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D:\Physical Monitoring\Summaries\ACP\"/>
    </mc:Choice>
  </mc:AlternateContent>
  <xr:revisionPtr revIDLastSave="0" documentId="13_ncr:1_{0841912A-3789-4D1C-864D-7FEAE98DA7A6}" xr6:coauthVersionLast="46" xr6:coauthVersionMax="46" xr10:uidLastSave="{00000000-0000-0000-0000-000000000000}"/>
  <bookViews>
    <workbookView xWindow="28680" yWindow="255" windowWidth="30960" windowHeight="16440" tabRatio="789" activeTab="1" xr2:uid="{00000000-000D-0000-FFFF-FFFF00000000}"/>
  </bookViews>
  <sheets>
    <sheet name="Read Me" sheetId="4" r:id="rId1"/>
    <sheet name="Locations" sheetId="6" r:id="rId2"/>
    <sheet name="Air Press." sheetId="16" r:id="rId3"/>
    <sheet name="Air Temp." sheetId="18" r:id="rId4"/>
    <sheet name="AT Graphs" sheetId="20" r:id="rId5"/>
    <sheet name="Dew Point" sheetId="19" r:id="rId6"/>
    <sheet name="Rel. Hum." sheetId="13" r:id="rId7"/>
    <sheet name="Sol. Rad." sheetId="15" r:id="rId8"/>
    <sheet name="Wind Speed" sheetId="14" r:id="rId9"/>
    <sheet name="Wind Dir." sheetId="17" r:id="rId10"/>
    <sheet name="Seasons" sheetId="21" r:id="rId11"/>
    <sheet name="Lake Level" sheetId="22" r:id="rId12"/>
    <sheet name="Level Compare" sheetId="2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51" i="14" l="1"/>
  <c r="AC352" i="14"/>
  <c r="AC353" i="14"/>
  <c r="AC354" i="14"/>
  <c r="AC355" i="14"/>
  <c r="N350" i="15"/>
  <c r="N349" i="16"/>
  <c r="AR350" i="18"/>
  <c r="N350" i="18"/>
  <c r="AC350" i="18"/>
  <c r="AB364" i="14"/>
  <c r="AA364" i="14"/>
  <c r="Z364" i="14"/>
  <c r="Y364" i="14"/>
  <c r="X364" i="14"/>
  <c r="W364" i="14"/>
  <c r="V364" i="14"/>
  <c r="U364" i="14"/>
  <c r="T364" i="14"/>
  <c r="S364" i="14"/>
  <c r="R364" i="14"/>
  <c r="Q364" i="14"/>
  <c r="M364" i="14"/>
  <c r="L364" i="14"/>
  <c r="K364" i="14"/>
  <c r="J364" i="14"/>
  <c r="I364" i="14"/>
  <c r="H364" i="14"/>
  <c r="G364" i="14"/>
  <c r="F364" i="14"/>
  <c r="E364" i="14"/>
  <c r="D364" i="14"/>
  <c r="C364" i="14"/>
  <c r="B364" i="14"/>
  <c r="AB363" i="14"/>
  <c r="AA363" i="14"/>
  <c r="Z363" i="14"/>
  <c r="Y363" i="14"/>
  <c r="X363" i="14"/>
  <c r="W363" i="14"/>
  <c r="V363" i="14"/>
  <c r="U363" i="14"/>
  <c r="T363" i="14"/>
  <c r="S363" i="14"/>
  <c r="R363" i="14"/>
  <c r="Q363" i="14"/>
  <c r="M363" i="14"/>
  <c r="L363" i="14"/>
  <c r="K363" i="14"/>
  <c r="J363" i="14"/>
  <c r="I363" i="14"/>
  <c r="H363" i="14"/>
  <c r="G363" i="14"/>
  <c r="F363" i="14"/>
  <c r="E363" i="14"/>
  <c r="D363" i="14"/>
  <c r="C363" i="14"/>
  <c r="B363" i="14"/>
  <c r="AB362" i="14"/>
  <c r="AA362" i="14"/>
  <c r="Z362" i="14"/>
  <c r="Y362" i="14"/>
  <c r="X362" i="14"/>
  <c r="W362" i="14"/>
  <c r="V362" i="14"/>
  <c r="U362" i="14"/>
  <c r="T362" i="14"/>
  <c r="S362" i="14"/>
  <c r="R362" i="14"/>
  <c r="Q362" i="14"/>
  <c r="M362" i="14"/>
  <c r="L362" i="14"/>
  <c r="K362" i="14"/>
  <c r="J362" i="14"/>
  <c r="I362" i="14"/>
  <c r="H362" i="14"/>
  <c r="G362" i="14"/>
  <c r="F362" i="14"/>
  <c r="E362" i="14"/>
  <c r="D362" i="14"/>
  <c r="C362" i="14"/>
  <c r="B362" i="14"/>
  <c r="AB361" i="14"/>
  <c r="AA361" i="14"/>
  <c r="Z361" i="14"/>
  <c r="Y361" i="14"/>
  <c r="X361" i="14"/>
  <c r="W361" i="14"/>
  <c r="V361" i="14"/>
  <c r="U361" i="14"/>
  <c r="T361" i="14"/>
  <c r="S361" i="14"/>
  <c r="R361" i="14"/>
  <c r="Q361" i="14"/>
  <c r="M361" i="14"/>
  <c r="L361" i="14"/>
  <c r="K361" i="14"/>
  <c r="J361" i="14"/>
  <c r="I361" i="14"/>
  <c r="H361" i="14"/>
  <c r="G361" i="14"/>
  <c r="F361" i="14"/>
  <c r="E361" i="14"/>
  <c r="D361" i="14"/>
  <c r="C361" i="14"/>
  <c r="B361" i="14"/>
  <c r="AB360" i="14"/>
  <c r="AA360" i="14"/>
  <c r="Z360" i="14"/>
  <c r="Y360" i="14"/>
  <c r="X360" i="14"/>
  <c r="W360" i="14"/>
  <c r="V360" i="14"/>
  <c r="U360" i="14"/>
  <c r="T360" i="14"/>
  <c r="S360" i="14"/>
  <c r="R360" i="14"/>
  <c r="Q360" i="14"/>
  <c r="M360" i="14"/>
  <c r="L360" i="14"/>
  <c r="K360" i="14"/>
  <c r="J360" i="14"/>
  <c r="I360" i="14"/>
  <c r="H360" i="14"/>
  <c r="G360" i="14"/>
  <c r="F360" i="14"/>
  <c r="E360" i="14"/>
  <c r="D360" i="14"/>
  <c r="C360" i="14"/>
  <c r="B360" i="14"/>
  <c r="AB358" i="14"/>
  <c r="AA358" i="14"/>
  <c r="Z358" i="14"/>
  <c r="Y358" i="14"/>
  <c r="X358" i="14"/>
  <c r="W358" i="14"/>
  <c r="V358" i="14"/>
  <c r="U358" i="14"/>
  <c r="T358" i="14"/>
  <c r="S358" i="14"/>
  <c r="R358" i="14"/>
  <c r="Q358" i="14"/>
  <c r="M358" i="14"/>
  <c r="L358" i="14"/>
  <c r="K358" i="14"/>
  <c r="J358" i="14"/>
  <c r="I358" i="14"/>
  <c r="H358" i="14"/>
  <c r="G358" i="14"/>
  <c r="F358" i="14"/>
  <c r="E358" i="14"/>
  <c r="D358" i="14"/>
  <c r="C358" i="14"/>
  <c r="B358" i="14"/>
  <c r="AB357" i="14"/>
  <c r="AB359" i="14" s="1"/>
  <c r="AA357" i="14"/>
  <c r="Z357" i="14"/>
  <c r="Y357" i="14"/>
  <c r="Y359" i="14" s="1"/>
  <c r="X357" i="14"/>
  <c r="X359" i="14" s="1"/>
  <c r="W357" i="14"/>
  <c r="V357" i="14"/>
  <c r="U357" i="14"/>
  <c r="U359" i="14" s="1"/>
  <c r="T357" i="14"/>
  <c r="T359" i="14" s="1"/>
  <c r="S357" i="14"/>
  <c r="R357" i="14"/>
  <c r="Q357" i="14"/>
  <c r="Q359" i="14" s="1"/>
  <c r="M357" i="14"/>
  <c r="L357" i="14"/>
  <c r="K357" i="14"/>
  <c r="K359" i="14" s="1"/>
  <c r="J357" i="14"/>
  <c r="J359" i="14" s="1"/>
  <c r="I357" i="14"/>
  <c r="H357" i="14"/>
  <c r="G357" i="14"/>
  <c r="G359" i="14" s="1"/>
  <c r="F357" i="14"/>
  <c r="F359" i="14" s="1"/>
  <c r="E357" i="14"/>
  <c r="D357" i="14"/>
  <c r="C357" i="14"/>
  <c r="C359" i="14" s="1"/>
  <c r="B357" i="14"/>
  <c r="B359" i="14" s="1"/>
  <c r="N355" i="14"/>
  <c r="N354" i="14"/>
  <c r="N353" i="14"/>
  <c r="N352" i="14"/>
  <c r="N351" i="14"/>
  <c r="N363" i="14"/>
  <c r="AC348" i="14"/>
  <c r="N348" i="14"/>
  <c r="M364" i="15"/>
  <c r="L364" i="15"/>
  <c r="K364" i="15"/>
  <c r="J364" i="15"/>
  <c r="I364" i="15"/>
  <c r="H364" i="15"/>
  <c r="G364" i="15"/>
  <c r="F364" i="15"/>
  <c r="E364" i="15"/>
  <c r="D364" i="15"/>
  <c r="C364" i="15"/>
  <c r="B364" i="15"/>
  <c r="M363" i="15"/>
  <c r="L363" i="15"/>
  <c r="K363" i="15"/>
  <c r="J363" i="15"/>
  <c r="I363" i="15"/>
  <c r="H363" i="15"/>
  <c r="G363" i="15"/>
  <c r="F363" i="15"/>
  <c r="E363" i="15"/>
  <c r="D363" i="15"/>
  <c r="C363" i="15"/>
  <c r="B363" i="15"/>
  <c r="M362" i="15"/>
  <c r="L362" i="15"/>
  <c r="K362" i="15"/>
  <c r="J362" i="15"/>
  <c r="I362" i="15"/>
  <c r="H362" i="15"/>
  <c r="G362" i="15"/>
  <c r="F362" i="15"/>
  <c r="E362" i="15"/>
  <c r="D362" i="15"/>
  <c r="C362" i="15"/>
  <c r="B362" i="15"/>
  <c r="N361" i="15"/>
  <c r="M361" i="15"/>
  <c r="L361" i="15"/>
  <c r="K361" i="15"/>
  <c r="J361" i="15"/>
  <c r="I361" i="15"/>
  <c r="H361" i="15"/>
  <c r="G361" i="15"/>
  <c r="F361" i="15"/>
  <c r="E361" i="15"/>
  <c r="D361" i="15"/>
  <c r="C361" i="15"/>
  <c r="B361" i="15"/>
  <c r="M360" i="15"/>
  <c r="L360" i="15"/>
  <c r="K360" i="15"/>
  <c r="J360" i="15"/>
  <c r="I360" i="15"/>
  <c r="H360" i="15"/>
  <c r="G360" i="15"/>
  <c r="F360" i="15"/>
  <c r="E360" i="15"/>
  <c r="D360" i="15"/>
  <c r="C360" i="15"/>
  <c r="B360" i="15"/>
  <c r="D359" i="15"/>
  <c r="M358" i="15"/>
  <c r="M359" i="15" s="1"/>
  <c r="L358" i="15"/>
  <c r="L359" i="15" s="1"/>
  <c r="K358" i="15"/>
  <c r="J358" i="15"/>
  <c r="I358" i="15"/>
  <c r="I359" i="15" s="1"/>
  <c r="H358" i="15"/>
  <c r="H359" i="15" s="1"/>
  <c r="G358" i="15"/>
  <c r="F358" i="15"/>
  <c r="E358" i="15"/>
  <c r="E359" i="15" s="1"/>
  <c r="D358" i="15"/>
  <c r="C358" i="15"/>
  <c r="B358" i="15"/>
  <c r="N357" i="15"/>
  <c r="M357" i="15"/>
  <c r="L357" i="15"/>
  <c r="K357" i="15"/>
  <c r="J357" i="15"/>
  <c r="I357" i="15"/>
  <c r="H357" i="15"/>
  <c r="G357" i="15"/>
  <c r="F357" i="15"/>
  <c r="E357" i="15"/>
  <c r="D357" i="15"/>
  <c r="C357" i="15"/>
  <c r="B357" i="15"/>
  <c r="N352" i="15"/>
  <c r="N351" i="15"/>
  <c r="N364" i="15"/>
  <c r="M364" i="13"/>
  <c r="L364" i="13"/>
  <c r="K364" i="13"/>
  <c r="J364" i="13"/>
  <c r="I364" i="13"/>
  <c r="H364" i="13"/>
  <c r="G364" i="13"/>
  <c r="F364" i="13"/>
  <c r="E364" i="13"/>
  <c r="D364" i="13"/>
  <c r="C364" i="13"/>
  <c r="B364" i="13"/>
  <c r="M363" i="13"/>
  <c r="L363" i="13"/>
  <c r="K363" i="13"/>
  <c r="J363" i="13"/>
  <c r="I363" i="13"/>
  <c r="H363" i="13"/>
  <c r="G363" i="13"/>
  <c r="F363" i="13"/>
  <c r="E363" i="13"/>
  <c r="D363" i="13"/>
  <c r="C363" i="13"/>
  <c r="B363" i="13"/>
  <c r="M362" i="13"/>
  <c r="L362" i="13"/>
  <c r="K362" i="13"/>
  <c r="J362" i="13"/>
  <c r="I362" i="13"/>
  <c r="H362" i="13"/>
  <c r="G362" i="13"/>
  <c r="F362" i="13"/>
  <c r="E362" i="13"/>
  <c r="D362" i="13"/>
  <c r="C362" i="13"/>
  <c r="B362" i="13"/>
  <c r="N361" i="13"/>
  <c r="M361" i="13"/>
  <c r="L361" i="13"/>
  <c r="K361" i="13"/>
  <c r="J361" i="13"/>
  <c r="I361" i="13"/>
  <c r="H361" i="13"/>
  <c r="G361" i="13"/>
  <c r="F361" i="13"/>
  <c r="E361" i="13"/>
  <c r="D361" i="13"/>
  <c r="C361" i="13"/>
  <c r="B361" i="13"/>
  <c r="M360" i="13"/>
  <c r="L360" i="13"/>
  <c r="K360" i="13"/>
  <c r="J360" i="13"/>
  <c r="I360" i="13"/>
  <c r="H360" i="13"/>
  <c r="G360" i="13"/>
  <c r="F360" i="13"/>
  <c r="E360" i="13"/>
  <c r="D360" i="13"/>
  <c r="C360" i="13"/>
  <c r="B360" i="13"/>
  <c r="M358" i="13"/>
  <c r="M359" i="13" s="1"/>
  <c r="L358" i="13"/>
  <c r="L359" i="13" s="1"/>
  <c r="K358" i="13"/>
  <c r="J358" i="13"/>
  <c r="I358" i="13"/>
  <c r="I359" i="13" s="1"/>
  <c r="H358" i="13"/>
  <c r="H359" i="13" s="1"/>
  <c r="G358" i="13"/>
  <c r="F358" i="13"/>
  <c r="E358" i="13"/>
  <c r="E359" i="13" s="1"/>
  <c r="D358" i="13"/>
  <c r="D359" i="13" s="1"/>
  <c r="C358" i="13"/>
  <c r="B358" i="13"/>
  <c r="N357" i="13"/>
  <c r="M357" i="13"/>
  <c r="L357" i="13"/>
  <c r="K357" i="13"/>
  <c r="J357" i="13"/>
  <c r="I357" i="13"/>
  <c r="H357" i="13"/>
  <c r="G357" i="13"/>
  <c r="F357" i="13"/>
  <c r="E357" i="13"/>
  <c r="D357" i="13"/>
  <c r="C357" i="13"/>
  <c r="B357" i="13"/>
  <c r="N355" i="13"/>
  <c r="N354" i="13"/>
  <c r="N353" i="13"/>
  <c r="N352" i="13"/>
  <c r="N348" i="13"/>
  <c r="N364" i="13" s="1"/>
  <c r="M364" i="19"/>
  <c r="L364" i="19"/>
  <c r="K364" i="19"/>
  <c r="J364" i="19"/>
  <c r="I364" i="19"/>
  <c r="H364" i="19"/>
  <c r="G364" i="19"/>
  <c r="F364" i="19"/>
  <c r="E364" i="19"/>
  <c r="D364" i="19"/>
  <c r="C364" i="19"/>
  <c r="B364" i="19"/>
  <c r="M363" i="19"/>
  <c r="L363" i="19"/>
  <c r="K363" i="19"/>
  <c r="J363" i="19"/>
  <c r="I363" i="19"/>
  <c r="H363" i="19"/>
  <c r="G363" i="19"/>
  <c r="F363" i="19"/>
  <c r="E363" i="19"/>
  <c r="D363" i="19"/>
  <c r="C363" i="19"/>
  <c r="B363" i="19"/>
  <c r="M362" i="19"/>
  <c r="L362" i="19"/>
  <c r="K362" i="19"/>
  <c r="J362" i="19"/>
  <c r="I362" i="19"/>
  <c r="H362" i="19"/>
  <c r="G362" i="19"/>
  <c r="F362" i="19"/>
  <c r="E362" i="19"/>
  <c r="D362" i="19"/>
  <c r="C362" i="19"/>
  <c r="B362" i="19"/>
  <c r="M361" i="19"/>
  <c r="L361" i="19"/>
  <c r="K361" i="19"/>
  <c r="J361" i="19"/>
  <c r="I361" i="19"/>
  <c r="H361" i="19"/>
  <c r="G361" i="19"/>
  <c r="F361" i="19"/>
  <c r="E361" i="19"/>
  <c r="D361" i="19"/>
  <c r="C361" i="19"/>
  <c r="B361" i="19"/>
  <c r="M360" i="19"/>
  <c r="L360" i="19"/>
  <c r="K360" i="19"/>
  <c r="J360" i="19"/>
  <c r="I360" i="19"/>
  <c r="H360" i="19"/>
  <c r="G360" i="19"/>
  <c r="F360" i="19"/>
  <c r="E360" i="19"/>
  <c r="D360" i="19"/>
  <c r="C360" i="19"/>
  <c r="B360" i="19"/>
  <c r="D359" i="19"/>
  <c r="M358" i="19"/>
  <c r="L358" i="19"/>
  <c r="K358" i="19"/>
  <c r="J358" i="19"/>
  <c r="I358" i="19"/>
  <c r="H358" i="19"/>
  <c r="G358" i="19"/>
  <c r="F358" i="19"/>
  <c r="E358" i="19"/>
  <c r="D358" i="19"/>
  <c r="C358" i="19"/>
  <c r="B358" i="19"/>
  <c r="M357" i="19"/>
  <c r="L357" i="19"/>
  <c r="K357" i="19"/>
  <c r="J357" i="19"/>
  <c r="I357" i="19"/>
  <c r="H357" i="19"/>
  <c r="G357" i="19"/>
  <c r="F357" i="19"/>
  <c r="E357" i="19"/>
  <c r="D357" i="19"/>
  <c r="C357" i="19"/>
  <c r="B357" i="19"/>
  <c r="N355" i="19"/>
  <c r="N354" i="19"/>
  <c r="N353" i="19"/>
  <c r="N352" i="19"/>
  <c r="N357" i="19" s="1"/>
  <c r="N348" i="19"/>
  <c r="M363" i="16"/>
  <c r="L363" i="16"/>
  <c r="K363" i="16"/>
  <c r="J363" i="16"/>
  <c r="I363" i="16"/>
  <c r="H363" i="16"/>
  <c r="G363" i="16"/>
  <c r="F363" i="16"/>
  <c r="E363" i="16"/>
  <c r="D363" i="16"/>
  <c r="C363" i="16"/>
  <c r="B363" i="16"/>
  <c r="M362" i="16"/>
  <c r="L362" i="16"/>
  <c r="K362" i="16"/>
  <c r="J362" i="16"/>
  <c r="I362" i="16"/>
  <c r="H362" i="16"/>
  <c r="G362" i="16"/>
  <c r="F362" i="16"/>
  <c r="E362" i="16"/>
  <c r="D362" i="16"/>
  <c r="C362" i="16"/>
  <c r="B362" i="16"/>
  <c r="M361" i="16"/>
  <c r="L361" i="16"/>
  <c r="K361" i="16"/>
  <c r="J361" i="16"/>
  <c r="I361" i="16"/>
  <c r="H361" i="16"/>
  <c r="G361" i="16"/>
  <c r="F361" i="16"/>
  <c r="E361" i="16"/>
  <c r="D361" i="16"/>
  <c r="C361" i="16"/>
  <c r="B361" i="16"/>
  <c r="M360" i="16"/>
  <c r="L360" i="16"/>
  <c r="K360" i="16"/>
  <c r="J360" i="16"/>
  <c r="I360" i="16"/>
  <c r="H360" i="16"/>
  <c r="G360" i="16"/>
  <c r="F360" i="16"/>
  <c r="E360" i="16"/>
  <c r="D360" i="16"/>
  <c r="C360" i="16"/>
  <c r="B360" i="16"/>
  <c r="M359" i="16"/>
  <c r="L359" i="16"/>
  <c r="K359" i="16"/>
  <c r="J359" i="16"/>
  <c r="I359" i="16"/>
  <c r="H359" i="16"/>
  <c r="G359" i="16"/>
  <c r="F359" i="16"/>
  <c r="E359" i="16"/>
  <c r="D359" i="16"/>
  <c r="C359" i="16"/>
  <c r="B359" i="16"/>
  <c r="M357" i="16"/>
  <c r="L357" i="16"/>
  <c r="K357" i="16"/>
  <c r="J357" i="16"/>
  <c r="I357" i="16"/>
  <c r="H357" i="16"/>
  <c r="G357" i="16"/>
  <c r="F357" i="16"/>
  <c r="E357" i="16"/>
  <c r="D357" i="16"/>
  <c r="C357" i="16"/>
  <c r="B357" i="16"/>
  <c r="M356" i="16"/>
  <c r="L356" i="16"/>
  <c r="K356" i="16"/>
  <c r="J356" i="16"/>
  <c r="I356" i="16"/>
  <c r="H356" i="16"/>
  <c r="G356" i="16"/>
  <c r="F356" i="16"/>
  <c r="E356" i="16"/>
  <c r="D356" i="16"/>
  <c r="C356" i="16"/>
  <c r="B356" i="16"/>
  <c r="N354" i="16"/>
  <c r="N353" i="16"/>
  <c r="N352" i="16"/>
  <c r="N351" i="16"/>
  <c r="N350" i="16"/>
  <c r="N363" i="16"/>
  <c r="N347" i="16"/>
  <c r="AQ364" i="18"/>
  <c r="AP364" i="18"/>
  <c r="AO364" i="18"/>
  <c r="AN364" i="18"/>
  <c r="AM364" i="18"/>
  <c r="AL364" i="18"/>
  <c r="AK364" i="18"/>
  <c r="AJ364" i="18"/>
  <c r="AI364" i="18"/>
  <c r="AH364" i="18"/>
  <c r="AG364" i="18"/>
  <c r="AF364" i="18"/>
  <c r="AB364" i="18"/>
  <c r="AA364" i="18"/>
  <c r="Z364" i="18"/>
  <c r="Y364" i="18"/>
  <c r="X364" i="18"/>
  <c r="W364" i="18"/>
  <c r="V364" i="18"/>
  <c r="U364" i="18"/>
  <c r="T364" i="18"/>
  <c r="S364" i="18"/>
  <c r="R364" i="18"/>
  <c r="Q364" i="18"/>
  <c r="M364" i="18"/>
  <c r="L364" i="18"/>
  <c r="K364" i="18"/>
  <c r="J364" i="18"/>
  <c r="I364" i="18"/>
  <c r="H364" i="18"/>
  <c r="G364" i="18"/>
  <c r="F364" i="18"/>
  <c r="E364" i="18"/>
  <c r="D364" i="18"/>
  <c r="C364" i="18"/>
  <c r="B364" i="18"/>
  <c r="AQ363" i="18"/>
  <c r="AP363" i="18"/>
  <c r="AO363" i="18"/>
  <c r="AN363" i="18"/>
  <c r="AM363" i="18"/>
  <c r="AL363" i="18"/>
  <c r="AK363" i="18"/>
  <c r="AJ363" i="18"/>
  <c r="AI363" i="18"/>
  <c r="AH363" i="18"/>
  <c r="AG363" i="18"/>
  <c r="AF363" i="18"/>
  <c r="AB363" i="18"/>
  <c r="AA363" i="18"/>
  <c r="Z363" i="18"/>
  <c r="Y363" i="18"/>
  <c r="X363" i="18"/>
  <c r="W363" i="18"/>
  <c r="V363" i="18"/>
  <c r="U363" i="18"/>
  <c r="T363" i="18"/>
  <c r="S363" i="18"/>
  <c r="R363" i="18"/>
  <c r="Q363" i="18"/>
  <c r="M363" i="18"/>
  <c r="L363" i="18"/>
  <c r="K363" i="18"/>
  <c r="J363" i="18"/>
  <c r="I363" i="18"/>
  <c r="H363" i="18"/>
  <c r="G363" i="18"/>
  <c r="F363" i="18"/>
  <c r="E363" i="18"/>
  <c r="D363" i="18"/>
  <c r="C363" i="18"/>
  <c r="B363" i="18"/>
  <c r="AQ362" i="18"/>
  <c r="AP362" i="18"/>
  <c r="AO362" i="18"/>
  <c r="AN362" i="18"/>
  <c r="AM362" i="18"/>
  <c r="AL362" i="18"/>
  <c r="AK362" i="18"/>
  <c r="AJ362" i="18"/>
  <c r="AI362" i="18"/>
  <c r="AH362" i="18"/>
  <c r="AG362" i="18"/>
  <c r="AF362" i="18"/>
  <c r="AB362" i="18"/>
  <c r="AA362" i="18"/>
  <c r="Z362" i="18"/>
  <c r="Y362" i="18"/>
  <c r="X362" i="18"/>
  <c r="W362" i="18"/>
  <c r="V362" i="18"/>
  <c r="U362" i="18"/>
  <c r="T362" i="18"/>
  <c r="S362" i="18"/>
  <c r="R362" i="18"/>
  <c r="Q362" i="18"/>
  <c r="M362" i="18"/>
  <c r="L362" i="18"/>
  <c r="K362" i="18"/>
  <c r="J362" i="18"/>
  <c r="I362" i="18"/>
  <c r="H362" i="18"/>
  <c r="G362" i="18"/>
  <c r="F362" i="18"/>
  <c r="E362" i="18"/>
  <c r="D362" i="18"/>
  <c r="C362" i="18"/>
  <c r="B362" i="18"/>
  <c r="AQ361" i="18"/>
  <c r="AP361" i="18"/>
  <c r="AO361" i="18"/>
  <c r="AN361" i="18"/>
  <c r="AM361" i="18"/>
  <c r="AL361" i="18"/>
  <c r="AK361" i="18"/>
  <c r="AJ361" i="18"/>
  <c r="AI361" i="18"/>
  <c r="AH361" i="18"/>
  <c r="AG361" i="18"/>
  <c r="AF361" i="18"/>
  <c r="AB361" i="18"/>
  <c r="AA361" i="18"/>
  <c r="Z361" i="18"/>
  <c r="Y361" i="18"/>
  <c r="X361" i="18"/>
  <c r="W361" i="18"/>
  <c r="V361" i="18"/>
  <c r="U361" i="18"/>
  <c r="T361" i="18"/>
  <c r="S361" i="18"/>
  <c r="R361" i="18"/>
  <c r="Q361" i="18"/>
  <c r="M361" i="18"/>
  <c r="L361" i="18"/>
  <c r="K361" i="18"/>
  <c r="J361" i="18"/>
  <c r="I361" i="18"/>
  <c r="H361" i="18"/>
  <c r="G361" i="18"/>
  <c r="F361" i="18"/>
  <c r="E361" i="18"/>
  <c r="D361" i="18"/>
  <c r="C361" i="18"/>
  <c r="B361" i="18"/>
  <c r="AQ360" i="18"/>
  <c r="AP360" i="18"/>
  <c r="AO360" i="18"/>
  <c r="AN360" i="18"/>
  <c r="AM360" i="18"/>
  <c r="AL360" i="18"/>
  <c r="AK360" i="18"/>
  <c r="AJ360" i="18"/>
  <c r="AI360" i="18"/>
  <c r="AH360" i="18"/>
  <c r="AG360" i="18"/>
  <c r="AF360" i="18"/>
  <c r="AB360" i="18"/>
  <c r="AA360" i="18"/>
  <c r="Z360" i="18"/>
  <c r="Y360" i="18"/>
  <c r="X360" i="18"/>
  <c r="W360" i="18"/>
  <c r="V360" i="18"/>
  <c r="U360" i="18"/>
  <c r="T360" i="18"/>
  <c r="S360" i="18"/>
  <c r="R360" i="18"/>
  <c r="Q360" i="18"/>
  <c r="M360" i="18"/>
  <c r="L360" i="18"/>
  <c r="K360" i="18"/>
  <c r="J360" i="18"/>
  <c r="I360" i="18"/>
  <c r="H360" i="18"/>
  <c r="G360" i="18"/>
  <c r="F360" i="18"/>
  <c r="E360" i="18"/>
  <c r="D360" i="18"/>
  <c r="C360" i="18"/>
  <c r="B360" i="18"/>
  <c r="AQ358" i="18"/>
  <c r="AP358" i="18"/>
  <c r="AO358" i="18"/>
  <c r="AN358" i="18"/>
  <c r="AM358" i="18"/>
  <c r="AL358" i="18"/>
  <c r="AK358" i="18"/>
  <c r="AJ358" i="18"/>
  <c r="AI358" i="18"/>
  <c r="AH358" i="18"/>
  <c r="AG358" i="18"/>
  <c r="AF358" i="18"/>
  <c r="AB358" i="18"/>
  <c r="AA358" i="18"/>
  <c r="Z358" i="18"/>
  <c r="Y358" i="18"/>
  <c r="X358" i="18"/>
  <c r="W358" i="18"/>
  <c r="V358" i="18"/>
  <c r="U358" i="18"/>
  <c r="T358" i="18"/>
  <c r="S358" i="18"/>
  <c r="R358" i="18"/>
  <c r="Q358" i="18"/>
  <c r="M358" i="18"/>
  <c r="L358" i="18"/>
  <c r="K358" i="18"/>
  <c r="J358" i="18"/>
  <c r="I358" i="18"/>
  <c r="I359" i="18" s="1"/>
  <c r="H358" i="18"/>
  <c r="G358" i="18"/>
  <c r="F358" i="18"/>
  <c r="E358" i="18"/>
  <c r="D358" i="18"/>
  <c r="C358" i="18"/>
  <c r="B358" i="18"/>
  <c r="AQ357" i="18"/>
  <c r="AP357" i="18"/>
  <c r="AO357" i="18"/>
  <c r="AN357" i="18"/>
  <c r="AM357" i="18"/>
  <c r="AL357" i="18"/>
  <c r="AK357" i="18"/>
  <c r="AJ357" i="18"/>
  <c r="AI357" i="18"/>
  <c r="AH357" i="18"/>
  <c r="AG357" i="18"/>
  <c r="AF357" i="18"/>
  <c r="AB357" i="18"/>
  <c r="AA357" i="18"/>
  <c r="Z357" i="18"/>
  <c r="Y357" i="18"/>
  <c r="X357" i="18"/>
  <c r="W357" i="18"/>
  <c r="V357" i="18"/>
  <c r="U357" i="18"/>
  <c r="T357" i="18"/>
  <c r="S357" i="18"/>
  <c r="R357" i="18"/>
  <c r="Q357" i="18"/>
  <c r="M357" i="18"/>
  <c r="L357" i="18"/>
  <c r="K357" i="18"/>
  <c r="J357" i="18"/>
  <c r="I357" i="18"/>
  <c r="H357" i="18"/>
  <c r="G357" i="18"/>
  <c r="F357" i="18"/>
  <c r="E357" i="18"/>
  <c r="D357" i="18"/>
  <c r="C357" i="18"/>
  <c r="B357" i="18"/>
  <c r="AR355" i="18"/>
  <c r="AC355" i="18"/>
  <c r="N355" i="18"/>
  <c r="AR354" i="18"/>
  <c r="AC354" i="18"/>
  <c r="N354" i="18"/>
  <c r="AR353" i="18"/>
  <c r="AC353" i="18"/>
  <c r="N353" i="18"/>
  <c r="AR352" i="18"/>
  <c r="AC352" i="18"/>
  <c r="N352" i="18"/>
  <c r="AR351" i="18"/>
  <c r="AC351" i="18"/>
  <c r="AC363" i="18" s="1"/>
  <c r="N351" i="18"/>
  <c r="AR348" i="18"/>
  <c r="AR364" i="18" s="1"/>
  <c r="AC348" i="18"/>
  <c r="N348" i="18"/>
  <c r="AC358" i="18"/>
  <c r="AC445" i="14"/>
  <c r="AC444" i="14"/>
  <c r="AC443" i="14"/>
  <c r="AC442" i="14"/>
  <c r="N445" i="14"/>
  <c r="N444" i="14"/>
  <c r="N443" i="14"/>
  <c r="N442" i="14"/>
  <c r="N442" i="15"/>
  <c r="N445" i="13"/>
  <c r="N444" i="13"/>
  <c r="N443" i="13"/>
  <c r="N442" i="13"/>
  <c r="N445" i="19"/>
  <c r="N444" i="19"/>
  <c r="N443" i="19"/>
  <c r="N442" i="19"/>
  <c r="N444" i="16"/>
  <c r="N443" i="16"/>
  <c r="N442" i="16"/>
  <c r="N441" i="16"/>
  <c r="B446" i="16"/>
  <c r="C446" i="16"/>
  <c r="D446" i="16"/>
  <c r="D448" i="16" s="1"/>
  <c r="E446" i="16"/>
  <c r="F446" i="16"/>
  <c r="G446" i="16"/>
  <c r="B447" i="16"/>
  <c r="C447" i="16"/>
  <c r="D447" i="16"/>
  <c r="E447" i="16"/>
  <c r="F447" i="16"/>
  <c r="G447" i="16"/>
  <c r="B449" i="16"/>
  <c r="C449" i="16"/>
  <c r="D449" i="16"/>
  <c r="E449" i="16"/>
  <c r="F449" i="16"/>
  <c r="G449" i="16"/>
  <c r="B450" i="16"/>
  <c r="C450" i="16"/>
  <c r="D450" i="16"/>
  <c r="E450" i="16"/>
  <c r="F450" i="16"/>
  <c r="G450" i="16"/>
  <c r="AR445" i="18"/>
  <c r="AR444" i="18"/>
  <c r="AR443" i="18"/>
  <c r="AR442" i="18"/>
  <c r="AC445" i="18"/>
  <c r="AC444" i="18"/>
  <c r="AC443" i="18"/>
  <c r="AC442" i="18"/>
  <c r="N445" i="18"/>
  <c r="N444" i="18"/>
  <c r="N443" i="18"/>
  <c r="N442" i="18"/>
  <c r="AC418" i="14"/>
  <c r="AC417" i="14"/>
  <c r="AC416" i="14"/>
  <c r="AC415" i="14"/>
  <c r="AC414" i="14"/>
  <c r="AC413" i="14"/>
  <c r="N418" i="14"/>
  <c r="N417" i="14"/>
  <c r="N416" i="14"/>
  <c r="N415" i="14"/>
  <c r="N414" i="14"/>
  <c r="N413" i="14"/>
  <c r="N418" i="15"/>
  <c r="N415" i="15"/>
  <c r="N414" i="15"/>
  <c r="N413" i="15"/>
  <c r="N418" i="13"/>
  <c r="N417" i="13"/>
  <c r="N416" i="13"/>
  <c r="N415" i="13"/>
  <c r="N414" i="13"/>
  <c r="N413" i="13"/>
  <c r="N418" i="19"/>
  <c r="N417" i="19"/>
  <c r="N416" i="19"/>
  <c r="N415" i="19"/>
  <c r="N414" i="19"/>
  <c r="N413" i="19"/>
  <c r="N417" i="16"/>
  <c r="N416" i="16"/>
  <c r="N415" i="16"/>
  <c r="N414" i="16"/>
  <c r="N413" i="16"/>
  <c r="N412" i="16"/>
  <c r="AC383" i="14"/>
  <c r="AC382" i="14"/>
  <c r="AC381" i="14"/>
  <c r="AC380" i="14"/>
  <c r="AC379" i="14"/>
  <c r="N383" i="14"/>
  <c r="N382" i="14"/>
  <c r="N381" i="14"/>
  <c r="N380" i="14"/>
  <c r="N379" i="14"/>
  <c r="N383" i="15"/>
  <c r="N382" i="15"/>
  <c r="N381" i="15"/>
  <c r="N380" i="15"/>
  <c r="N379" i="15"/>
  <c r="N383" i="13"/>
  <c r="N382" i="13"/>
  <c r="N381" i="13"/>
  <c r="N380" i="13"/>
  <c r="N379" i="13"/>
  <c r="N383" i="19"/>
  <c r="N382" i="19"/>
  <c r="N381" i="19"/>
  <c r="N380" i="19"/>
  <c r="N379" i="19"/>
  <c r="N382" i="16"/>
  <c r="N381" i="16"/>
  <c r="N380" i="16"/>
  <c r="N379" i="16"/>
  <c r="N378" i="16"/>
  <c r="AR418" i="18"/>
  <c r="AR417" i="18"/>
  <c r="AR416" i="18"/>
  <c r="AR415" i="18"/>
  <c r="AR414" i="18"/>
  <c r="AC418" i="18"/>
  <c r="AC417" i="18"/>
  <c r="AC416" i="18"/>
  <c r="AC415" i="18"/>
  <c r="AC414" i="18"/>
  <c r="N418" i="18"/>
  <c r="N417" i="18"/>
  <c r="N416" i="18"/>
  <c r="N415" i="18"/>
  <c r="N414" i="18"/>
  <c r="AC333" i="14"/>
  <c r="AC332" i="14"/>
  <c r="AC331" i="14"/>
  <c r="AC330" i="14"/>
  <c r="AC329" i="14"/>
  <c r="N333" i="14"/>
  <c r="N332" i="14"/>
  <c r="N331" i="14"/>
  <c r="N330" i="14"/>
  <c r="N329" i="14"/>
  <c r="N333" i="15"/>
  <c r="N332" i="15"/>
  <c r="N331" i="15"/>
  <c r="N330" i="15"/>
  <c r="N329" i="15"/>
  <c r="N333" i="13"/>
  <c r="N332" i="13"/>
  <c r="N331" i="13"/>
  <c r="N330" i="13"/>
  <c r="N329" i="13"/>
  <c r="N333" i="19"/>
  <c r="N332" i="19"/>
  <c r="N331" i="19"/>
  <c r="N330" i="19"/>
  <c r="N329" i="19"/>
  <c r="N332" i="16"/>
  <c r="N331" i="16"/>
  <c r="N330" i="16"/>
  <c r="N329" i="16"/>
  <c r="N328" i="16"/>
  <c r="AR333" i="18"/>
  <c r="AR332" i="18"/>
  <c r="AR331" i="18"/>
  <c r="AR330" i="18"/>
  <c r="AR329" i="18"/>
  <c r="AC333" i="18"/>
  <c r="AC332" i="18"/>
  <c r="AC331" i="18"/>
  <c r="AC330" i="18"/>
  <c r="AC329" i="18"/>
  <c r="N333" i="18"/>
  <c r="N332" i="18"/>
  <c r="N331" i="18"/>
  <c r="N330" i="18"/>
  <c r="N329" i="18"/>
  <c r="AC241" i="14"/>
  <c r="AC240" i="14"/>
  <c r="AC239" i="14"/>
  <c r="AC238" i="14"/>
  <c r="AC237" i="14"/>
  <c r="N241" i="14"/>
  <c r="N240" i="14"/>
  <c r="N239" i="14"/>
  <c r="N238" i="14"/>
  <c r="N237" i="14"/>
  <c r="N241" i="15"/>
  <c r="N240" i="15"/>
  <c r="N239" i="15"/>
  <c r="N238" i="15"/>
  <c r="N237" i="15"/>
  <c r="N241" i="13"/>
  <c r="N240" i="13"/>
  <c r="N239" i="13"/>
  <c r="N238" i="13"/>
  <c r="N237" i="13"/>
  <c r="N241" i="19"/>
  <c r="N240" i="19"/>
  <c r="N239" i="19"/>
  <c r="N238" i="19"/>
  <c r="N237" i="19"/>
  <c r="N240" i="16"/>
  <c r="N239" i="16"/>
  <c r="N238" i="16"/>
  <c r="N237" i="16"/>
  <c r="N236" i="16"/>
  <c r="AR241" i="18"/>
  <c r="AR240" i="18"/>
  <c r="AR239" i="18"/>
  <c r="AR238" i="18"/>
  <c r="AR237" i="18"/>
  <c r="AC241" i="18"/>
  <c r="AC240" i="18"/>
  <c r="AC239" i="18"/>
  <c r="AC238" i="18"/>
  <c r="AC237" i="18"/>
  <c r="N241" i="18"/>
  <c r="N240" i="18"/>
  <c r="N239" i="18"/>
  <c r="N238" i="18"/>
  <c r="N237" i="18"/>
  <c r="N265" i="14"/>
  <c r="AC274" i="14"/>
  <c r="AC273" i="14"/>
  <c r="AC272" i="14"/>
  <c r="AC271" i="14"/>
  <c r="AC270" i="14"/>
  <c r="N274" i="14"/>
  <c r="N273" i="14"/>
  <c r="N272" i="14"/>
  <c r="N271" i="14"/>
  <c r="N270" i="14"/>
  <c r="N274" i="15"/>
  <c r="N273" i="15"/>
  <c r="N272" i="15"/>
  <c r="N271" i="15"/>
  <c r="N270" i="15"/>
  <c r="N269" i="15"/>
  <c r="N274" i="13"/>
  <c r="N273" i="13"/>
  <c r="N272" i="13"/>
  <c r="N271" i="13"/>
  <c r="N270" i="13"/>
  <c r="N274" i="19"/>
  <c r="N273" i="19"/>
  <c r="N272" i="19"/>
  <c r="N271" i="19"/>
  <c r="N270" i="19"/>
  <c r="N273" i="16"/>
  <c r="N272" i="16"/>
  <c r="N271" i="16"/>
  <c r="N270" i="16"/>
  <c r="N269" i="16"/>
  <c r="N268" i="16"/>
  <c r="AR274" i="18"/>
  <c r="AR273" i="18"/>
  <c r="AR272" i="18"/>
  <c r="AR271" i="18"/>
  <c r="AR270" i="18"/>
  <c r="N274" i="18"/>
  <c r="N273" i="18"/>
  <c r="N272" i="18"/>
  <c r="N271" i="18"/>
  <c r="N270" i="18"/>
  <c r="AC274" i="18"/>
  <c r="AC273" i="18"/>
  <c r="AC272" i="18"/>
  <c r="AC271" i="18"/>
  <c r="AC270" i="18"/>
  <c r="AC182" i="14"/>
  <c r="N182" i="14"/>
  <c r="N182" i="15"/>
  <c r="N182" i="13"/>
  <c r="N182" i="19"/>
  <c r="N182" i="16"/>
  <c r="AR182" i="18"/>
  <c r="AC182" i="18"/>
  <c r="N182" i="18"/>
  <c r="B188" i="18"/>
  <c r="C188" i="18"/>
  <c r="D188" i="18"/>
  <c r="E188" i="18"/>
  <c r="F188" i="18"/>
  <c r="G188" i="18"/>
  <c r="B189" i="18"/>
  <c r="B190" i="18" s="1"/>
  <c r="C189" i="18"/>
  <c r="D189" i="18"/>
  <c r="E189" i="18"/>
  <c r="E190" i="18" s="1"/>
  <c r="F189" i="18"/>
  <c r="F190" i="18" s="1"/>
  <c r="G189" i="18"/>
  <c r="D190" i="18"/>
  <c r="B191" i="18"/>
  <c r="C191" i="18"/>
  <c r="D191" i="18"/>
  <c r="E191" i="18"/>
  <c r="F191" i="18"/>
  <c r="G191" i="18"/>
  <c r="B192" i="18"/>
  <c r="C192" i="18"/>
  <c r="D192" i="18"/>
  <c r="E192" i="18"/>
  <c r="F192" i="18"/>
  <c r="G192" i="18"/>
  <c r="AB195" i="14"/>
  <c r="AA195" i="14"/>
  <c r="Z195" i="14"/>
  <c r="Y195" i="14"/>
  <c r="X195" i="14"/>
  <c r="W195" i="14"/>
  <c r="V195" i="14"/>
  <c r="U195" i="14"/>
  <c r="T195" i="14"/>
  <c r="S195" i="14"/>
  <c r="R195" i="14"/>
  <c r="Q195" i="14"/>
  <c r="M195" i="14"/>
  <c r="L195" i="14"/>
  <c r="K195" i="14"/>
  <c r="J195" i="14"/>
  <c r="I195" i="14"/>
  <c r="H195" i="14"/>
  <c r="G195" i="14"/>
  <c r="F195" i="14"/>
  <c r="E195" i="14"/>
  <c r="D195" i="14"/>
  <c r="C195" i="14"/>
  <c r="B195" i="14"/>
  <c r="AB194" i="14"/>
  <c r="AA194" i="14"/>
  <c r="Z194" i="14"/>
  <c r="Y194" i="14"/>
  <c r="X194" i="14"/>
  <c r="W194" i="14"/>
  <c r="V194" i="14"/>
  <c r="U194" i="14"/>
  <c r="T194" i="14"/>
  <c r="S194" i="14"/>
  <c r="R194" i="14"/>
  <c r="Q194" i="14"/>
  <c r="M194" i="14"/>
  <c r="L194" i="14"/>
  <c r="K194" i="14"/>
  <c r="J194" i="14"/>
  <c r="I194" i="14"/>
  <c r="H194" i="14"/>
  <c r="G194" i="14"/>
  <c r="F194" i="14"/>
  <c r="E194" i="14"/>
  <c r="D194" i="14"/>
  <c r="C194" i="14"/>
  <c r="B194" i="14"/>
  <c r="AB193" i="14"/>
  <c r="AA193" i="14"/>
  <c r="Z193" i="14"/>
  <c r="Y193" i="14"/>
  <c r="X193" i="14"/>
  <c r="W193" i="14"/>
  <c r="V193" i="14"/>
  <c r="U193" i="14"/>
  <c r="T193" i="14"/>
  <c r="S193" i="14"/>
  <c r="R193" i="14"/>
  <c r="Q193" i="14"/>
  <c r="M193" i="14"/>
  <c r="L193" i="14"/>
  <c r="K193" i="14"/>
  <c r="J193" i="14"/>
  <c r="I193" i="14"/>
  <c r="H193" i="14"/>
  <c r="G193" i="14"/>
  <c r="F193" i="14"/>
  <c r="E193" i="14"/>
  <c r="D193" i="14"/>
  <c r="C193" i="14"/>
  <c r="B193" i="14"/>
  <c r="AB192" i="14"/>
  <c r="AA192" i="14"/>
  <c r="Z192" i="14"/>
  <c r="Y192" i="14"/>
  <c r="X192" i="14"/>
  <c r="W192" i="14"/>
  <c r="V192" i="14"/>
  <c r="U192" i="14"/>
  <c r="T192" i="14"/>
  <c r="S192" i="14"/>
  <c r="R192" i="14"/>
  <c r="Q192" i="14"/>
  <c r="M192" i="14"/>
  <c r="L192" i="14"/>
  <c r="K192" i="14"/>
  <c r="J192" i="14"/>
  <c r="I192" i="14"/>
  <c r="H192" i="14"/>
  <c r="G192" i="14"/>
  <c r="F192" i="14"/>
  <c r="E192" i="14"/>
  <c r="D192" i="14"/>
  <c r="C192" i="14"/>
  <c r="B192" i="14"/>
  <c r="AB191" i="14"/>
  <c r="AA191" i="14"/>
  <c r="Z191" i="14"/>
  <c r="Y191" i="14"/>
  <c r="X191" i="14"/>
  <c r="W191" i="14"/>
  <c r="V191" i="14"/>
  <c r="U191" i="14"/>
  <c r="T191" i="14"/>
  <c r="S191" i="14"/>
  <c r="R191" i="14"/>
  <c r="Q191" i="14"/>
  <c r="M191" i="14"/>
  <c r="L191" i="14"/>
  <c r="K191" i="14"/>
  <c r="J191" i="14"/>
  <c r="I191" i="14"/>
  <c r="H191" i="14"/>
  <c r="G191" i="14"/>
  <c r="F191" i="14"/>
  <c r="E191" i="14"/>
  <c r="D191" i="14"/>
  <c r="C191" i="14"/>
  <c r="B191" i="14"/>
  <c r="AB189" i="14"/>
  <c r="AA189" i="14"/>
  <c r="Z189" i="14"/>
  <c r="Y189" i="14"/>
  <c r="X189" i="14"/>
  <c r="W189" i="14"/>
  <c r="V189" i="14"/>
  <c r="U189" i="14"/>
  <c r="T189" i="14"/>
  <c r="S189" i="14"/>
  <c r="R189" i="14"/>
  <c r="Q189" i="14"/>
  <c r="M189" i="14"/>
  <c r="L189" i="14"/>
  <c r="K189" i="14"/>
  <c r="J189" i="14"/>
  <c r="I189" i="14"/>
  <c r="H189" i="14"/>
  <c r="G189" i="14"/>
  <c r="F189" i="14"/>
  <c r="E189" i="14"/>
  <c r="D189" i="14"/>
  <c r="C189" i="14"/>
  <c r="B189" i="14"/>
  <c r="AB188" i="14"/>
  <c r="AB190" i="14" s="1"/>
  <c r="AA188" i="14"/>
  <c r="Z188" i="14"/>
  <c r="Y188" i="14"/>
  <c r="X188" i="14"/>
  <c r="X190" i="14" s="1"/>
  <c r="W188" i="14"/>
  <c r="V188" i="14"/>
  <c r="U188" i="14"/>
  <c r="T188" i="14"/>
  <c r="T190" i="14" s="1"/>
  <c r="S188" i="14"/>
  <c r="R188" i="14"/>
  <c r="Q188" i="14"/>
  <c r="M188" i="14"/>
  <c r="L188" i="14"/>
  <c r="K188" i="14"/>
  <c r="J188" i="14"/>
  <c r="J190" i="14" s="1"/>
  <c r="I188" i="14"/>
  <c r="H188" i="14"/>
  <c r="G188" i="14"/>
  <c r="F188" i="14"/>
  <c r="F190" i="14" s="1"/>
  <c r="E188" i="14"/>
  <c r="D188" i="14"/>
  <c r="C188" i="14"/>
  <c r="B188" i="14"/>
  <c r="B190" i="14" s="1"/>
  <c r="AC186" i="14"/>
  <c r="N186" i="14"/>
  <c r="AC185" i="14"/>
  <c r="N185" i="14"/>
  <c r="AC184" i="14"/>
  <c r="N184" i="14"/>
  <c r="AC183" i="14"/>
  <c r="AC195" i="14" s="1"/>
  <c r="N183" i="14"/>
  <c r="M195" i="15"/>
  <c r="L195" i="15"/>
  <c r="K195" i="15"/>
  <c r="J195" i="15"/>
  <c r="I195" i="15"/>
  <c r="H195" i="15"/>
  <c r="G195" i="15"/>
  <c r="F195" i="15"/>
  <c r="E195" i="15"/>
  <c r="D195" i="15"/>
  <c r="C195" i="15"/>
  <c r="B195" i="15"/>
  <c r="M194" i="15"/>
  <c r="L194" i="15"/>
  <c r="K194" i="15"/>
  <c r="J194" i="15"/>
  <c r="I194" i="15"/>
  <c r="H194" i="15"/>
  <c r="G194" i="15"/>
  <c r="F194" i="15"/>
  <c r="E194" i="15"/>
  <c r="D194" i="15"/>
  <c r="C194" i="15"/>
  <c r="B194" i="15"/>
  <c r="M193" i="15"/>
  <c r="L193" i="15"/>
  <c r="K193" i="15"/>
  <c r="J193" i="15"/>
  <c r="I193" i="15"/>
  <c r="H193" i="15"/>
  <c r="G193" i="15"/>
  <c r="F193" i="15"/>
  <c r="E193" i="15"/>
  <c r="D193" i="15"/>
  <c r="C193" i="15"/>
  <c r="B193" i="15"/>
  <c r="M192" i="15"/>
  <c r="L192" i="15"/>
  <c r="K192" i="15"/>
  <c r="J192" i="15"/>
  <c r="I192" i="15"/>
  <c r="H192" i="15"/>
  <c r="G192" i="15"/>
  <c r="F192" i="15"/>
  <c r="E192" i="15"/>
  <c r="D192" i="15"/>
  <c r="C192" i="15"/>
  <c r="B192" i="15"/>
  <c r="M191" i="15"/>
  <c r="L191" i="15"/>
  <c r="K191" i="15"/>
  <c r="J191" i="15"/>
  <c r="I191" i="15"/>
  <c r="H191" i="15"/>
  <c r="G191" i="15"/>
  <c r="F191" i="15"/>
  <c r="E191" i="15"/>
  <c r="D191" i="15"/>
  <c r="C191" i="15"/>
  <c r="B191" i="15"/>
  <c r="M189" i="15"/>
  <c r="L189" i="15"/>
  <c r="K189" i="15"/>
  <c r="J189" i="15"/>
  <c r="I189" i="15"/>
  <c r="H189" i="15"/>
  <c r="G189" i="15"/>
  <c r="F189" i="15"/>
  <c r="E189" i="15"/>
  <c r="D189" i="15"/>
  <c r="C189" i="15"/>
  <c r="B189" i="15"/>
  <c r="M188" i="15"/>
  <c r="L188" i="15"/>
  <c r="K188" i="15"/>
  <c r="J188" i="15"/>
  <c r="I188" i="15"/>
  <c r="H188" i="15"/>
  <c r="G188" i="15"/>
  <c r="F188" i="15"/>
  <c r="E188" i="15"/>
  <c r="D188" i="15"/>
  <c r="C188" i="15"/>
  <c r="B188" i="15"/>
  <c r="N186" i="15"/>
  <c r="N185" i="15"/>
  <c r="N184" i="15"/>
  <c r="N183" i="15"/>
  <c r="N195" i="15" s="1"/>
  <c r="M195" i="13"/>
  <c r="L195" i="13"/>
  <c r="K195" i="13"/>
  <c r="J195" i="13"/>
  <c r="I195" i="13"/>
  <c r="H195" i="13"/>
  <c r="G195" i="13"/>
  <c r="F195" i="13"/>
  <c r="E195" i="13"/>
  <c r="D195" i="13"/>
  <c r="C195" i="13"/>
  <c r="B195" i="13"/>
  <c r="M194" i="13"/>
  <c r="L194" i="13"/>
  <c r="K194" i="13"/>
  <c r="J194" i="13"/>
  <c r="I194" i="13"/>
  <c r="H194" i="13"/>
  <c r="G194" i="13"/>
  <c r="F194" i="13"/>
  <c r="E194" i="13"/>
  <c r="D194" i="13"/>
  <c r="C194" i="13"/>
  <c r="B194" i="13"/>
  <c r="M193" i="13"/>
  <c r="L193" i="13"/>
  <c r="K193" i="13"/>
  <c r="J193" i="13"/>
  <c r="I193" i="13"/>
  <c r="H193" i="13"/>
  <c r="G193" i="13"/>
  <c r="F193" i="13"/>
  <c r="E193" i="13"/>
  <c r="D193" i="13"/>
  <c r="C193" i="13"/>
  <c r="B193" i="13"/>
  <c r="M192" i="13"/>
  <c r="L192" i="13"/>
  <c r="K192" i="13"/>
  <c r="J192" i="13"/>
  <c r="I192" i="13"/>
  <c r="H192" i="13"/>
  <c r="G192" i="13"/>
  <c r="F192" i="13"/>
  <c r="E192" i="13"/>
  <c r="D192" i="13"/>
  <c r="C192" i="13"/>
  <c r="B192" i="13"/>
  <c r="M191" i="13"/>
  <c r="L191" i="13"/>
  <c r="K191" i="13"/>
  <c r="J191" i="13"/>
  <c r="I191" i="13"/>
  <c r="H191" i="13"/>
  <c r="G191" i="13"/>
  <c r="F191" i="13"/>
  <c r="E191" i="13"/>
  <c r="D191" i="13"/>
  <c r="C191" i="13"/>
  <c r="B191" i="13"/>
  <c r="D190" i="13"/>
  <c r="M189" i="13"/>
  <c r="L189" i="13"/>
  <c r="K189" i="13"/>
  <c r="J189" i="13"/>
  <c r="I189" i="13"/>
  <c r="H189" i="13"/>
  <c r="G189" i="13"/>
  <c r="F189" i="13"/>
  <c r="E189" i="13"/>
  <c r="D189" i="13"/>
  <c r="C189" i="13"/>
  <c r="B189" i="13"/>
  <c r="M188" i="13"/>
  <c r="L188" i="13"/>
  <c r="K188" i="13"/>
  <c r="J188" i="13"/>
  <c r="I188" i="13"/>
  <c r="H188" i="13"/>
  <c r="G188" i="13"/>
  <c r="F188" i="13"/>
  <c r="E188" i="13"/>
  <c r="D188" i="13"/>
  <c r="C188" i="13"/>
  <c r="B188" i="13"/>
  <c r="N186" i="13"/>
  <c r="N185" i="13"/>
  <c r="N184" i="13"/>
  <c r="N183" i="13"/>
  <c r="M195" i="19"/>
  <c r="L195" i="19"/>
  <c r="K195" i="19"/>
  <c r="J195" i="19"/>
  <c r="I195" i="19"/>
  <c r="H195" i="19"/>
  <c r="G195" i="19"/>
  <c r="F195" i="19"/>
  <c r="E195" i="19"/>
  <c r="D195" i="19"/>
  <c r="C195" i="19"/>
  <c r="B195" i="19"/>
  <c r="M194" i="19"/>
  <c r="L194" i="19"/>
  <c r="K194" i="19"/>
  <c r="J194" i="19"/>
  <c r="I194" i="19"/>
  <c r="H194" i="19"/>
  <c r="G194" i="19"/>
  <c r="F194" i="19"/>
  <c r="E194" i="19"/>
  <c r="D194" i="19"/>
  <c r="C194" i="19"/>
  <c r="B194" i="19"/>
  <c r="M193" i="19"/>
  <c r="L193" i="19"/>
  <c r="K193" i="19"/>
  <c r="J193" i="19"/>
  <c r="I193" i="19"/>
  <c r="H193" i="19"/>
  <c r="G193" i="19"/>
  <c r="F193" i="19"/>
  <c r="E193" i="19"/>
  <c r="D193" i="19"/>
  <c r="C193" i="19"/>
  <c r="B193" i="19"/>
  <c r="M192" i="19"/>
  <c r="L192" i="19"/>
  <c r="K192" i="19"/>
  <c r="J192" i="19"/>
  <c r="I192" i="19"/>
  <c r="H192" i="19"/>
  <c r="G192" i="19"/>
  <c r="F192" i="19"/>
  <c r="E192" i="19"/>
  <c r="D192" i="19"/>
  <c r="C192" i="19"/>
  <c r="B192" i="19"/>
  <c r="M191" i="19"/>
  <c r="L191" i="19"/>
  <c r="K191" i="19"/>
  <c r="J191" i="19"/>
  <c r="I191" i="19"/>
  <c r="H191" i="19"/>
  <c r="G191" i="19"/>
  <c r="F191" i="19"/>
  <c r="E191" i="19"/>
  <c r="D191" i="19"/>
  <c r="C191" i="19"/>
  <c r="B191" i="19"/>
  <c r="M189" i="19"/>
  <c r="L189" i="19"/>
  <c r="K189" i="19"/>
  <c r="J189" i="19"/>
  <c r="I189" i="19"/>
  <c r="H189" i="19"/>
  <c r="G189" i="19"/>
  <c r="F189" i="19"/>
  <c r="E189" i="19"/>
  <c r="D189" i="19"/>
  <c r="C189" i="19"/>
  <c r="B189" i="19"/>
  <c r="M188" i="19"/>
  <c r="L188" i="19"/>
  <c r="K188" i="19"/>
  <c r="J188" i="19"/>
  <c r="I188" i="19"/>
  <c r="H188" i="19"/>
  <c r="G188" i="19"/>
  <c r="F188" i="19"/>
  <c r="E188" i="19"/>
  <c r="D188" i="19"/>
  <c r="C188" i="19"/>
  <c r="B188" i="19"/>
  <c r="N186" i="19"/>
  <c r="N185" i="19"/>
  <c r="N184" i="19"/>
  <c r="N183" i="19"/>
  <c r="AQ195" i="18"/>
  <c r="AP195" i="18"/>
  <c r="AO195" i="18"/>
  <c r="AN195" i="18"/>
  <c r="AM195" i="18"/>
  <c r="AL195" i="18"/>
  <c r="AK195" i="18"/>
  <c r="AJ195" i="18"/>
  <c r="AI195" i="18"/>
  <c r="AH195" i="18"/>
  <c r="AG195" i="18"/>
  <c r="AF195" i="18"/>
  <c r="AB195" i="18"/>
  <c r="AA195" i="18"/>
  <c r="Z195" i="18"/>
  <c r="Y195" i="18"/>
  <c r="X195" i="18"/>
  <c r="W195" i="18"/>
  <c r="V195" i="18"/>
  <c r="U195" i="18"/>
  <c r="T195" i="18"/>
  <c r="S195" i="18"/>
  <c r="R195" i="18"/>
  <c r="Q195" i="18"/>
  <c r="M195" i="18"/>
  <c r="L195" i="18"/>
  <c r="K195" i="18"/>
  <c r="J195" i="18"/>
  <c r="I195" i="18"/>
  <c r="H195" i="18"/>
  <c r="G195" i="18"/>
  <c r="F195" i="18"/>
  <c r="E195" i="18"/>
  <c r="D195" i="18"/>
  <c r="C195" i="18"/>
  <c r="B195" i="18"/>
  <c r="AQ194" i="18"/>
  <c r="AP194" i="18"/>
  <c r="AO194" i="18"/>
  <c r="AN194" i="18"/>
  <c r="AM194" i="18"/>
  <c r="AL194" i="18"/>
  <c r="AK194" i="18"/>
  <c r="AJ194" i="18"/>
  <c r="AI194" i="18"/>
  <c r="AH194" i="18"/>
  <c r="AG194" i="18"/>
  <c r="AF194" i="18"/>
  <c r="AB194" i="18"/>
  <c r="AA194" i="18"/>
  <c r="Z194" i="18"/>
  <c r="Y194" i="18"/>
  <c r="X194" i="18"/>
  <c r="W194" i="18"/>
  <c r="V194" i="18"/>
  <c r="U194" i="18"/>
  <c r="T194" i="18"/>
  <c r="S194" i="18"/>
  <c r="R194" i="18"/>
  <c r="Q194" i="18"/>
  <c r="M194" i="18"/>
  <c r="L194" i="18"/>
  <c r="K194" i="18"/>
  <c r="J194" i="18"/>
  <c r="I194" i="18"/>
  <c r="H194" i="18"/>
  <c r="G194" i="18"/>
  <c r="F194" i="18"/>
  <c r="E194" i="18"/>
  <c r="D194" i="18"/>
  <c r="C194" i="18"/>
  <c r="B194" i="18"/>
  <c r="AQ193" i="18"/>
  <c r="AP193" i="18"/>
  <c r="AO193" i="18"/>
  <c r="AN193" i="18"/>
  <c r="AM193" i="18"/>
  <c r="AL193" i="18"/>
  <c r="AK193" i="18"/>
  <c r="AJ193" i="18"/>
  <c r="AI193" i="18"/>
  <c r="AH193" i="18"/>
  <c r="AG193" i="18"/>
  <c r="AF193" i="18"/>
  <c r="AB193" i="18"/>
  <c r="AA193" i="18"/>
  <c r="Z193" i="18"/>
  <c r="Y193" i="18"/>
  <c r="X193" i="18"/>
  <c r="W193" i="18"/>
  <c r="V193" i="18"/>
  <c r="U193" i="18"/>
  <c r="T193" i="18"/>
  <c r="S193" i="18"/>
  <c r="R193" i="18"/>
  <c r="Q193" i="18"/>
  <c r="M193" i="18"/>
  <c r="L193" i="18"/>
  <c r="K193" i="18"/>
  <c r="J193" i="18"/>
  <c r="I193" i="18"/>
  <c r="H193" i="18"/>
  <c r="G193" i="18"/>
  <c r="F193" i="18"/>
  <c r="E193" i="18"/>
  <c r="D193" i="18"/>
  <c r="C193" i="18"/>
  <c r="B193" i="18"/>
  <c r="AQ192" i="18"/>
  <c r="AP192" i="18"/>
  <c r="AO192" i="18"/>
  <c r="AN192" i="18"/>
  <c r="AM192" i="18"/>
  <c r="AL192" i="18"/>
  <c r="AK192" i="18"/>
  <c r="AJ192" i="18"/>
  <c r="AI192" i="18"/>
  <c r="AH192" i="18"/>
  <c r="AG192" i="18"/>
  <c r="AF192" i="18"/>
  <c r="AB192" i="18"/>
  <c r="AA192" i="18"/>
  <c r="Z192" i="18"/>
  <c r="Y192" i="18"/>
  <c r="X192" i="18"/>
  <c r="W192" i="18"/>
  <c r="V192" i="18"/>
  <c r="U192" i="18"/>
  <c r="T192" i="18"/>
  <c r="S192" i="18"/>
  <c r="R192" i="18"/>
  <c r="Q192" i="18"/>
  <c r="M192" i="18"/>
  <c r="L192" i="18"/>
  <c r="K192" i="18"/>
  <c r="J192" i="18"/>
  <c r="I192" i="18"/>
  <c r="H192" i="18"/>
  <c r="AQ191" i="18"/>
  <c r="AP191" i="18"/>
  <c r="AO191" i="18"/>
  <c r="AN191" i="18"/>
  <c r="AM191" i="18"/>
  <c r="AL191" i="18"/>
  <c r="AK191" i="18"/>
  <c r="AJ191" i="18"/>
  <c r="AI191" i="18"/>
  <c r="AH191" i="18"/>
  <c r="AG191" i="18"/>
  <c r="AF191" i="18"/>
  <c r="AB191" i="18"/>
  <c r="AA191" i="18"/>
  <c r="Z191" i="18"/>
  <c r="Y191" i="18"/>
  <c r="X191" i="18"/>
  <c r="W191" i="18"/>
  <c r="V191" i="18"/>
  <c r="U191" i="18"/>
  <c r="T191" i="18"/>
  <c r="S191" i="18"/>
  <c r="R191" i="18"/>
  <c r="Q191" i="18"/>
  <c r="M191" i="18"/>
  <c r="L191" i="18"/>
  <c r="K191" i="18"/>
  <c r="J191" i="18"/>
  <c r="I191" i="18"/>
  <c r="H191" i="18"/>
  <c r="AQ189" i="18"/>
  <c r="AP189" i="18"/>
  <c r="AO189" i="18"/>
  <c r="AN189" i="18"/>
  <c r="AM189" i="18"/>
  <c r="AL189" i="18"/>
  <c r="AK189" i="18"/>
  <c r="AJ189" i="18"/>
  <c r="AI189" i="18"/>
  <c r="AH189" i="18"/>
  <c r="AG189" i="18"/>
  <c r="AF189" i="18"/>
  <c r="AB189" i="18"/>
  <c r="AA189" i="18"/>
  <c r="Z189" i="18"/>
  <c r="Y189" i="18"/>
  <c r="X189" i="18"/>
  <c r="W189" i="18"/>
  <c r="V189" i="18"/>
  <c r="U189" i="18"/>
  <c r="T189" i="18"/>
  <c r="S189" i="18"/>
  <c r="R189" i="18"/>
  <c r="Q189" i="18"/>
  <c r="M189" i="18"/>
  <c r="L189" i="18"/>
  <c r="L190" i="18" s="1"/>
  <c r="K189" i="18"/>
  <c r="J189" i="18"/>
  <c r="I189" i="18"/>
  <c r="H189" i="18"/>
  <c r="H190" i="18" s="1"/>
  <c r="AQ188" i="18"/>
  <c r="AP188" i="18"/>
  <c r="AO188" i="18"/>
  <c r="AN188" i="18"/>
  <c r="AM188" i="18"/>
  <c r="AL188" i="18"/>
  <c r="AK188" i="18"/>
  <c r="AJ188" i="18"/>
  <c r="AI188" i="18"/>
  <c r="AH188" i="18"/>
  <c r="AG188" i="18"/>
  <c r="AF188" i="18"/>
  <c r="AB188" i="18"/>
  <c r="AA188" i="18"/>
  <c r="Z188" i="18"/>
  <c r="Z190" i="18" s="1"/>
  <c r="Y188" i="18"/>
  <c r="X188" i="18"/>
  <c r="W188" i="18"/>
  <c r="V188" i="18"/>
  <c r="U188" i="18"/>
  <c r="T188" i="18"/>
  <c r="S188" i="18"/>
  <c r="R188" i="18"/>
  <c r="Q188" i="18"/>
  <c r="M188" i="18"/>
  <c r="L188" i="18"/>
  <c r="K188" i="18"/>
  <c r="J188" i="18"/>
  <c r="I188" i="18"/>
  <c r="H188" i="18"/>
  <c r="AR186" i="18"/>
  <c r="AC186" i="18"/>
  <c r="N186" i="18"/>
  <c r="AR185" i="18"/>
  <c r="AC185" i="18"/>
  <c r="N185" i="18"/>
  <c r="AR184" i="18"/>
  <c r="AC184" i="18"/>
  <c r="N184" i="18"/>
  <c r="AR183" i="18"/>
  <c r="AC183" i="18"/>
  <c r="N183" i="18"/>
  <c r="M195" i="16"/>
  <c r="L195" i="16"/>
  <c r="K195" i="16"/>
  <c r="J195" i="16"/>
  <c r="I195" i="16"/>
  <c r="H195" i="16"/>
  <c r="G195" i="16"/>
  <c r="F195" i="16"/>
  <c r="E195" i="16"/>
  <c r="D195" i="16"/>
  <c r="C195" i="16"/>
  <c r="B195" i="16"/>
  <c r="M194" i="16"/>
  <c r="L194" i="16"/>
  <c r="K194" i="16"/>
  <c r="J194" i="16"/>
  <c r="I194" i="16"/>
  <c r="H194" i="16"/>
  <c r="G194" i="16"/>
  <c r="F194" i="16"/>
  <c r="E194" i="16"/>
  <c r="D194" i="16"/>
  <c r="C194" i="16"/>
  <c r="B194" i="16"/>
  <c r="M193" i="16"/>
  <c r="L193" i="16"/>
  <c r="K193" i="16"/>
  <c r="J193" i="16"/>
  <c r="I193" i="16"/>
  <c r="H193" i="16"/>
  <c r="G193" i="16"/>
  <c r="F193" i="16"/>
  <c r="E193" i="16"/>
  <c r="D193" i="16"/>
  <c r="C193" i="16"/>
  <c r="B193" i="16"/>
  <c r="M192" i="16"/>
  <c r="L192" i="16"/>
  <c r="K192" i="16"/>
  <c r="J192" i="16"/>
  <c r="I192" i="16"/>
  <c r="H192" i="16"/>
  <c r="G192" i="16"/>
  <c r="F192" i="16"/>
  <c r="E192" i="16"/>
  <c r="D192" i="16"/>
  <c r="C192" i="16"/>
  <c r="B192" i="16"/>
  <c r="M191" i="16"/>
  <c r="L191" i="16"/>
  <c r="K191" i="16"/>
  <c r="J191" i="16"/>
  <c r="I191" i="16"/>
  <c r="H191" i="16"/>
  <c r="G191" i="16"/>
  <c r="F191" i="16"/>
  <c r="E191" i="16"/>
  <c r="D191" i="16"/>
  <c r="C191" i="16"/>
  <c r="B191" i="16"/>
  <c r="L190" i="16"/>
  <c r="M189" i="16"/>
  <c r="L189" i="16"/>
  <c r="K189" i="16"/>
  <c r="J189" i="16"/>
  <c r="I189" i="16"/>
  <c r="H189" i="16"/>
  <c r="G189" i="16"/>
  <c r="F189" i="16"/>
  <c r="E189" i="16"/>
  <c r="D189" i="16"/>
  <c r="C189" i="16"/>
  <c r="B189" i="16"/>
  <c r="M188" i="16"/>
  <c r="L188" i="16"/>
  <c r="K188" i="16"/>
  <c r="J188" i="16"/>
  <c r="I188" i="16"/>
  <c r="H188" i="16"/>
  <c r="G188" i="16"/>
  <c r="F188" i="16"/>
  <c r="E188" i="16"/>
  <c r="D188" i="16"/>
  <c r="C188" i="16"/>
  <c r="B188" i="16"/>
  <c r="N186" i="16"/>
  <c r="N185" i="16"/>
  <c r="N184" i="16"/>
  <c r="N183" i="16"/>
  <c r="AC364" i="14" l="1"/>
  <c r="F359" i="15"/>
  <c r="C359" i="15"/>
  <c r="G359" i="15"/>
  <c r="K359" i="15"/>
  <c r="B359" i="15"/>
  <c r="J359" i="15"/>
  <c r="B359" i="13"/>
  <c r="F359" i="13"/>
  <c r="J359" i="13"/>
  <c r="C359" i="13"/>
  <c r="G359" i="13"/>
  <c r="K359" i="13"/>
  <c r="H359" i="19"/>
  <c r="L359" i="19"/>
  <c r="E359" i="19"/>
  <c r="I359" i="19"/>
  <c r="M359" i="19"/>
  <c r="N361" i="19"/>
  <c r="N364" i="19"/>
  <c r="B359" i="19"/>
  <c r="F359" i="19"/>
  <c r="J359" i="19"/>
  <c r="C359" i="19"/>
  <c r="G359" i="19"/>
  <c r="K359" i="19"/>
  <c r="AA359" i="18"/>
  <c r="R359" i="14"/>
  <c r="V359" i="14"/>
  <c r="Z359" i="14"/>
  <c r="D359" i="14"/>
  <c r="H359" i="14"/>
  <c r="L359" i="14"/>
  <c r="S359" i="14"/>
  <c r="W359" i="14"/>
  <c r="AA359" i="14"/>
  <c r="E359" i="14"/>
  <c r="I359" i="14"/>
  <c r="M359" i="14"/>
  <c r="N357" i="14"/>
  <c r="N361" i="14"/>
  <c r="AC361" i="14"/>
  <c r="N358" i="14"/>
  <c r="N360" i="14"/>
  <c r="N362" i="14"/>
  <c r="N364" i="14"/>
  <c r="AC357" i="14"/>
  <c r="AC363" i="14"/>
  <c r="N195" i="14"/>
  <c r="AC358" i="14"/>
  <c r="AC360" i="14"/>
  <c r="AC362" i="14"/>
  <c r="N358" i="15"/>
  <c r="N359" i="15" s="1"/>
  <c r="N362" i="15"/>
  <c r="N363" i="15"/>
  <c r="N360" i="15"/>
  <c r="N358" i="13"/>
  <c r="N359" i="13" s="1"/>
  <c r="N362" i="13"/>
  <c r="N363" i="13"/>
  <c r="N195" i="13"/>
  <c r="N360" i="13"/>
  <c r="N358" i="19"/>
  <c r="N359" i="19" s="1"/>
  <c r="N362" i="19"/>
  <c r="N363" i="19"/>
  <c r="N360" i="19"/>
  <c r="D358" i="16"/>
  <c r="H358" i="16"/>
  <c r="L358" i="16"/>
  <c r="I358" i="16"/>
  <c r="B358" i="16"/>
  <c r="F358" i="16"/>
  <c r="J358" i="16"/>
  <c r="E358" i="16"/>
  <c r="M358" i="16"/>
  <c r="D190" i="16"/>
  <c r="G448" i="16"/>
  <c r="C448" i="16"/>
  <c r="E448" i="16"/>
  <c r="C358" i="16"/>
  <c r="G358" i="16"/>
  <c r="K358" i="16"/>
  <c r="N360" i="16"/>
  <c r="N357" i="16"/>
  <c r="N361" i="16"/>
  <c r="N356" i="16"/>
  <c r="N362" i="16"/>
  <c r="N359" i="16"/>
  <c r="AK359" i="18"/>
  <c r="AG359" i="18"/>
  <c r="AO359" i="18"/>
  <c r="W359" i="18"/>
  <c r="S359" i="18"/>
  <c r="E359" i="18"/>
  <c r="M359" i="18"/>
  <c r="N362" i="18"/>
  <c r="K359" i="18"/>
  <c r="Z359" i="18"/>
  <c r="AR358" i="18"/>
  <c r="D359" i="18"/>
  <c r="H359" i="18"/>
  <c r="L359" i="18"/>
  <c r="AH359" i="18"/>
  <c r="AL359" i="18"/>
  <c r="AP359" i="18"/>
  <c r="G359" i="18"/>
  <c r="V359" i="18"/>
  <c r="AF190" i="18"/>
  <c r="AJ190" i="18"/>
  <c r="AN190" i="18"/>
  <c r="G190" i="18"/>
  <c r="C190" i="18"/>
  <c r="T359" i="18"/>
  <c r="X359" i="18"/>
  <c r="AB359" i="18"/>
  <c r="AI359" i="18"/>
  <c r="AM359" i="18"/>
  <c r="AQ359" i="18"/>
  <c r="C359" i="18"/>
  <c r="R359" i="18"/>
  <c r="R190" i="18"/>
  <c r="V190" i="18"/>
  <c r="B359" i="18"/>
  <c r="F359" i="18"/>
  <c r="J359" i="18"/>
  <c r="Q359" i="18"/>
  <c r="U359" i="18"/>
  <c r="Y359" i="18"/>
  <c r="AF359" i="18"/>
  <c r="AJ359" i="18"/>
  <c r="AN359" i="18"/>
  <c r="AC357" i="18"/>
  <c r="AC359" i="18" s="1"/>
  <c r="AC361" i="18"/>
  <c r="AR362" i="18"/>
  <c r="N357" i="18"/>
  <c r="N361" i="18"/>
  <c r="AC362" i="18"/>
  <c r="AR363" i="18"/>
  <c r="N364" i="18"/>
  <c r="AC193" i="18"/>
  <c r="AR194" i="18"/>
  <c r="AR357" i="18"/>
  <c r="AC360" i="18"/>
  <c r="AR361" i="18"/>
  <c r="N363" i="18"/>
  <c r="AC364" i="18"/>
  <c r="N360" i="18"/>
  <c r="N358" i="18"/>
  <c r="AR360" i="18"/>
  <c r="F448" i="16"/>
  <c r="B448" i="16"/>
  <c r="D190" i="15"/>
  <c r="H190" i="15"/>
  <c r="L190" i="15"/>
  <c r="H190" i="13"/>
  <c r="L190" i="13"/>
  <c r="N195" i="19"/>
  <c r="D190" i="19"/>
  <c r="H190" i="19"/>
  <c r="L190" i="19"/>
  <c r="C190" i="16"/>
  <c r="G190" i="16"/>
  <c r="K190" i="16"/>
  <c r="H190" i="16"/>
  <c r="N195" i="16"/>
  <c r="AR195" i="18"/>
  <c r="AC194" i="18"/>
  <c r="N193" i="18"/>
  <c r="U190" i="14"/>
  <c r="R190" i="14"/>
  <c r="V190" i="14"/>
  <c r="Z190" i="14"/>
  <c r="Q190" i="14"/>
  <c r="Y190" i="14"/>
  <c r="S190" i="14"/>
  <c r="W190" i="14"/>
  <c r="AA190" i="14"/>
  <c r="C190" i="14"/>
  <c r="G190" i="14"/>
  <c r="K190" i="14"/>
  <c r="D190" i="14"/>
  <c r="H190" i="14"/>
  <c r="L190" i="14"/>
  <c r="E190" i="14"/>
  <c r="I190" i="14"/>
  <c r="M190" i="14"/>
  <c r="N188" i="14"/>
  <c r="N192" i="14"/>
  <c r="N194" i="14"/>
  <c r="AC188" i="14"/>
  <c r="AC192" i="14"/>
  <c r="AC194" i="14"/>
  <c r="N189" i="14"/>
  <c r="N191" i="14"/>
  <c r="N193" i="14"/>
  <c r="AC189" i="14"/>
  <c r="AC191" i="14"/>
  <c r="AC193" i="14"/>
  <c r="I190" i="15"/>
  <c r="B190" i="15"/>
  <c r="F190" i="15"/>
  <c r="J190" i="15"/>
  <c r="M190" i="15"/>
  <c r="C190" i="15"/>
  <c r="G190" i="15"/>
  <c r="K190" i="15"/>
  <c r="E190" i="15"/>
  <c r="N189" i="15"/>
  <c r="N193" i="15"/>
  <c r="N188" i="15"/>
  <c r="N192" i="15"/>
  <c r="N194" i="15"/>
  <c r="N191" i="15"/>
  <c r="E190" i="13"/>
  <c r="M190" i="13"/>
  <c r="B190" i="13"/>
  <c r="F190" i="13"/>
  <c r="J190" i="13"/>
  <c r="C190" i="13"/>
  <c r="G190" i="13"/>
  <c r="K190" i="13"/>
  <c r="I190" i="13"/>
  <c r="N189" i="13"/>
  <c r="N193" i="13"/>
  <c r="N194" i="13"/>
  <c r="N188" i="13"/>
  <c r="N192" i="13"/>
  <c r="N191" i="13"/>
  <c r="I190" i="19"/>
  <c r="B190" i="19"/>
  <c r="F190" i="19"/>
  <c r="J190" i="19"/>
  <c r="E190" i="19"/>
  <c r="M190" i="19"/>
  <c r="C190" i="19"/>
  <c r="G190" i="19"/>
  <c r="K190" i="19"/>
  <c r="N192" i="19"/>
  <c r="N194" i="19"/>
  <c r="N188" i="19"/>
  <c r="N189" i="19"/>
  <c r="N193" i="19"/>
  <c r="N191" i="19"/>
  <c r="AG190" i="18"/>
  <c r="AH190" i="18"/>
  <c r="AL190" i="18"/>
  <c r="AP190" i="18"/>
  <c r="AO190" i="18"/>
  <c r="AI190" i="18"/>
  <c r="AM190" i="18"/>
  <c r="AQ190" i="18"/>
  <c r="AK190" i="18"/>
  <c r="T190" i="18"/>
  <c r="AB190" i="18"/>
  <c r="U190" i="18"/>
  <c r="X190" i="18"/>
  <c r="Q190" i="18"/>
  <c r="Y190" i="18"/>
  <c r="S190" i="18"/>
  <c r="W190" i="18"/>
  <c r="AA190" i="18"/>
  <c r="I190" i="18"/>
  <c r="M190" i="18"/>
  <c r="K190" i="18"/>
  <c r="J190" i="18"/>
  <c r="N188" i="18"/>
  <c r="AC189" i="18"/>
  <c r="AC188" i="18"/>
  <c r="AR189" i="18"/>
  <c r="N191" i="18"/>
  <c r="AC192" i="18"/>
  <c r="AR193" i="18"/>
  <c r="N195" i="18"/>
  <c r="N192" i="18"/>
  <c r="AR188" i="18"/>
  <c r="AC191" i="18"/>
  <c r="AR192" i="18"/>
  <c r="N194" i="18"/>
  <c r="AC195" i="18"/>
  <c r="N189" i="18"/>
  <c r="AR191" i="18"/>
  <c r="E190" i="16"/>
  <c r="I190" i="16"/>
  <c r="M190" i="16"/>
  <c r="B190" i="16"/>
  <c r="F190" i="16"/>
  <c r="J190" i="16"/>
  <c r="N188" i="16"/>
  <c r="N192" i="16"/>
  <c r="N189" i="16"/>
  <c r="N193" i="16"/>
  <c r="N194" i="16"/>
  <c r="N191" i="16"/>
  <c r="N359" i="14" l="1"/>
  <c r="N359" i="18"/>
  <c r="AC359" i="14"/>
  <c r="N358" i="16"/>
  <c r="AR359" i="18"/>
  <c r="AR190" i="18"/>
  <c r="N190" i="14"/>
  <c r="N190" i="16"/>
  <c r="N190" i="18"/>
  <c r="AC190" i="14"/>
  <c r="N190" i="15"/>
  <c r="N190" i="13"/>
  <c r="N190" i="19"/>
  <c r="AC190" i="18"/>
  <c r="AC70" i="14" l="1"/>
  <c r="AC67" i="14"/>
  <c r="AC66" i="14"/>
  <c r="N67" i="14"/>
  <c r="N70" i="14"/>
  <c r="N66" i="14"/>
  <c r="N70" i="15"/>
  <c r="N69" i="15"/>
  <c r="N67" i="15"/>
  <c r="N66" i="15"/>
  <c r="N64" i="15"/>
  <c r="N63" i="15"/>
  <c r="N62" i="15"/>
  <c r="N60" i="15"/>
  <c r="N59" i="15"/>
  <c r="N58" i="15"/>
  <c r="N57" i="15"/>
  <c r="N56" i="15"/>
  <c r="N54" i="15"/>
  <c r="N53" i="15"/>
  <c r="N52" i="15"/>
  <c r="N51" i="15"/>
  <c r="N50" i="15"/>
  <c r="N48" i="15"/>
  <c r="N47" i="15"/>
  <c r="N46" i="15"/>
  <c r="N45" i="15"/>
  <c r="N44" i="15"/>
  <c r="N43" i="15"/>
  <c r="N42" i="15"/>
  <c r="N41" i="15"/>
  <c r="N40" i="15"/>
  <c r="N39" i="15"/>
  <c r="N38" i="15"/>
  <c r="N37" i="15"/>
  <c r="N36" i="15"/>
  <c r="N35" i="15"/>
  <c r="N33" i="15"/>
  <c r="N32" i="15"/>
  <c r="N31" i="15"/>
  <c r="N30" i="15"/>
  <c r="N29" i="15"/>
  <c r="N28" i="15"/>
  <c r="N70" i="13"/>
  <c r="N67" i="13"/>
  <c r="N66" i="13"/>
  <c r="N70" i="19"/>
  <c r="N67" i="19"/>
  <c r="N66" i="19"/>
  <c r="N70" i="16"/>
  <c r="N69" i="16"/>
  <c r="N67" i="16"/>
  <c r="N66" i="16"/>
  <c r="AR70" i="18"/>
  <c r="AR69" i="18"/>
  <c r="AR68" i="18"/>
  <c r="AR67" i="18"/>
  <c r="AR66" i="18"/>
  <c r="AC70" i="18"/>
  <c r="AC69" i="18"/>
  <c r="AC68" i="18"/>
  <c r="AC67" i="18"/>
  <c r="AC66" i="18"/>
  <c r="N70" i="18"/>
  <c r="N69" i="18"/>
  <c r="N68" i="18"/>
  <c r="N67" i="18"/>
  <c r="N66" i="18"/>
  <c r="H71" i="21"/>
  <c r="G71" i="21"/>
  <c r="E71" i="21"/>
  <c r="D71" i="21"/>
  <c r="B71" i="21"/>
  <c r="I70" i="21"/>
  <c r="H70" i="21"/>
  <c r="G70" i="21"/>
  <c r="E70" i="21"/>
  <c r="D70" i="21"/>
  <c r="B70" i="21"/>
  <c r="I69" i="21"/>
  <c r="H69" i="21"/>
  <c r="G69" i="21"/>
  <c r="E69" i="21"/>
  <c r="D69" i="21"/>
  <c r="B69" i="21"/>
  <c r="B68" i="21"/>
  <c r="I68" i="21"/>
  <c r="H68" i="21"/>
  <c r="G68" i="21" s="1"/>
  <c r="E68" i="21"/>
  <c r="D68" i="21"/>
  <c r="AB175" i="14" l="1"/>
  <c r="AA175" i="14"/>
  <c r="Z175" i="14"/>
  <c r="Y175" i="14"/>
  <c r="X175" i="14"/>
  <c r="W175" i="14"/>
  <c r="V175" i="14"/>
  <c r="U175" i="14"/>
  <c r="T175" i="14"/>
  <c r="S175" i="14"/>
  <c r="R175" i="14"/>
  <c r="Q175" i="14"/>
  <c r="M175" i="14"/>
  <c r="L175" i="14"/>
  <c r="K175" i="14"/>
  <c r="J175" i="14"/>
  <c r="I175" i="14"/>
  <c r="H175" i="14"/>
  <c r="G175" i="14"/>
  <c r="F175" i="14"/>
  <c r="E175" i="14"/>
  <c r="D175" i="14"/>
  <c r="C175" i="14"/>
  <c r="B175" i="14"/>
  <c r="AB174" i="14"/>
  <c r="AA174" i="14"/>
  <c r="Z174" i="14"/>
  <c r="Y174" i="14"/>
  <c r="X174" i="14"/>
  <c r="W174" i="14"/>
  <c r="V174" i="14"/>
  <c r="U174" i="14"/>
  <c r="T174" i="14"/>
  <c r="S174" i="14"/>
  <c r="R174" i="14"/>
  <c r="Q174" i="14"/>
  <c r="M174" i="14"/>
  <c r="L174" i="14"/>
  <c r="K174" i="14"/>
  <c r="J174" i="14"/>
  <c r="I174" i="14"/>
  <c r="H174" i="14"/>
  <c r="G174" i="14"/>
  <c r="F174" i="14"/>
  <c r="E174" i="14"/>
  <c r="D174" i="14"/>
  <c r="C174" i="14"/>
  <c r="B174" i="14"/>
  <c r="AB173" i="14"/>
  <c r="AA173" i="14"/>
  <c r="Z173" i="14"/>
  <c r="Y173" i="14"/>
  <c r="X173" i="14"/>
  <c r="W173" i="14"/>
  <c r="V173" i="14"/>
  <c r="U173" i="14"/>
  <c r="T173" i="14"/>
  <c r="S173" i="14"/>
  <c r="R173" i="14"/>
  <c r="Q173" i="14"/>
  <c r="M173" i="14"/>
  <c r="L173" i="14"/>
  <c r="K173" i="14"/>
  <c r="J173" i="14"/>
  <c r="I173" i="14"/>
  <c r="H173" i="14"/>
  <c r="G173" i="14"/>
  <c r="F173" i="14"/>
  <c r="E173" i="14"/>
  <c r="D173" i="14"/>
  <c r="C173" i="14"/>
  <c r="B173" i="14"/>
  <c r="AB172" i="14"/>
  <c r="AA172" i="14"/>
  <c r="Z172" i="14"/>
  <c r="Y172" i="14"/>
  <c r="X172" i="14"/>
  <c r="W172" i="14"/>
  <c r="V172" i="14"/>
  <c r="U172" i="14"/>
  <c r="T172" i="14"/>
  <c r="S172" i="14"/>
  <c r="R172" i="14"/>
  <c r="Q172" i="14"/>
  <c r="M172" i="14"/>
  <c r="L172" i="14"/>
  <c r="K172" i="14"/>
  <c r="J172" i="14"/>
  <c r="I172" i="14"/>
  <c r="H172" i="14"/>
  <c r="G172" i="14"/>
  <c r="F172" i="14"/>
  <c r="E172" i="14"/>
  <c r="D172" i="14"/>
  <c r="C172" i="14"/>
  <c r="B172" i="14"/>
  <c r="AB171" i="14"/>
  <c r="AA171" i="14"/>
  <c r="Z171" i="14"/>
  <c r="Y171" i="14"/>
  <c r="X171" i="14"/>
  <c r="W171" i="14"/>
  <c r="V171" i="14"/>
  <c r="U171" i="14"/>
  <c r="T171" i="14"/>
  <c r="S171" i="14"/>
  <c r="R171" i="14"/>
  <c r="Q171" i="14"/>
  <c r="M171" i="14"/>
  <c r="L171" i="14"/>
  <c r="K171" i="14"/>
  <c r="J171" i="14"/>
  <c r="I171" i="14"/>
  <c r="H171" i="14"/>
  <c r="G171" i="14"/>
  <c r="F171" i="14"/>
  <c r="E171" i="14"/>
  <c r="D171" i="14"/>
  <c r="C171" i="14"/>
  <c r="B171" i="14"/>
  <c r="AB169" i="14"/>
  <c r="AA169" i="14"/>
  <c r="Z169" i="14"/>
  <c r="Y169" i="14"/>
  <c r="X169" i="14"/>
  <c r="W169" i="14"/>
  <c r="V169" i="14"/>
  <c r="U169" i="14"/>
  <c r="T169" i="14"/>
  <c r="S169" i="14"/>
  <c r="R169" i="14"/>
  <c r="Q169" i="14"/>
  <c r="M169" i="14"/>
  <c r="L169" i="14"/>
  <c r="K169" i="14"/>
  <c r="J169" i="14"/>
  <c r="I169" i="14"/>
  <c r="H169" i="14"/>
  <c r="G169" i="14"/>
  <c r="F169" i="14"/>
  <c r="E169" i="14"/>
  <c r="D169" i="14"/>
  <c r="C169" i="14"/>
  <c r="B169" i="14"/>
  <c r="AB168" i="14"/>
  <c r="AB170" i="14" s="1"/>
  <c r="AA168" i="14"/>
  <c r="Z168" i="14"/>
  <c r="Y168" i="14"/>
  <c r="X168" i="14"/>
  <c r="X170" i="14" s="1"/>
  <c r="W168" i="14"/>
  <c r="V168" i="14"/>
  <c r="U168" i="14"/>
  <c r="T168" i="14"/>
  <c r="T170" i="14" s="1"/>
  <c r="S168" i="14"/>
  <c r="R168" i="14"/>
  <c r="Q168" i="14"/>
  <c r="M168" i="14"/>
  <c r="L168" i="14"/>
  <c r="K168" i="14"/>
  <c r="J168" i="14"/>
  <c r="J170" i="14" s="1"/>
  <c r="I168" i="14"/>
  <c r="H168" i="14"/>
  <c r="G168" i="14"/>
  <c r="F168" i="14"/>
  <c r="F170" i="14" s="1"/>
  <c r="E168" i="14"/>
  <c r="D168" i="14"/>
  <c r="C168" i="14"/>
  <c r="B168" i="14"/>
  <c r="B170" i="14" s="1"/>
  <c r="AC166" i="14"/>
  <c r="N166" i="14"/>
  <c r="AC165" i="14"/>
  <c r="N165" i="14"/>
  <c r="AC164" i="14"/>
  <c r="N164" i="14"/>
  <c r="AC163" i="14"/>
  <c r="N163" i="14"/>
  <c r="M175" i="15"/>
  <c r="L175" i="15"/>
  <c r="K175" i="15"/>
  <c r="J175" i="15"/>
  <c r="I175" i="15"/>
  <c r="H175" i="15"/>
  <c r="G175" i="15"/>
  <c r="F175" i="15"/>
  <c r="E175" i="15"/>
  <c r="D175" i="15"/>
  <c r="C175" i="15"/>
  <c r="B175" i="15"/>
  <c r="M174" i="15"/>
  <c r="L174" i="15"/>
  <c r="K174" i="15"/>
  <c r="J174" i="15"/>
  <c r="I174" i="15"/>
  <c r="H174" i="15"/>
  <c r="G174" i="15"/>
  <c r="F174" i="15"/>
  <c r="E174" i="15"/>
  <c r="D174" i="15"/>
  <c r="C174" i="15"/>
  <c r="B174" i="15"/>
  <c r="M173" i="15"/>
  <c r="L173" i="15"/>
  <c r="K173" i="15"/>
  <c r="J173" i="15"/>
  <c r="I173" i="15"/>
  <c r="H173" i="15"/>
  <c r="G173" i="15"/>
  <c r="F173" i="15"/>
  <c r="E173" i="15"/>
  <c r="D173" i="15"/>
  <c r="C173" i="15"/>
  <c r="B173" i="15"/>
  <c r="M172" i="15"/>
  <c r="L172" i="15"/>
  <c r="K172" i="15"/>
  <c r="J172" i="15"/>
  <c r="I172" i="15"/>
  <c r="H172" i="15"/>
  <c r="G172" i="15"/>
  <c r="F172" i="15"/>
  <c r="E172" i="15"/>
  <c r="D172" i="15"/>
  <c r="C172" i="15"/>
  <c r="B172" i="15"/>
  <c r="M171" i="15"/>
  <c r="L171" i="15"/>
  <c r="K171" i="15"/>
  <c r="J171" i="15"/>
  <c r="I171" i="15"/>
  <c r="H171" i="15"/>
  <c r="G171" i="15"/>
  <c r="F171" i="15"/>
  <c r="E171" i="15"/>
  <c r="D171" i="15"/>
  <c r="C171" i="15"/>
  <c r="B171" i="15"/>
  <c r="M169" i="15"/>
  <c r="L169" i="15"/>
  <c r="K169" i="15"/>
  <c r="J169" i="15"/>
  <c r="I169" i="15"/>
  <c r="H169" i="15"/>
  <c r="G169" i="15"/>
  <c r="F169" i="15"/>
  <c r="E169" i="15"/>
  <c r="D169" i="15"/>
  <c r="C169" i="15"/>
  <c r="B169" i="15"/>
  <c r="M168" i="15"/>
  <c r="L168" i="15"/>
  <c r="K168" i="15"/>
  <c r="J168" i="15"/>
  <c r="I168" i="15"/>
  <c r="H168" i="15"/>
  <c r="G168" i="15"/>
  <c r="F168" i="15"/>
  <c r="E168" i="15"/>
  <c r="D168" i="15"/>
  <c r="C168" i="15"/>
  <c r="B168" i="15"/>
  <c r="N166" i="15"/>
  <c r="N165" i="15"/>
  <c r="N164" i="15"/>
  <c r="N163" i="15"/>
  <c r="N146" i="15"/>
  <c r="N145" i="15"/>
  <c r="N144" i="15"/>
  <c r="N143" i="15"/>
  <c r="N142" i="15"/>
  <c r="N141" i="15"/>
  <c r="M175" i="13"/>
  <c r="L175" i="13"/>
  <c r="K175" i="13"/>
  <c r="J175" i="13"/>
  <c r="I175" i="13"/>
  <c r="H175" i="13"/>
  <c r="G175" i="13"/>
  <c r="F175" i="13"/>
  <c r="E175" i="13"/>
  <c r="D175" i="13"/>
  <c r="C175" i="13"/>
  <c r="B175" i="13"/>
  <c r="M174" i="13"/>
  <c r="L174" i="13"/>
  <c r="K174" i="13"/>
  <c r="J174" i="13"/>
  <c r="I174" i="13"/>
  <c r="H174" i="13"/>
  <c r="G174" i="13"/>
  <c r="F174" i="13"/>
  <c r="E174" i="13"/>
  <c r="D174" i="13"/>
  <c r="C174" i="13"/>
  <c r="B174" i="13"/>
  <c r="M173" i="13"/>
  <c r="L173" i="13"/>
  <c r="K173" i="13"/>
  <c r="J173" i="13"/>
  <c r="I173" i="13"/>
  <c r="H173" i="13"/>
  <c r="G173" i="13"/>
  <c r="F173" i="13"/>
  <c r="E173" i="13"/>
  <c r="D173" i="13"/>
  <c r="C173" i="13"/>
  <c r="B173" i="13"/>
  <c r="M172" i="13"/>
  <c r="L172" i="13"/>
  <c r="K172" i="13"/>
  <c r="J172" i="13"/>
  <c r="I172" i="13"/>
  <c r="H172" i="13"/>
  <c r="G172" i="13"/>
  <c r="F172" i="13"/>
  <c r="E172" i="13"/>
  <c r="D172" i="13"/>
  <c r="C172" i="13"/>
  <c r="B172" i="13"/>
  <c r="M171" i="13"/>
  <c r="L171" i="13"/>
  <c r="K171" i="13"/>
  <c r="J171" i="13"/>
  <c r="I171" i="13"/>
  <c r="H171" i="13"/>
  <c r="G171" i="13"/>
  <c r="F171" i="13"/>
  <c r="E171" i="13"/>
  <c r="D171" i="13"/>
  <c r="C171" i="13"/>
  <c r="B171" i="13"/>
  <c r="M169" i="13"/>
  <c r="L169" i="13"/>
  <c r="K169" i="13"/>
  <c r="J169" i="13"/>
  <c r="I169" i="13"/>
  <c r="H169" i="13"/>
  <c r="G169" i="13"/>
  <c r="F169" i="13"/>
  <c r="E169" i="13"/>
  <c r="D169" i="13"/>
  <c r="C169" i="13"/>
  <c r="B169" i="13"/>
  <c r="M168" i="13"/>
  <c r="L168" i="13"/>
  <c r="K168" i="13"/>
  <c r="J168" i="13"/>
  <c r="I168" i="13"/>
  <c r="H168" i="13"/>
  <c r="G168" i="13"/>
  <c r="F168" i="13"/>
  <c r="E168" i="13"/>
  <c r="D168" i="13"/>
  <c r="C168" i="13"/>
  <c r="B168" i="13"/>
  <c r="N166" i="13"/>
  <c r="N165" i="13"/>
  <c r="N164" i="13"/>
  <c r="N163" i="13"/>
  <c r="M175" i="19"/>
  <c r="L175" i="19"/>
  <c r="K175" i="19"/>
  <c r="J175" i="19"/>
  <c r="I175" i="19"/>
  <c r="H175" i="19"/>
  <c r="G175" i="19"/>
  <c r="F175" i="19"/>
  <c r="E175" i="19"/>
  <c r="D175" i="19"/>
  <c r="C175" i="19"/>
  <c r="B175" i="19"/>
  <c r="M174" i="19"/>
  <c r="L174" i="19"/>
  <c r="K174" i="19"/>
  <c r="J174" i="19"/>
  <c r="I174" i="19"/>
  <c r="H174" i="19"/>
  <c r="G174" i="19"/>
  <c r="F174" i="19"/>
  <c r="E174" i="19"/>
  <c r="D174" i="19"/>
  <c r="C174" i="19"/>
  <c r="B174" i="19"/>
  <c r="M173" i="19"/>
  <c r="L173" i="19"/>
  <c r="K173" i="19"/>
  <c r="J173" i="19"/>
  <c r="I173" i="19"/>
  <c r="H173" i="19"/>
  <c r="G173" i="19"/>
  <c r="F173" i="19"/>
  <c r="E173" i="19"/>
  <c r="D173" i="19"/>
  <c r="C173" i="19"/>
  <c r="B173" i="19"/>
  <c r="M172" i="19"/>
  <c r="L172" i="19"/>
  <c r="K172" i="19"/>
  <c r="J172" i="19"/>
  <c r="I172" i="19"/>
  <c r="H172" i="19"/>
  <c r="G172" i="19"/>
  <c r="F172" i="19"/>
  <c r="E172" i="19"/>
  <c r="D172" i="19"/>
  <c r="C172" i="19"/>
  <c r="B172" i="19"/>
  <c r="M171" i="19"/>
  <c r="L171" i="19"/>
  <c r="K171" i="19"/>
  <c r="J171" i="19"/>
  <c r="I171" i="19"/>
  <c r="H171" i="19"/>
  <c r="G171" i="19"/>
  <c r="F171" i="19"/>
  <c r="E171" i="19"/>
  <c r="D171" i="19"/>
  <c r="C171" i="19"/>
  <c r="B171" i="19"/>
  <c r="M169" i="19"/>
  <c r="L169" i="19"/>
  <c r="K169" i="19"/>
  <c r="J169" i="19"/>
  <c r="I169" i="19"/>
  <c r="H169" i="19"/>
  <c r="G169" i="19"/>
  <c r="F169" i="19"/>
  <c r="E169" i="19"/>
  <c r="D169" i="19"/>
  <c r="C169" i="19"/>
  <c r="B169" i="19"/>
  <c r="M168" i="19"/>
  <c r="L168" i="19"/>
  <c r="K168" i="19"/>
  <c r="J168" i="19"/>
  <c r="I168" i="19"/>
  <c r="H168" i="19"/>
  <c r="G168" i="19"/>
  <c r="F168" i="19"/>
  <c r="E168" i="19"/>
  <c r="D168" i="19"/>
  <c r="C168" i="19"/>
  <c r="B168" i="19"/>
  <c r="N166" i="19"/>
  <c r="N165" i="19"/>
  <c r="N164" i="19"/>
  <c r="N163" i="19"/>
  <c r="M175" i="16"/>
  <c r="L175" i="16"/>
  <c r="K175" i="16"/>
  <c r="J175" i="16"/>
  <c r="I175" i="16"/>
  <c r="H175" i="16"/>
  <c r="G175" i="16"/>
  <c r="F175" i="16"/>
  <c r="E175" i="16"/>
  <c r="D175" i="16"/>
  <c r="C175" i="16"/>
  <c r="B175" i="16"/>
  <c r="M174" i="16"/>
  <c r="L174" i="16"/>
  <c r="K174" i="16"/>
  <c r="J174" i="16"/>
  <c r="I174" i="16"/>
  <c r="H174" i="16"/>
  <c r="G174" i="16"/>
  <c r="F174" i="16"/>
  <c r="E174" i="16"/>
  <c r="D174" i="16"/>
  <c r="C174" i="16"/>
  <c r="B174" i="16"/>
  <c r="M173" i="16"/>
  <c r="L173" i="16"/>
  <c r="K173" i="16"/>
  <c r="J173" i="16"/>
  <c r="I173" i="16"/>
  <c r="H173" i="16"/>
  <c r="G173" i="16"/>
  <c r="F173" i="16"/>
  <c r="E173" i="16"/>
  <c r="D173" i="16"/>
  <c r="C173" i="16"/>
  <c r="B173"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69" i="16"/>
  <c r="L169" i="16"/>
  <c r="K169" i="16"/>
  <c r="J169" i="16"/>
  <c r="I169" i="16"/>
  <c r="H169" i="16"/>
  <c r="G169" i="16"/>
  <c r="F169" i="16"/>
  <c r="E169" i="16"/>
  <c r="D169" i="16"/>
  <c r="D170" i="16" s="1"/>
  <c r="C169" i="16"/>
  <c r="B169" i="16"/>
  <c r="M168" i="16"/>
  <c r="L168" i="16"/>
  <c r="K168" i="16"/>
  <c r="J168" i="16"/>
  <c r="I168" i="16"/>
  <c r="H168" i="16"/>
  <c r="G168" i="16"/>
  <c r="F168" i="16"/>
  <c r="E168" i="16"/>
  <c r="D168" i="16"/>
  <c r="C168" i="16"/>
  <c r="B168" i="16"/>
  <c r="N166" i="16"/>
  <c r="N165" i="16"/>
  <c r="N164" i="16"/>
  <c r="N163" i="16"/>
  <c r="AQ175" i="18"/>
  <c r="AP175" i="18"/>
  <c r="AO175" i="18"/>
  <c r="AN175" i="18"/>
  <c r="AM175" i="18"/>
  <c r="AL175" i="18"/>
  <c r="AK175" i="18"/>
  <c r="AJ175" i="18"/>
  <c r="AI175" i="18"/>
  <c r="AH175" i="18"/>
  <c r="AG175" i="18"/>
  <c r="AF175" i="18"/>
  <c r="AB175" i="18"/>
  <c r="AA175" i="18"/>
  <c r="Z175" i="18"/>
  <c r="Y175" i="18"/>
  <c r="X175" i="18"/>
  <c r="W175" i="18"/>
  <c r="V175" i="18"/>
  <c r="U175" i="18"/>
  <c r="T175" i="18"/>
  <c r="S175" i="18"/>
  <c r="R175" i="18"/>
  <c r="Q175" i="18"/>
  <c r="M175" i="18"/>
  <c r="L175" i="18"/>
  <c r="K175" i="18"/>
  <c r="J175" i="18"/>
  <c r="I175" i="18"/>
  <c r="H175" i="18"/>
  <c r="G175" i="18"/>
  <c r="F175" i="18"/>
  <c r="E175" i="18"/>
  <c r="D175" i="18"/>
  <c r="C175" i="18"/>
  <c r="B175" i="18"/>
  <c r="AQ174" i="18"/>
  <c r="AP174" i="18"/>
  <c r="AO174" i="18"/>
  <c r="AN174" i="18"/>
  <c r="AM174" i="18"/>
  <c r="AL174" i="18"/>
  <c r="AK174" i="18"/>
  <c r="AJ174" i="18"/>
  <c r="AI174" i="18"/>
  <c r="AH174" i="18"/>
  <c r="AG174" i="18"/>
  <c r="AF174" i="18"/>
  <c r="AB174" i="18"/>
  <c r="AA174" i="18"/>
  <c r="Z174" i="18"/>
  <c r="Y174" i="18"/>
  <c r="X174" i="18"/>
  <c r="W174" i="18"/>
  <c r="V174" i="18"/>
  <c r="U174" i="18"/>
  <c r="T174" i="18"/>
  <c r="S174" i="18"/>
  <c r="R174" i="18"/>
  <c r="Q174" i="18"/>
  <c r="M174" i="18"/>
  <c r="L174" i="18"/>
  <c r="K174" i="18"/>
  <c r="J174" i="18"/>
  <c r="I174" i="18"/>
  <c r="H174" i="18"/>
  <c r="G174" i="18"/>
  <c r="F174" i="18"/>
  <c r="E174" i="18"/>
  <c r="D174" i="18"/>
  <c r="C174" i="18"/>
  <c r="B174" i="18"/>
  <c r="AQ173" i="18"/>
  <c r="AP173" i="18"/>
  <c r="AO173" i="18"/>
  <c r="AN173" i="18"/>
  <c r="AM173" i="18"/>
  <c r="AL173" i="18"/>
  <c r="AK173" i="18"/>
  <c r="AJ173" i="18"/>
  <c r="AI173" i="18"/>
  <c r="AH173" i="18"/>
  <c r="AG173" i="18"/>
  <c r="AF173" i="18"/>
  <c r="AB173" i="18"/>
  <c r="AA173" i="18"/>
  <c r="Z173" i="18"/>
  <c r="Y173" i="18"/>
  <c r="X173" i="18"/>
  <c r="W173" i="18"/>
  <c r="V173" i="18"/>
  <c r="U173" i="18"/>
  <c r="T173" i="18"/>
  <c r="S173" i="18"/>
  <c r="R173" i="18"/>
  <c r="Q173" i="18"/>
  <c r="M173" i="18"/>
  <c r="L173" i="18"/>
  <c r="K173" i="18"/>
  <c r="J173" i="18"/>
  <c r="I173" i="18"/>
  <c r="H173" i="18"/>
  <c r="G173" i="18"/>
  <c r="F173" i="18"/>
  <c r="E173" i="18"/>
  <c r="D173" i="18"/>
  <c r="C173" i="18"/>
  <c r="B173" i="18"/>
  <c r="AQ172" i="18"/>
  <c r="AP172" i="18"/>
  <c r="AO172" i="18"/>
  <c r="AN172" i="18"/>
  <c r="AM172" i="18"/>
  <c r="AL172" i="18"/>
  <c r="AK172" i="18"/>
  <c r="AJ172" i="18"/>
  <c r="AI172" i="18"/>
  <c r="AH172" i="18"/>
  <c r="AG172" i="18"/>
  <c r="AF172" i="18"/>
  <c r="AB172" i="18"/>
  <c r="AA172" i="18"/>
  <c r="Z172" i="18"/>
  <c r="Y172" i="18"/>
  <c r="X172" i="18"/>
  <c r="W172" i="18"/>
  <c r="V172" i="18"/>
  <c r="U172" i="18"/>
  <c r="T172" i="18"/>
  <c r="S172" i="18"/>
  <c r="R172" i="18"/>
  <c r="Q172" i="18"/>
  <c r="M172" i="18"/>
  <c r="L172" i="18"/>
  <c r="K172" i="18"/>
  <c r="J172" i="18"/>
  <c r="I172" i="18"/>
  <c r="H172" i="18"/>
  <c r="G172" i="18"/>
  <c r="F172" i="18"/>
  <c r="E172" i="18"/>
  <c r="D172" i="18"/>
  <c r="C172" i="18"/>
  <c r="B172" i="18"/>
  <c r="AQ171" i="18"/>
  <c r="AP171" i="18"/>
  <c r="AO171" i="18"/>
  <c r="AN171" i="18"/>
  <c r="AM171" i="18"/>
  <c r="AL171" i="18"/>
  <c r="AK171" i="18"/>
  <c r="AJ171" i="18"/>
  <c r="AI171" i="18"/>
  <c r="AH171" i="18"/>
  <c r="AG171" i="18"/>
  <c r="AF171" i="18"/>
  <c r="AB171" i="18"/>
  <c r="AA171" i="18"/>
  <c r="Z171" i="18"/>
  <c r="Y171" i="18"/>
  <c r="X171" i="18"/>
  <c r="W171" i="18"/>
  <c r="V171" i="18"/>
  <c r="U171" i="18"/>
  <c r="T171" i="18"/>
  <c r="S171" i="18"/>
  <c r="R171" i="18"/>
  <c r="Q171" i="18"/>
  <c r="M171" i="18"/>
  <c r="L171" i="18"/>
  <c r="K171" i="18"/>
  <c r="J171" i="18"/>
  <c r="I171" i="18"/>
  <c r="H171" i="18"/>
  <c r="G171" i="18"/>
  <c r="F171" i="18"/>
  <c r="E171" i="18"/>
  <c r="D171" i="18"/>
  <c r="C171" i="18"/>
  <c r="B171" i="18"/>
  <c r="AQ169" i="18"/>
  <c r="AP169" i="18"/>
  <c r="AO169" i="18"/>
  <c r="AN169" i="18"/>
  <c r="AM169" i="18"/>
  <c r="AL169" i="18"/>
  <c r="AK169" i="18"/>
  <c r="AJ169" i="18"/>
  <c r="AI169" i="18"/>
  <c r="AH169" i="18"/>
  <c r="AG169" i="18"/>
  <c r="AF169" i="18"/>
  <c r="AB169" i="18"/>
  <c r="AA169" i="18"/>
  <c r="Z169" i="18"/>
  <c r="Y169" i="18"/>
  <c r="X169" i="18"/>
  <c r="W169" i="18"/>
  <c r="V169" i="18"/>
  <c r="U169" i="18"/>
  <c r="T169" i="18"/>
  <c r="S169" i="18"/>
  <c r="R169" i="18"/>
  <c r="Q169" i="18"/>
  <c r="M169" i="18"/>
  <c r="L169" i="18"/>
  <c r="K169" i="18"/>
  <c r="J169" i="18"/>
  <c r="I169" i="18"/>
  <c r="H169" i="18"/>
  <c r="G169" i="18"/>
  <c r="F169" i="18"/>
  <c r="E169" i="18"/>
  <c r="D169" i="18"/>
  <c r="C169" i="18"/>
  <c r="B169" i="18"/>
  <c r="AQ168" i="18"/>
  <c r="AP168" i="18"/>
  <c r="AO168" i="18"/>
  <c r="AN168" i="18"/>
  <c r="AM168" i="18"/>
  <c r="AL168" i="18"/>
  <c r="AK168" i="18"/>
  <c r="AJ168" i="18"/>
  <c r="AI168" i="18"/>
  <c r="AH168" i="18"/>
  <c r="AG168" i="18"/>
  <c r="AF168" i="18"/>
  <c r="AB168" i="18"/>
  <c r="AA168" i="18"/>
  <c r="Z168" i="18"/>
  <c r="Y168" i="18"/>
  <c r="X168" i="18"/>
  <c r="W168" i="18"/>
  <c r="V168" i="18"/>
  <c r="U168" i="18"/>
  <c r="T168" i="18"/>
  <c r="S168" i="18"/>
  <c r="R168" i="18"/>
  <c r="Q168" i="18"/>
  <c r="M168" i="18"/>
  <c r="L168" i="18"/>
  <c r="K168" i="18"/>
  <c r="J168" i="18"/>
  <c r="I168" i="18"/>
  <c r="H168" i="18"/>
  <c r="G168" i="18"/>
  <c r="F168" i="18"/>
  <c r="E168" i="18"/>
  <c r="D168" i="18"/>
  <c r="C168" i="18"/>
  <c r="B168" i="18"/>
  <c r="AR166" i="18"/>
  <c r="AC166" i="18"/>
  <c r="N166" i="18"/>
  <c r="AR165" i="18"/>
  <c r="AC165" i="18"/>
  <c r="N165" i="18"/>
  <c r="AR164" i="18"/>
  <c r="AC164" i="18"/>
  <c r="N164" i="18"/>
  <c r="AR163" i="18"/>
  <c r="AC163" i="18"/>
  <c r="N163" i="18"/>
  <c r="N202" i="18"/>
  <c r="N203" i="18"/>
  <c r="N204" i="18"/>
  <c r="N205" i="18"/>
  <c r="N206" i="18"/>
  <c r="AC206" i="18"/>
  <c r="AR206" i="18"/>
  <c r="N207" i="18"/>
  <c r="AC207" i="18"/>
  <c r="AR207" i="18"/>
  <c r="N208" i="18"/>
  <c r="AC208" i="18"/>
  <c r="AR208" i="18"/>
  <c r="N209" i="18"/>
  <c r="AC209" i="18"/>
  <c r="AR209" i="18"/>
  <c r="N210" i="18"/>
  <c r="AC210" i="18"/>
  <c r="AR210" i="18"/>
  <c r="N211" i="18"/>
  <c r="AC211" i="18"/>
  <c r="AR211" i="18"/>
  <c r="N212" i="18"/>
  <c r="AC212" i="18"/>
  <c r="AR212" i="18"/>
  <c r="N213" i="18"/>
  <c r="AC213" i="18"/>
  <c r="AR213" i="18"/>
  <c r="N214" i="18"/>
  <c r="AC214" i="18"/>
  <c r="AR214" i="18"/>
  <c r="N215" i="18"/>
  <c r="AC215" i="18"/>
  <c r="AR215" i="18"/>
  <c r="N216" i="18"/>
  <c r="AC216" i="18"/>
  <c r="AR216" i="18"/>
  <c r="N217" i="18"/>
  <c r="AC217" i="18"/>
  <c r="AR217" i="18"/>
  <c r="AC126" i="14"/>
  <c r="AC125" i="14"/>
  <c r="AC124" i="14"/>
  <c r="AC123" i="14"/>
  <c r="AC122" i="14"/>
  <c r="N126" i="14"/>
  <c r="N125" i="14"/>
  <c r="N124" i="14"/>
  <c r="N123" i="14"/>
  <c r="N122" i="14"/>
  <c r="N123" i="15"/>
  <c r="N122" i="15"/>
  <c r="N126" i="13"/>
  <c r="N125" i="13"/>
  <c r="N124" i="13"/>
  <c r="N123" i="13"/>
  <c r="N122" i="13"/>
  <c r="N126" i="19"/>
  <c r="N125" i="19"/>
  <c r="N124" i="19"/>
  <c r="N123" i="19"/>
  <c r="N122" i="19"/>
  <c r="AC126" i="18"/>
  <c r="AC125" i="18"/>
  <c r="AC124" i="18"/>
  <c r="AC123" i="18"/>
  <c r="AC122" i="18"/>
  <c r="N126" i="18"/>
  <c r="N125" i="18"/>
  <c r="N124" i="18"/>
  <c r="N123" i="18"/>
  <c r="N122" i="18"/>
  <c r="AR126" i="18"/>
  <c r="AR125" i="18"/>
  <c r="AR124" i="18"/>
  <c r="AR123" i="18"/>
  <c r="AR122" i="18"/>
  <c r="AC146" i="14"/>
  <c r="AC145" i="14"/>
  <c r="AC144" i="14"/>
  <c r="AC143" i="14"/>
  <c r="AC142" i="14"/>
  <c r="AC141" i="14"/>
  <c r="N146" i="14"/>
  <c r="N145" i="14"/>
  <c r="N144" i="14"/>
  <c r="N143" i="14"/>
  <c r="N142" i="14"/>
  <c r="N141" i="14"/>
  <c r="N146" i="13"/>
  <c r="N145" i="13"/>
  <c r="N144" i="13"/>
  <c r="N143" i="13"/>
  <c r="N142" i="13"/>
  <c r="N141" i="13"/>
  <c r="N146" i="19"/>
  <c r="N145" i="19"/>
  <c r="N144" i="19"/>
  <c r="N143" i="19"/>
  <c r="N142" i="19"/>
  <c r="N141" i="19"/>
  <c r="N146" i="16"/>
  <c r="N145" i="16"/>
  <c r="N144" i="16"/>
  <c r="N143" i="16"/>
  <c r="N155" i="16" s="1"/>
  <c r="N142" i="16"/>
  <c r="N141" i="16"/>
  <c r="AR146" i="18"/>
  <c r="AR145" i="18"/>
  <c r="AR144" i="18"/>
  <c r="AR143" i="18"/>
  <c r="AR142" i="18"/>
  <c r="AR141" i="18"/>
  <c r="AC146" i="18"/>
  <c r="AC145" i="18"/>
  <c r="AC144" i="18"/>
  <c r="AC143" i="18"/>
  <c r="AC142" i="18"/>
  <c r="AC141" i="18"/>
  <c r="N146" i="18"/>
  <c r="N145" i="18"/>
  <c r="N144" i="18"/>
  <c r="N143" i="18"/>
  <c r="N142" i="18"/>
  <c r="N141" i="18"/>
  <c r="AC11" i="14"/>
  <c r="AC9" i="14"/>
  <c r="N11" i="14"/>
  <c r="N9" i="14"/>
  <c r="B13" i="14"/>
  <c r="B14" i="14"/>
  <c r="B16" i="14"/>
  <c r="B17" i="14"/>
  <c r="AQ155" i="18"/>
  <c r="AP155" i="18"/>
  <c r="AO155" i="18"/>
  <c r="AN155" i="18"/>
  <c r="AM155" i="18"/>
  <c r="AL155" i="18"/>
  <c r="AK155" i="18"/>
  <c r="AJ155" i="18"/>
  <c r="AI155" i="18"/>
  <c r="AH155" i="18"/>
  <c r="AG155" i="18"/>
  <c r="AF155" i="18"/>
  <c r="AB155" i="18"/>
  <c r="AA155" i="18"/>
  <c r="Z155" i="18"/>
  <c r="Y155" i="18"/>
  <c r="X155" i="18"/>
  <c r="W155" i="18"/>
  <c r="V155" i="18"/>
  <c r="U155" i="18"/>
  <c r="T155" i="18"/>
  <c r="S155" i="18"/>
  <c r="R155" i="18"/>
  <c r="Q155" i="18"/>
  <c r="M155" i="18"/>
  <c r="L155" i="18"/>
  <c r="K155" i="18"/>
  <c r="J155" i="18"/>
  <c r="I155" i="18"/>
  <c r="H155" i="18"/>
  <c r="G155" i="18"/>
  <c r="F155" i="18"/>
  <c r="E155" i="18"/>
  <c r="D155" i="18"/>
  <c r="C155" i="18"/>
  <c r="B155" i="18"/>
  <c r="AQ154" i="18"/>
  <c r="AP154" i="18"/>
  <c r="AO154" i="18"/>
  <c r="AN154" i="18"/>
  <c r="AM154" i="18"/>
  <c r="AL154" i="18"/>
  <c r="AK154" i="18"/>
  <c r="AJ154" i="18"/>
  <c r="AI154" i="18"/>
  <c r="AH154" i="18"/>
  <c r="AG154" i="18"/>
  <c r="AF154" i="18"/>
  <c r="AB154" i="18"/>
  <c r="AA154" i="18"/>
  <c r="Z154" i="18"/>
  <c r="Y154" i="18"/>
  <c r="X154" i="18"/>
  <c r="W154" i="18"/>
  <c r="V154" i="18"/>
  <c r="U154" i="18"/>
  <c r="T154" i="18"/>
  <c r="S154" i="18"/>
  <c r="R154" i="18"/>
  <c r="Q154" i="18"/>
  <c r="M154" i="18"/>
  <c r="L154" i="18"/>
  <c r="K154" i="18"/>
  <c r="J154" i="18"/>
  <c r="I154" i="18"/>
  <c r="H154" i="18"/>
  <c r="G154" i="18"/>
  <c r="F154" i="18"/>
  <c r="E154" i="18"/>
  <c r="D154" i="18"/>
  <c r="C154" i="18"/>
  <c r="B154" i="18"/>
  <c r="AQ153" i="18"/>
  <c r="AP153" i="18"/>
  <c r="AO153" i="18"/>
  <c r="AN153" i="18"/>
  <c r="AM153" i="18"/>
  <c r="AL153" i="18"/>
  <c r="AK153" i="18"/>
  <c r="AJ153" i="18"/>
  <c r="AI153" i="18"/>
  <c r="AH153" i="18"/>
  <c r="AG153" i="18"/>
  <c r="AF153" i="18"/>
  <c r="AB153" i="18"/>
  <c r="AA153" i="18"/>
  <c r="Z153" i="18"/>
  <c r="Y153" i="18"/>
  <c r="X153" i="18"/>
  <c r="W153" i="18"/>
  <c r="V153" i="18"/>
  <c r="U153" i="18"/>
  <c r="T153" i="18"/>
  <c r="S153" i="18"/>
  <c r="R153" i="18"/>
  <c r="Q153" i="18"/>
  <c r="M153" i="18"/>
  <c r="L153" i="18"/>
  <c r="K153" i="18"/>
  <c r="J153" i="18"/>
  <c r="I153" i="18"/>
  <c r="H153" i="18"/>
  <c r="G153" i="18"/>
  <c r="F153" i="18"/>
  <c r="E153" i="18"/>
  <c r="D153" i="18"/>
  <c r="C153" i="18"/>
  <c r="B153" i="18"/>
  <c r="AQ152" i="18"/>
  <c r="AP152" i="18"/>
  <c r="AO152" i="18"/>
  <c r="AN152" i="18"/>
  <c r="AM152" i="18"/>
  <c r="AL152" i="18"/>
  <c r="AK152" i="18"/>
  <c r="AJ152" i="18"/>
  <c r="AI152" i="18"/>
  <c r="AH152" i="18"/>
  <c r="AG152" i="18"/>
  <c r="AF152" i="18"/>
  <c r="AB152" i="18"/>
  <c r="AA152" i="18"/>
  <c r="Z152" i="18"/>
  <c r="Y152" i="18"/>
  <c r="X152" i="18"/>
  <c r="W152" i="18"/>
  <c r="V152" i="18"/>
  <c r="U152" i="18"/>
  <c r="T152" i="18"/>
  <c r="S152" i="18"/>
  <c r="R152" i="18"/>
  <c r="Q152" i="18"/>
  <c r="M152" i="18"/>
  <c r="L152" i="18"/>
  <c r="K152" i="18"/>
  <c r="J152" i="18"/>
  <c r="I152" i="18"/>
  <c r="H152" i="18"/>
  <c r="G152" i="18"/>
  <c r="F152" i="18"/>
  <c r="E152" i="18"/>
  <c r="D152" i="18"/>
  <c r="C152" i="18"/>
  <c r="B152" i="18"/>
  <c r="AQ151" i="18"/>
  <c r="AP151" i="18"/>
  <c r="AO151" i="18"/>
  <c r="AN151" i="18"/>
  <c r="AM151" i="18"/>
  <c r="AL151" i="18"/>
  <c r="AK151" i="18"/>
  <c r="AJ151" i="18"/>
  <c r="AI151" i="18"/>
  <c r="AH151" i="18"/>
  <c r="AG151" i="18"/>
  <c r="AF151" i="18"/>
  <c r="AB151" i="18"/>
  <c r="AA151" i="18"/>
  <c r="Z151" i="18"/>
  <c r="Y151" i="18"/>
  <c r="X151" i="18"/>
  <c r="W151" i="18"/>
  <c r="V151" i="18"/>
  <c r="U151" i="18"/>
  <c r="T151" i="18"/>
  <c r="S151" i="18"/>
  <c r="R151" i="18"/>
  <c r="Q151" i="18"/>
  <c r="M151" i="18"/>
  <c r="L151" i="18"/>
  <c r="K151" i="18"/>
  <c r="J151" i="18"/>
  <c r="I151" i="18"/>
  <c r="H151" i="18"/>
  <c r="G151" i="18"/>
  <c r="F151" i="18"/>
  <c r="E151" i="18"/>
  <c r="D151" i="18"/>
  <c r="C151" i="18"/>
  <c r="B151" i="18"/>
  <c r="AQ149" i="18"/>
  <c r="AP149" i="18"/>
  <c r="AO149" i="18"/>
  <c r="AN149" i="18"/>
  <c r="AM149" i="18"/>
  <c r="AL149" i="18"/>
  <c r="AK149" i="18"/>
  <c r="AJ149" i="18"/>
  <c r="AI149" i="18"/>
  <c r="AH149" i="18"/>
  <c r="AG149" i="18"/>
  <c r="AF149" i="18"/>
  <c r="AB149" i="18"/>
  <c r="AA149" i="18"/>
  <c r="Z149" i="18"/>
  <c r="Y149" i="18"/>
  <c r="X149" i="18"/>
  <c r="W149" i="18"/>
  <c r="V149" i="18"/>
  <c r="U149" i="18"/>
  <c r="T149" i="18"/>
  <c r="S149" i="18"/>
  <c r="R149" i="18"/>
  <c r="Q149" i="18"/>
  <c r="M149" i="18"/>
  <c r="L149" i="18"/>
  <c r="K149" i="18"/>
  <c r="J149" i="18"/>
  <c r="I149" i="18"/>
  <c r="H149" i="18"/>
  <c r="G149" i="18"/>
  <c r="F149" i="18"/>
  <c r="E149" i="18"/>
  <c r="D149" i="18"/>
  <c r="C149" i="18"/>
  <c r="B149" i="18"/>
  <c r="AQ148" i="18"/>
  <c r="AP148" i="18"/>
  <c r="AP150" i="18" s="1"/>
  <c r="AO148" i="18"/>
  <c r="AN148" i="18"/>
  <c r="AN150" i="18" s="1"/>
  <c r="AM148" i="18"/>
  <c r="AL148" i="18"/>
  <c r="AL150" i="18" s="1"/>
  <c r="AK148" i="18"/>
  <c r="AJ148" i="18"/>
  <c r="AJ150" i="18" s="1"/>
  <c r="AI148" i="18"/>
  <c r="AH148" i="18"/>
  <c r="AH150" i="18" s="1"/>
  <c r="AG148" i="18"/>
  <c r="AF148" i="18"/>
  <c r="AF150" i="18" s="1"/>
  <c r="AB148" i="18"/>
  <c r="AB150" i="18" s="1"/>
  <c r="AA148" i="18"/>
  <c r="Z148" i="18"/>
  <c r="Z150" i="18" s="1"/>
  <c r="Y148" i="18"/>
  <c r="X148" i="18"/>
  <c r="X150" i="18" s="1"/>
  <c r="W148" i="18"/>
  <c r="V148" i="18"/>
  <c r="V150" i="18" s="1"/>
  <c r="U148" i="18"/>
  <c r="T148" i="18"/>
  <c r="T150" i="18" s="1"/>
  <c r="S148" i="18"/>
  <c r="R148" i="18"/>
  <c r="R150" i="18" s="1"/>
  <c r="Q148" i="18"/>
  <c r="M148" i="18"/>
  <c r="L148" i="18"/>
  <c r="L150" i="18" s="1"/>
  <c r="K148" i="18"/>
  <c r="J148" i="18"/>
  <c r="J150" i="18" s="1"/>
  <c r="I148" i="18"/>
  <c r="H148" i="18"/>
  <c r="H150" i="18" s="1"/>
  <c r="G148" i="18"/>
  <c r="F148" i="18"/>
  <c r="F150" i="18" s="1"/>
  <c r="E148" i="18"/>
  <c r="D148" i="18"/>
  <c r="D150" i="18" s="1"/>
  <c r="C148" i="18"/>
  <c r="B148" i="18"/>
  <c r="B150" i="18" s="1"/>
  <c r="AB155" i="14"/>
  <c r="AA155" i="14"/>
  <c r="Z155" i="14"/>
  <c r="Y155" i="14"/>
  <c r="X155" i="14"/>
  <c r="W155" i="14"/>
  <c r="V155" i="14"/>
  <c r="U155" i="14"/>
  <c r="T155" i="14"/>
  <c r="S155" i="14"/>
  <c r="R155" i="14"/>
  <c r="Q155" i="14"/>
  <c r="M155" i="14"/>
  <c r="L155" i="14"/>
  <c r="K155" i="14"/>
  <c r="J155" i="14"/>
  <c r="I155" i="14"/>
  <c r="H155" i="14"/>
  <c r="G155" i="14"/>
  <c r="F155" i="14"/>
  <c r="E155" i="14"/>
  <c r="D155" i="14"/>
  <c r="C155" i="14"/>
  <c r="B155" i="14"/>
  <c r="AB154" i="14"/>
  <c r="AA154" i="14"/>
  <c r="Z154" i="14"/>
  <c r="Y154" i="14"/>
  <c r="X154" i="14"/>
  <c r="W154" i="14"/>
  <c r="V154" i="14"/>
  <c r="U154" i="14"/>
  <c r="T154" i="14"/>
  <c r="S154" i="14"/>
  <c r="R154" i="14"/>
  <c r="Q154" i="14"/>
  <c r="M154" i="14"/>
  <c r="L154" i="14"/>
  <c r="K154" i="14"/>
  <c r="J154" i="14"/>
  <c r="I154" i="14"/>
  <c r="H154" i="14"/>
  <c r="G154" i="14"/>
  <c r="F154" i="14"/>
  <c r="E154" i="14"/>
  <c r="D154" i="14"/>
  <c r="C154" i="14"/>
  <c r="B154" i="14"/>
  <c r="AB153" i="14"/>
  <c r="AA153" i="14"/>
  <c r="Z153" i="14"/>
  <c r="Y153" i="14"/>
  <c r="X153" i="14"/>
  <c r="W153" i="14"/>
  <c r="V153" i="14"/>
  <c r="U153" i="14"/>
  <c r="T153" i="14"/>
  <c r="S153" i="14"/>
  <c r="R153" i="14"/>
  <c r="Q153" i="14"/>
  <c r="M153" i="14"/>
  <c r="L153" i="14"/>
  <c r="K153" i="14"/>
  <c r="J153" i="14"/>
  <c r="I153" i="14"/>
  <c r="H153" i="14"/>
  <c r="G153" i="14"/>
  <c r="F153" i="14"/>
  <c r="E153" i="14"/>
  <c r="D153" i="14"/>
  <c r="C153" i="14"/>
  <c r="B153" i="14"/>
  <c r="AB152" i="14"/>
  <c r="AA152" i="14"/>
  <c r="Z152" i="14"/>
  <c r="Y152" i="14"/>
  <c r="X152" i="14"/>
  <c r="W152" i="14"/>
  <c r="V152" i="14"/>
  <c r="U152" i="14"/>
  <c r="T152" i="14"/>
  <c r="S152" i="14"/>
  <c r="R152" i="14"/>
  <c r="Q152" i="14"/>
  <c r="M152" i="14"/>
  <c r="L152" i="14"/>
  <c r="K152" i="14"/>
  <c r="J152" i="14"/>
  <c r="I152" i="14"/>
  <c r="H152" i="14"/>
  <c r="G152" i="14"/>
  <c r="F152" i="14"/>
  <c r="E152" i="14"/>
  <c r="D152" i="14"/>
  <c r="C152" i="14"/>
  <c r="B152" i="14"/>
  <c r="AB151" i="14"/>
  <c r="AA151" i="14"/>
  <c r="Z151" i="14"/>
  <c r="Y151" i="14"/>
  <c r="X151" i="14"/>
  <c r="W151" i="14"/>
  <c r="V151" i="14"/>
  <c r="U151" i="14"/>
  <c r="T151" i="14"/>
  <c r="S151" i="14"/>
  <c r="R151" i="14"/>
  <c r="Q151" i="14"/>
  <c r="M151" i="14"/>
  <c r="L151" i="14"/>
  <c r="K151" i="14"/>
  <c r="J151" i="14"/>
  <c r="I151" i="14"/>
  <c r="H151" i="14"/>
  <c r="G151" i="14"/>
  <c r="F151" i="14"/>
  <c r="E151" i="14"/>
  <c r="D151" i="14"/>
  <c r="C151" i="14"/>
  <c r="B151" i="14"/>
  <c r="AB149" i="14"/>
  <c r="AA149" i="14"/>
  <c r="Z149" i="14"/>
  <c r="Y149" i="14"/>
  <c r="X149" i="14"/>
  <c r="W149" i="14"/>
  <c r="V149" i="14"/>
  <c r="U149" i="14"/>
  <c r="T149" i="14"/>
  <c r="S149" i="14"/>
  <c r="R149" i="14"/>
  <c r="Q149" i="14"/>
  <c r="M149" i="14"/>
  <c r="L149" i="14"/>
  <c r="K149" i="14"/>
  <c r="J149" i="14"/>
  <c r="I149" i="14"/>
  <c r="H149" i="14"/>
  <c r="G149" i="14"/>
  <c r="F149" i="14"/>
  <c r="E149" i="14"/>
  <c r="D149" i="14"/>
  <c r="C149" i="14"/>
  <c r="B149" i="14"/>
  <c r="AB148" i="14"/>
  <c r="AB150" i="14" s="1"/>
  <c r="AA148" i="14"/>
  <c r="Z148" i="14"/>
  <c r="Y148" i="14"/>
  <c r="X148" i="14"/>
  <c r="X150" i="14" s="1"/>
  <c r="W148" i="14"/>
  <c r="V148" i="14"/>
  <c r="U148" i="14"/>
  <c r="T148" i="14"/>
  <c r="T150" i="14" s="1"/>
  <c r="S148" i="14"/>
  <c r="R148" i="14"/>
  <c r="Q148" i="14"/>
  <c r="M148" i="14"/>
  <c r="L148" i="14"/>
  <c r="K148" i="14"/>
  <c r="J148" i="14"/>
  <c r="J150" i="14" s="1"/>
  <c r="I148" i="14"/>
  <c r="H148" i="14"/>
  <c r="G148" i="14"/>
  <c r="F148" i="14"/>
  <c r="F150" i="14" s="1"/>
  <c r="E148" i="14"/>
  <c r="D148" i="14"/>
  <c r="C148" i="14"/>
  <c r="B148" i="14"/>
  <c r="B150" i="14" s="1"/>
  <c r="M155" i="15"/>
  <c r="L155" i="15"/>
  <c r="K155" i="15"/>
  <c r="J155" i="15"/>
  <c r="I155" i="15"/>
  <c r="H155" i="15"/>
  <c r="G155" i="15"/>
  <c r="F155" i="15"/>
  <c r="E155" i="15"/>
  <c r="D155" i="15"/>
  <c r="C155" i="15"/>
  <c r="B155" i="15"/>
  <c r="M154" i="15"/>
  <c r="L154" i="15"/>
  <c r="K154" i="15"/>
  <c r="J154" i="15"/>
  <c r="I154" i="15"/>
  <c r="H154" i="15"/>
  <c r="G154" i="15"/>
  <c r="F154" i="15"/>
  <c r="E154" i="15"/>
  <c r="D154" i="15"/>
  <c r="C154" i="15"/>
  <c r="B154" i="15"/>
  <c r="N153" i="15"/>
  <c r="M153" i="15"/>
  <c r="L153" i="15"/>
  <c r="K153" i="15"/>
  <c r="J153" i="15"/>
  <c r="I153" i="15"/>
  <c r="H153" i="15"/>
  <c r="G153" i="15"/>
  <c r="F153" i="15"/>
  <c r="E153" i="15"/>
  <c r="D153" i="15"/>
  <c r="C153" i="15"/>
  <c r="B153" i="15"/>
  <c r="M152" i="15"/>
  <c r="L152" i="15"/>
  <c r="K152" i="15"/>
  <c r="J152" i="15"/>
  <c r="I152" i="15"/>
  <c r="H152" i="15"/>
  <c r="G152" i="15"/>
  <c r="F152" i="15"/>
  <c r="E152" i="15"/>
  <c r="D152" i="15"/>
  <c r="C152" i="15"/>
  <c r="B152" i="15"/>
  <c r="M151" i="15"/>
  <c r="L151" i="15"/>
  <c r="K151" i="15"/>
  <c r="J151" i="15"/>
  <c r="I151" i="15"/>
  <c r="H151" i="15"/>
  <c r="G151" i="15"/>
  <c r="F151" i="15"/>
  <c r="E151" i="15"/>
  <c r="D151" i="15"/>
  <c r="C151" i="15"/>
  <c r="B151" i="15"/>
  <c r="M149" i="15"/>
  <c r="L149" i="15"/>
  <c r="K149" i="15"/>
  <c r="J149" i="15"/>
  <c r="I149" i="15"/>
  <c r="H149" i="15"/>
  <c r="G149" i="15"/>
  <c r="F149" i="15"/>
  <c r="E149" i="15"/>
  <c r="D149" i="15"/>
  <c r="C149" i="15"/>
  <c r="B149" i="15"/>
  <c r="M148" i="15"/>
  <c r="L148" i="15"/>
  <c r="L150" i="15" s="1"/>
  <c r="K148" i="15"/>
  <c r="J148" i="15"/>
  <c r="I148" i="15"/>
  <c r="H148" i="15"/>
  <c r="G148" i="15"/>
  <c r="F148" i="15"/>
  <c r="E148" i="15"/>
  <c r="D148" i="15"/>
  <c r="C148" i="15"/>
  <c r="B148" i="15"/>
  <c r="M155" i="13"/>
  <c r="L155" i="13"/>
  <c r="K155" i="13"/>
  <c r="J155" i="13"/>
  <c r="I155" i="13"/>
  <c r="H155" i="13"/>
  <c r="G155" i="13"/>
  <c r="F155" i="13"/>
  <c r="E155" i="13"/>
  <c r="D155" i="13"/>
  <c r="C155" i="13"/>
  <c r="B155" i="13"/>
  <c r="M154" i="13"/>
  <c r="L154" i="13"/>
  <c r="K154" i="13"/>
  <c r="J154" i="13"/>
  <c r="I154" i="13"/>
  <c r="H154" i="13"/>
  <c r="G154" i="13"/>
  <c r="F154" i="13"/>
  <c r="E154" i="13"/>
  <c r="D154" i="13"/>
  <c r="C154" i="13"/>
  <c r="B154" i="13"/>
  <c r="M153" i="13"/>
  <c r="L153" i="13"/>
  <c r="K153" i="13"/>
  <c r="J153" i="13"/>
  <c r="I153" i="13"/>
  <c r="H153" i="13"/>
  <c r="G153" i="13"/>
  <c r="F153" i="13"/>
  <c r="E153" i="13"/>
  <c r="D153" i="13"/>
  <c r="C153" i="13"/>
  <c r="B153" i="13"/>
  <c r="M152" i="13"/>
  <c r="L152" i="13"/>
  <c r="K152" i="13"/>
  <c r="J152" i="13"/>
  <c r="I152" i="13"/>
  <c r="H152" i="13"/>
  <c r="G152" i="13"/>
  <c r="F152" i="13"/>
  <c r="E152" i="13"/>
  <c r="D152" i="13"/>
  <c r="C152" i="13"/>
  <c r="B152" i="13"/>
  <c r="M151" i="13"/>
  <c r="L151" i="13"/>
  <c r="K151" i="13"/>
  <c r="J151" i="13"/>
  <c r="I151" i="13"/>
  <c r="H151" i="13"/>
  <c r="G151" i="13"/>
  <c r="F151" i="13"/>
  <c r="E151" i="13"/>
  <c r="D151" i="13"/>
  <c r="C151" i="13"/>
  <c r="B151" i="13"/>
  <c r="L150" i="13"/>
  <c r="M149" i="13"/>
  <c r="L149" i="13"/>
  <c r="K149" i="13"/>
  <c r="J149" i="13"/>
  <c r="I149" i="13"/>
  <c r="H149" i="13"/>
  <c r="G149" i="13"/>
  <c r="F149" i="13"/>
  <c r="E149" i="13"/>
  <c r="D149" i="13"/>
  <c r="C149" i="13"/>
  <c r="B149" i="13"/>
  <c r="M148" i="13"/>
  <c r="L148" i="13"/>
  <c r="K148" i="13"/>
  <c r="J148" i="13"/>
  <c r="I148" i="13"/>
  <c r="H148" i="13"/>
  <c r="G148" i="13"/>
  <c r="F148" i="13"/>
  <c r="E148" i="13"/>
  <c r="D148" i="13"/>
  <c r="C148" i="13"/>
  <c r="B148" i="13"/>
  <c r="M155" i="19"/>
  <c r="L155" i="19"/>
  <c r="K155" i="19"/>
  <c r="J155" i="19"/>
  <c r="I155" i="19"/>
  <c r="H155" i="19"/>
  <c r="G155" i="19"/>
  <c r="F155" i="19"/>
  <c r="E155" i="19"/>
  <c r="D155" i="19"/>
  <c r="C155" i="19"/>
  <c r="B155" i="19"/>
  <c r="M154" i="19"/>
  <c r="L154" i="19"/>
  <c r="K154" i="19"/>
  <c r="J154" i="19"/>
  <c r="I154" i="19"/>
  <c r="H154" i="19"/>
  <c r="G154" i="19"/>
  <c r="F154" i="19"/>
  <c r="E154" i="19"/>
  <c r="D154" i="19"/>
  <c r="C154" i="19"/>
  <c r="B154" i="19"/>
  <c r="M153" i="19"/>
  <c r="L153" i="19"/>
  <c r="K153" i="19"/>
  <c r="J153" i="19"/>
  <c r="I153" i="19"/>
  <c r="H153" i="19"/>
  <c r="G153" i="19"/>
  <c r="F153" i="19"/>
  <c r="E153" i="19"/>
  <c r="D153" i="19"/>
  <c r="C153" i="19"/>
  <c r="B153" i="19"/>
  <c r="M152" i="19"/>
  <c r="L152" i="19"/>
  <c r="K152" i="19"/>
  <c r="J152" i="19"/>
  <c r="I152" i="19"/>
  <c r="H152" i="19"/>
  <c r="G152" i="19"/>
  <c r="F152" i="19"/>
  <c r="E152" i="19"/>
  <c r="D152" i="19"/>
  <c r="C152" i="19"/>
  <c r="B152" i="19"/>
  <c r="M151" i="19"/>
  <c r="L151" i="19"/>
  <c r="K151" i="19"/>
  <c r="J151" i="19"/>
  <c r="I151" i="19"/>
  <c r="H151" i="19"/>
  <c r="G151" i="19"/>
  <c r="F151" i="19"/>
  <c r="E151" i="19"/>
  <c r="D151" i="19"/>
  <c r="C151" i="19"/>
  <c r="B151" i="19"/>
  <c r="L150" i="19"/>
  <c r="M149" i="19"/>
  <c r="M150" i="19" s="1"/>
  <c r="L149" i="19"/>
  <c r="K149" i="19"/>
  <c r="J149" i="19"/>
  <c r="I149" i="19"/>
  <c r="I150" i="19" s="1"/>
  <c r="H149" i="19"/>
  <c r="H150" i="19" s="1"/>
  <c r="G149" i="19"/>
  <c r="F149" i="19"/>
  <c r="E149" i="19"/>
  <c r="E150" i="19" s="1"/>
  <c r="D149" i="19"/>
  <c r="D150" i="19" s="1"/>
  <c r="C149" i="19"/>
  <c r="B149" i="19"/>
  <c r="M148" i="19"/>
  <c r="L148" i="19"/>
  <c r="K148" i="19"/>
  <c r="J148" i="19"/>
  <c r="I148" i="19"/>
  <c r="H148" i="19"/>
  <c r="G148" i="19"/>
  <c r="F148" i="19"/>
  <c r="E148" i="19"/>
  <c r="D148" i="19"/>
  <c r="C148" i="19"/>
  <c r="B148" i="19"/>
  <c r="N202" i="19"/>
  <c r="N203" i="19"/>
  <c r="N204" i="19"/>
  <c r="N205" i="19"/>
  <c r="N206" i="19"/>
  <c r="N207" i="19"/>
  <c r="N208" i="19"/>
  <c r="N209" i="19"/>
  <c r="N210" i="19"/>
  <c r="N211" i="19"/>
  <c r="N212" i="19"/>
  <c r="N213" i="19"/>
  <c r="N214" i="19"/>
  <c r="N215" i="19"/>
  <c r="N216" i="19"/>
  <c r="N217" i="19"/>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L153" i="16"/>
  <c r="K153" i="16"/>
  <c r="J153" i="16"/>
  <c r="I153" i="16"/>
  <c r="H153" i="16"/>
  <c r="G153" i="16"/>
  <c r="F153" i="16"/>
  <c r="E153" i="16"/>
  <c r="D153" i="16"/>
  <c r="C153" i="16"/>
  <c r="B153" i="16"/>
  <c r="M152" i="16"/>
  <c r="L152" i="16"/>
  <c r="K152" i="16"/>
  <c r="J152" i="16"/>
  <c r="I152" i="16"/>
  <c r="H152" i="16"/>
  <c r="G152" i="16"/>
  <c r="F152" i="16"/>
  <c r="E152" i="16"/>
  <c r="D152" i="16"/>
  <c r="C152" i="16"/>
  <c r="B152" i="16"/>
  <c r="M151" i="16"/>
  <c r="L151" i="16"/>
  <c r="K151" i="16"/>
  <c r="J151" i="16"/>
  <c r="I151" i="16"/>
  <c r="H151" i="16"/>
  <c r="G151" i="16"/>
  <c r="F151" i="16"/>
  <c r="E151" i="16"/>
  <c r="D151" i="16"/>
  <c r="C151" i="16"/>
  <c r="B151" i="16"/>
  <c r="M149" i="16"/>
  <c r="L149" i="16"/>
  <c r="K149" i="16"/>
  <c r="J149" i="16"/>
  <c r="I149" i="16"/>
  <c r="H149" i="16"/>
  <c r="G149" i="16"/>
  <c r="F149" i="16"/>
  <c r="E149" i="16"/>
  <c r="D149" i="16"/>
  <c r="C149" i="16"/>
  <c r="B149" i="16"/>
  <c r="M148" i="16"/>
  <c r="L148" i="16"/>
  <c r="K148" i="16"/>
  <c r="J148" i="16"/>
  <c r="I148" i="16"/>
  <c r="H148" i="16"/>
  <c r="G148" i="16"/>
  <c r="F148" i="16"/>
  <c r="E148" i="16"/>
  <c r="D148" i="16"/>
  <c r="C148" i="16"/>
  <c r="B148" i="16"/>
  <c r="N205" i="16"/>
  <c r="N206" i="16"/>
  <c r="N207" i="16"/>
  <c r="N208" i="16"/>
  <c r="N209" i="16"/>
  <c r="N210" i="16"/>
  <c r="N211" i="16"/>
  <c r="N212" i="16"/>
  <c r="N213" i="16"/>
  <c r="N214" i="16"/>
  <c r="N215" i="16"/>
  <c r="N216" i="16"/>
  <c r="N217" i="16"/>
  <c r="N218" i="16"/>
  <c r="N220" i="16"/>
  <c r="N221" i="16"/>
  <c r="N222" i="16"/>
  <c r="N223" i="16"/>
  <c r="N225" i="16"/>
  <c r="N9" i="15"/>
  <c r="N20" i="15" s="1"/>
  <c r="N11" i="15"/>
  <c r="N11" i="13"/>
  <c r="N9" i="13"/>
  <c r="N7" i="13"/>
  <c r="N7" i="19"/>
  <c r="N9" i="19"/>
  <c r="N11" i="19"/>
  <c r="AR11" i="18"/>
  <c r="AR9" i="18"/>
  <c r="AR7" i="18"/>
  <c r="AC11" i="18"/>
  <c r="AC9" i="18"/>
  <c r="AC7" i="18"/>
  <c r="AC19" i="18" s="1"/>
  <c r="N7" i="18"/>
  <c r="N16" i="18" s="1"/>
  <c r="N9" i="18"/>
  <c r="N11" i="18"/>
  <c r="I20" i="18"/>
  <c r="AB20" i="14"/>
  <c r="AA20" i="14"/>
  <c r="Z20" i="14"/>
  <c r="Y20" i="14"/>
  <c r="X20" i="14"/>
  <c r="W20" i="14"/>
  <c r="V20" i="14"/>
  <c r="U20" i="14"/>
  <c r="T20" i="14"/>
  <c r="S20" i="14"/>
  <c r="R20" i="14"/>
  <c r="Q20" i="14"/>
  <c r="M20" i="14"/>
  <c r="L20" i="14"/>
  <c r="K20" i="14"/>
  <c r="J20" i="14"/>
  <c r="I20" i="14"/>
  <c r="H20" i="14"/>
  <c r="G20" i="14"/>
  <c r="F20" i="14"/>
  <c r="E20" i="14"/>
  <c r="D20" i="14"/>
  <c r="C20" i="14"/>
  <c r="B20" i="14"/>
  <c r="AB19" i="14"/>
  <c r="AA19" i="14"/>
  <c r="Z19" i="14"/>
  <c r="Y19" i="14"/>
  <c r="X19" i="14"/>
  <c r="W19" i="14"/>
  <c r="V19" i="14"/>
  <c r="U19" i="14"/>
  <c r="T19" i="14"/>
  <c r="S19" i="14"/>
  <c r="R19" i="14"/>
  <c r="Q19" i="14"/>
  <c r="M19" i="14"/>
  <c r="L19" i="14"/>
  <c r="K19" i="14"/>
  <c r="J19" i="14"/>
  <c r="I19" i="14"/>
  <c r="H19" i="14"/>
  <c r="G19" i="14"/>
  <c r="F19" i="14"/>
  <c r="E19" i="14"/>
  <c r="D19" i="14"/>
  <c r="C19" i="14"/>
  <c r="B19" i="14"/>
  <c r="AB18" i="14"/>
  <c r="AA18" i="14"/>
  <c r="Z18" i="14"/>
  <c r="Y18" i="14"/>
  <c r="X18" i="14"/>
  <c r="W18" i="14"/>
  <c r="V18" i="14"/>
  <c r="U18" i="14"/>
  <c r="T18" i="14"/>
  <c r="S18" i="14"/>
  <c r="R18" i="14"/>
  <c r="Q18" i="14"/>
  <c r="M18" i="14"/>
  <c r="L18" i="14"/>
  <c r="K18" i="14"/>
  <c r="J18" i="14"/>
  <c r="I18" i="14"/>
  <c r="H18" i="14"/>
  <c r="G18" i="14"/>
  <c r="F18" i="14"/>
  <c r="E18" i="14"/>
  <c r="D18" i="14"/>
  <c r="C18" i="14"/>
  <c r="B18" i="14"/>
  <c r="AB17" i="14"/>
  <c r="AA17" i="14"/>
  <c r="Z17" i="14"/>
  <c r="Y17" i="14"/>
  <c r="X17" i="14"/>
  <c r="W17" i="14"/>
  <c r="V17" i="14"/>
  <c r="U17" i="14"/>
  <c r="T17" i="14"/>
  <c r="S17" i="14"/>
  <c r="R17" i="14"/>
  <c r="Q17" i="14"/>
  <c r="M17" i="14"/>
  <c r="L17" i="14"/>
  <c r="K17" i="14"/>
  <c r="J17" i="14"/>
  <c r="I17" i="14"/>
  <c r="H17" i="14"/>
  <c r="G17" i="14"/>
  <c r="F17" i="14"/>
  <c r="E17" i="14"/>
  <c r="D17" i="14"/>
  <c r="C17" i="14"/>
  <c r="AB16" i="14"/>
  <c r="AA16" i="14"/>
  <c r="Z16" i="14"/>
  <c r="Y16" i="14"/>
  <c r="X16" i="14"/>
  <c r="W16" i="14"/>
  <c r="V16" i="14"/>
  <c r="U16" i="14"/>
  <c r="T16" i="14"/>
  <c r="S16" i="14"/>
  <c r="R16" i="14"/>
  <c r="Q16" i="14"/>
  <c r="M16" i="14"/>
  <c r="L16" i="14"/>
  <c r="K16" i="14"/>
  <c r="J16" i="14"/>
  <c r="I16" i="14"/>
  <c r="H16" i="14"/>
  <c r="G16" i="14"/>
  <c r="F16" i="14"/>
  <c r="E16" i="14"/>
  <c r="D16" i="14"/>
  <c r="C16" i="14"/>
  <c r="AB14" i="14"/>
  <c r="AA14" i="14"/>
  <c r="Z14" i="14"/>
  <c r="Y14" i="14"/>
  <c r="X14" i="14"/>
  <c r="W14" i="14"/>
  <c r="V14" i="14"/>
  <c r="U14" i="14"/>
  <c r="T14" i="14"/>
  <c r="S14" i="14"/>
  <c r="R14" i="14"/>
  <c r="Q14" i="14"/>
  <c r="M14" i="14"/>
  <c r="L14" i="14"/>
  <c r="K14" i="14"/>
  <c r="J14" i="14"/>
  <c r="I14" i="14"/>
  <c r="H14" i="14"/>
  <c r="G14" i="14"/>
  <c r="F14" i="14"/>
  <c r="E14" i="14"/>
  <c r="D14" i="14"/>
  <c r="C14" i="14"/>
  <c r="AB13" i="14"/>
  <c r="AB15" i="14" s="1"/>
  <c r="AA13" i="14"/>
  <c r="Z13" i="14"/>
  <c r="Y13" i="14"/>
  <c r="X13" i="14"/>
  <c r="X15" i="14" s="1"/>
  <c r="W13" i="14"/>
  <c r="V13" i="14"/>
  <c r="U13" i="14"/>
  <c r="T13" i="14"/>
  <c r="T15" i="14" s="1"/>
  <c r="S13" i="14"/>
  <c r="R13" i="14"/>
  <c r="Q13" i="14"/>
  <c r="M13" i="14"/>
  <c r="M15" i="14" s="1"/>
  <c r="L13" i="14"/>
  <c r="K13" i="14"/>
  <c r="J13" i="14"/>
  <c r="I13" i="14"/>
  <c r="I15" i="14" s="1"/>
  <c r="H13" i="14"/>
  <c r="G13" i="14"/>
  <c r="F13" i="14"/>
  <c r="E13" i="14"/>
  <c r="E15" i="14" s="1"/>
  <c r="D13" i="14"/>
  <c r="C13" i="14"/>
  <c r="AC5" i="14"/>
  <c r="N5" i="14"/>
  <c r="AC4" i="14"/>
  <c r="N4" i="14"/>
  <c r="M20" i="15"/>
  <c r="L20" i="15"/>
  <c r="K20" i="15"/>
  <c r="J20" i="15"/>
  <c r="I20" i="15"/>
  <c r="H20" i="15"/>
  <c r="G20" i="15"/>
  <c r="F20" i="15"/>
  <c r="E20" i="15"/>
  <c r="D20" i="15"/>
  <c r="C20" i="15"/>
  <c r="B20" i="15"/>
  <c r="M19" i="15"/>
  <c r="L19" i="15"/>
  <c r="K19" i="15"/>
  <c r="J19" i="15"/>
  <c r="I19" i="15"/>
  <c r="H19" i="15"/>
  <c r="G19" i="15"/>
  <c r="F19" i="15"/>
  <c r="E19" i="15"/>
  <c r="D19" i="15"/>
  <c r="C19" i="15"/>
  <c r="B19" i="15"/>
  <c r="M18" i="15"/>
  <c r="L18" i="15"/>
  <c r="K18" i="15"/>
  <c r="J18" i="15"/>
  <c r="I18" i="15"/>
  <c r="H18" i="15"/>
  <c r="G18" i="15"/>
  <c r="F18" i="15"/>
  <c r="E18" i="15"/>
  <c r="D18" i="15"/>
  <c r="C18" i="15"/>
  <c r="B18" i="15"/>
  <c r="M17" i="15"/>
  <c r="L17" i="15"/>
  <c r="K17" i="15"/>
  <c r="J17" i="15"/>
  <c r="I17" i="15"/>
  <c r="H17" i="15"/>
  <c r="G17" i="15"/>
  <c r="F17" i="15"/>
  <c r="E17" i="15"/>
  <c r="D17" i="15"/>
  <c r="C17" i="15"/>
  <c r="B17" i="15"/>
  <c r="M16" i="15"/>
  <c r="L16" i="15"/>
  <c r="K16" i="15"/>
  <c r="J16" i="15"/>
  <c r="I16" i="15"/>
  <c r="H16" i="15"/>
  <c r="G16" i="15"/>
  <c r="F16" i="15"/>
  <c r="E16" i="15"/>
  <c r="D16" i="15"/>
  <c r="C16" i="15"/>
  <c r="B16" i="15"/>
  <c r="M14" i="15"/>
  <c r="L14" i="15"/>
  <c r="K14" i="15"/>
  <c r="J14" i="15"/>
  <c r="I14" i="15"/>
  <c r="H14" i="15"/>
  <c r="G14" i="15"/>
  <c r="F14" i="15"/>
  <c r="E14" i="15"/>
  <c r="D14" i="15"/>
  <c r="C14" i="15"/>
  <c r="B14" i="15"/>
  <c r="M13" i="15"/>
  <c r="L13" i="15"/>
  <c r="K13" i="15"/>
  <c r="J13" i="15"/>
  <c r="J15" i="15" s="1"/>
  <c r="I13" i="15"/>
  <c r="H13" i="15"/>
  <c r="G13" i="15"/>
  <c r="F13" i="15"/>
  <c r="F15" i="15" s="1"/>
  <c r="E13" i="15"/>
  <c r="D13" i="15"/>
  <c r="C13" i="15"/>
  <c r="B13" i="15"/>
  <c r="B15" i="15" s="1"/>
  <c r="N27" i="15"/>
  <c r="M20" i="13"/>
  <c r="L20" i="13"/>
  <c r="K20" i="13"/>
  <c r="J20" i="13"/>
  <c r="I20" i="13"/>
  <c r="H20" i="13"/>
  <c r="G20" i="13"/>
  <c r="F20" i="13"/>
  <c r="E20" i="13"/>
  <c r="D20" i="13"/>
  <c r="C20" i="13"/>
  <c r="B20" i="13"/>
  <c r="M19" i="13"/>
  <c r="L19" i="13"/>
  <c r="K19" i="13"/>
  <c r="J19" i="13"/>
  <c r="I19" i="13"/>
  <c r="H19" i="13"/>
  <c r="G19" i="13"/>
  <c r="F19" i="13"/>
  <c r="E19" i="13"/>
  <c r="D19" i="13"/>
  <c r="C19" i="13"/>
  <c r="B19" i="13"/>
  <c r="M18" i="13"/>
  <c r="L18" i="13"/>
  <c r="K18" i="13"/>
  <c r="J18" i="13"/>
  <c r="I18" i="13"/>
  <c r="H18" i="13"/>
  <c r="G18" i="13"/>
  <c r="F18" i="13"/>
  <c r="E18" i="13"/>
  <c r="D18" i="13"/>
  <c r="C18" i="13"/>
  <c r="B18" i="13"/>
  <c r="M17" i="13"/>
  <c r="L17" i="13"/>
  <c r="K17" i="13"/>
  <c r="J17" i="13"/>
  <c r="I17" i="13"/>
  <c r="H17" i="13"/>
  <c r="G17" i="13"/>
  <c r="F17" i="13"/>
  <c r="E17" i="13"/>
  <c r="D17" i="13"/>
  <c r="C17" i="13"/>
  <c r="B17" i="13"/>
  <c r="M16" i="13"/>
  <c r="L16" i="13"/>
  <c r="K16" i="13"/>
  <c r="J16" i="13"/>
  <c r="I16" i="13"/>
  <c r="H16" i="13"/>
  <c r="G16" i="13"/>
  <c r="F16" i="13"/>
  <c r="E16" i="13"/>
  <c r="D16" i="13"/>
  <c r="C16" i="13"/>
  <c r="B16" i="13"/>
  <c r="M14" i="13"/>
  <c r="L14" i="13"/>
  <c r="K14" i="13"/>
  <c r="J14" i="13"/>
  <c r="I14" i="13"/>
  <c r="H14" i="13"/>
  <c r="G14" i="13"/>
  <c r="F14" i="13"/>
  <c r="E14" i="13"/>
  <c r="D14" i="13"/>
  <c r="C14" i="13"/>
  <c r="B14" i="13"/>
  <c r="M13" i="13"/>
  <c r="L13" i="13"/>
  <c r="K13" i="13"/>
  <c r="J13" i="13"/>
  <c r="I13" i="13"/>
  <c r="H13" i="13"/>
  <c r="G13" i="13"/>
  <c r="F13" i="13"/>
  <c r="E13" i="13"/>
  <c r="D13" i="13"/>
  <c r="C13" i="13"/>
  <c r="B13" i="13"/>
  <c r="N4" i="13"/>
  <c r="M20" i="19"/>
  <c r="L20" i="19"/>
  <c r="K20" i="19"/>
  <c r="J20" i="19"/>
  <c r="I20" i="19"/>
  <c r="H20" i="19"/>
  <c r="G20" i="19"/>
  <c r="F20" i="19"/>
  <c r="E20" i="19"/>
  <c r="D20" i="19"/>
  <c r="C20" i="19"/>
  <c r="B20" i="19"/>
  <c r="M19" i="19"/>
  <c r="L19" i="19"/>
  <c r="K19" i="19"/>
  <c r="J19" i="19"/>
  <c r="I19" i="19"/>
  <c r="H19" i="19"/>
  <c r="G19" i="19"/>
  <c r="F19" i="19"/>
  <c r="E19" i="19"/>
  <c r="D19" i="19"/>
  <c r="C19" i="19"/>
  <c r="B19" i="19"/>
  <c r="M18" i="19"/>
  <c r="L18" i="19"/>
  <c r="K18" i="19"/>
  <c r="J18" i="19"/>
  <c r="I18" i="19"/>
  <c r="H18" i="19"/>
  <c r="G18" i="19"/>
  <c r="F18" i="19"/>
  <c r="E18" i="19"/>
  <c r="D18" i="19"/>
  <c r="C18" i="19"/>
  <c r="B18" i="19"/>
  <c r="M17" i="19"/>
  <c r="L17" i="19"/>
  <c r="K17" i="19"/>
  <c r="J17" i="19"/>
  <c r="I17" i="19"/>
  <c r="H17" i="19"/>
  <c r="G17" i="19"/>
  <c r="F17" i="19"/>
  <c r="E17" i="19"/>
  <c r="D17" i="19"/>
  <c r="C17" i="19"/>
  <c r="B17" i="19"/>
  <c r="M16" i="19"/>
  <c r="L16" i="19"/>
  <c r="K16" i="19"/>
  <c r="J16" i="19"/>
  <c r="I16" i="19"/>
  <c r="H16" i="19"/>
  <c r="G16" i="19"/>
  <c r="F16" i="19"/>
  <c r="E16" i="19"/>
  <c r="D16" i="19"/>
  <c r="C16" i="19"/>
  <c r="B16" i="19"/>
  <c r="M14" i="19"/>
  <c r="L14" i="19"/>
  <c r="K14" i="19"/>
  <c r="J14" i="19"/>
  <c r="I14" i="19"/>
  <c r="H14" i="19"/>
  <c r="G14" i="19"/>
  <c r="F14" i="19"/>
  <c r="E14" i="19"/>
  <c r="D14" i="19"/>
  <c r="C14" i="19"/>
  <c r="B14" i="19"/>
  <c r="M13" i="19"/>
  <c r="L13" i="19"/>
  <c r="L15" i="19" s="1"/>
  <c r="K13" i="19"/>
  <c r="J13" i="19"/>
  <c r="I13" i="19"/>
  <c r="H13" i="19"/>
  <c r="H15" i="19" s="1"/>
  <c r="G13" i="19"/>
  <c r="F13" i="19"/>
  <c r="E13" i="19"/>
  <c r="D13" i="19"/>
  <c r="D15" i="19" s="1"/>
  <c r="C13" i="19"/>
  <c r="B13" i="19"/>
  <c r="AQ20" i="18"/>
  <c r="AP20" i="18"/>
  <c r="AO20" i="18"/>
  <c r="AN20" i="18"/>
  <c r="AM20" i="18"/>
  <c r="AL20" i="18"/>
  <c r="AK20" i="18"/>
  <c r="AJ20" i="18"/>
  <c r="AI20" i="18"/>
  <c r="AH20" i="18"/>
  <c r="AG20" i="18"/>
  <c r="AF20" i="18"/>
  <c r="AB20" i="18"/>
  <c r="AA20" i="18"/>
  <c r="Z20" i="18"/>
  <c r="Y20" i="18"/>
  <c r="X20" i="18"/>
  <c r="W20" i="18"/>
  <c r="V20" i="18"/>
  <c r="U20" i="18"/>
  <c r="T20" i="18"/>
  <c r="S20" i="18"/>
  <c r="R20" i="18"/>
  <c r="Q20" i="18"/>
  <c r="M20" i="18"/>
  <c r="L20" i="18"/>
  <c r="K20" i="18"/>
  <c r="J20" i="18"/>
  <c r="H20" i="18"/>
  <c r="G20" i="18"/>
  <c r="F20" i="18"/>
  <c r="E20" i="18"/>
  <c r="D20" i="18"/>
  <c r="C20" i="18"/>
  <c r="B20" i="18"/>
  <c r="AQ19" i="18"/>
  <c r="AP19" i="18"/>
  <c r="AO19" i="18"/>
  <c r="AN19" i="18"/>
  <c r="AM19" i="18"/>
  <c r="AL19" i="18"/>
  <c r="AK19" i="18"/>
  <c r="AJ19" i="18"/>
  <c r="AI19" i="18"/>
  <c r="AH19" i="18"/>
  <c r="AG19" i="18"/>
  <c r="AF19" i="18"/>
  <c r="AB19" i="18"/>
  <c r="AA19" i="18"/>
  <c r="Z19" i="18"/>
  <c r="Y19" i="18"/>
  <c r="X19" i="18"/>
  <c r="W19" i="18"/>
  <c r="V19" i="18"/>
  <c r="U19" i="18"/>
  <c r="T19" i="18"/>
  <c r="S19" i="18"/>
  <c r="R19" i="18"/>
  <c r="Q19" i="18"/>
  <c r="M19" i="18"/>
  <c r="L19" i="18"/>
  <c r="K19" i="18"/>
  <c r="J19" i="18"/>
  <c r="I19" i="18"/>
  <c r="H19" i="18"/>
  <c r="G19" i="18"/>
  <c r="F19" i="18"/>
  <c r="E19" i="18"/>
  <c r="D19" i="18"/>
  <c r="C19" i="18"/>
  <c r="B19" i="18"/>
  <c r="AQ18" i="18"/>
  <c r="AP18" i="18"/>
  <c r="AO18" i="18"/>
  <c r="AN18" i="18"/>
  <c r="AM18" i="18"/>
  <c r="AL18" i="18"/>
  <c r="AK18" i="18"/>
  <c r="AJ18" i="18"/>
  <c r="AI18" i="18"/>
  <c r="AH18" i="18"/>
  <c r="AG18" i="18"/>
  <c r="AF18" i="18"/>
  <c r="AB18" i="18"/>
  <c r="AA18" i="18"/>
  <c r="Z18" i="18"/>
  <c r="Y18" i="18"/>
  <c r="X18" i="18"/>
  <c r="W18" i="18"/>
  <c r="V18" i="18"/>
  <c r="U18" i="18"/>
  <c r="T18" i="18"/>
  <c r="S18" i="18"/>
  <c r="R18" i="18"/>
  <c r="Q18" i="18"/>
  <c r="M18" i="18"/>
  <c r="L18" i="18"/>
  <c r="K18" i="18"/>
  <c r="J18" i="18"/>
  <c r="I18" i="18"/>
  <c r="H18" i="18"/>
  <c r="G18" i="18"/>
  <c r="F18" i="18"/>
  <c r="E18" i="18"/>
  <c r="D18" i="18"/>
  <c r="C18" i="18"/>
  <c r="B18" i="18"/>
  <c r="AQ17" i="18"/>
  <c r="AP17" i="18"/>
  <c r="AO17" i="18"/>
  <c r="AN17" i="18"/>
  <c r="AM17" i="18"/>
  <c r="AL17" i="18"/>
  <c r="AK17" i="18"/>
  <c r="AJ17" i="18"/>
  <c r="AI17" i="18"/>
  <c r="AH17" i="18"/>
  <c r="AG17" i="18"/>
  <c r="AF17" i="18"/>
  <c r="AB17" i="18"/>
  <c r="AA17" i="18"/>
  <c r="Z17" i="18"/>
  <c r="Y17" i="18"/>
  <c r="X17" i="18"/>
  <c r="W17" i="18"/>
  <c r="V17" i="18"/>
  <c r="U17" i="18"/>
  <c r="T17" i="18"/>
  <c r="S17" i="18"/>
  <c r="R17" i="18"/>
  <c r="Q17" i="18"/>
  <c r="M17" i="18"/>
  <c r="L17" i="18"/>
  <c r="K17" i="18"/>
  <c r="J17" i="18"/>
  <c r="I17" i="18"/>
  <c r="H17" i="18"/>
  <c r="G17" i="18"/>
  <c r="F17" i="18"/>
  <c r="E17" i="18"/>
  <c r="D17" i="18"/>
  <c r="C17" i="18"/>
  <c r="B17" i="18"/>
  <c r="AQ16" i="18"/>
  <c r="AP16" i="18"/>
  <c r="AO16" i="18"/>
  <c r="AN16" i="18"/>
  <c r="AM16" i="18"/>
  <c r="AL16" i="18"/>
  <c r="AK16" i="18"/>
  <c r="AJ16" i="18"/>
  <c r="AI16" i="18"/>
  <c r="AH16" i="18"/>
  <c r="AG16" i="18"/>
  <c r="AF16" i="18"/>
  <c r="AB16" i="18"/>
  <c r="AA16" i="18"/>
  <c r="Z16" i="18"/>
  <c r="Y16" i="18"/>
  <c r="X16" i="18"/>
  <c r="W16" i="18"/>
  <c r="V16" i="18"/>
  <c r="U16" i="18"/>
  <c r="T16" i="18"/>
  <c r="S16" i="18"/>
  <c r="R16" i="18"/>
  <c r="Q16" i="18"/>
  <c r="M16" i="18"/>
  <c r="L16" i="18"/>
  <c r="K16" i="18"/>
  <c r="J16" i="18"/>
  <c r="I16" i="18"/>
  <c r="H16" i="18"/>
  <c r="G16" i="18"/>
  <c r="F16" i="18"/>
  <c r="E16" i="18"/>
  <c r="D16" i="18"/>
  <c r="C16" i="18"/>
  <c r="B16" i="18"/>
  <c r="AQ14" i="18"/>
  <c r="AP14" i="18"/>
  <c r="AO14" i="18"/>
  <c r="AN14" i="18"/>
  <c r="AM14" i="18"/>
  <c r="AL14" i="18"/>
  <c r="AK14" i="18"/>
  <c r="AJ14" i="18"/>
  <c r="AI14" i="18"/>
  <c r="AH14" i="18"/>
  <c r="AG14" i="18"/>
  <c r="AF14" i="18"/>
  <c r="AB14" i="18"/>
  <c r="AA14" i="18"/>
  <c r="Z14" i="18"/>
  <c r="Y14" i="18"/>
  <c r="X14" i="18"/>
  <c r="W14" i="18"/>
  <c r="V14" i="18"/>
  <c r="U14" i="18"/>
  <c r="T14" i="18"/>
  <c r="S14" i="18"/>
  <c r="R14" i="18"/>
  <c r="Q14" i="18"/>
  <c r="M14" i="18"/>
  <c r="L14" i="18"/>
  <c r="K14" i="18"/>
  <c r="J14" i="18"/>
  <c r="I14" i="18"/>
  <c r="H14" i="18"/>
  <c r="G14" i="18"/>
  <c r="F14" i="18"/>
  <c r="E14" i="18"/>
  <c r="D14" i="18"/>
  <c r="C14" i="18"/>
  <c r="B14" i="18"/>
  <c r="AQ13" i="18"/>
  <c r="AP13" i="18"/>
  <c r="AO13" i="18"/>
  <c r="AN13" i="18"/>
  <c r="AM13" i="18"/>
  <c r="AL13" i="18"/>
  <c r="AK13" i="18"/>
  <c r="AJ13" i="18"/>
  <c r="AI13" i="18"/>
  <c r="AH13" i="18"/>
  <c r="AG13" i="18"/>
  <c r="AF13" i="18"/>
  <c r="AB13" i="18"/>
  <c r="AA13" i="18"/>
  <c r="Z13" i="18"/>
  <c r="Y13" i="18"/>
  <c r="X13" i="18"/>
  <c r="W13" i="18"/>
  <c r="V13" i="18"/>
  <c r="U13" i="18"/>
  <c r="T13" i="18"/>
  <c r="S13" i="18"/>
  <c r="R13" i="18"/>
  <c r="Q13" i="18"/>
  <c r="M13" i="18"/>
  <c r="L13" i="18"/>
  <c r="K13" i="18"/>
  <c r="J13" i="18"/>
  <c r="I13" i="18"/>
  <c r="H13" i="18"/>
  <c r="G13" i="18"/>
  <c r="F13" i="18"/>
  <c r="E13" i="18"/>
  <c r="D13" i="18"/>
  <c r="C13" i="18"/>
  <c r="B13" i="18"/>
  <c r="N6" i="16"/>
  <c r="N7" i="16"/>
  <c r="N13" i="16" s="1"/>
  <c r="B13" i="16"/>
  <c r="C13" i="16"/>
  <c r="D13" i="16"/>
  <c r="E13" i="16"/>
  <c r="F13" i="16"/>
  <c r="G13" i="16"/>
  <c r="H13" i="16"/>
  <c r="I13" i="16"/>
  <c r="J13" i="16"/>
  <c r="K13" i="16"/>
  <c r="L13" i="16"/>
  <c r="M13" i="16"/>
  <c r="B14" i="16"/>
  <c r="B15" i="16" s="1"/>
  <c r="C14" i="16"/>
  <c r="D14" i="16"/>
  <c r="D15" i="16" s="1"/>
  <c r="E14" i="16"/>
  <c r="E15" i="16" s="1"/>
  <c r="F14" i="16"/>
  <c r="F15" i="16" s="1"/>
  <c r="G14" i="16"/>
  <c r="H14" i="16"/>
  <c r="H15" i="16" s="1"/>
  <c r="I14" i="16"/>
  <c r="J14" i="16"/>
  <c r="J15" i="16" s="1"/>
  <c r="K14" i="16"/>
  <c r="L14" i="16"/>
  <c r="L15" i="16" s="1"/>
  <c r="M14" i="16"/>
  <c r="M15" i="16" s="1"/>
  <c r="B16" i="16"/>
  <c r="C16" i="16"/>
  <c r="D16" i="16"/>
  <c r="E16" i="16"/>
  <c r="F16" i="16"/>
  <c r="G16" i="16"/>
  <c r="H16" i="16"/>
  <c r="I16" i="16"/>
  <c r="J16" i="16"/>
  <c r="K16" i="16"/>
  <c r="L16" i="16"/>
  <c r="M16" i="16"/>
  <c r="B17" i="16"/>
  <c r="C17" i="16"/>
  <c r="D17" i="16"/>
  <c r="E17" i="16"/>
  <c r="F17" i="16"/>
  <c r="G17" i="16"/>
  <c r="H17" i="16"/>
  <c r="I17" i="16"/>
  <c r="J17" i="16"/>
  <c r="K17" i="16"/>
  <c r="L17" i="16"/>
  <c r="M17" i="16"/>
  <c r="B18" i="16"/>
  <c r="C18" i="16"/>
  <c r="D18" i="16"/>
  <c r="E18" i="16"/>
  <c r="F18" i="16"/>
  <c r="G18" i="16"/>
  <c r="H18" i="16"/>
  <c r="I18" i="16"/>
  <c r="J18" i="16"/>
  <c r="K18" i="16"/>
  <c r="L18" i="16"/>
  <c r="M18" i="16"/>
  <c r="B19" i="16"/>
  <c r="C19" i="16"/>
  <c r="D19" i="16"/>
  <c r="E19" i="16"/>
  <c r="F19" i="16"/>
  <c r="G19" i="16"/>
  <c r="H19" i="16"/>
  <c r="I19" i="16"/>
  <c r="J19" i="16"/>
  <c r="K19" i="16"/>
  <c r="L19" i="16"/>
  <c r="M19" i="16"/>
  <c r="N19" i="16"/>
  <c r="B20" i="16"/>
  <c r="C20" i="16"/>
  <c r="D20" i="16"/>
  <c r="E20" i="16"/>
  <c r="F20" i="16"/>
  <c r="G20" i="16"/>
  <c r="H20" i="16"/>
  <c r="I20" i="16"/>
  <c r="J20" i="16"/>
  <c r="K20" i="16"/>
  <c r="L20" i="16"/>
  <c r="M20" i="16"/>
  <c r="N27" i="16"/>
  <c r="AD66" i="21"/>
  <c r="AC66" i="21"/>
  <c r="AB65" i="21"/>
  <c r="AD65" i="21" s="1"/>
  <c r="AB64" i="21"/>
  <c r="AD64" i="21" s="1"/>
  <c r="AB63" i="21"/>
  <c r="AD63" i="21" s="1"/>
  <c r="AB62" i="21"/>
  <c r="AD62" i="21" s="1"/>
  <c r="AB61" i="21"/>
  <c r="AD61" i="21" s="1"/>
  <c r="AB60" i="21"/>
  <c r="AD60" i="21" s="1"/>
  <c r="AB59" i="21"/>
  <c r="AD59" i="21" s="1"/>
  <c r="AB58" i="21"/>
  <c r="AC58" i="21" s="1"/>
  <c r="AB57" i="21"/>
  <c r="AD57" i="21" s="1"/>
  <c r="AB56" i="21"/>
  <c r="AD56" i="21" s="1"/>
  <c r="AB55" i="21"/>
  <c r="AD55" i="21" s="1"/>
  <c r="AB54" i="21"/>
  <c r="AD54" i="21" s="1"/>
  <c r="AB53" i="21"/>
  <c r="AD53" i="21" s="1"/>
  <c r="AB52" i="21"/>
  <c r="AD52" i="21" s="1"/>
  <c r="AB51" i="21"/>
  <c r="AD51" i="21" s="1"/>
  <c r="AB50" i="21"/>
  <c r="AC50" i="21" s="1"/>
  <c r="AB49" i="21"/>
  <c r="AD49" i="21" s="1"/>
  <c r="AB48" i="21"/>
  <c r="AD48" i="21" s="1"/>
  <c r="AB47" i="21"/>
  <c r="AD47" i="21" s="1"/>
  <c r="AB46" i="21"/>
  <c r="AD46" i="21" s="1"/>
  <c r="AB45" i="21"/>
  <c r="AD45" i="21" s="1"/>
  <c r="AB44" i="21"/>
  <c r="AD44" i="21" s="1"/>
  <c r="AB43" i="21"/>
  <c r="AD43" i="21" s="1"/>
  <c r="AB42" i="21"/>
  <c r="AC42" i="21" s="1"/>
  <c r="AB41" i="21"/>
  <c r="AD41" i="21" s="1"/>
  <c r="AC40" i="21"/>
  <c r="AB40" i="21"/>
  <c r="AD40" i="21" s="1"/>
  <c r="AB39" i="21"/>
  <c r="AD39" i="21" s="1"/>
  <c r="AB38" i="21"/>
  <c r="AD38" i="21" s="1"/>
  <c r="AB37" i="21"/>
  <c r="AD37" i="21" s="1"/>
  <c r="AB36" i="21"/>
  <c r="AD36" i="21" s="1"/>
  <c r="AB35" i="21"/>
  <c r="AD35" i="21" s="1"/>
  <c r="AB34" i="21"/>
  <c r="AC34" i="21" s="1"/>
  <c r="AB33" i="21"/>
  <c r="AD33" i="21" s="1"/>
  <c r="AB32" i="21"/>
  <c r="AD32" i="21" s="1"/>
  <c r="AB31" i="21"/>
  <c r="AD31" i="21" s="1"/>
  <c r="AB30" i="21"/>
  <c r="AD30" i="21" s="1"/>
  <c r="AB29" i="21"/>
  <c r="AD29" i="21" s="1"/>
  <c r="AB28" i="21"/>
  <c r="AD28" i="21" s="1"/>
  <c r="AB27" i="21"/>
  <c r="AD27" i="21" s="1"/>
  <c r="AB26" i="21"/>
  <c r="AC26" i="21" s="1"/>
  <c r="AB25" i="21"/>
  <c r="AD25" i="21" s="1"/>
  <c r="AB24" i="21"/>
  <c r="AD24" i="21" s="1"/>
  <c r="AB23" i="21"/>
  <c r="AD23" i="21" s="1"/>
  <c r="AB22" i="21"/>
  <c r="AD22" i="21" s="1"/>
  <c r="AB21" i="21"/>
  <c r="AD21" i="21" s="1"/>
  <c r="AB20" i="21"/>
  <c r="AC20" i="21" s="1"/>
  <c r="AB19" i="21"/>
  <c r="AD19" i="21" s="1"/>
  <c r="AD18" i="21"/>
  <c r="AB18" i="21"/>
  <c r="AC18" i="21" s="1"/>
  <c r="AB17" i="21"/>
  <c r="AD17" i="21" s="1"/>
  <c r="AB16" i="21"/>
  <c r="AD16" i="21" s="1"/>
  <c r="AB15" i="21"/>
  <c r="AD15" i="21" s="1"/>
  <c r="AB14" i="21"/>
  <c r="AD14" i="21" s="1"/>
  <c r="AB13" i="21"/>
  <c r="AD13" i="21" s="1"/>
  <c r="AD12" i="21"/>
  <c r="AB12" i="21"/>
  <c r="AC12" i="21" s="1"/>
  <c r="AB11" i="21"/>
  <c r="AD11" i="21" s="1"/>
  <c r="AB10" i="21"/>
  <c r="AC10" i="21" s="1"/>
  <c r="AB9" i="21"/>
  <c r="AD9" i="21" s="1"/>
  <c r="AB8" i="21"/>
  <c r="AD8" i="21" s="1"/>
  <c r="AB7" i="21"/>
  <c r="AD7" i="21" s="1"/>
  <c r="AB6" i="21"/>
  <c r="AD6" i="21" s="1"/>
  <c r="AB5" i="21"/>
  <c r="AD5" i="21" s="1"/>
  <c r="AB4" i="21"/>
  <c r="AC4" i="21" s="1"/>
  <c r="B78" i="21"/>
  <c r="B77" i="21"/>
  <c r="B75" i="21"/>
  <c r="I67" i="21"/>
  <c r="H67" i="21"/>
  <c r="G67" i="21" s="1"/>
  <c r="E67" i="21"/>
  <c r="D67" i="21"/>
  <c r="B67" i="21"/>
  <c r="I66" i="21"/>
  <c r="H66" i="21"/>
  <c r="G66" i="21"/>
  <c r="E66" i="21"/>
  <c r="D66" i="21"/>
  <c r="B66" i="21"/>
  <c r="I65" i="21"/>
  <c r="H65" i="21"/>
  <c r="G65" i="21" s="1"/>
  <c r="E65" i="21"/>
  <c r="D65" i="21"/>
  <c r="I64" i="21"/>
  <c r="H64" i="21"/>
  <c r="AF64" i="21" s="1"/>
  <c r="E64" i="21"/>
  <c r="D64" i="21"/>
  <c r="I63" i="21"/>
  <c r="H63" i="21"/>
  <c r="AF63" i="21" s="1"/>
  <c r="AH63" i="21" s="1"/>
  <c r="E63" i="21"/>
  <c r="D63" i="21"/>
  <c r="I62" i="21"/>
  <c r="H62" i="21"/>
  <c r="G62" i="21" s="1"/>
  <c r="E62" i="21"/>
  <c r="D62" i="21"/>
  <c r="I61" i="21"/>
  <c r="H61" i="21"/>
  <c r="G61" i="21" s="1"/>
  <c r="E61" i="21"/>
  <c r="D61" i="21"/>
  <c r="I60" i="21"/>
  <c r="H60" i="21"/>
  <c r="AF60" i="21" s="1"/>
  <c r="E60" i="21"/>
  <c r="D60" i="21"/>
  <c r="I59" i="21"/>
  <c r="H59" i="21"/>
  <c r="G59" i="21" s="1"/>
  <c r="E59" i="21"/>
  <c r="D59" i="21"/>
  <c r="I58" i="21"/>
  <c r="H58" i="21"/>
  <c r="G58" i="21" s="1"/>
  <c r="E58" i="21"/>
  <c r="D58" i="21"/>
  <c r="I57" i="21"/>
  <c r="H57" i="21"/>
  <c r="G57" i="21" s="1"/>
  <c r="E57" i="21"/>
  <c r="D57" i="21"/>
  <c r="I56" i="21"/>
  <c r="H56" i="21"/>
  <c r="AF56" i="21" s="1"/>
  <c r="E56" i="21"/>
  <c r="D56" i="21"/>
  <c r="I55" i="21"/>
  <c r="H55" i="21"/>
  <c r="AF55" i="21" s="1"/>
  <c r="E55" i="21"/>
  <c r="D55" i="21"/>
  <c r="I54" i="21"/>
  <c r="H54" i="21"/>
  <c r="G54" i="21" s="1"/>
  <c r="E54" i="21"/>
  <c r="D54" i="21"/>
  <c r="I53" i="21"/>
  <c r="H53" i="21"/>
  <c r="G53" i="21" s="1"/>
  <c r="E53" i="21"/>
  <c r="D53" i="21"/>
  <c r="I52" i="21"/>
  <c r="H52" i="21"/>
  <c r="AF52" i="21" s="1"/>
  <c r="E52" i="21"/>
  <c r="D52" i="21"/>
  <c r="I51" i="21"/>
  <c r="H51" i="21"/>
  <c r="AF51" i="21" s="1"/>
  <c r="D51" i="21"/>
  <c r="I50" i="21"/>
  <c r="H50" i="21"/>
  <c r="AF50" i="21" s="1"/>
  <c r="D50" i="21"/>
  <c r="I49" i="21"/>
  <c r="H49" i="21"/>
  <c r="AF49" i="21" s="1"/>
  <c r="D49" i="21"/>
  <c r="I48" i="21"/>
  <c r="H48" i="21"/>
  <c r="AF48" i="21" s="1"/>
  <c r="D48" i="21"/>
  <c r="I47" i="21"/>
  <c r="H47" i="21"/>
  <c r="AF47" i="21" s="1"/>
  <c r="D47" i="21"/>
  <c r="I46" i="21"/>
  <c r="H46" i="21"/>
  <c r="AF46" i="21" s="1"/>
  <c r="D46" i="21"/>
  <c r="I45" i="21"/>
  <c r="H45" i="21"/>
  <c r="AF45" i="21" s="1"/>
  <c r="D45" i="21"/>
  <c r="I44" i="21"/>
  <c r="H44" i="21"/>
  <c r="AF44" i="21" s="1"/>
  <c r="D44" i="21"/>
  <c r="I43" i="21"/>
  <c r="H43" i="21"/>
  <c r="AF43" i="21" s="1"/>
  <c r="D43" i="21"/>
  <c r="I42" i="21"/>
  <c r="H42" i="21"/>
  <c r="AF42" i="21" s="1"/>
  <c r="D42" i="21"/>
  <c r="I41" i="21"/>
  <c r="H41" i="21"/>
  <c r="AF41" i="21" s="1"/>
  <c r="D41" i="21"/>
  <c r="I40" i="21"/>
  <c r="H40" i="21"/>
  <c r="AF40" i="21" s="1"/>
  <c r="D40" i="21"/>
  <c r="I39" i="21"/>
  <c r="H39" i="21"/>
  <c r="AF39" i="21" s="1"/>
  <c r="D39" i="21"/>
  <c r="I38" i="21"/>
  <c r="H38" i="21"/>
  <c r="AF38" i="21" s="1"/>
  <c r="D38" i="21"/>
  <c r="I37" i="21"/>
  <c r="H37" i="21"/>
  <c r="AF37" i="21" s="1"/>
  <c r="D37" i="21"/>
  <c r="I36" i="21"/>
  <c r="H36" i="21"/>
  <c r="AF36" i="21" s="1"/>
  <c r="D36" i="21"/>
  <c r="I35" i="21"/>
  <c r="H35" i="21"/>
  <c r="AF35" i="21" s="1"/>
  <c r="D35" i="21"/>
  <c r="I34" i="21"/>
  <c r="H34" i="21"/>
  <c r="AF34" i="21" s="1"/>
  <c r="D34" i="21"/>
  <c r="I33" i="21"/>
  <c r="H33" i="21"/>
  <c r="AF33" i="21" s="1"/>
  <c r="D33" i="21"/>
  <c r="I32" i="21"/>
  <c r="H32" i="21"/>
  <c r="AF32" i="21" s="1"/>
  <c r="D32" i="21"/>
  <c r="I31" i="21"/>
  <c r="H31" i="21"/>
  <c r="AF31" i="21" s="1"/>
  <c r="D31" i="21"/>
  <c r="I30" i="21"/>
  <c r="H30" i="21"/>
  <c r="AF30" i="21" s="1"/>
  <c r="D30" i="21"/>
  <c r="I29" i="21"/>
  <c r="H29" i="21"/>
  <c r="AF29" i="21" s="1"/>
  <c r="D29" i="21"/>
  <c r="I28" i="21"/>
  <c r="H28" i="21"/>
  <c r="AF28" i="21" s="1"/>
  <c r="D28" i="21"/>
  <c r="I27" i="21"/>
  <c r="H27" i="21"/>
  <c r="AF27" i="21" s="1"/>
  <c r="D27" i="21"/>
  <c r="I26" i="21"/>
  <c r="H26" i="21"/>
  <c r="AF26" i="21" s="1"/>
  <c r="D26" i="21"/>
  <c r="I25" i="21"/>
  <c r="H25" i="21"/>
  <c r="AF25" i="21" s="1"/>
  <c r="D25" i="21"/>
  <c r="I24" i="21"/>
  <c r="H24" i="21"/>
  <c r="AF24" i="21" s="1"/>
  <c r="D24" i="21"/>
  <c r="I23" i="21"/>
  <c r="H23" i="21"/>
  <c r="AF23" i="21" s="1"/>
  <c r="D23" i="21"/>
  <c r="I22" i="21"/>
  <c r="H22" i="21"/>
  <c r="AF22" i="21" s="1"/>
  <c r="D22" i="21"/>
  <c r="I21" i="21"/>
  <c r="H21" i="21"/>
  <c r="AF21" i="21" s="1"/>
  <c r="D21" i="21"/>
  <c r="I20" i="21"/>
  <c r="H20" i="21"/>
  <c r="AF20" i="21" s="1"/>
  <c r="D20" i="21"/>
  <c r="I19" i="21"/>
  <c r="H19" i="21"/>
  <c r="AF19" i="21" s="1"/>
  <c r="D19" i="21"/>
  <c r="I18" i="21"/>
  <c r="H18" i="21"/>
  <c r="AF18" i="21" s="1"/>
  <c r="D18" i="21"/>
  <c r="I17" i="21"/>
  <c r="H17" i="21"/>
  <c r="AF17" i="21" s="1"/>
  <c r="D17" i="21"/>
  <c r="I16" i="21"/>
  <c r="H16" i="21"/>
  <c r="AF16" i="21" s="1"/>
  <c r="D16" i="21"/>
  <c r="I15" i="21"/>
  <c r="H15" i="21"/>
  <c r="AF15" i="21" s="1"/>
  <c r="D15" i="21"/>
  <c r="I14" i="21"/>
  <c r="H14" i="21"/>
  <c r="AF14" i="21" s="1"/>
  <c r="D14" i="21"/>
  <c r="I13" i="21"/>
  <c r="H13" i="21"/>
  <c r="AF13" i="21" s="1"/>
  <c r="D13" i="21"/>
  <c r="I12" i="21"/>
  <c r="H12" i="21"/>
  <c r="AF12" i="21" s="1"/>
  <c r="D12" i="21"/>
  <c r="I11" i="21"/>
  <c r="H11" i="21"/>
  <c r="AF11" i="21" s="1"/>
  <c r="D11" i="21"/>
  <c r="I10" i="21"/>
  <c r="H10" i="21"/>
  <c r="AF10" i="21" s="1"/>
  <c r="D10" i="21"/>
  <c r="I9" i="21"/>
  <c r="H9" i="21"/>
  <c r="AF9" i="21" s="1"/>
  <c r="D9" i="21"/>
  <c r="I8" i="21"/>
  <c r="H8" i="21"/>
  <c r="AF8" i="21" s="1"/>
  <c r="D8" i="21"/>
  <c r="I7" i="21"/>
  <c r="H7" i="21"/>
  <c r="AF7" i="21" s="1"/>
  <c r="D7" i="21"/>
  <c r="I6" i="21"/>
  <c r="H6" i="21"/>
  <c r="AF6" i="21" s="1"/>
  <c r="D6" i="21"/>
  <c r="I5" i="21"/>
  <c r="H5" i="21"/>
  <c r="AF5" i="21" s="1"/>
  <c r="D5" i="21"/>
  <c r="I4" i="21"/>
  <c r="H4" i="21"/>
  <c r="D4" i="21"/>
  <c r="D170" i="15" l="1"/>
  <c r="N175" i="14"/>
  <c r="S15" i="14"/>
  <c r="W15" i="14"/>
  <c r="AA15" i="14"/>
  <c r="AC155" i="14"/>
  <c r="N175" i="15"/>
  <c r="N148" i="15"/>
  <c r="N152" i="13"/>
  <c r="H170" i="16"/>
  <c r="AF170" i="18"/>
  <c r="AJ170" i="18"/>
  <c r="AR175" i="18"/>
  <c r="N175" i="13"/>
  <c r="N148" i="19"/>
  <c r="AC174" i="18"/>
  <c r="N172" i="16"/>
  <c r="AC175" i="14"/>
  <c r="G60" i="21"/>
  <c r="AD10" i="21"/>
  <c r="AC24" i="21"/>
  <c r="AC56" i="21"/>
  <c r="AC48" i="21"/>
  <c r="AC32" i="21"/>
  <c r="AC8" i="21"/>
  <c r="AC16" i="21"/>
  <c r="AC60" i="21"/>
  <c r="H75" i="21"/>
  <c r="E77" i="21"/>
  <c r="AC28" i="21"/>
  <c r="AC36" i="21"/>
  <c r="AC44" i="21"/>
  <c r="AC52" i="21"/>
  <c r="G55" i="21"/>
  <c r="AD20" i="21"/>
  <c r="AD74" i="21" s="1"/>
  <c r="AD26" i="21"/>
  <c r="AD34" i="21"/>
  <c r="AD42" i="21"/>
  <c r="AD50" i="21"/>
  <c r="H170" i="15"/>
  <c r="N173" i="15"/>
  <c r="L170" i="15"/>
  <c r="N168" i="19"/>
  <c r="N175" i="19"/>
  <c r="D170" i="19"/>
  <c r="H170" i="19"/>
  <c r="L170" i="19"/>
  <c r="H170" i="13"/>
  <c r="L170" i="13"/>
  <c r="D170" i="13"/>
  <c r="N175" i="16"/>
  <c r="L170" i="16"/>
  <c r="Z170" i="18"/>
  <c r="N173" i="18"/>
  <c r="V170" i="18"/>
  <c r="H170" i="18"/>
  <c r="R170" i="18"/>
  <c r="L170" i="18"/>
  <c r="N153" i="18"/>
  <c r="AR155" i="18"/>
  <c r="AN170" i="18"/>
  <c r="D170" i="18"/>
  <c r="N168" i="18"/>
  <c r="U170" i="14"/>
  <c r="R170" i="14"/>
  <c r="V170" i="14"/>
  <c r="S170" i="14"/>
  <c r="W170" i="14"/>
  <c r="AA170" i="14"/>
  <c r="Q170" i="14"/>
  <c r="Y170" i="14"/>
  <c r="Z170" i="14"/>
  <c r="C170" i="14"/>
  <c r="G170" i="14"/>
  <c r="K170" i="14"/>
  <c r="D170" i="14"/>
  <c r="H170" i="14"/>
  <c r="L170" i="14"/>
  <c r="E170" i="14"/>
  <c r="I170" i="14"/>
  <c r="M170" i="14"/>
  <c r="N154" i="14"/>
  <c r="AC168" i="14"/>
  <c r="AC172" i="14"/>
  <c r="AC174" i="14"/>
  <c r="N168" i="14"/>
  <c r="N172" i="14"/>
  <c r="N174" i="14"/>
  <c r="N169" i="14"/>
  <c r="N171" i="14"/>
  <c r="N173" i="14"/>
  <c r="AC169" i="14"/>
  <c r="AC171" i="14"/>
  <c r="AC173" i="14"/>
  <c r="E170" i="15"/>
  <c r="I170" i="15"/>
  <c r="M170" i="15"/>
  <c r="B170" i="15"/>
  <c r="F170" i="15"/>
  <c r="J170" i="15"/>
  <c r="C170" i="15"/>
  <c r="G170" i="15"/>
  <c r="K170" i="15"/>
  <c r="N168" i="15"/>
  <c r="N172" i="15"/>
  <c r="N169" i="15"/>
  <c r="N152" i="15"/>
  <c r="N174" i="15"/>
  <c r="N171" i="15"/>
  <c r="N149" i="15"/>
  <c r="N150" i="15" s="1"/>
  <c r="N154" i="15"/>
  <c r="N151" i="15"/>
  <c r="N155" i="15"/>
  <c r="M170" i="13"/>
  <c r="N168" i="13"/>
  <c r="B170" i="13"/>
  <c r="F170" i="13"/>
  <c r="J170" i="13"/>
  <c r="I170" i="13"/>
  <c r="C170" i="13"/>
  <c r="G170" i="13"/>
  <c r="K170" i="13"/>
  <c r="E170" i="13"/>
  <c r="N148" i="13"/>
  <c r="N169" i="13"/>
  <c r="N173" i="13"/>
  <c r="N172" i="13"/>
  <c r="N174" i="13"/>
  <c r="N171" i="13"/>
  <c r="E170" i="19"/>
  <c r="B170" i="19"/>
  <c r="F170" i="19"/>
  <c r="J170" i="19"/>
  <c r="I170" i="19"/>
  <c r="C170" i="19"/>
  <c r="G170" i="19"/>
  <c r="K170" i="19"/>
  <c r="M170" i="19"/>
  <c r="N152" i="19"/>
  <c r="N169" i="19"/>
  <c r="N170" i="19" s="1"/>
  <c r="N173" i="19"/>
  <c r="N172" i="19"/>
  <c r="N155" i="19"/>
  <c r="N174" i="19"/>
  <c r="N171" i="19"/>
  <c r="M170" i="16"/>
  <c r="B170" i="16"/>
  <c r="F170" i="16"/>
  <c r="J170" i="16"/>
  <c r="E170" i="16"/>
  <c r="C170" i="16"/>
  <c r="G170" i="16"/>
  <c r="K170" i="16"/>
  <c r="I170" i="16"/>
  <c r="N168" i="16"/>
  <c r="N169" i="16"/>
  <c r="N173" i="16"/>
  <c r="N174" i="16"/>
  <c r="N171" i="16"/>
  <c r="AK170" i="18"/>
  <c r="AH170" i="18"/>
  <c r="AL170" i="18"/>
  <c r="AP170" i="18"/>
  <c r="AO170" i="18"/>
  <c r="AI170" i="18"/>
  <c r="AM170" i="18"/>
  <c r="AQ170" i="18"/>
  <c r="AG170" i="18"/>
  <c r="X170" i="18"/>
  <c r="AC169" i="18"/>
  <c r="Q170" i="18"/>
  <c r="U170" i="18"/>
  <c r="Y170" i="18"/>
  <c r="T170" i="18"/>
  <c r="AB170" i="18"/>
  <c r="S170" i="18"/>
  <c r="W170" i="18"/>
  <c r="AA170" i="18"/>
  <c r="K170" i="18"/>
  <c r="C170" i="18"/>
  <c r="E170" i="18"/>
  <c r="I170" i="18"/>
  <c r="M170" i="18"/>
  <c r="G170" i="18"/>
  <c r="B170" i="18"/>
  <c r="F170" i="18"/>
  <c r="J170" i="18"/>
  <c r="AC168" i="18"/>
  <c r="AR169" i="18"/>
  <c r="N171" i="18"/>
  <c r="AC172" i="18"/>
  <c r="AR173" i="18"/>
  <c r="N175" i="18"/>
  <c r="N172" i="18"/>
  <c r="AC173" i="18"/>
  <c r="AR174" i="18"/>
  <c r="AC155" i="18"/>
  <c r="AR168" i="18"/>
  <c r="AC171" i="18"/>
  <c r="AR172" i="18"/>
  <c r="N174" i="18"/>
  <c r="AC175" i="18"/>
  <c r="N169" i="18"/>
  <c r="N170" i="18" s="1"/>
  <c r="AR171" i="18"/>
  <c r="D150" i="13"/>
  <c r="H150" i="13"/>
  <c r="N155" i="13"/>
  <c r="E150" i="13"/>
  <c r="I150" i="13"/>
  <c r="M150" i="13"/>
  <c r="N17" i="15"/>
  <c r="D150" i="15"/>
  <c r="H150" i="15"/>
  <c r="E150" i="15"/>
  <c r="I150" i="15"/>
  <c r="M150" i="15"/>
  <c r="B150" i="15"/>
  <c r="F150" i="15"/>
  <c r="J150" i="15"/>
  <c r="C150" i="15"/>
  <c r="G150" i="15"/>
  <c r="K150" i="15"/>
  <c r="N149" i="13"/>
  <c r="N153" i="13"/>
  <c r="N154" i="13"/>
  <c r="N151" i="13"/>
  <c r="B150" i="13"/>
  <c r="F150" i="13"/>
  <c r="J150" i="13"/>
  <c r="C150" i="13"/>
  <c r="G150" i="13"/>
  <c r="K150" i="13"/>
  <c r="N149" i="19"/>
  <c r="N150" i="19" s="1"/>
  <c r="N153" i="19"/>
  <c r="N154" i="19"/>
  <c r="N151" i="19"/>
  <c r="B150" i="19"/>
  <c r="F150" i="19"/>
  <c r="J150" i="19"/>
  <c r="C150" i="19"/>
  <c r="G150" i="19"/>
  <c r="K150" i="19"/>
  <c r="L150" i="16"/>
  <c r="D150" i="16"/>
  <c r="H150" i="16"/>
  <c r="AC154" i="18"/>
  <c r="F15" i="14"/>
  <c r="J15" i="14"/>
  <c r="B15" i="14"/>
  <c r="Y150" i="18"/>
  <c r="C150" i="18"/>
  <c r="G150" i="18"/>
  <c r="K150" i="18"/>
  <c r="AG150" i="18"/>
  <c r="AK150" i="18"/>
  <c r="AO150" i="18"/>
  <c r="Q150" i="18"/>
  <c r="AR19" i="18"/>
  <c r="S150" i="18"/>
  <c r="W150" i="18"/>
  <c r="AA150" i="18"/>
  <c r="U150" i="18"/>
  <c r="E150" i="18"/>
  <c r="I150" i="18"/>
  <c r="M150" i="18"/>
  <c r="AI150" i="18"/>
  <c r="AM150" i="18"/>
  <c r="AQ150" i="18"/>
  <c r="N148" i="18"/>
  <c r="AC149" i="18"/>
  <c r="N152" i="18"/>
  <c r="AC153" i="18"/>
  <c r="AR154" i="18"/>
  <c r="AC148" i="18"/>
  <c r="AR149" i="18"/>
  <c r="N151" i="18"/>
  <c r="AC152" i="18"/>
  <c r="AR153" i="18"/>
  <c r="N155" i="18"/>
  <c r="AR148" i="18"/>
  <c r="AC151" i="18"/>
  <c r="AR152" i="18"/>
  <c r="N154" i="18"/>
  <c r="N149" i="18"/>
  <c r="AR151" i="18"/>
  <c r="Q150" i="14"/>
  <c r="Y150" i="14"/>
  <c r="C150" i="14"/>
  <c r="G150" i="14"/>
  <c r="K150" i="14"/>
  <c r="R150" i="14"/>
  <c r="V150" i="14"/>
  <c r="Z150" i="14"/>
  <c r="U150" i="14"/>
  <c r="D150" i="14"/>
  <c r="H150" i="14"/>
  <c r="L150" i="14"/>
  <c r="S150" i="14"/>
  <c r="W150" i="14"/>
  <c r="AA150" i="14"/>
  <c r="E150" i="14"/>
  <c r="I150" i="14"/>
  <c r="M150" i="14"/>
  <c r="N148" i="14"/>
  <c r="AC148" i="14"/>
  <c r="AC152" i="14"/>
  <c r="AC154" i="14"/>
  <c r="N152" i="14"/>
  <c r="N149" i="14"/>
  <c r="N150" i="14" s="1"/>
  <c r="N151" i="14"/>
  <c r="N153" i="14"/>
  <c r="N155" i="14"/>
  <c r="AC149" i="14"/>
  <c r="AC150" i="14" s="1"/>
  <c r="AC151" i="14"/>
  <c r="AC153" i="14"/>
  <c r="M150" i="16"/>
  <c r="B150" i="16"/>
  <c r="F150" i="16"/>
  <c r="J150" i="16"/>
  <c r="I150" i="16"/>
  <c r="C150" i="16"/>
  <c r="G150" i="16"/>
  <c r="K150" i="16"/>
  <c r="E150" i="16"/>
  <c r="N148" i="16"/>
  <c r="N149" i="16"/>
  <c r="N153" i="16"/>
  <c r="N154" i="16"/>
  <c r="N152" i="16"/>
  <c r="N151" i="16"/>
  <c r="AC20" i="14"/>
  <c r="N19" i="14"/>
  <c r="N19" i="15"/>
  <c r="D15" i="15"/>
  <c r="H15" i="15"/>
  <c r="G15" i="15"/>
  <c r="L15" i="15"/>
  <c r="K15" i="15"/>
  <c r="C15" i="15"/>
  <c r="E15" i="15"/>
  <c r="I15" i="15"/>
  <c r="M15" i="15"/>
  <c r="N17" i="13"/>
  <c r="D15" i="13"/>
  <c r="H15" i="13"/>
  <c r="L15" i="13"/>
  <c r="N20" i="13"/>
  <c r="E15" i="13"/>
  <c r="M15" i="13"/>
  <c r="B15" i="13"/>
  <c r="J15" i="13"/>
  <c r="C15" i="13"/>
  <c r="G15" i="13"/>
  <c r="K15" i="13"/>
  <c r="I15" i="13"/>
  <c r="F15" i="13"/>
  <c r="N20" i="19"/>
  <c r="B15" i="19"/>
  <c r="F15" i="19"/>
  <c r="J15" i="19"/>
  <c r="I15" i="16"/>
  <c r="N18" i="16"/>
  <c r="N17" i="16"/>
  <c r="N14" i="16"/>
  <c r="N15" i="16" s="1"/>
  <c r="K15" i="16"/>
  <c r="G15" i="16"/>
  <c r="C15" i="16"/>
  <c r="N20" i="16"/>
  <c r="N16" i="16"/>
  <c r="AR20" i="18"/>
  <c r="AJ15" i="18"/>
  <c r="Z15" i="18"/>
  <c r="R15" i="18"/>
  <c r="AF15" i="18"/>
  <c r="AN15" i="18"/>
  <c r="AG15" i="18"/>
  <c r="AK15" i="18"/>
  <c r="AO15" i="18"/>
  <c r="AA15" i="18"/>
  <c r="S15" i="18"/>
  <c r="W15" i="18"/>
  <c r="V15" i="18"/>
  <c r="L15" i="18"/>
  <c r="M15" i="18"/>
  <c r="D15" i="18"/>
  <c r="H15" i="18"/>
  <c r="E15" i="18"/>
  <c r="I15" i="18"/>
  <c r="AP15" i="18"/>
  <c r="N17" i="18"/>
  <c r="C15" i="18"/>
  <c r="G15" i="18"/>
  <c r="K15" i="18"/>
  <c r="AH15" i="18"/>
  <c r="T15" i="18"/>
  <c r="X15" i="18"/>
  <c r="AB15" i="18"/>
  <c r="AI15" i="18"/>
  <c r="AM15" i="18"/>
  <c r="AQ15" i="18"/>
  <c r="AL15" i="18"/>
  <c r="N18" i="18"/>
  <c r="B15" i="18"/>
  <c r="F15" i="18"/>
  <c r="J15" i="18"/>
  <c r="Q15" i="18"/>
  <c r="U15" i="18"/>
  <c r="Y15" i="18"/>
  <c r="Q15" i="14"/>
  <c r="C15" i="14"/>
  <c r="G15" i="14"/>
  <c r="K15" i="14"/>
  <c r="R15" i="14"/>
  <c r="V15" i="14"/>
  <c r="Z15" i="14"/>
  <c r="Y15" i="14"/>
  <c r="N20" i="14"/>
  <c r="D15" i="14"/>
  <c r="H15" i="14"/>
  <c r="L15" i="14"/>
  <c r="U15" i="14"/>
  <c r="AC13" i="14"/>
  <c r="AC17" i="14"/>
  <c r="AC19" i="14"/>
  <c r="N17" i="14"/>
  <c r="N14" i="14"/>
  <c r="N16" i="14"/>
  <c r="N18" i="14"/>
  <c r="N13" i="14"/>
  <c r="AC14" i="14"/>
  <c r="AC16" i="14"/>
  <c r="AC18" i="14"/>
  <c r="N13" i="15"/>
  <c r="N14" i="15"/>
  <c r="N18" i="15"/>
  <c r="N16" i="15"/>
  <c r="N13" i="13"/>
  <c r="N14" i="13"/>
  <c r="N18" i="13"/>
  <c r="N19" i="13"/>
  <c r="N16" i="13"/>
  <c r="I15" i="19"/>
  <c r="E15" i="19"/>
  <c r="C15" i="19"/>
  <c r="G15" i="19"/>
  <c r="K15" i="19"/>
  <c r="M15" i="19"/>
  <c r="N19" i="19"/>
  <c r="N13" i="19"/>
  <c r="N17" i="19"/>
  <c r="N14" i="19"/>
  <c r="N18" i="19"/>
  <c r="N16" i="19"/>
  <c r="N13" i="18"/>
  <c r="AC14" i="18"/>
  <c r="AC18" i="18"/>
  <c r="AC13" i="18"/>
  <c r="N20" i="18"/>
  <c r="AR13" i="18"/>
  <c r="AC16" i="18"/>
  <c r="AR17" i="18"/>
  <c r="N19" i="18"/>
  <c r="AC20" i="18"/>
  <c r="AR14" i="18"/>
  <c r="AR15" i="18" s="1"/>
  <c r="AC17" i="18"/>
  <c r="AR18" i="18"/>
  <c r="N14" i="18"/>
  <c r="AR16" i="18"/>
  <c r="AD4" i="21"/>
  <c r="AD58" i="21"/>
  <c r="G63" i="21"/>
  <c r="AH7" i="21"/>
  <c r="AG7" i="21"/>
  <c r="AH15" i="21"/>
  <c r="AG15" i="21"/>
  <c r="AH23" i="21"/>
  <c r="AG23" i="21"/>
  <c r="AH31" i="21"/>
  <c r="AG31" i="21"/>
  <c r="AH35" i="21"/>
  <c r="AG35" i="21"/>
  <c r="AH43" i="21"/>
  <c r="AG43" i="21"/>
  <c r="AH52" i="21"/>
  <c r="AG52" i="21"/>
  <c r="AG6" i="21"/>
  <c r="AH6" i="21"/>
  <c r="AH10" i="21"/>
  <c r="AG10" i="21"/>
  <c r="AH18" i="21"/>
  <c r="AG18" i="21"/>
  <c r="AH26" i="21"/>
  <c r="AG26" i="21"/>
  <c r="AH34" i="21"/>
  <c r="AG34" i="21"/>
  <c r="AH42" i="21"/>
  <c r="AG42" i="21"/>
  <c r="AH50" i="21"/>
  <c r="AG50" i="21"/>
  <c r="AH56" i="21"/>
  <c r="AG56" i="21"/>
  <c r="AH9" i="21"/>
  <c r="AG9" i="21"/>
  <c r="AH21" i="21"/>
  <c r="AG21" i="21"/>
  <c r="AH25" i="21"/>
  <c r="AG25" i="21"/>
  <c r="AH29" i="21"/>
  <c r="AG29" i="21"/>
  <c r="AH33" i="21"/>
  <c r="AG33" i="21"/>
  <c r="AH37" i="21"/>
  <c r="AG37" i="21"/>
  <c r="AH41" i="21"/>
  <c r="AG41" i="21"/>
  <c r="AH45" i="21"/>
  <c r="AG45" i="21"/>
  <c r="AH49" i="21"/>
  <c r="AG49" i="21"/>
  <c r="AH60" i="21"/>
  <c r="AG60" i="21"/>
  <c r="AH11" i="21"/>
  <c r="AG11" i="21"/>
  <c r="AH19" i="21"/>
  <c r="AG19" i="21"/>
  <c r="AH27" i="21"/>
  <c r="AG27" i="21"/>
  <c r="AH39" i="21"/>
  <c r="AG39" i="21"/>
  <c r="AH47" i="21"/>
  <c r="AG47" i="21"/>
  <c r="AH51" i="21"/>
  <c r="AG51" i="21"/>
  <c r="AG14" i="21"/>
  <c r="AH14" i="21"/>
  <c r="AG22" i="21"/>
  <c r="AH22" i="21"/>
  <c r="AG30" i="21"/>
  <c r="AH30" i="21"/>
  <c r="AG38" i="21"/>
  <c r="AH38" i="21"/>
  <c r="AG46" i="21"/>
  <c r="AH46" i="21"/>
  <c r="AH55" i="21"/>
  <c r="AG55" i="21"/>
  <c r="AH5" i="21"/>
  <c r="AG5" i="21"/>
  <c r="AH13" i="21"/>
  <c r="AG13" i="21"/>
  <c r="AH17" i="21"/>
  <c r="AG17" i="21"/>
  <c r="AH8" i="21"/>
  <c r="AG8" i="21"/>
  <c r="AH12" i="21"/>
  <c r="AG12" i="21"/>
  <c r="AH16" i="21"/>
  <c r="AG16" i="21"/>
  <c r="AH20" i="21"/>
  <c r="AG20" i="21"/>
  <c r="AH24" i="21"/>
  <c r="AG24" i="21"/>
  <c r="AH28" i="21"/>
  <c r="AG28" i="21"/>
  <c r="AH32" i="21"/>
  <c r="AG32" i="21"/>
  <c r="AH36" i="21"/>
  <c r="AG36" i="21"/>
  <c r="AH40" i="21"/>
  <c r="AG40" i="21"/>
  <c r="AH44" i="21"/>
  <c r="AG44" i="21"/>
  <c r="AH48" i="21"/>
  <c r="AG48" i="21"/>
  <c r="AH64" i="21"/>
  <c r="AG64" i="21"/>
  <c r="AC6" i="21"/>
  <c r="AC14" i="21"/>
  <c r="AC22" i="21"/>
  <c r="AC30" i="21"/>
  <c r="AC38" i="21"/>
  <c r="AC46" i="21"/>
  <c r="AC54" i="21"/>
  <c r="AF58" i="21"/>
  <c r="AF59" i="21"/>
  <c r="AC62" i="21"/>
  <c r="AC64" i="21"/>
  <c r="E78" i="21"/>
  <c r="B76" i="21"/>
  <c r="G56" i="21"/>
  <c r="G64" i="21"/>
  <c r="AF4" i="21"/>
  <c r="AF53" i="21"/>
  <c r="AF61" i="21"/>
  <c r="AF65" i="21"/>
  <c r="AH65" i="21" s="1"/>
  <c r="I78" i="21"/>
  <c r="D76" i="21"/>
  <c r="H76" i="21"/>
  <c r="I75" i="21"/>
  <c r="AF54" i="21"/>
  <c r="AF62" i="21"/>
  <c r="AF57" i="21"/>
  <c r="AG63" i="21"/>
  <c r="AC5" i="21"/>
  <c r="AC7" i="21"/>
  <c r="AC9" i="21"/>
  <c r="AC11" i="21"/>
  <c r="AC13" i="21"/>
  <c r="AC15" i="21"/>
  <c r="AC17" i="21"/>
  <c r="AC19" i="21"/>
  <c r="AC21" i="21"/>
  <c r="AC23" i="21"/>
  <c r="AC25" i="21"/>
  <c r="AC27" i="21"/>
  <c r="AC29" i="21"/>
  <c r="AC31" i="21"/>
  <c r="AC33" i="21"/>
  <c r="AC35" i="21"/>
  <c r="AC37" i="21"/>
  <c r="AC39" i="21"/>
  <c r="AC41" i="21"/>
  <c r="AC43" i="21"/>
  <c r="AC45" i="21"/>
  <c r="AC47" i="21"/>
  <c r="AC49" i="21"/>
  <c r="AC51" i="21"/>
  <c r="AC53" i="21"/>
  <c r="AC55" i="21"/>
  <c r="AC57" i="21"/>
  <c r="AC59" i="21"/>
  <c r="AC61" i="21"/>
  <c r="AC63" i="21"/>
  <c r="AC65" i="21"/>
  <c r="G74" i="21"/>
  <c r="D75" i="21"/>
  <c r="B74" i="21"/>
  <c r="E75" i="21"/>
  <c r="I76" i="21"/>
  <c r="H77" i="21"/>
  <c r="I74" i="21"/>
  <c r="I77" i="21"/>
  <c r="H78" i="21"/>
  <c r="E74" i="21"/>
  <c r="E76" i="21"/>
  <c r="N150" i="13" l="1"/>
  <c r="N15" i="13"/>
  <c r="G77" i="21"/>
  <c r="N170" i="15"/>
  <c r="N170" i="13"/>
  <c r="N170" i="16"/>
  <c r="AC170" i="18"/>
  <c r="AC170" i="14"/>
  <c r="N170" i="14"/>
  <c r="N150" i="16"/>
  <c r="AR170" i="18"/>
  <c r="N150" i="18"/>
  <c r="AR150" i="18"/>
  <c r="AC150" i="18"/>
  <c r="AC15" i="14"/>
  <c r="N15" i="15"/>
  <c r="N15" i="18"/>
  <c r="N15" i="14"/>
  <c r="N15" i="19"/>
  <c r="AC15" i="18"/>
  <c r="G78" i="21"/>
  <c r="AC74" i="21"/>
  <c r="AC75" i="21" s="1"/>
  <c r="AD76" i="21" s="1"/>
  <c r="AH57" i="21"/>
  <c r="AG57" i="21"/>
  <c r="AH61" i="21"/>
  <c r="AG61" i="21"/>
  <c r="G75" i="21"/>
  <c r="AG65" i="21"/>
  <c r="AG62" i="21"/>
  <c r="AH62" i="21"/>
  <c r="AH53" i="21"/>
  <c r="AG53" i="21"/>
  <c r="AH59" i="21"/>
  <c r="AG59" i="21"/>
  <c r="AG54" i="21"/>
  <c r="AH54" i="21"/>
  <c r="AH4" i="21"/>
  <c r="AG4" i="21"/>
  <c r="AH58" i="21"/>
  <c r="AG58" i="21"/>
  <c r="AH74" i="21" l="1"/>
  <c r="AG74" i="21"/>
  <c r="AG75" i="21" s="1"/>
  <c r="AH76" i="21" s="1"/>
  <c r="AC76" i="21"/>
  <c r="AC77" i="21" s="1"/>
  <c r="AC78" i="21" s="1"/>
  <c r="AC79" i="21" s="1"/>
  <c r="C74" i="21" s="1"/>
  <c r="AG76" i="21" l="1"/>
  <c r="AG77" i="21" s="1"/>
  <c r="AG78" i="21" s="1"/>
  <c r="AG79" i="21" s="1"/>
  <c r="F74" i="21" s="1"/>
  <c r="AC64" i="14" l="1"/>
  <c r="N64" i="14"/>
  <c r="AC120" i="14"/>
  <c r="N120" i="14"/>
  <c r="AC235" i="14"/>
  <c r="N235" i="14"/>
  <c r="AC268" i="14"/>
  <c r="N268" i="14"/>
  <c r="AC327" i="14"/>
  <c r="N327" i="14"/>
  <c r="AC377" i="14"/>
  <c r="N377" i="14"/>
  <c r="AC439" i="14"/>
  <c r="N439" i="14"/>
  <c r="N439" i="15"/>
  <c r="N377" i="15"/>
  <c r="N327" i="15"/>
  <c r="N439" i="13"/>
  <c r="N327" i="13"/>
  <c r="N268" i="13"/>
  <c r="N64" i="13"/>
  <c r="N439" i="19"/>
  <c r="N377" i="19"/>
  <c r="N327" i="19"/>
  <c r="N268" i="19"/>
  <c r="N120" i="19"/>
  <c r="N64" i="19"/>
  <c r="AR120" i="18"/>
  <c r="AC120" i="18"/>
  <c r="N120" i="18"/>
  <c r="AR235" i="18"/>
  <c r="AC235" i="18"/>
  <c r="N235" i="18"/>
  <c r="AR268" i="18"/>
  <c r="AC268" i="18"/>
  <c r="N268" i="18"/>
  <c r="AR327" i="18"/>
  <c r="AC327" i="18"/>
  <c r="N327" i="18"/>
  <c r="AR439" i="18"/>
  <c r="AC439" i="18"/>
  <c r="N439" i="18"/>
  <c r="N64" i="18"/>
  <c r="N438" i="16" l="1"/>
  <c r="N376" i="16"/>
  <c r="N326" i="16"/>
  <c r="N267" i="16"/>
  <c r="N234" i="16"/>
  <c r="N120" i="16"/>
  <c r="N64" i="16"/>
  <c r="N407" i="15" l="1"/>
  <c r="N375" i="15"/>
  <c r="N374" i="15"/>
  <c r="N290" i="15"/>
  <c r="N324" i="15"/>
  <c r="N234" i="15"/>
  <c r="N233" i="15"/>
  <c r="N232" i="15"/>
  <c r="N225" i="15"/>
  <c r="N225" i="13" l="1"/>
  <c r="N27" i="13"/>
  <c r="N28" i="13"/>
  <c r="N29" i="13"/>
  <c r="N30" i="13"/>
  <c r="N31" i="13"/>
  <c r="N32" i="13"/>
  <c r="N33" i="13"/>
  <c r="N35" i="13"/>
  <c r="N36" i="13"/>
  <c r="N37" i="13"/>
  <c r="AC469" i="14"/>
  <c r="N469" i="14"/>
  <c r="N407" i="14"/>
  <c r="N375" i="14"/>
  <c r="N374" i="14"/>
  <c r="N324" i="14"/>
  <c r="N290" i="14"/>
  <c r="N225" i="14"/>
  <c r="N234" i="14"/>
  <c r="N233" i="14"/>
  <c r="N232" i="14"/>
  <c r="AC407" i="14"/>
  <c r="AC375" i="14"/>
  <c r="AC374" i="14"/>
  <c r="AC324" i="14"/>
  <c r="AC290" i="14"/>
  <c r="AC265" i="14"/>
  <c r="AC225" i="14"/>
  <c r="AC234" i="14"/>
  <c r="AC233" i="14"/>
  <c r="AC232" i="14"/>
  <c r="M479" i="14"/>
  <c r="L479" i="14"/>
  <c r="K479" i="14"/>
  <c r="J479" i="14"/>
  <c r="I479" i="14"/>
  <c r="H479" i="14"/>
  <c r="G479" i="14"/>
  <c r="F479" i="14"/>
  <c r="E479" i="14"/>
  <c r="D479" i="14"/>
  <c r="C479" i="14"/>
  <c r="B479" i="14"/>
  <c r="M478" i="14"/>
  <c r="L478" i="14"/>
  <c r="K478" i="14"/>
  <c r="J478" i="14"/>
  <c r="I478" i="14"/>
  <c r="H478" i="14"/>
  <c r="G478" i="14"/>
  <c r="F478" i="14"/>
  <c r="E478" i="14"/>
  <c r="D478" i="14"/>
  <c r="C478" i="14"/>
  <c r="B478" i="14"/>
  <c r="M477" i="14"/>
  <c r="L477" i="14"/>
  <c r="K477" i="14"/>
  <c r="J477" i="14"/>
  <c r="I477" i="14"/>
  <c r="H477" i="14"/>
  <c r="G477" i="14"/>
  <c r="F477" i="14"/>
  <c r="E477" i="14"/>
  <c r="D477" i="14"/>
  <c r="C477" i="14"/>
  <c r="B477" i="14"/>
  <c r="M476" i="14"/>
  <c r="L476" i="14"/>
  <c r="K476" i="14"/>
  <c r="J476" i="14"/>
  <c r="I476" i="14"/>
  <c r="H476" i="14"/>
  <c r="G476" i="14"/>
  <c r="F476" i="14"/>
  <c r="E476" i="14"/>
  <c r="D476" i="14"/>
  <c r="C476" i="14"/>
  <c r="B476" i="14"/>
  <c r="M475" i="14"/>
  <c r="L475" i="14"/>
  <c r="K475" i="14"/>
  <c r="J475" i="14"/>
  <c r="I475" i="14"/>
  <c r="H475" i="14"/>
  <c r="G475" i="14"/>
  <c r="F475" i="14"/>
  <c r="E475" i="14"/>
  <c r="D475" i="14"/>
  <c r="C475" i="14"/>
  <c r="B475" i="14"/>
  <c r="M473" i="14"/>
  <c r="L473" i="14"/>
  <c r="K473" i="14"/>
  <c r="J473" i="14"/>
  <c r="I473" i="14"/>
  <c r="H473" i="14"/>
  <c r="G473" i="14"/>
  <c r="F473" i="14"/>
  <c r="E473" i="14"/>
  <c r="D473" i="14"/>
  <c r="C473" i="14"/>
  <c r="B473" i="14"/>
  <c r="M472" i="14"/>
  <c r="L472" i="14"/>
  <c r="K472" i="14"/>
  <c r="J472" i="14"/>
  <c r="I472" i="14"/>
  <c r="H472" i="14"/>
  <c r="G472" i="14"/>
  <c r="F472" i="14"/>
  <c r="E472" i="14"/>
  <c r="D472" i="14"/>
  <c r="C472" i="14"/>
  <c r="B472" i="14"/>
  <c r="N468" i="14"/>
  <c r="N467" i="14"/>
  <c r="N466" i="14"/>
  <c r="N465" i="14"/>
  <c r="N463" i="14"/>
  <c r="N462" i="14"/>
  <c r="N461" i="14"/>
  <c r="M454" i="14"/>
  <c r="L454" i="14"/>
  <c r="K454" i="14"/>
  <c r="J454" i="14"/>
  <c r="I454" i="14"/>
  <c r="H454" i="14"/>
  <c r="G454" i="14"/>
  <c r="F454" i="14"/>
  <c r="E454" i="14"/>
  <c r="D454" i="14"/>
  <c r="C454" i="14"/>
  <c r="B454" i="14"/>
  <c r="M453" i="14"/>
  <c r="L453" i="14"/>
  <c r="K453" i="14"/>
  <c r="J453" i="14"/>
  <c r="I453" i="14"/>
  <c r="H453" i="14"/>
  <c r="G453" i="14"/>
  <c r="F453" i="14"/>
  <c r="E453" i="14"/>
  <c r="D453" i="14"/>
  <c r="C453" i="14"/>
  <c r="B453" i="14"/>
  <c r="M452" i="14"/>
  <c r="L452" i="14"/>
  <c r="K452" i="14"/>
  <c r="J452" i="14"/>
  <c r="I452" i="14"/>
  <c r="H452" i="14"/>
  <c r="G452" i="14"/>
  <c r="F452" i="14"/>
  <c r="E452" i="14"/>
  <c r="D452" i="14"/>
  <c r="C452" i="14"/>
  <c r="B452" i="14"/>
  <c r="M451" i="14"/>
  <c r="L451" i="14"/>
  <c r="K451" i="14"/>
  <c r="J451" i="14"/>
  <c r="I451" i="14"/>
  <c r="H451" i="14"/>
  <c r="G451" i="14"/>
  <c r="F451" i="14"/>
  <c r="E451" i="14"/>
  <c r="D451" i="14"/>
  <c r="C451" i="14"/>
  <c r="B451" i="14"/>
  <c r="M450" i="14"/>
  <c r="L450" i="14"/>
  <c r="K450" i="14"/>
  <c r="J450" i="14"/>
  <c r="I450" i="14"/>
  <c r="H450" i="14"/>
  <c r="G450" i="14"/>
  <c r="F450" i="14"/>
  <c r="E450" i="14"/>
  <c r="D450" i="14"/>
  <c r="C450" i="14"/>
  <c r="B450" i="14"/>
  <c r="M448" i="14"/>
  <c r="L448" i="14"/>
  <c r="K448" i="14"/>
  <c r="J448" i="14"/>
  <c r="I448" i="14"/>
  <c r="H448" i="14"/>
  <c r="G448" i="14"/>
  <c r="F448" i="14"/>
  <c r="E448" i="14"/>
  <c r="D448" i="14"/>
  <c r="C448" i="14"/>
  <c r="B448" i="14"/>
  <c r="M447" i="14"/>
  <c r="L447" i="14"/>
  <c r="K447" i="14"/>
  <c r="K449" i="14" s="1"/>
  <c r="J447" i="14"/>
  <c r="I447" i="14"/>
  <c r="I449" i="14" s="1"/>
  <c r="H447" i="14"/>
  <c r="G447" i="14"/>
  <c r="F447" i="14"/>
  <c r="E447" i="14"/>
  <c r="D447" i="14"/>
  <c r="C447" i="14"/>
  <c r="C449" i="14" s="1"/>
  <c r="B447" i="14"/>
  <c r="B449" i="14" s="1"/>
  <c r="N438" i="14"/>
  <c r="N437" i="14"/>
  <c r="N436" i="14"/>
  <c r="N435" i="14"/>
  <c r="N434" i="14"/>
  <c r="N433" i="14"/>
  <c r="M427" i="14"/>
  <c r="L427" i="14"/>
  <c r="K427" i="14"/>
  <c r="J427" i="14"/>
  <c r="I427" i="14"/>
  <c r="H427" i="14"/>
  <c r="G427" i="14"/>
  <c r="F427" i="14"/>
  <c r="E427" i="14"/>
  <c r="D427" i="14"/>
  <c r="C427" i="14"/>
  <c r="B427" i="14"/>
  <c r="M426" i="14"/>
  <c r="L426" i="14"/>
  <c r="K426" i="14"/>
  <c r="J426" i="14"/>
  <c r="I426" i="14"/>
  <c r="H426" i="14"/>
  <c r="G426" i="14"/>
  <c r="F426" i="14"/>
  <c r="E426" i="14"/>
  <c r="D426" i="14"/>
  <c r="C426" i="14"/>
  <c r="B426" i="14"/>
  <c r="M425" i="14"/>
  <c r="L425" i="14"/>
  <c r="K425" i="14"/>
  <c r="J425" i="14"/>
  <c r="I425" i="14"/>
  <c r="H425" i="14"/>
  <c r="G425" i="14"/>
  <c r="F425" i="14"/>
  <c r="E425" i="14"/>
  <c r="D425" i="14"/>
  <c r="C425" i="14"/>
  <c r="B425" i="14"/>
  <c r="M424" i="14"/>
  <c r="L424" i="14"/>
  <c r="K424" i="14"/>
  <c r="J424" i="14"/>
  <c r="I424" i="14"/>
  <c r="H424" i="14"/>
  <c r="G424" i="14"/>
  <c r="F424" i="14"/>
  <c r="E424" i="14"/>
  <c r="D424" i="14"/>
  <c r="C424" i="14"/>
  <c r="B424" i="14"/>
  <c r="M423" i="14"/>
  <c r="L423" i="14"/>
  <c r="K423" i="14"/>
  <c r="J423" i="14"/>
  <c r="I423" i="14"/>
  <c r="H423" i="14"/>
  <c r="G423" i="14"/>
  <c r="F423" i="14"/>
  <c r="E423" i="14"/>
  <c r="D423" i="14"/>
  <c r="C423" i="14"/>
  <c r="B423" i="14"/>
  <c r="M421" i="14"/>
  <c r="L421" i="14"/>
  <c r="K421" i="14"/>
  <c r="J421" i="14"/>
  <c r="I421" i="14"/>
  <c r="H421" i="14"/>
  <c r="G421" i="14"/>
  <c r="F421" i="14"/>
  <c r="E421" i="14"/>
  <c r="D421" i="14"/>
  <c r="C421" i="14"/>
  <c r="B421" i="14"/>
  <c r="M420" i="14"/>
  <c r="L420" i="14"/>
  <c r="K420" i="14"/>
  <c r="J420" i="14"/>
  <c r="I420" i="14"/>
  <c r="H420" i="14"/>
  <c r="G420" i="14"/>
  <c r="F420" i="14"/>
  <c r="E420" i="14"/>
  <c r="D420" i="14"/>
  <c r="C420" i="14"/>
  <c r="B420" i="14"/>
  <c r="N411" i="14"/>
  <c r="N410" i="14"/>
  <c r="N409" i="14"/>
  <c r="N408" i="14"/>
  <c r="N406" i="14"/>
  <c r="N405" i="14"/>
  <c r="N404" i="14"/>
  <c r="N402" i="14"/>
  <c r="N401" i="14"/>
  <c r="N400" i="14"/>
  <c r="N399" i="14"/>
  <c r="M392" i="14"/>
  <c r="L392" i="14"/>
  <c r="K392" i="14"/>
  <c r="J392" i="14"/>
  <c r="I392" i="14"/>
  <c r="H392" i="14"/>
  <c r="G392" i="14"/>
  <c r="F392" i="14"/>
  <c r="E392" i="14"/>
  <c r="D392" i="14"/>
  <c r="C392" i="14"/>
  <c r="B392" i="14"/>
  <c r="M391" i="14"/>
  <c r="L391" i="14"/>
  <c r="K391" i="14"/>
  <c r="J391" i="14"/>
  <c r="I391" i="14"/>
  <c r="H391" i="14"/>
  <c r="G391" i="14"/>
  <c r="F391" i="14"/>
  <c r="E391" i="14"/>
  <c r="D391" i="14"/>
  <c r="C391" i="14"/>
  <c r="B391" i="14"/>
  <c r="M390" i="14"/>
  <c r="L390" i="14"/>
  <c r="K390" i="14"/>
  <c r="J390" i="14"/>
  <c r="I390" i="14"/>
  <c r="H390" i="14"/>
  <c r="G390" i="14"/>
  <c r="F390" i="14"/>
  <c r="E390" i="14"/>
  <c r="D390" i="14"/>
  <c r="C390" i="14"/>
  <c r="B390" i="14"/>
  <c r="M389" i="14"/>
  <c r="L389" i="14"/>
  <c r="K389" i="14"/>
  <c r="J389" i="14"/>
  <c r="I389" i="14"/>
  <c r="H389" i="14"/>
  <c r="G389" i="14"/>
  <c r="F389" i="14"/>
  <c r="E389" i="14"/>
  <c r="D389" i="14"/>
  <c r="C389" i="14"/>
  <c r="B389" i="14"/>
  <c r="M388" i="14"/>
  <c r="L388" i="14"/>
  <c r="K388" i="14"/>
  <c r="J388" i="14"/>
  <c r="I388" i="14"/>
  <c r="H388" i="14"/>
  <c r="G388" i="14"/>
  <c r="F388" i="14"/>
  <c r="E388" i="14"/>
  <c r="D388" i="14"/>
  <c r="C388" i="14"/>
  <c r="B388" i="14"/>
  <c r="M386" i="14"/>
  <c r="L386" i="14"/>
  <c r="K386" i="14"/>
  <c r="J386" i="14"/>
  <c r="I386" i="14"/>
  <c r="H386" i="14"/>
  <c r="G386" i="14"/>
  <c r="F386" i="14"/>
  <c r="E386" i="14"/>
  <c r="D386" i="14"/>
  <c r="C386" i="14"/>
  <c r="B386" i="14"/>
  <c r="M385" i="14"/>
  <c r="L385" i="14"/>
  <c r="K385" i="14"/>
  <c r="K387" i="14" s="1"/>
  <c r="J385" i="14"/>
  <c r="J387" i="14" s="1"/>
  <c r="I385" i="14"/>
  <c r="H385" i="14"/>
  <c r="G385" i="14"/>
  <c r="F385" i="14"/>
  <c r="E385" i="14"/>
  <c r="D385" i="14"/>
  <c r="C385" i="14"/>
  <c r="C387" i="14" s="1"/>
  <c r="B385" i="14"/>
  <c r="N376" i="14"/>
  <c r="N373" i="14"/>
  <c r="N372" i="14"/>
  <c r="N371" i="14"/>
  <c r="M342" i="14"/>
  <c r="L342" i="14"/>
  <c r="K342" i="14"/>
  <c r="J342" i="14"/>
  <c r="I342" i="14"/>
  <c r="H342" i="14"/>
  <c r="G342" i="14"/>
  <c r="F342" i="14"/>
  <c r="E342" i="14"/>
  <c r="D342" i="14"/>
  <c r="C342" i="14"/>
  <c r="B342" i="14"/>
  <c r="M341" i="14"/>
  <c r="L341" i="14"/>
  <c r="K341" i="14"/>
  <c r="J341" i="14"/>
  <c r="I341" i="14"/>
  <c r="H341" i="14"/>
  <c r="G341" i="14"/>
  <c r="F341" i="14"/>
  <c r="E341" i="14"/>
  <c r="D341" i="14"/>
  <c r="C341" i="14"/>
  <c r="B341" i="14"/>
  <c r="M340" i="14"/>
  <c r="L340" i="14"/>
  <c r="K340" i="14"/>
  <c r="J340" i="14"/>
  <c r="I340" i="14"/>
  <c r="H340" i="14"/>
  <c r="G340" i="14"/>
  <c r="F340" i="14"/>
  <c r="E340" i="14"/>
  <c r="D340" i="14"/>
  <c r="C340" i="14"/>
  <c r="B340" i="14"/>
  <c r="M339" i="14"/>
  <c r="L339" i="14"/>
  <c r="K339" i="14"/>
  <c r="J339" i="14"/>
  <c r="I339" i="14"/>
  <c r="H339" i="14"/>
  <c r="G339" i="14"/>
  <c r="F339" i="14"/>
  <c r="E339" i="14"/>
  <c r="D339" i="14"/>
  <c r="C339" i="14"/>
  <c r="B339" i="14"/>
  <c r="M338" i="14"/>
  <c r="L338" i="14"/>
  <c r="K338" i="14"/>
  <c r="J338" i="14"/>
  <c r="I338" i="14"/>
  <c r="H338" i="14"/>
  <c r="G338" i="14"/>
  <c r="F338" i="14"/>
  <c r="E338" i="14"/>
  <c r="D338" i="14"/>
  <c r="C338" i="14"/>
  <c r="B338" i="14"/>
  <c r="M336" i="14"/>
  <c r="L336" i="14"/>
  <c r="K336" i="14"/>
  <c r="J336" i="14"/>
  <c r="I336" i="14"/>
  <c r="H336" i="14"/>
  <c r="G336" i="14"/>
  <c r="F336" i="14"/>
  <c r="E336" i="14"/>
  <c r="D336" i="14"/>
  <c r="C336" i="14"/>
  <c r="B336" i="14"/>
  <c r="M335" i="14"/>
  <c r="L335" i="14"/>
  <c r="K335" i="14"/>
  <c r="J335" i="14"/>
  <c r="I335" i="14"/>
  <c r="H335" i="14"/>
  <c r="G335" i="14"/>
  <c r="F335" i="14"/>
  <c r="E335" i="14"/>
  <c r="D335" i="14"/>
  <c r="C335" i="14"/>
  <c r="B335" i="14"/>
  <c r="N326" i="14"/>
  <c r="N325" i="14"/>
  <c r="N323" i="14"/>
  <c r="N322" i="14"/>
  <c r="N321" i="14"/>
  <c r="N320" i="14"/>
  <c r="N319" i="14"/>
  <c r="N317" i="14"/>
  <c r="N316" i="14"/>
  <c r="N315" i="14"/>
  <c r="N314" i="14"/>
  <c r="N313" i="14"/>
  <c r="N311" i="14"/>
  <c r="N310" i="14"/>
  <c r="N309" i="14"/>
  <c r="N308" i="14"/>
  <c r="N307" i="14"/>
  <c r="N306" i="14"/>
  <c r="N305" i="14"/>
  <c r="N304" i="14"/>
  <c r="N303" i="14"/>
  <c r="N302" i="14"/>
  <c r="N301" i="14"/>
  <c r="N300" i="14"/>
  <c r="N299" i="14"/>
  <c r="N298" i="14"/>
  <c r="N297" i="14"/>
  <c r="N296" i="14"/>
  <c r="N295" i="14"/>
  <c r="N294" i="14"/>
  <c r="N293" i="14"/>
  <c r="N292" i="14"/>
  <c r="N291" i="14"/>
  <c r="M283" i="14"/>
  <c r="L283" i="14"/>
  <c r="K283" i="14"/>
  <c r="J283" i="14"/>
  <c r="I283" i="14"/>
  <c r="H283" i="14"/>
  <c r="G283" i="14"/>
  <c r="F283" i="14"/>
  <c r="E283" i="14"/>
  <c r="D283" i="14"/>
  <c r="C283" i="14"/>
  <c r="B283" i="14"/>
  <c r="M282" i="14"/>
  <c r="L282" i="14"/>
  <c r="K282" i="14"/>
  <c r="J282" i="14"/>
  <c r="I282" i="14"/>
  <c r="H282" i="14"/>
  <c r="G282" i="14"/>
  <c r="F282" i="14"/>
  <c r="E282" i="14"/>
  <c r="D282" i="14"/>
  <c r="C282" i="14"/>
  <c r="B282" i="14"/>
  <c r="M281" i="14"/>
  <c r="L281" i="14"/>
  <c r="K281" i="14"/>
  <c r="J281" i="14"/>
  <c r="I281" i="14"/>
  <c r="H281" i="14"/>
  <c r="G281" i="14"/>
  <c r="F281" i="14"/>
  <c r="E281" i="14"/>
  <c r="D281" i="14"/>
  <c r="C281" i="14"/>
  <c r="B281" i="14"/>
  <c r="M280" i="14"/>
  <c r="L280" i="14"/>
  <c r="K280" i="14"/>
  <c r="J280" i="14"/>
  <c r="I280" i="14"/>
  <c r="H280" i="14"/>
  <c r="G280" i="14"/>
  <c r="F280" i="14"/>
  <c r="E280" i="14"/>
  <c r="D280" i="14"/>
  <c r="C280" i="14"/>
  <c r="B280" i="14"/>
  <c r="M279" i="14"/>
  <c r="L279" i="14"/>
  <c r="K279" i="14"/>
  <c r="J279" i="14"/>
  <c r="I279" i="14"/>
  <c r="H279" i="14"/>
  <c r="G279" i="14"/>
  <c r="F279" i="14"/>
  <c r="E279" i="14"/>
  <c r="D279" i="14"/>
  <c r="C279" i="14"/>
  <c r="B279" i="14"/>
  <c r="M277" i="14"/>
  <c r="L277" i="14"/>
  <c r="K277" i="14"/>
  <c r="J277" i="14"/>
  <c r="I277" i="14"/>
  <c r="H277" i="14"/>
  <c r="G277" i="14"/>
  <c r="F277" i="14"/>
  <c r="E277" i="14"/>
  <c r="D277" i="14"/>
  <c r="C277" i="14"/>
  <c r="B277" i="14"/>
  <c r="M276" i="14"/>
  <c r="L276" i="14"/>
  <c r="K276" i="14"/>
  <c r="J276" i="14"/>
  <c r="I276" i="14"/>
  <c r="I278" i="14" s="1"/>
  <c r="H276" i="14"/>
  <c r="H278" i="14" s="1"/>
  <c r="G276" i="14"/>
  <c r="F276" i="14"/>
  <c r="E276" i="14"/>
  <c r="D276" i="14"/>
  <c r="C276" i="14"/>
  <c r="B276" i="14"/>
  <c r="N267" i="14"/>
  <c r="N264" i="14"/>
  <c r="N263" i="14"/>
  <c r="N262" i="14"/>
  <c r="N261" i="14"/>
  <c r="N258" i="14"/>
  <c r="M250" i="14"/>
  <c r="L250" i="14"/>
  <c r="K250" i="14"/>
  <c r="J250" i="14"/>
  <c r="I250" i="14"/>
  <c r="H250" i="14"/>
  <c r="G250" i="14"/>
  <c r="F250" i="14"/>
  <c r="E250" i="14"/>
  <c r="D250" i="14"/>
  <c r="C250" i="14"/>
  <c r="B250" i="14"/>
  <c r="M249" i="14"/>
  <c r="L249" i="14"/>
  <c r="K249" i="14"/>
  <c r="J249" i="14"/>
  <c r="I249" i="14"/>
  <c r="H249" i="14"/>
  <c r="G249" i="14"/>
  <c r="F249" i="14"/>
  <c r="E249" i="14"/>
  <c r="D249" i="14"/>
  <c r="C249" i="14"/>
  <c r="B249" i="14"/>
  <c r="M248" i="14"/>
  <c r="L248" i="14"/>
  <c r="K248" i="14"/>
  <c r="J248" i="14"/>
  <c r="I248" i="14"/>
  <c r="H248" i="14"/>
  <c r="G248" i="14"/>
  <c r="F248" i="14"/>
  <c r="E248" i="14"/>
  <c r="D248" i="14"/>
  <c r="C248" i="14"/>
  <c r="B248" i="14"/>
  <c r="M247" i="14"/>
  <c r="L247" i="14"/>
  <c r="K247" i="14"/>
  <c r="J247" i="14"/>
  <c r="I247" i="14"/>
  <c r="H247" i="14"/>
  <c r="G247" i="14"/>
  <c r="F247" i="14"/>
  <c r="E247" i="14"/>
  <c r="D247" i="14"/>
  <c r="C247" i="14"/>
  <c r="B247" i="14"/>
  <c r="M246" i="14"/>
  <c r="L246" i="14"/>
  <c r="K246" i="14"/>
  <c r="J246" i="14"/>
  <c r="I246" i="14"/>
  <c r="H246" i="14"/>
  <c r="G246" i="14"/>
  <c r="F246" i="14"/>
  <c r="E246" i="14"/>
  <c r="D246" i="14"/>
  <c r="C246" i="14"/>
  <c r="B246" i="14"/>
  <c r="M244" i="14"/>
  <c r="L244" i="14"/>
  <c r="K244" i="14"/>
  <c r="J244" i="14"/>
  <c r="I244" i="14"/>
  <c r="H244" i="14"/>
  <c r="G244" i="14"/>
  <c r="F244" i="14"/>
  <c r="E244" i="14"/>
  <c r="D244" i="14"/>
  <c r="C244" i="14"/>
  <c r="B244" i="14"/>
  <c r="M243" i="14"/>
  <c r="L243" i="14"/>
  <c r="K243" i="14"/>
  <c r="J243" i="14"/>
  <c r="I243" i="14"/>
  <c r="I245" i="14" s="1"/>
  <c r="H243" i="14"/>
  <c r="G243" i="14"/>
  <c r="F243" i="14"/>
  <c r="E243" i="14"/>
  <c r="D243" i="14"/>
  <c r="C243" i="14"/>
  <c r="B243" i="14"/>
  <c r="N231" i="14"/>
  <c r="N230" i="14"/>
  <c r="N229" i="14"/>
  <c r="N228" i="14"/>
  <c r="N227" i="14"/>
  <c r="N224" i="14"/>
  <c r="N223" i="14"/>
  <c r="N222" i="14"/>
  <c r="N221" i="14"/>
  <c r="N219" i="14"/>
  <c r="N218" i="14"/>
  <c r="N217" i="14"/>
  <c r="N216" i="14"/>
  <c r="N215" i="14"/>
  <c r="N214" i="14"/>
  <c r="N213" i="14"/>
  <c r="N212" i="14"/>
  <c r="N211" i="14"/>
  <c r="N210" i="14"/>
  <c r="N209" i="14"/>
  <c r="N208" i="14"/>
  <c r="N207" i="14"/>
  <c r="N206" i="14"/>
  <c r="N204" i="14"/>
  <c r="N203" i="14"/>
  <c r="N202" i="14"/>
  <c r="M135" i="14"/>
  <c r="L135" i="14"/>
  <c r="K135" i="14"/>
  <c r="J135" i="14"/>
  <c r="I135" i="14"/>
  <c r="H135" i="14"/>
  <c r="G135" i="14"/>
  <c r="F135" i="14"/>
  <c r="E135" i="14"/>
  <c r="D135" i="14"/>
  <c r="C135" i="14"/>
  <c r="B135" i="14"/>
  <c r="M134" i="14"/>
  <c r="L134" i="14"/>
  <c r="K134" i="14"/>
  <c r="J134" i="14"/>
  <c r="I134" i="14"/>
  <c r="H134" i="14"/>
  <c r="G134" i="14"/>
  <c r="F134" i="14"/>
  <c r="E134" i="14"/>
  <c r="D134" i="14"/>
  <c r="C134" i="14"/>
  <c r="B134" i="14"/>
  <c r="M133" i="14"/>
  <c r="L133" i="14"/>
  <c r="K133" i="14"/>
  <c r="J133" i="14"/>
  <c r="I133" i="14"/>
  <c r="H133" i="14"/>
  <c r="G133" i="14"/>
  <c r="F133" i="14"/>
  <c r="E133" i="14"/>
  <c r="D133" i="14"/>
  <c r="C133" i="14"/>
  <c r="B133" i="14"/>
  <c r="M132" i="14"/>
  <c r="L132" i="14"/>
  <c r="K132" i="14"/>
  <c r="J132" i="14"/>
  <c r="I132" i="14"/>
  <c r="H132" i="14"/>
  <c r="G132" i="14"/>
  <c r="F132" i="14"/>
  <c r="E132" i="14"/>
  <c r="D132" i="14"/>
  <c r="C132" i="14"/>
  <c r="B132" i="14"/>
  <c r="M131" i="14"/>
  <c r="L131" i="14"/>
  <c r="K131" i="14"/>
  <c r="J131" i="14"/>
  <c r="I131" i="14"/>
  <c r="H131" i="14"/>
  <c r="G131" i="14"/>
  <c r="F131" i="14"/>
  <c r="E131" i="14"/>
  <c r="D131" i="14"/>
  <c r="C131" i="14"/>
  <c r="B131" i="14"/>
  <c r="M129" i="14"/>
  <c r="L129" i="14"/>
  <c r="K129" i="14"/>
  <c r="J129" i="14"/>
  <c r="I129" i="14"/>
  <c r="H129" i="14"/>
  <c r="G129" i="14"/>
  <c r="F129" i="14"/>
  <c r="E129" i="14"/>
  <c r="D129" i="14"/>
  <c r="C129" i="14"/>
  <c r="B129" i="14"/>
  <c r="M128" i="14"/>
  <c r="M130" i="14" s="1"/>
  <c r="L128" i="14"/>
  <c r="K128" i="14"/>
  <c r="J128" i="14"/>
  <c r="I128" i="14"/>
  <c r="H128" i="14"/>
  <c r="G128" i="14"/>
  <c r="F128" i="14"/>
  <c r="E128" i="14"/>
  <c r="E130" i="14" s="1"/>
  <c r="D128" i="14"/>
  <c r="C128" i="14"/>
  <c r="B128" i="14"/>
  <c r="N119" i="14"/>
  <c r="N118" i="14"/>
  <c r="N117" i="14"/>
  <c r="N115" i="14"/>
  <c r="N114" i="14"/>
  <c r="N113" i="14"/>
  <c r="M107" i="14"/>
  <c r="L107" i="14"/>
  <c r="K107" i="14"/>
  <c r="J107" i="14"/>
  <c r="I107" i="14"/>
  <c r="H107" i="14"/>
  <c r="G107" i="14"/>
  <c r="F107" i="14"/>
  <c r="E107" i="14"/>
  <c r="D107" i="14"/>
  <c r="C107" i="14"/>
  <c r="B107" i="14"/>
  <c r="M106" i="14"/>
  <c r="L106" i="14"/>
  <c r="K106" i="14"/>
  <c r="J106" i="14"/>
  <c r="I106" i="14"/>
  <c r="H106" i="14"/>
  <c r="G106" i="14"/>
  <c r="F106" i="14"/>
  <c r="E106" i="14"/>
  <c r="D106" i="14"/>
  <c r="C106" i="14"/>
  <c r="B106" i="14"/>
  <c r="M105" i="14"/>
  <c r="L105" i="14"/>
  <c r="K105" i="14"/>
  <c r="J105" i="14"/>
  <c r="I105" i="14"/>
  <c r="H105" i="14"/>
  <c r="G105" i="14"/>
  <c r="F105" i="14"/>
  <c r="E105" i="14"/>
  <c r="D105" i="14"/>
  <c r="C105" i="14"/>
  <c r="B105" i="14"/>
  <c r="M104" i="14"/>
  <c r="L104" i="14"/>
  <c r="K104" i="14"/>
  <c r="J104" i="14"/>
  <c r="I104" i="14"/>
  <c r="H104" i="14"/>
  <c r="G104" i="14"/>
  <c r="F104" i="14"/>
  <c r="E104" i="14"/>
  <c r="D104" i="14"/>
  <c r="C104" i="14"/>
  <c r="B104" i="14"/>
  <c r="M103" i="14"/>
  <c r="L103" i="14"/>
  <c r="K103" i="14"/>
  <c r="J103" i="14"/>
  <c r="I103" i="14"/>
  <c r="H103" i="14"/>
  <c r="G103" i="14"/>
  <c r="F103" i="14"/>
  <c r="E103" i="14"/>
  <c r="D103" i="14"/>
  <c r="C103" i="14"/>
  <c r="B103" i="14"/>
  <c r="M101" i="14"/>
  <c r="L101" i="14"/>
  <c r="K101" i="14"/>
  <c r="J101" i="14"/>
  <c r="I101" i="14"/>
  <c r="H101" i="14"/>
  <c r="G101" i="14"/>
  <c r="F101" i="14"/>
  <c r="E101" i="14"/>
  <c r="D101" i="14"/>
  <c r="C101" i="14"/>
  <c r="B101" i="14"/>
  <c r="M100" i="14"/>
  <c r="L100" i="14"/>
  <c r="K100" i="14"/>
  <c r="J100" i="14"/>
  <c r="I100" i="14"/>
  <c r="H100" i="14"/>
  <c r="G100" i="14"/>
  <c r="F100" i="14"/>
  <c r="E100" i="14"/>
  <c r="D100" i="14"/>
  <c r="C100" i="14"/>
  <c r="B100" i="14"/>
  <c r="B102" i="14" s="1"/>
  <c r="N98" i="14"/>
  <c r="N97" i="14"/>
  <c r="N96" i="14"/>
  <c r="N95" i="14"/>
  <c r="N94" i="14"/>
  <c r="N93" i="14"/>
  <c r="N92" i="14"/>
  <c r="N91" i="14"/>
  <c r="N88" i="14"/>
  <c r="N87" i="14"/>
  <c r="N86" i="14"/>
  <c r="M79" i="14"/>
  <c r="L79" i="14"/>
  <c r="K79" i="14"/>
  <c r="J79" i="14"/>
  <c r="I79" i="14"/>
  <c r="H79" i="14"/>
  <c r="G79" i="14"/>
  <c r="F79" i="14"/>
  <c r="E79" i="14"/>
  <c r="D79" i="14"/>
  <c r="C79" i="14"/>
  <c r="B79" i="14"/>
  <c r="M78" i="14"/>
  <c r="L78" i="14"/>
  <c r="K78" i="14"/>
  <c r="J78" i="14"/>
  <c r="I78" i="14"/>
  <c r="H78" i="14"/>
  <c r="G78" i="14"/>
  <c r="F78" i="14"/>
  <c r="E78" i="14"/>
  <c r="D78" i="14"/>
  <c r="C78" i="14"/>
  <c r="B78" i="14"/>
  <c r="M77" i="14"/>
  <c r="L77" i="14"/>
  <c r="K77" i="14"/>
  <c r="J77" i="14"/>
  <c r="I77" i="14"/>
  <c r="H77" i="14"/>
  <c r="G77" i="14"/>
  <c r="F77" i="14"/>
  <c r="E77" i="14"/>
  <c r="D77" i="14"/>
  <c r="C77" i="14"/>
  <c r="B77" i="14"/>
  <c r="M76" i="14"/>
  <c r="L76" i="14"/>
  <c r="K76" i="14"/>
  <c r="J76" i="14"/>
  <c r="I76" i="14"/>
  <c r="H76" i="14"/>
  <c r="G76" i="14"/>
  <c r="F76" i="14"/>
  <c r="E76" i="14"/>
  <c r="D76" i="14"/>
  <c r="C76" i="14"/>
  <c r="B76" i="14"/>
  <c r="M75" i="14"/>
  <c r="L75" i="14"/>
  <c r="K75" i="14"/>
  <c r="J75" i="14"/>
  <c r="I75" i="14"/>
  <c r="H75" i="14"/>
  <c r="G75" i="14"/>
  <c r="F75" i="14"/>
  <c r="E75" i="14"/>
  <c r="D75" i="14"/>
  <c r="C75" i="14"/>
  <c r="B75" i="14"/>
  <c r="M73" i="14"/>
  <c r="L73" i="14"/>
  <c r="K73" i="14"/>
  <c r="J73" i="14"/>
  <c r="I73" i="14"/>
  <c r="H73" i="14"/>
  <c r="G73" i="14"/>
  <c r="F73" i="14"/>
  <c r="E73" i="14"/>
  <c r="D73" i="14"/>
  <c r="C73" i="14"/>
  <c r="B73" i="14"/>
  <c r="M72" i="14"/>
  <c r="L72" i="14"/>
  <c r="K72" i="14"/>
  <c r="J72" i="14"/>
  <c r="I72" i="14"/>
  <c r="H72" i="14"/>
  <c r="G72" i="14"/>
  <c r="F72" i="14"/>
  <c r="F74" i="14" s="1"/>
  <c r="E72" i="14"/>
  <c r="D72" i="14"/>
  <c r="C72" i="14"/>
  <c r="B72" i="14"/>
  <c r="N63" i="14"/>
  <c r="N62" i="14"/>
  <c r="N61" i="14"/>
  <c r="N60" i="14"/>
  <c r="N59" i="14"/>
  <c r="N58" i="14"/>
  <c r="N57" i="14"/>
  <c r="N56" i="14"/>
  <c r="N54" i="14"/>
  <c r="N53" i="14"/>
  <c r="N52" i="14"/>
  <c r="N51" i="14"/>
  <c r="N50" i="14"/>
  <c r="N48" i="14"/>
  <c r="N47" i="14"/>
  <c r="N46" i="14"/>
  <c r="N45" i="14"/>
  <c r="N44" i="14"/>
  <c r="N43" i="14"/>
  <c r="N42" i="14"/>
  <c r="N41" i="14"/>
  <c r="N40" i="14"/>
  <c r="N39" i="14"/>
  <c r="N38" i="14"/>
  <c r="N37" i="14"/>
  <c r="N36" i="14"/>
  <c r="N35" i="14"/>
  <c r="N33" i="14"/>
  <c r="N32" i="14"/>
  <c r="N31" i="14"/>
  <c r="N30" i="14"/>
  <c r="N29" i="14"/>
  <c r="N28" i="14"/>
  <c r="N27" i="14"/>
  <c r="AB479" i="14"/>
  <c r="AA479" i="14"/>
  <c r="Z479" i="14"/>
  <c r="Y479" i="14"/>
  <c r="X479" i="14"/>
  <c r="W479" i="14"/>
  <c r="V479" i="14"/>
  <c r="U479" i="14"/>
  <c r="T479" i="14"/>
  <c r="S479" i="14"/>
  <c r="R479" i="14"/>
  <c r="Q479" i="14"/>
  <c r="AB478" i="14"/>
  <c r="AA478" i="14"/>
  <c r="Z478" i="14"/>
  <c r="Y478" i="14"/>
  <c r="X478" i="14"/>
  <c r="W478" i="14"/>
  <c r="V478" i="14"/>
  <c r="U478" i="14"/>
  <c r="T478" i="14"/>
  <c r="S478" i="14"/>
  <c r="R478" i="14"/>
  <c r="Q478" i="14"/>
  <c r="AB477" i="14"/>
  <c r="AA477" i="14"/>
  <c r="Z477" i="14"/>
  <c r="Y477" i="14"/>
  <c r="X477" i="14"/>
  <c r="W477" i="14"/>
  <c r="V477" i="14"/>
  <c r="U477" i="14"/>
  <c r="T477" i="14"/>
  <c r="S477" i="14"/>
  <c r="R477" i="14"/>
  <c r="Q477" i="14"/>
  <c r="AB476" i="14"/>
  <c r="AA476" i="14"/>
  <c r="Z476" i="14"/>
  <c r="Y476" i="14"/>
  <c r="X476" i="14"/>
  <c r="W476" i="14"/>
  <c r="V476" i="14"/>
  <c r="U476" i="14"/>
  <c r="T476" i="14"/>
  <c r="S476" i="14"/>
  <c r="R476" i="14"/>
  <c r="Q476" i="14"/>
  <c r="AB475" i="14"/>
  <c r="AA475" i="14"/>
  <c r="Z475" i="14"/>
  <c r="Y475" i="14"/>
  <c r="X475" i="14"/>
  <c r="W475" i="14"/>
  <c r="V475" i="14"/>
  <c r="U475" i="14"/>
  <c r="T475" i="14"/>
  <c r="S475" i="14"/>
  <c r="R475" i="14"/>
  <c r="Q475" i="14"/>
  <c r="AB473" i="14"/>
  <c r="AA473" i="14"/>
  <c r="Z473" i="14"/>
  <c r="Y473" i="14"/>
  <c r="X473" i="14"/>
  <c r="W473" i="14"/>
  <c r="V473" i="14"/>
  <c r="U473" i="14"/>
  <c r="T473" i="14"/>
  <c r="S473" i="14"/>
  <c r="R473" i="14"/>
  <c r="Q473" i="14"/>
  <c r="AB472" i="14"/>
  <c r="AB474" i="14" s="1"/>
  <c r="AA472" i="14"/>
  <c r="AA474" i="14" s="1"/>
  <c r="Z472" i="14"/>
  <c r="Z474" i="14" s="1"/>
  <c r="Y472" i="14"/>
  <c r="Y474" i="14" s="1"/>
  <c r="X472" i="14"/>
  <c r="W472" i="14"/>
  <c r="V472" i="14"/>
  <c r="U472" i="14"/>
  <c r="T472" i="14"/>
  <c r="T474" i="14" s="1"/>
  <c r="S472" i="14"/>
  <c r="S474" i="14" s="1"/>
  <c r="R472" i="14"/>
  <c r="R474" i="14" s="1"/>
  <c r="Q472" i="14"/>
  <c r="AC468" i="14"/>
  <c r="AC467" i="14"/>
  <c r="AC466" i="14"/>
  <c r="AC465" i="14"/>
  <c r="AC463" i="14"/>
  <c r="AC462" i="14"/>
  <c r="AC461" i="14"/>
  <c r="AB454" i="14"/>
  <c r="AA454" i="14"/>
  <c r="Z454" i="14"/>
  <c r="Y454" i="14"/>
  <c r="X454" i="14"/>
  <c r="W454" i="14"/>
  <c r="V454" i="14"/>
  <c r="U454" i="14"/>
  <c r="T454" i="14"/>
  <c r="S454" i="14"/>
  <c r="R454" i="14"/>
  <c r="Q454" i="14"/>
  <c r="AB453" i="14"/>
  <c r="AA453" i="14"/>
  <c r="Z453" i="14"/>
  <c r="Y453" i="14"/>
  <c r="X453" i="14"/>
  <c r="W453" i="14"/>
  <c r="V453" i="14"/>
  <c r="U453" i="14"/>
  <c r="T453" i="14"/>
  <c r="S453" i="14"/>
  <c r="R453" i="14"/>
  <c r="Q453" i="14"/>
  <c r="AB452" i="14"/>
  <c r="AA452" i="14"/>
  <c r="Z452" i="14"/>
  <c r="Y452" i="14"/>
  <c r="X452" i="14"/>
  <c r="W452" i="14"/>
  <c r="V452" i="14"/>
  <c r="U452" i="14"/>
  <c r="T452" i="14"/>
  <c r="S452" i="14"/>
  <c r="R452" i="14"/>
  <c r="Q452" i="14"/>
  <c r="AB451" i="14"/>
  <c r="AA451" i="14"/>
  <c r="Z451" i="14"/>
  <c r="Y451" i="14"/>
  <c r="X451" i="14"/>
  <c r="W451" i="14"/>
  <c r="V451" i="14"/>
  <c r="U451" i="14"/>
  <c r="T451" i="14"/>
  <c r="S451" i="14"/>
  <c r="R451" i="14"/>
  <c r="Q451" i="14"/>
  <c r="AB450" i="14"/>
  <c r="AA450" i="14"/>
  <c r="Z450" i="14"/>
  <c r="Y450" i="14"/>
  <c r="X450" i="14"/>
  <c r="W450" i="14"/>
  <c r="V450" i="14"/>
  <c r="U450" i="14"/>
  <c r="T450" i="14"/>
  <c r="S450" i="14"/>
  <c r="R450" i="14"/>
  <c r="Q450" i="14"/>
  <c r="AB448" i="14"/>
  <c r="AA448" i="14"/>
  <c r="Z448" i="14"/>
  <c r="Y448" i="14"/>
  <c r="X448" i="14"/>
  <c r="W448" i="14"/>
  <c r="V448" i="14"/>
  <c r="U448" i="14"/>
  <c r="T448" i="14"/>
  <c r="S448" i="14"/>
  <c r="R448" i="14"/>
  <c r="Q448" i="14"/>
  <c r="AB447" i="14"/>
  <c r="AA447" i="14"/>
  <c r="Z447" i="14"/>
  <c r="Y447" i="14"/>
  <c r="X447" i="14"/>
  <c r="W447" i="14"/>
  <c r="V447" i="14"/>
  <c r="U447" i="14"/>
  <c r="T447" i="14"/>
  <c r="S447" i="14"/>
  <c r="R447" i="14"/>
  <c r="Q447" i="14"/>
  <c r="AC438" i="14"/>
  <c r="AC437" i="14"/>
  <c r="AC436" i="14"/>
  <c r="AC435" i="14"/>
  <c r="AC434" i="14"/>
  <c r="AC433" i="14"/>
  <c r="AB427" i="14"/>
  <c r="AA427" i="14"/>
  <c r="Z427" i="14"/>
  <c r="Y427" i="14"/>
  <c r="X427" i="14"/>
  <c r="W427" i="14"/>
  <c r="V427" i="14"/>
  <c r="U427" i="14"/>
  <c r="T427" i="14"/>
  <c r="S427" i="14"/>
  <c r="R427" i="14"/>
  <c r="Q427" i="14"/>
  <c r="AB426" i="14"/>
  <c r="AA426" i="14"/>
  <c r="Z426" i="14"/>
  <c r="Y426" i="14"/>
  <c r="X426" i="14"/>
  <c r="W426" i="14"/>
  <c r="V426" i="14"/>
  <c r="U426" i="14"/>
  <c r="T426" i="14"/>
  <c r="S426" i="14"/>
  <c r="R426" i="14"/>
  <c r="Q426" i="14"/>
  <c r="AB425" i="14"/>
  <c r="AA425" i="14"/>
  <c r="Z425" i="14"/>
  <c r="Y425" i="14"/>
  <c r="X425" i="14"/>
  <c r="W425" i="14"/>
  <c r="V425" i="14"/>
  <c r="U425" i="14"/>
  <c r="T425" i="14"/>
  <c r="S425" i="14"/>
  <c r="R425" i="14"/>
  <c r="Q425" i="14"/>
  <c r="AB424" i="14"/>
  <c r="AA424" i="14"/>
  <c r="Z424" i="14"/>
  <c r="Y424" i="14"/>
  <c r="X424" i="14"/>
  <c r="W424" i="14"/>
  <c r="V424" i="14"/>
  <c r="U424" i="14"/>
  <c r="T424" i="14"/>
  <c r="S424" i="14"/>
  <c r="R424" i="14"/>
  <c r="Q424" i="14"/>
  <c r="AB423" i="14"/>
  <c r="AA423" i="14"/>
  <c r="Z423" i="14"/>
  <c r="Y423" i="14"/>
  <c r="X423" i="14"/>
  <c r="W423" i="14"/>
  <c r="V423" i="14"/>
  <c r="U423" i="14"/>
  <c r="T423" i="14"/>
  <c r="S423" i="14"/>
  <c r="R423" i="14"/>
  <c r="Q423" i="14"/>
  <c r="AB421" i="14"/>
  <c r="AA421" i="14"/>
  <c r="Z421" i="14"/>
  <c r="Y421" i="14"/>
  <c r="X421" i="14"/>
  <c r="W421" i="14"/>
  <c r="V421" i="14"/>
  <c r="U421" i="14"/>
  <c r="T421" i="14"/>
  <c r="S421" i="14"/>
  <c r="R421" i="14"/>
  <c r="Q421" i="14"/>
  <c r="AB420" i="14"/>
  <c r="AA420" i="14"/>
  <c r="Z420" i="14"/>
  <c r="Y420" i="14"/>
  <c r="X420" i="14"/>
  <c r="W420" i="14"/>
  <c r="V420" i="14"/>
  <c r="U420" i="14"/>
  <c r="T420" i="14"/>
  <c r="S420" i="14"/>
  <c r="R420" i="14"/>
  <c r="Q420" i="14"/>
  <c r="AC411" i="14"/>
  <c r="AC410" i="14"/>
  <c r="AC409" i="14"/>
  <c r="AC408" i="14"/>
  <c r="AC406" i="14"/>
  <c r="AC405" i="14"/>
  <c r="AC404" i="14"/>
  <c r="AC402" i="14"/>
  <c r="AC401" i="14"/>
  <c r="AC400" i="14"/>
  <c r="AC399" i="14"/>
  <c r="AB392" i="14"/>
  <c r="AA392" i="14"/>
  <c r="Z392" i="14"/>
  <c r="Y392" i="14"/>
  <c r="X392" i="14"/>
  <c r="W392" i="14"/>
  <c r="V392" i="14"/>
  <c r="U392" i="14"/>
  <c r="T392" i="14"/>
  <c r="S392" i="14"/>
  <c r="R392" i="14"/>
  <c r="Q392" i="14"/>
  <c r="AB391" i="14"/>
  <c r="AA391" i="14"/>
  <c r="Z391" i="14"/>
  <c r="Y391" i="14"/>
  <c r="X391" i="14"/>
  <c r="W391" i="14"/>
  <c r="V391" i="14"/>
  <c r="U391" i="14"/>
  <c r="T391" i="14"/>
  <c r="S391" i="14"/>
  <c r="R391" i="14"/>
  <c r="Q391" i="14"/>
  <c r="AB390" i="14"/>
  <c r="AA390" i="14"/>
  <c r="Z390" i="14"/>
  <c r="Y390" i="14"/>
  <c r="X390" i="14"/>
  <c r="W390" i="14"/>
  <c r="V390" i="14"/>
  <c r="U390" i="14"/>
  <c r="T390" i="14"/>
  <c r="S390" i="14"/>
  <c r="R390" i="14"/>
  <c r="Q390" i="14"/>
  <c r="AB389" i="14"/>
  <c r="AA389" i="14"/>
  <c r="Z389" i="14"/>
  <c r="Y389" i="14"/>
  <c r="X389" i="14"/>
  <c r="W389" i="14"/>
  <c r="V389" i="14"/>
  <c r="U389" i="14"/>
  <c r="T389" i="14"/>
  <c r="S389" i="14"/>
  <c r="R389" i="14"/>
  <c r="Q389" i="14"/>
  <c r="AB388" i="14"/>
  <c r="AA388" i="14"/>
  <c r="Z388" i="14"/>
  <c r="Y388" i="14"/>
  <c r="X388" i="14"/>
  <c r="W388" i="14"/>
  <c r="V388" i="14"/>
  <c r="U388" i="14"/>
  <c r="T388" i="14"/>
  <c r="S388" i="14"/>
  <c r="R388" i="14"/>
  <c r="Q388" i="14"/>
  <c r="AB386" i="14"/>
  <c r="AA386" i="14"/>
  <c r="Z386" i="14"/>
  <c r="Y386" i="14"/>
  <c r="X386" i="14"/>
  <c r="W386" i="14"/>
  <c r="V386" i="14"/>
  <c r="U386" i="14"/>
  <c r="T386" i="14"/>
  <c r="S386" i="14"/>
  <c r="R386" i="14"/>
  <c r="Q386" i="14"/>
  <c r="AB385" i="14"/>
  <c r="AA385" i="14"/>
  <c r="Z385" i="14"/>
  <c r="Y385" i="14"/>
  <c r="X385" i="14"/>
  <c r="W385" i="14"/>
  <c r="V385" i="14"/>
  <c r="U385" i="14"/>
  <c r="T385" i="14"/>
  <c r="S385" i="14"/>
  <c r="R385" i="14"/>
  <c r="Q385" i="14"/>
  <c r="AC376" i="14"/>
  <c r="AC373" i="14"/>
  <c r="AC372" i="14"/>
  <c r="AC371" i="14"/>
  <c r="AB342" i="14"/>
  <c r="AA342" i="14"/>
  <c r="Z342" i="14"/>
  <c r="Y342" i="14"/>
  <c r="X342" i="14"/>
  <c r="W342" i="14"/>
  <c r="V342" i="14"/>
  <c r="U342" i="14"/>
  <c r="T342" i="14"/>
  <c r="S342" i="14"/>
  <c r="R342" i="14"/>
  <c r="Q342" i="14"/>
  <c r="AB341" i="14"/>
  <c r="AA341" i="14"/>
  <c r="Z341" i="14"/>
  <c r="Y341" i="14"/>
  <c r="X341" i="14"/>
  <c r="W341" i="14"/>
  <c r="V341" i="14"/>
  <c r="U341" i="14"/>
  <c r="T341" i="14"/>
  <c r="S341" i="14"/>
  <c r="R341" i="14"/>
  <c r="Q341" i="14"/>
  <c r="AB340" i="14"/>
  <c r="AA340" i="14"/>
  <c r="Z340" i="14"/>
  <c r="Y340" i="14"/>
  <c r="X340" i="14"/>
  <c r="W340" i="14"/>
  <c r="V340" i="14"/>
  <c r="U340" i="14"/>
  <c r="T340" i="14"/>
  <c r="S340" i="14"/>
  <c r="R340" i="14"/>
  <c r="Q340" i="14"/>
  <c r="AB339" i="14"/>
  <c r="AA339" i="14"/>
  <c r="Z339" i="14"/>
  <c r="Y339" i="14"/>
  <c r="X339" i="14"/>
  <c r="W339" i="14"/>
  <c r="V339" i="14"/>
  <c r="U339" i="14"/>
  <c r="T339" i="14"/>
  <c r="S339" i="14"/>
  <c r="R339" i="14"/>
  <c r="Q339" i="14"/>
  <c r="AB338" i="14"/>
  <c r="AA338" i="14"/>
  <c r="Z338" i="14"/>
  <c r="Y338" i="14"/>
  <c r="X338" i="14"/>
  <c r="W338" i="14"/>
  <c r="V338" i="14"/>
  <c r="U338" i="14"/>
  <c r="T338" i="14"/>
  <c r="S338" i="14"/>
  <c r="R338" i="14"/>
  <c r="Q338" i="14"/>
  <c r="AB336" i="14"/>
  <c r="AA336" i="14"/>
  <c r="Z336" i="14"/>
  <c r="Y336" i="14"/>
  <c r="X336" i="14"/>
  <c r="W336" i="14"/>
  <c r="V336" i="14"/>
  <c r="U336" i="14"/>
  <c r="T336" i="14"/>
  <c r="S336" i="14"/>
  <c r="R336" i="14"/>
  <c r="Q336" i="14"/>
  <c r="AB335" i="14"/>
  <c r="AA335" i="14"/>
  <c r="Z335" i="14"/>
  <c r="Y335" i="14"/>
  <c r="X335" i="14"/>
  <c r="W335" i="14"/>
  <c r="V335" i="14"/>
  <c r="U335" i="14"/>
  <c r="T335" i="14"/>
  <c r="S335" i="14"/>
  <c r="R335" i="14"/>
  <c r="Q335" i="14"/>
  <c r="AC326" i="14"/>
  <c r="AC325" i="14"/>
  <c r="AC323" i="14"/>
  <c r="AC322" i="14"/>
  <c r="AC321" i="14"/>
  <c r="AC320" i="14"/>
  <c r="AC319" i="14"/>
  <c r="AC317" i="14"/>
  <c r="AC316" i="14"/>
  <c r="AC315" i="14"/>
  <c r="AC314" i="14"/>
  <c r="AC313" i="14"/>
  <c r="AC311" i="14"/>
  <c r="AC310" i="14"/>
  <c r="AC309" i="14"/>
  <c r="AC308" i="14"/>
  <c r="AC307" i="14"/>
  <c r="AC306" i="14"/>
  <c r="AC305" i="14"/>
  <c r="AC304" i="14"/>
  <c r="AC303" i="14"/>
  <c r="AC302" i="14"/>
  <c r="AC301" i="14"/>
  <c r="AC300" i="14"/>
  <c r="AC299" i="14"/>
  <c r="AC298" i="14"/>
  <c r="AC297" i="14"/>
  <c r="AC296" i="14"/>
  <c r="AC295" i="14"/>
  <c r="AC294" i="14"/>
  <c r="AC293" i="14"/>
  <c r="AC292" i="14"/>
  <c r="AC291" i="14"/>
  <c r="AB283" i="14"/>
  <c r="AA283" i="14"/>
  <c r="Z283" i="14"/>
  <c r="Y283" i="14"/>
  <c r="X283" i="14"/>
  <c r="W283" i="14"/>
  <c r="V283" i="14"/>
  <c r="U283" i="14"/>
  <c r="T283" i="14"/>
  <c r="S283" i="14"/>
  <c r="R283" i="14"/>
  <c r="Q283" i="14"/>
  <c r="AB282" i="14"/>
  <c r="AA282" i="14"/>
  <c r="Z282" i="14"/>
  <c r="Y282" i="14"/>
  <c r="X282" i="14"/>
  <c r="W282" i="14"/>
  <c r="V282" i="14"/>
  <c r="U282" i="14"/>
  <c r="T282" i="14"/>
  <c r="S282" i="14"/>
  <c r="R282" i="14"/>
  <c r="Q282" i="14"/>
  <c r="AB281" i="14"/>
  <c r="AA281" i="14"/>
  <c r="Z281" i="14"/>
  <c r="Y281" i="14"/>
  <c r="X281" i="14"/>
  <c r="W281" i="14"/>
  <c r="V281" i="14"/>
  <c r="U281" i="14"/>
  <c r="T281" i="14"/>
  <c r="S281" i="14"/>
  <c r="R281" i="14"/>
  <c r="Q281" i="14"/>
  <c r="AB280" i="14"/>
  <c r="AA280" i="14"/>
  <c r="Z280" i="14"/>
  <c r="Y280" i="14"/>
  <c r="X280" i="14"/>
  <c r="W280" i="14"/>
  <c r="V280" i="14"/>
  <c r="U280" i="14"/>
  <c r="T280" i="14"/>
  <c r="S280" i="14"/>
  <c r="R280" i="14"/>
  <c r="Q280" i="14"/>
  <c r="AB279" i="14"/>
  <c r="AA279" i="14"/>
  <c r="Z279" i="14"/>
  <c r="Y279" i="14"/>
  <c r="X279" i="14"/>
  <c r="W279" i="14"/>
  <c r="V279" i="14"/>
  <c r="U279" i="14"/>
  <c r="T279" i="14"/>
  <c r="S279" i="14"/>
  <c r="R279" i="14"/>
  <c r="Q279" i="14"/>
  <c r="AB277" i="14"/>
  <c r="AA277" i="14"/>
  <c r="Z277" i="14"/>
  <c r="Y277" i="14"/>
  <c r="X277" i="14"/>
  <c r="W277" i="14"/>
  <c r="V277" i="14"/>
  <c r="U277" i="14"/>
  <c r="T277" i="14"/>
  <c r="S277" i="14"/>
  <c r="R277" i="14"/>
  <c r="Q277" i="14"/>
  <c r="AB276" i="14"/>
  <c r="AA276" i="14"/>
  <c r="Z276" i="14"/>
  <c r="Y276" i="14"/>
  <c r="X276" i="14"/>
  <c r="W276" i="14"/>
  <c r="V276" i="14"/>
  <c r="U276" i="14"/>
  <c r="T276" i="14"/>
  <c r="S276" i="14"/>
  <c r="R276" i="14"/>
  <c r="Q276" i="14"/>
  <c r="AC267" i="14"/>
  <c r="AC264" i="14"/>
  <c r="AC263" i="14"/>
  <c r="AC262" i="14"/>
  <c r="AC261" i="14"/>
  <c r="AC258" i="14"/>
  <c r="AB250" i="14"/>
  <c r="AA250" i="14"/>
  <c r="Z250" i="14"/>
  <c r="Y250" i="14"/>
  <c r="X250" i="14"/>
  <c r="W250" i="14"/>
  <c r="V250" i="14"/>
  <c r="U250" i="14"/>
  <c r="T250" i="14"/>
  <c r="S250" i="14"/>
  <c r="R250" i="14"/>
  <c r="Q250" i="14"/>
  <c r="AB249" i="14"/>
  <c r="AA249" i="14"/>
  <c r="Z249" i="14"/>
  <c r="Y249" i="14"/>
  <c r="X249" i="14"/>
  <c r="W249" i="14"/>
  <c r="V249" i="14"/>
  <c r="U249" i="14"/>
  <c r="T249" i="14"/>
  <c r="S249" i="14"/>
  <c r="R249" i="14"/>
  <c r="Q249" i="14"/>
  <c r="AB248" i="14"/>
  <c r="AA248" i="14"/>
  <c r="Z248" i="14"/>
  <c r="Y248" i="14"/>
  <c r="X248" i="14"/>
  <c r="W248" i="14"/>
  <c r="V248" i="14"/>
  <c r="U248" i="14"/>
  <c r="T248" i="14"/>
  <c r="S248" i="14"/>
  <c r="R248" i="14"/>
  <c r="Q248" i="14"/>
  <c r="AB247" i="14"/>
  <c r="AA247" i="14"/>
  <c r="Z247" i="14"/>
  <c r="Y247" i="14"/>
  <c r="X247" i="14"/>
  <c r="W247" i="14"/>
  <c r="V247" i="14"/>
  <c r="U247" i="14"/>
  <c r="T247" i="14"/>
  <c r="S247" i="14"/>
  <c r="R247" i="14"/>
  <c r="Q247" i="14"/>
  <c r="AB246" i="14"/>
  <c r="AA246" i="14"/>
  <c r="Z246" i="14"/>
  <c r="Y246" i="14"/>
  <c r="X246" i="14"/>
  <c r="W246" i="14"/>
  <c r="V246" i="14"/>
  <c r="U246" i="14"/>
  <c r="T246" i="14"/>
  <c r="S246" i="14"/>
  <c r="R246" i="14"/>
  <c r="Q246" i="14"/>
  <c r="AB244" i="14"/>
  <c r="AA244" i="14"/>
  <c r="Z244" i="14"/>
  <c r="Y244" i="14"/>
  <c r="X244" i="14"/>
  <c r="W244" i="14"/>
  <c r="V244" i="14"/>
  <c r="U244" i="14"/>
  <c r="T244" i="14"/>
  <c r="S244" i="14"/>
  <c r="R244" i="14"/>
  <c r="Q244" i="14"/>
  <c r="AB243" i="14"/>
  <c r="AA243" i="14"/>
  <c r="Z243" i="14"/>
  <c r="Y243" i="14"/>
  <c r="X243" i="14"/>
  <c r="W243" i="14"/>
  <c r="V243" i="14"/>
  <c r="U243" i="14"/>
  <c r="T243" i="14"/>
  <c r="S243" i="14"/>
  <c r="R243" i="14"/>
  <c r="Q243" i="14"/>
  <c r="AC231" i="14"/>
  <c r="AC230" i="14"/>
  <c r="AC229" i="14"/>
  <c r="AC228" i="14"/>
  <c r="AC227" i="14"/>
  <c r="AC224" i="14"/>
  <c r="AC223" i="14"/>
  <c r="AC222" i="14"/>
  <c r="AC221" i="14"/>
  <c r="AC219" i="14"/>
  <c r="AC218" i="14"/>
  <c r="AC217" i="14"/>
  <c r="AC216" i="14"/>
  <c r="AC215" i="14"/>
  <c r="AC214" i="14"/>
  <c r="AC213" i="14"/>
  <c r="AC212" i="14"/>
  <c r="AC211" i="14"/>
  <c r="AC210" i="14"/>
  <c r="AC209" i="14"/>
  <c r="AC208" i="14"/>
  <c r="AC207" i="14"/>
  <c r="AC206" i="14"/>
  <c r="AC205" i="14"/>
  <c r="AC204" i="14"/>
  <c r="AC203" i="14"/>
  <c r="AC202" i="14"/>
  <c r="AB135" i="14"/>
  <c r="AA135" i="14"/>
  <c r="Z135" i="14"/>
  <c r="Y135" i="14"/>
  <c r="X135" i="14"/>
  <c r="W135" i="14"/>
  <c r="V135" i="14"/>
  <c r="U135" i="14"/>
  <c r="T135" i="14"/>
  <c r="S135" i="14"/>
  <c r="R135" i="14"/>
  <c r="Q135" i="14"/>
  <c r="AB134" i="14"/>
  <c r="AA134" i="14"/>
  <c r="Z134" i="14"/>
  <c r="Y134" i="14"/>
  <c r="X134" i="14"/>
  <c r="W134" i="14"/>
  <c r="V134" i="14"/>
  <c r="U134" i="14"/>
  <c r="T134" i="14"/>
  <c r="S134" i="14"/>
  <c r="R134" i="14"/>
  <c r="Q134" i="14"/>
  <c r="AB133" i="14"/>
  <c r="AA133" i="14"/>
  <c r="Z133" i="14"/>
  <c r="Y133" i="14"/>
  <c r="X133" i="14"/>
  <c r="W133" i="14"/>
  <c r="V133" i="14"/>
  <c r="U133" i="14"/>
  <c r="T133" i="14"/>
  <c r="S133" i="14"/>
  <c r="R133" i="14"/>
  <c r="Q133" i="14"/>
  <c r="AB132" i="14"/>
  <c r="AA132" i="14"/>
  <c r="Z132" i="14"/>
  <c r="Y132" i="14"/>
  <c r="X132" i="14"/>
  <c r="W132" i="14"/>
  <c r="V132" i="14"/>
  <c r="U132" i="14"/>
  <c r="T132" i="14"/>
  <c r="S132" i="14"/>
  <c r="R132" i="14"/>
  <c r="Q132" i="14"/>
  <c r="AB131" i="14"/>
  <c r="AA131" i="14"/>
  <c r="Z131" i="14"/>
  <c r="Y131" i="14"/>
  <c r="X131" i="14"/>
  <c r="W131" i="14"/>
  <c r="V131" i="14"/>
  <c r="U131" i="14"/>
  <c r="T131" i="14"/>
  <c r="S131" i="14"/>
  <c r="R131" i="14"/>
  <c r="Q131" i="14"/>
  <c r="AB129" i="14"/>
  <c r="AA129" i="14"/>
  <c r="Z129" i="14"/>
  <c r="Y129" i="14"/>
  <c r="X129" i="14"/>
  <c r="W129" i="14"/>
  <c r="V129" i="14"/>
  <c r="U129" i="14"/>
  <c r="T129" i="14"/>
  <c r="S129" i="14"/>
  <c r="R129" i="14"/>
  <c r="Q129" i="14"/>
  <c r="AB128" i="14"/>
  <c r="AA128" i="14"/>
  <c r="Z128" i="14"/>
  <c r="Z130" i="14" s="1"/>
  <c r="Y128" i="14"/>
  <c r="X128" i="14"/>
  <c r="W128" i="14"/>
  <c r="V128" i="14"/>
  <c r="U128" i="14"/>
  <c r="T128" i="14"/>
  <c r="S128" i="14"/>
  <c r="R128" i="14"/>
  <c r="Q128" i="14"/>
  <c r="AC119" i="14"/>
  <c r="AC118" i="14"/>
  <c r="AC117" i="14"/>
  <c r="AC115" i="14"/>
  <c r="AC114" i="14"/>
  <c r="AC113" i="14"/>
  <c r="AB107" i="14"/>
  <c r="AA107" i="14"/>
  <c r="Z107" i="14"/>
  <c r="Y107" i="14"/>
  <c r="X107" i="14"/>
  <c r="W107" i="14"/>
  <c r="V107" i="14"/>
  <c r="U107" i="14"/>
  <c r="T107" i="14"/>
  <c r="S107" i="14"/>
  <c r="R107" i="14"/>
  <c r="Q107" i="14"/>
  <c r="AB106" i="14"/>
  <c r="AA106" i="14"/>
  <c r="Z106" i="14"/>
  <c r="Y106" i="14"/>
  <c r="X106" i="14"/>
  <c r="W106" i="14"/>
  <c r="V106" i="14"/>
  <c r="U106" i="14"/>
  <c r="T106" i="14"/>
  <c r="S106" i="14"/>
  <c r="R106" i="14"/>
  <c r="Q106" i="14"/>
  <c r="AB105" i="14"/>
  <c r="AA105" i="14"/>
  <c r="Z105" i="14"/>
  <c r="Y105" i="14"/>
  <c r="X105" i="14"/>
  <c r="W105" i="14"/>
  <c r="V105" i="14"/>
  <c r="U105" i="14"/>
  <c r="T105" i="14"/>
  <c r="S105" i="14"/>
  <c r="R105" i="14"/>
  <c r="Q105" i="14"/>
  <c r="AB104" i="14"/>
  <c r="AA104" i="14"/>
  <c r="Z104" i="14"/>
  <c r="Y104" i="14"/>
  <c r="X104" i="14"/>
  <c r="W104" i="14"/>
  <c r="V104" i="14"/>
  <c r="U104" i="14"/>
  <c r="T104" i="14"/>
  <c r="S104" i="14"/>
  <c r="R104" i="14"/>
  <c r="Q104" i="14"/>
  <c r="AB103" i="14"/>
  <c r="AA103" i="14"/>
  <c r="Z103" i="14"/>
  <c r="Y103" i="14"/>
  <c r="X103" i="14"/>
  <c r="W103" i="14"/>
  <c r="V103" i="14"/>
  <c r="U103" i="14"/>
  <c r="T103" i="14"/>
  <c r="S103" i="14"/>
  <c r="R103" i="14"/>
  <c r="Q103" i="14"/>
  <c r="AB101" i="14"/>
  <c r="AA101" i="14"/>
  <c r="Z101" i="14"/>
  <c r="Y101" i="14"/>
  <c r="X101" i="14"/>
  <c r="W101" i="14"/>
  <c r="V101" i="14"/>
  <c r="U101" i="14"/>
  <c r="T101" i="14"/>
  <c r="S101" i="14"/>
  <c r="R101" i="14"/>
  <c r="Q101" i="14"/>
  <c r="AB100" i="14"/>
  <c r="AA100" i="14"/>
  <c r="Z100" i="14"/>
  <c r="Y100" i="14"/>
  <c r="X100" i="14"/>
  <c r="W100" i="14"/>
  <c r="V100" i="14"/>
  <c r="U100" i="14"/>
  <c r="T100" i="14"/>
  <c r="S100" i="14"/>
  <c r="R100" i="14"/>
  <c r="Q100" i="14"/>
  <c r="AC98" i="14"/>
  <c r="AC97" i="14"/>
  <c r="AC96" i="14"/>
  <c r="AC95" i="14"/>
  <c r="AC94" i="14"/>
  <c r="AC93" i="14"/>
  <c r="AC92" i="14"/>
  <c r="AC91" i="14"/>
  <c r="AC88" i="14"/>
  <c r="AC87" i="14"/>
  <c r="AC86" i="14"/>
  <c r="AB79" i="14"/>
  <c r="AA79" i="14"/>
  <c r="Z79" i="14"/>
  <c r="Y79" i="14"/>
  <c r="X79" i="14"/>
  <c r="W79" i="14"/>
  <c r="V79" i="14"/>
  <c r="U79" i="14"/>
  <c r="T79" i="14"/>
  <c r="S79" i="14"/>
  <c r="R79" i="14"/>
  <c r="Q79" i="14"/>
  <c r="AB78" i="14"/>
  <c r="AA78" i="14"/>
  <c r="Z78" i="14"/>
  <c r="Y78" i="14"/>
  <c r="X78" i="14"/>
  <c r="W78" i="14"/>
  <c r="V78" i="14"/>
  <c r="U78" i="14"/>
  <c r="T78" i="14"/>
  <c r="S78" i="14"/>
  <c r="R78" i="14"/>
  <c r="Q78" i="14"/>
  <c r="AB77" i="14"/>
  <c r="AA77" i="14"/>
  <c r="Z77" i="14"/>
  <c r="Y77" i="14"/>
  <c r="X77" i="14"/>
  <c r="W77" i="14"/>
  <c r="V77" i="14"/>
  <c r="U77" i="14"/>
  <c r="T77" i="14"/>
  <c r="S77" i="14"/>
  <c r="R77" i="14"/>
  <c r="Q77" i="14"/>
  <c r="AB76" i="14"/>
  <c r="AA76" i="14"/>
  <c r="Z76" i="14"/>
  <c r="Y76" i="14"/>
  <c r="X76" i="14"/>
  <c r="W76" i="14"/>
  <c r="V76" i="14"/>
  <c r="U76" i="14"/>
  <c r="T76" i="14"/>
  <c r="S76" i="14"/>
  <c r="R76" i="14"/>
  <c r="Q76" i="14"/>
  <c r="AB75" i="14"/>
  <c r="AA75" i="14"/>
  <c r="Z75" i="14"/>
  <c r="Y75" i="14"/>
  <c r="X75" i="14"/>
  <c r="W75" i="14"/>
  <c r="V75" i="14"/>
  <c r="U75" i="14"/>
  <c r="T75" i="14"/>
  <c r="S75" i="14"/>
  <c r="R75" i="14"/>
  <c r="Q75" i="14"/>
  <c r="AB73" i="14"/>
  <c r="AA73" i="14"/>
  <c r="Z73" i="14"/>
  <c r="Y73" i="14"/>
  <c r="X73" i="14"/>
  <c r="W73" i="14"/>
  <c r="V73" i="14"/>
  <c r="U73" i="14"/>
  <c r="T73" i="14"/>
  <c r="S73" i="14"/>
  <c r="R73" i="14"/>
  <c r="Q73" i="14"/>
  <c r="AB72" i="14"/>
  <c r="AA72" i="14"/>
  <c r="Z72" i="14"/>
  <c r="Y72" i="14"/>
  <c r="X72" i="14"/>
  <c r="W72" i="14"/>
  <c r="V72" i="14"/>
  <c r="U72" i="14"/>
  <c r="T72" i="14"/>
  <c r="S72" i="14"/>
  <c r="R72" i="14"/>
  <c r="Q72" i="14"/>
  <c r="AC63" i="14"/>
  <c r="AC62" i="14"/>
  <c r="AC61" i="14"/>
  <c r="AC60" i="14"/>
  <c r="AC59" i="14"/>
  <c r="AC58" i="14"/>
  <c r="AC57" i="14"/>
  <c r="AC56" i="14"/>
  <c r="AC54" i="14"/>
  <c r="AC53" i="14"/>
  <c r="AC52" i="14"/>
  <c r="AC51" i="14"/>
  <c r="AC50" i="14"/>
  <c r="AC48" i="14"/>
  <c r="AC47" i="14"/>
  <c r="AC46" i="14"/>
  <c r="AC45" i="14"/>
  <c r="AC44" i="14"/>
  <c r="AC43" i="14"/>
  <c r="AC42" i="14"/>
  <c r="AC41" i="14"/>
  <c r="AC40" i="14"/>
  <c r="AC39" i="14"/>
  <c r="AC38" i="14"/>
  <c r="AC37" i="14"/>
  <c r="AC36" i="14"/>
  <c r="AC35" i="14"/>
  <c r="AC33" i="14"/>
  <c r="AC32" i="14"/>
  <c r="AC31" i="14"/>
  <c r="AC30" i="14"/>
  <c r="AC29" i="14"/>
  <c r="AC28" i="14"/>
  <c r="AC27" i="14"/>
  <c r="M479" i="15"/>
  <c r="L479" i="15"/>
  <c r="K479" i="15"/>
  <c r="J479" i="15"/>
  <c r="I479" i="15"/>
  <c r="H479" i="15"/>
  <c r="G479" i="15"/>
  <c r="F479" i="15"/>
  <c r="E479" i="15"/>
  <c r="D479" i="15"/>
  <c r="C479" i="15"/>
  <c r="B479" i="15"/>
  <c r="M478" i="15"/>
  <c r="L478" i="15"/>
  <c r="K478" i="15"/>
  <c r="J478" i="15"/>
  <c r="I478" i="15"/>
  <c r="H478" i="15"/>
  <c r="G478" i="15"/>
  <c r="F478" i="15"/>
  <c r="E478" i="15"/>
  <c r="D478" i="15"/>
  <c r="C478" i="15"/>
  <c r="B478" i="15"/>
  <c r="M477" i="15"/>
  <c r="L477" i="15"/>
  <c r="K477" i="15"/>
  <c r="J477" i="15"/>
  <c r="I477" i="15"/>
  <c r="H477" i="15"/>
  <c r="G477" i="15"/>
  <c r="F477" i="15"/>
  <c r="E477" i="15"/>
  <c r="D477" i="15"/>
  <c r="C477" i="15"/>
  <c r="B477" i="15"/>
  <c r="M476" i="15"/>
  <c r="L476" i="15"/>
  <c r="K476" i="15"/>
  <c r="J476" i="15"/>
  <c r="I476" i="15"/>
  <c r="H476" i="15"/>
  <c r="G476" i="15"/>
  <c r="F476" i="15"/>
  <c r="E476" i="15"/>
  <c r="D476" i="15"/>
  <c r="C476" i="15"/>
  <c r="B476" i="15"/>
  <c r="M475" i="15"/>
  <c r="L475" i="15"/>
  <c r="K475" i="15"/>
  <c r="J475" i="15"/>
  <c r="I475" i="15"/>
  <c r="H475" i="15"/>
  <c r="G475" i="15"/>
  <c r="F475" i="15"/>
  <c r="E475" i="15"/>
  <c r="D475" i="15"/>
  <c r="C475" i="15"/>
  <c r="B475" i="15"/>
  <c r="M473" i="15"/>
  <c r="L473" i="15"/>
  <c r="K473" i="15"/>
  <c r="J473" i="15"/>
  <c r="I473" i="15"/>
  <c r="H473" i="15"/>
  <c r="G473" i="15"/>
  <c r="F473" i="15"/>
  <c r="E473" i="15"/>
  <c r="D473" i="15"/>
  <c r="C473" i="15"/>
  <c r="B473" i="15"/>
  <c r="M472" i="15"/>
  <c r="L472" i="15"/>
  <c r="K472" i="15"/>
  <c r="K474" i="15" s="1"/>
  <c r="J472" i="15"/>
  <c r="J474" i="15" s="1"/>
  <c r="I472" i="15"/>
  <c r="I474" i="15" s="1"/>
  <c r="H472" i="15"/>
  <c r="H474" i="15" s="1"/>
  <c r="G472" i="15"/>
  <c r="F472" i="15"/>
  <c r="E472" i="15"/>
  <c r="D472" i="15"/>
  <c r="C472" i="15"/>
  <c r="C474" i="15" s="1"/>
  <c r="B472" i="15"/>
  <c r="B474" i="15" s="1"/>
  <c r="M454" i="15"/>
  <c r="L454" i="15"/>
  <c r="K454" i="15"/>
  <c r="J454" i="15"/>
  <c r="I454" i="15"/>
  <c r="H454" i="15"/>
  <c r="G454" i="15"/>
  <c r="F454" i="15"/>
  <c r="E454" i="15"/>
  <c r="D454" i="15"/>
  <c r="C454" i="15"/>
  <c r="B454" i="15"/>
  <c r="M453" i="15"/>
  <c r="L453" i="15"/>
  <c r="K453" i="15"/>
  <c r="J453" i="15"/>
  <c r="I453" i="15"/>
  <c r="H453" i="15"/>
  <c r="G453" i="15"/>
  <c r="F453" i="15"/>
  <c r="E453" i="15"/>
  <c r="D453" i="15"/>
  <c r="C453" i="15"/>
  <c r="B453" i="15"/>
  <c r="M452" i="15"/>
  <c r="L452" i="15"/>
  <c r="K452" i="15"/>
  <c r="J452" i="15"/>
  <c r="I452" i="15"/>
  <c r="H452" i="15"/>
  <c r="G452" i="15"/>
  <c r="F452" i="15"/>
  <c r="E452" i="15"/>
  <c r="D452" i="15"/>
  <c r="C452" i="15"/>
  <c r="B452" i="15"/>
  <c r="M451" i="15"/>
  <c r="L451" i="15"/>
  <c r="K451" i="15"/>
  <c r="J451" i="15"/>
  <c r="I451" i="15"/>
  <c r="H451" i="15"/>
  <c r="G451" i="15"/>
  <c r="F451" i="15"/>
  <c r="E451" i="15"/>
  <c r="D451" i="15"/>
  <c r="C451" i="15"/>
  <c r="B451" i="15"/>
  <c r="M450" i="15"/>
  <c r="L450" i="15"/>
  <c r="K450" i="15"/>
  <c r="J450" i="15"/>
  <c r="I450" i="15"/>
  <c r="H450" i="15"/>
  <c r="G450" i="15"/>
  <c r="F450" i="15"/>
  <c r="E450" i="15"/>
  <c r="D450" i="15"/>
  <c r="C450" i="15"/>
  <c r="B450" i="15"/>
  <c r="M448" i="15"/>
  <c r="L448" i="15"/>
  <c r="K448" i="15"/>
  <c r="J448" i="15"/>
  <c r="I448" i="15"/>
  <c r="H448" i="15"/>
  <c r="G448" i="15"/>
  <c r="F448" i="15"/>
  <c r="E448" i="15"/>
  <c r="D448" i="15"/>
  <c r="C448" i="15"/>
  <c r="B448" i="15"/>
  <c r="M447" i="15"/>
  <c r="L447" i="15"/>
  <c r="K447" i="15"/>
  <c r="K449" i="15" s="1"/>
  <c r="J447" i="15"/>
  <c r="I447" i="15"/>
  <c r="I449" i="15" s="1"/>
  <c r="H447" i="15"/>
  <c r="G447" i="15"/>
  <c r="F447" i="15"/>
  <c r="E447" i="15"/>
  <c r="D447" i="15"/>
  <c r="C447" i="15"/>
  <c r="C449" i="15" s="1"/>
  <c r="B447" i="15"/>
  <c r="B449" i="15" s="1"/>
  <c r="N438" i="15"/>
  <c r="N437" i="15"/>
  <c r="N436" i="15"/>
  <c r="N435" i="15"/>
  <c r="N434" i="15"/>
  <c r="N433" i="15"/>
  <c r="M427" i="15"/>
  <c r="L427" i="15"/>
  <c r="K427" i="15"/>
  <c r="J427" i="15"/>
  <c r="I427" i="15"/>
  <c r="H427" i="15"/>
  <c r="G427" i="15"/>
  <c r="F427" i="15"/>
  <c r="E427" i="15"/>
  <c r="D427" i="15"/>
  <c r="C427" i="15"/>
  <c r="B427" i="15"/>
  <c r="M426" i="15"/>
  <c r="L426" i="15"/>
  <c r="K426" i="15"/>
  <c r="J426" i="15"/>
  <c r="I426" i="15"/>
  <c r="H426" i="15"/>
  <c r="G426" i="15"/>
  <c r="F426" i="15"/>
  <c r="E426" i="15"/>
  <c r="D426" i="15"/>
  <c r="C426" i="15"/>
  <c r="B426" i="15"/>
  <c r="M425" i="15"/>
  <c r="L425" i="15"/>
  <c r="K425" i="15"/>
  <c r="J425" i="15"/>
  <c r="I425" i="15"/>
  <c r="H425" i="15"/>
  <c r="G425" i="15"/>
  <c r="F425" i="15"/>
  <c r="E425" i="15"/>
  <c r="D425" i="15"/>
  <c r="C425" i="15"/>
  <c r="B425" i="15"/>
  <c r="M424" i="15"/>
  <c r="L424" i="15"/>
  <c r="K424" i="15"/>
  <c r="J424" i="15"/>
  <c r="I424" i="15"/>
  <c r="H424" i="15"/>
  <c r="G424" i="15"/>
  <c r="F424" i="15"/>
  <c r="E424" i="15"/>
  <c r="D424" i="15"/>
  <c r="C424" i="15"/>
  <c r="B424" i="15"/>
  <c r="M423" i="15"/>
  <c r="L423" i="15"/>
  <c r="K423" i="15"/>
  <c r="J423" i="15"/>
  <c r="I423" i="15"/>
  <c r="H423" i="15"/>
  <c r="G423" i="15"/>
  <c r="F423" i="15"/>
  <c r="E423" i="15"/>
  <c r="D423" i="15"/>
  <c r="C423" i="15"/>
  <c r="B423" i="15"/>
  <c r="M421" i="15"/>
  <c r="L421" i="15"/>
  <c r="K421" i="15"/>
  <c r="J421" i="15"/>
  <c r="I421" i="15"/>
  <c r="H421" i="15"/>
  <c r="G421" i="15"/>
  <c r="F421" i="15"/>
  <c r="E421" i="15"/>
  <c r="D421" i="15"/>
  <c r="C421" i="15"/>
  <c r="B421" i="15"/>
  <c r="M420" i="15"/>
  <c r="L420" i="15"/>
  <c r="K420" i="15"/>
  <c r="J420" i="15"/>
  <c r="I420" i="15"/>
  <c r="H420" i="15"/>
  <c r="G420" i="15"/>
  <c r="G422" i="15" s="1"/>
  <c r="F420" i="15"/>
  <c r="E420" i="15"/>
  <c r="D420" i="15"/>
  <c r="C420" i="15"/>
  <c r="B420" i="15"/>
  <c r="N411" i="15"/>
  <c r="N409" i="15"/>
  <c r="N408" i="15"/>
  <c r="N406" i="15"/>
  <c r="N405" i="15"/>
  <c r="N404" i="15"/>
  <c r="N402" i="15"/>
  <c r="N401" i="15"/>
  <c r="N400" i="15"/>
  <c r="M392" i="15"/>
  <c r="L392" i="15"/>
  <c r="K392" i="15"/>
  <c r="J392" i="15"/>
  <c r="I392" i="15"/>
  <c r="H392" i="15"/>
  <c r="G392" i="15"/>
  <c r="F392" i="15"/>
  <c r="E392" i="15"/>
  <c r="D392" i="15"/>
  <c r="C392" i="15"/>
  <c r="B392" i="15"/>
  <c r="M391" i="15"/>
  <c r="L391" i="15"/>
  <c r="K391" i="15"/>
  <c r="J391" i="15"/>
  <c r="I391" i="15"/>
  <c r="H391" i="15"/>
  <c r="G391" i="15"/>
  <c r="F391" i="15"/>
  <c r="E391" i="15"/>
  <c r="D391" i="15"/>
  <c r="C391" i="15"/>
  <c r="B391" i="15"/>
  <c r="M390" i="15"/>
  <c r="L390" i="15"/>
  <c r="K390" i="15"/>
  <c r="J390" i="15"/>
  <c r="I390" i="15"/>
  <c r="H390" i="15"/>
  <c r="G390" i="15"/>
  <c r="F390" i="15"/>
  <c r="E390" i="15"/>
  <c r="D390" i="15"/>
  <c r="C390" i="15"/>
  <c r="B390" i="15"/>
  <c r="M389" i="15"/>
  <c r="L389" i="15"/>
  <c r="K389" i="15"/>
  <c r="J389" i="15"/>
  <c r="I389" i="15"/>
  <c r="H389" i="15"/>
  <c r="G389" i="15"/>
  <c r="F389" i="15"/>
  <c r="E389" i="15"/>
  <c r="D389" i="15"/>
  <c r="C389" i="15"/>
  <c r="B389" i="15"/>
  <c r="M388" i="15"/>
  <c r="L388" i="15"/>
  <c r="K388" i="15"/>
  <c r="J388" i="15"/>
  <c r="I388" i="15"/>
  <c r="H388" i="15"/>
  <c r="G388" i="15"/>
  <c r="F388" i="15"/>
  <c r="E388" i="15"/>
  <c r="D388" i="15"/>
  <c r="C388" i="15"/>
  <c r="B388" i="15"/>
  <c r="M386" i="15"/>
  <c r="L386" i="15"/>
  <c r="K386" i="15"/>
  <c r="J386" i="15"/>
  <c r="I386" i="15"/>
  <c r="H386" i="15"/>
  <c r="G386" i="15"/>
  <c r="F386" i="15"/>
  <c r="E386" i="15"/>
  <c r="D386" i="15"/>
  <c r="C386" i="15"/>
  <c r="B386" i="15"/>
  <c r="M385" i="15"/>
  <c r="L385" i="15"/>
  <c r="L387" i="15" s="1"/>
  <c r="K385" i="15"/>
  <c r="K387" i="15" s="1"/>
  <c r="J385" i="15"/>
  <c r="J387" i="15" s="1"/>
  <c r="I385" i="15"/>
  <c r="H385" i="15"/>
  <c r="G385" i="15"/>
  <c r="F385" i="15"/>
  <c r="E385" i="15"/>
  <c r="D385" i="15"/>
  <c r="D387" i="15" s="1"/>
  <c r="C385" i="15"/>
  <c r="C387" i="15" s="1"/>
  <c r="B385" i="15"/>
  <c r="B387" i="15" s="1"/>
  <c r="N376" i="15"/>
  <c r="N373" i="15"/>
  <c r="N371" i="15"/>
  <c r="M342" i="15"/>
  <c r="L342" i="15"/>
  <c r="K342" i="15"/>
  <c r="J342" i="15"/>
  <c r="I342" i="15"/>
  <c r="H342" i="15"/>
  <c r="G342" i="15"/>
  <c r="F342" i="15"/>
  <c r="E342" i="15"/>
  <c r="D342" i="15"/>
  <c r="C342" i="15"/>
  <c r="B342" i="15"/>
  <c r="M341" i="15"/>
  <c r="L341" i="15"/>
  <c r="K341" i="15"/>
  <c r="J341" i="15"/>
  <c r="I341" i="15"/>
  <c r="H341" i="15"/>
  <c r="G341" i="15"/>
  <c r="F341" i="15"/>
  <c r="E341" i="15"/>
  <c r="D341" i="15"/>
  <c r="C341" i="15"/>
  <c r="B341" i="15"/>
  <c r="M340" i="15"/>
  <c r="L340" i="15"/>
  <c r="K340" i="15"/>
  <c r="J340" i="15"/>
  <c r="I340" i="15"/>
  <c r="H340" i="15"/>
  <c r="G340" i="15"/>
  <c r="F340" i="15"/>
  <c r="E340" i="15"/>
  <c r="D340" i="15"/>
  <c r="C340" i="15"/>
  <c r="B340" i="15"/>
  <c r="M339" i="15"/>
  <c r="L339" i="15"/>
  <c r="K339" i="15"/>
  <c r="J339" i="15"/>
  <c r="I339" i="15"/>
  <c r="H339" i="15"/>
  <c r="G339" i="15"/>
  <c r="F339" i="15"/>
  <c r="E339" i="15"/>
  <c r="D339" i="15"/>
  <c r="C339" i="15"/>
  <c r="B339" i="15"/>
  <c r="M338" i="15"/>
  <c r="L338" i="15"/>
  <c r="K338" i="15"/>
  <c r="J338" i="15"/>
  <c r="I338" i="15"/>
  <c r="H338" i="15"/>
  <c r="G338" i="15"/>
  <c r="F338" i="15"/>
  <c r="E338" i="15"/>
  <c r="D338" i="15"/>
  <c r="C338" i="15"/>
  <c r="B338" i="15"/>
  <c r="M336" i="15"/>
  <c r="L336" i="15"/>
  <c r="K336" i="15"/>
  <c r="J336" i="15"/>
  <c r="I336" i="15"/>
  <c r="H336" i="15"/>
  <c r="G336" i="15"/>
  <c r="F336" i="15"/>
  <c r="E336" i="15"/>
  <c r="D336" i="15"/>
  <c r="C336" i="15"/>
  <c r="B336" i="15"/>
  <c r="M335" i="15"/>
  <c r="L335" i="15"/>
  <c r="K335" i="15"/>
  <c r="J335" i="15"/>
  <c r="I335" i="15"/>
  <c r="H335" i="15"/>
  <c r="G335" i="15"/>
  <c r="F335" i="15"/>
  <c r="E335" i="15"/>
  <c r="D335" i="15"/>
  <c r="C335" i="15"/>
  <c r="B335" i="15"/>
  <c r="N326" i="15"/>
  <c r="N325" i="15"/>
  <c r="N323" i="15"/>
  <c r="N322" i="15"/>
  <c r="N321" i="15"/>
  <c r="N320" i="15"/>
  <c r="N319" i="15"/>
  <c r="N317" i="15"/>
  <c r="N316" i="15"/>
  <c r="N315" i="15"/>
  <c r="N313" i="15"/>
  <c r="N311" i="15"/>
  <c r="N310" i="15"/>
  <c r="N309" i="15"/>
  <c r="N308" i="15"/>
  <c r="N307" i="15"/>
  <c r="N306" i="15"/>
  <c r="N305" i="15"/>
  <c r="N304" i="15"/>
  <c r="N303" i="15"/>
  <c r="N302" i="15"/>
  <c r="N301" i="15"/>
  <c r="N300" i="15"/>
  <c r="N299" i="15"/>
  <c r="N298" i="15"/>
  <c r="N297" i="15"/>
  <c r="N296" i="15"/>
  <c r="N295" i="15"/>
  <c r="N294" i="15"/>
  <c r="N293" i="15"/>
  <c r="N292" i="15"/>
  <c r="N291" i="15"/>
  <c r="M283" i="15"/>
  <c r="L283" i="15"/>
  <c r="K283" i="15"/>
  <c r="J283" i="15"/>
  <c r="I283" i="15"/>
  <c r="H283" i="15"/>
  <c r="G283" i="15"/>
  <c r="F283" i="15"/>
  <c r="E283" i="15"/>
  <c r="D283" i="15"/>
  <c r="C283" i="15"/>
  <c r="B283" i="15"/>
  <c r="M282" i="15"/>
  <c r="L282" i="15"/>
  <c r="K282" i="15"/>
  <c r="J282" i="15"/>
  <c r="I282" i="15"/>
  <c r="H282" i="15"/>
  <c r="G282" i="15"/>
  <c r="F282" i="15"/>
  <c r="E282" i="15"/>
  <c r="D282" i="15"/>
  <c r="C282" i="15"/>
  <c r="B282" i="15"/>
  <c r="M281" i="15"/>
  <c r="L281" i="15"/>
  <c r="K281" i="15"/>
  <c r="J281" i="15"/>
  <c r="I281" i="15"/>
  <c r="H281" i="15"/>
  <c r="G281" i="15"/>
  <c r="F281" i="15"/>
  <c r="E281" i="15"/>
  <c r="D281" i="15"/>
  <c r="C281" i="15"/>
  <c r="B281" i="15"/>
  <c r="M280" i="15"/>
  <c r="L280" i="15"/>
  <c r="K280" i="15"/>
  <c r="J280" i="15"/>
  <c r="I280" i="15"/>
  <c r="H280" i="15"/>
  <c r="G280" i="15"/>
  <c r="F280" i="15"/>
  <c r="E280" i="15"/>
  <c r="D280" i="15"/>
  <c r="C280" i="15"/>
  <c r="B280" i="15"/>
  <c r="M279" i="15"/>
  <c r="L279" i="15"/>
  <c r="K279" i="15"/>
  <c r="J279" i="15"/>
  <c r="I279" i="15"/>
  <c r="H279" i="15"/>
  <c r="G279" i="15"/>
  <c r="F279" i="15"/>
  <c r="E279" i="15"/>
  <c r="D279" i="15"/>
  <c r="C279" i="15"/>
  <c r="B279" i="15"/>
  <c r="M277" i="15"/>
  <c r="L277" i="15"/>
  <c r="K277" i="15"/>
  <c r="J277" i="15"/>
  <c r="I277" i="15"/>
  <c r="H277" i="15"/>
  <c r="G277" i="15"/>
  <c r="F277" i="15"/>
  <c r="E277" i="15"/>
  <c r="D277" i="15"/>
  <c r="C277" i="15"/>
  <c r="B277" i="15"/>
  <c r="M276" i="15"/>
  <c r="L276" i="15"/>
  <c r="K276" i="15"/>
  <c r="J276" i="15"/>
  <c r="I276" i="15"/>
  <c r="H276" i="15"/>
  <c r="H278" i="15" s="1"/>
  <c r="G276" i="15"/>
  <c r="F276" i="15"/>
  <c r="E276" i="15"/>
  <c r="D276" i="15"/>
  <c r="C276" i="15"/>
  <c r="B276" i="15"/>
  <c r="N266" i="15"/>
  <c r="N264" i="15"/>
  <c r="N263" i="15"/>
  <c r="N262" i="15"/>
  <c r="N261" i="15"/>
  <c r="N258" i="15"/>
  <c r="M250" i="15"/>
  <c r="L250" i="15"/>
  <c r="K250" i="15"/>
  <c r="J250" i="15"/>
  <c r="I250" i="15"/>
  <c r="H250" i="15"/>
  <c r="G250" i="15"/>
  <c r="F250" i="15"/>
  <c r="E250" i="15"/>
  <c r="D250" i="15"/>
  <c r="C250" i="15"/>
  <c r="B250" i="15"/>
  <c r="M249" i="15"/>
  <c r="L249" i="15"/>
  <c r="K249" i="15"/>
  <c r="J249" i="15"/>
  <c r="I249" i="15"/>
  <c r="H249" i="15"/>
  <c r="G249" i="15"/>
  <c r="F249" i="15"/>
  <c r="E249" i="15"/>
  <c r="D249" i="15"/>
  <c r="C249" i="15"/>
  <c r="B249" i="15"/>
  <c r="M248" i="15"/>
  <c r="L248" i="15"/>
  <c r="K248" i="15"/>
  <c r="J248" i="15"/>
  <c r="I248" i="15"/>
  <c r="H248" i="15"/>
  <c r="G248" i="15"/>
  <c r="F248" i="15"/>
  <c r="E248" i="15"/>
  <c r="D248" i="15"/>
  <c r="C248" i="15"/>
  <c r="B248" i="15"/>
  <c r="M247" i="15"/>
  <c r="L247" i="15"/>
  <c r="K247" i="15"/>
  <c r="J247" i="15"/>
  <c r="I247" i="15"/>
  <c r="H247" i="15"/>
  <c r="G247" i="15"/>
  <c r="F247" i="15"/>
  <c r="E247" i="15"/>
  <c r="D247" i="15"/>
  <c r="C247" i="15"/>
  <c r="B247" i="15"/>
  <c r="M246" i="15"/>
  <c r="L246" i="15"/>
  <c r="K246" i="15"/>
  <c r="J246" i="15"/>
  <c r="I246" i="15"/>
  <c r="H246" i="15"/>
  <c r="G246" i="15"/>
  <c r="F246" i="15"/>
  <c r="E246" i="15"/>
  <c r="D246" i="15"/>
  <c r="C246" i="15"/>
  <c r="B246" i="15"/>
  <c r="M244" i="15"/>
  <c r="L244" i="15"/>
  <c r="K244" i="15"/>
  <c r="J244" i="15"/>
  <c r="I244" i="15"/>
  <c r="H244" i="15"/>
  <c r="G244" i="15"/>
  <c r="F244" i="15"/>
  <c r="E244" i="15"/>
  <c r="D244" i="15"/>
  <c r="C244" i="15"/>
  <c r="B244" i="15"/>
  <c r="M243" i="15"/>
  <c r="M245" i="15" s="1"/>
  <c r="L243" i="15"/>
  <c r="K243" i="15"/>
  <c r="J243" i="15"/>
  <c r="I243" i="15"/>
  <c r="H243" i="15"/>
  <c r="H245" i="15" s="1"/>
  <c r="G243" i="15"/>
  <c r="G245" i="15" s="1"/>
  <c r="F243" i="15"/>
  <c r="E243" i="15"/>
  <c r="D243" i="15"/>
  <c r="C243" i="15"/>
  <c r="B243" i="15"/>
  <c r="N231" i="15"/>
  <c r="N230" i="15"/>
  <c r="N229" i="15"/>
  <c r="N228" i="15"/>
  <c r="N227" i="15"/>
  <c r="N224" i="15"/>
  <c r="N223" i="15"/>
  <c r="N222" i="15"/>
  <c r="N221" i="15"/>
  <c r="N219" i="15"/>
  <c r="N218" i="15"/>
  <c r="N217" i="15"/>
  <c r="N216" i="15"/>
  <c r="N215" i="15"/>
  <c r="N214" i="15"/>
  <c r="N213" i="15"/>
  <c r="N212" i="15"/>
  <c r="N211" i="15"/>
  <c r="N210" i="15"/>
  <c r="N209" i="15"/>
  <c r="N208" i="15"/>
  <c r="N207" i="15"/>
  <c r="N206" i="15"/>
  <c r="N205" i="15"/>
  <c r="N204" i="15"/>
  <c r="N203" i="15"/>
  <c r="N202" i="15"/>
  <c r="M135" i="15"/>
  <c r="L135" i="15"/>
  <c r="K135" i="15"/>
  <c r="J135" i="15"/>
  <c r="I135" i="15"/>
  <c r="H135" i="15"/>
  <c r="G135" i="15"/>
  <c r="F135" i="15"/>
  <c r="E135" i="15"/>
  <c r="D135" i="15"/>
  <c r="C135" i="15"/>
  <c r="B135" i="15"/>
  <c r="M134" i="15"/>
  <c r="L134" i="15"/>
  <c r="K134" i="15"/>
  <c r="J134" i="15"/>
  <c r="I134" i="15"/>
  <c r="H134" i="15"/>
  <c r="G134" i="15"/>
  <c r="F134" i="15"/>
  <c r="E134" i="15"/>
  <c r="D134" i="15"/>
  <c r="C134" i="15"/>
  <c r="B134" i="15"/>
  <c r="M133" i="15"/>
  <c r="L133" i="15"/>
  <c r="K133" i="15"/>
  <c r="J133" i="15"/>
  <c r="I133" i="15"/>
  <c r="H133" i="15"/>
  <c r="G133" i="15"/>
  <c r="F133" i="15"/>
  <c r="E133" i="15"/>
  <c r="D133" i="15"/>
  <c r="C133" i="15"/>
  <c r="B133" i="15"/>
  <c r="M132" i="15"/>
  <c r="L132" i="15"/>
  <c r="K132" i="15"/>
  <c r="J132" i="15"/>
  <c r="I132" i="15"/>
  <c r="H132" i="15"/>
  <c r="G132" i="15"/>
  <c r="F132" i="15"/>
  <c r="E132" i="15"/>
  <c r="D132" i="15"/>
  <c r="C132" i="15"/>
  <c r="B132" i="15"/>
  <c r="M131" i="15"/>
  <c r="L131" i="15"/>
  <c r="K131" i="15"/>
  <c r="J131" i="15"/>
  <c r="I131" i="15"/>
  <c r="H131" i="15"/>
  <c r="G131" i="15"/>
  <c r="F131" i="15"/>
  <c r="E131" i="15"/>
  <c r="D131" i="15"/>
  <c r="C131" i="15"/>
  <c r="B131" i="15"/>
  <c r="M129" i="15"/>
  <c r="L129" i="15"/>
  <c r="K129" i="15"/>
  <c r="J129" i="15"/>
  <c r="I129" i="15"/>
  <c r="H129" i="15"/>
  <c r="G129" i="15"/>
  <c r="F129" i="15"/>
  <c r="E129" i="15"/>
  <c r="D129" i="15"/>
  <c r="C129" i="15"/>
  <c r="B129" i="15"/>
  <c r="M128" i="15"/>
  <c r="L128" i="15"/>
  <c r="K128" i="15"/>
  <c r="K130" i="15" s="1"/>
  <c r="J128" i="15"/>
  <c r="I128" i="15"/>
  <c r="H128" i="15"/>
  <c r="G128" i="15"/>
  <c r="F128" i="15"/>
  <c r="E128" i="15"/>
  <c r="D128" i="15"/>
  <c r="C128" i="15"/>
  <c r="C130" i="15" s="1"/>
  <c r="B128" i="15"/>
  <c r="N119" i="15"/>
  <c r="N118" i="15"/>
  <c r="N117" i="15"/>
  <c r="N115" i="15"/>
  <c r="N114" i="15"/>
  <c r="N113" i="15"/>
  <c r="M107" i="15"/>
  <c r="L107" i="15"/>
  <c r="K107" i="15"/>
  <c r="J107" i="15"/>
  <c r="I107" i="15"/>
  <c r="H107" i="15"/>
  <c r="G107" i="15"/>
  <c r="F107" i="15"/>
  <c r="E107" i="15"/>
  <c r="D107" i="15"/>
  <c r="C107" i="15"/>
  <c r="B107" i="15"/>
  <c r="M106" i="15"/>
  <c r="L106" i="15"/>
  <c r="K106" i="15"/>
  <c r="J106" i="15"/>
  <c r="I106" i="15"/>
  <c r="H106" i="15"/>
  <c r="G106" i="15"/>
  <c r="F106" i="15"/>
  <c r="E106" i="15"/>
  <c r="D106" i="15"/>
  <c r="C106" i="15"/>
  <c r="B106" i="15"/>
  <c r="M105" i="15"/>
  <c r="L105" i="15"/>
  <c r="K105" i="15"/>
  <c r="J105" i="15"/>
  <c r="I105" i="15"/>
  <c r="H105" i="15"/>
  <c r="G105" i="15"/>
  <c r="F105" i="15"/>
  <c r="E105" i="15"/>
  <c r="D105" i="15"/>
  <c r="C105" i="15"/>
  <c r="B105" i="15"/>
  <c r="M104" i="15"/>
  <c r="L104" i="15"/>
  <c r="K104" i="15"/>
  <c r="J104" i="15"/>
  <c r="I104" i="15"/>
  <c r="H104" i="15"/>
  <c r="G104" i="15"/>
  <c r="F104" i="15"/>
  <c r="E104" i="15"/>
  <c r="D104" i="15"/>
  <c r="C104" i="15"/>
  <c r="B104" i="15"/>
  <c r="M103" i="15"/>
  <c r="L103" i="15"/>
  <c r="K103" i="15"/>
  <c r="J103" i="15"/>
  <c r="I103" i="15"/>
  <c r="H103" i="15"/>
  <c r="G103" i="15"/>
  <c r="F103" i="15"/>
  <c r="E103" i="15"/>
  <c r="D103" i="15"/>
  <c r="C103" i="15"/>
  <c r="B103" i="15"/>
  <c r="M101" i="15"/>
  <c r="L101" i="15"/>
  <c r="K101" i="15"/>
  <c r="J101" i="15"/>
  <c r="I101" i="15"/>
  <c r="H101" i="15"/>
  <c r="G101" i="15"/>
  <c r="F101" i="15"/>
  <c r="E101" i="15"/>
  <c r="D101" i="15"/>
  <c r="C101" i="15"/>
  <c r="B101" i="15"/>
  <c r="M100" i="15"/>
  <c r="L100" i="15"/>
  <c r="L102" i="15" s="1"/>
  <c r="K100" i="15"/>
  <c r="K102" i="15" s="1"/>
  <c r="J100" i="15"/>
  <c r="J102" i="15" s="1"/>
  <c r="I100" i="15"/>
  <c r="H100" i="15"/>
  <c r="G100" i="15"/>
  <c r="F100" i="15"/>
  <c r="E100" i="15"/>
  <c r="D100" i="15"/>
  <c r="D102" i="15" s="1"/>
  <c r="C100" i="15"/>
  <c r="C102" i="15" s="1"/>
  <c r="B100" i="15"/>
  <c r="B102" i="15" s="1"/>
  <c r="N98" i="15"/>
  <c r="N97" i="15"/>
  <c r="N96" i="15"/>
  <c r="N95" i="15"/>
  <c r="N94" i="15"/>
  <c r="N92" i="15"/>
  <c r="N91" i="15"/>
  <c r="N88" i="15"/>
  <c r="N87" i="15"/>
  <c r="N86" i="15"/>
  <c r="M79" i="15"/>
  <c r="L79" i="15"/>
  <c r="K79" i="15"/>
  <c r="J79" i="15"/>
  <c r="I79" i="15"/>
  <c r="H79" i="15"/>
  <c r="G79" i="15"/>
  <c r="F79" i="15"/>
  <c r="E79" i="15"/>
  <c r="D79" i="15"/>
  <c r="C79" i="15"/>
  <c r="B79" i="15"/>
  <c r="M78" i="15"/>
  <c r="L78" i="15"/>
  <c r="K78" i="15"/>
  <c r="J78" i="15"/>
  <c r="I78" i="15"/>
  <c r="H78" i="15"/>
  <c r="G78" i="15"/>
  <c r="F78" i="15"/>
  <c r="E78" i="15"/>
  <c r="D78" i="15"/>
  <c r="C78" i="15"/>
  <c r="B78" i="15"/>
  <c r="M77" i="15"/>
  <c r="L77" i="15"/>
  <c r="K77" i="15"/>
  <c r="J77" i="15"/>
  <c r="I77" i="15"/>
  <c r="H77" i="15"/>
  <c r="G77" i="15"/>
  <c r="F77" i="15"/>
  <c r="E77" i="15"/>
  <c r="D77" i="15"/>
  <c r="C77" i="15"/>
  <c r="B77" i="15"/>
  <c r="M76" i="15"/>
  <c r="L76" i="15"/>
  <c r="K76" i="15"/>
  <c r="J76" i="15"/>
  <c r="I76" i="15"/>
  <c r="H76" i="15"/>
  <c r="G76" i="15"/>
  <c r="F76" i="15"/>
  <c r="E76" i="15"/>
  <c r="D76" i="15"/>
  <c r="C76" i="15"/>
  <c r="B76" i="15"/>
  <c r="M75" i="15"/>
  <c r="L75" i="15"/>
  <c r="K75" i="15"/>
  <c r="J75" i="15"/>
  <c r="I75" i="15"/>
  <c r="H75" i="15"/>
  <c r="G75" i="15"/>
  <c r="F75" i="15"/>
  <c r="E75" i="15"/>
  <c r="D75" i="15"/>
  <c r="C75" i="15"/>
  <c r="B75" i="15"/>
  <c r="M73" i="15"/>
  <c r="L73" i="15"/>
  <c r="K73" i="15"/>
  <c r="J73" i="15"/>
  <c r="I73" i="15"/>
  <c r="H73" i="15"/>
  <c r="G73" i="15"/>
  <c r="F73" i="15"/>
  <c r="E73" i="15"/>
  <c r="D73" i="15"/>
  <c r="C73" i="15"/>
  <c r="B73" i="15"/>
  <c r="M72" i="15"/>
  <c r="L72" i="15"/>
  <c r="K72" i="15"/>
  <c r="J72" i="15"/>
  <c r="I72" i="15"/>
  <c r="H72" i="15"/>
  <c r="G72" i="15"/>
  <c r="G74" i="15" s="1"/>
  <c r="F72" i="15"/>
  <c r="E72" i="15"/>
  <c r="D72" i="15"/>
  <c r="C72" i="15"/>
  <c r="B72" i="15"/>
  <c r="M479" i="13"/>
  <c r="L479" i="13"/>
  <c r="K479" i="13"/>
  <c r="J479" i="13"/>
  <c r="I479" i="13"/>
  <c r="H479" i="13"/>
  <c r="G479" i="13"/>
  <c r="F479" i="13"/>
  <c r="E479" i="13"/>
  <c r="D479" i="13"/>
  <c r="C479" i="13"/>
  <c r="B479" i="13"/>
  <c r="M478" i="13"/>
  <c r="L478" i="13"/>
  <c r="K478" i="13"/>
  <c r="J478" i="13"/>
  <c r="I478" i="13"/>
  <c r="H478" i="13"/>
  <c r="G478" i="13"/>
  <c r="F478" i="13"/>
  <c r="E478" i="13"/>
  <c r="D478" i="13"/>
  <c r="C478" i="13"/>
  <c r="B478" i="13"/>
  <c r="M477" i="13"/>
  <c r="L477" i="13"/>
  <c r="K477" i="13"/>
  <c r="J477" i="13"/>
  <c r="I477" i="13"/>
  <c r="H477" i="13"/>
  <c r="G477" i="13"/>
  <c r="F477" i="13"/>
  <c r="E477" i="13"/>
  <c r="D477" i="13"/>
  <c r="C477" i="13"/>
  <c r="B477" i="13"/>
  <c r="M476" i="13"/>
  <c r="L476" i="13"/>
  <c r="K476" i="13"/>
  <c r="J476" i="13"/>
  <c r="I476" i="13"/>
  <c r="H476" i="13"/>
  <c r="G476" i="13"/>
  <c r="F476" i="13"/>
  <c r="E476" i="13"/>
  <c r="D476" i="13"/>
  <c r="C476" i="13"/>
  <c r="B476" i="13"/>
  <c r="M475" i="13"/>
  <c r="L475" i="13"/>
  <c r="K475" i="13"/>
  <c r="J475" i="13"/>
  <c r="I475" i="13"/>
  <c r="H475" i="13"/>
  <c r="G475" i="13"/>
  <c r="F475" i="13"/>
  <c r="E475" i="13"/>
  <c r="D475" i="13"/>
  <c r="C475" i="13"/>
  <c r="B475" i="13"/>
  <c r="M473" i="13"/>
  <c r="L473" i="13"/>
  <c r="K473" i="13"/>
  <c r="J473" i="13"/>
  <c r="I473" i="13"/>
  <c r="H473" i="13"/>
  <c r="G473" i="13"/>
  <c r="F473" i="13"/>
  <c r="E473" i="13"/>
  <c r="D473" i="13"/>
  <c r="C473" i="13"/>
  <c r="B473" i="13"/>
  <c r="M472" i="13"/>
  <c r="L472" i="13"/>
  <c r="K472" i="13"/>
  <c r="J472" i="13"/>
  <c r="I472" i="13"/>
  <c r="I474" i="13" s="1"/>
  <c r="H472" i="13"/>
  <c r="H474" i="13" s="1"/>
  <c r="G472" i="13"/>
  <c r="F472" i="13"/>
  <c r="E472" i="13"/>
  <c r="D472" i="13"/>
  <c r="C472" i="13"/>
  <c r="B472" i="13"/>
  <c r="N468" i="13"/>
  <c r="N467" i="13"/>
  <c r="N466" i="13"/>
  <c r="N465" i="13"/>
  <c r="N463" i="13"/>
  <c r="N462" i="13"/>
  <c r="N461" i="13"/>
  <c r="M454" i="13"/>
  <c r="L454" i="13"/>
  <c r="K454" i="13"/>
  <c r="J454" i="13"/>
  <c r="I454" i="13"/>
  <c r="H454" i="13"/>
  <c r="G454" i="13"/>
  <c r="F454" i="13"/>
  <c r="E454" i="13"/>
  <c r="D454" i="13"/>
  <c r="C454" i="13"/>
  <c r="B454" i="13"/>
  <c r="M453" i="13"/>
  <c r="L453" i="13"/>
  <c r="K453" i="13"/>
  <c r="J453" i="13"/>
  <c r="I453" i="13"/>
  <c r="H453" i="13"/>
  <c r="G453" i="13"/>
  <c r="F453" i="13"/>
  <c r="E453" i="13"/>
  <c r="D453" i="13"/>
  <c r="C453" i="13"/>
  <c r="B453" i="13"/>
  <c r="M452" i="13"/>
  <c r="L452" i="13"/>
  <c r="K452" i="13"/>
  <c r="J452" i="13"/>
  <c r="I452" i="13"/>
  <c r="H452" i="13"/>
  <c r="G452" i="13"/>
  <c r="F452" i="13"/>
  <c r="E452" i="13"/>
  <c r="D452" i="13"/>
  <c r="C452" i="13"/>
  <c r="B452" i="13"/>
  <c r="M451" i="13"/>
  <c r="L451" i="13"/>
  <c r="K451" i="13"/>
  <c r="J451" i="13"/>
  <c r="I451" i="13"/>
  <c r="H451" i="13"/>
  <c r="G451" i="13"/>
  <c r="F451" i="13"/>
  <c r="E451" i="13"/>
  <c r="D451" i="13"/>
  <c r="C451" i="13"/>
  <c r="B451" i="13"/>
  <c r="M450" i="13"/>
  <c r="L450" i="13"/>
  <c r="K450" i="13"/>
  <c r="J450" i="13"/>
  <c r="I450" i="13"/>
  <c r="H450" i="13"/>
  <c r="G450" i="13"/>
  <c r="F450" i="13"/>
  <c r="E450" i="13"/>
  <c r="D450" i="13"/>
  <c r="C450" i="13"/>
  <c r="B450" i="13"/>
  <c r="M448" i="13"/>
  <c r="L448" i="13"/>
  <c r="K448" i="13"/>
  <c r="J448" i="13"/>
  <c r="I448" i="13"/>
  <c r="H448" i="13"/>
  <c r="G448" i="13"/>
  <c r="F448" i="13"/>
  <c r="E448" i="13"/>
  <c r="D448" i="13"/>
  <c r="C448" i="13"/>
  <c r="B448" i="13"/>
  <c r="M447" i="13"/>
  <c r="L447" i="13"/>
  <c r="K447" i="13"/>
  <c r="J447" i="13"/>
  <c r="I447" i="13"/>
  <c r="I449" i="13" s="1"/>
  <c r="H447" i="13"/>
  <c r="G447" i="13"/>
  <c r="F447" i="13"/>
  <c r="E447" i="13"/>
  <c r="D447" i="13"/>
  <c r="C447" i="13"/>
  <c r="B447" i="13"/>
  <c r="N438" i="13"/>
  <c r="N437" i="13"/>
  <c r="N436" i="13"/>
  <c r="N435" i="13"/>
  <c r="N434" i="13"/>
  <c r="N433" i="13"/>
  <c r="M427" i="13"/>
  <c r="L427" i="13"/>
  <c r="K427" i="13"/>
  <c r="J427" i="13"/>
  <c r="I427" i="13"/>
  <c r="H427" i="13"/>
  <c r="G427" i="13"/>
  <c r="F427" i="13"/>
  <c r="E427" i="13"/>
  <c r="D427" i="13"/>
  <c r="C427" i="13"/>
  <c r="B427" i="13"/>
  <c r="M426" i="13"/>
  <c r="L426" i="13"/>
  <c r="K426" i="13"/>
  <c r="J426" i="13"/>
  <c r="I426" i="13"/>
  <c r="H426" i="13"/>
  <c r="G426" i="13"/>
  <c r="F426" i="13"/>
  <c r="E426" i="13"/>
  <c r="D426" i="13"/>
  <c r="C426" i="13"/>
  <c r="B426" i="13"/>
  <c r="M425" i="13"/>
  <c r="L425" i="13"/>
  <c r="K425" i="13"/>
  <c r="J425" i="13"/>
  <c r="I425" i="13"/>
  <c r="H425" i="13"/>
  <c r="G425" i="13"/>
  <c r="F425" i="13"/>
  <c r="E425" i="13"/>
  <c r="D425" i="13"/>
  <c r="C425" i="13"/>
  <c r="B425" i="13"/>
  <c r="M424" i="13"/>
  <c r="L424" i="13"/>
  <c r="K424" i="13"/>
  <c r="J424" i="13"/>
  <c r="I424" i="13"/>
  <c r="H424" i="13"/>
  <c r="G424" i="13"/>
  <c r="F424" i="13"/>
  <c r="E424" i="13"/>
  <c r="D424" i="13"/>
  <c r="C424" i="13"/>
  <c r="B424" i="13"/>
  <c r="M423" i="13"/>
  <c r="L423" i="13"/>
  <c r="K423" i="13"/>
  <c r="J423" i="13"/>
  <c r="I423" i="13"/>
  <c r="H423" i="13"/>
  <c r="G423" i="13"/>
  <c r="F423" i="13"/>
  <c r="E423" i="13"/>
  <c r="D423" i="13"/>
  <c r="C423" i="13"/>
  <c r="B423" i="13"/>
  <c r="M421" i="13"/>
  <c r="L421" i="13"/>
  <c r="K421" i="13"/>
  <c r="J421" i="13"/>
  <c r="I421" i="13"/>
  <c r="H421" i="13"/>
  <c r="G421" i="13"/>
  <c r="F421" i="13"/>
  <c r="E421" i="13"/>
  <c r="D421" i="13"/>
  <c r="C421" i="13"/>
  <c r="B421" i="13"/>
  <c r="M420" i="13"/>
  <c r="L420" i="13"/>
  <c r="K420" i="13"/>
  <c r="J420" i="13"/>
  <c r="I420" i="13"/>
  <c r="H420" i="13"/>
  <c r="G420" i="13"/>
  <c r="F420" i="13"/>
  <c r="E420" i="13"/>
  <c r="D420" i="13"/>
  <c r="C420" i="13"/>
  <c r="B420" i="13"/>
  <c r="N411" i="13"/>
  <c r="N410" i="13"/>
  <c r="N409" i="13"/>
  <c r="N408" i="13"/>
  <c r="N406" i="13"/>
  <c r="N405" i="13"/>
  <c r="N404" i="13"/>
  <c r="N402" i="13"/>
  <c r="N401" i="13"/>
  <c r="N400" i="13"/>
  <c r="N399" i="13"/>
  <c r="M392" i="13"/>
  <c r="L392" i="13"/>
  <c r="K392" i="13"/>
  <c r="J392" i="13"/>
  <c r="I392" i="13"/>
  <c r="H392" i="13"/>
  <c r="G392" i="13"/>
  <c r="F392" i="13"/>
  <c r="E392" i="13"/>
  <c r="D392" i="13"/>
  <c r="C392" i="13"/>
  <c r="B392" i="13"/>
  <c r="M391" i="13"/>
  <c r="L391" i="13"/>
  <c r="K391" i="13"/>
  <c r="J391" i="13"/>
  <c r="I391" i="13"/>
  <c r="H391" i="13"/>
  <c r="G391" i="13"/>
  <c r="F391" i="13"/>
  <c r="E391" i="13"/>
  <c r="D391" i="13"/>
  <c r="C391" i="13"/>
  <c r="B391" i="13"/>
  <c r="M390" i="13"/>
  <c r="L390" i="13"/>
  <c r="K390" i="13"/>
  <c r="J390" i="13"/>
  <c r="I390" i="13"/>
  <c r="H390" i="13"/>
  <c r="G390" i="13"/>
  <c r="F390" i="13"/>
  <c r="E390" i="13"/>
  <c r="D390" i="13"/>
  <c r="C390" i="13"/>
  <c r="B390" i="13"/>
  <c r="M389" i="13"/>
  <c r="L389" i="13"/>
  <c r="K389" i="13"/>
  <c r="J389" i="13"/>
  <c r="I389" i="13"/>
  <c r="H389" i="13"/>
  <c r="G389" i="13"/>
  <c r="F389" i="13"/>
  <c r="E389" i="13"/>
  <c r="D389" i="13"/>
  <c r="C389" i="13"/>
  <c r="B389" i="13"/>
  <c r="M388" i="13"/>
  <c r="L388" i="13"/>
  <c r="K388" i="13"/>
  <c r="J388" i="13"/>
  <c r="I388" i="13"/>
  <c r="H388" i="13"/>
  <c r="G388" i="13"/>
  <c r="F388" i="13"/>
  <c r="E388" i="13"/>
  <c r="D388" i="13"/>
  <c r="C388" i="13"/>
  <c r="B388" i="13"/>
  <c r="M386" i="13"/>
  <c r="L386" i="13"/>
  <c r="K386" i="13"/>
  <c r="J386" i="13"/>
  <c r="I386" i="13"/>
  <c r="H386" i="13"/>
  <c r="G386" i="13"/>
  <c r="F386" i="13"/>
  <c r="E386" i="13"/>
  <c r="D386" i="13"/>
  <c r="C386" i="13"/>
  <c r="B386" i="13"/>
  <c r="M385" i="13"/>
  <c r="L385" i="13"/>
  <c r="K385" i="13"/>
  <c r="J385" i="13"/>
  <c r="I385" i="13"/>
  <c r="H385" i="13"/>
  <c r="H387" i="13" s="1"/>
  <c r="G385" i="13"/>
  <c r="F385" i="13"/>
  <c r="E385" i="13"/>
  <c r="D385" i="13"/>
  <c r="C385" i="13"/>
  <c r="B385" i="13"/>
  <c r="N373" i="13"/>
  <c r="N372" i="13"/>
  <c r="N371" i="13"/>
  <c r="M342" i="13"/>
  <c r="L342" i="13"/>
  <c r="K342" i="13"/>
  <c r="J342" i="13"/>
  <c r="I342" i="13"/>
  <c r="H342" i="13"/>
  <c r="G342" i="13"/>
  <c r="F342" i="13"/>
  <c r="E342" i="13"/>
  <c r="D342" i="13"/>
  <c r="C342" i="13"/>
  <c r="B342" i="13"/>
  <c r="M341" i="13"/>
  <c r="L341" i="13"/>
  <c r="K341" i="13"/>
  <c r="J341" i="13"/>
  <c r="I341" i="13"/>
  <c r="H341" i="13"/>
  <c r="G341" i="13"/>
  <c r="F341" i="13"/>
  <c r="E341" i="13"/>
  <c r="D341" i="13"/>
  <c r="C341" i="13"/>
  <c r="B341" i="13"/>
  <c r="M340" i="13"/>
  <c r="L340" i="13"/>
  <c r="K340" i="13"/>
  <c r="J340" i="13"/>
  <c r="I340" i="13"/>
  <c r="H340" i="13"/>
  <c r="G340" i="13"/>
  <c r="F340" i="13"/>
  <c r="E340" i="13"/>
  <c r="D340" i="13"/>
  <c r="C340" i="13"/>
  <c r="B340" i="13"/>
  <c r="M339" i="13"/>
  <c r="L339" i="13"/>
  <c r="K339" i="13"/>
  <c r="J339" i="13"/>
  <c r="I339" i="13"/>
  <c r="H339" i="13"/>
  <c r="G339" i="13"/>
  <c r="F339" i="13"/>
  <c r="E339" i="13"/>
  <c r="D339" i="13"/>
  <c r="C339" i="13"/>
  <c r="B339" i="13"/>
  <c r="M338" i="13"/>
  <c r="L338" i="13"/>
  <c r="K338" i="13"/>
  <c r="J338" i="13"/>
  <c r="I338" i="13"/>
  <c r="H338" i="13"/>
  <c r="G338" i="13"/>
  <c r="F338" i="13"/>
  <c r="E338" i="13"/>
  <c r="D338" i="13"/>
  <c r="C338" i="13"/>
  <c r="B338" i="13"/>
  <c r="M336" i="13"/>
  <c r="L336" i="13"/>
  <c r="K336" i="13"/>
  <c r="J336" i="13"/>
  <c r="I336" i="13"/>
  <c r="H336" i="13"/>
  <c r="G336" i="13"/>
  <c r="F336" i="13"/>
  <c r="E336" i="13"/>
  <c r="D336" i="13"/>
  <c r="C336" i="13"/>
  <c r="B336" i="13"/>
  <c r="M335" i="13"/>
  <c r="M337" i="13" s="1"/>
  <c r="L335" i="13"/>
  <c r="L337" i="13" s="1"/>
  <c r="K335" i="13"/>
  <c r="J335" i="13"/>
  <c r="I335" i="13"/>
  <c r="H335" i="13"/>
  <c r="G335" i="13"/>
  <c r="G337" i="13" s="1"/>
  <c r="F335" i="13"/>
  <c r="F337" i="13" s="1"/>
  <c r="E335" i="13"/>
  <c r="D335" i="13"/>
  <c r="C335" i="13"/>
  <c r="B335" i="13"/>
  <c r="N326" i="13"/>
  <c r="N325" i="13"/>
  <c r="N323" i="13"/>
  <c r="N322" i="13"/>
  <c r="N321" i="13"/>
  <c r="N320" i="13"/>
  <c r="N319" i="13"/>
  <c r="N317" i="13"/>
  <c r="N316" i="13"/>
  <c r="N315" i="13"/>
  <c r="N314" i="13"/>
  <c r="N313" i="13"/>
  <c r="N311" i="13"/>
  <c r="N310" i="13"/>
  <c r="N309" i="13"/>
  <c r="N308" i="13"/>
  <c r="N307" i="13"/>
  <c r="N306" i="13"/>
  <c r="N305" i="13"/>
  <c r="N304" i="13"/>
  <c r="N303" i="13"/>
  <c r="N302" i="13"/>
  <c r="N301" i="13"/>
  <c r="N300" i="13"/>
  <c r="N299" i="13"/>
  <c r="N298" i="13"/>
  <c r="N297" i="13"/>
  <c r="N296" i="13"/>
  <c r="N295" i="13"/>
  <c r="N294" i="13"/>
  <c r="N293" i="13"/>
  <c r="N292" i="13"/>
  <c r="N291" i="13"/>
  <c r="M283" i="13"/>
  <c r="L283" i="13"/>
  <c r="K283" i="13"/>
  <c r="J283" i="13"/>
  <c r="I283" i="13"/>
  <c r="H283" i="13"/>
  <c r="G283" i="13"/>
  <c r="F283" i="13"/>
  <c r="E283" i="13"/>
  <c r="D283" i="13"/>
  <c r="C283" i="13"/>
  <c r="B283" i="13"/>
  <c r="M282" i="13"/>
  <c r="L282" i="13"/>
  <c r="K282" i="13"/>
  <c r="J282" i="13"/>
  <c r="I282" i="13"/>
  <c r="H282" i="13"/>
  <c r="G282" i="13"/>
  <c r="F282" i="13"/>
  <c r="E282" i="13"/>
  <c r="D282" i="13"/>
  <c r="C282" i="13"/>
  <c r="B282" i="13"/>
  <c r="M281" i="13"/>
  <c r="L281" i="13"/>
  <c r="K281" i="13"/>
  <c r="J281" i="13"/>
  <c r="I281" i="13"/>
  <c r="H281" i="13"/>
  <c r="G281" i="13"/>
  <c r="F281" i="13"/>
  <c r="E281" i="13"/>
  <c r="D281" i="13"/>
  <c r="C281" i="13"/>
  <c r="B281" i="13"/>
  <c r="M280" i="13"/>
  <c r="L280" i="13"/>
  <c r="K280" i="13"/>
  <c r="J280" i="13"/>
  <c r="I280" i="13"/>
  <c r="H280" i="13"/>
  <c r="G280" i="13"/>
  <c r="F280" i="13"/>
  <c r="E280" i="13"/>
  <c r="D280" i="13"/>
  <c r="C280" i="13"/>
  <c r="B280" i="13"/>
  <c r="M279" i="13"/>
  <c r="L279" i="13"/>
  <c r="K279" i="13"/>
  <c r="J279" i="13"/>
  <c r="I279" i="13"/>
  <c r="H279" i="13"/>
  <c r="G279" i="13"/>
  <c r="F279" i="13"/>
  <c r="E279" i="13"/>
  <c r="D279" i="13"/>
  <c r="C279" i="13"/>
  <c r="B279" i="13"/>
  <c r="M277" i="13"/>
  <c r="L277" i="13"/>
  <c r="K277" i="13"/>
  <c r="J277" i="13"/>
  <c r="I277" i="13"/>
  <c r="H277" i="13"/>
  <c r="G277" i="13"/>
  <c r="F277" i="13"/>
  <c r="E277" i="13"/>
  <c r="D277" i="13"/>
  <c r="C277" i="13"/>
  <c r="B277" i="13"/>
  <c r="M276" i="13"/>
  <c r="L276" i="13"/>
  <c r="K276" i="13"/>
  <c r="J276" i="13"/>
  <c r="I276" i="13"/>
  <c r="H276" i="13"/>
  <c r="G276" i="13"/>
  <c r="G278" i="13" s="1"/>
  <c r="F276" i="13"/>
  <c r="E276" i="13"/>
  <c r="D276" i="13"/>
  <c r="C276" i="13"/>
  <c r="B276" i="13"/>
  <c r="N267" i="13"/>
  <c r="N264" i="13"/>
  <c r="N263" i="13"/>
  <c r="N262" i="13"/>
  <c r="N261" i="13"/>
  <c r="N260" i="13"/>
  <c r="N258" i="13"/>
  <c r="M250" i="13"/>
  <c r="L250" i="13"/>
  <c r="K250" i="13"/>
  <c r="J250" i="13"/>
  <c r="I250" i="13"/>
  <c r="H250" i="13"/>
  <c r="G250" i="13"/>
  <c r="F250" i="13"/>
  <c r="E250" i="13"/>
  <c r="D250" i="13"/>
  <c r="C250" i="13"/>
  <c r="B250" i="13"/>
  <c r="M249" i="13"/>
  <c r="L249" i="13"/>
  <c r="K249" i="13"/>
  <c r="J249" i="13"/>
  <c r="I249" i="13"/>
  <c r="H249" i="13"/>
  <c r="G249" i="13"/>
  <c r="F249" i="13"/>
  <c r="E249" i="13"/>
  <c r="D249" i="13"/>
  <c r="C249" i="13"/>
  <c r="B249" i="13"/>
  <c r="M248" i="13"/>
  <c r="L248" i="13"/>
  <c r="K248" i="13"/>
  <c r="J248" i="13"/>
  <c r="I248" i="13"/>
  <c r="H248" i="13"/>
  <c r="G248" i="13"/>
  <c r="F248" i="13"/>
  <c r="E248" i="13"/>
  <c r="D248" i="13"/>
  <c r="C248" i="13"/>
  <c r="B248" i="13"/>
  <c r="M247" i="13"/>
  <c r="L247" i="13"/>
  <c r="K247" i="13"/>
  <c r="J247" i="13"/>
  <c r="I247" i="13"/>
  <c r="H247" i="13"/>
  <c r="G247" i="13"/>
  <c r="F247" i="13"/>
  <c r="E247" i="13"/>
  <c r="D247" i="13"/>
  <c r="C247" i="13"/>
  <c r="B247" i="13"/>
  <c r="M246" i="13"/>
  <c r="L246" i="13"/>
  <c r="K246" i="13"/>
  <c r="J246" i="13"/>
  <c r="I246" i="13"/>
  <c r="H246" i="13"/>
  <c r="G246" i="13"/>
  <c r="F246" i="13"/>
  <c r="E246" i="13"/>
  <c r="D246" i="13"/>
  <c r="C246" i="13"/>
  <c r="B246" i="13"/>
  <c r="M244" i="13"/>
  <c r="L244" i="13"/>
  <c r="K244" i="13"/>
  <c r="J244" i="13"/>
  <c r="I244" i="13"/>
  <c r="H244" i="13"/>
  <c r="G244" i="13"/>
  <c r="F244" i="13"/>
  <c r="E244" i="13"/>
  <c r="D244" i="13"/>
  <c r="C244" i="13"/>
  <c r="B244" i="13"/>
  <c r="M243" i="13"/>
  <c r="L243" i="13"/>
  <c r="K243" i="13"/>
  <c r="J243" i="13"/>
  <c r="I243" i="13"/>
  <c r="H243" i="13"/>
  <c r="G243" i="13"/>
  <c r="F243" i="13"/>
  <c r="E243" i="13"/>
  <c r="D243" i="13"/>
  <c r="C243" i="13"/>
  <c r="B243" i="13"/>
  <c r="N231" i="13"/>
  <c r="N230" i="13"/>
  <c r="N229" i="13"/>
  <c r="N228" i="13"/>
  <c r="N227" i="13"/>
  <c r="N224" i="13"/>
  <c r="N223" i="13"/>
  <c r="N222" i="13"/>
  <c r="N221" i="13"/>
  <c r="N219" i="13"/>
  <c r="N218" i="13"/>
  <c r="N217" i="13"/>
  <c r="N216" i="13"/>
  <c r="N215" i="13"/>
  <c r="N214" i="13"/>
  <c r="N213" i="13"/>
  <c r="N212" i="13"/>
  <c r="N211" i="13"/>
  <c r="N210" i="13"/>
  <c r="N209" i="13"/>
  <c r="N208" i="13"/>
  <c r="N207" i="13"/>
  <c r="N206" i="13"/>
  <c r="N205" i="13"/>
  <c r="N204" i="13"/>
  <c r="N203" i="13"/>
  <c r="N202" i="13"/>
  <c r="M135" i="13"/>
  <c r="L135" i="13"/>
  <c r="K135" i="13"/>
  <c r="J135" i="13"/>
  <c r="I135" i="13"/>
  <c r="H135" i="13"/>
  <c r="G135" i="13"/>
  <c r="F135" i="13"/>
  <c r="E135" i="13"/>
  <c r="D135" i="13"/>
  <c r="C135" i="13"/>
  <c r="B135" i="13"/>
  <c r="M134" i="13"/>
  <c r="L134" i="13"/>
  <c r="K134" i="13"/>
  <c r="J134" i="13"/>
  <c r="I134" i="13"/>
  <c r="H134" i="13"/>
  <c r="G134" i="13"/>
  <c r="F134" i="13"/>
  <c r="E134" i="13"/>
  <c r="D134" i="13"/>
  <c r="C134" i="13"/>
  <c r="B134" i="13"/>
  <c r="M133" i="13"/>
  <c r="L133" i="13"/>
  <c r="K133" i="13"/>
  <c r="J133" i="13"/>
  <c r="I133" i="13"/>
  <c r="H133" i="13"/>
  <c r="G133" i="13"/>
  <c r="F133" i="13"/>
  <c r="E133" i="13"/>
  <c r="D133" i="13"/>
  <c r="C133" i="13"/>
  <c r="B133" i="13"/>
  <c r="M132" i="13"/>
  <c r="L132" i="13"/>
  <c r="K132" i="13"/>
  <c r="J132" i="13"/>
  <c r="I132" i="13"/>
  <c r="H132" i="13"/>
  <c r="G132" i="13"/>
  <c r="F132" i="13"/>
  <c r="E132" i="13"/>
  <c r="D132" i="13"/>
  <c r="C132" i="13"/>
  <c r="B132" i="13"/>
  <c r="M131" i="13"/>
  <c r="L131" i="13"/>
  <c r="K131" i="13"/>
  <c r="J131" i="13"/>
  <c r="I131" i="13"/>
  <c r="H131" i="13"/>
  <c r="G131" i="13"/>
  <c r="F131" i="13"/>
  <c r="E131" i="13"/>
  <c r="D131" i="13"/>
  <c r="C131" i="13"/>
  <c r="B131" i="13"/>
  <c r="M129" i="13"/>
  <c r="L129" i="13"/>
  <c r="K129" i="13"/>
  <c r="J129" i="13"/>
  <c r="I129" i="13"/>
  <c r="H129" i="13"/>
  <c r="G129" i="13"/>
  <c r="F129" i="13"/>
  <c r="E129" i="13"/>
  <c r="D129" i="13"/>
  <c r="C129" i="13"/>
  <c r="B129" i="13"/>
  <c r="M128" i="13"/>
  <c r="L128" i="13"/>
  <c r="L130" i="13" s="1"/>
  <c r="K128" i="13"/>
  <c r="J128" i="13"/>
  <c r="I128" i="13"/>
  <c r="H128" i="13"/>
  <c r="G128" i="13"/>
  <c r="F128" i="13"/>
  <c r="E128" i="13"/>
  <c r="D128" i="13"/>
  <c r="D130" i="13" s="1"/>
  <c r="C128" i="13"/>
  <c r="B128" i="13"/>
  <c r="N119" i="13"/>
  <c r="N118" i="13"/>
  <c r="N117" i="13"/>
  <c r="N116" i="13"/>
  <c r="N115" i="13"/>
  <c r="N114" i="13"/>
  <c r="N113" i="13"/>
  <c r="M107" i="13"/>
  <c r="L107" i="13"/>
  <c r="K107" i="13"/>
  <c r="J107" i="13"/>
  <c r="I107" i="13"/>
  <c r="H107" i="13"/>
  <c r="G107" i="13"/>
  <c r="F107" i="13"/>
  <c r="E107" i="13"/>
  <c r="D107" i="13"/>
  <c r="C107" i="13"/>
  <c r="B107" i="13"/>
  <c r="M106" i="13"/>
  <c r="L106" i="13"/>
  <c r="K106" i="13"/>
  <c r="J106" i="13"/>
  <c r="I106" i="13"/>
  <c r="H106" i="13"/>
  <c r="G106" i="13"/>
  <c r="F106" i="13"/>
  <c r="E106" i="13"/>
  <c r="D106" i="13"/>
  <c r="C106" i="13"/>
  <c r="B106" i="13"/>
  <c r="M105" i="13"/>
  <c r="L105" i="13"/>
  <c r="K105" i="13"/>
  <c r="J105" i="13"/>
  <c r="I105" i="13"/>
  <c r="H105" i="13"/>
  <c r="G105" i="13"/>
  <c r="F105" i="13"/>
  <c r="E105" i="13"/>
  <c r="D105" i="13"/>
  <c r="C105" i="13"/>
  <c r="B105" i="13"/>
  <c r="M104" i="13"/>
  <c r="L104" i="13"/>
  <c r="K104" i="13"/>
  <c r="J104" i="13"/>
  <c r="I104" i="13"/>
  <c r="H104" i="13"/>
  <c r="G104" i="13"/>
  <c r="F104" i="13"/>
  <c r="E104" i="13"/>
  <c r="D104" i="13"/>
  <c r="C104" i="13"/>
  <c r="B104" i="13"/>
  <c r="M103" i="13"/>
  <c r="L103" i="13"/>
  <c r="K103" i="13"/>
  <c r="J103" i="13"/>
  <c r="I103" i="13"/>
  <c r="H103" i="13"/>
  <c r="G103" i="13"/>
  <c r="F103" i="13"/>
  <c r="E103" i="13"/>
  <c r="D103" i="13"/>
  <c r="C103" i="13"/>
  <c r="B103" i="13"/>
  <c r="M101" i="13"/>
  <c r="L101" i="13"/>
  <c r="K101" i="13"/>
  <c r="J101" i="13"/>
  <c r="I101" i="13"/>
  <c r="H101" i="13"/>
  <c r="G101" i="13"/>
  <c r="F101" i="13"/>
  <c r="E101" i="13"/>
  <c r="D101" i="13"/>
  <c r="C101" i="13"/>
  <c r="B101" i="13"/>
  <c r="M100" i="13"/>
  <c r="L100" i="13"/>
  <c r="K100" i="13"/>
  <c r="J100" i="13"/>
  <c r="I100" i="13"/>
  <c r="H100" i="13"/>
  <c r="G100" i="13"/>
  <c r="F100" i="13"/>
  <c r="E100" i="13"/>
  <c r="D100" i="13"/>
  <c r="C100" i="13"/>
  <c r="B100" i="13"/>
  <c r="N98" i="13"/>
  <c r="N97" i="13"/>
  <c r="N96" i="13"/>
  <c r="N95" i="13"/>
  <c r="N94" i="13"/>
  <c r="N93" i="13"/>
  <c r="N92" i="13"/>
  <c r="N91" i="13"/>
  <c r="N88" i="13"/>
  <c r="N87" i="13"/>
  <c r="N86" i="13"/>
  <c r="M79" i="13"/>
  <c r="L79" i="13"/>
  <c r="K79" i="13"/>
  <c r="J79" i="13"/>
  <c r="I79" i="13"/>
  <c r="H79" i="13"/>
  <c r="G79" i="13"/>
  <c r="F79" i="13"/>
  <c r="E79" i="13"/>
  <c r="D79" i="13"/>
  <c r="C79" i="13"/>
  <c r="B79" i="13"/>
  <c r="M78" i="13"/>
  <c r="L78" i="13"/>
  <c r="K78" i="13"/>
  <c r="J78" i="13"/>
  <c r="I78" i="13"/>
  <c r="H78" i="13"/>
  <c r="G78" i="13"/>
  <c r="F78" i="13"/>
  <c r="E78" i="13"/>
  <c r="D78" i="13"/>
  <c r="C78" i="13"/>
  <c r="B78" i="13"/>
  <c r="M77" i="13"/>
  <c r="L77" i="13"/>
  <c r="K77" i="13"/>
  <c r="J77" i="13"/>
  <c r="I77" i="13"/>
  <c r="H77" i="13"/>
  <c r="G77" i="13"/>
  <c r="F77" i="13"/>
  <c r="E77" i="13"/>
  <c r="D77" i="13"/>
  <c r="C77" i="13"/>
  <c r="B77" i="13"/>
  <c r="M76" i="13"/>
  <c r="L76" i="13"/>
  <c r="K76" i="13"/>
  <c r="J76" i="13"/>
  <c r="I76" i="13"/>
  <c r="H76" i="13"/>
  <c r="G76" i="13"/>
  <c r="F76" i="13"/>
  <c r="E76" i="13"/>
  <c r="D76" i="13"/>
  <c r="C76" i="13"/>
  <c r="B76" i="13"/>
  <c r="M75" i="13"/>
  <c r="L75" i="13"/>
  <c r="K75" i="13"/>
  <c r="J75" i="13"/>
  <c r="I75" i="13"/>
  <c r="H75" i="13"/>
  <c r="G75" i="13"/>
  <c r="F75" i="13"/>
  <c r="E75" i="13"/>
  <c r="D75" i="13"/>
  <c r="C75" i="13"/>
  <c r="B75" i="13"/>
  <c r="M73" i="13"/>
  <c r="L73" i="13"/>
  <c r="K73" i="13"/>
  <c r="J73" i="13"/>
  <c r="I73" i="13"/>
  <c r="H73" i="13"/>
  <c r="G73" i="13"/>
  <c r="F73" i="13"/>
  <c r="E73" i="13"/>
  <c r="D73" i="13"/>
  <c r="C73" i="13"/>
  <c r="B73" i="13"/>
  <c r="M72" i="13"/>
  <c r="L72" i="13"/>
  <c r="K72" i="13"/>
  <c r="J72" i="13"/>
  <c r="I72" i="13"/>
  <c r="H72" i="13"/>
  <c r="G72" i="13"/>
  <c r="F72" i="13"/>
  <c r="E72" i="13"/>
  <c r="D72" i="13"/>
  <c r="C72" i="13"/>
  <c r="B72" i="13"/>
  <c r="N63" i="13"/>
  <c r="N62" i="13"/>
  <c r="N60" i="13"/>
  <c r="N59" i="13"/>
  <c r="N58" i="13"/>
  <c r="N57" i="13"/>
  <c r="N56" i="13"/>
  <c r="N54" i="13"/>
  <c r="N53" i="13"/>
  <c r="N52" i="13"/>
  <c r="N51" i="13"/>
  <c r="N50" i="13"/>
  <c r="N48" i="13"/>
  <c r="N47" i="13"/>
  <c r="N46" i="13"/>
  <c r="N45" i="13"/>
  <c r="N44" i="13"/>
  <c r="N43" i="13"/>
  <c r="N42" i="13"/>
  <c r="N41" i="13"/>
  <c r="N40" i="13"/>
  <c r="N39" i="13"/>
  <c r="N38" i="13"/>
  <c r="M479" i="19"/>
  <c r="L479" i="19"/>
  <c r="K479" i="19"/>
  <c r="J479" i="19"/>
  <c r="I479" i="19"/>
  <c r="H479" i="19"/>
  <c r="G479" i="19"/>
  <c r="F479" i="19"/>
  <c r="E479" i="19"/>
  <c r="D479" i="19"/>
  <c r="C479" i="19"/>
  <c r="B479" i="19"/>
  <c r="M478" i="19"/>
  <c r="L478" i="19"/>
  <c r="K478" i="19"/>
  <c r="J478" i="19"/>
  <c r="I478" i="19"/>
  <c r="H478" i="19"/>
  <c r="G478" i="19"/>
  <c r="F478" i="19"/>
  <c r="E478" i="19"/>
  <c r="D478" i="19"/>
  <c r="C478" i="19"/>
  <c r="B478" i="19"/>
  <c r="M477" i="19"/>
  <c r="L477" i="19"/>
  <c r="K477" i="19"/>
  <c r="J477" i="19"/>
  <c r="I477" i="19"/>
  <c r="H477" i="19"/>
  <c r="G477" i="19"/>
  <c r="F477" i="19"/>
  <c r="E477" i="19"/>
  <c r="D477" i="19"/>
  <c r="C477" i="19"/>
  <c r="B477" i="19"/>
  <c r="M476" i="19"/>
  <c r="L476" i="19"/>
  <c r="K476" i="19"/>
  <c r="J476" i="19"/>
  <c r="I476" i="19"/>
  <c r="H476" i="19"/>
  <c r="G476" i="19"/>
  <c r="F476" i="19"/>
  <c r="E476" i="19"/>
  <c r="D476" i="19"/>
  <c r="C476" i="19"/>
  <c r="B476" i="19"/>
  <c r="M475" i="19"/>
  <c r="L475" i="19"/>
  <c r="K475" i="19"/>
  <c r="J475" i="19"/>
  <c r="I475" i="19"/>
  <c r="H475" i="19"/>
  <c r="G475" i="19"/>
  <c r="F475" i="19"/>
  <c r="E475" i="19"/>
  <c r="D475" i="19"/>
  <c r="C475" i="19"/>
  <c r="B475" i="19"/>
  <c r="M473" i="19"/>
  <c r="L473" i="19"/>
  <c r="K473" i="19"/>
  <c r="J473" i="19"/>
  <c r="I473" i="19"/>
  <c r="H473" i="19"/>
  <c r="G473" i="19"/>
  <c r="F473" i="19"/>
  <c r="E473" i="19"/>
  <c r="D473" i="19"/>
  <c r="C473" i="19"/>
  <c r="B473" i="19"/>
  <c r="M472" i="19"/>
  <c r="L472" i="19"/>
  <c r="L474" i="19" s="1"/>
  <c r="K472" i="19"/>
  <c r="J472" i="19"/>
  <c r="I472" i="19"/>
  <c r="H472" i="19"/>
  <c r="G472" i="19"/>
  <c r="F472" i="19"/>
  <c r="E472" i="19"/>
  <c r="D472" i="19"/>
  <c r="D474" i="19" s="1"/>
  <c r="C472" i="19"/>
  <c r="B472" i="19"/>
  <c r="N468" i="19"/>
  <c r="N467" i="19"/>
  <c r="N466" i="19"/>
  <c r="N465" i="19"/>
  <c r="N463" i="19"/>
  <c r="N462" i="19"/>
  <c r="N461" i="19"/>
  <c r="M454" i="19"/>
  <c r="L454" i="19"/>
  <c r="K454" i="19"/>
  <c r="J454" i="19"/>
  <c r="I454" i="19"/>
  <c r="H454" i="19"/>
  <c r="G454" i="19"/>
  <c r="F454" i="19"/>
  <c r="E454" i="19"/>
  <c r="D454" i="19"/>
  <c r="C454" i="19"/>
  <c r="B454" i="19"/>
  <c r="M453" i="19"/>
  <c r="L453" i="19"/>
  <c r="K453" i="19"/>
  <c r="J453" i="19"/>
  <c r="I453" i="19"/>
  <c r="H453" i="19"/>
  <c r="G453" i="19"/>
  <c r="F453" i="19"/>
  <c r="E453" i="19"/>
  <c r="D453" i="19"/>
  <c r="C453" i="19"/>
  <c r="B453" i="19"/>
  <c r="M452" i="19"/>
  <c r="L452" i="19"/>
  <c r="K452" i="19"/>
  <c r="J452" i="19"/>
  <c r="I452" i="19"/>
  <c r="H452" i="19"/>
  <c r="G452" i="19"/>
  <c r="F452" i="19"/>
  <c r="E452" i="19"/>
  <c r="D452" i="19"/>
  <c r="C452" i="19"/>
  <c r="B452" i="19"/>
  <c r="M451" i="19"/>
  <c r="L451" i="19"/>
  <c r="K451" i="19"/>
  <c r="J451" i="19"/>
  <c r="I451" i="19"/>
  <c r="H451" i="19"/>
  <c r="G451" i="19"/>
  <c r="F451" i="19"/>
  <c r="E451" i="19"/>
  <c r="D451" i="19"/>
  <c r="C451" i="19"/>
  <c r="B451" i="19"/>
  <c r="M450" i="19"/>
  <c r="L450" i="19"/>
  <c r="K450" i="19"/>
  <c r="J450" i="19"/>
  <c r="I450" i="19"/>
  <c r="H450" i="19"/>
  <c r="G450" i="19"/>
  <c r="F450" i="19"/>
  <c r="E450" i="19"/>
  <c r="D450" i="19"/>
  <c r="C450" i="19"/>
  <c r="B450" i="19"/>
  <c r="M448" i="19"/>
  <c r="L448" i="19"/>
  <c r="K448" i="19"/>
  <c r="J448" i="19"/>
  <c r="I448" i="19"/>
  <c r="H448" i="19"/>
  <c r="G448" i="19"/>
  <c r="F448" i="19"/>
  <c r="E448" i="19"/>
  <c r="D448" i="19"/>
  <c r="C448" i="19"/>
  <c r="B448" i="19"/>
  <c r="M447" i="19"/>
  <c r="L447" i="19"/>
  <c r="K447" i="19"/>
  <c r="J447" i="19"/>
  <c r="I447" i="19"/>
  <c r="H447" i="19"/>
  <c r="G447" i="19"/>
  <c r="F447" i="19"/>
  <c r="E447" i="19"/>
  <c r="D447" i="19"/>
  <c r="C447" i="19"/>
  <c r="B447" i="19"/>
  <c r="N438" i="19"/>
  <c r="N437" i="19"/>
  <c r="N436" i="19"/>
  <c r="N435" i="19"/>
  <c r="N434" i="19"/>
  <c r="N433" i="19"/>
  <c r="M427" i="19"/>
  <c r="L427" i="19"/>
  <c r="K427" i="19"/>
  <c r="J427" i="19"/>
  <c r="I427" i="19"/>
  <c r="H427" i="19"/>
  <c r="G427" i="19"/>
  <c r="F427" i="19"/>
  <c r="E427" i="19"/>
  <c r="D427" i="19"/>
  <c r="C427" i="19"/>
  <c r="B427" i="19"/>
  <c r="M426" i="19"/>
  <c r="L426" i="19"/>
  <c r="K426" i="19"/>
  <c r="J426" i="19"/>
  <c r="I426" i="19"/>
  <c r="H426" i="19"/>
  <c r="G426" i="19"/>
  <c r="F426" i="19"/>
  <c r="E426" i="19"/>
  <c r="D426" i="19"/>
  <c r="C426" i="19"/>
  <c r="B426" i="19"/>
  <c r="M425" i="19"/>
  <c r="L425" i="19"/>
  <c r="K425" i="19"/>
  <c r="J425" i="19"/>
  <c r="I425" i="19"/>
  <c r="H425" i="19"/>
  <c r="G425" i="19"/>
  <c r="F425" i="19"/>
  <c r="E425" i="19"/>
  <c r="D425" i="19"/>
  <c r="C425" i="19"/>
  <c r="B425" i="19"/>
  <c r="M424" i="19"/>
  <c r="L424" i="19"/>
  <c r="K424" i="19"/>
  <c r="J424" i="19"/>
  <c r="I424" i="19"/>
  <c r="H424" i="19"/>
  <c r="G424" i="19"/>
  <c r="F424" i="19"/>
  <c r="E424" i="19"/>
  <c r="D424" i="19"/>
  <c r="C424" i="19"/>
  <c r="B424" i="19"/>
  <c r="M423" i="19"/>
  <c r="L423" i="19"/>
  <c r="K423" i="19"/>
  <c r="J423" i="19"/>
  <c r="I423" i="19"/>
  <c r="H423" i="19"/>
  <c r="G423" i="19"/>
  <c r="F423" i="19"/>
  <c r="E423" i="19"/>
  <c r="D423" i="19"/>
  <c r="C423" i="19"/>
  <c r="B423" i="19"/>
  <c r="M421" i="19"/>
  <c r="L421" i="19"/>
  <c r="K421" i="19"/>
  <c r="J421" i="19"/>
  <c r="I421" i="19"/>
  <c r="H421" i="19"/>
  <c r="G421" i="19"/>
  <c r="F421" i="19"/>
  <c r="E421" i="19"/>
  <c r="D421" i="19"/>
  <c r="C421" i="19"/>
  <c r="B421" i="19"/>
  <c r="M420" i="19"/>
  <c r="L420" i="19"/>
  <c r="K420" i="19"/>
  <c r="J420" i="19"/>
  <c r="J422" i="19" s="1"/>
  <c r="I420" i="19"/>
  <c r="I422" i="19" s="1"/>
  <c r="H420" i="19"/>
  <c r="H422" i="19" s="1"/>
  <c r="G420" i="19"/>
  <c r="F420" i="19"/>
  <c r="E420" i="19"/>
  <c r="D420" i="19"/>
  <c r="C420" i="19"/>
  <c r="B420" i="19"/>
  <c r="B422" i="19" s="1"/>
  <c r="N411" i="19"/>
  <c r="N410" i="19"/>
  <c r="N409" i="19"/>
  <c r="N408" i="19"/>
  <c r="N406" i="19"/>
  <c r="N405" i="19"/>
  <c r="N404" i="19"/>
  <c r="N402" i="19"/>
  <c r="N401" i="19"/>
  <c r="N400" i="19"/>
  <c r="N399" i="19"/>
  <c r="M392" i="19"/>
  <c r="L392" i="19"/>
  <c r="K392" i="19"/>
  <c r="J392" i="19"/>
  <c r="I392" i="19"/>
  <c r="H392" i="19"/>
  <c r="G392" i="19"/>
  <c r="F392" i="19"/>
  <c r="E392" i="19"/>
  <c r="D392" i="19"/>
  <c r="C392" i="19"/>
  <c r="B392" i="19"/>
  <c r="M391" i="19"/>
  <c r="L391" i="19"/>
  <c r="K391" i="19"/>
  <c r="J391" i="19"/>
  <c r="I391" i="19"/>
  <c r="H391" i="19"/>
  <c r="G391" i="19"/>
  <c r="F391" i="19"/>
  <c r="E391" i="19"/>
  <c r="D391" i="19"/>
  <c r="C391" i="19"/>
  <c r="B391" i="19"/>
  <c r="M390" i="19"/>
  <c r="L390" i="19"/>
  <c r="K390" i="19"/>
  <c r="J390" i="19"/>
  <c r="I390" i="19"/>
  <c r="H390" i="19"/>
  <c r="G390" i="19"/>
  <c r="F390" i="19"/>
  <c r="E390" i="19"/>
  <c r="D390" i="19"/>
  <c r="C390" i="19"/>
  <c r="B390" i="19"/>
  <c r="M389" i="19"/>
  <c r="L389" i="19"/>
  <c r="K389" i="19"/>
  <c r="J389" i="19"/>
  <c r="I389" i="19"/>
  <c r="H389" i="19"/>
  <c r="G389" i="19"/>
  <c r="F389" i="19"/>
  <c r="E389" i="19"/>
  <c r="D389" i="19"/>
  <c r="C389" i="19"/>
  <c r="B389" i="19"/>
  <c r="M388" i="19"/>
  <c r="L388" i="19"/>
  <c r="K388" i="19"/>
  <c r="J388" i="19"/>
  <c r="I388" i="19"/>
  <c r="H388" i="19"/>
  <c r="G388" i="19"/>
  <c r="F388" i="19"/>
  <c r="E388" i="19"/>
  <c r="D388" i="19"/>
  <c r="C388" i="19"/>
  <c r="B388" i="19"/>
  <c r="M386" i="19"/>
  <c r="L386" i="19"/>
  <c r="K386" i="19"/>
  <c r="J386" i="19"/>
  <c r="I386" i="19"/>
  <c r="H386" i="19"/>
  <c r="G386" i="19"/>
  <c r="F386" i="19"/>
  <c r="E386" i="19"/>
  <c r="D386" i="19"/>
  <c r="C386" i="19"/>
  <c r="B386" i="19"/>
  <c r="M385" i="19"/>
  <c r="M387" i="19" s="1"/>
  <c r="L385" i="19"/>
  <c r="L387" i="19" s="1"/>
  <c r="K385" i="19"/>
  <c r="K387" i="19" s="1"/>
  <c r="J385" i="19"/>
  <c r="J387" i="19" s="1"/>
  <c r="I385" i="19"/>
  <c r="H385" i="19"/>
  <c r="G385" i="19"/>
  <c r="F385" i="19"/>
  <c r="E385" i="19"/>
  <c r="E387" i="19" s="1"/>
  <c r="D385" i="19"/>
  <c r="D387" i="19" s="1"/>
  <c r="C385" i="19"/>
  <c r="B385" i="19"/>
  <c r="N376" i="19"/>
  <c r="N373" i="19"/>
  <c r="N372" i="19"/>
  <c r="N371" i="19"/>
  <c r="M342" i="19"/>
  <c r="L342" i="19"/>
  <c r="K342" i="19"/>
  <c r="J342" i="19"/>
  <c r="I342" i="19"/>
  <c r="H342" i="19"/>
  <c r="G342" i="19"/>
  <c r="F342" i="19"/>
  <c r="E342" i="19"/>
  <c r="D342" i="19"/>
  <c r="C342" i="19"/>
  <c r="B342" i="19"/>
  <c r="M341" i="19"/>
  <c r="L341" i="19"/>
  <c r="K341" i="19"/>
  <c r="J341" i="19"/>
  <c r="I341" i="19"/>
  <c r="H341" i="19"/>
  <c r="G341" i="19"/>
  <c r="F341" i="19"/>
  <c r="E341" i="19"/>
  <c r="D341" i="19"/>
  <c r="C341" i="19"/>
  <c r="B341" i="19"/>
  <c r="M340" i="19"/>
  <c r="L340" i="19"/>
  <c r="K340" i="19"/>
  <c r="J340" i="19"/>
  <c r="I340" i="19"/>
  <c r="H340" i="19"/>
  <c r="G340" i="19"/>
  <c r="F340" i="19"/>
  <c r="E340" i="19"/>
  <c r="D340" i="19"/>
  <c r="C340" i="19"/>
  <c r="B340" i="19"/>
  <c r="M339" i="19"/>
  <c r="L339" i="19"/>
  <c r="K339" i="19"/>
  <c r="J339" i="19"/>
  <c r="I339" i="19"/>
  <c r="H339" i="19"/>
  <c r="G339" i="19"/>
  <c r="F339" i="19"/>
  <c r="E339" i="19"/>
  <c r="D339" i="19"/>
  <c r="C339" i="19"/>
  <c r="B339" i="19"/>
  <c r="M338" i="19"/>
  <c r="L338" i="19"/>
  <c r="K338" i="19"/>
  <c r="J338" i="19"/>
  <c r="I338" i="19"/>
  <c r="H338" i="19"/>
  <c r="G338" i="19"/>
  <c r="F338" i="19"/>
  <c r="E338" i="19"/>
  <c r="D338" i="19"/>
  <c r="C338" i="19"/>
  <c r="B338" i="19"/>
  <c r="M336" i="19"/>
  <c r="L336" i="19"/>
  <c r="K336" i="19"/>
  <c r="J336" i="19"/>
  <c r="I336" i="19"/>
  <c r="H336" i="19"/>
  <c r="G336" i="19"/>
  <c r="F336" i="19"/>
  <c r="E336" i="19"/>
  <c r="D336" i="19"/>
  <c r="C336" i="19"/>
  <c r="B336" i="19"/>
  <c r="M335" i="19"/>
  <c r="L335" i="19"/>
  <c r="K335" i="19"/>
  <c r="J335" i="19"/>
  <c r="I335" i="19"/>
  <c r="H335" i="19"/>
  <c r="G335" i="19"/>
  <c r="F335" i="19"/>
  <c r="E335" i="19"/>
  <c r="D335" i="19"/>
  <c r="C335" i="19"/>
  <c r="B335" i="19"/>
  <c r="N326" i="19"/>
  <c r="N325" i="19"/>
  <c r="N323" i="19"/>
  <c r="N322" i="19"/>
  <c r="N321" i="19"/>
  <c r="N320" i="19"/>
  <c r="N319" i="19"/>
  <c r="N317" i="19"/>
  <c r="N316" i="19"/>
  <c r="N315" i="19"/>
  <c r="N314" i="19"/>
  <c r="N313" i="19"/>
  <c r="N311" i="19"/>
  <c r="N310" i="19"/>
  <c r="N309" i="19"/>
  <c r="N308" i="19"/>
  <c r="N307" i="19"/>
  <c r="N306" i="19"/>
  <c r="N305" i="19"/>
  <c r="N304" i="19"/>
  <c r="N303" i="19"/>
  <c r="N302" i="19"/>
  <c r="N301" i="19"/>
  <c r="N300" i="19"/>
  <c r="N299" i="19"/>
  <c r="N298" i="19"/>
  <c r="N297" i="19"/>
  <c r="N296" i="19"/>
  <c r="N295" i="19"/>
  <c r="N294" i="19"/>
  <c r="N293" i="19"/>
  <c r="N292" i="19"/>
  <c r="N291" i="19"/>
  <c r="M283" i="19"/>
  <c r="L283" i="19"/>
  <c r="K283" i="19"/>
  <c r="J283" i="19"/>
  <c r="I283" i="19"/>
  <c r="H283" i="19"/>
  <c r="G283" i="19"/>
  <c r="F283" i="19"/>
  <c r="E283" i="19"/>
  <c r="D283" i="19"/>
  <c r="C283" i="19"/>
  <c r="B283" i="19"/>
  <c r="M282" i="19"/>
  <c r="L282" i="19"/>
  <c r="K282" i="19"/>
  <c r="J282" i="19"/>
  <c r="I282" i="19"/>
  <c r="H282" i="19"/>
  <c r="G282" i="19"/>
  <c r="F282" i="19"/>
  <c r="E282" i="19"/>
  <c r="D282" i="19"/>
  <c r="C282" i="19"/>
  <c r="B282" i="19"/>
  <c r="M281" i="19"/>
  <c r="L281" i="19"/>
  <c r="K281" i="19"/>
  <c r="J281" i="19"/>
  <c r="I281" i="19"/>
  <c r="H281" i="19"/>
  <c r="G281" i="19"/>
  <c r="F281" i="19"/>
  <c r="E281" i="19"/>
  <c r="D281" i="19"/>
  <c r="C281" i="19"/>
  <c r="B281" i="19"/>
  <c r="M280" i="19"/>
  <c r="L280" i="19"/>
  <c r="K280" i="19"/>
  <c r="J280" i="19"/>
  <c r="I280" i="19"/>
  <c r="H280" i="19"/>
  <c r="G280" i="19"/>
  <c r="F280" i="19"/>
  <c r="E280" i="19"/>
  <c r="D280" i="19"/>
  <c r="C280" i="19"/>
  <c r="B280" i="19"/>
  <c r="M279" i="19"/>
  <c r="L279" i="19"/>
  <c r="K279" i="19"/>
  <c r="J279" i="19"/>
  <c r="I279" i="19"/>
  <c r="H279" i="19"/>
  <c r="G279" i="19"/>
  <c r="F279" i="19"/>
  <c r="E279" i="19"/>
  <c r="D279" i="19"/>
  <c r="C279" i="19"/>
  <c r="B279" i="19"/>
  <c r="M277" i="19"/>
  <c r="L277" i="19"/>
  <c r="K277" i="19"/>
  <c r="J277" i="19"/>
  <c r="I277" i="19"/>
  <c r="H277" i="19"/>
  <c r="G277" i="19"/>
  <c r="F277" i="19"/>
  <c r="E277" i="19"/>
  <c r="D277" i="19"/>
  <c r="C277" i="19"/>
  <c r="B277" i="19"/>
  <c r="M276" i="19"/>
  <c r="M278" i="19" s="1"/>
  <c r="L276" i="19"/>
  <c r="K276" i="19"/>
  <c r="J276" i="19"/>
  <c r="I276" i="19"/>
  <c r="H276" i="19"/>
  <c r="G276" i="19"/>
  <c r="F276" i="19"/>
  <c r="E276" i="19"/>
  <c r="E278" i="19" s="1"/>
  <c r="D276" i="19"/>
  <c r="C276" i="19"/>
  <c r="B276" i="19"/>
  <c r="N267" i="19"/>
  <c r="N266" i="19"/>
  <c r="N264" i="19"/>
  <c r="N263" i="19"/>
  <c r="N262" i="19"/>
  <c r="N261" i="19"/>
  <c r="N260" i="19"/>
  <c r="N258" i="19"/>
  <c r="M250" i="19"/>
  <c r="L250" i="19"/>
  <c r="K250" i="19"/>
  <c r="J250" i="19"/>
  <c r="I250" i="19"/>
  <c r="H250" i="19"/>
  <c r="G250" i="19"/>
  <c r="F250" i="19"/>
  <c r="E250" i="19"/>
  <c r="D250" i="19"/>
  <c r="C250" i="19"/>
  <c r="B250" i="19"/>
  <c r="M249" i="19"/>
  <c r="L249" i="19"/>
  <c r="K249" i="19"/>
  <c r="J249" i="19"/>
  <c r="I249" i="19"/>
  <c r="H249" i="19"/>
  <c r="G249" i="19"/>
  <c r="F249" i="19"/>
  <c r="E249" i="19"/>
  <c r="D249" i="19"/>
  <c r="C249" i="19"/>
  <c r="B249" i="19"/>
  <c r="M248" i="19"/>
  <c r="L248" i="19"/>
  <c r="K248" i="19"/>
  <c r="J248" i="19"/>
  <c r="I248" i="19"/>
  <c r="H248" i="19"/>
  <c r="G248" i="19"/>
  <c r="F248" i="19"/>
  <c r="E248" i="19"/>
  <c r="D248" i="19"/>
  <c r="C248" i="19"/>
  <c r="B248" i="19"/>
  <c r="M247" i="19"/>
  <c r="L247" i="19"/>
  <c r="K247" i="19"/>
  <c r="J247" i="19"/>
  <c r="I247" i="19"/>
  <c r="H247" i="19"/>
  <c r="G247" i="19"/>
  <c r="F247" i="19"/>
  <c r="E247" i="19"/>
  <c r="D247" i="19"/>
  <c r="C247" i="19"/>
  <c r="B247" i="19"/>
  <c r="M246" i="19"/>
  <c r="L246" i="19"/>
  <c r="K246" i="19"/>
  <c r="J246" i="19"/>
  <c r="I246" i="19"/>
  <c r="H246" i="19"/>
  <c r="G246" i="19"/>
  <c r="F246" i="19"/>
  <c r="E246" i="19"/>
  <c r="D246" i="19"/>
  <c r="C246" i="19"/>
  <c r="B246" i="19"/>
  <c r="M244" i="19"/>
  <c r="L244" i="19"/>
  <c r="K244" i="19"/>
  <c r="J244" i="19"/>
  <c r="I244" i="19"/>
  <c r="H244" i="19"/>
  <c r="G244" i="19"/>
  <c r="F244" i="19"/>
  <c r="E244" i="19"/>
  <c r="D244" i="19"/>
  <c r="C244" i="19"/>
  <c r="B244" i="19"/>
  <c r="M243" i="19"/>
  <c r="L243" i="19"/>
  <c r="K243" i="19"/>
  <c r="J243" i="19"/>
  <c r="I243" i="19"/>
  <c r="H243" i="19"/>
  <c r="G243" i="19"/>
  <c r="F243" i="19"/>
  <c r="E243" i="19"/>
  <c r="D243" i="19"/>
  <c r="C243" i="19"/>
  <c r="B243" i="19"/>
  <c r="N231" i="19"/>
  <c r="N230" i="19"/>
  <c r="N229" i="19"/>
  <c r="N228" i="19"/>
  <c r="N227" i="19"/>
  <c r="N226" i="19"/>
  <c r="N224" i="19"/>
  <c r="N223" i="19"/>
  <c r="N222" i="19"/>
  <c r="N221" i="19"/>
  <c r="N219" i="19"/>
  <c r="N218" i="19"/>
  <c r="M135" i="19"/>
  <c r="L135" i="19"/>
  <c r="K135" i="19"/>
  <c r="J135" i="19"/>
  <c r="I135" i="19"/>
  <c r="H135" i="19"/>
  <c r="G135" i="19"/>
  <c r="F135" i="19"/>
  <c r="E135" i="19"/>
  <c r="D135" i="19"/>
  <c r="C135" i="19"/>
  <c r="B135" i="19"/>
  <c r="M134" i="19"/>
  <c r="L134" i="19"/>
  <c r="K134" i="19"/>
  <c r="J134" i="19"/>
  <c r="I134" i="19"/>
  <c r="H134" i="19"/>
  <c r="G134" i="19"/>
  <c r="F134" i="19"/>
  <c r="E134" i="19"/>
  <c r="D134" i="19"/>
  <c r="C134" i="19"/>
  <c r="B134" i="19"/>
  <c r="M133" i="19"/>
  <c r="L133" i="19"/>
  <c r="K133" i="19"/>
  <c r="J133" i="19"/>
  <c r="I133" i="19"/>
  <c r="H133" i="19"/>
  <c r="G133" i="19"/>
  <c r="F133" i="19"/>
  <c r="E133" i="19"/>
  <c r="D133" i="19"/>
  <c r="C133" i="19"/>
  <c r="B133" i="19"/>
  <c r="M132" i="19"/>
  <c r="L132" i="19"/>
  <c r="K132" i="19"/>
  <c r="J132" i="19"/>
  <c r="I132" i="19"/>
  <c r="H132" i="19"/>
  <c r="G132" i="19"/>
  <c r="F132" i="19"/>
  <c r="E132" i="19"/>
  <c r="D132" i="19"/>
  <c r="C132" i="19"/>
  <c r="B132" i="19"/>
  <c r="M131" i="19"/>
  <c r="L131" i="19"/>
  <c r="K131" i="19"/>
  <c r="J131" i="19"/>
  <c r="I131" i="19"/>
  <c r="H131" i="19"/>
  <c r="G131" i="19"/>
  <c r="F131" i="19"/>
  <c r="E131" i="19"/>
  <c r="D131" i="19"/>
  <c r="C131" i="19"/>
  <c r="B131" i="19"/>
  <c r="M129" i="19"/>
  <c r="L129" i="19"/>
  <c r="K129" i="19"/>
  <c r="J129" i="19"/>
  <c r="I129" i="19"/>
  <c r="H129" i="19"/>
  <c r="G129" i="19"/>
  <c r="F129" i="19"/>
  <c r="E129" i="19"/>
  <c r="D129" i="19"/>
  <c r="C129" i="19"/>
  <c r="B129" i="19"/>
  <c r="M128" i="19"/>
  <c r="L128" i="19"/>
  <c r="K128" i="19"/>
  <c r="J128" i="19"/>
  <c r="I128" i="19"/>
  <c r="I130" i="19" s="1"/>
  <c r="H128" i="19"/>
  <c r="G128" i="19"/>
  <c r="F128" i="19"/>
  <c r="E128" i="19"/>
  <c r="D128" i="19"/>
  <c r="C128" i="19"/>
  <c r="B128" i="19"/>
  <c r="N119" i="19"/>
  <c r="N118" i="19"/>
  <c r="N117" i="19"/>
  <c r="N116" i="19"/>
  <c r="N115" i="19"/>
  <c r="N114" i="19"/>
  <c r="N113" i="19"/>
  <c r="M107" i="19"/>
  <c r="L107" i="19"/>
  <c r="K107" i="19"/>
  <c r="J107" i="19"/>
  <c r="I107" i="19"/>
  <c r="H107" i="19"/>
  <c r="G107" i="19"/>
  <c r="F107" i="19"/>
  <c r="E107" i="19"/>
  <c r="D107" i="19"/>
  <c r="C107" i="19"/>
  <c r="B107" i="19"/>
  <c r="M106" i="19"/>
  <c r="L106" i="19"/>
  <c r="K106" i="19"/>
  <c r="J106" i="19"/>
  <c r="I106" i="19"/>
  <c r="H106" i="19"/>
  <c r="G106" i="19"/>
  <c r="F106" i="19"/>
  <c r="E106" i="19"/>
  <c r="D106" i="19"/>
  <c r="C106" i="19"/>
  <c r="B106" i="19"/>
  <c r="M105" i="19"/>
  <c r="L105" i="19"/>
  <c r="K105" i="19"/>
  <c r="J105" i="19"/>
  <c r="I105" i="19"/>
  <c r="H105" i="19"/>
  <c r="G105" i="19"/>
  <c r="F105" i="19"/>
  <c r="E105" i="19"/>
  <c r="D105" i="19"/>
  <c r="C105" i="19"/>
  <c r="B105" i="19"/>
  <c r="M104" i="19"/>
  <c r="L104" i="19"/>
  <c r="K104" i="19"/>
  <c r="J104" i="19"/>
  <c r="I104" i="19"/>
  <c r="H104" i="19"/>
  <c r="G104" i="19"/>
  <c r="F104" i="19"/>
  <c r="E104" i="19"/>
  <c r="D104" i="19"/>
  <c r="C104" i="19"/>
  <c r="B104" i="19"/>
  <c r="M103" i="19"/>
  <c r="L103" i="19"/>
  <c r="K103" i="19"/>
  <c r="J103" i="19"/>
  <c r="I103" i="19"/>
  <c r="H103" i="19"/>
  <c r="G103" i="19"/>
  <c r="F103" i="19"/>
  <c r="E103" i="19"/>
  <c r="D103" i="19"/>
  <c r="C103" i="19"/>
  <c r="B103" i="19"/>
  <c r="M101" i="19"/>
  <c r="L101" i="19"/>
  <c r="K101" i="19"/>
  <c r="J101" i="19"/>
  <c r="I101" i="19"/>
  <c r="H101" i="19"/>
  <c r="G101" i="19"/>
  <c r="F101" i="19"/>
  <c r="E101" i="19"/>
  <c r="D101" i="19"/>
  <c r="C101" i="19"/>
  <c r="B101" i="19"/>
  <c r="M100" i="19"/>
  <c r="L100" i="19"/>
  <c r="K100" i="19"/>
  <c r="J100" i="19"/>
  <c r="I100" i="19"/>
  <c r="H100" i="19"/>
  <c r="G100" i="19"/>
  <c r="F100" i="19"/>
  <c r="E100" i="19"/>
  <c r="D100" i="19"/>
  <c r="C100" i="19"/>
  <c r="B100" i="19"/>
  <c r="N98" i="19"/>
  <c r="N97" i="19"/>
  <c r="N96" i="19"/>
  <c r="N95" i="19"/>
  <c r="N94" i="19"/>
  <c r="N93" i="19"/>
  <c r="N92" i="19"/>
  <c r="N91" i="19"/>
  <c r="N88" i="19"/>
  <c r="N87" i="19"/>
  <c r="N86" i="19"/>
  <c r="M79" i="19"/>
  <c r="L79" i="19"/>
  <c r="K79" i="19"/>
  <c r="J79" i="19"/>
  <c r="I79" i="19"/>
  <c r="H79" i="19"/>
  <c r="G79" i="19"/>
  <c r="F79" i="19"/>
  <c r="E79" i="19"/>
  <c r="D79" i="19"/>
  <c r="C79" i="19"/>
  <c r="B79" i="19"/>
  <c r="M78" i="19"/>
  <c r="L78" i="19"/>
  <c r="K78" i="19"/>
  <c r="J78" i="19"/>
  <c r="I78" i="19"/>
  <c r="H78" i="19"/>
  <c r="G78" i="19"/>
  <c r="F78" i="19"/>
  <c r="E78" i="19"/>
  <c r="D78" i="19"/>
  <c r="C78" i="19"/>
  <c r="B78" i="19"/>
  <c r="M77" i="19"/>
  <c r="L77" i="19"/>
  <c r="K77" i="19"/>
  <c r="J77" i="19"/>
  <c r="I77" i="19"/>
  <c r="H77" i="19"/>
  <c r="G77" i="19"/>
  <c r="F77" i="19"/>
  <c r="E77" i="19"/>
  <c r="D77" i="19"/>
  <c r="C77" i="19"/>
  <c r="B77" i="19"/>
  <c r="M76" i="19"/>
  <c r="L76" i="19"/>
  <c r="K76" i="19"/>
  <c r="J76" i="19"/>
  <c r="I76" i="19"/>
  <c r="H76" i="19"/>
  <c r="G76" i="19"/>
  <c r="F76" i="19"/>
  <c r="E76" i="19"/>
  <c r="D76" i="19"/>
  <c r="C76" i="19"/>
  <c r="B76" i="19"/>
  <c r="M75" i="19"/>
  <c r="L75" i="19"/>
  <c r="K75" i="19"/>
  <c r="J75" i="19"/>
  <c r="I75" i="19"/>
  <c r="H75" i="19"/>
  <c r="G75" i="19"/>
  <c r="F75" i="19"/>
  <c r="E75" i="19"/>
  <c r="D75" i="19"/>
  <c r="C75" i="19"/>
  <c r="B75" i="19"/>
  <c r="M73" i="19"/>
  <c r="L73" i="19"/>
  <c r="K73" i="19"/>
  <c r="J73" i="19"/>
  <c r="I73" i="19"/>
  <c r="H73" i="19"/>
  <c r="G73" i="19"/>
  <c r="F73" i="19"/>
  <c r="E73" i="19"/>
  <c r="D73" i="19"/>
  <c r="C73" i="19"/>
  <c r="B73" i="19"/>
  <c r="M72" i="19"/>
  <c r="L72" i="19"/>
  <c r="K72" i="19"/>
  <c r="J72" i="19"/>
  <c r="J74" i="19" s="1"/>
  <c r="I72" i="19"/>
  <c r="H72" i="19"/>
  <c r="G72" i="19"/>
  <c r="F72" i="19"/>
  <c r="E72" i="19"/>
  <c r="D72" i="19"/>
  <c r="C72" i="19"/>
  <c r="C74" i="19" s="1"/>
  <c r="B72" i="19"/>
  <c r="B74" i="19" s="1"/>
  <c r="N63" i="19"/>
  <c r="N62" i="19"/>
  <c r="N61" i="19"/>
  <c r="N60" i="19"/>
  <c r="N59" i="19"/>
  <c r="N58" i="19"/>
  <c r="N57" i="19"/>
  <c r="N56" i="19"/>
  <c r="N54" i="19"/>
  <c r="N53" i="19"/>
  <c r="N52" i="19"/>
  <c r="N51" i="19"/>
  <c r="N50" i="19"/>
  <c r="N48" i="19"/>
  <c r="N47" i="19"/>
  <c r="N46" i="19"/>
  <c r="N45" i="19"/>
  <c r="N44" i="19"/>
  <c r="N43" i="19"/>
  <c r="N42" i="19"/>
  <c r="N41" i="19"/>
  <c r="N40" i="19"/>
  <c r="N39" i="19"/>
  <c r="N38" i="19"/>
  <c r="N37" i="19"/>
  <c r="N36" i="19"/>
  <c r="N35" i="19"/>
  <c r="N33" i="19"/>
  <c r="N32" i="19"/>
  <c r="N31" i="19"/>
  <c r="N30" i="19"/>
  <c r="N29" i="19"/>
  <c r="N28" i="19"/>
  <c r="N27" i="19"/>
  <c r="N386" i="15" l="1"/>
  <c r="K74" i="19"/>
  <c r="L278" i="19"/>
  <c r="M422" i="15"/>
  <c r="J449" i="15"/>
  <c r="N454" i="15"/>
  <c r="D245" i="19"/>
  <c r="C74" i="13"/>
  <c r="I102" i="15"/>
  <c r="E278" i="15"/>
  <c r="K130" i="14"/>
  <c r="J74" i="15"/>
  <c r="N75" i="15"/>
  <c r="B74" i="15"/>
  <c r="D74" i="15"/>
  <c r="L74" i="15"/>
  <c r="H387" i="15"/>
  <c r="C337" i="13"/>
  <c r="H130" i="19"/>
  <c r="L245" i="15"/>
  <c r="F278" i="15"/>
  <c r="E337" i="15"/>
  <c r="C422" i="15"/>
  <c r="D449" i="15"/>
  <c r="F74" i="19"/>
  <c r="G102" i="19"/>
  <c r="G245" i="19"/>
  <c r="B278" i="19"/>
  <c r="J278" i="19"/>
  <c r="H337" i="19"/>
  <c r="H387" i="19"/>
  <c r="E422" i="19"/>
  <c r="H474" i="19"/>
  <c r="C278" i="13"/>
  <c r="K278" i="13"/>
  <c r="B337" i="13"/>
  <c r="J337" i="13"/>
  <c r="N448" i="13"/>
  <c r="N78" i="15"/>
  <c r="C74" i="15"/>
  <c r="K74" i="15"/>
  <c r="N77" i="15"/>
  <c r="N100" i="15"/>
  <c r="F102" i="15"/>
  <c r="B130" i="15"/>
  <c r="J130" i="15"/>
  <c r="C245" i="15"/>
  <c r="K245" i="15"/>
  <c r="M278" i="15"/>
  <c r="D337" i="15"/>
  <c r="I387" i="15"/>
  <c r="B422" i="15"/>
  <c r="F422" i="15"/>
  <c r="J422" i="15"/>
  <c r="G449" i="15"/>
  <c r="E474" i="15"/>
  <c r="M474" i="15"/>
  <c r="I130" i="14"/>
  <c r="G278" i="14"/>
  <c r="F337" i="14"/>
  <c r="G422" i="14"/>
  <c r="E449" i="14"/>
  <c r="M449" i="14"/>
  <c r="N78" i="13"/>
  <c r="G337" i="14"/>
  <c r="G387" i="14"/>
  <c r="H422" i="14"/>
  <c r="E130" i="19"/>
  <c r="M130" i="19"/>
  <c r="I337" i="19"/>
  <c r="F422" i="19"/>
  <c r="I474" i="19"/>
  <c r="D245" i="15"/>
  <c r="H449" i="15"/>
  <c r="G245" i="14"/>
  <c r="E102" i="19"/>
  <c r="M102" i="19"/>
  <c r="E245" i="19"/>
  <c r="M245" i="19"/>
  <c r="D278" i="19"/>
  <c r="N386" i="19"/>
  <c r="G422" i="19"/>
  <c r="E449" i="19"/>
  <c r="I449" i="19"/>
  <c r="M449" i="19"/>
  <c r="H130" i="13"/>
  <c r="I245" i="13"/>
  <c r="M245" i="13"/>
  <c r="I278" i="13"/>
  <c r="M278" i="13"/>
  <c r="H337" i="13"/>
  <c r="D387" i="13"/>
  <c r="N72" i="15"/>
  <c r="H102" i="15"/>
  <c r="E245" i="15"/>
  <c r="N392" i="15"/>
  <c r="G387" i="15"/>
  <c r="E449" i="15"/>
  <c r="M449" i="15"/>
  <c r="G474" i="15"/>
  <c r="I74" i="14"/>
  <c r="F102" i="14"/>
  <c r="C130" i="14"/>
  <c r="N250" i="14"/>
  <c r="H245" i="14"/>
  <c r="E278" i="14"/>
  <c r="M278" i="14"/>
  <c r="K337" i="13"/>
  <c r="F387" i="15"/>
  <c r="K422" i="15"/>
  <c r="L449" i="15"/>
  <c r="F474" i="15"/>
  <c r="E74" i="19"/>
  <c r="M74" i="19"/>
  <c r="F102" i="19"/>
  <c r="I278" i="19"/>
  <c r="D422" i="19"/>
  <c r="D74" i="13"/>
  <c r="L74" i="13"/>
  <c r="E130" i="13"/>
  <c r="B245" i="13"/>
  <c r="F245" i="13"/>
  <c r="J245" i="13"/>
  <c r="B278" i="13"/>
  <c r="J278" i="13"/>
  <c r="I337" i="13"/>
  <c r="B422" i="13"/>
  <c r="F422" i="13"/>
  <c r="J422" i="13"/>
  <c r="H449" i="13"/>
  <c r="E474" i="13"/>
  <c r="M474" i="13"/>
  <c r="E102" i="15"/>
  <c r="M102" i="15"/>
  <c r="I130" i="15"/>
  <c r="B245" i="15"/>
  <c r="F245" i="15"/>
  <c r="J245" i="15"/>
  <c r="N276" i="15"/>
  <c r="C337" i="15"/>
  <c r="K337" i="15"/>
  <c r="E422" i="15"/>
  <c r="U74" i="14"/>
  <c r="AC247" i="14"/>
  <c r="W474" i="14"/>
  <c r="B74" i="14"/>
  <c r="J74" i="14"/>
  <c r="N100" i="14"/>
  <c r="C102" i="14"/>
  <c r="K102" i="14"/>
  <c r="H130" i="14"/>
  <c r="L130" i="14"/>
  <c r="E245" i="14"/>
  <c r="M245" i="14"/>
  <c r="B278" i="14"/>
  <c r="I337" i="14"/>
  <c r="N448" i="14"/>
  <c r="D449" i="14"/>
  <c r="L449" i="14"/>
  <c r="D474" i="15"/>
  <c r="L474" i="15"/>
  <c r="F449" i="15"/>
  <c r="N448" i="15"/>
  <c r="N452" i="15"/>
  <c r="N451" i="15"/>
  <c r="N420" i="15"/>
  <c r="H422" i="15"/>
  <c r="D422" i="15"/>
  <c r="L422" i="15"/>
  <c r="I422" i="15"/>
  <c r="N391" i="15"/>
  <c r="N389" i="15"/>
  <c r="E387" i="15"/>
  <c r="M387" i="15"/>
  <c r="N388" i="15"/>
  <c r="H337" i="15"/>
  <c r="L337" i="15"/>
  <c r="M337" i="15"/>
  <c r="N340" i="15"/>
  <c r="N338" i="15"/>
  <c r="F337" i="15"/>
  <c r="N335" i="15"/>
  <c r="I337" i="15"/>
  <c r="G337" i="15"/>
  <c r="B337" i="15"/>
  <c r="J337" i="15"/>
  <c r="N283" i="15"/>
  <c r="G278" i="15"/>
  <c r="C278" i="15"/>
  <c r="K278" i="15"/>
  <c r="B278" i="15"/>
  <c r="D278" i="15"/>
  <c r="L278" i="15"/>
  <c r="J278" i="15"/>
  <c r="I278" i="15"/>
  <c r="N281" i="15"/>
  <c r="N243" i="15"/>
  <c r="N247" i="15"/>
  <c r="N244" i="15"/>
  <c r="I245" i="15"/>
  <c r="N248" i="15"/>
  <c r="N250" i="15"/>
  <c r="F130" i="15"/>
  <c r="N132" i="15"/>
  <c r="G130" i="15"/>
  <c r="D130" i="15"/>
  <c r="L130" i="15"/>
  <c r="H130" i="15"/>
  <c r="E130" i="15"/>
  <c r="M130" i="15"/>
  <c r="N103" i="15"/>
  <c r="N101" i="15"/>
  <c r="G102" i="15"/>
  <c r="N107" i="15"/>
  <c r="N104" i="15"/>
  <c r="N106" i="15"/>
  <c r="E74" i="15"/>
  <c r="M74" i="15"/>
  <c r="H74" i="15"/>
  <c r="F74" i="15"/>
  <c r="I74" i="15"/>
  <c r="N281" i="19"/>
  <c r="I387" i="19"/>
  <c r="C278" i="19"/>
  <c r="L337" i="19"/>
  <c r="K449" i="19"/>
  <c r="J102" i="19"/>
  <c r="N133" i="19"/>
  <c r="C387" i="19"/>
  <c r="H449" i="19"/>
  <c r="C102" i="19"/>
  <c r="B337" i="19"/>
  <c r="J337" i="19"/>
  <c r="F337" i="19"/>
  <c r="I74" i="19"/>
  <c r="K278" i="19"/>
  <c r="D337" i="19"/>
  <c r="F387" i="19"/>
  <c r="B387" i="19"/>
  <c r="C449" i="19"/>
  <c r="B102" i="19"/>
  <c r="G130" i="19"/>
  <c r="D74" i="19"/>
  <c r="L74" i="19"/>
  <c r="H102" i="19"/>
  <c r="D102" i="19"/>
  <c r="L102" i="19"/>
  <c r="L245" i="19"/>
  <c r="N341" i="19"/>
  <c r="G337" i="19"/>
  <c r="L422" i="19"/>
  <c r="L387" i="13"/>
  <c r="N392" i="13"/>
  <c r="N340" i="13"/>
  <c r="D337" i="13"/>
  <c r="N338" i="13"/>
  <c r="E337" i="13"/>
  <c r="N243" i="13"/>
  <c r="E245" i="13"/>
  <c r="N107" i="13"/>
  <c r="I102" i="13"/>
  <c r="G74" i="13"/>
  <c r="K74" i="13"/>
  <c r="F74" i="13"/>
  <c r="B74" i="13"/>
  <c r="J74" i="13"/>
  <c r="AC390" i="14"/>
  <c r="D422" i="14"/>
  <c r="L422" i="14"/>
  <c r="J449" i="14"/>
  <c r="N475" i="14"/>
  <c r="C474" i="14"/>
  <c r="K474" i="14"/>
  <c r="G474" i="14"/>
  <c r="J102" i="14"/>
  <c r="F245" i="14"/>
  <c r="E387" i="14"/>
  <c r="M387" i="14"/>
  <c r="I422" i="14"/>
  <c r="E422" i="14"/>
  <c r="M422" i="14"/>
  <c r="H474" i="14"/>
  <c r="N104" i="14"/>
  <c r="L74" i="14"/>
  <c r="E102" i="14"/>
  <c r="B130" i="14"/>
  <c r="D387" i="14"/>
  <c r="L387" i="14"/>
  <c r="F449" i="14"/>
  <c r="AC135" i="14"/>
  <c r="E74" i="14"/>
  <c r="M74" i="14"/>
  <c r="N103" i="14"/>
  <c r="G449" i="14"/>
  <c r="G102" i="14"/>
  <c r="D130" i="14"/>
  <c r="N247" i="14"/>
  <c r="B337" i="14"/>
  <c r="J337" i="14"/>
  <c r="N388" i="14"/>
  <c r="B387" i="14"/>
  <c r="B422" i="14"/>
  <c r="J422" i="14"/>
  <c r="N478" i="14"/>
  <c r="E474" i="14"/>
  <c r="M474" i="14"/>
  <c r="N128" i="14"/>
  <c r="V245" i="14"/>
  <c r="D74" i="14"/>
  <c r="M102" i="14"/>
  <c r="J130" i="14"/>
  <c r="H387" i="14"/>
  <c r="X130" i="14"/>
  <c r="D102" i="14"/>
  <c r="L102" i="14"/>
  <c r="C422" i="14"/>
  <c r="K422" i="14"/>
  <c r="B474" i="14"/>
  <c r="J474" i="14"/>
  <c r="F474" i="14"/>
  <c r="D474" i="14"/>
  <c r="L474" i="14"/>
  <c r="I474" i="14"/>
  <c r="N479" i="14"/>
  <c r="N472" i="14"/>
  <c r="N476" i="14"/>
  <c r="H449" i="14"/>
  <c r="N450" i="14"/>
  <c r="N420" i="14"/>
  <c r="N427" i="14"/>
  <c r="F422" i="14"/>
  <c r="N424" i="14"/>
  <c r="F387" i="14"/>
  <c r="N392" i="14"/>
  <c r="I387" i="14"/>
  <c r="N389" i="14"/>
  <c r="N391" i="14"/>
  <c r="N338" i="14"/>
  <c r="E337" i="14"/>
  <c r="M337" i="14"/>
  <c r="C337" i="14"/>
  <c r="K337" i="14"/>
  <c r="H337" i="14"/>
  <c r="D337" i="14"/>
  <c r="L337" i="14"/>
  <c r="N276" i="14"/>
  <c r="F278" i="14"/>
  <c r="J278" i="14"/>
  <c r="C278" i="14"/>
  <c r="K278" i="14"/>
  <c r="D278" i="14"/>
  <c r="L278" i="14"/>
  <c r="N283" i="14"/>
  <c r="N244" i="14"/>
  <c r="N248" i="14"/>
  <c r="C245" i="14"/>
  <c r="K245" i="14"/>
  <c r="D245" i="14"/>
  <c r="L245" i="14"/>
  <c r="N243" i="14"/>
  <c r="B245" i="14"/>
  <c r="J245" i="14"/>
  <c r="N132" i="14"/>
  <c r="F130" i="14"/>
  <c r="N131" i="14"/>
  <c r="G130" i="14"/>
  <c r="N106" i="14"/>
  <c r="H102" i="14"/>
  <c r="I102" i="14"/>
  <c r="N107" i="14"/>
  <c r="H74" i="14"/>
  <c r="G74" i="14"/>
  <c r="K74" i="14"/>
  <c r="N78" i="14"/>
  <c r="N77" i="14"/>
  <c r="C74" i="14"/>
  <c r="AC473" i="14"/>
  <c r="V474" i="14"/>
  <c r="Q474" i="14"/>
  <c r="X449" i="14"/>
  <c r="R449" i="14"/>
  <c r="Z449" i="14"/>
  <c r="V449" i="14"/>
  <c r="Q449" i="14"/>
  <c r="Y449" i="14"/>
  <c r="AC452" i="14"/>
  <c r="S449" i="14"/>
  <c r="AA449" i="14"/>
  <c r="W449" i="14"/>
  <c r="AC423" i="14"/>
  <c r="R422" i="14"/>
  <c r="Z422" i="14"/>
  <c r="AC420" i="14"/>
  <c r="Q337" i="14"/>
  <c r="Y337" i="14"/>
  <c r="AC341" i="14"/>
  <c r="AC279" i="14"/>
  <c r="W278" i="14"/>
  <c r="W245" i="14"/>
  <c r="AC246" i="14"/>
  <c r="W130" i="14"/>
  <c r="U130" i="14"/>
  <c r="AC128" i="14"/>
  <c r="T130" i="14"/>
  <c r="AB130" i="14"/>
  <c r="Q130" i="14"/>
  <c r="Y130" i="14"/>
  <c r="AC105" i="14"/>
  <c r="U102" i="14"/>
  <c r="AC76" i="14"/>
  <c r="X74" i="14"/>
  <c r="N75" i="14"/>
  <c r="N129" i="14"/>
  <c r="N281" i="14"/>
  <c r="N335" i="14"/>
  <c r="N425" i="14"/>
  <c r="N454" i="14"/>
  <c r="N72" i="14"/>
  <c r="N101" i="14"/>
  <c r="N134" i="14"/>
  <c r="N340" i="14"/>
  <c r="N386" i="14"/>
  <c r="N451" i="14"/>
  <c r="N473" i="14"/>
  <c r="N474" i="14" s="1"/>
  <c r="N277" i="14"/>
  <c r="N339" i="14"/>
  <c r="N385" i="14"/>
  <c r="N76" i="14"/>
  <c r="N105" i="14"/>
  <c r="N249" i="14"/>
  <c r="N282" i="14"/>
  <c r="N336" i="14"/>
  <c r="N390" i="14"/>
  <c r="N426" i="14"/>
  <c r="N447" i="14"/>
  <c r="N449" i="14" s="1"/>
  <c r="N477" i="14"/>
  <c r="N280" i="14"/>
  <c r="N453" i="14"/>
  <c r="N421" i="14"/>
  <c r="N73" i="14"/>
  <c r="N135" i="14"/>
  <c r="N246" i="14"/>
  <c r="N279" i="14"/>
  <c r="N341" i="14"/>
  <c r="N423" i="14"/>
  <c r="N452" i="14"/>
  <c r="N342" i="14"/>
  <c r="N79" i="14"/>
  <c r="N133" i="14"/>
  <c r="AC479" i="14"/>
  <c r="AC427" i="14"/>
  <c r="Q102" i="14"/>
  <c r="Y102" i="14"/>
  <c r="R245" i="14"/>
  <c r="Z245" i="14"/>
  <c r="S387" i="14"/>
  <c r="AA387" i="14"/>
  <c r="W387" i="14"/>
  <c r="V422" i="14"/>
  <c r="R102" i="14"/>
  <c r="Z102" i="14"/>
  <c r="S130" i="14"/>
  <c r="AA130" i="14"/>
  <c r="V130" i="14"/>
  <c r="AC132" i="14"/>
  <c r="V278" i="14"/>
  <c r="W422" i="14"/>
  <c r="AC477" i="14"/>
  <c r="X474" i="14"/>
  <c r="T74" i="14"/>
  <c r="AB74" i="14"/>
  <c r="AC133" i="14"/>
  <c r="U337" i="14"/>
  <c r="Q387" i="14"/>
  <c r="Y387" i="14"/>
  <c r="U387" i="14"/>
  <c r="AC388" i="14"/>
  <c r="R130" i="14"/>
  <c r="AC472" i="14"/>
  <c r="AC474" i="14" s="1"/>
  <c r="Q74" i="14"/>
  <c r="Y74" i="14"/>
  <c r="V337" i="14"/>
  <c r="R387" i="14"/>
  <c r="Z387" i="14"/>
  <c r="V387" i="14"/>
  <c r="AC424" i="14"/>
  <c r="AC106" i="14"/>
  <c r="AC426" i="14"/>
  <c r="V74" i="14"/>
  <c r="R74" i="14"/>
  <c r="Z74" i="14"/>
  <c r="AC103" i="14"/>
  <c r="S245" i="14"/>
  <c r="AA245" i="14"/>
  <c r="R278" i="14"/>
  <c r="Z278" i="14"/>
  <c r="R337" i="14"/>
  <c r="Z337" i="14"/>
  <c r="T387" i="14"/>
  <c r="AB387" i="14"/>
  <c r="X387" i="14"/>
  <c r="W74" i="14"/>
  <c r="S74" i="14"/>
  <c r="AA74" i="14"/>
  <c r="S102" i="14"/>
  <c r="AA102" i="14"/>
  <c r="V102" i="14"/>
  <c r="X245" i="14"/>
  <c r="T245" i="14"/>
  <c r="AB245" i="14"/>
  <c r="S278" i="14"/>
  <c r="AA278" i="14"/>
  <c r="AC283" i="14"/>
  <c r="W337" i="14"/>
  <c r="S337" i="14"/>
  <c r="AA337" i="14"/>
  <c r="X422" i="14"/>
  <c r="S422" i="14"/>
  <c r="AA422" i="14"/>
  <c r="AC478" i="14"/>
  <c r="T102" i="14"/>
  <c r="AB102" i="14"/>
  <c r="W102" i="14"/>
  <c r="AC107" i="14"/>
  <c r="Q245" i="14"/>
  <c r="Y245" i="14"/>
  <c r="U245" i="14"/>
  <c r="AC244" i="14"/>
  <c r="AC250" i="14"/>
  <c r="X278" i="14"/>
  <c r="T278" i="14"/>
  <c r="AB278" i="14"/>
  <c r="X337" i="14"/>
  <c r="T337" i="14"/>
  <c r="AB337" i="14"/>
  <c r="AC391" i="14"/>
  <c r="Q422" i="14"/>
  <c r="Y422" i="14"/>
  <c r="T422" i="14"/>
  <c r="AB422" i="14"/>
  <c r="T449" i="14"/>
  <c r="AB449" i="14"/>
  <c r="AC77" i="14"/>
  <c r="AC100" i="14"/>
  <c r="X102" i="14"/>
  <c r="AC131" i="14"/>
  <c r="Q278" i="14"/>
  <c r="Y278" i="14"/>
  <c r="U278" i="14"/>
  <c r="U422" i="14"/>
  <c r="AC421" i="14"/>
  <c r="U449" i="14"/>
  <c r="AC448" i="14"/>
  <c r="U474" i="14"/>
  <c r="AC475" i="14"/>
  <c r="F474" i="13"/>
  <c r="N479" i="13"/>
  <c r="C474" i="13"/>
  <c r="K474" i="13"/>
  <c r="G474" i="13"/>
  <c r="B474" i="13"/>
  <c r="J474" i="13"/>
  <c r="N452" i="13"/>
  <c r="G449" i="13"/>
  <c r="C449" i="13"/>
  <c r="K449" i="13"/>
  <c r="D449" i="13"/>
  <c r="L449" i="13"/>
  <c r="I422" i="13"/>
  <c r="N420" i="13"/>
  <c r="E422" i="13"/>
  <c r="M422" i="13"/>
  <c r="H422" i="13"/>
  <c r="I387" i="13"/>
  <c r="E387" i="13"/>
  <c r="M387" i="13"/>
  <c r="N390" i="13"/>
  <c r="B387" i="13"/>
  <c r="J387" i="13"/>
  <c r="F387" i="13"/>
  <c r="N386" i="13"/>
  <c r="N388" i="13"/>
  <c r="C387" i="13"/>
  <c r="K387" i="13"/>
  <c r="G387" i="13"/>
  <c r="N283" i="13"/>
  <c r="E278" i="13"/>
  <c r="N276" i="13"/>
  <c r="F278" i="13"/>
  <c r="C102" i="13"/>
  <c r="K102" i="13"/>
  <c r="G102" i="13"/>
  <c r="N101" i="13"/>
  <c r="L102" i="13"/>
  <c r="H102" i="13"/>
  <c r="N132" i="13"/>
  <c r="I130" i="13"/>
  <c r="B130" i="13"/>
  <c r="J130" i="13"/>
  <c r="AC342" i="14"/>
  <c r="AC338" i="14"/>
  <c r="AC392" i="14"/>
  <c r="AC75" i="14"/>
  <c r="AC104" i="14"/>
  <c r="AC129" i="14"/>
  <c r="AC248" i="14"/>
  <c r="AC281" i="14"/>
  <c r="AC335" i="14"/>
  <c r="AC389" i="14"/>
  <c r="AC425" i="14"/>
  <c r="AC454" i="14"/>
  <c r="AC476" i="14"/>
  <c r="AC280" i="14"/>
  <c r="AC73" i="14"/>
  <c r="AC78" i="14"/>
  <c r="AC243" i="14"/>
  <c r="AC245" i="14" s="1"/>
  <c r="AC276" i="14"/>
  <c r="AC72" i="14"/>
  <c r="AC101" i="14"/>
  <c r="AC134" i="14"/>
  <c r="AC340" i="14"/>
  <c r="AC386" i="14"/>
  <c r="AC451" i="14"/>
  <c r="AC453" i="14"/>
  <c r="AC79" i="14"/>
  <c r="AC277" i="14"/>
  <c r="AC339" i="14"/>
  <c r="AC385" i="14"/>
  <c r="AC450" i="14"/>
  <c r="AC249" i="14"/>
  <c r="AC282" i="14"/>
  <c r="AC336" i="14"/>
  <c r="AC337" i="14" s="1"/>
  <c r="AC447" i="14"/>
  <c r="N425" i="15"/>
  <c r="N134" i="15"/>
  <c r="N128" i="15"/>
  <c r="N280" i="15"/>
  <c r="N424" i="15"/>
  <c r="N133" i="15"/>
  <c r="N277" i="15"/>
  <c r="N385" i="15"/>
  <c r="N76" i="15"/>
  <c r="N105" i="15"/>
  <c r="N249" i="15"/>
  <c r="N282" i="15"/>
  <c r="N336" i="15"/>
  <c r="N337" i="15" s="1"/>
  <c r="N390" i="15"/>
  <c r="N426" i="15"/>
  <c r="N447" i="15"/>
  <c r="N131" i="15"/>
  <c r="N427" i="15"/>
  <c r="N342" i="15"/>
  <c r="N453" i="15"/>
  <c r="N339" i="15"/>
  <c r="N450" i="15"/>
  <c r="N73" i="15"/>
  <c r="N135" i="15"/>
  <c r="N246" i="15"/>
  <c r="N279" i="15"/>
  <c r="N341" i="15"/>
  <c r="N423" i="15"/>
  <c r="N129" i="15"/>
  <c r="N79" i="15"/>
  <c r="N421" i="15"/>
  <c r="N476" i="13"/>
  <c r="D474" i="13"/>
  <c r="L474" i="13"/>
  <c r="E449" i="13"/>
  <c r="M449" i="13"/>
  <c r="F449" i="13"/>
  <c r="B449" i="13"/>
  <c r="J449" i="13"/>
  <c r="K422" i="13"/>
  <c r="D422" i="13"/>
  <c r="L422" i="13"/>
  <c r="C422" i="13"/>
  <c r="G422" i="13"/>
  <c r="N389" i="13"/>
  <c r="N391" i="13"/>
  <c r="H278" i="13"/>
  <c r="D278" i="13"/>
  <c r="L278" i="13"/>
  <c r="N249" i="13"/>
  <c r="K245" i="13"/>
  <c r="H245" i="13"/>
  <c r="D245" i="13"/>
  <c r="L245" i="13"/>
  <c r="G245" i="13"/>
  <c r="C245" i="13"/>
  <c r="M130" i="13"/>
  <c r="F130" i="13"/>
  <c r="C130" i="13"/>
  <c r="K130" i="13"/>
  <c r="G130" i="13"/>
  <c r="D102" i="13"/>
  <c r="E102" i="13"/>
  <c r="M102" i="13"/>
  <c r="B102" i="13"/>
  <c r="J102" i="13"/>
  <c r="F102" i="13"/>
  <c r="H74" i="13"/>
  <c r="N75" i="13"/>
  <c r="E74" i="13"/>
  <c r="M74" i="13"/>
  <c r="I74" i="13"/>
  <c r="N129" i="13"/>
  <c r="N248" i="13"/>
  <c r="N335" i="13"/>
  <c r="N425" i="13"/>
  <c r="N454" i="13"/>
  <c r="N72" i="13"/>
  <c r="N451" i="13"/>
  <c r="N77" i="13"/>
  <c r="N106" i="13"/>
  <c r="N250" i="13"/>
  <c r="N128" i="13"/>
  <c r="N247" i="13"/>
  <c r="N280" i="13"/>
  <c r="N342" i="13"/>
  <c r="N424" i="13"/>
  <c r="N453" i="13"/>
  <c r="N475" i="13"/>
  <c r="N79" i="13"/>
  <c r="N100" i="13"/>
  <c r="N133" i="13"/>
  <c r="N244" i="13"/>
  <c r="N277" i="13"/>
  <c r="N278" i="13" s="1"/>
  <c r="N339" i="13"/>
  <c r="N385" i="13"/>
  <c r="N421" i="13"/>
  <c r="N450" i="13"/>
  <c r="N472" i="13"/>
  <c r="N104" i="13"/>
  <c r="N134" i="13"/>
  <c r="N473" i="13"/>
  <c r="N131" i="13"/>
  <c r="N103" i="13"/>
  <c r="N76" i="13"/>
  <c r="N105" i="13"/>
  <c r="N282" i="13"/>
  <c r="N336" i="13"/>
  <c r="N447" i="13"/>
  <c r="N477" i="13"/>
  <c r="N73" i="13"/>
  <c r="N135" i="13"/>
  <c r="N246" i="13"/>
  <c r="N279" i="13"/>
  <c r="N341" i="13"/>
  <c r="N423" i="13"/>
  <c r="N281" i="13"/>
  <c r="N427" i="13"/>
  <c r="N478" i="13"/>
  <c r="N426" i="13"/>
  <c r="E474" i="19"/>
  <c r="M474" i="19"/>
  <c r="N479" i="19"/>
  <c r="B474" i="19"/>
  <c r="J474" i="19"/>
  <c r="F474" i="19"/>
  <c r="C474" i="19"/>
  <c r="K474" i="19"/>
  <c r="G474" i="19"/>
  <c r="N454" i="19"/>
  <c r="D449" i="19"/>
  <c r="L449" i="19"/>
  <c r="N451" i="19"/>
  <c r="B449" i="19"/>
  <c r="J449" i="19"/>
  <c r="F449" i="19"/>
  <c r="N448" i="19"/>
  <c r="G449" i="19"/>
  <c r="N424" i="19"/>
  <c r="M422" i="19"/>
  <c r="N425" i="19"/>
  <c r="C422" i="19"/>
  <c r="K422" i="19"/>
  <c r="G387" i="19"/>
  <c r="N338" i="19"/>
  <c r="E337" i="19"/>
  <c r="M337" i="19"/>
  <c r="N342" i="19"/>
  <c r="C337" i="19"/>
  <c r="K337" i="19"/>
  <c r="N277" i="19"/>
  <c r="G278" i="19"/>
  <c r="H278" i="19"/>
  <c r="N282" i="19"/>
  <c r="N280" i="19"/>
  <c r="F278" i="19"/>
  <c r="H245" i="19"/>
  <c r="I245" i="19"/>
  <c r="N243" i="19"/>
  <c r="F245" i="19"/>
  <c r="B245" i="19"/>
  <c r="J245" i="19"/>
  <c r="N246" i="19"/>
  <c r="C245" i="19"/>
  <c r="K245" i="19"/>
  <c r="N100" i="19"/>
  <c r="N76" i="19"/>
  <c r="N132" i="19"/>
  <c r="F130" i="19"/>
  <c r="B130" i="19"/>
  <c r="J130" i="19"/>
  <c r="C130" i="19"/>
  <c r="K130" i="19"/>
  <c r="D130" i="19"/>
  <c r="L130" i="19"/>
  <c r="N105" i="19"/>
  <c r="K102" i="19"/>
  <c r="I102" i="19"/>
  <c r="N75" i="19"/>
  <c r="G74" i="19"/>
  <c r="N79" i="19"/>
  <c r="H74" i="19"/>
  <c r="N339" i="19"/>
  <c r="N391" i="19"/>
  <c r="N476" i="19"/>
  <c r="N276" i="19"/>
  <c r="N336" i="19"/>
  <c r="N427" i="19"/>
  <c r="N104" i="19"/>
  <c r="N453" i="19"/>
  <c r="N72" i="19"/>
  <c r="N101" i="19"/>
  <c r="N134" i="19"/>
  <c r="N250" i="19"/>
  <c r="N390" i="19"/>
  <c r="N421" i="19"/>
  <c r="N450" i="19"/>
  <c r="N475" i="19"/>
  <c r="N77" i="19"/>
  <c r="N106" i="19"/>
  <c r="N131" i="19"/>
  <c r="N247" i="19"/>
  <c r="N283" i="19"/>
  <c r="N335" i="19"/>
  <c r="N426" i="19"/>
  <c r="N447" i="19"/>
  <c r="N472" i="19"/>
  <c r="N73" i="19"/>
  <c r="N135" i="19"/>
  <c r="N279" i="19"/>
  <c r="N78" i="19"/>
  <c r="N248" i="19"/>
  <c r="N473" i="19"/>
  <c r="N385" i="19"/>
  <c r="N478" i="19"/>
  <c r="N103" i="19"/>
  <c r="N128" i="19"/>
  <c r="N244" i="19"/>
  <c r="N340" i="19"/>
  <c r="N392" i="19"/>
  <c r="N423" i="19"/>
  <c r="N452" i="19"/>
  <c r="N477" i="19"/>
  <c r="N107" i="19"/>
  <c r="N388" i="19"/>
  <c r="N129" i="19"/>
  <c r="N249" i="19"/>
  <c r="N389" i="19"/>
  <c r="N420" i="19"/>
  <c r="B100" i="18"/>
  <c r="C100" i="18"/>
  <c r="D100" i="18"/>
  <c r="E100" i="18"/>
  <c r="F100" i="18"/>
  <c r="G100" i="18"/>
  <c r="H100" i="18"/>
  <c r="I100" i="18"/>
  <c r="J100" i="18"/>
  <c r="K100" i="18"/>
  <c r="L100" i="18"/>
  <c r="M100" i="18"/>
  <c r="B101" i="18"/>
  <c r="B102" i="18" s="1"/>
  <c r="C101" i="18"/>
  <c r="C102" i="18" s="1"/>
  <c r="D101" i="18"/>
  <c r="D102" i="18" s="1"/>
  <c r="E101" i="18"/>
  <c r="E102" i="18" s="1"/>
  <c r="F101" i="18"/>
  <c r="G101" i="18"/>
  <c r="H101" i="18"/>
  <c r="H102" i="18" s="1"/>
  <c r="I101" i="18"/>
  <c r="I102" i="18" s="1"/>
  <c r="J101" i="18"/>
  <c r="J102" i="18" s="1"/>
  <c r="K101" i="18"/>
  <c r="K102" i="18" s="1"/>
  <c r="L101" i="18"/>
  <c r="L102" i="18" s="1"/>
  <c r="M101" i="18"/>
  <c r="B103" i="18"/>
  <c r="C103" i="18"/>
  <c r="D103" i="18"/>
  <c r="E103" i="18"/>
  <c r="F103" i="18"/>
  <c r="G103" i="18"/>
  <c r="H103" i="18"/>
  <c r="I103" i="18"/>
  <c r="J103" i="18"/>
  <c r="K103" i="18"/>
  <c r="L103" i="18"/>
  <c r="M103" i="18"/>
  <c r="B104" i="18"/>
  <c r="C104" i="18"/>
  <c r="D104" i="18"/>
  <c r="E104" i="18"/>
  <c r="F104" i="18"/>
  <c r="G104" i="18"/>
  <c r="H104" i="18"/>
  <c r="I104" i="18"/>
  <c r="J104" i="18"/>
  <c r="K104" i="18"/>
  <c r="L104" i="18"/>
  <c r="M104" i="18"/>
  <c r="B105" i="18"/>
  <c r="C105" i="18"/>
  <c r="D105" i="18"/>
  <c r="E105" i="18"/>
  <c r="F105" i="18"/>
  <c r="G105" i="18"/>
  <c r="H105" i="18"/>
  <c r="I105" i="18"/>
  <c r="J105" i="18"/>
  <c r="K105" i="18"/>
  <c r="L105" i="18"/>
  <c r="M105" i="18"/>
  <c r="M478" i="16"/>
  <c r="L478" i="16"/>
  <c r="K478" i="16"/>
  <c r="J478" i="16"/>
  <c r="I478" i="16"/>
  <c r="H478" i="16"/>
  <c r="G478" i="16"/>
  <c r="F478" i="16"/>
  <c r="E478" i="16"/>
  <c r="D478" i="16"/>
  <c r="C478" i="16"/>
  <c r="B478" i="16"/>
  <c r="M477" i="16"/>
  <c r="L477" i="16"/>
  <c r="K477" i="16"/>
  <c r="J477" i="16"/>
  <c r="I477" i="16"/>
  <c r="H477" i="16"/>
  <c r="G477" i="16"/>
  <c r="F477" i="16"/>
  <c r="E477" i="16"/>
  <c r="D477" i="16"/>
  <c r="C477" i="16"/>
  <c r="B477" i="16"/>
  <c r="M476" i="16"/>
  <c r="L476" i="16"/>
  <c r="K476" i="16"/>
  <c r="J476" i="16"/>
  <c r="I476" i="16"/>
  <c r="H476" i="16"/>
  <c r="G476" i="16"/>
  <c r="F476" i="16"/>
  <c r="E476" i="16"/>
  <c r="D476" i="16"/>
  <c r="C476" i="16"/>
  <c r="B476" i="16"/>
  <c r="M475" i="16"/>
  <c r="L475" i="16"/>
  <c r="K475" i="16"/>
  <c r="J475" i="16"/>
  <c r="I475" i="16"/>
  <c r="H475" i="16"/>
  <c r="G475" i="16"/>
  <c r="F475" i="16"/>
  <c r="E475" i="16"/>
  <c r="D475" i="16"/>
  <c r="C475" i="16"/>
  <c r="B475" i="16"/>
  <c r="M474" i="16"/>
  <c r="L474" i="16"/>
  <c r="K474" i="16"/>
  <c r="J474" i="16"/>
  <c r="I474" i="16"/>
  <c r="H474" i="16"/>
  <c r="G474" i="16"/>
  <c r="F474" i="16"/>
  <c r="E474" i="16"/>
  <c r="D474" i="16"/>
  <c r="C474" i="16"/>
  <c r="B474" i="16"/>
  <c r="M472" i="16"/>
  <c r="L472" i="16"/>
  <c r="K472" i="16"/>
  <c r="J472" i="16"/>
  <c r="I472" i="16"/>
  <c r="H472" i="16"/>
  <c r="G472" i="16"/>
  <c r="F472" i="16"/>
  <c r="E472" i="16"/>
  <c r="D472" i="16"/>
  <c r="C472" i="16"/>
  <c r="B472" i="16"/>
  <c r="M471" i="16"/>
  <c r="M473" i="16" s="1"/>
  <c r="L471" i="16"/>
  <c r="K471" i="16"/>
  <c r="J471" i="16"/>
  <c r="I471" i="16"/>
  <c r="H471" i="16"/>
  <c r="G471" i="16"/>
  <c r="F471" i="16"/>
  <c r="E471" i="16"/>
  <c r="E473" i="16" s="1"/>
  <c r="D471" i="16"/>
  <c r="C471" i="16"/>
  <c r="B471" i="16"/>
  <c r="B473" i="16" s="1"/>
  <c r="N468" i="16"/>
  <c r="N467" i="16"/>
  <c r="N466" i="16"/>
  <c r="N465" i="16"/>
  <c r="N464" i="16"/>
  <c r="N462" i="16"/>
  <c r="N461" i="16"/>
  <c r="N460" i="16"/>
  <c r="M453" i="16"/>
  <c r="L453" i="16"/>
  <c r="K453" i="16"/>
  <c r="J453" i="16"/>
  <c r="I453" i="16"/>
  <c r="H453" i="16"/>
  <c r="G453" i="16"/>
  <c r="F453" i="16"/>
  <c r="E453" i="16"/>
  <c r="D453" i="16"/>
  <c r="C453" i="16"/>
  <c r="B453" i="16"/>
  <c r="M452" i="16"/>
  <c r="L452" i="16"/>
  <c r="K452" i="16"/>
  <c r="J452" i="16"/>
  <c r="I452" i="16"/>
  <c r="H452" i="16"/>
  <c r="G452" i="16"/>
  <c r="F452" i="16"/>
  <c r="E452" i="16"/>
  <c r="D452" i="16"/>
  <c r="C452" i="16"/>
  <c r="B452" i="16"/>
  <c r="M451" i="16"/>
  <c r="L451" i="16"/>
  <c r="K451" i="16"/>
  <c r="J451" i="16"/>
  <c r="I451" i="16"/>
  <c r="H451" i="16"/>
  <c r="G451" i="16"/>
  <c r="F451" i="16"/>
  <c r="E451" i="16"/>
  <c r="D451" i="16"/>
  <c r="C451" i="16"/>
  <c r="B451" i="16"/>
  <c r="M450" i="16"/>
  <c r="L450" i="16"/>
  <c r="K450" i="16"/>
  <c r="J450" i="16"/>
  <c r="I450" i="16"/>
  <c r="H450" i="16"/>
  <c r="M449" i="16"/>
  <c r="L449" i="16"/>
  <c r="K449" i="16"/>
  <c r="J449" i="16"/>
  <c r="I449" i="16"/>
  <c r="H449" i="16"/>
  <c r="M447" i="16"/>
  <c r="L447" i="16"/>
  <c r="K447" i="16"/>
  <c r="J447" i="16"/>
  <c r="I447" i="16"/>
  <c r="H447" i="16"/>
  <c r="M446" i="16"/>
  <c r="L446" i="16"/>
  <c r="K446" i="16"/>
  <c r="J446" i="16"/>
  <c r="I446" i="16"/>
  <c r="H446" i="16"/>
  <c r="N437" i="16"/>
  <c r="N436" i="16"/>
  <c r="N435" i="16"/>
  <c r="N434" i="16"/>
  <c r="N433" i="16"/>
  <c r="N432" i="16"/>
  <c r="M426" i="16"/>
  <c r="L426" i="16"/>
  <c r="K426" i="16"/>
  <c r="J426" i="16"/>
  <c r="I426" i="16"/>
  <c r="H426" i="16"/>
  <c r="G426" i="16"/>
  <c r="F426" i="16"/>
  <c r="E426" i="16"/>
  <c r="D426" i="16"/>
  <c r="C426" i="16"/>
  <c r="B426" i="16"/>
  <c r="M425" i="16"/>
  <c r="L425" i="16"/>
  <c r="K425" i="16"/>
  <c r="J425" i="16"/>
  <c r="I425" i="16"/>
  <c r="H425" i="16"/>
  <c r="G425" i="16"/>
  <c r="F425" i="16"/>
  <c r="E425" i="16"/>
  <c r="D425" i="16"/>
  <c r="C425" i="16"/>
  <c r="B425" i="16"/>
  <c r="M424" i="16"/>
  <c r="L424" i="16"/>
  <c r="K424" i="16"/>
  <c r="J424" i="16"/>
  <c r="I424" i="16"/>
  <c r="H424" i="16"/>
  <c r="G424" i="16"/>
  <c r="F424" i="16"/>
  <c r="E424" i="16"/>
  <c r="D424" i="16"/>
  <c r="C424" i="16"/>
  <c r="B424" i="16"/>
  <c r="M423" i="16"/>
  <c r="L423" i="16"/>
  <c r="K423" i="16"/>
  <c r="J423" i="16"/>
  <c r="I423" i="16"/>
  <c r="H423" i="16"/>
  <c r="G423" i="16"/>
  <c r="F423" i="16"/>
  <c r="E423" i="16"/>
  <c r="D423" i="16"/>
  <c r="C423" i="16"/>
  <c r="B423" i="16"/>
  <c r="M422" i="16"/>
  <c r="L422" i="16"/>
  <c r="K422" i="16"/>
  <c r="J422" i="16"/>
  <c r="I422" i="16"/>
  <c r="H422" i="16"/>
  <c r="G422" i="16"/>
  <c r="F422" i="16"/>
  <c r="E422" i="16"/>
  <c r="D422" i="16"/>
  <c r="C422" i="16"/>
  <c r="B422" i="16"/>
  <c r="M420" i="16"/>
  <c r="L420" i="16"/>
  <c r="K420" i="16"/>
  <c r="J420" i="16"/>
  <c r="I420" i="16"/>
  <c r="H420" i="16"/>
  <c r="G420" i="16"/>
  <c r="F420" i="16"/>
  <c r="E420" i="16"/>
  <c r="D420" i="16"/>
  <c r="C420" i="16"/>
  <c r="B420" i="16"/>
  <c r="M419" i="16"/>
  <c r="L419" i="16"/>
  <c r="K419" i="16"/>
  <c r="J419" i="16"/>
  <c r="I419" i="16"/>
  <c r="H419" i="16"/>
  <c r="G419" i="16"/>
  <c r="F419" i="16"/>
  <c r="E419" i="16"/>
  <c r="D419" i="16"/>
  <c r="C419" i="16"/>
  <c r="B419" i="16"/>
  <c r="N410" i="16"/>
  <c r="N409" i="16"/>
  <c r="N408" i="16"/>
  <c r="N407" i="16"/>
  <c r="N406" i="16"/>
  <c r="N405" i="16"/>
  <c r="N404" i="16"/>
  <c r="N403" i="16"/>
  <c r="N401" i="16"/>
  <c r="N400" i="16"/>
  <c r="N399" i="16"/>
  <c r="N398" i="16"/>
  <c r="M391" i="16"/>
  <c r="L391" i="16"/>
  <c r="K391" i="16"/>
  <c r="J391" i="16"/>
  <c r="I391" i="16"/>
  <c r="H391" i="16"/>
  <c r="G391" i="16"/>
  <c r="F391" i="16"/>
  <c r="E391" i="16"/>
  <c r="D391" i="16"/>
  <c r="C391" i="16"/>
  <c r="B391" i="16"/>
  <c r="M390" i="16"/>
  <c r="L390" i="16"/>
  <c r="K390" i="16"/>
  <c r="J390" i="16"/>
  <c r="I390" i="16"/>
  <c r="H390" i="16"/>
  <c r="G390" i="16"/>
  <c r="F390" i="16"/>
  <c r="E390" i="16"/>
  <c r="D390" i="16"/>
  <c r="C390" i="16"/>
  <c r="B390" i="16"/>
  <c r="M389" i="16"/>
  <c r="L389" i="16"/>
  <c r="K389" i="16"/>
  <c r="J389" i="16"/>
  <c r="I389" i="16"/>
  <c r="H389" i="16"/>
  <c r="G389" i="16"/>
  <c r="F389" i="16"/>
  <c r="E389" i="16"/>
  <c r="D389" i="16"/>
  <c r="C389" i="16"/>
  <c r="B389" i="16"/>
  <c r="M388" i="16"/>
  <c r="L388" i="16"/>
  <c r="K388" i="16"/>
  <c r="J388" i="16"/>
  <c r="I388" i="16"/>
  <c r="H388" i="16"/>
  <c r="G388" i="16"/>
  <c r="F388" i="16"/>
  <c r="E388" i="16"/>
  <c r="D388" i="16"/>
  <c r="C388" i="16"/>
  <c r="B388" i="16"/>
  <c r="M387" i="16"/>
  <c r="L387" i="16"/>
  <c r="K387" i="16"/>
  <c r="J387" i="16"/>
  <c r="I387" i="16"/>
  <c r="H387" i="16"/>
  <c r="G387" i="16"/>
  <c r="F387" i="16"/>
  <c r="E387" i="16"/>
  <c r="D387" i="16"/>
  <c r="C387" i="16"/>
  <c r="B387" i="16"/>
  <c r="M385" i="16"/>
  <c r="L385" i="16"/>
  <c r="K385" i="16"/>
  <c r="J385" i="16"/>
  <c r="I385" i="16"/>
  <c r="H385" i="16"/>
  <c r="G385" i="16"/>
  <c r="F385" i="16"/>
  <c r="E385" i="16"/>
  <c r="D385" i="16"/>
  <c r="C385" i="16"/>
  <c r="B385" i="16"/>
  <c r="M384" i="16"/>
  <c r="M386" i="16" s="1"/>
  <c r="L384" i="16"/>
  <c r="K384" i="16"/>
  <c r="J384" i="16"/>
  <c r="I384" i="16"/>
  <c r="H384" i="16"/>
  <c r="G384" i="16"/>
  <c r="G386" i="16" s="1"/>
  <c r="F384" i="16"/>
  <c r="E384" i="16"/>
  <c r="E386" i="16" s="1"/>
  <c r="D384" i="16"/>
  <c r="C384" i="16"/>
  <c r="B384" i="16"/>
  <c r="N375" i="16"/>
  <c r="N374" i="16"/>
  <c r="N373" i="16"/>
  <c r="N372" i="16"/>
  <c r="N371" i="16"/>
  <c r="N370" i="16"/>
  <c r="M341" i="16"/>
  <c r="L341" i="16"/>
  <c r="K341" i="16"/>
  <c r="J341" i="16"/>
  <c r="I341" i="16"/>
  <c r="H341" i="16"/>
  <c r="G341" i="16"/>
  <c r="F341" i="16"/>
  <c r="E341" i="16"/>
  <c r="D341" i="16"/>
  <c r="C341" i="16"/>
  <c r="B341" i="16"/>
  <c r="M340" i="16"/>
  <c r="L340" i="16"/>
  <c r="K340" i="16"/>
  <c r="J340" i="16"/>
  <c r="I340" i="16"/>
  <c r="H340" i="16"/>
  <c r="G340" i="16"/>
  <c r="F340" i="16"/>
  <c r="E340" i="16"/>
  <c r="D340" i="16"/>
  <c r="C340" i="16"/>
  <c r="B340" i="16"/>
  <c r="M339" i="16"/>
  <c r="L339" i="16"/>
  <c r="K339" i="16"/>
  <c r="J339" i="16"/>
  <c r="I339" i="16"/>
  <c r="H339" i="16"/>
  <c r="G339" i="16"/>
  <c r="F339" i="16"/>
  <c r="E339" i="16"/>
  <c r="D339" i="16"/>
  <c r="C339" i="16"/>
  <c r="B339" i="16"/>
  <c r="M338" i="16"/>
  <c r="L338" i="16"/>
  <c r="K338" i="16"/>
  <c r="J338" i="16"/>
  <c r="I338" i="16"/>
  <c r="H338" i="16"/>
  <c r="G338" i="16"/>
  <c r="F338" i="16"/>
  <c r="E338" i="16"/>
  <c r="D338" i="16"/>
  <c r="C338" i="16"/>
  <c r="B338" i="16"/>
  <c r="M337" i="16"/>
  <c r="L337" i="16"/>
  <c r="K337" i="16"/>
  <c r="J337" i="16"/>
  <c r="I337" i="16"/>
  <c r="H337" i="16"/>
  <c r="G337" i="16"/>
  <c r="F337" i="16"/>
  <c r="E337" i="16"/>
  <c r="D337" i="16"/>
  <c r="C337" i="16"/>
  <c r="B337" i="16"/>
  <c r="M335" i="16"/>
  <c r="L335" i="16"/>
  <c r="K335" i="16"/>
  <c r="J335" i="16"/>
  <c r="I335" i="16"/>
  <c r="H335" i="16"/>
  <c r="G335" i="16"/>
  <c r="F335" i="16"/>
  <c r="E335" i="16"/>
  <c r="D335" i="16"/>
  <c r="C335" i="16"/>
  <c r="B335" i="16"/>
  <c r="M334" i="16"/>
  <c r="L334" i="16"/>
  <c r="K334" i="16"/>
  <c r="J334" i="16"/>
  <c r="J336" i="16" s="1"/>
  <c r="I334" i="16"/>
  <c r="H334" i="16"/>
  <c r="G334" i="16"/>
  <c r="F334" i="16"/>
  <c r="E334" i="16"/>
  <c r="D334" i="16"/>
  <c r="C334" i="16"/>
  <c r="B334" i="16"/>
  <c r="N325" i="16"/>
  <c r="N324" i="16"/>
  <c r="N323" i="16"/>
  <c r="N322" i="16"/>
  <c r="N321" i="16"/>
  <c r="N320" i="16"/>
  <c r="N319" i="16"/>
  <c r="N318" i="16"/>
  <c r="N316" i="16"/>
  <c r="N315" i="16"/>
  <c r="N314" i="16"/>
  <c r="N313" i="16"/>
  <c r="N312" i="16"/>
  <c r="N310" i="16"/>
  <c r="N309" i="16"/>
  <c r="N308" i="16"/>
  <c r="N307" i="16"/>
  <c r="N306" i="16"/>
  <c r="N305" i="16"/>
  <c r="N304" i="16"/>
  <c r="N303" i="16"/>
  <c r="N302" i="16"/>
  <c r="N301" i="16"/>
  <c r="N300" i="16"/>
  <c r="N299" i="16"/>
  <c r="N298" i="16"/>
  <c r="N297" i="16"/>
  <c r="N296" i="16"/>
  <c r="N295" i="16"/>
  <c r="N294" i="16"/>
  <c r="N293" i="16"/>
  <c r="N292" i="16"/>
  <c r="N291" i="16"/>
  <c r="N290" i="16"/>
  <c r="N289" i="16"/>
  <c r="M282" i="16"/>
  <c r="L282" i="16"/>
  <c r="K282" i="16"/>
  <c r="J282" i="16"/>
  <c r="I282" i="16"/>
  <c r="H282" i="16"/>
  <c r="G282" i="16"/>
  <c r="F282" i="16"/>
  <c r="E282" i="16"/>
  <c r="D282" i="16"/>
  <c r="C282" i="16"/>
  <c r="B282" i="16"/>
  <c r="M281" i="16"/>
  <c r="L281" i="16"/>
  <c r="K281" i="16"/>
  <c r="J281" i="16"/>
  <c r="I281" i="16"/>
  <c r="H281" i="16"/>
  <c r="G281" i="16"/>
  <c r="F281" i="16"/>
  <c r="E281" i="16"/>
  <c r="D281" i="16"/>
  <c r="C281" i="16"/>
  <c r="B281" i="16"/>
  <c r="M280" i="16"/>
  <c r="L280" i="16"/>
  <c r="K280" i="16"/>
  <c r="J280" i="16"/>
  <c r="I280" i="16"/>
  <c r="H280" i="16"/>
  <c r="G280" i="16"/>
  <c r="F280" i="16"/>
  <c r="E280" i="16"/>
  <c r="D280" i="16"/>
  <c r="C280" i="16"/>
  <c r="B280" i="16"/>
  <c r="M279" i="16"/>
  <c r="L279" i="16"/>
  <c r="K279" i="16"/>
  <c r="J279" i="16"/>
  <c r="I279" i="16"/>
  <c r="H279" i="16"/>
  <c r="G279" i="16"/>
  <c r="F279" i="16"/>
  <c r="E279" i="16"/>
  <c r="D279" i="16"/>
  <c r="C279" i="16"/>
  <c r="B279" i="16"/>
  <c r="M278" i="16"/>
  <c r="L278" i="16"/>
  <c r="K278" i="16"/>
  <c r="J278" i="16"/>
  <c r="I278" i="16"/>
  <c r="H278" i="16"/>
  <c r="G278" i="16"/>
  <c r="F278" i="16"/>
  <c r="E278" i="16"/>
  <c r="D278" i="16"/>
  <c r="C278" i="16"/>
  <c r="B278" i="16"/>
  <c r="M276" i="16"/>
  <c r="L276" i="16"/>
  <c r="K276" i="16"/>
  <c r="J276" i="16"/>
  <c r="I276" i="16"/>
  <c r="H276" i="16"/>
  <c r="G276" i="16"/>
  <c r="F276" i="16"/>
  <c r="E276" i="16"/>
  <c r="D276" i="16"/>
  <c r="C276" i="16"/>
  <c r="B276" i="16"/>
  <c r="M275" i="16"/>
  <c r="L275" i="16"/>
  <c r="K275" i="16"/>
  <c r="J275" i="16"/>
  <c r="I275" i="16"/>
  <c r="H275" i="16"/>
  <c r="H277" i="16" s="1"/>
  <c r="G275" i="16"/>
  <c r="G277" i="16" s="1"/>
  <c r="F275" i="16"/>
  <c r="E275" i="16"/>
  <c r="D275" i="16"/>
  <c r="C275" i="16"/>
  <c r="B275" i="16"/>
  <c r="N266" i="16"/>
  <c r="N265" i="16"/>
  <c r="N264" i="16"/>
  <c r="N263" i="16"/>
  <c r="N262" i="16"/>
  <c r="N261" i="16"/>
  <c r="N260" i="16"/>
  <c r="N259" i="16"/>
  <c r="N257" i="16"/>
  <c r="M249" i="16"/>
  <c r="L249" i="16"/>
  <c r="K249" i="16"/>
  <c r="J249" i="16"/>
  <c r="I249" i="16"/>
  <c r="H249" i="16"/>
  <c r="G249" i="16"/>
  <c r="F249" i="16"/>
  <c r="E249" i="16"/>
  <c r="D249" i="16"/>
  <c r="C249" i="16"/>
  <c r="B249" i="16"/>
  <c r="M248" i="16"/>
  <c r="L248" i="16"/>
  <c r="K248" i="16"/>
  <c r="J248" i="16"/>
  <c r="I248" i="16"/>
  <c r="H248" i="16"/>
  <c r="G248" i="16"/>
  <c r="F248" i="16"/>
  <c r="E248" i="16"/>
  <c r="D248" i="16"/>
  <c r="C248" i="16"/>
  <c r="B248" i="16"/>
  <c r="M247" i="16"/>
  <c r="L247" i="16"/>
  <c r="K247" i="16"/>
  <c r="J247" i="16"/>
  <c r="I247" i="16"/>
  <c r="H247" i="16"/>
  <c r="G247" i="16"/>
  <c r="F247" i="16"/>
  <c r="E247" i="16"/>
  <c r="D247" i="16"/>
  <c r="C247" i="16"/>
  <c r="B247" i="16"/>
  <c r="M246" i="16"/>
  <c r="L246" i="16"/>
  <c r="K246" i="16"/>
  <c r="J246" i="16"/>
  <c r="I246" i="16"/>
  <c r="H246" i="16"/>
  <c r="G246" i="16"/>
  <c r="F246" i="16"/>
  <c r="E246" i="16"/>
  <c r="D246" i="16"/>
  <c r="C246" i="16"/>
  <c r="B246" i="16"/>
  <c r="M245" i="16"/>
  <c r="L245" i="16"/>
  <c r="K245" i="16"/>
  <c r="J245" i="16"/>
  <c r="I245" i="16"/>
  <c r="H245" i="16"/>
  <c r="G245" i="16"/>
  <c r="F245" i="16"/>
  <c r="E245" i="16"/>
  <c r="D245" i="16"/>
  <c r="C245" i="16"/>
  <c r="B245" i="16"/>
  <c r="M243" i="16"/>
  <c r="L243" i="16"/>
  <c r="K243" i="16"/>
  <c r="J243" i="16"/>
  <c r="I243" i="16"/>
  <c r="H243" i="16"/>
  <c r="G243" i="16"/>
  <c r="F243" i="16"/>
  <c r="E243" i="16"/>
  <c r="D243" i="16"/>
  <c r="C243" i="16"/>
  <c r="B243" i="16"/>
  <c r="M242" i="16"/>
  <c r="L242" i="16"/>
  <c r="K242" i="16"/>
  <c r="J242" i="16"/>
  <c r="I242" i="16"/>
  <c r="H242" i="16"/>
  <c r="G242" i="16"/>
  <c r="F242" i="16"/>
  <c r="E242" i="16"/>
  <c r="D242" i="16"/>
  <c r="C242" i="16"/>
  <c r="B242" i="16"/>
  <c r="N233" i="16"/>
  <c r="N232" i="16"/>
  <c r="N231" i="16"/>
  <c r="N230" i="16"/>
  <c r="N229" i="16"/>
  <c r="N228" i="16"/>
  <c r="N227" i="16"/>
  <c r="N226" i="16"/>
  <c r="M135" i="16"/>
  <c r="L135" i="16"/>
  <c r="K135" i="16"/>
  <c r="J135" i="16"/>
  <c r="I135" i="16"/>
  <c r="H135" i="16"/>
  <c r="G135" i="16"/>
  <c r="F135" i="16"/>
  <c r="E135" i="16"/>
  <c r="D135" i="16"/>
  <c r="C135" i="16"/>
  <c r="B135" i="16"/>
  <c r="M134" i="16"/>
  <c r="L134" i="16"/>
  <c r="K134" i="16"/>
  <c r="J134" i="16"/>
  <c r="I134" i="16"/>
  <c r="H134" i="16"/>
  <c r="G134" i="16"/>
  <c r="F134" i="16"/>
  <c r="E134" i="16"/>
  <c r="D134" i="16"/>
  <c r="C134" i="16"/>
  <c r="B134" i="16"/>
  <c r="M133" i="16"/>
  <c r="L133" i="16"/>
  <c r="K133" i="16"/>
  <c r="J133" i="16"/>
  <c r="I133" i="16"/>
  <c r="H133" i="16"/>
  <c r="G133" i="16"/>
  <c r="F133" i="16"/>
  <c r="E133" i="16"/>
  <c r="D133" i="16"/>
  <c r="C133" i="16"/>
  <c r="B133" i="16"/>
  <c r="M132" i="16"/>
  <c r="L132" i="16"/>
  <c r="K132" i="16"/>
  <c r="J132" i="16"/>
  <c r="I132" i="16"/>
  <c r="H132" i="16"/>
  <c r="G132" i="16"/>
  <c r="F132" i="16"/>
  <c r="E132" i="16"/>
  <c r="D132" i="16"/>
  <c r="C132" i="16"/>
  <c r="B132" i="16"/>
  <c r="M131" i="16"/>
  <c r="L131" i="16"/>
  <c r="K131" i="16"/>
  <c r="J131" i="16"/>
  <c r="I131" i="16"/>
  <c r="H131" i="16"/>
  <c r="G131" i="16"/>
  <c r="F131" i="16"/>
  <c r="E131" i="16"/>
  <c r="D131" i="16"/>
  <c r="C131" i="16"/>
  <c r="B131" i="16"/>
  <c r="M129" i="16"/>
  <c r="L129" i="16"/>
  <c r="K129" i="16"/>
  <c r="J129" i="16"/>
  <c r="I129" i="16"/>
  <c r="H129" i="16"/>
  <c r="G129" i="16"/>
  <c r="F129" i="16"/>
  <c r="E129" i="16"/>
  <c r="D129" i="16"/>
  <c r="C129" i="16"/>
  <c r="B129" i="16"/>
  <c r="M128" i="16"/>
  <c r="L128" i="16"/>
  <c r="K128" i="16"/>
  <c r="J128" i="16"/>
  <c r="I128" i="16"/>
  <c r="H128" i="16"/>
  <c r="H130" i="16" s="1"/>
  <c r="G128" i="16"/>
  <c r="F128" i="16"/>
  <c r="E128" i="16"/>
  <c r="D128" i="16"/>
  <c r="C128" i="16"/>
  <c r="B128" i="16"/>
  <c r="N119" i="16"/>
  <c r="N118" i="16"/>
  <c r="N117" i="16"/>
  <c r="N116" i="16"/>
  <c r="N115" i="16"/>
  <c r="N114" i="16"/>
  <c r="N113"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L105" i="16"/>
  <c r="K105" i="16"/>
  <c r="J105" i="16"/>
  <c r="I105" i="16"/>
  <c r="H105" i="16"/>
  <c r="G105" i="16"/>
  <c r="F105" i="16"/>
  <c r="E105" i="16"/>
  <c r="D105" i="16"/>
  <c r="C105" i="16"/>
  <c r="B105" i="16"/>
  <c r="M104" i="16"/>
  <c r="L104" i="16"/>
  <c r="K104" i="16"/>
  <c r="J104" i="16"/>
  <c r="I104" i="16"/>
  <c r="H104" i="16"/>
  <c r="G104" i="16"/>
  <c r="F104" i="16"/>
  <c r="E104" i="16"/>
  <c r="D104" i="16"/>
  <c r="C104" i="16"/>
  <c r="B104" i="16"/>
  <c r="M103" i="16"/>
  <c r="L103" i="16"/>
  <c r="K103" i="16"/>
  <c r="J103" i="16"/>
  <c r="I103" i="16"/>
  <c r="H103" i="16"/>
  <c r="G103" i="16"/>
  <c r="F103" i="16"/>
  <c r="E103" i="16"/>
  <c r="D103" i="16"/>
  <c r="C103" i="16"/>
  <c r="B103" i="16"/>
  <c r="M101" i="16"/>
  <c r="L101" i="16"/>
  <c r="K101" i="16"/>
  <c r="J101" i="16"/>
  <c r="I101" i="16"/>
  <c r="H101" i="16"/>
  <c r="G101" i="16"/>
  <c r="F101" i="16"/>
  <c r="E101" i="16"/>
  <c r="D101" i="16"/>
  <c r="C101" i="16"/>
  <c r="B101" i="16"/>
  <c r="M100" i="16"/>
  <c r="L100" i="16"/>
  <c r="K100" i="16"/>
  <c r="J100" i="16"/>
  <c r="I100" i="16"/>
  <c r="H100" i="16"/>
  <c r="G100" i="16"/>
  <c r="F100" i="16"/>
  <c r="E100" i="16"/>
  <c r="D100" i="16"/>
  <c r="C100" i="16"/>
  <c r="B100" i="16"/>
  <c r="N98" i="16"/>
  <c r="N97" i="16"/>
  <c r="N96" i="16"/>
  <c r="N95" i="16"/>
  <c r="N94" i="16"/>
  <c r="N93" i="16"/>
  <c r="N92" i="16"/>
  <c r="N91" i="16"/>
  <c r="N88" i="16"/>
  <c r="N87" i="16"/>
  <c r="N86" i="16"/>
  <c r="M79" i="16"/>
  <c r="L79" i="16"/>
  <c r="K79" i="16"/>
  <c r="J79" i="16"/>
  <c r="I79" i="16"/>
  <c r="H79" i="16"/>
  <c r="G79" i="16"/>
  <c r="F79" i="16"/>
  <c r="E79" i="16"/>
  <c r="D79" i="16"/>
  <c r="C79" i="16"/>
  <c r="B79" i="16"/>
  <c r="M78" i="16"/>
  <c r="L78" i="16"/>
  <c r="K78" i="16"/>
  <c r="J78" i="16"/>
  <c r="I78" i="16"/>
  <c r="H78" i="16"/>
  <c r="G78" i="16"/>
  <c r="F78" i="16"/>
  <c r="E78" i="16"/>
  <c r="D78" i="16"/>
  <c r="C78" i="16"/>
  <c r="B78" i="16"/>
  <c r="M77" i="16"/>
  <c r="L77" i="16"/>
  <c r="K77" i="16"/>
  <c r="J77" i="16"/>
  <c r="I77" i="16"/>
  <c r="H77" i="16"/>
  <c r="G77" i="16"/>
  <c r="F77" i="16"/>
  <c r="E77" i="16"/>
  <c r="D77" i="16"/>
  <c r="C77" i="16"/>
  <c r="B77" i="16"/>
  <c r="M76" i="16"/>
  <c r="L76" i="16"/>
  <c r="K76" i="16"/>
  <c r="J76" i="16"/>
  <c r="I76" i="16"/>
  <c r="H76" i="16"/>
  <c r="G76" i="16"/>
  <c r="F76" i="16"/>
  <c r="E76" i="16"/>
  <c r="D76" i="16"/>
  <c r="C76" i="16"/>
  <c r="B76" i="16"/>
  <c r="M75" i="16"/>
  <c r="L75" i="16"/>
  <c r="K75" i="16"/>
  <c r="J75" i="16"/>
  <c r="I75" i="16"/>
  <c r="H75" i="16"/>
  <c r="G75" i="16"/>
  <c r="F75" i="16"/>
  <c r="E75" i="16"/>
  <c r="D75" i="16"/>
  <c r="C75" i="16"/>
  <c r="B75" i="16"/>
  <c r="M73" i="16"/>
  <c r="L73" i="16"/>
  <c r="K73" i="16"/>
  <c r="J73" i="16"/>
  <c r="I73" i="16"/>
  <c r="H73" i="16"/>
  <c r="G73" i="16"/>
  <c r="F73" i="16"/>
  <c r="E73" i="16"/>
  <c r="D73" i="16"/>
  <c r="C73" i="16"/>
  <c r="B73" i="16"/>
  <c r="M72" i="16"/>
  <c r="M74" i="16" s="1"/>
  <c r="L72" i="16"/>
  <c r="L74" i="16" s="1"/>
  <c r="K72" i="16"/>
  <c r="J72" i="16"/>
  <c r="I72" i="16"/>
  <c r="H72" i="16"/>
  <c r="G72" i="16"/>
  <c r="F72" i="16"/>
  <c r="E72" i="16"/>
  <c r="E74" i="16" s="1"/>
  <c r="D72" i="16"/>
  <c r="D74" i="16" s="1"/>
  <c r="C72" i="16"/>
  <c r="B72" i="16"/>
  <c r="N63" i="16"/>
  <c r="N62" i="16"/>
  <c r="N61" i="16"/>
  <c r="N60" i="16"/>
  <c r="N59" i="16"/>
  <c r="N58" i="16"/>
  <c r="N57" i="16"/>
  <c r="N56" i="16"/>
  <c r="N54" i="16"/>
  <c r="N53" i="16"/>
  <c r="N52" i="16"/>
  <c r="N51" i="16"/>
  <c r="N50" i="16"/>
  <c r="N48" i="16"/>
  <c r="N47" i="16"/>
  <c r="N46" i="16"/>
  <c r="N45" i="16"/>
  <c r="N44" i="16"/>
  <c r="N43" i="16"/>
  <c r="N42" i="16"/>
  <c r="N41" i="16"/>
  <c r="N40" i="16"/>
  <c r="N39" i="16"/>
  <c r="N38" i="16"/>
  <c r="N37" i="16"/>
  <c r="N36" i="16"/>
  <c r="N35" i="16"/>
  <c r="N33" i="16"/>
  <c r="N32" i="16"/>
  <c r="N31" i="16"/>
  <c r="N30" i="16"/>
  <c r="N29" i="16"/>
  <c r="N28" i="16"/>
  <c r="N337" i="13" l="1"/>
  <c r="N449" i="15"/>
  <c r="N466" i="15" s="1"/>
  <c r="N463" i="15"/>
  <c r="N467" i="15"/>
  <c r="N462" i="15"/>
  <c r="N465" i="15"/>
  <c r="N468" i="15"/>
  <c r="N469" i="15"/>
  <c r="J448" i="16"/>
  <c r="N422" i="14"/>
  <c r="N387" i="15"/>
  <c r="N422" i="13"/>
  <c r="N278" i="15"/>
  <c r="N102" i="15"/>
  <c r="N102" i="14"/>
  <c r="N74" i="15"/>
  <c r="N387" i="19"/>
  <c r="N449" i="19"/>
  <c r="N74" i="14"/>
  <c r="AC130" i="14"/>
  <c r="N130" i="14"/>
  <c r="N245" i="13"/>
  <c r="H74" i="16"/>
  <c r="E130" i="16"/>
  <c r="M130" i="16"/>
  <c r="E277" i="16"/>
  <c r="M277" i="16"/>
  <c r="H421" i="16"/>
  <c r="G102" i="18"/>
  <c r="F102" i="18"/>
  <c r="I74" i="16"/>
  <c r="C277" i="16"/>
  <c r="K277" i="16"/>
  <c r="B421" i="16"/>
  <c r="J421" i="16"/>
  <c r="D473" i="16"/>
  <c r="L473" i="16"/>
  <c r="N449" i="13"/>
  <c r="B74" i="16"/>
  <c r="J74" i="16"/>
  <c r="C102" i="16"/>
  <c r="D130" i="16"/>
  <c r="L130" i="16"/>
  <c r="D277" i="16"/>
  <c r="L277" i="16"/>
  <c r="C386" i="16"/>
  <c r="K386" i="16"/>
  <c r="I473" i="16"/>
  <c r="N422" i="15"/>
  <c r="N245" i="15"/>
  <c r="N245" i="19"/>
  <c r="N278" i="19"/>
  <c r="N387" i="13"/>
  <c r="N74" i="19"/>
  <c r="N102" i="19"/>
  <c r="N74" i="13"/>
  <c r="N278" i="14"/>
  <c r="AC102" i="14"/>
  <c r="N337" i="14"/>
  <c r="N245" i="14"/>
  <c r="AC422" i="14"/>
  <c r="AC278" i="14"/>
  <c r="N387" i="14"/>
  <c r="AC449" i="14"/>
  <c r="N102" i="13"/>
  <c r="N130" i="13"/>
  <c r="AC387" i="14"/>
  <c r="AC74" i="14"/>
  <c r="N130" i="15"/>
  <c r="N474" i="13"/>
  <c r="N337" i="19"/>
  <c r="N130" i="19"/>
  <c r="N474" i="19"/>
  <c r="N422" i="19"/>
  <c r="J473" i="16"/>
  <c r="F473" i="16"/>
  <c r="M448" i="16"/>
  <c r="N447" i="16"/>
  <c r="I448" i="16"/>
  <c r="L448" i="16"/>
  <c r="I421" i="16"/>
  <c r="C421" i="16"/>
  <c r="K421" i="16"/>
  <c r="G421" i="16"/>
  <c r="D386" i="16"/>
  <c r="L386" i="16"/>
  <c r="F386" i="16"/>
  <c r="D336" i="16"/>
  <c r="L336" i="16"/>
  <c r="H336" i="16"/>
  <c r="E336" i="16"/>
  <c r="M336" i="16"/>
  <c r="I336" i="16"/>
  <c r="B336" i="16"/>
  <c r="N281" i="16"/>
  <c r="N341" i="16"/>
  <c r="K102" i="16"/>
  <c r="K448" i="16"/>
  <c r="N474" i="16"/>
  <c r="C473" i="16"/>
  <c r="K473" i="16"/>
  <c r="G473" i="16"/>
  <c r="D102" i="16"/>
  <c r="L102" i="16"/>
  <c r="N385" i="16"/>
  <c r="H386" i="16"/>
  <c r="D421" i="16"/>
  <c r="L421" i="16"/>
  <c r="N453" i="16"/>
  <c r="H448" i="16"/>
  <c r="H473" i="16"/>
  <c r="N424" i="16"/>
  <c r="I277" i="16"/>
  <c r="F336" i="16"/>
  <c r="N384" i="16"/>
  <c r="I386" i="16"/>
  <c r="N423" i="16"/>
  <c r="E421" i="16"/>
  <c r="M421" i="16"/>
  <c r="N279" i="16"/>
  <c r="N478" i="16"/>
  <c r="F102" i="16"/>
  <c r="F130" i="16"/>
  <c r="B130" i="16"/>
  <c r="J130" i="16"/>
  <c r="N280" i="16"/>
  <c r="F277" i="16"/>
  <c r="B277" i="16"/>
  <c r="J277" i="16"/>
  <c r="N337" i="16"/>
  <c r="C336" i="16"/>
  <c r="K336" i="16"/>
  <c r="G336" i="16"/>
  <c r="B386" i="16"/>
  <c r="J386" i="16"/>
  <c r="F421" i="16"/>
  <c r="F244" i="16"/>
  <c r="N245" i="16"/>
  <c r="C244" i="16"/>
  <c r="D244" i="16"/>
  <c r="I244" i="16"/>
  <c r="E244" i="16"/>
  <c r="M244" i="16"/>
  <c r="N249" i="16"/>
  <c r="G244" i="16"/>
  <c r="K244" i="16"/>
  <c r="L244" i="16"/>
  <c r="H244" i="16"/>
  <c r="B244" i="16"/>
  <c r="J244" i="16"/>
  <c r="N132" i="16"/>
  <c r="C130" i="16"/>
  <c r="K130" i="16"/>
  <c r="N134" i="16"/>
  <c r="G130" i="16"/>
  <c r="I130" i="16"/>
  <c r="M102" i="18"/>
  <c r="G102" i="16"/>
  <c r="N101" i="16"/>
  <c r="H102" i="16"/>
  <c r="N107" i="16"/>
  <c r="E102" i="16"/>
  <c r="M102" i="16"/>
  <c r="I102" i="16"/>
  <c r="B102" i="16"/>
  <c r="J102" i="16"/>
  <c r="F74" i="16"/>
  <c r="N79" i="16"/>
  <c r="N78" i="16"/>
  <c r="C74" i="16"/>
  <c r="K74" i="16"/>
  <c r="G74" i="16"/>
  <c r="N103" i="16"/>
  <c r="N387" i="16"/>
  <c r="N472" i="16"/>
  <c r="N77" i="16"/>
  <c r="N243" i="16"/>
  <c r="N391" i="16"/>
  <c r="N422" i="16"/>
  <c r="N476" i="16"/>
  <c r="N76" i="16"/>
  <c r="N106" i="16"/>
  <c r="N131" i="16"/>
  <c r="N242" i="16"/>
  <c r="N278" i="16"/>
  <c r="N338" i="16"/>
  <c r="N390" i="16"/>
  <c r="N450" i="16"/>
  <c r="N475" i="16"/>
  <c r="N247" i="16"/>
  <c r="N275" i="16"/>
  <c r="N335" i="16"/>
  <c r="N426" i="16"/>
  <c r="N340" i="16"/>
  <c r="N477" i="16"/>
  <c r="N105" i="16"/>
  <c r="N389" i="16"/>
  <c r="N420" i="16"/>
  <c r="N449" i="16"/>
  <c r="N72" i="16"/>
  <c r="N135" i="16"/>
  <c r="N246" i="16"/>
  <c r="N282" i="16"/>
  <c r="N334" i="16"/>
  <c r="N425" i="16"/>
  <c r="N446" i="16"/>
  <c r="N471" i="16"/>
  <c r="N73" i="16"/>
  <c r="N74" i="16" s="1"/>
  <c r="N128" i="16"/>
  <c r="N452" i="16"/>
  <c r="N75" i="16"/>
  <c r="N339" i="16"/>
  <c r="N451" i="16"/>
  <c r="N104" i="16"/>
  <c r="N129" i="16"/>
  <c r="N248" i="16"/>
  <c r="N276" i="16"/>
  <c r="N388" i="16"/>
  <c r="N419" i="16"/>
  <c r="N100" i="16"/>
  <c r="N102" i="16" s="1"/>
  <c r="N133" i="16"/>
  <c r="AC461" i="18"/>
  <c r="AC462" i="18"/>
  <c r="AC463" i="18"/>
  <c r="AC465" i="18"/>
  <c r="AC466" i="18"/>
  <c r="AC467" i="18"/>
  <c r="AC468" i="18"/>
  <c r="AC469" i="18"/>
  <c r="N374" i="18"/>
  <c r="N375" i="18"/>
  <c r="N407" i="18"/>
  <c r="N409" i="18"/>
  <c r="N399" i="18"/>
  <c r="AC399" i="18"/>
  <c r="AR399" i="18"/>
  <c r="N400" i="18"/>
  <c r="AC400" i="18"/>
  <c r="AR400" i="18"/>
  <c r="N401" i="18"/>
  <c r="AC401" i="18"/>
  <c r="AR401" i="18"/>
  <c r="N402" i="18"/>
  <c r="AC402" i="18"/>
  <c r="AR402" i="18"/>
  <c r="N404" i="18"/>
  <c r="AC404" i="18"/>
  <c r="AR404" i="18"/>
  <c r="B385" i="18"/>
  <c r="B386" i="18"/>
  <c r="B388" i="18"/>
  <c r="B389" i="18"/>
  <c r="B390" i="18"/>
  <c r="B391" i="18"/>
  <c r="B392" i="18"/>
  <c r="N473" i="15" l="1"/>
  <c r="N472" i="15"/>
  <c r="N475" i="15"/>
  <c r="N479" i="15"/>
  <c r="N477" i="15"/>
  <c r="N476" i="15"/>
  <c r="N478" i="15"/>
  <c r="N277" i="16"/>
  <c r="N448" i="16"/>
  <c r="N336" i="16"/>
  <c r="N386" i="16"/>
  <c r="N244" i="16"/>
  <c r="N130" i="16"/>
  <c r="N473" i="16"/>
  <c r="N421" i="16"/>
  <c r="AQ479" i="18"/>
  <c r="AP479" i="18"/>
  <c r="AO479" i="18"/>
  <c r="AN479" i="18"/>
  <c r="AM479" i="18"/>
  <c r="AL479" i="18"/>
  <c r="AK479" i="18"/>
  <c r="AJ479" i="18"/>
  <c r="AI479" i="18"/>
  <c r="AH479" i="18"/>
  <c r="AG479" i="18"/>
  <c r="AF479" i="18"/>
  <c r="AQ478" i="18"/>
  <c r="AP478" i="18"/>
  <c r="AO478" i="18"/>
  <c r="AN478" i="18"/>
  <c r="AM478" i="18"/>
  <c r="AL478" i="18"/>
  <c r="AK478" i="18"/>
  <c r="AJ478" i="18"/>
  <c r="AI478" i="18"/>
  <c r="AH478" i="18"/>
  <c r="AG478" i="18"/>
  <c r="AF478" i="18"/>
  <c r="AQ477" i="18"/>
  <c r="AP477" i="18"/>
  <c r="AO477" i="18"/>
  <c r="AN477" i="18"/>
  <c r="AM477" i="18"/>
  <c r="AL477" i="18"/>
  <c r="AK477" i="18"/>
  <c r="AJ477" i="18"/>
  <c r="AI477" i="18"/>
  <c r="AH477" i="18"/>
  <c r="AG477" i="18"/>
  <c r="AF477" i="18"/>
  <c r="AQ476" i="18"/>
  <c r="AP476" i="18"/>
  <c r="AO476" i="18"/>
  <c r="AN476" i="18"/>
  <c r="AM476" i="18"/>
  <c r="AL476" i="18"/>
  <c r="AK476" i="18"/>
  <c r="AJ476" i="18"/>
  <c r="AI476" i="18"/>
  <c r="AH476" i="18"/>
  <c r="AG476" i="18"/>
  <c r="AF476" i="18"/>
  <c r="AQ475" i="18"/>
  <c r="AP475" i="18"/>
  <c r="AO475" i="18"/>
  <c r="AN475" i="18"/>
  <c r="AM475" i="18"/>
  <c r="AL475" i="18"/>
  <c r="AK475" i="18"/>
  <c r="AJ475" i="18"/>
  <c r="AI475" i="18"/>
  <c r="AH475" i="18"/>
  <c r="AG475" i="18"/>
  <c r="AF475" i="18"/>
  <c r="AQ473" i="18"/>
  <c r="AP473" i="18"/>
  <c r="AO473" i="18"/>
  <c r="AN473" i="18"/>
  <c r="AM473" i="18"/>
  <c r="AL473" i="18"/>
  <c r="AK473" i="18"/>
  <c r="AJ473" i="18"/>
  <c r="AI473" i="18"/>
  <c r="AH473" i="18"/>
  <c r="AG473" i="18"/>
  <c r="AF473" i="18"/>
  <c r="AQ472" i="18"/>
  <c r="AP472" i="18"/>
  <c r="AO472" i="18"/>
  <c r="AN472" i="18"/>
  <c r="AM472" i="18"/>
  <c r="AL472" i="18"/>
  <c r="AK472" i="18"/>
  <c r="AJ472" i="18"/>
  <c r="AI472" i="18"/>
  <c r="AH472" i="18"/>
  <c r="AG472" i="18"/>
  <c r="AF472" i="18"/>
  <c r="AR468" i="18"/>
  <c r="AR467" i="18"/>
  <c r="AR466" i="18"/>
  <c r="AR465" i="18"/>
  <c r="AR463" i="18"/>
  <c r="AR462" i="18"/>
  <c r="AR461" i="18"/>
  <c r="AB479" i="18"/>
  <c r="AA479" i="18"/>
  <c r="Z479" i="18"/>
  <c r="Y479" i="18"/>
  <c r="X479" i="18"/>
  <c r="W479" i="18"/>
  <c r="V479" i="18"/>
  <c r="U479" i="18"/>
  <c r="T479" i="18"/>
  <c r="S479" i="18"/>
  <c r="R479" i="18"/>
  <c r="Q479" i="18"/>
  <c r="AB478" i="18"/>
  <c r="AA478" i="18"/>
  <c r="Z478" i="18"/>
  <c r="Y478" i="18"/>
  <c r="X478" i="18"/>
  <c r="W478" i="18"/>
  <c r="V478" i="18"/>
  <c r="U478" i="18"/>
  <c r="T478" i="18"/>
  <c r="S478" i="18"/>
  <c r="R478" i="18"/>
  <c r="Q478" i="18"/>
  <c r="AB477" i="18"/>
  <c r="AA477" i="18"/>
  <c r="Z477" i="18"/>
  <c r="Y477" i="18"/>
  <c r="X477" i="18"/>
  <c r="W477" i="18"/>
  <c r="V477" i="18"/>
  <c r="U477" i="18"/>
  <c r="T477" i="18"/>
  <c r="S477" i="18"/>
  <c r="R477" i="18"/>
  <c r="Q477" i="18"/>
  <c r="AB476" i="18"/>
  <c r="AA476" i="18"/>
  <c r="Z476" i="18"/>
  <c r="Y476" i="18"/>
  <c r="X476" i="18"/>
  <c r="W476" i="18"/>
  <c r="V476" i="18"/>
  <c r="U476" i="18"/>
  <c r="T476" i="18"/>
  <c r="S476" i="18"/>
  <c r="R476" i="18"/>
  <c r="Q476" i="18"/>
  <c r="AB475" i="18"/>
  <c r="AA475" i="18"/>
  <c r="Z475" i="18"/>
  <c r="Y475" i="18"/>
  <c r="X475" i="18"/>
  <c r="W475" i="18"/>
  <c r="V475" i="18"/>
  <c r="U475" i="18"/>
  <c r="T475" i="18"/>
  <c r="S475" i="18"/>
  <c r="R475" i="18"/>
  <c r="Q475" i="18"/>
  <c r="AB473" i="18"/>
  <c r="AA473" i="18"/>
  <c r="Z473" i="18"/>
  <c r="Y473" i="18"/>
  <c r="X473" i="18"/>
  <c r="W473" i="18"/>
  <c r="V473" i="18"/>
  <c r="U473" i="18"/>
  <c r="T473" i="18"/>
  <c r="S473" i="18"/>
  <c r="R473" i="18"/>
  <c r="Q473" i="18"/>
  <c r="AB472" i="18"/>
  <c r="AA472" i="18"/>
  <c r="Z472" i="18"/>
  <c r="Y472" i="18"/>
  <c r="X472" i="18"/>
  <c r="W472" i="18"/>
  <c r="V472" i="18"/>
  <c r="U472" i="18"/>
  <c r="T472" i="18"/>
  <c r="S472" i="18"/>
  <c r="R472" i="18"/>
  <c r="Q472" i="18"/>
  <c r="AQ454" i="18"/>
  <c r="AP454" i="18"/>
  <c r="AO454" i="18"/>
  <c r="AN454" i="18"/>
  <c r="AM454" i="18"/>
  <c r="AL454" i="18"/>
  <c r="AK454" i="18"/>
  <c r="AJ454" i="18"/>
  <c r="AI454" i="18"/>
  <c r="AH454" i="18"/>
  <c r="AG454" i="18"/>
  <c r="AF454" i="18"/>
  <c r="AQ453" i="18"/>
  <c r="AP453" i="18"/>
  <c r="AO453" i="18"/>
  <c r="AN453" i="18"/>
  <c r="AM453" i="18"/>
  <c r="AL453" i="18"/>
  <c r="AK453" i="18"/>
  <c r="AJ453" i="18"/>
  <c r="AI453" i="18"/>
  <c r="AH453" i="18"/>
  <c r="AG453" i="18"/>
  <c r="AF453" i="18"/>
  <c r="AQ452" i="18"/>
  <c r="AP452" i="18"/>
  <c r="AO452" i="18"/>
  <c r="AN452" i="18"/>
  <c r="AM452" i="18"/>
  <c r="AL452" i="18"/>
  <c r="AK452" i="18"/>
  <c r="AJ452" i="18"/>
  <c r="AI452" i="18"/>
  <c r="AH452" i="18"/>
  <c r="AG452" i="18"/>
  <c r="AF452" i="18"/>
  <c r="AQ451" i="18"/>
  <c r="AP451" i="18"/>
  <c r="AO451" i="18"/>
  <c r="AN451" i="18"/>
  <c r="AM451" i="18"/>
  <c r="AL451" i="18"/>
  <c r="AK451" i="18"/>
  <c r="AJ451" i="18"/>
  <c r="AI451" i="18"/>
  <c r="AH451" i="18"/>
  <c r="AG451" i="18"/>
  <c r="AF451" i="18"/>
  <c r="AQ450" i="18"/>
  <c r="AP450" i="18"/>
  <c r="AO450" i="18"/>
  <c r="AN450" i="18"/>
  <c r="AM450" i="18"/>
  <c r="AL450" i="18"/>
  <c r="AK450" i="18"/>
  <c r="AJ450" i="18"/>
  <c r="AI450" i="18"/>
  <c r="AH450" i="18"/>
  <c r="AG450" i="18"/>
  <c r="AF450" i="18"/>
  <c r="AQ448" i="18"/>
  <c r="AP448" i="18"/>
  <c r="AO448" i="18"/>
  <c r="AN448" i="18"/>
  <c r="AM448" i="18"/>
  <c r="AL448" i="18"/>
  <c r="AK448" i="18"/>
  <c r="AJ448" i="18"/>
  <c r="AI448" i="18"/>
  <c r="AH448" i="18"/>
  <c r="AG448" i="18"/>
  <c r="AF448" i="18"/>
  <c r="AQ447" i="18"/>
  <c r="AP447" i="18"/>
  <c r="AO447" i="18"/>
  <c r="AN447" i="18"/>
  <c r="AM447" i="18"/>
  <c r="AL447" i="18"/>
  <c r="AK447" i="18"/>
  <c r="AJ447" i="18"/>
  <c r="AI447" i="18"/>
  <c r="AH447" i="18"/>
  <c r="AG447" i="18"/>
  <c r="AF447" i="18"/>
  <c r="AR438" i="18"/>
  <c r="AR437" i="18"/>
  <c r="AR436" i="18"/>
  <c r="AR435" i="18"/>
  <c r="AR434" i="18"/>
  <c r="AR433" i="18"/>
  <c r="AB454" i="18"/>
  <c r="AA454" i="18"/>
  <c r="Z454" i="18"/>
  <c r="Y454" i="18"/>
  <c r="X454" i="18"/>
  <c r="W454" i="18"/>
  <c r="V454" i="18"/>
  <c r="U454" i="18"/>
  <c r="T454" i="18"/>
  <c r="S454" i="18"/>
  <c r="R454" i="18"/>
  <c r="Q454" i="18"/>
  <c r="AB453" i="18"/>
  <c r="AA453" i="18"/>
  <c r="Z453" i="18"/>
  <c r="Y453" i="18"/>
  <c r="X453" i="18"/>
  <c r="W453" i="18"/>
  <c r="V453" i="18"/>
  <c r="U453" i="18"/>
  <c r="T453" i="18"/>
  <c r="S453" i="18"/>
  <c r="R453" i="18"/>
  <c r="Q453" i="18"/>
  <c r="AB452" i="18"/>
  <c r="AA452" i="18"/>
  <c r="Z452" i="18"/>
  <c r="Y452" i="18"/>
  <c r="X452" i="18"/>
  <c r="W452" i="18"/>
  <c r="V452" i="18"/>
  <c r="U452" i="18"/>
  <c r="T452" i="18"/>
  <c r="S452" i="18"/>
  <c r="R452" i="18"/>
  <c r="Q452" i="18"/>
  <c r="AB451" i="18"/>
  <c r="AA451" i="18"/>
  <c r="Z451" i="18"/>
  <c r="Y451" i="18"/>
  <c r="X451" i="18"/>
  <c r="W451" i="18"/>
  <c r="V451" i="18"/>
  <c r="U451" i="18"/>
  <c r="T451" i="18"/>
  <c r="S451" i="18"/>
  <c r="R451" i="18"/>
  <c r="Q451" i="18"/>
  <c r="AB450" i="18"/>
  <c r="AA450" i="18"/>
  <c r="Z450" i="18"/>
  <c r="Y450" i="18"/>
  <c r="X450" i="18"/>
  <c r="W450" i="18"/>
  <c r="V450" i="18"/>
  <c r="U450" i="18"/>
  <c r="T450" i="18"/>
  <c r="S450" i="18"/>
  <c r="R450" i="18"/>
  <c r="Q450" i="18"/>
  <c r="AB448" i="18"/>
  <c r="AA448" i="18"/>
  <c r="Z448" i="18"/>
  <c r="Y448" i="18"/>
  <c r="X448" i="18"/>
  <c r="W448" i="18"/>
  <c r="V448" i="18"/>
  <c r="U448" i="18"/>
  <c r="T448" i="18"/>
  <c r="S448" i="18"/>
  <c r="R448" i="18"/>
  <c r="Q448" i="18"/>
  <c r="AB447" i="18"/>
  <c r="AA447" i="18"/>
  <c r="Z447" i="18"/>
  <c r="Y447" i="18"/>
  <c r="X447" i="18"/>
  <c r="W447" i="18"/>
  <c r="V447" i="18"/>
  <c r="U447" i="18"/>
  <c r="T447" i="18"/>
  <c r="S447" i="18"/>
  <c r="R447" i="18"/>
  <c r="Q447" i="18"/>
  <c r="AC438" i="18"/>
  <c r="AC437" i="18"/>
  <c r="AC436" i="18"/>
  <c r="AC435" i="18"/>
  <c r="AC434" i="18"/>
  <c r="AC433" i="18"/>
  <c r="AQ427" i="18"/>
  <c r="AP427" i="18"/>
  <c r="AO427" i="18"/>
  <c r="AN427" i="18"/>
  <c r="AM427" i="18"/>
  <c r="AL427" i="18"/>
  <c r="AK427" i="18"/>
  <c r="AJ427" i="18"/>
  <c r="AI427" i="18"/>
  <c r="AH427" i="18"/>
  <c r="AG427" i="18"/>
  <c r="AF427" i="18"/>
  <c r="AQ426" i="18"/>
  <c r="AP426" i="18"/>
  <c r="AO426" i="18"/>
  <c r="AN426" i="18"/>
  <c r="AM426" i="18"/>
  <c r="AL426" i="18"/>
  <c r="AK426" i="18"/>
  <c r="AJ426" i="18"/>
  <c r="AI426" i="18"/>
  <c r="AH426" i="18"/>
  <c r="AG426" i="18"/>
  <c r="AF426" i="18"/>
  <c r="AQ425" i="18"/>
  <c r="AP425" i="18"/>
  <c r="AO425" i="18"/>
  <c r="AN425" i="18"/>
  <c r="AM425" i="18"/>
  <c r="AL425" i="18"/>
  <c r="AK425" i="18"/>
  <c r="AJ425" i="18"/>
  <c r="AI425" i="18"/>
  <c r="AH425" i="18"/>
  <c r="AG425" i="18"/>
  <c r="AF425" i="18"/>
  <c r="AQ424" i="18"/>
  <c r="AP424" i="18"/>
  <c r="AO424" i="18"/>
  <c r="AN424" i="18"/>
  <c r="AM424" i="18"/>
  <c r="AL424" i="18"/>
  <c r="AK424" i="18"/>
  <c r="AJ424" i="18"/>
  <c r="AI424" i="18"/>
  <c r="AH424" i="18"/>
  <c r="AG424" i="18"/>
  <c r="AF424" i="18"/>
  <c r="AQ423" i="18"/>
  <c r="AP423" i="18"/>
  <c r="AO423" i="18"/>
  <c r="AN423" i="18"/>
  <c r="AM423" i="18"/>
  <c r="AL423" i="18"/>
  <c r="AK423" i="18"/>
  <c r="AJ423" i="18"/>
  <c r="AI423" i="18"/>
  <c r="AH423" i="18"/>
  <c r="AG423" i="18"/>
  <c r="AF423" i="18"/>
  <c r="AQ421" i="18"/>
  <c r="AP421" i="18"/>
  <c r="AO421" i="18"/>
  <c r="AN421" i="18"/>
  <c r="AM421" i="18"/>
  <c r="AL421" i="18"/>
  <c r="AK421" i="18"/>
  <c r="AJ421" i="18"/>
  <c r="AI421" i="18"/>
  <c r="AH421" i="18"/>
  <c r="AG421" i="18"/>
  <c r="AF421" i="18"/>
  <c r="AQ420" i="18"/>
  <c r="AP420" i="18"/>
  <c r="AO420" i="18"/>
  <c r="AO422" i="18" s="1"/>
  <c r="AN420" i="18"/>
  <c r="AM420" i="18"/>
  <c r="AL420" i="18"/>
  <c r="AK420" i="18"/>
  <c r="AJ420" i="18"/>
  <c r="AI420" i="18"/>
  <c r="AH420" i="18"/>
  <c r="AG420" i="18"/>
  <c r="AG422" i="18" s="1"/>
  <c r="AF420" i="18"/>
  <c r="AR411" i="18"/>
  <c r="AR410" i="18"/>
  <c r="AR409" i="18"/>
  <c r="AR408" i="18"/>
  <c r="AR407" i="18"/>
  <c r="AR406" i="18"/>
  <c r="AR405" i="18"/>
  <c r="AB427" i="18"/>
  <c r="AA427" i="18"/>
  <c r="Z427" i="18"/>
  <c r="Y427" i="18"/>
  <c r="X427" i="18"/>
  <c r="W427" i="18"/>
  <c r="V427" i="18"/>
  <c r="U427" i="18"/>
  <c r="T427" i="18"/>
  <c r="S427" i="18"/>
  <c r="R427" i="18"/>
  <c r="Q427" i="18"/>
  <c r="AB426" i="18"/>
  <c r="AA426" i="18"/>
  <c r="Z426" i="18"/>
  <c r="Y426" i="18"/>
  <c r="X426" i="18"/>
  <c r="W426" i="18"/>
  <c r="V426" i="18"/>
  <c r="U426" i="18"/>
  <c r="T426" i="18"/>
  <c r="S426" i="18"/>
  <c r="R426" i="18"/>
  <c r="Q426" i="18"/>
  <c r="AB425" i="18"/>
  <c r="AA425" i="18"/>
  <c r="Z425" i="18"/>
  <c r="Y425" i="18"/>
  <c r="X425" i="18"/>
  <c r="W425" i="18"/>
  <c r="V425" i="18"/>
  <c r="U425" i="18"/>
  <c r="T425" i="18"/>
  <c r="S425" i="18"/>
  <c r="R425" i="18"/>
  <c r="Q425" i="18"/>
  <c r="AB424" i="18"/>
  <c r="AA424" i="18"/>
  <c r="Z424" i="18"/>
  <c r="Y424" i="18"/>
  <c r="X424" i="18"/>
  <c r="W424" i="18"/>
  <c r="V424" i="18"/>
  <c r="U424" i="18"/>
  <c r="T424" i="18"/>
  <c r="S424" i="18"/>
  <c r="R424" i="18"/>
  <c r="Q424" i="18"/>
  <c r="AB423" i="18"/>
  <c r="AA423" i="18"/>
  <c r="Z423" i="18"/>
  <c r="Y423" i="18"/>
  <c r="X423" i="18"/>
  <c r="W423" i="18"/>
  <c r="V423" i="18"/>
  <c r="U423" i="18"/>
  <c r="T423" i="18"/>
  <c r="S423" i="18"/>
  <c r="R423" i="18"/>
  <c r="Q423" i="18"/>
  <c r="AB421" i="18"/>
  <c r="AA421" i="18"/>
  <c r="Z421" i="18"/>
  <c r="Y421" i="18"/>
  <c r="X421" i="18"/>
  <c r="W421" i="18"/>
  <c r="V421" i="18"/>
  <c r="U421" i="18"/>
  <c r="T421" i="18"/>
  <c r="S421" i="18"/>
  <c r="R421" i="18"/>
  <c r="Q421" i="18"/>
  <c r="AB420" i="18"/>
  <c r="AA420" i="18"/>
  <c r="Z420" i="18"/>
  <c r="Y420" i="18"/>
  <c r="X420" i="18"/>
  <c r="W420" i="18"/>
  <c r="V420" i="18"/>
  <c r="U420" i="18"/>
  <c r="T420" i="18"/>
  <c r="S420" i="18"/>
  <c r="R420" i="18"/>
  <c r="Q420" i="18"/>
  <c r="AC411" i="18"/>
  <c r="AC410" i="18"/>
  <c r="AC409" i="18"/>
  <c r="AC408" i="18"/>
  <c r="AC407" i="18"/>
  <c r="AC406" i="18"/>
  <c r="AC405" i="18"/>
  <c r="AQ392" i="18"/>
  <c r="AP392" i="18"/>
  <c r="AO392" i="18"/>
  <c r="AN392" i="18"/>
  <c r="AM392" i="18"/>
  <c r="AL392" i="18"/>
  <c r="AK392" i="18"/>
  <c r="AJ392" i="18"/>
  <c r="AI392" i="18"/>
  <c r="AH392" i="18"/>
  <c r="AG392" i="18"/>
  <c r="AF392" i="18"/>
  <c r="AQ391" i="18"/>
  <c r="AP391" i="18"/>
  <c r="AO391" i="18"/>
  <c r="AN391" i="18"/>
  <c r="AM391" i="18"/>
  <c r="AL391" i="18"/>
  <c r="AK391" i="18"/>
  <c r="AJ391" i="18"/>
  <c r="AI391" i="18"/>
  <c r="AH391" i="18"/>
  <c r="AG391" i="18"/>
  <c r="AF391" i="18"/>
  <c r="AQ390" i="18"/>
  <c r="AP390" i="18"/>
  <c r="AO390" i="18"/>
  <c r="AN390" i="18"/>
  <c r="AM390" i="18"/>
  <c r="AL390" i="18"/>
  <c r="AK390" i="18"/>
  <c r="AJ390" i="18"/>
  <c r="AI390" i="18"/>
  <c r="AH390" i="18"/>
  <c r="AG390" i="18"/>
  <c r="AF390" i="18"/>
  <c r="AQ389" i="18"/>
  <c r="AP389" i="18"/>
  <c r="AO389" i="18"/>
  <c r="AN389" i="18"/>
  <c r="AM389" i="18"/>
  <c r="AL389" i="18"/>
  <c r="AK389" i="18"/>
  <c r="AJ389" i="18"/>
  <c r="AI389" i="18"/>
  <c r="AH389" i="18"/>
  <c r="AG389" i="18"/>
  <c r="AF389" i="18"/>
  <c r="AQ388" i="18"/>
  <c r="AP388" i="18"/>
  <c r="AO388" i="18"/>
  <c r="AN388" i="18"/>
  <c r="AM388" i="18"/>
  <c r="AL388" i="18"/>
  <c r="AK388" i="18"/>
  <c r="AJ388" i="18"/>
  <c r="AI388" i="18"/>
  <c r="AH388" i="18"/>
  <c r="AG388" i="18"/>
  <c r="AF388" i="18"/>
  <c r="AQ386" i="18"/>
  <c r="AP386" i="18"/>
  <c r="AO386" i="18"/>
  <c r="AN386" i="18"/>
  <c r="AM386" i="18"/>
  <c r="AL386" i="18"/>
  <c r="AK386" i="18"/>
  <c r="AJ386" i="18"/>
  <c r="AI386" i="18"/>
  <c r="AH386" i="18"/>
  <c r="AG386" i="18"/>
  <c r="AF386" i="18"/>
  <c r="AQ385" i="18"/>
  <c r="AP385" i="18"/>
  <c r="AO385" i="18"/>
  <c r="AN385" i="18"/>
  <c r="AM385" i="18"/>
  <c r="AL385" i="18"/>
  <c r="AK385" i="18"/>
  <c r="AJ385" i="18"/>
  <c r="AI385" i="18"/>
  <c r="AH385" i="18"/>
  <c r="AG385" i="18"/>
  <c r="AF385" i="18"/>
  <c r="AR376" i="18"/>
  <c r="AR375" i="18"/>
  <c r="AR374" i="18"/>
  <c r="AR373" i="18"/>
  <c r="AR372" i="18"/>
  <c r="AR371" i="18"/>
  <c r="AB392" i="18"/>
  <c r="AA392" i="18"/>
  <c r="Z392" i="18"/>
  <c r="Y392" i="18"/>
  <c r="X392" i="18"/>
  <c r="W392" i="18"/>
  <c r="V392" i="18"/>
  <c r="U392" i="18"/>
  <c r="T392" i="18"/>
  <c r="S392" i="18"/>
  <c r="R392" i="18"/>
  <c r="Q392" i="18"/>
  <c r="AB391" i="18"/>
  <c r="AA391" i="18"/>
  <c r="Z391" i="18"/>
  <c r="Y391" i="18"/>
  <c r="X391" i="18"/>
  <c r="W391" i="18"/>
  <c r="V391" i="18"/>
  <c r="U391" i="18"/>
  <c r="T391" i="18"/>
  <c r="S391" i="18"/>
  <c r="R391" i="18"/>
  <c r="Q391" i="18"/>
  <c r="AB390" i="18"/>
  <c r="AA390" i="18"/>
  <c r="Z390" i="18"/>
  <c r="Y390" i="18"/>
  <c r="X390" i="18"/>
  <c r="W390" i="18"/>
  <c r="V390" i="18"/>
  <c r="U390" i="18"/>
  <c r="T390" i="18"/>
  <c r="S390" i="18"/>
  <c r="R390" i="18"/>
  <c r="Q390" i="18"/>
  <c r="AB389" i="18"/>
  <c r="AA389" i="18"/>
  <c r="Z389" i="18"/>
  <c r="Y389" i="18"/>
  <c r="X389" i="18"/>
  <c r="W389" i="18"/>
  <c r="V389" i="18"/>
  <c r="U389" i="18"/>
  <c r="T389" i="18"/>
  <c r="S389" i="18"/>
  <c r="R389" i="18"/>
  <c r="Q389" i="18"/>
  <c r="AB388" i="18"/>
  <c r="AA388" i="18"/>
  <c r="Z388" i="18"/>
  <c r="Y388" i="18"/>
  <c r="X388" i="18"/>
  <c r="W388" i="18"/>
  <c r="V388" i="18"/>
  <c r="U388" i="18"/>
  <c r="T388" i="18"/>
  <c r="S388" i="18"/>
  <c r="R388" i="18"/>
  <c r="Q388" i="18"/>
  <c r="AB386" i="18"/>
  <c r="AA386" i="18"/>
  <c r="Z386" i="18"/>
  <c r="Y386" i="18"/>
  <c r="X386" i="18"/>
  <c r="W386" i="18"/>
  <c r="V386" i="18"/>
  <c r="U386" i="18"/>
  <c r="T386" i="18"/>
  <c r="S386" i="18"/>
  <c r="R386" i="18"/>
  <c r="Q386" i="18"/>
  <c r="AB385" i="18"/>
  <c r="AA385" i="18"/>
  <c r="Z385" i="18"/>
  <c r="Y385" i="18"/>
  <c r="X385" i="18"/>
  <c r="W385" i="18"/>
  <c r="V385" i="18"/>
  <c r="U385" i="18"/>
  <c r="T385" i="18"/>
  <c r="S385" i="18"/>
  <c r="R385" i="18"/>
  <c r="Q385" i="18"/>
  <c r="AC376" i="18"/>
  <c r="AC375" i="18"/>
  <c r="AC374" i="18"/>
  <c r="AC373" i="18"/>
  <c r="AC372" i="18"/>
  <c r="AC371" i="18"/>
  <c r="AQ342" i="18"/>
  <c r="AP342" i="18"/>
  <c r="AO342" i="18"/>
  <c r="AN342" i="18"/>
  <c r="AM342" i="18"/>
  <c r="AL342" i="18"/>
  <c r="AK342" i="18"/>
  <c r="AJ342" i="18"/>
  <c r="AI342" i="18"/>
  <c r="AH342" i="18"/>
  <c r="AG342" i="18"/>
  <c r="AF342" i="18"/>
  <c r="AQ341" i="18"/>
  <c r="AP341" i="18"/>
  <c r="AO341" i="18"/>
  <c r="AN341" i="18"/>
  <c r="AM341" i="18"/>
  <c r="AL341" i="18"/>
  <c r="AK341" i="18"/>
  <c r="AJ341" i="18"/>
  <c r="AI341" i="18"/>
  <c r="AH341" i="18"/>
  <c r="AG341" i="18"/>
  <c r="AF341" i="18"/>
  <c r="AQ340" i="18"/>
  <c r="AP340" i="18"/>
  <c r="AO340" i="18"/>
  <c r="AN340" i="18"/>
  <c r="AM340" i="18"/>
  <c r="AL340" i="18"/>
  <c r="AK340" i="18"/>
  <c r="AJ340" i="18"/>
  <c r="AI340" i="18"/>
  <c r="AH340" i="18"/>
  <c r="AG340" i="18"/>
  <c r="AF340" i="18"/>
  <c r="AQ339" i="18"/>
  <c r="AP339" i="18"/>
  <c r="AO339" i="18"/>
  <c r="AN339" i="18"/>
  <c r="AM339" i="18"/>
  <c r="AL339" i="18"/>
  <c r="AK339" i="18"/>
  <c r="AJ339" i="18"/>
  <c r="AI339" i="18"/>
  <c r="AH339" i="18"/>
  <c r="AG339" i="18"/>
  <c r="AF339" i="18"/>
  <c r="AQ338" i="18"/>
  <c r="AP338" i="18"/>
  <c r="AO338" i="18"/>
  <c r="AN338" i="18"/>
  <c r="AM338" i="18"/>
  <c r="AL338" i="18"/>
  <c r="AK338" i="18"/>
  <c r="AJ338" i="18"/>
  <c r="AI338" i="18"/>
  <c r="AH338" i="18"/>
  <c r="AG338" i="18"/>
  <c r="AF338" i="18"/>
  <c r="AQ336" i="18"/>
  <c r="AP336" i="18"/>
  <c r="AO336" i="18"/>
  <c r="AN336" i="18"/>
  <c r="AM336" i="18"/>
  <c r="AL336" i="18"/>
  <c r="AK336" i="18"/>
  <c r="AJ336" i="18"/>
  <c r="AI336" i="18"/>
  <c r="AH336" i="18"/>
  <c r="AG336" i="18"/>
  <c r="AF336" i="18"/>
  <c r="AQ335" i="18"/>
  <c r="AP335" i="18"/>
  <c r="AO335" i="18"/>
  <c r="AN335" i="18"/>
  <c r="AM335" i="18"/>
  <c r="AL335" i="18"/>
  <c r="AK335" i="18"/>
  <c r="AJ335" i="18"/>
  <c r="AI335" i="18"/>
  <c r="AH335" i="18"/>
  <c r="AG335" i="18"/>
  <c r="AF335" i="18"/>
  <c r="AR326" i="18"/>
  <c r="AR325" i="18"/>
  <c r="AR324" i="18"/>
  <c r="AR323" i="18"/>
  <c r="AR322" i="18"/>
  <c r="AR321" i="18"/>
  <c r="AR320" i="18"/>
  <c r="AR319" i="18"/>
  <c r="AR317" i="18"/>
  <c r="AR316" i="18"/>
  <c r="AR315" i="18"/>
  <c r="AR314" i="18"/>
  <c r="AR313" i="18"/>
  <c r="AR311" i="18"/>
  <c r="AR310" i="18"/>
  <c r="AR309" i="18"/>
  <c r="AR308" i="18"/>
  <c r="AR307" i="18"/>
  <c r="AR306" i="18"/>
  <c r="AR305" i="18"/>
  <c r="AR304" i="18"/>
  <c r="AR303" i="18"/>
  <c r="AR302" i="18"/>
  <c r="AR301" i="18"/>
  <c r="AR300" i="18"/>
  <c r="AR299" i="18"/>
  <c r="AR298" i="18"/>
  <c r="AB342" i="18"/>
  <c r="AA342" i="18"/>
  <c r="Z342" i="18"/>
  <c r="Y342" i="18"/>
  <c r="X342" i="18"/>
  <c r="W342" i="18"/>
  <c r="V342" i="18"/>
  <c r="U342" i="18"/>
  <c r="T342" i="18"/>
  <c r="S342" i="18"/>
  <c r="R342" i="18"/>
  <c r="Q342" i="18"/>
  <c r="AB341" i="18"/>
  <c r="AA341" i="18"/>
  <c r="Z341" i="18"/>
  <c r="Y341" i="18"/>
  <c r="X341" i="18"/>
  <c r="W341" i="18"/>
  <c r="V341" i="18"/>
  <c r="U341" i="18"/>
  <c r="T341" i="18"/>
  <c r="S341" i="18"/>
  <c r="R341" i="18"/>
  <c r="Q341" i="18"/>
  <c r="AB340" i="18"/>
  <c r="AA340" i="18"/>
  <c r="Z340" i="18"/>
  <c r="Y340" i="18"/>
  <c r="X340" i="18"/>
  <c r="W340" i="18"/>
  <c r="V340" i="18"/>
  <c r="U340" i="18"/>
  <c r="T340" i="18"/>
  <c r="S340" i="18"/>
  <c r="R340" i="18"/>
  <c r="Q340" i="18"/>
  <c r="AB339" i="18"/>
  <c r="AA339" i="18"/>
  <c r="Z339" i="18"/>
  <c r="Y339" i="18"/>
  <c r="X339" i="18"/>
  <c r="W339" i="18"/>
  <c r="V339" i="18"/>
  <c r="U339" i="18"/>
  <c r="T339" i="18"/>
  <c r="S339" i="18"/>
  <c r="R339" i="18"/>
  <c r="Q339" i="18"/>
  <c r="AB338" i="18"/>
  <c r="AA338" i="18"/>
  <c r="Z338" i="18"/>
  <c r="Y338" i="18"/>
  <c r="X338" i="18"/>
  <c r="W338" i="18"/>
  <c r="V338" i="18"/>
  <c r="U338" i="18"/>
  <c r="T338" i="18"/>
  <c r="S338" i="18"/>
  <c r="R338" i="18"/>
  <c r="Q338" i="18"/>
  <c r="AB336" i="18"/>
  <c r="AA336" i="18"/>
  <c r="Z336" i="18"/>
  <c r="Y336" i="18"/>
  <c r="X336" i="18"/>
  <c r="W336" i="18"/>
  <c r="V336" i="18"/>
  <c r="U336" i="18"/>
  <c r="T336" i="18"/>
  <c r="S336" i="18"/>
  <c r="R336" i="18"/>
  <c r="Q336" i="18"/>
  <c r="AB335" i="18"/>
  <c r="AA335" i="18"/>
  <c r="Z335" i="18"/>
  <c r="Y335" i="18"/>
  <c r="X335" i="18"/>
  <c r="W335" i="18"/>
  <c r="V335" i="18"/>
  <c r="U335" i="18"/>
  <c r="T335" i="18"/>
  <c r="S335" i="18"/>
  <c r="R335" i="18"/>
  <c r="Q335" i="18"/>
  <c r="AC326" i="18"/>
  <c r="AC325" i="18"/>
  <c r="AC324" i="18"/>
  <c r="AC323" i="18"/>
  <c r="AC322" i="18"/>
  <c r="AC321" i="18"/>
  <c r="AC320" i="18"/>
  <c r="AC319" i="18"/>
  <c r="AC317" i="18"/>
  <c r="AC316" i="18"/>
  <c r="AC315" i="18"/>
  <c r="AC314" i="18"/>
  <c r="AC313" i="18"/>
  <c r="AC311" i="18"/>
  <c r="AC310" i="18"/>
  <c r="AC309" i="18"/>
  <c r="AC308" i="18"/>
  <c r="AC307" i="18"/>
  <c r="AC306" i="18"/>
  <c r="AC305" i="18"/>
  <c r="AC304" i="18"/>
  <c r="AC303" i="18"/>
  <c r="AC302" i="18"/>
  <c r="AC301" i="18"/>
  <c r="AC300" i="18"/>
  <c r="AC299" i="18"/>
  <c r="AC298" i="18"/>
  <c r="AQ283" i="18"/>
  <c r="AP283" i="18"/>
  <c r="AO283" i="18"/>
  <c r="AN283" i="18"/>
  <c r="AM283" i="18"/>
  <c r="AL283" i="18"/>
  <c r="AK283" i="18"/>
  <c r="AJ283" i="18"/>
  <c r="AI283" i="18"/>
  <c r="AH283" i="18"/>
  <c r="AG283" i="18"/>
  <c r="AF283" i="18"/>
  <c r="AQ282" i="18"/>
  <c r="AP282" i="18"/>
  <c r="AO282" i="18"/>
  <c r="AN282" i="18"/>
  <c r="AM282" i="18"/>
  <c r="AL282" i="18"/>
  <c r="AK282" i="18"/>
  <c r="AJ282" i="18"/>
  <c r="AI282" i="18"/>
  <c r="AH282" i="18"/>
  <c r="AG282" i="18"/>
  <c r="AF282" i="18"/>
  <c r="AQ281" i="18"/>
  <c r="AP281" i="18"/>
  <c r="AO281" i="18"/>
  <c r="AN281" i="18"/>
  <c r="AM281" i="18"/>
  <c r="AL281" i="18"/>
  <c r="AK281" i="18"/>
  <c r="AJ281" i="18"/>
  <c r="AI281" i="18"/>
  <c r="AH281" i="18"/>
  <c r="AG281" i="18"/>
  <c r="AF281" i="18"/>
  <c r="AQ280" i="18"/>
  <c r="AP280" i="18"/>
  <c r="AO280" i="18"/>
  <c r="AN280" i="18"/>
  <c r="AM280" i="18"/>
  <c r="AL280" i="18"/>
  <c r="AK280" i="18"/>
  <c r="AJ280" i="18"/>
  <c r="AI280" i="18"/>
  <c r="AH280" i="18"/>
  <c r="AG280" i="18"/>
  <c r="AF280" i="18"/>
  <c r="AQ279" i="18"/>
  <c r="AP279" i="18"/>
  <c r="AO279" i="18"/>
  <c r="AN279" i="18"/>
  <c r="AM279" i="18"/>
  <c r="AL279" i="18"/>
  <c r="AK279" i="18"/>
  <c r="AJ279" i="18"/>
  <c r="AI279" i="18"/>
  <c r="AH279" i="18"/>
  <c r="AG279" i="18"/>
  <c r="AF279" i="18"/>
  <c r="AQ277" i="18"/>
  <c r="AP277" i="18"/>
  <c r="AO277" i="18"/>
  <c r="AN277" i="18"/>
  <c r="AM277" i="18"/>
  <c r="AL277" i="18"/>
  <c r="AK277" i="18"/>
  <c r="AJ277" i="18"/>
  <c r="AI277" i="18"/>
  <c r="AH277" i="18"/>
  <c r="AG277" i="18"/>
  <c r="AF277" i="18"/>
  <c r="AQ276" i="18"/>
  <c r="AP276" i="18"/>
  <c r="AO276" i="18"/>
  <c r="AN276" i="18"/>
  <c r="AM276" i="18"/>
  <c r="AL276" i="18"/>
  <c r="AK276" i="18"/>
  <c r="AJ276" i="18"/>
  <c r="AI276" i="18"/>
  <c r="AH276" i="18"/>
  <c r="AG276" i="18"/>
  <c r="AF276" i="18"/>
  <c r="AR267" i="18"/>
  <c r="AR266" i="18"/>
  <c r="AR265" i="18"/>
  <c r="AR264" i="18"/>
  <c r="AR263" i="18"/>
  <c r="AR262" i="18"/>
  <c r="AR261" i="18"/>
  <c r="AR258" i="18"/>
  <c r="AB283" i="18"/>
  <c r="AA283" i="18"/>
  <c r="Z283" i="18"/>
  <c r="Y283" i="18"/>
  <c r="X283" i="18"/>
  <c r="W283" i="18"/>
  <c r="V283" i="18"/>
  <c r="U283" i="18"/>
  <c r="T283" i="18"/>
  <c r="S283" i="18"/>
  <c r="R283" i="18"/>
  <c r="Q283" i="18"/>
  <c r="AB282" i="18"/>
  <c r="AA282" i="18"/>
  <c r="Z282" i="18"/>
  <c r="Y282" i="18"/>
  <c r="X282" i="18"/>
  <c r="W282" i="18"/>
  <c r="V282" i="18"/>
  <c r="U282" i="18"/>
  <c r="T282" i="18"/>
  <c r="S282" i="18"/>
  <c r="R282" i="18"/>
  <c r="Q282" i="18"/>
  <c r="AB281" i="18"/>
  <c r="AA281" i="18"/>
  <c r="Z281" i="18"/>
  <c r="Y281" i="18"/>
  <c r="X281" i="18"/>
  <c r="W281" i="18"/>
  <c r="V281" i="18"/>
  <c r="U281" i="18"/>
  <c r="T281" i="18"/>
  <c r="S281" i="18"/>
  <c r="R281" i="18"/>
  <c r="Q281" i="18"/>
  <c r="AB280" i="18"/>
  <c r="AA280" i="18"/>
  <c r="Z280" i="18"/>
  <c r="Y280" i="18"/>
  <c r="X280" i="18"/>
  <c r="W280" i="18"/>
  <c r="V280" i="18"/>
  <c r="U280" i="18"/>
  <c r="T280" i="18"/>
  <c r="S280" i="18"/>
  <c r="R280" i="18"/>
  <c r="Q280" i="18"/>
  <c r="AB279" i="18"/>
  <c r="AA279" i="18"/>
  <c r="Z279" i="18"/>
  <c r="Y279" i="18"/>
  <c r="X279" i="18"/>
  <c r="W279" i="18"/>
  <c r="V279" i="18"/>
  <c r="U279" i="18"/>
  <c r="T279" i="18"/>
  <c r="S279" i="18"/>
  <c r="R279" i="18"/>
  <c r="Q279" i="18"/>
  <c r="AB277" i="18"/>
  <c r="AA277" i="18"/>
  <c r="Z277" i="18"/>
  <c r="Y277" i="18"/>
  <c r="X277" i="18"/>
  <c r="W277" i="18"/>
  <c r="V277" i="18"/>
  <c r="U277" i="18"/>
  <c r="T277" i="18"/>
  <c r="S277" i="18"/>
  <c r="R277" i="18"/>
  <c r="Q277" i="18"/>
  <c r="AB276" i="18"/>
  <c r="AA276" i="18"/>
  <c r="Z276" i="18"/>
  <c r="Y276" i="18"/>
  <c r="X276" i="18"/>
  <c r="W276" i="18"/>
  <c r="V276" i="18"/>
  <c r="U276" i="18"/>
  <c r="T276" i="18"/>
  <c r="S276" i="18"/>
  <c r="R276" i="18"/>
  <c r="Q276" i="18"/>
  <c r="AC267" i="18"/>
  <c r="AC266" i="18"/>
  <c r="AC265" i="18"/>
  <c r="AC264" i="18"/>
  <c r="AC263" i="18"/>
  <c r="AC262" i="18"/>
  <c r="AC261" i="18"/>
  <c r="AC258" i="18"/>
  <c r="AQ250" i="18"/>
  <c r="AP250" i="18"/>
  <c r="AO250" i="18"/>
  <c r="AN250" i="18"/>
  <c r="AM250" i="18"/>
  <c r="AL250" i="18"/>
  <c r="AK250" i="18"/>
  <c r="AJ250" i="18"/>
  <c r="AI250" i="18"/>
  <c r="AH250" i="18"/>
  <c r="AG250" i="18"/>
  <c r="AF250" i="18"/>
  <c r="AQ249" i="18"/>
  <c r="AP249" i="18"/>
  <c r="AO249" i="18"/>
  <c r="AN249" i="18"/>
  <c r="AM249" i="18"/>
  <c r="AL249" i="18"/>
  <c r="AK249" i="18"/>
  <c r="AJ249" i="18"/>
  <c r="AI249" i="18"/>
  <c r="AH249" i="18"/>
  <c r="AG249" i="18"/>
  <c r="AF249" i="18"/>
  <c r="AQ248" i="18"/>
  <c r="AP248" i="18"/>
  <c r="AO248" i="18"/>
  <c r="AN248" i="18"/>
  <c r="AM248" i="18"/>
  <c r="AL248" i="18"/>
  <c r="AK248" i="18"/>
  <c r="AJ248" i="18"/>
  <c r="AI248" i="18"/>
  <c r="AH248" i="18"/>
  <c r="AG248" i="18"/>
  <c r="AF248" i="18"/>
  <c r="AQ247" i="18"/>
  <c r="AP247" i="18"/>
  <c r="AO247" i="18"/>
  <c r="AN247" i="18"/>
  <c r="AM247" i="18"/>
  <c r="AL247" i="18"/>
  <c r="AK247" i="18"/>
  <c r="AJ247" i="18"/>
  <c r="AI247" i="18"/>
  <c r="AH247" i="18"/>
  <c r="AG247" i="18"/>
  <c r="AF247" i="18"/>
  <c r="AQ246" i="18"/>
  <c r="AP246" i="18"/>
  <c r="AO246" i="18"/>
  <c r="AN246" i="18"/>
  <c r="AM246" i="18"/>
  <c r="AL246" i="18"/>
  <c r="AK246" i="18"/>
  <c r="AJ246" i="18"/>
  <c r="AI246" i="18"/>
  <c r="AH246" i="18"/>
  <c r="AG246" i="18"/>
  <c r="AF246" i="18"/>
  <c r="AQ244" i="18"/>
  <c r="AP244" i="18"/>
  <c r="AO244" i="18"/>
  <c r="AN244" i="18"/>
  <c r="AM244" i="18"/>
  <c r="AL244" i="18"/>
  <c r="AK244" i="18"/>
  <c r="AJ244" i="18"/>
  <c r="AI244" i="18"/>
  <c r="AH244" i="18"/>
  <c r="AG244" i="18"/>
  <c r="AF244" i="18"/>
  <c r="AQ243" i="18"/>
  <c r="AP243" i="18"/>
  <c r="AO243" i="18"/>
  <c r="AN243" i="18"/>
  <c r="AM243" i="18"/>
  <c r="AL243" i="18"/>
  <c r="AK243" i="18"/>
  <c r="AJ243" i="18"/>
  <c r="AI243" i="18"/>
  <c r="AH243" i="18"/>
  <c r="AG243" i="18"/>
  <c r="AF243" i="18"/>
  <c r="AR234" i="18"/>
  <c r="AR233" i="18"/>
  <c r="AR232" i="18"/>
  <c r="AR231" i="18"/>
  <c r="AR230" i="18"/>
  <c r="AR229" i="18"/>
  <c r="AR228" i="18"/>
  <c r="AR227" i="18"/>
  <c r="AR225" i="18"/>
  <c r="AR224" i="18"/>
  <c r="AR223" i="18"/>
  <c r="AR222" i="18"/>
  <c r="AR221" i="18"/>
  <c r="AR219" i="18"/>
  <c r="AR218" i="18"/>
  <c r="AB250" i="18"/>
  <c r="AA250" i="18"/>
  <c r="Z250" i="18"/>
  <c r="Y250" i="18"/>
  <c r="X250" i="18"/>
  <c r="W250" i="18"/>
  <c r="V250" i="18"/>
  <c r="U250" i="18"/>
  <c r="T250" i="18"/>
  <c r="S250" i="18"/>
  <c r="R250" i="18"/>
  <c r="Q250" i="18"/>
  <c r="AB249" i="18"/>
  <c r="AA249" i="18"/>
  <c r="Z249" i="18"/>
  <c r="Y249" i="18"/>
  <c r="X249" i="18"/>
  <c r="W249" i="18"/>
  <c r="V249" i="18"/>
  <c r="U249" i="18"/>
  <c r="T249" i="18"/>
  <c r="S249" i="18"/>
  <c r="R249" i="18"/>
  <c r="Q249" i="18"/>
  <c r="AB248" i="18"/>
  <c r="AA248" i="18"/>
  <c r="Z248" i="18"/>
  <c r="Y248" i="18"/>
  <c r="X248" i="18"/>
  <c r="W248" i="18"/>
  <c r="V248" i="18"/>
  <c r="U248" i="18"/>
  <c r="T248" i="18"/>
  <c r="S248" i="18"/>
  <c r="R248" i="18"/>
  <c r="Q248" i="18"/>
  <c r="AB247" i="18"/>
  <c r="AA247" i="18"/>
  <c r="Z247" i="18"/>
  <c r="Y247" i="18"/>
  <c r="X247" i="18"/>
  <c r="W247" i="18"/>
  <c r="V247" i="18"/>
  <c r="U247" i="18"/>
  <c r="T247" i="18"/>
  <c r="S247" i="18"/>
  <c r="R247" i="18"/>
  <c r="Q247" i="18"/>
  <c r="AB246" i="18"/>
  <c r="AA246" i="18"/>
  <c r="Z246" i="18"/>
  <c r="Y246" i="18"/>
  <c r="X246" i="18"/>
  <c r="W246" i="18"/>
  <c r="V246" i="18"/>
  <c r="U246" i="18"/>
  <c r="T246" i="18"/>
  <c r="S246" i="18"/>
  <c r="R246" i="18"/>
  <c r="Q246" i="18"/>
  <c r="AB244" i="18"/>
  <c r="AA244" i="18"/>
  <c r="Z244" i="18"/>
  <c r="Y244" i="18"/>
  <c r="X244" i="18"/>
  <c r="W244" i="18"/>
  <c r="V244" i="18"/>
  <c r="U244" i="18"/>
  <c r="T244" i="18"/>
  <c r="S244" i="18"/>
  <c r="R244" i="18"/>
  <c r="Q244" i="18"/>
  <c r="AB243" i="18"/>
  <c r="AA243" i="18"/>
  <c r="Z243" i="18"/>
  <c r="Y243" i="18"/>
  <c r="X243" i="18"/>
  <c r="W243" i="18"/>
  <c r="V243" i="18"/>
  <c r="U243" i="18"/>
  <c r="T243" i="18"/>
  <c r="S243" i="18"/>
  <c r="R243" i="18"/>
  <c r="Q243" i="18"/>
  <c r="AC234" i="18"/>
  <c r="AC233" i="18"/>
  <c r="AC232" i="18"/>
  <c r="AC231" i="18"/>
  <c r="AC230" i="18"/>
  <c r="AC229" i="18"/>
  <c r="AC228" i="18"/>
  <c r="AC227" i="18"/>
  <c r="AC225" i="18"/>
  <c r="AC224" i="18"/>
  <c r="AC223" i="18"/>
  <c r="AC222" i="18"/>
  <c r="AC221" i="18"/>
  <c r="AC219" i="18"/>
  <c r="AC218" i="18"/>
  <c r="AQ135" i="18"/>
  <c r="AP135" i="18"/>
  <c r="AO135" i="18"/>
  <c r="AN135" i="18"/>
  <c r="AM135" i="18"/>
  <c r="AL135" i="18"/>
  <c r="AK135" i="18"/>
  <c r="AJ135" i="18"/>
  <c r="AI135" i="18"/>
  <c r="AH135" i="18"/>
  <c r="AG135" i="18"/>
  <c r="AF135" i="18"/>
  <c r="AQ134" i="18"/>
  <c r="AP134" i="18"/>
  <c r="AO134" i="18"/>
  <c r="AN134" i="18"/>
  <c r="AM134" i="18"/>
  <c r="AL134" i="18"/>
  <c r="AK134" i="18"/>
  <c r="AJ134" i="18"/>
  <c r="AI134" i="18"/>
  <c r="AH134" i="18"/>
  <c r="AG134" i="18"/>
  <c r="AF134" i="18"/>
  <c r="AQ133" i="18"/>
  <c r="AP133" i="18"/>
  <c r="AO133" i="18"/>
  <c r="AN133" i="18"/>
  <c r="AM133" i="18"/>
  <c r="AL133" i="18"/>
  <c r="AK133" i="18"/>
  <c r="AJ133" i="18"/>
  <c r="AI133" i="18"/>
  <c r="AH133" i="18"/>
  <c r="AG133" i="18"/>
  <c r="AF133" i="18"/>
  <c r="AQ132" i="18"/>
  <c r="AP132" i="18"/>
  <c r="AO132" i="18"/>
  <c r="AN132" i="18"/>
  <c r="AM132" i="18"/>
  <c r="AL132" i="18"/>
  <c r="AK132" i="18"/>
  <c r="AJ132" i="18"/>
  <c r="AI132" i="18"/>
  <c r="AH132" i="18"/>
  <c r="AG132" i="18"/>
  <c r="AF132" i="18"/>
  <c r="AQ131" i="18"/>
  <c r="AP131" i="18"/>
  <c r="AO131" i="18"/>
  <c r="AN131" i="18"/>
  <c r="AM131" i="18"/>
  <c r="AL131" i="18"/>
  <c r="AK131" i="18"/>
  <c r="AJ131" i="18"/>
  <c r="AI131" i="18"/>
  <c r="AH131" i="18"/>
  <c r="AG131" i="18"/>
  <c r="AF131" i="18"/>
  <c r="AQ129" i="18"/>
  <c r="AP129" i="18"/>
  <c r="AO129" i="18"/>
  <c r="AN129" i="18"/>
  <c r="AM129" i="18"/>
  <c r="AL129" i="18"/>
  <c r="AK129" i="18"/>
  <c r="AJ129" i="18"/>
  <c r="AI129" i="18"/>
  <c r="AH129" i="18"/>
  <c r="AG129" i="18"/>
  <c r="AF129" i="18"/>
  <c r="AQ128" i="18"/>
  <c r="AP128" i="18"/>
  <c r="AO128" i="18"/>
  <c r="AN128" i="18"/>
  <c r="AM128" i="18"/>
  <c r="AL128" i="18"/>
  <c r="AK128" i="18"/>
  <c r="AJ128" i="18"/>
  <c r="AI128" i="18"/>
  <c r="AH128" i="18"/>
  <c r="AG128" i="18"/>
  <c r="AF128" i="18"/>
  <c r="AR119" i="18"/>
  <c r="AR118" i="18"/>
  <c r="AR117" i="18"/>
  <c r="AR116" i="18"/>
  <c r="AR115" i="18"/>
  <c r="AR114" i="18"/>
  <c r="AR113" i="18"/>
  <c r="AB135" i="18"/>
  <c r="AA135" i="18"/>
  <c r="Z135" i="18"/>
  <c r="Y135" i="18"/>
  <c r="X135" i="18"/>
  <c r="W135" i="18"/>
  <c r="V135" i="18"/>
  <c r="U135" i="18"/>
  <c r="T135" i="18"/>
  <c r="S135" i="18"/>
  <c r="R135" i="18"/>
  <c r="Q135" i="18"/>
  <c r="AB134" i="18"/>
  <c r="AA134" i="18"/>
  <c r="Z134" i="18"/>
  <c r="Y134" i="18"/>
  <c r="X134" i="18"/>
  <c r="W134" i="18"/>
  <c r="V134" i="18"/>
  <c r="U134" i="18"/>
  <c r="T134" i="18"/>
  <c r="S134" i="18"/>
  <c r="R134" i="18"/>
  <c r="Q134" i="18"/>
  <c r="AB133" i="18"/>
  <c r="AA133" i="18"/>
  <c r="Z133" i="18"/>
  <c r="Y133" i="18"/>
  <c r="X133" i="18"/>
  <c r="W133" i="18"/>
  <c r="V133" i="18"/>
  <c r="U133" i="18"/>
  <c r="T133" i="18"/>
  <c r="S133" i="18"/>
  <c r="R133" i="18"/>
  <c r="Q133" i="18"/>
  <c r="AB132" i="18"/>
  <c r="AA132" i="18"/>
  <c r="Z132" i="18"/>
  <c r="Y132" i="18"/>
  <c r="X132" i="18"/>
  <c r="W132" i="18"/>
  <c r="V132" i="18"/>
  <c r="U132" i="18"/>
  <c r="T132" i="18"/>
  <c r="S132" i="18"/>
  <c r="R132" i="18"/>
  <c r="Q132" i="18"/>
  <c r="AB131" i="18"/>
  <c r="AA131" i="18"/>
  <c r="Z131" i="18"/>
  <c r="Y131" i="18"/>
  <c r="X131" i="18"/>
  <c r="W131" i="18"/>
  <c r="V131" i="18"/>
  <c r="U131" i="18"/>
  <c r="T131" i="18"/>
  <c r="S131" i="18"/>
  <c r="R131" i="18"/>
  <c r="Q131" i="18"/>
  <c r="AB129" i="18"/>
  <c r="AA129" i="18"/>
  <c r="Z129" i="18"/>
  <c r="Y129" i="18"/>
  <c r="X129" i="18"/>
  <c r="W129" i="18"/>
  <c r="V129" i="18"/>
  <c r="U129" i="18"/>
  <c r="T129" i="18"/>
  <c r="S129" i="18"/>
  <c r="R129" i="18"/>
  <c r="Q129" i="18"/>
  <c r="AB128" i="18"/>
  <c r="AA128" i="18"/>
  <c r="Z128" i="18"/>
  <c r="Y128" i="18"/>
  <c r="X128" i="18"/>
  <c r="W128" i="18"/>
  <c r="V128" i="18"/>
  <c r="U128" i="18"/>
  <c r="T128" i="18"/>
  <c r="S128" i="18"/>
  <c r="R128" i="18"/>
  <c r="Q128" i="18"/>
  <c r="AC119" i="18"/>
  <c r="AC118" i="18"/>
  <c r="AC117" i="18"/>
  <c r="AC116" i="18"/>
  <c r="AC115" i="18"/>
  <c r="AC114" i="18"/>
  <c r="AC113" i="18"/>
  <c r="AQ107" i="18"/>
  <c r="AP107" i="18"/>
  <c r="AO107" i="18"/>
  <c r="AN107" i="18"/>
  <c r="AM107" i="18"/>
  <c r="AL107" i="18"/>
  <c r="AK107" i="18"/>
  <c r="AJ107" i="18"/>
  <c r="AI107" i="18"/>
  <c r="AH107" i="18"/>
  <c r="AG107" i="18"/>
  <c r="AF107" i="18"/>
  <c r="AQ106" i="18"/>
  <c r="AP106" i="18"/>
  <c r="AO106" i="18"/>
  <c r="AN106" i="18"/>
  <c r="AM106" i="18"/>
  <c r="AL106" i="18"/>
  <c r="AK106" i="18"/>
  <c r="AJ106" i="18"/>
  <c r="AI106" i="18"/>
  <c r="AH106" i="18"/>
  <c r="AG106" i="18"/>
  <c r="AF106" i="18"/>
  <c r="AQ105" i="18"/>
  <c r="AP105" i="18"/>
  <c r="AO105" i="18"/>
  <c r="AN105" i="18"/>
  <c r="AM105" i="18"/>
  <c r="AL105" i="18"/>
  <c r="AK105" i="18"/>
  <c r="AJ105" i="18"/>
  <c r="AI105" i="18"/>
  <c r="AH105" i="18"/>
  <c r="AG105" i="18"/>
  <c r="AF105" i="18"/>
  <c r="AQ104" i="18"/>
  <c r="AP104" i="18"/>
  <c r="AO104" i="18"/>
  <c r="AN104" i="18"/>
  <c r="AM104" i="18"/>
  <c r="AL104" i="18"/>
  <c r="AK104" i="18"/>
  <c r="AJ104" i="18"/>
  <c r="AI104" i="18"/>
  <c r="AH104" i="18"/>
  <c r="AG104" i="18"/>
  <c r="AF104" i="18"/>
  <c r="AQ103" i="18"/>
  <c r="AP103" i="18"/>
  <c r="AO103" i="18"/>
  <c r="AN103" i="18"/>
  <c r="AM103" i="18"/>
  <c r="AL103" i="18"/>
  <c r="AK103" i="18"/>
  <c r="AJ103" i="18"/>
  <c r="AI103" i="18"/>
  <c r="AH103" i="18"/>
  <c r="AG103" i="18"/>
  <c r="AF103" i="18"/>
  <c r="AQ101" i="18"/>
  <c r="AP101" i="18"/>
  <c r="AO101" i="18"/>
  <c r="AN101" i="18"/>
  <c r="AM101" i="18"/>
  <c r="AL101" i="18"/>
  <c r="AK101" i="18"/>
  <c r="AJ101" i="18"/>
  <c r="AI101" i="18"/>
  <c r="AH101" i="18"/>
  <c r="AG101" i="18"/>
  <c r="AF101" i="18"/>
  <c r="AQ100" i="18"/>
  <c r="AP100" i="18"/>
  <c r="AO100" i="18"/>
  <c r="AN100" i="18"/>
  <c r="AM100" i="18"/>
  <c r="AL100" i="18"/>
  <c r="AK100" i="18"/>
  <c r="AJ100" i="18"/>
  <c r="AI100" i="18"/>
  <c r="AH100" i="18"/>
  <c r="AG100" i="18"/>
  <c r="AF100" i="18"/>
  <c r="AR98" i="18"/>
  <c r="AR97" i="18"/>
  <c r="AR96" i="18"/>
  <c r="AR95" i="18"/>
  <c r="AR94" i="18"/>
  <c r="AB107" i="18"/>
  <c r="AA107" i="18"/>
  <c r="Z107" i="18"/>
  <c r="Y107" i="18"/>
  <c r="X107" i="18"/>
  <c r="W107" i="18"/>
  <c r="V107" i="18"/>
  <c r="U107" i="18"/>
  <c r="T107" i="18"/>
  <c r="S107" i="18"/>
  <c r="R107" i="18"/>
  <c r="Q107" i="18"/>
  <c r="AB106" i="18"/>
  <c r="AA106" i="18"/>
  <c r="Z106" i="18"/>
  <c r="Y106" i="18"/>
  <c r="X106" i="18"/>
  <c r="W106" i="18"/>
  <c r="V106" i="18"/>
  <c r="U106" i="18"/>
  <c r="T106" i="18"/>
  <c r="S106" i="18"/>
  <c r="R106" i="18"/>
  <c r="Q106" i="18"/>
  <c r="AB105" i="18"/>
  <c r="AA105" i="18"/>
  <c r="Z105" i="18"/>
  <c r="Y105" i="18"/>
  <c r="X105" i="18"/>
  <c r="W105" i="18"/>
  <c r="V105" i="18"/>
  <c r="U105" i="18"/>
  <c r="T105" i="18"/>
  <c r="S105" i="18"/>
  <c r="R105" i="18"/>
  <c r="Q105" i="18"/>
  <c r="AB104" i="18"/>
  <c r="AA104" i="18"/>
  <c r="Z104" i="18"/>
  <c r="Y104" i="18"/>
  <c r="X104" i="18"/>
  <c r="W104" i="18"/>
  <c r="V104" i="18"/>
  <c r="U104" i="18"/>
  <c r="T104" i="18"/>
  <c r="S104" i="18"/>
  <c r="R104" i="18"/>
  <c r="Q104" i="18"/>
  <c r="AB103" i="18"/>
  <c r="AA103" i="18"/>
  <c r="Z103" i="18"/>
  <c r="Y103" i="18"/>
  <c r="X103" i="18"/>
  <c r="W103" i="18"/>
  <c r="V103" i="18"/>
  <c r="U103" i="18"/>
  <c r="T103" i="18"/>
  <c r="S103" i="18"/>
  <c r="R103" i="18"/>
  <c r="Q103" i="18"/>
  <c r="AB101" i="18"/>
  <c r="AA101" i="18"/>
  <c r="Z101" i="18"/>
  <c r="Y101" i="18"/>
  <c r="X101" i="18"/>
  <c r="W101" i="18"/>
  <c r="V101" i="18"/>
  <c r="U101" i="18"/>
  <c r="T101" i="18"/>
  <c r="S101" i="18"/>
  <c r="R101" i="18"/>
  <c r="Q101" i="18"/>
  <c r="AB100" i="18"/>
  <c r="AA100" i="18"/>
  <c r="Z100" i="18"/>
  <c r="Y100" i="18"/>
  <c r="X100" i="18"/>
  <c r="W100" i="18"/>
  <c r="V100" i="18"/>
  <c r="U100" i="18"/>
  <c r="T100" i="18"/>
  <c r="S100" i="18"/>
  <c r="R100" i="18"/>
  <c r="Q100" i="18"/>
  <c r="AC98" i="18"/>
  <c r="AC97" i="18"/>
  <c r="AC96" i="18"/>
  <c r="AC95" i="18"/>
  <c r="AC94" i="18"/>
  <c r="AQ79" i="18"/>
  <c r="AP79" i="18"/>
  <c r="AO79" i="18"/>
  <c r="AN79" i="18"/>
  <c r="AM79" i="18"/>
  <c r="AL79" i="18"/>
  <c r="AK79" i="18"/>
  <c r="AJ79" i="18"/>
  <c r="AI79" i="18"/>
  <c r="AH79" i="18"/>
  <c r="AG79" i="18"/>
  <c r="AF79" i="18"/>
  <c r="AQ78" i="18"/>
  <c r="AP78" i="18"/>
  <c r="AO78" i="18"/>
  <c r="AN78" i="18"/>
  <c r="AM78" i="18"/>
  <c r="AL78" i="18"/>
  <c r="AK78" i="18"/>
  <c r="AJ78" i="18"/>
  <c r="AI78" i="18"/>
  <c r="AH78" i="18"/>
  <c r="AG78" i="18"/>
  <c r="AF78" i="18"/>
  <c r="AQ77" i="18"/>
  <c r="AP77" i="18"/>
  <c r="AO77" i="18"/>
  <c r="AN77" i="18"/>
  <c r="AM77" i="18"/>
  <c r="AL77" i="18"/>
  <c r="AK77" i="18"/>
  <c r="AJ77" i="18"/>
  <c r="AI77" i="18"/>
  <c r="AH77" i="18"/>
  <c r="AG77" i="18"/>
  <c r="AF77" i="18"/>
  <c r="AQ76" i="18"/>
  <c r="AP76" i="18"/>
  <c r="AO76" i="18"/>
  <c r="AN76" i="18"/>
  <c r="AM76" i="18"/>
  <c r="AL76" i="18"/>
  <c r="AK76" i="18"/>
  <c r="AJ76" i="18"/>
  <c r="AI76" i="18"/>
  <c r="AH76" i="18"/>
  <c r="AG76" i="18"/>
  <c r="AF76" i="18"/>
  <c r="AQ75" i="18"/>
  <c r="AP75" i="18"/>
  <c r="AO75" i="18"/>
  <c r="AN75" i="18"/>
  <c r="AM75" i="18"/>
  <c r="AL75" i="18"/>
  <c r="AK75" i="18"/>
  <c r="AJ75" i="18"/>
  <c r="AI75" i="18"/>
  <c r="AH75" i="18"/>
  <c r="AG75" i="18"/>
  <c r="AF75" i="18"/>
  <c r="AQ73" i="18"/>
  <c r="AP73" i="18"/>
  <c r="AO73" i="18"/>
  <c r="AN73" i="18"/>
  <c r="AM73" i="18"/>
  <c r="AL73" i="18"/>
  <c r="AK73" i="18"/>
  <c r="AJ73" i="18"/>
  <c r="AI73" i="18"/>
  <c r="AH73" i="18"/>
  <c r="AG73" i="18"/>
  <c r="AF73" i="18"/>
  <c r="AQ72" i="18"/>
  <c r="AP72" i="18"/>
  <c r="AO72" i="18"/>
  <c r="AN72" i="18"/>
  <c r="AM72" i="18"/>
  <c r="AL72" i="18"/>
  <c r="AK72" i="18"/>
  <c r="AJ72" i="18"/>
  <c r="AI72" i="18"/>
  <c r="AH72" i="18"/>
  <c r="AG72" i="18"/>
  <c r="AF72" i="18"/>
  <c r="AR63" i="18"/>
  <c r="AR62" i="18"/>
  <c r="AR61" i="18"/>
  <c r="AR60" i="18"/>
  <c r="AR59" i="18"/>
  <c r="AR58" i="18"/>
  <c r="AR57" i="18"/>
  <c r="AR56" i="18"/>
  <c r="AR54" i="18"/>
  <c r="AR53" i="18"/>
  <c r="AR52" i="18"/>
  <c r="AR51" i="18"/>
  <c r="AR50" i="18"/>
  <c r="AR48" i="18"/>
  <c r="AR47" i="18"/>
  <c r="AR46" i="18"/>
  <c r="AR45" i="18"/>
  <c r="AR44" i="18"/>
  <c r="AR43" i="18"/>
  <c r="AR42" i="18"/>
  <c r="AR41" i="18"/>
  <c r="AR40" i="18"/>
  <c r="AR39" i="18"/>
  <c r="AR38" i="18"/>
  <c r="AR37" i="18"/>
  <c r="AR36" i="18"/>
  <c r="AR35" i="18"/>
  <c r="AB79" i="18"/>
  <c r="AA79" i="18"/>
  <c r="Z79" i="18"/>
  <c r="Y79" i="18"/>
  <c r="X79" i="18"/>
  <c r="W79" i="18"/>
  <c r="V79" i="18"/>
  <c r="U79" i="18"/>
  <c r="T79" i="18"/>
  <c r="S79" i="18"/>
  <c r="R79" i="18"/>
  <c r="Q79" i="18"/>
  <c r="AB78" i="18"/>
  <c r="AA78" i="18"/>
  <c r="Z78" i="18"/>
  <c r="Y78" i="18"/>
  <c r="X78" i="18"/>
  <c r="W78" i="18"/>
  <c r="V78" i="18"/>
  <c r="U78" i="18"/>
  <c r="T78" i="18"/>
  <c r="S78" i="18"/>
  <c r="R78" i="18"/>
  <c r="Q78" i="18"/>
  <c r="AB77" i="18"/>
  <c r="AA77" i="18"/>
  <c r="Z77" i="18"/>
  <c r="Y77" i="18"/>
  <c r="X77" i="18"/>
  <c r="W77" i="18"/>
  <c r="V77" i="18"/>
  <c r="U77" i="18"/>
  <c r="T77" i="18"/>
  <c r="S77" i="18"/>
  <c r="R77" i="18"/>
  <c r="Q77" i="18"/>
  <c r="AB76" i="18"/>
  <c r="AA76" i="18"/>
  <c r="Z76" i="18"/>
  <c r="Y76" i="18"/>
  <c r="X76" i="18"/>
  <c r="W76" i="18"/>
  <c r="V76" i="18"/>
  <c r="U76" i="18"/>
  <c r="T76" i="18"/>
  <c r="S76" i="18"/>
  <c r="R76" i="18"/>
  <c r="Q76" i="18"/>
  <c r="AB75" i="18"/>
  <c r="AA75" i="18"/>
  <c r="Z75" i="18"/>
  <c r="Y75" i="18"/>
  <c r="X75" i="18"/>
  <c r="W75" i="18"/>
  <c r="V75" i="18"/>
  <c r="U75" i="18"/>
  <c r="T75" i="18"/>
  <c r="S75" i="18"/>
  <c r="R75" i="18"/>
  <c r="Q75" i="18"/>
  <c r="AB73" i="18"/>
  <c r="AA73" i="18"/>
  <c r="Z73" i="18"/>
  <c r="Y73" i="18"/>
  <c r="X73" i="18"/>
  <c r="W73" i="18"/>
  <c r="V73" i="18"/>
  <c r="U73" i="18"/>
  <c r="T73" i="18"/>
  <c r="S73" i="18"/>
  <c r="R73" i="18"/>
  <c r="Q73" i="18"/>
  <c r="AB72" i="18"/>
  <c r="AA72" i="18"/>
  <c r="Z72" i="18"/>
  <c r="Y72" i="18"/>
  <c r="X72" i="18"/>
  <c r="W72" i="18"/>
  <c r="V72" i="18"/>
  <c r="U72" i="18"/>
  <c r="T72" i="18"/>
  <c r="S72" i="18"/>
  <c r="R72" i="18"/>
  <c r="Q72" i="18"/>
  <c r="AC63" i="18"/>
  <c r="AC62" i="18"/>
  <c r="AC61" i="18"/>
  <c r="AC60" i="18"/>
  <c r="AC59" i="18"/>
  <c r="AC58" i="18"/>
  <c r="AC57" i="18"/>
  <c r="AC56" i="18"/>
  <c r="AC54" i="18"/>
  <c r="AC53" i="18"/>
  <c r="AC52" i="18"/>
  <c r="AC51" i="18"/>
  <c r="AC50" i="18"/>
  <c r="AC48" i="18"/>
  <c r="AC47" i="18"/>
  <c r="AC46" i="18"/>
  <c r="AC45" i="18"/>
  <c r="AC44" i="18"/>
  <c r="AC43" i="18"/>
  <c r="AC42" i="18"/>
  <c r="AC41" i="18"/>
  <c r="AC40" i="18"/>
  <c r="AC39" i="18"/>
  <c r="AC38" i="18"/>
  <c r="AC37" i="18"/>
  <c r="AC36" i="18"/>
  <c r="AC35" i="18"/>
  <c r="N469" i="18"/>
  <c r="N468" i="18"/>
  <c r="N467" i="18"/>
  <c r="N466" i="18"/>
  <c r="N465" i="18"/>
  <c r="N463" i="18"/>
  <c r="N462" i="18"/>
  <c r="N461" i="18"/>
  <c r="M479" i="18"/>
  <c r="L479" i="18"/>
  <c r="K479" i="18"/>
  <c r="J479" i="18"/>
  <c r="I479" i="18"/>
  <c r="H479" i="18"/>
  <c r="G479" i="18"/>
  <c r="F479" i="18"/>
  <c r="E479" i="18"/>
  <c r="D479" i="18"/>
  <c r="C479" i="18"/>
  <c r="M478" i="18"/>
  <c r="L478" i="18"/>
  <c r="K478" i="18"/>
  <c r="J478" i="18"/>
  <c r="I478" i="18"/>
  <c r="H478" i="18"/>
  <c r="G478" i="18"/>
  <c r="F478" i="18"/>
  <c r="E478" i="18"/>
  <c r="D478" i="18"/>
  <c r="C478" i="18"/>
  <c r="M477" i="18"/>
  <c r="L477" i="18"/>
  <c r="K477" i="18"/>
  <c r="J477" i="18"/>
  <c r="I477" i="18"/>
  <c r="H477" i="18"/>
  <c r="G477" i="18"/>
  <c r="F477" i="18"/>
  <c r="E477" i="18"/>
  <c r="D477" i="18"/>
  <c r="C477" i="18"/>
  <c r="M476" i="18"/>
  <c r="L476" i="18"/>
  <c r="K476" i="18"/>
  <c r="J476" i="18"/>
  <c r="I476" i="18"/>
  <c r="H476" i="18"/>
  <c r="G476" i="18"/>
  <c r="F476" i="18"/>
  <c r="E476" i="18"/>
  <c r="D476" i="18"/>
  <c r="C476" i="18"/>
  <c r="M475" i="18"/>
  <c r="L475" i="18"/>
  <c r="K475" i="18"/>
  <c r="J475" i="18"/>
  <c r="I475" i="18"/>
  <c r="H475" i="18"/>
  <c r="G475" i="18"/>
  <c r="F475" i="18"/>
  <c r="E475" i="18"/>
  <c r="D475" i="18"/>
  <c r="C475" i="18"/>
  <c r="M473" i="18"/>
  <c r="L473" i="18"/>
  <c r="K473" i="18"/>
  <c r="J473" i="18"/>
  <c r="I473" i="18"/>
  <c r="H473" i="18"/>
  <c r="G473" i="18"/>
  <c r="F473" i="18"/>
  <c r="E473" i="18"/>
  <c r="D473" i="18"/>
  <c r="C473" i="18"/>
  <c r="M472" i="18"/>
  <c r="L472" i="18"/>
  <c r="K472" i="18"/>
  <c r="J472" i="18"/>
  <c r="I472" i="18"/>
  <c r="H472" i="18"/>
  <c r="G472" i="18"/>
  <c r="F472" i="18"/>
  <c r="E472" i="18"/>
  <c r="D472" i="18"/>
  <c r="C472" i="18"/>
  <c r="B479" i="18"/>
  <c r="B478" i="18"/>
  <c r="B477" i="18"/>
  <c r="B476" i="18"/>
  <c r="B475" i="18"/>
  <c r="B473" i="18"/>
  <c r="B472" i="18"/>
  <c r="M454" i="18"/>
  <c r="L454" i="18"/>
  <c r="K454" i="18"/>
  <c r="J454" i="18"/>
  <c r="I454" i="18"/>
  <c r="H454" i="18"/>
  <c r="G454" i="18"/>
  <c r="F454" i="18"/>
  <c r="E454" i="18"/>
  <c r="D454" i="18"/>
  <c r="C454" i="18"/>
  <c r="M453" i="18"/>
  <c r="L453" i="18"/>
  <c r="K453" i="18"/>
  <c r="J453" i="18"/>
  <c r="I453" i="18"/>
  <c r="H453" i="18"/>
  <c r="G453" i="18"/>
  <c r="F453" i="18"/>
  <c r="E453" i="18"/>
  <c r="D453" i="18"/>
  <c r="C453" i="18"/>
  <c r="M452" i="18"/>
  <c r="L452" i="18"/>
  <c r="K452" i="18"/>
  <c r="J452" i="18"/>
  <c r="I452" i="18"/>
  <c r="H452" i="18"/>
  <c r="G452" i="18"/>
  <c r="F452" i="18"/>
  <c r="E452" i="18"/>
  <c r="D452" i="18"/>
  <c r="C452" i="18"/>
  <c r="M451" i="18"/>
  <c r="L451" i="18"/>
  <c r="K451" i="18"/>
  <c r="J451" i="18"/>
  <c r="I451" i="18"/>
  <c r="H451" i="18"/>
  <c r="G451" i="18"/>
  <c r="F451" i="18"/>
  <c r="E451" i="18"/>
  <c r="D451" i="18"/>
  <c r="C451" i="18"/>
  <c r="M450" i="18"/>
  <c r="L450" i="18"/>
  <c r="K450" i="18"/>
  <c r="J450" i="18"/>
  <c r="I450" i="18"/>
  <c r="H450" i="18"/>
  <c r="G450" i="18"/>
  <c r="F450" i="18"/>
  <c r="E450" i="18"/>
  <c r="D450" i="18"/>
  <c r="C450" i="18"/>
  <c r="M448" i="18"/>
  <c r="L448" i="18"/>
  <c r="K448" i="18"/>
  <c r="J448" i="18"/>
  <c r="I448" i="18"/>
  <c r="H448" i="18"/>
  <c r="G448" i="18"/>
  <c r="F448" i="18"/>
  <c r="E448" i="18"/>
  <c r="D448" i="18"/>
  <c r="C448" i="18"/>
  <c r="M447" i="18"/>
  <c r="L447" i="18"/>
  <c r="K447" i="18"/>
  <c r="J447" i="18"/>
  <c r="I447" i="18"/>
  <c r="H447" i="18"/>
  <c r="G447" i="18"/>
  <c r="F447" i="18"/>
  <c r="E447" i="18"/>
  <c r="D447" i="18"/>
  <c r="C447" i="18"/>
  <c r="B454" i="18"/>
  <c r="B453" i="18"/>
  <c r="B452" i="18"/>
  <c r="B451" i="18"/>
  <c r="B450" i="18"/>
  <c r="B448" i="18"/>
  <c r="B447" i="18"/>
  <c r="N438" i="18"/>
  <c r="N437" i="18"/>
  <c r="N436" i="18"/>
  <c r="N435" i="18"/>
  <c r="N434" i="18"/>
  <c r="N433" i="18"/>
  <c r="M427" i="18"/>
  <c r="L427" i="18"/>
  <c r="K427" i="18"/>
  <c r="J427" i="18"/>
  <c r="I427" i="18"/>
  <c r="H427" i="18"/>
  <c r="G427" i="18"/>
  <c r="F427" i="18"/>
  <c r="E427" i="18"/>
  <c r="D427" i="18"/>
  <c r="C427" i="18"/>
  <c r="M426" i="18"/>
  <c r="L426" i="18"/>
  <c r="K426" i="18"/>
  <c r="J426" i="18"/>
  <c r="I426" i="18"/>
  <c r="H426" i="18"/>
  <c r="G426" i="18"/>
  <c r="F426" i="18"/>
  <c r="E426" i="18"/>
  <c r="D426" i="18"/>
  <c r="C426" i="18"/>
  <c r="M425" i="18"/>
  <c r="L425" i="18"/>
  <c r="K425" i="18"/>
  <c r="J425" i="18"/>
  <c r="I425" i="18"/>
  <c r="H425" i="18"/>
  <c r="G425" i="18"/>
  <c r="F425" i="18"/>
  <c r="E425" i="18"/>
  <c r="D425" i="18"/>
  <c r="C425" i="18"/>
  <c r="M424" i="18"/>
  <c r="L424" i="18"/>
  <c r="K424" i="18"/>
  <c r="J424" i="18"/>
  <c r="I424" i="18"/>
  <c r="H424" i="18"/>
  <c r="G424" i="18"/>
  <c r="F424" i="18"/>
  <c r="E424" i="18"/>
  <c r="D424" i="18"/>
  <c r="C424" i="18"/>
  <c r="M423" i="18"/>
  <c r="L423" i="18"/>
  <c r="K423" i="18"/>
  <c r="J423" i="18"/>
  <c r="I423" i="18"/>
  <c r="H423" i="18"/>
  <c r="G423" i="18"/>
  <c r="F423" i="18"/>
  <c r="E423" i="18"/>
  <c r="D423" i="18"/>
  <c r="C423" i="18"/>
  <c r="M421" i="18"/>
  <c r="L421" i="18"/>
  <c r="K421" i="18"/>
  <c r="J421" i="18"/>
  <c r="I421" i="18"/>
  <c r="H421" i="18"/>
  <c r="G421" i="18"/>
  <c r="F421" i="18"/>
  <c r="E421" i="18"/>
  <c r="D421" i="18"/>
  <c r="C421" i="18"/>
  <c r="M420" i="18"/>
  <c r="L420" i="18"/>
  <c r="K420" i="18"/>
  <c r="J420" i="18"/>
  <c r="I420" i="18"/>
  <c r="H420" i="18"/>
  <c r="G420" i="18"/>
  <c r="F420" i="18"/>
  <c r="E420" i="18"/>
  <c r="D420" i="18"/>
  <c r="C420" i="18"/>
  <c r="B427" i="18"/>
  <c r="B426" i="18"/>
  <c r="B425" i="18"/>
  <c r="B424" i="18"/>
  <c r="B423" i="18"/>
  <c r="B421" i="18"/>
  <c r="B420" i="18"/>
  <c r="N411" i="18"/>
  <c r="N410" i="18"/>
  <c r="N408" i="18"/>
  <c r="N406" i="18"/>
  <c r="N405" i="18"/>
  <c r="N376" i="18"/>
  <c r="N373" i="18"/>
  <c r="N372" i="18"/>
  <c r="N371" i="18"/>
  <c r="M392" i="18"/>
  <c r="L392" i="18"/>
  <c r="K392" i="18"/>
  <c r="J392" i="18"/>
  <c r="I392" i="18"/>
  <c r="H392" i="18"/>
  <c r="G392" i="18"/>
  <c r="F392" i="18"/>
  <c r="E392" i="18"/>
  <c r="D392" i="18"/>
  <c r="C392" i="18"/>
  <c r="M391" i="18"/>
  <c r="L391" i="18"/>
  <c r="K391" i="18"/>
  <c r="J391" i="18"/>
  <c r="I391" i="18"/>
  <c r="H391" i="18"/>
  <c r="G391" i="18"/>
  <c r="F391" i="18"/>
  <c r="E391" i="18"/>
  <c r="D391" i="18"/>
  <c r="C391" i="18"/>
  <c r="M390" i="18"/>
  <c r="L390" i="18"/>
  <c r="K390" i="18"/>
  <c r="J390" i="18"/>
  <c r="I390" i="18"/>
  <c r="H390" i="18"/>
  <c r="G390" i="18"/>
  <c r="F390" i="18"/>
  <c r="E390" i="18"/>
  <c r="D390" i="18"/>
  <c r="C390" i="18"/>
  <c r="M389" i="18"/>
  <c r="L389" i="18"/>
  <c r="K389" i="18"/>
  <c r="J389" i="18"/>
  <c r="I389" i="18"/>
  <c r="H389" i="18"/>
  <c r="G389" i="18"/>
  <c r="F389" i="18"/>
  <c r="E389" i="18"/>
  <c r="D389" i="18"/>
  <c r="C389" i="18"/>
  <c r="M388" i="18"/>
  <c r="L388" i="18"/>
  <c r="K388" i="18"/>
  <c r="J388" i="18"/>
  <c r="I388" i="18"/>
  <c r="H388" i="18"/>
  <c r="G388" i="18"/>
  <c r="F388" i="18"/>
  <c r="E388" i="18"/>
  <c r="D388" i="18"/>
  <c r="C388" i="18"/>
  <c r="M386" i="18"/>
  <c r="L386" i="18"/>
  <c r="K386" i="18"/>
  <c r="J386" i="18"/>
  <c r="I386" i="18"/>
  <c r="H386" i="18"/>
  <c r="G386" i="18"/>
  <c r="F386" i="18"/>
  <c r="E386" i="18"/>
  <c r="D386" i="18"/>
  <c r="C386" i="18"/>
  <c r="M385" i="18"/>
  <c r="L385" i="18"/>
  <c r="K385" i="18"/>
  <c r="J385" i="18"/>
  <c r="I385" i="18"/>
  <c r="H385" i="18"/>
  <c r="G385" i="18"/>
  <c r="F385" i="18"/>
  <c r="E385" i="18"/>
  <c r="D385" i="18"/>
  <c r="C385" i="18"/>
  <c r="M342" i="18"/>
  <c r="L342" i="18"/>
  <c r="K342" i="18"/>
  <c r="J342" i="18"/>
  <c r="I342" i="18"/>
  <c r="H342" i="18"/>
  <c r="G342" i="18"/>
  <c r="F342" i="18"/>
  <c r="E342" i="18"/>
  <c r="D342" i="18"/>
  <c r="C342" i="18"/>
  <c r="M341" i="18"/>
  <c r="L341" i="18"/>
  <c r="K341" i="18"/>
  <c r="J341" i="18"/>
  <c r="I341" i="18"/>
  <c r="H341" i="18"/>
  <c r="G341" i="18"/>
  <c r="F341" i="18"/>
  <c r="E341" i="18"/>
  <c r="D341" i="18"/>
  <c r="C341" i="18"/>
  <c r="M340" i="18"/>
  <c r="L340" i="18"/>
  <c r="K340" i="18"/>
  <c r="J340" i="18"/>
  <c r="I340" i="18"/>
  <c r="H340" i="18"/>
  <c r="G340" i="18"/>
  <c r="F340" i="18"/>
  <c r="E340" i="18"/>
  <c r="D340" i="18"/>
  <c r="C340" i="18"/>
  <c r="M339" i="18"/>
  <c r="L339" i="18"/>
  <c r="K339" i="18"/>
  <c r="J339" i="18"/>
  <c r="I339" i="18"/>
  <c r="H339" i="18"/>
  <c r="G339" i="18"/>
  <c r="F339" i="18"/>
  <c r="E339" i="18"/>
  <c r="D339" i="18"/>
  <c r="C339" i="18"/>
  <c r="M338" i="18"/>
  <c r="L338" i="18"/>
  <c r="K338" i="18"/>
  <c r="J338" i="18"/>
  <c r="I338" i="18"/>
  <c r="H338" i="18"/>
  <c r="G338" i="18"/>
  <c r="F338" i="18"/>
  <c r="E338" i="18"/>
  <c r="D338" i="18"/>
  <c r="C338" i="18"/>
  <c r="M336" i="18"/>
  <c r="L336" i="18"/>
  <c r="K336" i="18"/>
  <c r="J336" i="18"/>
  <c r="I336" i="18"/>
  <c r="H336" i="18"/>
  <c r="G336" i="18"/>
  <c r="F336" i="18"/>
  <c r="E336" i="18"/>
  <c r="D336" i="18"/>
  <c r="C336" i="18"/>
  <c r="M335" i="18"/>
  <c r="L335" i="18"/>
  <c r="K335" i="18"/>
  <c r="J335" i="18"/>
  <c r="I335" i="18"/>
  <c r="H335" i="18"/>
  <c r="G335" i="18"/>
  <c r="F335" i="18"/>
  <c r="E335" i="18"/>
  <c r="D335" i="18"/>
  <c r="C335" i="18"/>
  <c r="B342" i="18"/>
  <c r="B341" i="18"/>
  <c r="B340" i="18"/>
  <c r="B339" i="18"/>
  <c r="B338" i="18"/>
  <c r="B336" i="18"/>
  <c r="B335" i="18"/>
  <c r="N326" i="18"/>
  <c r="N325" i="18"/>
  <c r="N324" i="18"/>
  <c r="N323" i="18"/>
  <c r="N322" i="18"/>
  <c r="N321" i="18"/>
  <c r="N320" i="18"/>
  <c r="N319" i="18"/>
  <c r="N317" i="18"/>
  <c r="N316" i="18"/>
  <c r="N315" i="18"/>
  <c r="N314" i="18"/>
  <c r="N313" i="18"/>
  <c r="N311" i="18"/>
  <c r="N310" i="18"/>
  <c r="N309" i="18"/>
  <c r="N308" i="18"/>
  <c r="N307" i="18"/>
  <c r="N306" i="18"/>
  <c r="N305" i="18"/>
  <c r="N304" i="18"/>
  <c r="N303" i="18"/>
  <c r="N302" i="18"/>
  <c r="N301" i="18"/>
  <c r="N300" i="18"/>
  <c r="N299" i="18"/>
  <c r="N298" i="18"/>
  <c r="N297" i="18"/>
  <c r="N296" i="18"/>
  <c r="N295" i="18"/>
  <c r="N294" i="18"/>
  <c r="N293" i="18"/>
  <c r="N292" i="18"/>
  <c r="N291" i="18"/>
  <c r="N290" i="18"/>
  <c r="M283" i="18"/>
  <c r="L283" i="18"/>
  <c r="K283" i="18"/>
  <c r="J283" i="18"/>
  <c r="I283" i="18"/>
  <c r="H283" i="18"/>
  <c r="G283" i="18"/>
  <c r="F283" i="18"/>
  <c r="E283" i="18"/>
  <c r="D283" i="18"/>
  <c r="C283" i="18"/>
  <c r="M282" i="18"/>
  <c r="L282" i="18"/>
  <c r="K282" i="18"/>
  <c r="J282" i="18"/>
  <c r="I282" i="18"/>
  <c r="H282" i="18"/>
  <c r="G282" i="18"/>
  <c r="F282" i="18"/>
  <c r="E282" i="18"/>
  <c r="D282" i="18"/>
  <c r="C282" i="18"/>
  <c r="M281" i="18"/>
  <c r="L281" i="18"/>
  <c r="K281" i="18"/>
  <c r="J281" i="18"/>
  <c r="I281" i="18"/>
  <c r="H281" i="18"/>
  <c r="G281" i="18"/>
  <c r="F281" i="18"/>
  <c r="E281" i="18"/>
  <c r="D281" i="18"/>
  <c r="C281" i="18"/>
  <c r="M280" i="18"/>
  <c r="L280" i="18"/>
  <c r="K280" i="18"/>
  <c r="J280" i="18"/>
  <c r="I280" i="18"/>
  <c r="H280" i="18"/>
  <c r="G280" i="18"/>
  <c r="F280" i="18"/>
  <c r="E280" i="18"/>
  <c r="D280" i="18"/>
  <c r="C280" i="18"/>
  <c r="M279" i="18"/>
  <c r="L279" i="18"/>
  <c r="K279" i="18"/>
  <c r="J279" i="18"/>
  <c r="I279" i="18"/>
  <c r="H279" i="18"/>
  <c r="G279" i="18"/>
  <c r="F279" i="18"/>
  <c r="E279" i="18"/>
  <c r="D279" i="18"/>
  <c r="C279" i="18"/>
  <c r="M277" i="18"/>
  <c r="L277" i="18"/>
  <c r="K277" i="18"/>
  <c r="J277" i="18"/>
  <c r="I277" i="18"/>
  <c r="H277" i="18"/>
  <c r="G277" i="18"/>
  <c r="F277" i="18"/>
  <c r="E277" i="18"/>
  <c r="D277" i="18"/>
  <c r="C277" i="18"/>
  <c r="M276" i="18"/>
  <c r="L276" i="18"/>
  <c r="K276" i="18"/>
  <c r="J276" i="18"/>
  <c r="I276" i="18"/>
  <c r="H276" i="18"/>
  <c r="G276" i="18"/>
  <c r="F276" i="18"/>
  <c r="E276" i="18"/>
  <c r="D276" i="18"/>
  <c r="C276" i="18"/>
  <c r="B283" i="18"/>
  <c r="B282" i="18"/>
  <c r="B281" i="18"/>
  <c r="B280" i="18"/>
  <c r="B279" i="18"/>
  <c r="B277" i="18"/>
  <c r="B276" i="18"/>
  <c r="N267" i="18"/>
  <c r="N266" i="18"/>
  <c r="N265" i="18"/>
  <c r="N264" i="18"/>
  <c r="N263" i="18"/>
  <c r="N262" i="18"/>
  <c r="N261" i="18"/>
  <c r="N258" i="18"/>
  <c r="M250" i="18"/>
  <c r="L250" i="18"/>
  <c r="K250" i="18"/>
  <c r="J250" i="18"/>
  <c r="I250" i="18"/>
  <c r="H250" i="18"/>
  <c r="G250" i="18"/>
  <c r="F250" i="18"/>
  <c r="E250" i="18"/>
  <c r="D250" i="18"/>
  <c r="C250" i="18"/>
  <c r="M249" i="18"/>
  <c r="L249" i="18"/>
  <c r="K249" i="18"/>
  <c r="J249" i="18"/>
  <c r="I249" i="18"/>
  <c r="H249" i="18"/>
  <c r="G249" i="18"/>
  <c r="F249" i="18"/>
  <c r="E249" i="18"/>
  <c r="D249" i="18"/>
  <c r="C249" i="18"/>
  <c r="M248" i="18"/>
  <c r="L248" i="18"/>
  <c r="K248" i="18"/>
  <c r="J248" i="18"/>
  <c r="I248" i="18"/>
  <c r="H248" i="18"/>
  <c r="G248" i="18"/>
  <c r="F248" i="18"/>
  <c r="E248" i="18"/>
  <c r="D248" i="18"/>
  <c r="C248" i="18"/>
  <c r="M247" i="18"/>
  <c r="L247" i="18"/>
  <c r="K247" i="18"/>
  <c r="J247" i="18"/>
  <c r="I247" i="18"/>
  <c r="H247" i="18"/>
  <c r="G247" i="18"/>
  <c r="F247" i="18"/>
  <c r="E247" i="18"/>
  <c r="D247" i="18"/>
  <c r="C247" i="18"/>
  <c r="M246" i="18"/>
  <c r="L246" i="18"/>
  <c r="K246" i="18"/>
  <c r="J246" i="18"/>
  <c r="I246" i="18"/>
  <c r="H246" i="18"/>
  <c r="G246" i="18"/>
  <c r="F246" i="18"/>
  <c r="E246" i="18"/>
  <c r="D246" i="18"/>
  <c r="C246" i="18"/>
  <c r="M244" i="18"/>
  <c r="L244" i="18"/>
  <c r="K244" i="18"/>
  <c r="J244" i="18"/>
  <c r="I244" i="18"/>
  <c r="H244" i="18"/>
  <c r="G244" i="18"/>
  <c r="F244" i="18"/>
  <c r="E244" i="18"/>
  <c r="D244" i="18"/>
  <c r="C244" i="18"/>
  <c r="M243" i="18"/>
  <c r="L243" i="18"/>
  <c r="K243" i="18"/>
  <c r="J243" i="18"/>
  <c r="I243" i="18"/>
  <c r="H243" i="18"/>
  <c r="G243" i="18"/>
  <c r="F243" i="18"/>
  <c r="E243" i="18"/>
  <c r="D243" i="18"/>
  <c r="C243" i="18"/>
  <c r="B250" i="18"/>
  <c r="B249" i="18"/>
  <c r="B248" i="18"/>
  <c r="B247" i="18"/>
  <c r="B246" i="18"/>
  <c r="B244" i="18"/>
  <c r="B243" i="18"/>
  <c r="N234" i="18"/>
  <c r="N233" i="18"/>
  <c r="N232" i="18"/>
  <c r="N231" i="18"/>
  <c r="N230" i="18"/>
  <c r="N229" i="18"/>
  <c r="N228" i="18"/>
  <c r="N227" i="18"/>
  <c r="N226" i="18"/>
  <c r="N224" i="18"/>
  <c r="N223" i="18"/>
  <c r="N222" i="18"/>
  <c r="N221" i="18"/>
  <c r="N219" i="18"/>
  <c r="N218" i="18"/>
  <c r="M135" i="18"/>
  <c r="L135" i="18"/>
  <c r="K135" i="18"/>
  <c r="J135" i="18"/>
  <c r="I135" i="18"/>
  <c r="H135" i="18"/>
  <c r="G135" i="18"/>
  <c r="F135" i="18"/>
  <c r="E135" i="18"/>
  <c r="D135" i="18"/>
  <c r="C135" i="18"/>
  <c r="M134" i="18"/>
  <c r="L134" i="18"/>
  <c r="K134" i="18"/>
  <c r="J134" i="18"/>
  <c r="I134" i="18"/>
  <c r="H134" i="18"/>
  <c r="G134" i="18"/>
  <c r="F134" i="18"/>
  <c r="E134" i="18"/>
  <c r="D134" i="18"/>
  <c r="C134" i="18"/>
  <c r="M133" i="18"/>
  <c r="L133" i="18"/>
  <c r="K133" i="18"/>
  <c r="J133" i="18"/>
  <c r="I133" i="18"/>
  <c r="H133" i="18"/>
  <c r="G133" i="18"/>
  <c r="F133" i="18"/>
  <c r="E133" i="18"/>
  <c r="D133" i="18"/>
  <c r="C133" i="18"/>
  <c r="M132" i="18"/>
  <c r="L132" i="18"/>
  <c r="K132" i="18"/>
  <c r="J132" i="18"/>
  <c r="I132" i="18"/>
  <c r="H132" i="18"/>
  <c r="G132" i="18"/>
  <c r="F132" i="18"/>
  <c r="E132" i="18"/>
  <c r="D132" i="18"/>
  <c r="C132" i="18"/>
  <c r="M131" i="18"/>
  <c r="L131" i="18"/>
  <c r="K131" i="18"/>
  <c r="J131" i="18"/>
  <c r="I131" i="18"/>
  <c r="H131" i="18"/>
  <c r="G131" i="18"/>
  <c r="F131" i="18"/>
  <c r="E131" i="18"/>
  <c r="D131" i="18"/>
  <c r="C131" i="18"/>
  <c r="M129" i="18"/>
  <c r="L129" i="18"/>
  <c r="K129" i="18"/>
  <c r="J129" i="18"/>
  <c r="I129" i="18"/>
  <c r="H129" i="18"/>
  <c r="G129" i="18"/>
  <c r="F129" i="18"/>
  <c r="E129" i="18"/>
  <c r="D129" i="18"/>
  <c r="C129" i="18"/>
  <c r="M128" i="18"/>
  <c r="L128" i="18"/>
  <c r="K128" i="18"/>
  <c r="J128" i="18"/>
  <c r="I128" i="18"/>
  <c r="H128" i="18"/>
  <c r="G128" i="18"/>
  <c r="F128" i="18"/>
  <c r="E128" i="18"/>
  <c r="D128" i="18"/>
  <c r="C128" i="18"/>
  <c r="B135" i="18"/>
  <c r="B134" i="18"/>
  <c r="B133" i="18"/>
  <c r="B132" i="18"/>
  <c r="B131" i="18"/>
  <c r="B129" i="18"/>
  <c r="B128" i="18"/>
  <c r="N119" i="18"/>
  <c r="N118" i="18"/>
  <c r="N117" i="18"/>
  <c r="N116" i="18"/>
  <c r="N115" i="18"/>
  <c r="N114" i="18"/>
  <c r="N113" i="18"/>
  <c r="M107" i="18"/>
  <c r="L107" i="18"/>
  <c r="K107" i="18"/>
  <c r="J107" i="18"/>
  <c r="I107" i="18"/>
  <c r="H107" i="18"/>
  <c r="G107" i="18"/>
  <c r="F107" i="18"/>
  <c r="E107" i="18"/>
  <c r="D107" i="18"/>
  <c r="C107" i="18"/>
  <c r="M106" i="18"/>
  <c r="L106" i="18"/>
  <c r="K106" i="18"/>
  <c r="J106" i="18"/>
  <c r="I106" i="18"/>
  <c r="H106" i="18"/>
  <c r="G106" i="18"/>
  <c r="F106" i="18"/>
  <c r="E106" i="18"/>
  <c r="D106" i="18"/>
  <c r="C106" i="18"/>
  <c r="B107" i="18"/>
  <c r="B106" i="18"/>
  <c r="M79" i="18"/>
  <c r="L79" i="18"/>
  <c r="K79" i="18"/>
  <c r="J79" i="18"/>
  <c r="I79" i="18"/>
  <c r="H79" i="18"/>
  <c r="G79" i="18"/>
  <c r="F79" i="18"/>
  <c r="E79" i="18"/>
  <c r="D79" i="18"/>
  <c r="C79" i="18"/>
  <c r="M78" i="18"/>
  <c r="L78" i="18"/>
  <c r="K78" i="18"/>
  <c r="J78" i="18"/>
  <c r="I78" i="18"/>
  <c r="H78" i="18"/>
  <c r="G78" i="18"/>
  <c r="F78" i="18"/>
  <c r="E78" i="18"/>
  <c r="D78" i="18"/>
  <c r="C78" i="18"/>
  <c r="M77" i="18"/>
  <c r="L77" i="18"/>
  <c r="K77" i="18"/>
  <c r="J77" i="18"/>
  <c r="I77" i="18"/>
  <c r="H77" i="18"/>
  <c r="G77" i="18"/>
  <c r="F77" i="18"/>
  <c r="E77" i="18"/>
  <c r="D77" i="18"/>
  <c r="C77" i="18"/>
  <c r="M76" i="18"/>
  <c r="L76" i="18"/>
  <c r="K76" i="18"/>
  <c r="J76" i="18"/>
  <c r="I76" i="18"/>
  <c r="H76" i="18"/>
  <c r="G76" i="18"/>
  <c r="F76" i="18"/>
  <c r="E76" i="18"/>
  <c r="D76" i="18"/>
  <c r="C76" i="18"/>
  <c r="M75" i="18"/>
  <c r="L75" i="18"/>
  <c r="K75" i="18"/>
  <c r="J75" i="18"/>
  <c r="I75" i="18"/>
  <c r="H75" i="18"/>
  <c r="G75" i="18"/>
  <c r="F75" i="18"/>
  <c r="E75" i="18"/>
  <c r="D75" i="18"/>
  <c r="C75" i="18"/>
  <c r="M73" i="18"/>
  <c r="L73" i="18"/>
  <c r="K73" i="18"/>
  <c r="J73" i="18"/>
  <c r="I73" i="18"/>
  <c r="H73" i="18"/>
  <c r="G73" i="18"/>
  <c r="F73" i="18"/>
  <c r="E73" i="18"/>
  <c r="D73" i="18"/>
  <c r="C73" i="18"/>
  <c r="M72" i="18"/>
  <c r="L72" i="18"/>
  <c r="K72" i="18"/>
  <c r="J72" i="18"/>
  <c r="I72" i="18"/>
  <c r="H72" i="18"/>
  <c r="G72" i="18"/>
  <c r="F72" i="18"/>
  <c r="E72" i="18"/>
  <c r="D72" i="18"/>
  <c r="C72" i="18"/>
  <c r="B78" i="18"/>
  <c r="B79" i="18"/>
  <c r="B77" i="18"/>
  <c r="B76" i="18"/>
  <c r="B75" i="18"/>
  <c r="B73" i="18"/>
  <c r="B72" i="18"/>
  <c r="N98" i="18"/>
  <c r="N97" i="18"/>
  <c r="N96" i="18"/>
  <c r="N95" i="18"/>
  <c r="N94" i="18"/>
  <c r="N93" i="18"/>
  <c r="N92" i="18"/>
  <c r="N91" i="18"/>
  <c r="N88" i="18"/>
  <c r="N87" i="18"/>
  <c r="N86" i="18"/>
  <c r="N63" i="18"/>
  <c r="N62" i="18"/>
  <c r="N61" i="18"/>
  <c r="N60" i="18"/>
  <c r="N59" i="18"/>
  <c r="N58" i="18"/>
  <c r="N57" i="18"/>
  <c r="N56" i="18"/>
  <c r="N54" i="18"/>
  <c r="N53" i="18"/>
  <c r="N52" i="18"/>
  <c r="N51" i="18"/>
  <c r="N50" i="18"/>
  <c r="N48" i="18"/>
  <c r="N47" i="18"/>
  <c r="N46" i="18"/>
  <c r="N45" i="18"/>
  <c r="N44" i="18"/>
  <c r="N43" i="18"/>
  <c r="N42" i="18"/>
  <c r="N41" i="18"/>
  <c r="N40" i="18"/>
  <c r="N39" i="18"/>
  <c r="N38" i="18"/>
  <c r="N37" i="18"/>
  <c r="N36" i="18"/>
  <c r="N35" i="18"/>
  <c r="N33" i="18"/>
  <c r="N32" i="18"/>
  <c r="N31" i="18"/>
  <c r="N30" i="18"/>
  <c r="N29" i="18"/>
  <c r="N28" i="18"/>
  <c r="N27" i="18"/>
  <c r="N474" i="15" l="1"/>
  <c r="Z245" i="18"/>
  <c r="AG449" i="18"/>
  <c r="AH474" i="18"/>
  <c r="AM449" i="18"/>
  <c r="AF449" i="18"/>
  <c r="AN449" i="18"/>
  <c r="AG474" i="18"/>
  <c r="AO474" i="18"/>
  <c r="AM245" i="18"/>
  <c r="AI245" i="18"/>
  <c r="AQ245" i="18"/>
  <c r="X474" i="18"/>
  <c r="X449" i="18"/>
  <c r="T449" i="18"/>
  <c r="AB449" i="18"/>
  <c r="S422" i="18"/>
  <c r="AA422" i="18"/>
  <c r="W422" i="18"/>
  <c r="X422" i="18"/>
  <c r="Z387" i="18"/>
  <c r="W387" i="18"/>
  <c r="T278" i="18"/>
  <c r="AB278" i="18"/>
  <c r="W245" i="18"/>
  <c r="AA337" i="18"/>
  <c r="S337" i="18"/>
  <c r="AG337" i="18"/>
  <c r="W102" i="18"/>
  <c r="D387" i="18"/>
  <c r="L387" i="18"/>
  <c r="E449" i="18"/>
  <c r="M449" i="18"/>
  <c r="I474" i="18"/>
  <c r="AL74" i="18"/>
  <c r="AP102" i="18"/>
  <c r="X130" i="18"/>
  <c r="J474" i="18"/>
  <c r="Q74" i="18"/>
  <c r="Y74" i="18"/>
  <c r="Y130" i="18"/>
  <c r="C387" i="18"/>
  <c r="F474" i="18"/>
  <c r="V74" i="18"/>
  <c r="Z130" i="18"/>
  <c r="Q130" i="18"/>
  <c r="AA130" i="18"/>
  <c r="AA245" i="18"/>
  <c r="X387" i="18"/>
  <c r="AL422" i="18"/>
  <c r="Q449" i="18"/>
  <c r="Y449" i="18"/>
  <c r="U449" i="18"/>
  <c r="AH449" i="18"/>
  <c r="T245" i="18"/>
  <c r="AB245" i="18"/>
  <c r="W337" i="18"/>
  <c r="AI337" i="18"/>
  <c r="AQ337" i="18"/>
  <c r="Q387" i="18"/>
  <c r="Y387" i="18"/>
  <c r="E422" i="18"/>
  <c r="C449" i="18"/>
  <c r="R278" i="18"/>
  <c r="X337" i="18"/>
  <c r="AJ337" i="18"/>
  <c r="M422" i="18"/>
  <c r="K449" i="18"/>
  <c r="Z278" i="18"/>
  <c r="J245" i="18"/>
  <c r="N426" i="18"/>
  <c r="N451" i="18"/>
  <c r="G449" i="18"/>
  <c r="W74" i="18"/>
  <c r="AK74" i="18"/>
  <c r="T102" i="18"/>
  <c r="AB102" i="18"/>
  <c r="AO102" i="18"/>
  <c r="W130" i="18"/>
  <c r="AL245" i="18"/>
  <c r="S278" i="18"/>
  <c r="AA278" i="18"/>
  <c r="AP278" i="18"/>
  <c r="N75" i="18"/>
  <c r="N76" i="18"/>
  <c r="C130" i="18"/>
  <c r="K130" i="18"/>
  <c r="H130" i="18"/>
  <c r="C245" i="18"/>
  <c r="K245" i="18"/>
  <c r="D337" i="18"/>
  <c r="L337" i="18"/>
  <c r="G474" i="18"/>
  <c r="S74" i="18"/>
  <c r="AA74" i="18"/>
  <c r="X102" i="18"/>
  <c r="R130" i="18"/>
  <c r="X245" i="18"/>
  <c r="AF245" i="18"/>
  <c r="AN245" i="18"/>
  <c r="AJ245" i="18"/>
  <c r="Y278" i="18"/>
  <c r="U278" i="18"/>
  <c r="AI278" i="18"/>
  <c r="Q337" i="18"/>
  <c r="Y337" i="18"/>
  <c r="R387" i="18"/>
  <c r="AM422" i="18"/>
  <c r="AI449" i="18"/>
  <c r="AC77" i="18"/>
  <c r="H74" i="18"/>
  <c r="I130" i="18"/>
  <c r="G245" i="18"/>
  <c r="AL102" i="18"/>
  <c r="S130" i="18"/>
  <c r="AJ278" i="18"/>
  <c r="S387" i="18"/>
  <c r="AB422" i="18"/>
  <c r="AC451" i="18"/>
  <c r="W449" i="18"/>
  <c r="D74" i="18"/>
  <c r="L74" i="18"/>
  <c r="I74" i="18"/>
  <c r="N135" i="18"/>
  <c r="E130" i="18"/>
  <c r="M130" i="18"/>
  <c r="J130" i="18"/>
  <c r="E278" i="18"/>
  <c r="M278" i="18"/>
  <c r="F337" i="18"/>
  <c r="AR77" i="18"/>
  <c r="AM74" i="18"/>
  <c r="AI74" i="18"/>
  <c r="AQ74" i="18"/>
  <c r="AM102" i="18"/>
  <c r="T130" i="18"/>
  <c r="AB130" i="18"/>
  <c r="AL130" i="18"/>
  <c r="R245" i="18"/>
  <c r="W278" i="18"/>
  <c r="Q422" i="18"/>
  <c r="Y422" i="18"/>
  <c r="U422" i="18"/>
  <c r="AO449" i="18"/>
  <c r="AK449" i="18"/>
  <c r="AP474" i="18"/>
  <c r="AL474" i="18"/>
  <c r="AC388" i="18"/>
  <c r="D130" i="18"/>
  <c r="L130" i="18"/>
  <c r="G278" i="18"/>
  <c r="Q245" i="18"/>
  <c r="Y245" i="18"/>
  <c r="AL337" i="18"/>
  <c r="AA387" i="18"/>
  <c r="T422" i="18"/>
  <c r="S449" i="18"/>
  <c r="AA449" i="18"/>
  <c r="F130" i="18"/>
  <c r="G337" i="18"/>
  <c r="N454" i="18"/>
  <c r="AF102" i="18"/>
  <c r="AN102" i="18"/>
  <c r="AM130" i="18"/>
  <c r="S245" i="18"/>
  <c r="X278" i="18"/>
  <c r="AL278" i="18"/>
  <c r="T337" i="18"/>
  <c r="AB337" i="18"/>
  <c r="AP449" i="18"/>
  <c r="AL449" i="18"/>
  <c r="W474" i="18"/>
  <c r="AM474" i="18"/>
  <c r="N427" i="18"/>
  <c r="N78" i="18"/>
  <c r="AC421" i="18"/>
  <c r="AC448" i="18"/>
  <c r="AR454" i="18"/>
  <c r="F245" i="18"/>
  <c r="N421" i="18"/>
  <c r="N424" i="18"/>
  <c r="C474" i="18"/>
  <c r="K474" i="18"/>
  <c r="N479" i="18"/>
  <c r="AM387" i="18"/>
  <c r="R422" i="18"/>
  <c r="Z422" i="18"/>
  <c r="V422" i="18"/>
  <c r="R449" i="18"/>
  <c r="Z449" i="18"/>
  <c r="V449" i="18"/>
  <c r="AR450" i="18"/>
  <c r="AC479" i="18"/>
  <c r="AF474" i="18"/>
  <c r="AN474" i="18"/>
  <c r="M337" i="18"/>
  <c r="H245" i="18"/>
  <c r="E474" i="18"/>
  <c r="M474" i="18"/>
  <c r="N478" i="18"/>
  <c r="AC76" i="18"/>
  <c r="X74" i="18"/>
  <c r="T74" i="18"/>
  <c r="AB74" i="18"/>
  <c r="Q102" i="18"/>
  <c r="Y102" i="18"/>
  <c r="U102" i="18"/>
  <c r="AG102" i="18"/>
  <c r="U130" i="18"/>
  <c r="U245" i="18"/>
  <c r="AG245" i="18"/>
  <c r="AO245" i="18"/>
  <c r="AK245" i="18"/>
  <c r="V278" i="18"/>
  <c r="AM278" i="18"/>
  <c r="U337" i="18"/>
  <c r="AR342" i="18"/>
  <c r="AM337" i="18"/>
  <c r="T387" i="18"/>
  <c r="AB387" i="18"/>
  <c r="AI422" i="18"/>
  <c r="AQ422" i="18"/>
  <c r="T474" i="18"/>
  <c r="AB474" i="18"/>
  <c r="N453" i="18"/>
  <c r="L474" i="18"/>
  <c r="AC389" i="18"/>
  <c r="AC427" i="18"/>
  <c r="AC472" i="18"/>
  <c r="AR479" i="18"/>
  <c r="F74" i="18"/>
  <c r="N72" i="18"/>
  <c r="N77" i="18"/>
  <c r="N79" i="18"/>
  <c r="G74" i="18"/>
  <c r="K74" i="18"/>
  <c r="D245" i="18"/>
  <c r="L245" i="18"/>
  <c r="I245" i="18"/>
  <c r="B422" i="18"/>
  <c r="I422" i="18"/>
  <c r="D449" i="18"/>
  <c r="L449" i="18"/>
  <c r="H449" i="18"/>
  <c r="U74" i="18"/>
  <c r="AF74" i="18"/>
  <c r="AN74" i="18"/>
  <c r="R102" i="18"/>
  <c r="Z102" i="18"/>
  <c r="V102" i="18"/>
  <c r="AH102" i="18"/>
  <c r="V130" i="18"/>
  <c r="AF130" i="18"/>
  <c r="AN130" i="18"/>
  <c r="AJ130" i="18"/>
  <c r="V245" i="18"/>
  <c r="R337" i="18"/>
  <c r="Z337" i="18"/>
  <c r="V337" i="18"/>
  <c r="U387" i="18"/>
  <c r="AR421" i="18"/>
  <c r="AF422" i="18"/>
  <c r="AN422" i="18"/>
  <c r="AJ422" i="18"/>
  <c r="AR451" i="18"/>
  <c r="AC475" i="18"/>
  <c r="Q474" i="18"/>
  <c r="Y474" i="18"/>
  <c r="U474" i="18"/>
  <c r="AI474" i="18"/>
  <c r="AQ474" i="18"/>
  <c r="N73" i="18"/>
  <c r="E337" i="18"/>
  <c r="N448" i="18"/>
  <c r="D474" i="18"/>
  <c r="AC454" i="18"/>
  <c r="J74" i="18"/>
  <c r="I337" i="18"/>
  <c r="C74" i="18"/>
  <c r="G130" i="18"/>
  <c r="E245" i="18"/>
  <c r="M245" i="18"/>
  <c r="N420" i="18"/>
  <c r="N423" i="18"/>
  <c r="N425" i="18"/>
  <c r="I449" i="18"/>
  <c r="N476" i="18"/>
  <c r="R74" i="18"/>
  <c r="Z74" i="18"/>
  <c r="AG74" i="18"/>
  <c r="AO74" i="18"/>
  <c r="S102" i="18"/>
  <c r="AA102" i="18"/>
  <c r="AG130" i="18"/>
  <c r="AO130" i="18"/>
  <c r="AK130" i="18"/>
  <c r="AG278" i="18"/>
  <c r="AO278" i="18"/>
  <c r="AO337" i="18"/>
  <c r="AC392" i="18"/>
  <c r="V387" i="18"/>
  <c r="AK422" i="18"/>
  <c r="AQ449" i="18"/>
  <c r="R474" i="18"/>
  <c r="Z474" i="18"/>
  <c r="V474" i="18"/>
  <c r="AR472" i="18"/>
  <c r="AJ474" i="18"/>
  <c r="E74" i="18"/>
  <c r="M74" i="18"/>
  <c r="F449" i="18"/>
  <c r="N447" i="18"/>
  <c r="J449" i="18"/>
  <c r="N450" i="18"/>
  <c r="N452" i="18"/>
  <c r="H474" i="18"/>
  <c r="AC72" i="18"/>
  <c r="AH130" i="18"/>
  <c r="AP130" i="18"/>
  <c r="Q278" i="18"/>
  <c r="AH278" i="18"/>
  <c r="AH337" i="18"/>
  <c r="AP337" i="18"/>
  <c r="AR427" i="18"/>
  <c r="AH422" i="18"/>
  <c r="AP422" i="18"/>
  <c r="AJ449" i="18"/>
  <c r="S474" i="18"/>
  <c r="AA474" i="18"/>
  <c r="AK474" i="18"/>
  <c r="H278" i="18"/>
  <c r="D278" i="18"/>
  <c r="L278" i="18"/>
  <c r="I278" i="18"/>
  <c r="J278" i="18"/>
  <c r="F278" i="18"/>
  <c r="C278" i="18"/>
  <c r="K278" i="18"/>
  <c r="H387" i="18"/>
  <c r="I387" i="18"/>
  <c r="F387" i="18"/>
  <c r="K387" i="18"/>
  <c r="J387" i="18"/>
  <c r="G387" i="18"/>
  <c r="E387" i="18"/>
  <c r="M387" i="18"/>
  <c r="N389" i="18"/>
  <c r="AL387" i="18"/>
  <c r="AH387" i="18"/>
  <c r="AP387" i="18"/>
  <c r="AI387" i="18"/>
  <c r="AQ387" i="18"/>
  <c r="N107" i="18"/>
  <c r="N249" i="18"/>
  <c r="AC339" i="18"/>
  <c r="N280" i="18"/>
  <c r="N134" i="18"/>
  <c r="AR100" i="18"/>
  <c r="AC132" i="18"/>
  <c r="N341" i="18"/>
  <c r="N106" i="18"/>
  <c r="AR250" i="18"/>
  <c r="AF387" i="18"/>
  <c r="AN387" i="18"/>
  <c r="AJ387" i="18"/>
  <c r="AR392" i="18"/>
  <c r="AG387" i="18"/>
  <c r="AO387" i="18"/>
  <c r="AK387" i="18"/>
  <c r="AR389" i="18"/>
  <c r="N101" i="18"/>
  <c r="N104" i="18"/>
  <c r="AC131" i="18"/>
  <c r="AR135" i="18"/>
  <c r="N276" i="18"/>
  <c r="N279" i="18"/>
  <c r="N281" i="18"/>
  <c r="N283" i="18"/>
  <c r="AC342" i="18"/>
  <c r="N129" i="18"/>
  <c r="N243" i="18"/>
  <c r="N335" i="18"/>
  <c r="N340" i="18"/>
  <c r="N100" i="18"/>
  <c r="N103" i="18"/>
  <c r="N105" i="18"/>
  <c r="AC101" i="18"/>
  <c r="N132" i="18"/>
  <c r="N248" i="18"/>
  <c r="N338" i="18"/>
  <c r="AC335" i="18"/>
  <c r="N282" i="18"/>
  <c r="N246" i="18"/>
  <c r="N250" i="18"/>
  <c r="N342" i="18"/>
  <c r="AC283" i="18"/>
  <c r="N277" i="18"/>
  <c r="AC250" i="18"/>
  <c r="N128" i="18"/>
  <c r="N131" i="18"/>
  <c r="N133" i="18"/>
  <c r="N244" i="18"/>
  <c r="N247" i="18"/>
  <c r="N336" i="18"/>
  <c r="N339" i="18"/>
  <c r="AC107" i="18"/>
  <c r="AC135" i="18"/>
  <c r="AC243" i="18"/>
  <c r="AC280" i="18"/>
  <c r="AR339" i="18"/>
  <c r="AK337" i="18"/>
  <c r="AF337" i="18"/>
  <c r="AN337" i="18"/>
  <c r="AR335" i="18"/>
  <c r="AQ278" i="18"/>
  <c r="AR279" i="18"/>
  <c r="AK278" i="18"/>
  <c r="AR283" i="18"/>
  <c r="AF278" i="18"/>
  <c r="AN278" i="18"/>
  <c r="AR249" i="18"/>
  <c r="AH245" i="18"/>
  <c r="AP245" i="18"/>
  <c r="AR132" i="18"/>
  <c r="AI130" i="18"/>
  <c r="AQ130" i="18"/>
  <c r="AI102" i="18"/>
  <c r="AR104" i="18"/>
  <c r="AJ102" i="18"/>
  <c r="AQ102" i="18"/>
  <c r="AK102" i="18"/>
  <c r="AR107" i="18"/>
  <c r="AR476" i="18"/>
  <c r="AR473" i="18"/>
  <c r="AR478" i="18"/>
  <c r="AR477" i="18"/>
  <c r="AR475" i="18"/>
  <c r="AC476" i="18"/>
  <c r="AC473" i="18"/>
  <c r="AC478" i="18"/>
  <c r="AC477" i="18"/>
  <c r="AR448" i="18"/>
  <c r="AR453" i="18"/>
  <c r="AR447" i="18"/>
  <c r="AR452" i="18"/>
  <c r="AC453" i="18"/>
  <c r="AC447" i="18"/>
  <c r="AC452" i="18"/>
  <c r="AC450" i="18"/>
  <c r="AR425" i="18"/>
  <c r="AR424" i="18"/>
  <c r="AR420" i="18"/>
  <c r="AR426" i="18"/>
  <c r="AR423" i="18"/>
  <c r="AC424" i="18"/>
  <c r="AC426" i="18"/>
  <c r="AC423" i="18"/>
  <c r="AC420" i="18"/>
  <c r="AC425" i="18"/>
  <c r="AR386" i="18"/>
  <c r="AR391" i="18"/>
  <c r="AR388" i="18"/>
  <c r="AR385" i="18"/>
  <c r="AR390" i="18"/>
  <c r="AC386" i="18"/>
  <c r="AC391" i="18"/>
  <c r="AC390" i="18"/>
  <c r="AC385" i="18"/>
  <c r="AR336" i="18"/>
  <c r="AR341" i="18"/>
  <c r="AR338" i="18"/>
  <c r="AR340" i="18"/>
  <c r="AC336" i="18"/>
  <c r="AC341" i="18"/>
  <c r="AC338" i="18"/>
  <c r="AC340" i="18"/>
  <c r="AR277" i="18"/>
  <c r="AR282" i="18"/>
  <c r="AR281" i="18"/>
  <c r="AR280" i="18"/>
  <c r="AR276" i="18"/>
  <c r="AC277" i="18"/>
  <c r="AC282" i="18"/>
  <c r="AC281" i="18"/>
  <c r="AC279" i="18"/>
  <c r="AC276" i="18"/>
  <c r="AR248" i="18"/>
  <c r="AR244" i="18"/>
  <c r="AR246" i="18"/>
  <c r="AR243" i="18"/>
  <c r="AR247" i="18"/>
  <c r="AC247" i="18"/>
  <c r="AC244" i="18"/>
  <c r="AC249" i="18"/>
  <c r="AC246" i="18"/>
  <c r="AC248" i="18"/>
  <c r="AR128" i="18"/>
  <c r="AR133" i="18"/>
  <c r="AR129" i="18"/>
  <c r="AR134" i="18"/>
  <c r="AR131" i="18"/>
  <c r="AC129" i="18"/>
  <c r="AC134" i="18"/>
  <c r="AC128" i="18"/>
  <c r="AC133" i="18"/>
  <c r="AR101" i="18"/>
  <c r="AR106" i="18"/>
  <c r="AR105" i="18"/>
  <c r="AR103" i="18"/>
  <c r="AC104" i="18"/>
  <c r="AC105" i="18"/>
  <c r="AC106" i="18"/>
  <c r="AC100" i="18"/>
  <c r="AC103" i="18"/>
  <c r="AR72" i="18"/>
  <c r="AH74" i="18"/>
  <c r="AP74" i="18"/>
  <c r="AJ74" i="18"/>
  <c r="AR79" i="18"/>
  <c r="AR76" i="18"/>
  <c r="AR73" i="18"/>
  <c r="AR78" i="18"/>
  <c r="AR75" i="18"/>
  <c r="AC79" i="18"/>
  <c r="AC73" i="18"/>
  <c r="AC74" i="18" s="1"/>
  <c r="AC78" i="18"/>
  <c r="AC75" i="18"/>
  <c r="N473" i="18"/>
  <c r="N475" i="18"/>
  <c r="N477" i="18"/>
  <c r="N472" i="18"/>
  <c r="J422" i="18"/>
  <c r="C422" i="18"/>
  <c r="K422" i="18"/>
  <c r="D422" i="18"/>
  <c r="L422" i="18"/>
  <c r="F422" i="18"/>
  <c r="G422" i="18"/>
  <c r="H422" i="18"/>
  <c r="N385" i="18"/>
  <c r="N388" i="18"/>
  <c r="N390" i="18"/>
  <c r="N392" i="18"/>
  <c r="N386" i="18"/>
  <c r="N391" i="18"/>
  <c r="J337" i="18"/>
  <c r="C337" i="18"/>
  <c r="K337" i="18"/>
  <c r="H337" i="18"/>
  <c r="B337" i="18"/>
  <c r="B278" i="18"/>
  <c r="B245" i="18"/>
  <c r="B74" i="18"/>
  <c r="N102" i="18" l="1"/>
  <c r="N449" i="18"/>
  <c r="AC449" i="18"/>
  <c r="N130" i="18"/>
  <c r="AR422" i="18"/>
  <c r="N74" i="18"/>
  <c r="AC422" i="18"/>
  <c r="AR474" i="18"/>
  <c r="AR74" i="18"/>
  <c r="AC474" i="18"/>
  <c r="N474" i="18"/>
  <c r="N422" i="18"/>
  <c r="N387" i="18"/>
  <c r="N245" i="18"/>
  <c r="AR337" i="18"/>
  <c r="AR102" i="18"/>
  <c r="AC102" i="18"/>
  <c r="AC337" i="18"/>
  <c r="N278" i="18"/>
  <c r="N337" i="18"/>
  <c r="AC245" i="18"/>
  <c r="AR130" i="18"/>
  <c r="AR449" i="18"/>
  <c r="AR387" i="18"/>
  <c r="AC387" i="18"/>
  <c r="AR278" i="18"/>
  <c r="AC278" i="18"/>
  <c r="AR245" i="18"/>
  <c r="AC130" i="18"/>
  <c r="B449" i="18"/>
  <c r="B387" i="18"/>
  <c r="B130" i="18" l="1"/>
  <c r="B474" i="18" l="1"/>
</calcChain>
</file>

<file path=xl/sharedStrings.xml><?xml version="1.0" encoding="utf-8"?>
<sst xmlns="http://schemas.openxmlformats.org/spreadsheetml/2006/main" count="3627" uniqueCount="185">
  <si>
    <t>AGUASALUD</t>
  </si>
  <si>
    <t>BALBOAFAA</t>
  </si>
  <si>
    <t>COCOSOLO</t>
  </si>
  <si>
    <t>DOSBOCAS</t>
  </si>
  <si>
    <t>GAMBOA</t>
  </si>
  <si>
    <t>GASPARILLAL</t>
  </si>
  <si>
    <t>GATUNWEST</t>
  </si>
  <si>
    <t>HUMEDAD</t>
  </si>
  <si>
    <t>JAGUA</t>
  </si>
  <si>
    <t>LIMONBAY</t>
  </si>
  <si>
    <t>TRANQUILLA</t>
  </si>
  <si>
    <t>VISTAMARES</t>
  </si>
  <si>
    <t>GATUN</t>
  </si>
  <si>
    <t>Average</t>
  </si>
  <si>
    <t>Year</t>
  </si>
  <si>
    <t>Station Coordinates</t>
  </si>
  <si>
    <t>ELE (m)</t>
  </si>
  <si>
    <t>UTM (N)</t>
  </si>
  <si>
    <t>LAT (N)</t>
  </si>
  <si>
    <t>LONG (W)</t>
  </si>
  <si>
    <t>Agua Salud</t>
  </si>
  <si>
    <t>09° 13' 28"</t>
  </si>
  <si>
    <t>79° 45' 37"</t>
  </si>
  <si>
    <t>Corozal Oeste</t>
  </si>
  <si>
    <t>08° 58' 46"</t>
  </si>
  <si>
    <t>79° 34' 30"</t>
  </si>
  <si>
    <t>Dos Bocas</t>
  </si>
  <si>
    <t>09° 27' 09"</t>
  </si>
  <si>
    <t>79° 25' 52"</t>
  </si>
  <si>
    <t>08° 58' 08"</t>
  </si>
  <si>
    <t>79° 32' 58"</t>
  </si>
  <si>
    <t>Gasparillal</t>
  </si>
  <si>
    <t>08° 51' 46"</t>
  </si>
  <si>
    <t>80° 00' 56"</t>
  </si>
  <si>
    <t>Gamboa</t>
  </si>
  <si>
    <t>09° 06' 44"</t>
  </si>
  <si>
    <t>79° 41' 38"</t>
  </si>
  <si>
    <t>Gatún</t>
  </si>
  <si>
    <t>09° 16' 06"</t>
  </si>
  <si>
    <t>79° 55' 14"</t>
  </si>
  <si>
    <t>Gatun West</t>
  </si>
  <si>
    <t>09° 15' 47"</t>
  </si>
  <si>
    <t>79° 55' 45"</t>
  </si>
  <si>
    <t>La Humedad</t>
  </si>
  <si>
    <t>09° 02' 54"</t>
  </si>
  <si>
    <t>80° 02' 21"</t>
  </si>
  <si>
    <t>Jagua</t>
  </si>
  <si>
    <t>08° 44' 14"</t>
  </si>
  <si>
    <t>80° 02' 50"</t>
  </si>
  <si>
    <t>Limon Bay</t>
  </si>
  <si>
    <t>09° 21' 20"</t>
  </si>
  <si>
    <t>79° 54' 53"</t>
  </si>
  <si>
    <t>Tranquilla</t>
  </si>
  <si>
    <t>09° 15' 00"</t>
  </si>
  <si>
    <t>79° 34' 00"</t>
  </si>
  <si>
    <t>Vistamares</t>
  </si>
  <si>
    <t>09° 14' 04"</t>
  </si>
  <si>
    <t>79° 24' 05"</t>
  </si>
  <si>
    <t>Rain gauge staions (stations in red are inactive)</t>
  </si>
  <si>
    <t>Lake and Stream gauge stations (stations in red are inactive)</t>
  </si>
  <si>
    <t>Complete stations</t>
  </si>
  <si>
    <t>Summary</t>
  </si>
  <si>
    <t>Gatun:  1905</t>
  </si>
  <si>
    <t>Cristobal/Limon Bay:  1863</t>
  </si>
  <si>
    <t>Balboa/Balboa Heights:  1879</t>
  </si>
  <si>
    <t>Alhajuela (Madden Dam):  1899</t>
  </si>
  <si>
    <t>The Panama Canal Authority (ACP for its initials in Spanish) maintaines a network of meteorological and hydrolocical stations located throughout the catchment of the Panama Canal. The earliest stations date from the time of the French canal construction period. The earliest stations are listed below</t>
  </si>
  <si>
    <t>Coco Solo</t>
  </si>
  <si>
    <t>1-Jun-1881</t>
  </si>
  <si>
    <t>COROZAL</t>
  </si>
  <si>
    <t>START</t>
  </si>
  <si>
    <t>Installation</t>
  </si>
  <si>
    <t>STRI Name</t>
  </si>
  <si>
    <t>ACP Name</t>
  </si>
  <si>
    <t>Active Stations</t>
  </si>
  <si>
    <t>09° 22'</t>
  </si>
  <si>
    <t>79° 53'</t>
  </si>
  <si>
    <t>Deactivated Stations</t>
  </si>
  <si>
    <t>Monte Lirio:  1908</t>
  </si>
  <si>
    <t>Gamboa: 1881</t>
  </si>
  <si>
    <t>Barro Colorado Island: 1925</t>
  </si>
  <si>
    <t>Avg Temperature, (°C)</t>
  </si>
  <si>
    <t>Jan</t>
  </si>
  <si>
    <t>Feb</t>
  </si>
  <si>
    <t>Mar</t>
  </si>
  <si>
    <t>Apr</t>
  </si>
  <si>
    <t>May</t>
  </si>
  <si>
    <t>June</t>
  </si>
  <si>
    <t>July</t>
  </si>
  <si>
    <t>Aug</t>
  </si>
  <si>
    <t>Sep</t>
  </si>
  <si>
    <t>Oct</t>
  </si>
  <si>
    <t>Nov</t>
  </si>
  <si>
    <t>Dec</t>
  </si>
  <si>
    <t>Avg</t>
  </si>
  <si>
    <t xml:space="preserve">Avg Max Temp (monthly average daily maximum), (°C) </t>
  </si>
  <si>
    <t>mean</t>
  </si>
  <si>
    <t>sd</t>
  </si>
  <si>
    <t>cv</t>
  </si>
  <si>
    <t>min</t>
  </si>
  <si>
    <t>max</t>
  </si>
  <si>
    <t>Q25</t>
  </si>
  <si>
    <t>Q50</t>
  </si>
  <si>
    <t>Q75</t>
  </si>
  <si>
    <t>Balboa FAA</t>
  </si>
  <si>
    <t>Corozal</t>
  </si>
  <si>
    <t>Gasparilla</t>
  </si>
  <si>
    <t>Gatun - Gatun West after June 2006</t>
  </si>
  <si>
    <t xml:space="preserve">Avg Min Temp (monthly average daily minimum), (°C) </t>
  </si>
  <si>
    <t>Air Pressure (mmHg)</t>
  </si>
  <si>
    <t>These data are provide free of charge by the Autoridad del Canal de Panamá - (ACP) (The Panama Canal Authority). Any use of these data should include acreditation to the ACP.</t>
  </si>
  <si>
    <t>Rainfall Data in Green are from tipping buckets run by the Smithsonian Tropical Research Insititute</t>
  </si>
  <si>
    <t>Dew Point, (°C)</t>
  </si>
  <si>
    <t>Relative Humidity, (%)</t>
  </si>
  <si>
    <t>Wind Speed, (Km/hr)</t>
  </si>
  <si>
    <t>Wind Direction (Deg)</t>
  </si>
  <si>
    <t xml:space="preserve">Avg Max Wind Speed (monthly average daily maximum), (Km/hr) </t>
  </si>
  <si>
    <t>Average Relative humidity values are calculated using interval average air temperature and dew point values</t>
  </si>
  <si>
    <r>
      <t>Solar Radiation (W/m</t>
    </r>
    <r>
      <rPr>
        <b/>
        <vertAlign val="superscript"/>
        <sz val="12"/>
        <color rgb="FFFF0000"/>
        <rFont val="Arial"/>
        <family val="2"/>
      </rPr>
      <t>2</t>
    </r>
    <r>
      <rPr>
        <b/>
        <sz val="12"/>
        <color rgb="FFFF0000"/>
        <rFont val="Arial"/>
        <family val="2"/>
      </rPr>
      <t>)</t>
    </r>
  </si>
  <si>
    <t>The data provided in this summary are based on the data as supplied by the ACP and have not been subject by rigorous quality control by STRI. The data are supplied on an as-is basis and the user must make their own determination of suitability. Care should be used with the non-hydological data (temperature, humidity, solar radiation, wind). Solar Radiation seems to have very significant problems</t>
  </si>
  <si>
    <t>UTM (E)</t>
  </si>
  <si>
    <t>Dry Season</t>
  </si>
  <si>
    <t>Wet Season</t>
  </si>
  <si>
    <t>Start Date</t>
  </si>
  <si>
    <t>Length</t>
  </si>
  <si>
    <t>Ending Date</t>
  </si>
  <si>
    <t>YEAR</t>
  </si>
  <si>
    <t>Julian</t>
  </si>
  <si>
    <t>Start Day #</t>
  </si>
  <si>
    <t>(days)</t>
  </si>
  <si>
    <t>Day #</t>
  </si>
  <si>
    <t>Median</t>
  </si>
  <si>
    <t>Std Err</t>
  </si>
  <si>
    <t>Min</t>
  </si>
  <si>
    <t>Max</t>
  </si>
  <si>
    <t>Wet/Dry Season</t>
  </si>
  <si>
    <t xml:space="preserve">These date are provided by the Autoridad de Canal de Panamá (ACP) </t>
  </si>
  <si>
    <t>The ACP uses the following formula to calculate begin/end dates. Some subjectivity on the part of ACP analysists is involved in making final determinations</t>
  </si>
  <si>
    <t>Westerly Component of 300 HPA Wind
Gatun Lake Basin evaporation &gt; 0.13" day-1
Sea temperature at Amador &lt; 80 °F
&lt; 5 grams of water vapor kg-1 below 12.0 ft
Temp-Dew point difference SFC-400 HPA., &gt; 10°C
Howard Airforce Base wind speed SFC-4000 ft., &gt; 15 knots
Inter-Tropical Convergence Zone &gt; 2 deg. Lat. south of Panama
Pacific Coast sea breeze &lt; 2 hours day-1
Atlantic Coast surface wind average &gt; 6.0 M.P.H.
Gatun Lake level (corrected for water usage) falling
Gatun Watershed daily rainfall average (of 26 stations) &lt; .25"</t>
  </si>
  <si>
    <t>Replaced by Gatun West</t>
  </si>
  <si>
    <t>Replaced by Limon Bay</t>
  </si>
  <si>
    <t>Culebra</t>
  </si>
  <si>
    <t>CULEBRA</t>
  </si>
  <si>
    <t>08°55'4.97"</t>
  </si>
  <si>
    <t xml:space="preserve"> 79°32'5.51"</t>
  </si>
  <si>
    <t>Circular Date Statistics Calulations</t>
  </si>
  <si>
    <t xml:space="preserve">Dry </t>
  </si>
  <si>
    <t>Wet</t>
  </si>
  <si>
    <t>angle</t>
  </si>
  <si>
    <t>cos</t>
  </si>
  <si>
    <t>sin</t>
  </si>
  <si>
    <t>Sum</t>
  </si>
  <si>
    <t>Sqrt</t>
  </si>
  <si>
    <t>cosa/sina</t>
  </si>
  <si>
    <t>day</t>
  </si>
  <si>
    <t>date</t>
  </si>
  <si>
    <t>Daily average lake Level (m p.l.d.)</t>
  </si>
  <si>
    <t>Fecha</t>
  </si>
  <si>
    <t xml:space="preserve"> Gatun</t>
  </si>
  <si>
    <t>Alhajuela</t>
  </si>
  <si>
    <t>AUTORIDAD DEL CANAL DE PANAMA</t>
  </si>
  <si>
    <t>VICEPRESIDENCIA EJECUTIVA DE AMBIENTE, AGUA Y ENERGIA</t>
  </si>
  <si>
    <t>DIVISION DE AGUA</t>
  </si>
  <si>
    <t>SECCION DE RECURSOS HIDRICOS</t>
  </si>
  <si>
    <t>DATOS HIDROLÓGICOS</t>
  </si>
  <si>
    <t>Elevación del lago Gatún* y Alhajuela (pies p.l.d.) a medianoche</t>
  </si>
  <si>
    <t>Estación: Promedio de las estaciones Gatun, Guacha y Raíces, y estación Alhajuela</t>
  </si>
  <si>
    <t>Período: 1 enero de 1965 a 21 de septiembre de 2015</t>
  </si>
  <si>
    <t>p.l.d. = precise level datum</t>
  </si>
  <si>
    <t>1982/3</t>
  </si>
  <si>
    <t>1997/8</t>
  </si>
  <si>
    <t>2015/6</t>
  </si>
  <si>
    <t>2018/9</t>
  </si>
  <si>
    <t>Long-term Avg</t>
  </si>
  <si>
    <t>BCI Rain</t>
  </si>
  <si>
    <t>Day</t>
  </si>
  <si>
    <t>Alajuela</t>
  </si>
  <si>
    <t>Max/Min Values</t>
  </si>
  <si>
    <t>Beginning in 2015 the ACP stopped providing interval max/min values. As a result, to calculate monthly average daily max/min values (temperature, wind speed) daily max/min values of the inverval averages were used. This method tends to underestimate daily max/min values - compared to using interval max/min values - especially for wind speed since wind gusts can be very short-lived. Temperatures, on the other hand, tend to change much more slowly</t>
  </si>
  <si>
    <t>Flamenco</t>
  </si>
  <si>
    <t>FLAMENCO</t>
  </si>
  <si>
    <t>8°54'28.47"</t>
  </si>
  <si>
    <t>79°31'14.9"</t>
  </si>
  <si>
    <t>Humedad</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</si>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</sst>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0"/>
    <numFmt numFmtId="166" formatCode="[$-409]d\-mmm\-yyyy;@"/>
    <numFmt numFmtId="167" formatCode="0.000"/>
    <numFmt numFmtId="168" formatCode="[$-409]d\-mmm;@"/>
  </numFmts>
  <fonts count="22" x14ac:knownFonts="1">
    <font>
      <sz val="11"/>
      <color theme="1"/>
      <name val="Calibri"/>
      <family val="2"/>
      <scheme val="minor"/>
    </font>
    <font>
      <b/>
      <sz val="11"/>
      <color theme="1"/>
      <name val="Calibri"/>
      <family val="2"/>
      <scheme val="minor"/>
    </font>
    <font>
      <b/>
      <sz val="11"/>
      <color rgb="FFFF0000"/>
      <name val="Calibri"/>
      <family val="2"/>
      <scheme val="minor"/>
    </font>
    <font>
      <sz val="11"/>
      <color rgb="FF00B050"/>
      <name val="Calibri"/>
      <family val="2"/>
      <scheme val="minor"/>
    </font>
    <font>
      <sz val="9"/>
      <name val="Arial"/>
      <family val="2"/>
    </font>
    <font>
      <sz val="8"/>
      <name val="Arial"/>
      <family val="2"/>
    </font>
    <font>
      <b/>
      <sz val="10"/>
      <name val="Arial"/>
      <family val="2"/>
    </font>
    <font>
      <b/>
      <sz val="9"/>
      <name val="Arial"/>
      <family val="2"/>
    </font>
    <font>
      <b/>
      <sz val="14"/>
      <color theme="1"/>
      <name val="Calibri"/>
      <family val="2"/>
      <scheme val="minor"/>
    </font>
    <font>
      <sz val="11"/>
      <color rgb="FFC00000"/>
      <name val="Calibri"/>
      <family val="2"/>
      <scheme val="minor"/>
    </font>
    <font>
      <b/>
      <sz val="14"/>
      <color rgb="FFFF0000"/>
      <name val="Calibri"/>
      <family val="2"/>
      <scheme val="minor"/>
    </font>
    <font>
      <sz val="11"/>
      <name val="Calibri"/>
      <family val="2"/>
      <scheme val="minor"/>
    </font>
    <font>
      <b/>
      <sz val="12"/>
      <color rgb="FFFF0000"/>
      <name val="Arial"/>
      <family val="2"/>
    </font>
    <font>
      <b/>
      <sz val="10"/>
      <color rgb="FFFF0000"/>
      <name val="Arial"/>
      <family val="2"/>
    </font>
    <font>
      <b/>
      <sz val="12"/>
      <name val="Arial"/>
      <family val="2"/>
    </font>
    <font>
      <b/>
      <sz val="14"/>
      <color rgb="FF00B050"/>
      <name val="Calibri"/>
      <family val="2"/>
      <scheme val="minor"/>
    </font>
    <font>
      <b/>
      <vertAlign val="superscript"/>
      <sz val="12"/>
      <color rgb="FFFF0000"/>
      <name val="Arial"/>
      <family val="2"/>
    </font>
    <font>
      <sz val="10"/>
      <name val="Arial"/>
      <family val="2"/>
    </font>
    <font>
      <sz val="11"/>
      <color theme="1"/>
      <name val="Calibri"/>
      <family val="2"/>
      <scheme val="minor"/>
    </font>
    <font>
      <b/>
      <sz val="16"/>
      <color theme="1"/>
      <name val="Calibri"/>
      <family val="2"/>
      <scheme val="minor"/>
    </font>
    <font>
      <b/>
      <sz val="12"/>
      <color theme="1"/>
      <name val="Calibri"/>
      <family val="2"/>
      <scheme val="minor"/>
    </font>
    <font>
      <b/>
      <sz val="12"/>
      <color rgb="FFFF0000"/>
      <name val="Calibri"/>
      <family val="2"/>
      <scheme val="minor"/>
    </font>
  </fonts>
  <fills count="3">
    <fill>
      <patternFill patternType="none"/>
    </fill>
    <fill>
      <patternFill patternType="gray125"/>
    </fill>
    <fill>
      <patternFill patternType="solid">
        <fgColor indexed="9"/>
        <bgColor indexed="64"/>
      </patternFill>
    </fill>
  </fills>
  <borders count="17">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theme="1"/>
      </right>
      <top/>
      <bottom/>
      <diagonal/>
    </border>
    <border>
      <left style="thin">
        <color theme="1"/>
      </left>
      <right style="thin">
        <color theme="1"/>
      </right>
      <top/>
      <bottom/>
      <diagonal/>
    </border>
  </borders>
  <cellStyleXfs count="3">
    <xf numFmtId="0" fontId="0" fillId="0" borderId="0"/>
    <xf numFmtId="0" fontId="17" fillId="0" borderId="0"/>
    <xf numFmtId="0" fontId="18" fillId="0" borderId="0"/>
  </cellStyleXfs>
  <cellXfs count="119">
    <xf numFmtId="0" fontId="0" fillId="0" borderId="0" xfId="0"/>
    <xf numFmtId="164" fontId="0" fillId="0" borderId="0" xfId="0" applyNumberFormat="1"/>
    <xf numFmtId="0" fontId="1" fillId="0" borderId="0" xfId="0" applyFont="1"/>
    <xf numFmtId="0" fontId="0" fillId="0" borderId="0" xfId="0" applyAlignment="1">
      <alignment horizontal="left"/>
    </xf>
    <xf numFmtId="0" fontId="4" fillId="0" borderId="0" xfId="0" applyFont="1" applyAlignment="1">
      <alignment horizontal="right"/>
    </xf>
    <xf numFmtId="0" fontId="0" fillId="0" borderId="0" xfId="0" applyAlignment="1">
      <alignment horizontal="center"/>
    </xf>
    <xf numFmtId="0" fontId="1" fillId="0" borderId="0" xfId="0" applyFont="1" applyAlignment="1">
      <alignment horizontal="left"/>
    </xf>
    <xf numFmtId="0" fontId="0" fillId="0" borderId="2" xfId="0" applyBorder="1" applyAlignment="1">
      <alignment horizontal="center"/>
    </xf>
    <xf numFmtId="0" fontId="6" fillId="0" borderId="3" xfId="0" applyFont="1" applyBorder="1" applyAlignment="1">
      <alignment horizontal="left"/>
    </xf>
    <xf numFmtId="0" fontId="6" fillId="0" borderId="4" xfId="0" applyFont="1" applyBorder="1" applyAlignment="1">
      <alignment horizontal="left"/>
    </xf>
    <xf numFmtId="0" fontId="7" fillId="0" borderId="3" xfId="0" applyFont="1" applyBorder="1" applyAlignment="1">
      <alignment horizontal="center"/>
    </xf>
    <xf numFmtId="1" fontId="7" fillId="0" borderId="3" xfId="0" applyNumberFormat="1" applyFont="1" applyBorder="1" applyAlignment="1">
      <alignment horizontal="center"/>
    </xf>
    <xf numFmtId="165" fontId="0" fillId="0" borderId="0" xfId="0" applyNumberFormat="1"/>
    <xf numFmtId="0" fontId="5" fillId="0" borderId="0" xfId="0" applyFont="1" applyBorder="1" applyAlignment="1">
      <alignment horizontal="center"/>
    </xf>
    <xf numFmtId="0" fontId="5" fillId="0" borderId="0" xfId="0" applyFont="1" applyBorder="1" applyAlignment="1">
      <alignment horizontal="left"/>
    </xf>
    <xf numFmtId="0" fontId="8" fillId="0" borderId="0" xfId="0" applyFont="1"/>
    <xf numFmtId="0" fontId="0" fillId="0" borderId="0" xfId="0" applyAlignment="1">
      <alignment wrapText="1"/>
    </xf>
    <xf numFmtId="0" fontId="9" fillId="0" borderId="0" xfId="0" applyFont="1"/>
    <xf numFmtId="0" fontId="10" fillId="0" borderId="0" xfId="0" applyFont="1"/>
    <xf numFmtId="0" fontId="0" fillId="0" borderId="0" xfId="0" applyBorder="1" applyAlignment="1">
      <alignment horizontal="center"/>
    </xf>
    <xf numFmtId="0" fontId="7" fillId="0" borderId="6" xfId="0" applyFont="1" applyBorder="1" applyAlignment="1">
      <alignment horizontal="left"/>
    </xf>
    <xf numFmtId="0" fontId="7" fillId="0" borderId="3" xfId="0" applyFont="1" applyBorder="1" applyAlignment="1">
      <alignment horizontal="left"/>
    </xf>
    <xf numFmtId="166" fontId="11" fillId="0" borderId="0" xfId="0" applyNumberFormat="1" applyFont="1" applyBorder="1" applyAlignment="1">
      <alignment horizontal="left"/>
    </xf>
    <xf numFmtId="0" fontId="12" fillId="0" borderId="0" xfId="0" applyFont="1"/>
    <xf numFmtId="1" fontId="14" fillId="0" borderId="0" xfId="0" applyNumberFormat="1" applyFont="1" applyAlignment="1">
      <alignment horizontal="right"/>
    </xf>
    <xf numFmtId="1" fontId="6" fillId="0" borderId="0" xfId="0" applyNumberFormat="1" applyFont="1" applyAlignment="1">
      <alignment horizontal="right"/>
    </xf>
    <xf numFmtId="0" fontId="15" fillId="0" borderId="0" xfId="0" applyFont="1"/>
    <xf numFmtId="0" fontId="3" fillId="0" borderId="0" xfId="0" applyFont="1" applyAlignment="1">
      <alignment wrapText="1"/>
    </xf>
    <xf numFmtId="49" fontId="11" fillId="0" borderId="0" xfId="0" applyNumberFormat="1" applyFont="1" applyBorder="1" applyAlignment="1">
      <alignment horizontal="left"/>
    </xf>
    <xf numFmtId="0" fontId="17" fillId="0" borderId="0" xfId="0" applyFont="1"/>
    <xf numFmtId="166" fontId="11" fillId="0" borderId="0" xfId="0" quotePrefix="1" applyNumberFormat="1" applyFont="1" applyBorder="1" applyAlignment="1">
      <alignment horizontal="left"/>
    </xf>
    <xf numFmtId="164" fontId="0" fillId="0" borderId="1" xfId="0" applyNumberFormat="1" applyBorder="1"/>
    <xf numFmtId="164" fontId="0" fillId="0" borderId="0" xfId="0" applyNumberFormat="1" applyAlignment="1">
      <alignment horizontal="center"/>
    </xf>
    <xf numFmtId="164" fontId="7" fillId="0" borderId="5" xfId="0" applyNumberFormat="1" applyFont="1" applyBorder="1" applyAlignment="1">
      <alignment horizontal="center"/>
    </xf>
    <xf numFmtId="164" fontId="7" fillId="0" borderId="3" xfId="0" applyNumberFormat="1" applyFont="1" applyBorder="1" applyAlignment="1">
      <alignment horizontal="center"/>
    </xf>
    <xf numFmtId="164" fontId="5" fillId="0" borderId="0" xfId="0" applyNumberFormat="1" applyFont="1" applyBorder="1"/>
    <xf numFmtId="0" fontId="7" fillId="2" borderId="7" xfId="0" applyFont="1" applyFill="1" applyBorder="1" applyAlignment="1">
      <alignment horizontal="center"/>
    </xf>
    <xf numFmtId="0" fontId="4" fillId="2" borderId="8" xfId="0" applyFont="1" applyFill="1" applyBorder="1" applyAlignment="1">
      <alignment horizontal="center"/>
    </xf>
    <xf numFmtId="0" fontId="7" fillId="2" borderId="8" xfId="0" applyFont="1" applyFill="1" applyBorder="1" applyAlignment="1">
      <alignment horizontal="center"/>
    </xf>
    <xf numFmtId="0" fontId="4" fillId="2" borderId="9" xfId="0" applyFont="1" applyFill="1" applyBorder="1" applyAlignment="1">
      <alignment horizontal="center"/>
    </xf>
    <xf numFmtId="0" fontId="0" fillId="0" borderId="0" xfId="0" applyAlignment="1"/>
    <xf numFmtId="0" fontId="6" fillId="0" borderId="0" xfId="0" applyFont="1" applyAlignment="1">
      <alignment horizontal="center"/>
    </xf>
    <xf numFmtId="0" fontId="7" fillId="2" borderId="10" xfId="0" applyFont="1" applyFill="1" applyBorder="1" applyAlignment="1">
      <alignment horizontal="center"/>
    </xf>
    <xf numFmtId="0" fontId="4" fillId="2" borderId="1" xfId="0" applyFont="1" applyFill="1" applyBorder="1" applyAlignment="1">
      <alignment horizontal="center"/>
    </xf>
    <xf numFmtId="0" fontId="7" fillId="2" borderId="1" xfId="0" applyFont="1" applyFill="1" applyBorder="1" applyAlignment="1">
      <alignment horizontal="center"/>
    </xf>
    <xf numFmtId="0" fontId="7" fillId="2" borderId="11" xfId="0" applyFont="1" applyFill="1" applyBorder="1" applyAlignment="1">
      <alignment horizontal="center"/>
    </xf>
    <xf numFmtId="0" fontId="4" fillId="2" borderId="11" xfId="0" applyFont="1" applyFill="1" applyBorder="1" applyAlignment="1">
      <alignment horizontal="center"/>
    </xf>
    <xf numFmtId="0" fontId="7" fillId="2" borderId="0" xfId="0" applyFont="1" applyFill="1" applyBorder="1" applyAlignment="1">
      <alignment horizontal="center"/>
    </xf>
    <xf numFmtId="0" fontId="7" fillId="2" borderId="12" xfId="0" applyFont="1" applyFill="1" applyBorder="1" applyAlignment="1">
      <alignment horizontal="center"/>
    </xf>
    <xf numFmtId="0" fontId="4" fillId="2" borderId="13" xfId="0" applyFont="1" applyFill="1" applyBorder="1" applyAlignment="1">
      <alignment horizontal="center"/>
    </xf>
    <xf numFmtId="0" fontId="7" fillId="2" borderId="13" xfId="0" applyFont="1" applyFill="1" applyBorder="1" applyAlignment="1">
      <alignment horizontal="center"/>
    </xf>
    <xf numFmtId="0" fontId="7" fillId="2" borderId="14" xfId="0" applyFont="1" applyFill="1" applyBorder="1" applyAlignment="1">
      <alignment horizontal="center"/>
    </xf>
    <xf numFmtId="0" fontId="4" fillId="2" borderId="14" xfId="0" applyFont="1" applyFill="1" applyBorder="1" applyAlignment="1">
      <alignment horizontal="center"/>
    </xf>
    <xf numFmtId="0" fontId="0" fillId="0" borderId="0" xfId="0" applyBorder="1" applyAlignment="1"/>
    <xf numFmtId="164" fontId="0" fillId="0" borderId="0" xfId="0" applyNumberFormat="1" applyBorder="1" applyAlignment="1"/>
    <xf numFmtId="0" fontId="6" fillId="0" borderId="0" xfId="0" applyFont="1" applyAlignment="1"/>
    <xf numFmtId="15" fontId="0" fillId="0" borderId="0" xfId="0" applyNumberFormat="1" applyAlignment="1">
      <alignment horizontal="center" vertical="center"/>
    </xf>
    <xf numFmtId="2" fontId="0" fillId="0" borderId="0" xfId="0" applyNumberFormat="1" applyAlignment="1"/>
    <xf numFmtId="165" fontId="0" fillId="0" borderId="0" xfId="0" applyNumberFormat="1" applyAlignment="1">
      <alignment horizontal="center"/>
    </xf>
    <xf numFmtId="165" fontId="7" fillId="0" borderId="3" xfId="0" applyNumberFormat="1" applyFont="1" applyBorder="1" applyAlignment="1">
      <alignment horizontal="center"/>
    </xf>
    <xf numFmtId="165" fontId="5" fillId="0" borderId="0" xfId="0" applyNumberFormat="1" applyFont="1" applyBorder="1" applyAlignment="1">
      <alignment horizontal="right"/>
    </xf>
    <xf numFmtId="165" fontId="5" fillId="0" borderId="0" xfId="0" applyNumberFormat="1" applyFont="1" applyBorder="1" applyAlignment="1">
      <alignment horizontal="left"/>
    </xf>
    <xf numFmtId="165" fontId="5" fillId="0" borderId="0" xfId="0" applyNumberFormat="1" applyFont="1" applyBorder="1" applyAlignment="1">
      <alignment horizontal="center"/>
    </xf>
    <xf numFmtId="164" fontId="6" fillId="0" borderId="0" xfId="0" applyNumberFormat="1" applyFont="1" applyAlignment="1">
      <alignment horizontal="center"/>
    </xf>
    <xf numFmtId="0" fontId="17" fillId="0" borderId="0" xfId="0" applyFont="1" applyAlignment="1"/>
    <xf numFmtId="167" fontId="0" fillId="0" borderId="0" xfId="0" applyNumberFormat="1" applyAlignment="1"/>
    <xf numFmtId="164" fontId="0" fillId="0" borderId="0" xfId="0" applyNumberFormat="1" applyAlignment="1"/>
    <xf numFmtId="0" fontId="17" fillId="0" borderId="0" xfId="0" applyFont="1" applyBorder="1" applyAlignment="1"/>
    <xf numFmtId="0" fontId="17" fillId="0" borderId="0" xfId="0" applyFont="1" applyFill="1" applyBorder="1" applyAlignment="1"/>
    <xf numFmtId="164" fontId="0" fillId="0" borderId="0" xfId="0" applyNumberFormat="1" applyAlignment="1">
      <alignment vertical="top"/>
    </xf>
    <xf numFmtId="168" fontId="17" fillId="2" borderId="1" xfId="0" applyNumberFormat="1" applyFont="1" applyFill="1" applyBorder="1" applyAlignment="1">
      <alignment horizontal="center"/>
    </xf>
    <xf numFmtId="1" fontId="1" fillId="0" borderId="0" xfId="0" applyNumberFormat="1" applyFont="1"/>
    <xf numFmtId="2" fontId="1" fillId="0" borderId="0" xfId="0" applyNumberFormat="1" applyFont="1" applyAlignment="1">
      <alignment horizontal="center"/>
    </xf>
    <xf numFmtId="0" fontId="1" fillId="0" borderId="0" xfId="0" applyFont="1" applyAlignment="1">
      <alignment horizontal="center"/>
    </xf>
    <xf numFmtId="14" fontId="0" fillId="0" borderId="0" xfId="0" applyNumberFormat="1"/>
    <xf numFmtId="2" fontId="0" fillId="0" borderId="0" xfId="0" applyNumberFormat="1" applyAlignment="1">
      <alignment horizontal="center"/>
    </xf>
    <xf numFmtId="14" fontId="0" fillId="0" borderId="0" xfId="0" applyNumberFormat="1" applyAlignment="1">
      <alignment horizontal="center"/>
    </xf>
    <xf numFmtId="1" fontId="0" fillId="0" borderId="0" xfId="0" applyNumberFormat="1" applyAlignment="1">
      <alignment horizontal="center"/>
    </xf>
    <xf numFmtId="0" fontId="17" fillId="0" borderId="1" xfId="1" applyBorder="1" applyAlignment="1">
      <alignment horizontal="center"/>
    </xf>
    <xf numFmtId="164" fontId="17" fillId="0" borderId="0" xfId="1" applyNumberFormat="1" applyBorder="1" applyAlignment="1">
      <alignment horizontal="center"/>
    </xf>
    <xf numFmtId="1" fontId="17" fillId="0" borderId="0" xfId="1" applyNumberFormat="1" applyBorder="1" applyAlignment="1">
      <alignment horizontal="center"/>
    </xf>
    <xf numFmtId="1" fontId="0" fillId="0" borderId="0" xfId="0" applyNumberFormat="1"/>
    <xf numFmtId="1" fontId="19" fillId="0" borderId="0" xfId="0" applyNumberFormat="1" applyFont="1"/>
    <xf numFmtId="2" fontId="0" fillId="0" borderId="0" xfId="0" applyNumberFormat="1"/>
    <xf numFmtId="0" fontId="20" fillId="0" borderId="0" xfId="0" applyFont="1" applyAlignment="1">
      <alignment horizontal="center"/>
    </xf>
    <xf numFmtId="2" fontId="20" fillId="0" borderId="0" xfId="0" applyNumberFormat="1" applyFont="1"/>
    <xf numFmtId="2" fontId="1" fillId="0" borderId="0" xfId="0" applyNumberFormat="1" applyFont="1"/>
    <xf numFmtId="1" fontId="1" fillId="0" borderId="0" xfId="0" applyNumberFormat="1" applyFont="1" applyAlignment="1">
      <alignment horizontal="center"/>
    </xf>
    <xf numFmtId="167" fontId="0" fillId="0" borderId="0" xfId="0" applyNumberFormat="1" applyBorder="1" applyProtection="1">
      <protection locked="0"/>
    </xf>
    <xf numFmtId="167" fontId="0" fillId="0" borderId="0" xfId="0" applyNumberFormat="1"/>
    <xf numFmtId="0" fontId="15"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xf>
    <xf numFmtId="164" fontId="14" fillId="0" borderId="0" xfId="0" applyNumberFormat="1" applyFont="1" applyAlignment="1">
      <alignment horizontal="center"/>
    </xf>
    <xf numFmtId="164" fontId="12" fillId="0" borderId="0" xfId="0" applyNumberFormat="1" applyFont="1" applyAlignment="1">
      <alignment horizontal="center"/>
    </xf>
    <xf numFmtId="1" fontId="14" fillId="0" borderId="0" xfId="0" applyNumberFormat="1" applyFont="1" applyAlignment="1">
      <alignment horizontal="center"/>
    </xf>
    <xf numFmtId="164" fontId="2" fillId="0" borderId="0" xfId="0" applyNumberFormat="1" applyFont="1" applyAlignment="1">
      <alignment horizontal="center"/>
    </xf>
    <xf numFmtId="1" fontId="6" fillId="0" borderId="0" xfId="0" applyNumberFormat="1" applyFont="1" applyAlignment="1">
      <alignment horizontal="center"/>
    </xf>
    <xf numFmtId="0" fontId="17" fillId="0" borderId="0" xfId="0" applyFont="1" applyAlignment="1">
      <alignment horizontal="center"/>
    </xf>
    <xf numFmtId="168" fontId="17" fillId="0" borderId="0" xfId="0" applyNumberFormat="1" applyFont="1" applyAlignment="1">
      <alignment horizontal="center"/>
    </xf>
    <xf numFmtId="168" fontId="17" fillId="0" borderId="15" xfId="0" applyNumberFormat="1" applyFont="1" applyBorder="1" applyAlignment="1">
      <alignment horizontal="center"/>
    </xf>
    <xf numFmtId="0" fontId="6" fillId="0" borderId="16" xfId="0" applyFont="1" applyBorder="1" applyAlignment="1">
      <alignment horizontal="center"/>
    </xf>
    <xf numFmtId="168" fontId="6" fillId="0" borderId="0" xfId="0" applyNumberFormat="1" applyFont="1" applyAlignment="1">
      <alignment horizontal="center"/>
    </xf>
    <xf numFmtId="0" fontId="1" fillId="0" borderId="0" xfId="0" applyFont="1" applyAlignment="1"/>
    <xf numFmtId="164" fontId="1" fillId="0" borderId="0" xfId="0" applyNumberFormat="1" applyFont="1" applyAlignment="1">
      <alignment horizontal="center"/>
    </xf>
    <xf numFmtId="168" fontId="17" fillId="0" borderId="0" xfId="0" applyNumberFormat="1" applyFont="1" applyBorder="1" applyAlignment="1">
      <alignment horizontal="center"/>
    </xf>
    <xf numFmtId="164" fontId="1" fillId="0" borderId="1" xfId="0" applyNumberFormat="1" applyFont="1" applyBorder="1" applyAlignment="1">
      <alignment horizontal="center"/>
    </xf>
    <xf numFmtId="0" fontId="21" fillId="0" borderId="0" xfId="0" applyFont="1"/>
    <xf numFmtId="0" fontId="0" fillId="0" borderId="0" xfId="0" applyFont="1" applyAlignment="1">
      <alignment horizontal="left"/>
    </xf>
    <xf numFmtId="0" fontId="6" fillId="0" borderId="1" xfId="1" applyFont="1" applyBorder="1" applyAlignment="1">
      <alignment horizontal="center" wrapText="1"/>
    </xf>
    <xf numFmtId="0" fontId="6" fillId="0" borderId="0" xfId="1" applyFont="1" applyBorder="1" applyAlignment="1">
      <alignment horizontal="center" wrapText="1"/>
    </xf>
    <xf numFmtId="0" fontId="6" fillId="0" borderId="1" xfId="1" applyFont="1" applyBorder="1" applyAlignment="1">
      <alignment horizontal="center"/>
    </xf>
    <xf numFmtId="0" fontId="6" fillId="0" borderId="0" xfId="1" applyFont="1" applyBorder="1" applyAlignment="1">
      <alignment horizontal="center"/>
    </xf>
    <xf numFmtId="1" fontId="6" fillId="0" borderId="1" xfId="1" applyNumberFormat="1" applyFont="1" applyBorder="1" applyAlignment="1">
      <alignment horizontal="center"/>
    </xf>
    <xf numFmtId="1" fontId="6" fillId="0" borderId="0" xfId="1" applyNumberFormat="1" applyFont="1" applyBorder="1" applyAlignment="1">
      <alignment horizontal="center"/>
    </xf>
    <xf numFmtId="0" fontId="6" fillId="0" borderId="1" xfId="1" applyFont="1" applyFill="1" applyBorder="1" applyAlignment="1">
      <alignment horizontal="center"/>
    </xf>
    <xf numFmtId="0" fontId="6" fillId="0" borderId="0" xfId="1" applyFont="1" applyFill="1" applyBorder="1" applyAlignment="1">
      <alignment horizontal="center"/>
    </xf>
    <xf numFmtId="1" fontId="20" fillId="0" borderId="0" xfId="0" quotePrefix="1" applyNumberFormat="1" applyFont="1" applyAlignment="1">
      <alignment horizontal="center"/>
    </xf>
    <xf numFmtId="0" fontId="20" fillId="0" borderId="0" xfId="0" applyFont="1" applyAlignment="1">
      <alignment horizontal="center"/>
    </xf>
  </cellXfs>
  <cellStyles count="3">
    <cellStyle name="Normal" xfId="0" builtinId="0"/>
    <cellStyle name="Normal 2" xfId="1" xr:uid="{00000000-0005-0000-0000-000001000000}"/>
    <cellStyle name="Normal 4" xfId="2" xr:uid="{455C49DB-850A-496A-AA8F-BB00D30D71EC}"/>
  </cellStyles>
  <dxfs count="0"/>
  <tableStyles count="0" defaultTableStyle="TableStyleMedium9" defaultPivotStyle="PivotStyleLight16"/>
  <colors>
    <mruColors>
      <color rgb="FF2C62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Air</a:t>
            </a:r>
            <a:r>
              <a:rPr lang="en-US" baseline="0"/>
              <a:t> Pressure</a:t>
            </a:r>
            <a:endParaRPr lang="en-US"/>
          </a:p>
        </c:rich>
      </c:tx>
      <c:overlay val="1"/>
    </c:title>
    <c:autoTitleDeleted val="0"/>
    <c:plotArea>
      <c:layout/>
      <c:lineChart>
        <c:grouping val="standard"/>
        <c:varyColors val="0"/>
        <c:ser>
          <c:idx val="7"/>
          <c:order val="0"/>
          <c:tx>
            <c:v>Agua Salud</c:v>
          </c:tx>
          <c:spPr>
            <a:ln>
              <a:solidFill>
                <a:schemeClr val="accent2"/>
              </a:solidFill>
            </a:ln>
          </c:spPr>
          <c:marker>
            <c:symbol val="square"/>
            <c:size val="8"/>
            <c:spPr>
              <a:solidFill>
                <a:schemeClr val="accent2"/>
              </a:solidFill>
              <a:ln>
                <a:solidFill>
                  <a:schemeClr val="accent2"/>
                </a:solidFill>
              </a:ln>
            </c:spPr>
          </c:marker>
          <c:val>
            <c:numRef>
              <c:f>'Air Press.'!$B$13:$M$13</c:f>
              <c:numCache>
                <c:formatCode>0.0</c:formatCode>
                <c:ptCount val="12"/>
                <c:pt idx="0">
                  <c:v>742.28099999999995</c:v>
                </c:pt>
                <c:pt idx="1">
                  <c:v>742.91757142857136</c:v>
                </c:pt>
                <c:pt idx="2">
                  <c:v>742.97885714285712</c:v>
                </c:pt>
                <c:pt idx="3">
                  <c:v>743.60714285714289</c:v>
                </c:pt>
                <c:pt idx="4">
                  <c:v>743.28549999999996</c:v>
                </c:pt>
                <c:pt idx="5">
                  <c:v>743.61850000000004</c:v>
                </c:pt>
                <c:pt idx="6">
                  <c:v>743.57785714285706</c:v>
                </c:pt>
                <c:pt idx="7">
                  <c:v>743.48357142857151</c:v>
                </c:pt>
                <c:pt idx="8">
                  <c:v>743.24700000000007</c:v>
                </c:pt>
                <c:pt idx="9">
                  <c:v>743.04714285714283</c:v>
                </c:pt>
                <c:pt idx="10">
                  <c:v>743.0024285714286</c:v>
                </c:pt>
                <c:pt idx="11">
                  <c:v>743.38560000000007</c:v>
                </c:pt>
              </c:numCache>
            </c:numRef>
          </c:val>
          <c:smooth val="0"/>
          <c:extLst>
            <c:ext xmlns:c16="http://schemas.microsoft.com/office/drawing/2014/chart" uri="{C3380CC4-5D6E-409C-BE32-E72D297353CC}">
              <c16:uniqueId val="{00000007-C79C-4711-90BC-C8FC95293726}"/>
            </c:ext>
          </c:extLst>
        </c:ser>
        <c:ser>
          <c:idx val="0"/>
          <c:order val="1"/>
          <c:tx>
            <c:v>Balboa FAA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Press.'!$B$72:$M$72</c:f>
              <c:numCache>
                <c:formatCode>0.0</c:formatCode>
                <c:ptCount val="12"/>
                <c:pt idx="0">
                  <c:v>757.78935714285728</c:v>
                </c:pt>
                <c:pt idx="1">
                  <c:v>757.82704651162794</c:v>
                </c:pt>
                <c:pt idx="2">
                  <c:v>757.65957142857144</c:v>
                </c:pt>
                <c:pt idx="3">
                  <c:v>757.31861904761922</c:v>
                </c:pt>
                <c:pt idx="4">
                  <c:v>757.26788372093006</c:v>
                </c:pt>
                <c:pt idx="5">
                  <c:v>757.26943181818194</c:v>
                </c:pt>
                <c:pt idx="6">
                  <c:v>757.41513953488356</c:v>
                </c:pt>
                <c:pt idx="7">
                  <c:v>757.21474999999987</c:v>
                </c:pt>
                <c:pt idx="8">
                  <c:v>757.29148837209289</c:v>
                </c:pt>
                <c:pt idx="9">
                  <c:v>757.16176190476199</c:v>
                </c:pt>
                <c:pt idx="10">
                  <c:v>756.96497619047614</c:v>
                </c:pt>
                <c:pt idx="11">
                  <c:v>757.22045238095245</c:v>
                </c:pt>
              </c:numCache>
            </c:numRef>
          </c:val>
          <c:smooth val="0"/>
          <c:extLst>
            <c:ext xmlns:c16="http://schemas.microsoft.com/office/drawing/2014/chart" uri="{C3380CC4-5D6E-409C-BE32-E72D297353CC}">
              <c16:uniqueId val="{00000000-C79C-4711-90BC-C8FC95293726}"/>
            </c:ext>
          </c:extLst>
        </c:ser>
        <c:ser>
          <c:idx val="13"/>
          <c:order val="2"/>
          <c:tx>
            <c:v>Corozal</c:v>
          </c:tx>
          <c:val>
            <c:numRef>
              <c:f>'Air Press.'!$B$128:$M$128</c:f>
              <c:numCache>
                <c:formatCode>0.0</c:formatCode>
                <c:ptCount val="12"/>
                <c:pt idx="0">
                  <c:v>757.5</c:v>
                </c:pt>
                <c:pt idx="1">
                  <c:v>757.5</c:v>
                </c:pt>
                <c:pt idx="2">
                  <c:v>757.52499999999998</c:v>
                </c:pt>
                <c:pt idx="3">
                  <c:v>757.27499999999998</c:v>
                </c:pt>
                <c:pt idx="4">
                  <c:v>757.17500000000007</c:v>
                </c:pt>
                <c:pt idx="5">
                  <c:v>757.17142857142858</c:v>
                </c:pt>
                <c:pt idx="6">
                  <c:v>757.1875</c:v>
                </c:pt>
                <c:pt idx="7">
                  <c:v>757.36250000000007</c:v>
                </c:pt>
                <c:pt idx="8">
                  <c:v>757.27499999999998</c:v>
                </c:pt>
                <c:pt idx="9">
                  <c:v>757.05000000000007</c:v>
                </c:pt>
                <c:pt idx="10">
                  <c:v>756.5</c:v>
                </c:pt>
                <c:pt idx="11">
                  <c:v>757.15714285714296</c:v>
                </c:pt>
              </c:numCache>
            </c:numRef>
          </c:val>
          <c:smooth val="0"/>
          <c:extLst>
            <c:ext xmlns:c16="http://schemas.microsoft.com/office/drawing/2014/chart" uri="{C3380CC4-5D6E-409C-BE32-E72D297353CC}">
              <c16:uniqueId val="{00000006-84ED-471D-BA66-282233077A68}"/>
            </c:ext>
          </c:extLst>
        </c:ser>
        <c:ser>
          <c:idx val="8"/>
          <c:order val="3"/>
          <c:tx>
            <c:v>Culebra</c:v>
          </c:tx>
          <c:val>
            <c:numRef>
              <c:f>'Air Press.'!$B$148:$M$148</c:f>
              <c:numCache>
                <c:formatCode>0.0</c:formatCode>
                <c:ptCount val="12"/>
                <c:pt idx="0">
                  <c:v>750.27750000000003</c:v>
                </c:pt>
                <c:pt idx="1">
                  <c:v>750.31016666666665</c:v>
                </c:pt>
                <c:pt idx="2">
                  <c:v>750.41133333333335</c:v>
                </c:pt>
                <c:pt idx="3">
                  <c:v>749.79766666666671</c:v>
                </c:pt>
                <c:pt idx="4">
                  <c:v>749.64350000000002</c:v>
                </c:pt>
                <c:pt idx="5">
                  <c:v>749.60649999999998</c:v>
                </c:pt>
                <c:pt idx="6">
                  <c:v>749.75733333333335</c:v>
                </c:pt>
                <c:pt idx="7">
                  <c:v>749.70716666666658</c:v>
                </c:pt>
                <c:pt idx="8">
                  <c:v>749.59716666666657</c:v>
                </c:pt>
                <c:pt idx="9">
                  <c:v>749.36450000000002</c:v>
                </c:pt>
                <c:pt idx="10">
                  <c:v>749.19616666666661</c:v>
                </c:pt>
                <c:pt idx="11">
                  <c:v>749.50783333333322</c:v>
                </c:pt>
              </c:numCache>
            </c:numRef>
          </c:val>
          <c:smooth val="0"/>
          <c:extLst>
            <c:ext xmlns:c16="http://schemas.microsoft.com/office/drawing/2014/chart" uri="{C3380CC4-5D6E-409C-BE32-E72D297353CC}">
              <c16:uniqueId val="{00000001-84ED-471D-BA66-282233077A68}"/>
            </c:ext>
          </c:extLst>
        </c:ser>
        <c:ser>
          <c:idx val="9"/>
          <c:order val="4"/>
          <c:tx>
            <c:v>Dos Bocas</c:v>
          </c:tx>
          <c:val>
            <c:numRef>
              <c:f>'Air Press.'!$B$168:$M$168</c:f>
              <c:numCache>
                <c:formatCode>0.0</c:formatCode>
                <c:ptCount val="12"/>
                <c:pt idx="0">
                  <c:v>738.91399999999999</c:v>
                </c:pt>
                <c:pt idx="1">
                  <c:v>739.02900000000011</c:v>
                </c:pt>
                <c:pt idx="2">
                  <c:v>739.17100000000005</c:v>
                </c:pt>
                <c:pt idx="3">
                  <c:v>738.52080000000001</c:v>
                </c:pt>
                <c:pt idx="4">
                  <c:v>738.1778333333333</c:v>
                </c:pt>
                <c:pt idx="5">
                  <c:v>738.17149999999992</c:v>
                </c:pt>
                <c:pt idx="6">
                  <c:v>738.26933333333329</c:v>
                </c:pt>
                <c:pt idx="7">
                  <c:v>738.13750000000016</c:v>
                </c:pt>
                <c:pt idx="8">
                  <c:v>737.9608333333332</c:v>
                </c:pt>
                <c:pt idx="9">
                  <c:v>737.68766666666659</c:v>
                </c:pt>
                <c:pt idx="10">
                  <c:v>737.55516666666665</c:v>
                </c:pt>
                <c:pt idx="11">
                  <c:v>738.00933333333342</c:v>
                </c:pt>
              </c:numCache>
            </c:numRef>
          </c:val>
          <c:smooth val="0"/>
          <c:extLst>
            <c:ext xmlns:c16="http://schemas.microsoft.com/office/drawing/2014/chart" uri="{C3380CC4-5D6E-409C-BE32-E72D297353CC}">
              <c16:uniqueId val="{00000002-84ED-471D-BA66-282233077A68}"/>
            </c:ext>
          </c:extLst>
        </c:ser>
        <c:ser>
          <c:idx val="10"/>
          <c:order val="5"/>
          <c:tx>
            <c:v>Flamenco</c:v>
          </c:tx>
          <c:val>
            <c:numRef>
              <c:f>'Air Press.'!$B$188:$M$188</c:f>
              <c:numCache>
                <c:formatCode>0.0</c:formatCode>
                <c:ptCount val="12"/>
                <c:pt idx="0">
                  <c:v>751.77479999999991</c:v>
                </c:pt>
                <c:pt idx="1">
                  <c:v>751.74279999999999</c:v>
                </c:pt>
                <c:pt idx="2">
                  <c:v>751.88533333333328</c:v>
                </c:pt>
                <c:pt idx="3">
                  <c:v>751.33399999999995</c:v>
                </c:pt>
                <c:pt idx="4">
                  <c:v>751.24800000000005</c:v>
                </c:pt>
                <c:pt idx="5">
                  <c:v>751.28483333333327</c:v>
                </c:pt>
                <c:pt idx="6">
                  <c:v>751.38666666666666</c:v>
                </c:pt>
                <c:pt idx="7">
                  <c:v>751.27799999999991</c:v>
                </c:pt>
                <c:pt idx="8">
                  <c:v>751.21333333333348</c:v>
                </c:pt>
                <c:pt idx="9">
                  <c:v>751.01383333333342</c:v>
                </c:pt>
                <c:pt idx="10">
                  <c:v>750.76266666666663</c:v>
                </c:pt>
                <c:pt idx="11">
                  <c:v>750.96416666666664</c:v>
                </c:pt>
              </c:numCache>
            </c:numRef>
          </c:val>
          <c:smooth val="0"/>
          <c:extLst>
            <c:ext xmlns:c16="http://schemas.microsoft.com/office/drawing/2014/chart" uri="{C3380CC4-5D6E-409C-BE32-E72D297353CC}">
              <c16:uniqueId val="{00000003-84ED-471D-BA66-282233077A68}"/>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'Air Press.'!$B$242:$M$242</c:f>
              <c:numCache>
                <c:formatCode>0.0</c:formatCode>
                <c:ptCount val="12"/>
                <c:pt idx="0">
                  <c:v>755.59382352941179</c:v>
                </c:pt>
                <c:pt idx="1">
                  <c:v>755.74285294117647</c:v>
                </c:pt>
                <c:pt idx="2">
                  <c:v>755.69419444444463</c:v>
                </c:pt>
                <c:pt idx="3">
                  <c:v>755.15300000000013</c:v>
                </c:pt>
                <c:pt idx="4">
                  <c:v>754.9046571428571</c:v>
                </c:pt>
                <c:pt idx="5">
                  <c:v>754.99129729729725</c:v>
                </c:pt>
                <c:pt idx="6">
                  <c:v>755.28910810810817</c:v>
                </c:pt>
                <c:pt idx="7">
                  <c:v>754.82677777777781</c:v>
                </c:pt>
                <c:pt idx="8">
                  <c:v>754.54044444444435</c:v>
                </c:pt>
                <c:pt idx="9">
                  <c:v>754.84174285714289</c:v>
                </c:pt>
                <c:pt idx="10">
                  <c:v>754.77577142857149</c:v>
                </c:pt>
                <c:pt idx="11">
                  <c:v>755.18705714285716</c:v>
                </c:pt>
              </c:numCache>
            </c:numRef>
          </c:val>
          <c:smooth val="0"/>
          <c:extLst>
            <c:ext xmlns:c16="http://schemas.microsoft.com/office/drawing/2014/chart" uri="{C3380CC4-5D6E-409C-BE32-E72D297353CC}">
              <c16:uniqueId val="{00000001-C79C-4711-90BC-C8FC95293726}"/>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'Air Press.'!$B$275:$M$275</c:f>
              <c:numCache>
                <c:formatCode>0.0</c:formatCode>
                <c:ptCount val="12"/>
                <c:pt idx="0">
                  <c:v>729.95449999999994</c:v>
                </c:pt>
                <c:pt idx="1">
                  <c:v>730.21329411764714</c:v>
                </c:pt>
                <c:pt idx="2">
                  <c:v>730.20547058823536</c:v>
                </c:pt>
                <c:pt idx="3">
                  <c:v>729.82282352941161</c:v>
                </c:pt>
                <c:pt idx="4">
                  <c:v>729.54250000000002</c:v>
                </c:pt>
                <c:pt idx="5">
                  <c:v>729.4706666666666</c:v>
                </c:pt>
                <c:pt idx="6">
                  <c:v>729.67716666666684</c:v>
                </c:pt>
                <c:pt idx="7">
                  <c:v>729.52622222222226</c:v>
                </c:pt>
                <c:pt idx="8">
                  <c:v>729.4684210526317</c:v>
                </c:pt>
                <c:pt idx="9">
                  <c:v>729.25800000000004</c:v>
                </c:pt>
                <c:pt idx="10">
                  <c:v>729.19555555555553</c:v>
                </c:pt>
                <c:pt idx="11">
                  <c:v>729.62705882352941</c:v>
                </c:pt>
              </c:numCache>
            </c:numRef>
          </c:val>
          <c:smooth val="0"/>
          <c:extLst>
            <c:ext xmlns:c16="http://schemas.microsoft.com/office/drawing/2014/chart" uri="{C3380CC4-5D6E-409C-BE32-E72D297353CC}">
              <c16:uniqueId val="{00000002-C79C-4711-90BC-C8FC95293726}"/>
            </c:ext>
          </c:extLst>
        </c:ser>
        <c:ser>
          <c:idx val="3"/>
          <c:order val="8"/>
          <c:tx>
            <c:v>Gatun West</c:v>
          </c:tx>
          <c:spPr>
            <a:ln>
              <a:solidFill>
                <a:srgbClr val="00B050"/>
              </a:solidFill>
            </a:ln>
          </c:spPr>
          <c:marker>
            <c:symbol val="square"/>
            <c:size val="8"/>
            <c:spPr>
              <a:solidFill>
                <a:srgbClr val="00B050"/>
              </a:solidFill>
            </c:spPr>
          </c:marker>
          <c:val>
            <c:numRef>
              <c:f>'Air Press.'!$B$334:$M$334</c:f>
              <c:numCache>
                <c:formatCode>0.0</c:formatCode>
                <c:ptCount val="12"/>
                <c:pt idx="0">
                  <c:v>756.14030232558116</c:v>
                </c:pt>
                <c:pt idx="1">
                  <c:v>756.28879069767447</c:v>
                </c:pt>
                <c:pt idx="2">
                  <c:v>756.09895348837233</c:v>
                </c:pt>
                <c:pt idx="3">
                  <c:v>755.61495454545468</c:v>
                </c:pt>
                <c:pt idx="4">
                  <c:v>755.29141860465108</c:v>
                </c:pt>
                <c:pt idx="5">
                  <c:v>755.29277777777781</c:v>
                </c:pt>
                <c:pt idx="6">
                  <c:v>755.47211363636347</c:v>
                </c:pt>
                <c:pt idx="7">
                  <c:v>755.08727272727265</c:v>
                </c:pt>
                <c:pt idx="8">
                  <c:v>755.01460465116293</c:v>
                </c:pt>
                <c:pt idx="9">
                  <c:v>754.97411627906979</c:v>
                </c:pt>
                <c:pt idx="10">
                  <c:v>754.92221428571452</c:v>
                </c:pt>
                <c:pt idx="11">
                  <c:v>755.38633333333348</c:v>
                </c:pt>
              </c:numCache>
            </c:numRef>
          </c:val>
          <c:smooth val="0"/>
          <c:extLst>
            <c:ext xmlns:c16="http://schemas.microsoft.com/office/drawing/2014/chart" uri="{C3380CC4-5D6E-409C-BE32-E72D297353CC}">
              <c16:uniqueId val="{00000003-C79C-4711-90BC-C8FC95293726}"/>
            </c:ext>
          </c:extLst>
        </c:ser>
        <c:ser>
          <c:idx val="11"/>
          <c:order val="9"/>
          <c:tx>
            <c:v>Humedad</c:v>
          </c:tx>
          <c:val>
            <c:numRef>
              <c:f>'Air Press.'!$B$356:$M$356</c:f>
              <c:numCache>
                <c:formatCode>0.0</c:formatCode>
                <c:ptCount val="12"/>
                <c:pt idx="0">
                  <c:v>756.42240000000004</c:v>
                </c:pt>
                <c:pt idx="1">
                  <c:v>756.29883333333328</c:v>
                </c:pt>
                <c:pt idx="2">
                  <c:v>756.39233333333334</c:v>
                </c:pt>
                <c:pt idx="3">
                  <c:v>755.72216666666657</c:v>
                </c:pt>
                <c:pt idx="4">
                  <c:v>755.60066666666671</c:v>
                </c:pt>
                <c:pt idx="5">
                  <c:v>755.47816666666677</c:v>
                </c:pt>
                <c:pt idx="6">
                  <c:v>755.73599999999999</c:v>
                </c:pt>
                <c:pt idx="7">
                  <c:v>755.52683333333334</c:v>
                </c:pt>
                <c:pt idx="8">
                  <c:v>755.29949999999997</c:v>
                </c:pt>
                <c:pt idx="9">
                  <c:v>755.15233333333344</c:v>
                </c:pt>
                <c:pt idx="10">
                  <c:v>754.9708333333333</c:v>
                </c:pt>
                <c:pt idx="11">
                  <c:v>755.42816666666658</c:v>
                </c:pt>
              </c:numCache>
            </c:numRef>
          </c:val>
          <c:smooth val="0"/>
          <c:extLst>
            <c:ext xmlns:c16="http://schemas.microsoft.com/office/drawing/2014/chart" uri="{C3380CC4-5D6E-409C-BE32-E72D297353CC}">
              <c16:uniqueId val="{00000004-84ED-471D-BA66-282233077A68}"/>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'Air Press.'!$B$384:$M$384</c:f>
              <c:numCache>
                <c:formatCode>0.0</c:formatCode>
                <c:ptCount val="12"/>
                <c:pt idx="0">
                  <c:v>714.66336363636367</c:v>
                </c:pt>
                <c:pt idx="1">
                  <c:v>714.68981818181817</c:v>
                </c:pt>
                <c:pt idx="2">
                  <c:v>714.79724999999996</c:v>
                </c:pt>
                <c:pt idx="3">
                  <c:v>714.38823076923086</c:v>
                </c:pt>
                <c:pt idx="4">
                  <c:v>714.16223076923075</c:v>
                </c:pt>
                <c:pt idx="5">
                  <c:v>714.16146153846159</c:v>
                </c:pt>
                <c:pt idx="6">
                  <c:v>714.34815384615399</c:v>
                </c:pt>
                <c:pt idx="7">
                  <c:v>714.26130769230758</c:v>
                </c:pt>
                <c:pt idx="8">
                  <c:v>714.11007692307692</c:v>
                </c:pt>
                <c:pt idx="9">
                  <c:v>713.88676923076923</c:v>
                </c:pt>
                <c:pt idx="10">
                  <c:v>713.80892307692307</c:v>
                </c:pt>
                <c:pt idx="11">
                  <c:v>714.28146153846149</c:v>
                </c:pt>
              </c:numCache>
            </c:numRef>
          </c:val>
          <c:smooth val="0"/>
          <c:extLst>
            <c:ext xmlns:c16="http://schemas.microsoft.com/office/drawing/2014/chart" uri="{C3380CC4-5D6E-409C-BE32-E72D297353CC}">
              <c16:uniqueId val="{00000004-C79C-4711-90BC-C8FC95293726}"/>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'Air Press.'!$B$419:$M$419</c:f>
              <c:numCache>
                <c:formatCode>0.0</c:formatCode>
                <c:ptCount val="12"/>
                <c:pt idx="0">
                  <c:v>756.65052941176475</c:v>
                </c:pt>
                <c:pt idx="1">
                  <c:v>756.76055555555558</c:v>
                </c:pt>
                <c:pt idx="2">
                  <c:v>756.72466666666674</c:v>
                </c:pt>
                <c:pt idx="3">
                  <c:v>756.27021052631574</c:v>
                </c:pt>
                <c:pt idx="4">
                  <c:v>755.86111111111131</c:v>
                </c:pt>
                <c:pt idx="5">
                  <c:v>755.76634999999999</c:v>
                </c:pt>
                <c:pt idx="6">
                  <c:v>756.04642105263167</c:v>
                </c:pt>
                <c:pt idx="7">
                  <c:v>755.40378947368424</c:v>
                </c:pt>
                <c:pt idx="8">
                  <c:v>755.7974999999999</c:v>
                </c:pt>
                <c:pt idx="9">
                  <c:v>755.64879999999994</c:v>
                </c:pt>
                <c:pt idx="10">
                  <c:v>755.57244999999989</c:v>
                </c:pt>
                <c:pt idx="11">
                  <c:v>756.01089473684215</c:v>
                </c:pt>
              </c:numCache>
            </c:numRef>
          </c:val>
          <c:smooth val="0"/>
          <c:extLst>
            <c:ext xmlns:c16="http://schemas.microsoft.com/office/drawing/2014/chart" uri="{C3380CC4-5D6E-409C-BE32-E72D297353CC}">
              <c16:uniqueId val="{00000005-C79C-4711-90BC-C8FC95293726}"/>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'Air Press.'!$B$446:$M$446</c:f>
              <c:numCache>
                <c:formatCode>0.0</c:formatCode>
                <c:ptCount val="12"/>
                <c:pt idx="0">
                  <c:v>751.11739999999998</c:v>
                </c:pt>
                <c:pt idx="1">
                  <c:v>751.21063636363624</c:v>
                </c:pt>
                <c:pt idx="2">
                  <c:v>751.28625</c:v>
                </c:pt>
                <c:pt idx="3">
                  <c:v>750.82274999999993</c:v>
                </c:pt>
                <c:pt idx="4">
                  <c:v>750.62858333333327</c:v>
                </c:pt>
                <c:pt idx="5">
                  <c:v>750.6640000000001</c:v>
                </c:pt>
                <c:pt idx="6">
                  <c:v>750.79574999999988</c:v>
                </c:pt>
                <c:pt idx="7">
                  <c:v>750.77516666666668</c:v>
                </c:pt>
                <c:pt idx="8">
                  <c:v>750.6614166666667</c:v>
                </c:pt>
                <c:pt idx="9">
                  <c:v>750.51841666666667</c:v>
                </c:pt>
                <c:pt idx="10">
                  <c:v>750.37036363636366</c:v>
                </c:pt>
                <c:pt idx="11">
                  <c:v>750.61799999999994</c:v>
                </c:pt>
              </c:numCache>
            </c:numRef>
          </c:val>
          <c:smooth val="0"/>
          <c:extLst>
            <c:ext xmlns:c16="http://schemas.microsoft.com/office/drawing/2014/chart" uri="{C3380CC4-5D6E-409C-BE32-E72D297353CC}">
              <c16:uniqueId val="{00000006-C79C-4711-90BC-C8FC95293726}"/>
            </c:ext>
          </c:extLst>
        </c:ser>
        <c:ser>
          <c:idx val="12"/>
          <c:order val="13"/>
          <c:tx>
            <c:v>Vistamares</c:v>
          </c:tx>
          <c:val>
            <c:numRef>
              <c:f>'Air Press.'!$B$471:$M$471</c:f>
              <c:numCache>
                <c:formatCode>0.0</c:formatCode>
                <c:ptCount val="12"/>
                <c:pt idx="0">
                  <c:v>678.9375</c:v>
                </c:pt>
                <c:pt idx="1">
                  <c:v>678.92500000000007</c:v>
                </c:pt>
                <c:pt idx="2">
                  <c:v>678.82500000000005</c:v>
                </c:pt>
                <c:pt idx="3">
                  <c:v>678.90000000000009</c:v>
                </c:pt>
                <c:pt idx="4">
                  <c:v>678.81249999999989</c:v>
                </c:pt>
                <c:pt idx="5">
                  <c:v>678.8555555555555</c:v>
                </c:pt>
                <c:pt idx="6">
                  <c:v>679.08888888888896</c:v>
                </c:pt>
                <c:pt idx="7">
                  <c:v>678.76249999999993</c:v>
                </c:pt>
                <c:pt idx="8">
                  <c:v>679.27</c:v>
                </c:pt>
                <c:pt idx="9">
                  <c:v>679.0200000000001</c:v>
                </c:pt>
                <c:pt idx="10">
                  <c:v>678.98</c:v>
                </c:pt>
                <c:pt idx="11">
                  <c:v>679.16000000000008</c:v>
                </c:pt>
              </c:numCache>
            </c:numRef>
          </c:val>
          <c:smooth val="0"/>
          <c:extLst>
            <c:ext xmlns:c16="http://schemas.microsoft.com/office/drawing/2014/chart" uri="{C3380CC4-5D6E-409C-BE32-E72D297353CC}">
              <c16:uniqueId val="{00000005-84ED-471D-BA66-282233077A68}"/>
            </c:ext>
          </c:extLst>
        </c:ser>
        <c:dLbls>
          <c:showLegendKey val="0"/>
          <c:showVal val="0"/>
          <c:showCatName val="0"/>
          <c:showSerName val="0"/>
          <c:showPercent val="0"/>
          <c:showBubbleSize val="0"/>
        </c:dLbls>
        <c:marker val="1"/>
        <c:smooth val="0"/>
        <c:axId val="245182800"/>
        <c:axId val="245184760"/>
      </c:lineChart>
      <c:catAx>
        <c:axId val="245182800"/>
        <c:scaling>
          <c:orientation val="minMax"/>
        </c:scaling>
        <c:delete val="0"/>
        <c:axPos val="b"/>
        <c:numFmt formatCode="General" sourceLinked="0"/>
        <c:majorTickMark val="out"/>
        <c:minorTickMark val="none"/>
        <c:tickLblPos val="nextTo"/>
        <c:crossAx val="245184760"/>
        <c:crosses val="autoZero"/>
        <c:auto val="1"/>
        <c:lblAlgn val="ctr"/>
        <c:lblOffset val="100"/>
        <c:noMultiLvlLbl val="0"/>
      </c:catAx>
      <c:valAx>
        <c:axId val="245184760"/>
        <c:scaling>
          <c:orientation val="minMax"/>
          <c:max val="770"/>
          <c:min val="710"/>
        </c:scaling>
        <c:delete val="0"/>
        <c:axPos val="l"/>
        <c:title>
          <c:tx>
            <c:rich>
              <a:bodyPr rot="-5400000" vert="horz"/>
              <a:lstStyle/>
              <a:p>
                <a:pPr>
                  <a:defRPr sz="1400"/>
                </a:pPr>
                <a:r>
                  <a:rPr lang="en-US" sz="1400"/>
                  <a:t>Air Pressure  (mmHg)</a:t>
                </a:r>
              </a:p>
            </c:rich>
          </c:tx>
          <c:overlay val="0"/>
        </c:title>
        <c:numFmt formatCode="0" sourceLinked="0"/>
        <c:majorTickMark val="out"/>
        <c:minorTickMark val="none"/>
        <c:tickLblPos val="nextTo"/>
        <c:crossAx val="245182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Length of</a:t>
            </a:r>
            <a:r>
              <a:rPr lang="en-US" baseline="0"/>
              <a:t> Dry Season</a:t>
            </a:r>
            <a:endParaRPr lang="en-US"/>
          </a:p>
        </c:rich>
      </c:tx>
      <c:overlay val="0"/>
    </c:title>
    <c:autoTitleDeleted val="0"/>
    <c:plotArea>
      <c:layout/>
      <c:scatterChart>
        <c:scatterStyle val="lineMarker"/>
        <c:varyColors val="0"/>
        <c:ser>
          <c:idx val="0"/>
          <c:order val="0"/>
          <c:spPr>
            <a:ln>
              <a:solidFill>
                <a:srgbClr val="0000FF"/>
              </a:solidFill>
            </a:ln>
          </c:spPr>
          <c:marker>
            <c:symbol val="circle"/>
            <c:size val="9"/>
            <c:spPr>
              <a:solidFill>
                <a:srgbClr val="2A49E6"/>
              </a:solidFill>
              <a:ln>
                <a:solidFill>
                  <a:srgbClr val="2A49E6"/>
                </a:solidFill>
              </a:ln>
            </c:spPr>
          </c:marker>
          <c:dPt>
            <c:idx val="59"/>
            <c:bubble3D val="0"/>
            <c:extLst>
              <c:ext xmlns:c16="http://schemas.microsoft.com/office/drawing/2014/chart" uri="{C3380CC4-5D6E-409C-BE32-E72D297353CC}">
                <c16:uniqueId val="{00000000-82BE-4947-8808-C9DE2846B08F}"/>
              </c:ext>
            </c:extLst>
          </c:dPt>
          <c:xVal>
            <c:numRef>
              <c:f>Seasons!$A$4:$A$72</c:f>
              <c:numCache>
                <c:formatCode>General</c:formatCode>
                <c:ptCount val="69"/>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numCache>
            </c:numRef>
          </c:xVal>
          <c:yVal>
            <c:numRef>
              <c:f>Seasons!$E$4:$E$72</c:f>
              <c:numCache>
                <c:formatCode>General</c:formatCode>
                <c:ptCount val="69"/>
                <c:pt idx="0">
                  <c:v>131</c:v>
                </c:pt>
                <c:pt idx="1">
                  <c:v>126</c:v>
                </c:pt>
                <c:pt idx="2">
                  <c:v>91</c:v>
                </c:pt>
                <c:pt idx="3">
                  <c:v>144</c:v>
                </c:pt>
                <c:pt idx="4">
                  <c:v>130</c:v>
                </c:pt>
                <c:pt idx="5">
                  <c:v>151</c:v>
                </c:pt>
                <c:pt idx="6">
                  <c:v>99</c:v>
                </c:pt>
                <c:pt idx="7">
                  <c:v>147</c:v>
                </c:pt>
                <c:pt idx="8">
                  <c:v>134</c:v>
                </c:pt>
                <c:pt idx="9">
                  <c:v>121</c:v>
                </c:pt>
                <c:pt idx="10">
                  <c:v>150</c:v>
                </c:pt>
                <c:pt idx="11">
                  <c:v>157</c:v>
                </c:pt>
                <c:pt idx="12">
                  <c:v>109</c:v>
                </c:pt>
                <c:pt idx="13">
                  <c:v>121</c:v>
                </c:pt>
                <c:pt idx="14">
                  <c:v>136</c:v>
                </c:pt>
                <c:pt idx="15">
                  <c:v>125</c:v>
                </c:pt>
                <c:pt idx="16">
                  <c:v>127</c:v>
                </c:pt>
                <c:pt idx="17">
                  <c:v>130</c:v>
                </c:pt>
                <c:pt idx="18">
                  <c:v>153</c:v>
                </c:pt>
                <c:pt idx="19">
                  <c:v>143</c:v>
                </c:pt>
                <c:pt idx="20">
                  <c:v>138</c:v>
                </c:pt>
                <c:pt idx="21">
                  <c:v>140</c:v>
                </c:pt>
                <c:pt idx="22">
                  <c:v>156</c:v>
                </c:pt>
                <c:pt idx="23">
                  <c:v>177</c:v>
                </c:pt>
                <c:pt idx="24">
                  <c:v>114</c:v>
                </c:pt>
                <c:pt idx="25">
                  <c:v>124</c:v>
                </c:pt>
                <c:pt idx="26">
                  <c:v>133</c:v>
                </c:pt>
                <c:pt idx="27">
                  <c:v>98</c:v>
                </c:pt>
                <c:pt idx="28">
                  <c:v>119</c:v>
                </c:pt>
                <c:pt idx="29">
                  <c:v>179</c:v>
                </c:pt>
                <c:pt idx="30">
                  <c:v>154</c:v>
                </c:pt>
                <c:pt idx="31">
                  <c:v>150</c:v>
                </c:pt>
                <c:pt idx="32">
                  <c:v>127</c:v>
                </c:pt>
                <c:pt idx="33">
                  <c:v>130</c:v>
                </c:pt>
                <c:pt idx="34">
                  <c:v>161</c:v>
                </c:pt>
                <c:pt idx="35">
                  <c:v>145</c:v>
                </c:pt>
                <c:pt idx="36">
                  <c:v>141</c:v>
                </c:pt>
                <c:pt idx="37">
                  <c:v>139</c:v>
                </c:pt>
                <c:pt idx="38">
                  <c:v>157</c:v>
                </c:pt>
                <c:pt idx="39">
                  <c:v>125</c:v>
                </c:pt>
                <c:pt idx="40">
                  <c:v>143</c:v>
                </c:pt>
                <c:pt idx="41">
                  <c:v>150</c:v>
                </c:pt>
                <c:pt idx="42">
                  <c:v>101</c:v>
                </c:pt>
                <c:pt idx="43">
                  <c:v>141</c:v>
                </c:pt>
                <c:pt idx="44">
                  <c:v>172</c:v>
                </c:pt>
                <c:pt idx="45">
                  <c:v>105</c:v>
                </c:pt>
                <c:pt idx="46">
                  <c:v>115</c:v>
                </c:pt>
                <c:pt idx="47">
                  <c:v>137</c:v>
                </c:pt>
                <c:pt idx="48">
                  <c:v>123</c:v>
                </c:pt>
                <c:pt idx="49">
                  <c:v>148</c:v>
                </c:pt>
                <c:pt idx="50">
                  <c:v>117</c:v>
                </c:pt>
                <c:pt idx="51">
                  <c:v>143</c:v>
                </c:pt>
                <c:pt idx="52">
                  <c:v>105</c:v>
                </c:pt>
                <c:pt idx="53">
                  <c:v>128</c:v>
                </c:pt>
                <c:pt idx="54">
                  <c:v>121</c:v>
                </c:pt>
                <c:pt idx="55">
                  <c:v>142</c:v>
                </c:pt>
                <c:pt idx="56">
                  <c:v>162</c:v>
                </c:pt>
                <c:pt idx="57">
                  <c:v>114</c:v>
                </c:pt>
                <c:pt idx="58">
                  <c:v>133</c:v>
                </c:pt>
                <c:pt idx="59">
                  <c:v>137</c:v>
                </c:pt>
                <c:pt idx="60">
                  <c:v>136</c:v>
                </c:pt>
                <c:pt idx="61">
                  <c:v>148</c:v>
                </c:pt>
                <c:pt idx="62">
                  <c:v>173</c:v>
                </c:pt>
                <c:pt idx="63">
                  <c:v>157</c:v>
                </c:pt>
                <c:pt idx="64">
                  <c:v>136</c:v>
                </c:pt>
                <c:pt idx="65">
                  <c:v>160</c:v>
                </c:pt>
                <c:pt idx="66">
                  <c:v>132</c:v>
                </c:pt>
                <c:pt idx="67">
                  <c:v>118</c:v>
                </c:pt>
              </c:numCache>
            </c:numRef>
          </c:yVal>
          <c:smooth val="0"/>
          <c:extLst>
            <c:ext xmlns:c16="http://schemas.microsoft.com/office/drawing/2014/chart" uri="{C3380CC4-5D6E-409C-BE32-E72D297353CC}">
              <c16:uniqueId val="{00000001-82BE-4947-8808-C9DE2846B08F}"/>
            </c:ext>
          </c:extLst>
        </c:ser>
        <c:dLbls>
          <c:showLegendKey val="0"/>
          <c:showVal val="0"/>
          <c:showCatName val="0"/>
          <c:showSerName val="0"/>
          <c:showPercent val="0"/>
          <c:showBubbleSize val="0"/>
        </c:dLbls>
        <c:axId val="238004160"/>
        <c:axId val="182914664"/>
      </c:scatterChart>
      <c:valAx>
        <c:axId val="238004160"/>
        <c:scaling>
          <c:orientation val="minMax"/>
          <c:max val="2020"/>
        </c:scaling>
        <c:delete val="0"/>
        <c:axPos val="b"/>
        <c:title>
          <c:tx>
            <c:rich>
              <a:bodyPr/>
              <a:lstStyle/>
              <a:p>
                <a:pPr>
                  <a:defRPr/>
                </a:pPr>
                <a:r>
                  <a:rPr lang="en-US" sz="1400"/>
                  <a:t>Year</a:t>
                </a:r>
              </a:p>
            </c:rich>
          </c:tx>
          <c:layout>
            <c:manualLayout>
              <c:xMode val="edge"/>
              <c:yMode val="edge"/>
              <c:x val="0.43830163918189474"/>
              <c:y val="0.92450799330320454"/>
            </c:manualLayout>
          </c:layout>
          <c:overlay val="0"/>
        </c:title>
        <c:numFmt formatCode="General" sourceLinked="1"/>
        <c:majorTickMark val="cross"/>
        <c:minorTickMark val="none"/>
        <c:tickLblPos val="nextTo"/>
        <c:txPr>
          <a:bodyPr rot="0" vert="horz"/>
          <a:lstStyle/>
          <a:p>
            <a:pPr>
              <a:defRPr sz="1000" b="0" i="0" u="none" strike="noStrike" baseline="0">
                <a:solidFill>
                  <a:srgbClr val="FF0000"/>
                </a:solidFill>
                <a:latin typeface="Calibri"/>
                <a:ea typeface="Calibri"/>
                <a:cs typeface="Calibri"/>
              </a:defRPr>
            </a:pPr>
            <a:endParaRPr lang="en-US"/>
          </a:p>
        </c:txPr>
        <c:crossAx val="182914664"/>
        <c:crosses val="autoZero"/>
        <c:crossBetween val="midCat"/>
        <c:majorUnit val="5"/>
      </c:valAx>
      <c:valAx>
        <c:axId val="182914664"/>
        <c:scaling>
          <c:orientation val="minMax"/>
          <c:min val="90"/>
        </c:scaling>
        <c:delete val="0"/>
        <c:axPos val="l"/>
        <c:title>
          <c:tx>
            <c:rich>
              <a:bodyPr/>
              <a:lstStyle/>
              <a:p>
                <a:pPr>
                  <a:defRPr/>
                </a:pPr>
                <a:r>
                  <a:rPr lang="en-US" sz="1400"/>
                  <a:t>Length (days)</a:t>
                </a:r>
              </a:p>
            </c:rich>
          </c:tx>
          <c:overlay val="0"/>
        </c:title>
        <c:numFmt formatCode="General" sourceLinked="1"/>
        <c:majorTickMark val="none"/>
        <c:minorTickMark val="none"/>
        <c:tickLblPos val="nextTo"/>
        <c:txPr>
          <a:bodyPr/>
          <a:lstStyle/>
          <a:p>
            <a:pPr>
              <a:defRPr>
                <a:solidFill>
                  <a:srgbClr val="FF0000"/>
                </a:solidFill>
              </a:defRPr>
            </a:pPr>
            <a:endParaRPr lang="en-US"/>
          </a:p>
        </c:txPr>
        <c:crossAx val="2380041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Start</a:t>
            </a:r>
            <a:r>
              <a:rPr lang="en-US" baseline="0"/>
              <a:t> Day of Rainy Season</a:t>
            </a:r>
            <a:endParaRPr lang="en-US"/>
          </a:p>
        </c:rich>
      </c:tx>
      <c:overlay val="0"/>
    </c:title>
    <c:autoTitleDeleted val="0"/>
    <c:plotArea>
      <c:layout/>
      <c:scatterChart>
        <c:scatterStyle val="lineMarker"/>
        <c:varyColors val="0"/>
        <c:ser>
          <c:idx val="0"/>
          <c:order val="0"/>
          <c:spPr>
            <a:ln>
              <a:solidFill>
                <a:srgbClr val="0000FF"/>
              </a:solidFill>
            </a:ln>
          </c:spPr>
          <c:marker>
            <c:symbol val="circle"/>
            <c:size val="9"/>
            <c:spPr>
              <a:solidFill>
                <a:srgbClr val="2A49E6"/>
              </a:solidFill>
              <a:ln>
                <a:solidFill>
                  <a:srgbClr val="2A49E6"/>
                </a:solidFill>
              </a:ln>
            </c:spPr>
          </c:marker>
          <c:xVal>
            <c:numRef>
              <c:f>Seasons!$A$4:$A$72</c:f>
              <c:numCache>
                <c:formatCode>General</c:formatCode>
                <c:ptCount val="69"/>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numCache>
            </c:numRef>
          </c:xVal>
          <c:yVal>
            <c:numRef>
              <c:f>Seasons!$H$4:$H$72</c:f>
              <c:numCache>
                <c:formatCode>General</c:formatCode>
                <c:ptCount val="69"/>
                <c:pt idx="0">
                  <c:v>124</c:v>
                </c:pt>
                <c:pt idx="1">
                  <c:v>121</c:v>
                </c:pt>
                <c:pt idx="2">
                  <c:v>122</c:v>
                </c:pt>
                <c:pt idx="3">
                  <c:v>131</c:v>
                </c:pt>
                <c:pt idx="4">
                  <c:v>119</c:v>
                </c:pt>
                <c:pt idx="5">
                  <c:v>134</c:v>
                </c:pt>
                <c:pt idx="6">
                  <c:v>102</c:v>
                </c:pt>
                <c:pt idx="7">
                  <c:v>130</c:v>
                </c:pt>
                <c:pt idx="8">
                  <c:v>130</c:v>
                </c:pt>
                <c:pt idx="9">
                  <c:v>114</c:v>
                </c:pt>
                <c:pt idx="10">
                  <c:v>112</c:v>
                </c:pt>
                <c:pt idx="11">
                  <c:v>127</c:v>
                </c:pt>
                <c:pt idx="12">
                  <c:v>102</c:v>
                </c:pt>
                <c:pt idx="13">
                  <c:v>115</c:v>
                </c:pt>
                <c:pt idx="14">
                  <c:v>117</c:v>
                </c:pt>
                <c:pt idx="15">
                  <c:v>105</c:v>
                </c:pt>
                <c:pt idx="16">
                  <c:v>115</c:v>
                </c:pt>
                <c:pt idx="17">
                  <c:v>119</c:v>
                </c:pt>
                <c:pt idx="18">
                  <c:v>120</c:v>
                </c:pt>
                <c:pt idx="19">
                  <c:v>136</c:v>
                </c:pt>
                <c:pt idx="20">
                  <c:v>121</c:v>
                </c:pt>
                <c:pt idx="21">
                  <c:v>122</c:v>
                </c:pt>
                <c:pt idx="22">
                  <c:v>140</c:v>
                </c:pt>
                <c:pt idx="23">
                  <c:v>136</c:v>
                </c:pt>
                <c:pt idx="24">
                  <c:v>102</c:v>
                </c:pt>
                <c:pt idx="25">
                  <c:v>105</c:v>
                </c:pt>
                <c:pt idx="26">
                  <c:v>125</c:v>
                </c:pt>
                <c:pt idx="27">
                  <c:v>101</c:v>
                </c:pt>
                <c:pt idx="28">
                  <c:v>128</c:v>
                </c:pt>
                <c:pt idx="29">
                  <c:v>131</c:v>
                </c:pt>
                <c:pt idx="30">
                  <c:v>142</c:v>
                </c:pt>
                <c:pt idx="31">
                  <c:v>125</c:v>
                </c:pt>
                <c:pt idx="32">
                  <c:v>109</c:v>
                </c:pt>
                <c:pt idx="33">
                  <c:v>114</c:v>
                </c:pt>
                <c:pt idx="34">
                  <c:v>145</c:v>
                </c:pt>
                <c:pt idx="35">
                  <c:v>133</c:v>
                </c:pt>
                <c:pt idx="36">
                  <c:v>123</c:v>
                </c:pt>
                <c:pt idx="37">
                  <c:v>120</c:v>
                </c:pt>
                <c:pt idx="38">
                  <c:v>138</c:v>
                </c:pt>
                <c:pt idx="39">
                  <c:v>114</c:v>
                </c:pt>
                <c:pt idx="40">
                  <c:v>135</c:v>
                </c:pt>
                <c:pt idx="41">
                  <c:v>120</c:v>
                </c:pt>
                <c:pt idx="42">
                  <c:v>127</c:v>
                </c:pt>
                <c:pt idx="43">
                  <c:v>157</c:v>
                </c:pt>
                <c:pt idx="44">
                  <c:v>148</c:v>
                </c:pt>
                <c:pt idx="45">
                  <c:v>122</c:v>
                </c:pt>
                <c:pt idx="46">
                  <c:v>130</c:v>
                </c:pt>
                <c:pt idx="47">
                  <c:v>139</c:v>
                </c:pt>
                <c:pt idx="48">
                  <c:v>140</c:v>
                </c:pt>
                <c:pt idx="49">
                  <c:v>124</c:v>
                </c:pt>
                <c:pt idx="50">
                  <c:v>114</c:v>
                </c:pt>
                <c:pt idx="51">
                  <c:v>125</c:v>
                </c:pt>
                <c:pt idx="52">
                  <c:v>117</c:v>
                </c:pt>
                <c:pt idx="53">
                  <c:v>115</c:v>
                </c:pt>
                <c:pt idx="54">
                  <c:v>122</c:v>
                </c:pt>
                <c:pt idx="55">
                  <c:v>123</c:v>
                </c:pt>
                <c:pt idx="56">
                  <c:v>134</c:v>
                </c:pt>
                <c:pt idx="57">
                  <c:v>124</c:v>
                </c:pt>
                <c:pt idx="58">
                  <c:v>128</c:v>
                </c:pt>
                <c:pt idx="59">
                  <c:v>132</c:v>
                </c:pt>
                <c:pt idx="60">
                  <c:v>125</c:v>
                </c:pt>
                <c:pt idx="61">
                  <c:v>135</c:v>
                </c:pt>
                <c:pt idx="62">
                  <c:v>138</c:v>
                </c:pt>
                <c:pt idx="63">
                  <c:v>122</c:v>
                </c:pt>
                <c:pt idx="64">
                  <c:v>123</c:v>
                </c:pt>
                <c:pt idx="65">
                  <c:v>133</c:v>
                </c:pt>
                <c:pt idx="66">
                  <c:v>133</c:v>
                </c:pt>
                <c:pt idx="67">
                  <c:v>122</c:v>
                </c:pt>
              </c:numCache>
            </c:numRef>
          </c:yVal>
          <c:smooth val="0"/>
          <c:extLst>
            <c:ext xmlns:c16="http://schemas.microsoft.com/office/drawing/2014/chart" uri="{C3380CC4-5D6E-409C-BE32-E72D297353CC}">
              <c16:uniqueId val="{00000000-6788-408B-8CC0-C90BD505BDC6}"/>
            </c:ext>
          </c:extLst>
        </c:ser>
        <c:dLbls>
          <c:showLegendKey val="0"/>
          <c:showVal val="0"/>
          <c:showCatName val="0"/>
          <c:showSerName val="0"/>
          <c:showPercent val="0"/>
          <c:showBubbleSize val="0"/>
        </c:dLbls>
        <c:axId val="182915448"/>
        <c:axId val="182915056"/>
      </c:scatterChart>
      <c:valAx>
        <c:axId val="182915448"/>
        <c:scaling>
          <c:orientation val="minMax"/>
          <c:max val="2020"/>
          <c:min val="1950"/>
        </c:scaling>
        <c:delete val="0"/>
        <c:axPos val="b"/>
        <c:title>
          <c:tx>
            <c:rich>
              <a:bodyPr/>
              <a:lstStyle/>
              <a:p>
                <a:pPr>
                  <a:defRPr/>
                </a:pPr>
                <a:r>
                  <a:rPr lang="en-US" sz="1400"/>
                  <a:t>Year</a:t>
                </a:r>
                <a:endParaRPr lang="en-US"/>
              </a:p>
            </c:rich>
          </c:tx>
          <c:overlay val="0"/>
        </c:title>
        <c:numFmt formatCode="General" sourceLinked="1"/>
        <c:majorTickMark val="cross"/>
        <c:minorTickMark val="in"/>
        <c:tickLblPos val="nextTo"/>
        <c:txPr>
          <a:bodyPr rot="0" vert="horz"/>
          <a:lstStyle/>
          <a:p>
            <a:pPr>
              <a:defRPr sz="1000" b="1" i="0" u="none" strike="noStrike" baseline="0">
                <a:solidFill>
                  <a:srgbClr val="FF0000"/>
                </a:solidFill>
                <a:latin typeface="Calibri"/>
                <a:ea typeface="Calibri"/>
                <a:cs typeface="Calibri"/>
              </a:defRPr>
            </a:pPr>
            <a:endParaRPr lang="en-US"/>
          </a:p>
        </c:txPr>
        <c:crossAx val="182915056"/>
        <c:crosses val="autoZero"/>
        <c:crossBetween val="midCat"/>
        <c:majorUnit val="5"/>
        <c:minorUnit val="1"/>
      </c:valAx>
      <c:valAx>
        <c:axId val="182915056"/>
        <c:scaling>
          <c:orientation val="minMax"/>
          <c:max val="160"/>
          <c:min val="80"/>
        </c:scaling>
        <c:delete val="0"/>
        <c:axPos val="l"/>
        <c:title>
          <c:tx>
            <c:rich>
              <a:bodyPr/>
              <a:lstStyle/>
              <a:p>
                <a:pPr>
                  <a:defRPr/>
                </a:pPr>
                <a:r>
                  <a:rPr lang="en-US" sz="1200"/>
                  <a:t>Day of year</a:t>
                </a:r>
              </a:p>
            </c:rich>
          </c:tx>
          <c:overlay val="0"/>
        </c:title>
        <c:numFmt formatCode="General" sourceLinked="1"/>
        <c:majorTickMark val="none"/>
        <c:minorTickMark val="none"/>
        <c:tickLblPos val="nextTo"/>
        <c:txPr>
          <a:bodyPr/>
          <a:lstStyle/>
          <a:p>
            <a:pPr>
              <a:defRPr b="1">
                <a:solidFill>
                  <a:srgbClr val="FF0000"/>
                </a:solidFill>
              </a:defRPr>
            </a:pPr>
            <a:endParaRPr lang="en-US"/>
          </a:p>
        </c:txPr>
        <c:crossAx val="182915448"/>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Start Day of Dry Season</a:t>
            </a:r>
          </a:p>
        </c:rich>
      </c:tx>
      <c:overlay val="0"/>
    </c:title>
    <c:autoTitleDeleted val="0"/>
    <c:plotArea>
      <c:layout/>
      <c:scatterChart>
        <c:scatterStyle val="lineMarker"/>
        <c:varyColors val="0"/>
        <c:ser>
          <c:idx val="0"/>
          <c:order val="0"/>
          <c:spPr>
            <a:ln>
              <a:solidFill>
                <a:srgbClr val="FF0000"/>
              </a:solidFill>
            </a:ln>
          </c:spPr>
          <c:marker>
            <c:symbol val="circle"/>
            <c:size val="9"/>
            <c:spPr>
              <a:solidFill>
                <a:srgbClr val="FF0000"/>
              </a:solidFill>
              <a:ln>
                <a:solidFill>
                  <a:srgbClr val="FF0000"/>
                </a:solidFill>
              </a:ln>
            </c:spPr>
          </c:marker>
          <c:xVal>
            <c:numRef>
              <c:f>Seasons!$A$4:$A$72</c:f>
              <c:numCache>
                <c:formatCode>General</c:formatCode>
                <c:ptCount val="69"/>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pt idx="55">
                  <c:v>2009</c:v>
                </c:pt>
                <c:pt idx="56">
                  <c:v>2010</c:v>
                </c:pt>
                <c:pt idx="57">
                  <c:v>2011</c:v>
                </c:pt>
                <c:pt idx="58">
                  <c:v>2012</c:v>
                </c:pt>
                <c:pt idx="59">
                  <c:v>2013</c:v>
                </c:pt>
                <c:pt idx="60">
                  <c:v>2014</c:v>
                </c:pt>
                <c:pt idx="61">
                  <c:v>2015</c:v>
                </c:pt>
                <c:pt idx="62">
                  <c:v>2016</c:v>
                </c:pt>
                <c:pt idx="63">
                  <c:v>2017</c:v>
                </c:pt>
                <c:pt idx="64">
                  <c:v>2018</c:v>
                </c:pt>
                <c:pt idx="65">
                  <c:v>2019</c:v>
                </c:pt>
                <c:pt idx="66">
                  <c:v>2020</c:v>
                </c:pt>
                <c:pt idx="67">
                  <c:v>2021</c:v>
                </c:pt>
                <c:pt idx="68">
                  <c:v>2022</c:v>
                </c:pt>
              </c:numCache>
            </c:numRef>
          </c:xVal>
          <c:yVal>
            <c:numRef>
              <c:f>Seasons!$D$4:$D$72</c:f>
              <c:numCache>
                <c:formatCode>General</c:formatCode>
                <c:ptCount val="69"/>
                <c:pt idx="0">
                  <c:v>-7</c:v>
                </c:pt>
                <c:pt idx="1">
                  <c:v>-5</c:v>
                </c:pt>
                <c:pt idx="2">
                  <c:v>31</c:v>
                </c:pt>
                <c:pt idx="3">
                  <c:v>-13</c:v>
                </c:pt>
                <c:pt idx="4">
                  <c:v>-11</c:v>
                </c:pt>
                <c:pt idx="5">
                  <c:v>-17</c:v>
                </c:pt>
                <c:pt idx="6">
                  <c:v>3</c:v>
                </c:pt>
                <c:pt idx="7">
                  <c:v>-17</c:v>
                </c:pt>
                <c:pt idx="8">
                  <c:v>-4</c:v>
                </c:pt>
                <c:pt idx="9">
                  <c:v>-7</c:v>
                </c:pt>
                <c:pt idx="10">
                  <c:v>-38</c:v>
                </c:pt>
                <c:pt idx="11">
                  <c:v>-30</c:v>
                </c:pt>
                <c:pt idx="12">
                  <c:v>-7</c:v>
                </c:pt>
                <c:pt idx="13">
                  <c:v>-6</c:v>
                </c:pt>
                <c:pt idx="14">
                  <c:v>-19</c:v>
                </c:pt>
                <c:pt idx="15">
                  <c:v>-20</c:v>
                </c:pt>
                <c:pt idx="16">
                  <c:v>-12</c:v>
                </c:pt>
                <c:pt idx="17">
                  <c:v>-11</c:v>
                </c:pt>
                <c:pt idx="18">
                  <c:v>-33</c:v>
                </c:pt>
                <c:pt idx="19">
                  <c:v>-7</c:v>
                </c:pt>
                <c:pt idx="20">
                  <c:v>-17</c:v>
                </c:pt>
                <c:pt idx="21">
                  <c:v>-18</c:v>
                </c:pt>
                <c:pt idx="22">
                  <c:v>-16</c:v>
                </c:pt>
                <c:pt idx="23">
                  <c:v>-41</c:v>
                </c:pt>
                <c:pt idx="24">
                  <c:v>-12</c:v>
                </c:pt>
                <c:pt idx="25">
                  <c:v>-19</c:v>
                </c:pt>
                <c:pt idx="26">
                  <c:v>-8</c:v>
                </c:pt>
                <c:pt idx="27">
                  <c:v>3</c:v>
                </c:pt>
                <c:pt idx="28">
                  <c:v>9</c:v>
                </c:pt>
                <c:pt idx="29">
                  <c:v>-48</c:v>
                </c:pt>
                <c:pt idx="30">
                  <c:v>-12</c:v>
                </c:pt>
                <c:pt idx="31">
                  <c:v>-25</c:v>
                </c:pt>
                <c:pt idx="32">
                  <c:v>-18</c:v>
                </c:pt>
                <c:pt idx="33">
                  <c:v>-16</c:v>
                </c:pt>
                <c:pt idx="34">
                  <c:v>-16</c:v>
                </c:pt>
                <c:pt idx="35">
                  <c:v>-12</c:v>
                </c:pt>
                <c:pt idx="36">
                  <c:v>-18</c:v>
                </c:pt>
                <c:pt idx="37">
                  <c:v>-19</c:v>
                </c:pt>
                <c:pt idx="38">
                  <c:v>-19</c:v>
                </c:pt>
                <c:pt idx="39">
                  <c:v>-11</c:v>
                </c:pt>
                <c:pt idx="40">
                  <c:v>-8</c:v>
                </c:pt>
                <c:pt idx="41">
                  <c:v>-30</c:v>
                </c:pt>
                <c:pt idx="42">
                  <c:v>26</c:v>
                </c:pt>
                <c:pt idx="43">
                  <c:v>16</c:v>
                </c:pt>
                <c:pt idx="44">
                  <c:v>-23</c:v>
                </c:pt>
                <c:pt idx="45">
                  <c:v>17</c:v>
                </c:pt>
                <c:pt idx="46">
                  <c:v>16</c:v>
                </c:pt>
                <c:pt idx="47">
                  <c:v>9</c:v>
                </c:pt>
                <c:pt idx="48">
                  <c:v>17</c:v>
                </c:pt>
                <c:pt idx="49">
                  <c:v>-24</c:v>
                </c:pt>
                <c:pt idx="50">
                  <c:v>-3</c:v>
                </c:pt>
                <c:pt idx="51">
                  <c:v>-18</c:v>
                </c:pt>
                <c:pt idx="52">
                  <c:v>12</c:v>
                </c:pt>
                <c:pt idx="53">
                  <c:v>-13</c:v>
                </c:pt>
                <c:pt idx="54">
                  <c:v>1</c:v>
                </c:pt>
                <c:pt idx="55">
                  <c:v>-19</c:v>
                </c:pt>
                <c:pt idx="56">
                  <c:v>-28</c:v>
                </c:pt>
                <c:pt idx="57">
                  <c:v>10</c:v>
                </c:pt>
                <c:pt idx="58">
                  <c:v>-5</c:v>
                </c:pt>
                <c:pt idx="59">
                  <c:v>-5</c:v>
                </c:pt>
                <c:pt idx="60">
                  <c:v>-11</c:v>
                </c:pt>
                <c:pt idx="61">
                  <c:v>-13</c:v>
                </c:pt>
                <c:pt idx="62">
                  <c:v>-35</c:v>
                </c:pt>
                <c:pt idx="63">
                  <c:v>-35</c:v>
                </c:pt>
                <c:pt idx="64">
                  <c:v>-13</c:v>
                </c:pt>
                <c:pt idx="65">
                  <c:v>-27</c:v>
                </c:pt>
                <c:pt idx="66">
                  <c:v>1</c:v>
                </c:pt>
                <c:pt idx="67">
                  <c:v>4</c:v>
                </c:pt>
              </c:numCache>
            </c:numRef>
          </c:yVal>
          <c:smooth val="0"/>
          <c:extLst>
            <c:ext xmlns:c16="http://schemas.microsoft.com/office/drawing/2014/chart" uri="{C3380CC4-5D6E-409C-BE32-E72D297353CC}">
              <c16:uniqueId val="{00000000-213E-4F50-8A76-103AFEB8F559}"/>
            </c:ext>
          </c:extLst>
        </c:ser>
        <c:dLbls>
          <c:showLegendKey val="0"/>
          <c:showVal val="0"/>
          <c:showCatName val="0"/>
          <c:showSerName val="0"/>
          <c:showPercent val="0"/>
          <c:showBubbleSize val="0"/>
        </c:dLbls>
        <c:axId val="238795736"/>
        <c:axId val="446012456"/>
      </c:scatterChart>
      <c:valAx>
        <c:axId val="238795736"/>
        <c:scaling>
          <c:orientation val="minMax"/>
          <c:max val="2020"/>
          <c:min val="1950"/>
        </c:scaling>
        <c:delete val="0"/>
        <c:axPos val="b"/>
        <c:title>
          <c:tx>
            <c:rich>
              <a:bodyPr/>
              <a:lstStyle/>
              <a:p>
                <a:pPr>
                  <a:defRPr/>
                </a:pPr>
                <a:r>
                  <a:rPr lang="en-US" sz="1400"/>
                  <a:t>Year</a:t>
                </a:r>
              </a:p>
            </c:rich>
          </c:tx>
          <c:overlay val="0"/>
        </c:title>
        <c:numFmt formatCode="General" sourceLinked="1"/>
        <c:majorTickMark val="cross"/>
        <c:minorTickMark val="in"/>
        <c:tickLblPos val="nextTo"/>
        <c:txPr>
          <a:bodyPr rot="0" vert="horz"/>
          <a:lstStyle/>
          <a:p>
            <a:pPr>
              <a:defRPr sz="1000" b="1" i="0" u="none" strike="noStrike" baseline="0">
                <a:solidFill>
                  <a:srgbClr val="FF0000"/>
                </a:solidFill>
                <a:latin typeface="Calibri"/>
                <a:ea typeface="Calibri"/>
                <a:cs typeface="Calibri"/>
              </a:defRPr>
            </a:pPr>
            <a:endParaRPr lang="en-US"/>
          </a:p>
        </c:txPr>
        <c:crossAx val="446012456"/>
        <c:crossesAt val="-60"/>
        <c:crossBetween val="midCat"/>
        <c:majorUnit val="5"/>
        <c:minorUnit val="1"/>
      </c:valAx>
      <c:valAx>
        <c:axId val="446012456"/>
        <c:scaling>
          <c:orientation val="minMax"/>
        </c:scaling>
        <c:delete val="0"/>
        <c:axPos val="l"/>
        <c:title>
          <c:tx>
            <c:rich>
              <a:bodyPr/>
              <a:lstStyle/>
              <a:p>
                <a:pPr>
                  <a:defRPr/>
                </a:pPr>
                <a:r>
                  <a:rPr lang="en-US" sz="1400"/>
                  <a:t>Day of Year</a:t>
                </a:r>
              </a:p>
            </c:rich>
          </c:tx>
          <c:overlay val="0"/>
        </c:title>
        <c:numFmt formatCode="General" sourceLinked="1"/>
        <c:majorTickMark val="none"/>
        <c:minorTickMark val="none"/>
        <c:tickLblPos val="nextTo"/>
        <c:txPr>
          <a:bodyPr/>
          <a:lstStyle/>
          <a:p>
            <a:pPr>
              <a:defRPr b="1">
                <a:solidFill>
                  <a:srgbClr val="FF0000"/>
                </a:solidFill>
              </a:defRPr>
            </a:pPr>
            <a:endParaRPr lang="en-US"/>
          </a:p>
        </c:txPr>
        <c:crossAx val="238795736"/>
        <c:crossesAt val="1950"/>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r>
              <a:rPr lang="en-US" sz="2400" b="0" i="0" u="none" strike="noStrike" kern="1200" spc="0" baseline="0">
                <a:solidFill>
                  <a:schemeClr val="tx1"/>
                </a:solidFill>
                <a:latin typeface="+mn-lt"/>
                <a:ea typeface="+mn-ea"/>
                <a:cs typeface="+mn-cs"/>
              </a:rPr>
              <a:t>Comparison of Gatun Lake Level for Major El Niño Events </a:t>
            </a:r>
          </a:p>
        </c:rich>
      </c:tx>
      <c:overlay val="0"/>
      <c:spPr>
        <a:noFill/>
        <a:ln>
          <a:noFill/>
        </a:ln>
        <a:effectLst/>
      </c:spPr>
      <c:txPr>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0478220039008886E-2"/>
          <c:y val="0.11171686746987952"/>
          <c:w val="0.91794424779471373"/>
          <c:h val="0.73247509723935111"/>
        </c:manualLayout>
      </c:layout>
      <c:scatterChart>
        <c:scatterStyle val="lineMarker"/>
        <c:varyColors val="0"/>
        <c:ser>
          <c:idx val="0"/>
          <c:order val="0"/>
          <c:tx>
            <c:v>1982/3</c:v>
          </c:tx>
          <c:spPr>
            <a:ln w="19050" cap="rnd">
              <a:solidFill>
                <a:srgbClr val="0070C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Compare'!$C$4:$C$733</c:f>
              <c:numCache>
                <c:formatCode>0.00</c:formatCode>
                <c:ptCount val="730"/>
                <c:pt idx="0">
                  <c:v>26.737056000000003</c:v>
                </c:pt>
                <c:pt idx="1">
                  <c:v>26.776679999999999</c:v>
                </c:pt>
                <c:pt idx="2">
                  <c:v>26.746200000000002</c:v>
                </c:pt>
                <c:pt idx="3">
                  <c:v>26.749248000000001</c:v>
                </c:pt>
                <c:pt idx="4">
                  <c:v>26.758392000000004</c:v>
                </c:pt>
                <c:pt idx="5">
                  <c:v>26.758392000000004</c:v>
                </c:pt>
                <c:pt idx="6">
                  <c:v>26.752296000000001</c:v>
                </c:pt>
                <c:pt idx="7">
                  <c:v>26.746200000000002</c:v>
                </c:pt>
                <c:pt idx="8">
                  <c:v>26.737056000000003</c:v>
                </c:pt>
                <c:pt idx="9">
                  <c:v>26.721816</c:v>
                </c:pt>
                <c:pt idx="10">
                  <c:v>26.703528000000002</c:v>
                </c:pt>
                <c:pt idx="11">
                  <c:v>26.700479999999999</c:v>
                </c:pt>
                <c:pt idx="12">
                  <c:v>26.694383999999999</c:v>
                </c:pt>
                <c:pt idx="13">
                  <c:v>26.688288000000004</c:v>
                </c:pt>
                <c:pt idx="14">
                  <c:v>26.676096000000001</c:v>
                </c:pt>
                <c:pt idx="15">
                  <c:v>26.663904000000002</c:v>
                </c:pt>
                <c:pt idx="16">
                  <c:v>26.648664000000004</c:v>
                </c:pt>
                <c:pt idx="17">
                  <c:v>26.636472000000001</c:v>
                </c:pt>
                <c:pt idx="18">
                  <c:v>26.618183999999999</c:v>
                </c:pt>
                <c:pt idx="19">
                  <c:v>26.60904</c:v>
                </c:pt>
                <c:pt idx="20">
                  <c:v>26.593800000000002</c:v>
                </c:pt>
                <c:pt idx="21">
                  <c:v>26.584656000000003</c:v>
                </c:pt>
                <c:pt idx="22">
                  <c:v>26.569416</c:v>
                </c:pt>
                <c:pt idx="23">
                  <c:v>26.557224000000001</c:v>
                </c:pt>
                <c:pt idx="24">
                  <c:v>26.551128000000002</c:v>
                </c:pt>
                <c:pt idx="25">
                  <c:v>26.541983999999999</c:v>
                </c:pt>
                <c:pt idx="26">
                  <c:v>26.551128000000002</c:v>
                </c:pt>
                <c:pt idx="27">
                  <c:v>26.548079999999999</c:v>
                </c:pt>
                <c:pt idx="28">
                  <c:v>26.535888000000003</c:v>
                </c:pt>
                <c:pt idx="29">
                  <c:v>26.535888000000003</c:v>
                </c:pt>
                <c:pt idx="30">
                  <c:v>26.526744000000001</c:v>
                </c:pt>
                <c:pt idx="31">
                  <c:v>26.526744000000001</c:v>
                </c:pt>
                <c:pt idx="32">
                  <c:v>26.520648000000001</c:v>
                </c:pt>
                <c:pt idx="33">
                  <c:v>26.514551999999998</c:v>
                </c:pt>
                <c:pt idx="34">
                  <c:v>26.505407999999999</c:v>
                </c:pt>
                <c:pt idx="35">
                  <c:v>26.496264000000004</c:v>
                </c:pt>
                <c:pt idx="36">
                  <c:v>26.487120000000004</c:v>
                </c:pt>
                <c:pt idx="37">
                  <c:v>26.474928000000002</c:v>
                </c:pt>
                <c:pt idx="38">
                  <c:v>26.465783999999999</c:v>
                </c:pt>
                <c:pt idx="39">
                  <c:v>26.459688000000003</c:v>
                </c:pt>
                <c:pt idx="40">
                  <c:v>26.450544000000001</c:v>
                </c:pt>
                <c:pt idx="41">
                  <c:v>26.444448000000001</c:v>
                </c:pt>
                <c:pt idx="42">
                  <c:v>26.432256000000002</c:v>
                </c:pt>
                <c:pt idx="43">
                  <c:v>26.426160000000003</c:v>
                </c:pt>
                <c:pt idx="44">
                  <c:v>26.413968000000001</c:v>
                </c:pt>
                <c:pt idx="45">
                  <c:v>26.401776000000002</c:v>
                </c:pt>
                <c:pt idx="46">
                  <c:v>26.389583999999999</c:v>
                </c:pt>
                <c:pt idx="47">
                  <c:v>26.392632000000003</c:v>
                </c:pt>
                <c:pt idx="48">
                  <c:v>26.38044</c:v>
                </c:pt>
                <c:pt idx="49">
                  <c:v>26.365200000000002</c:v>
                </c:pt>
                <c:pt idx="50">
                  <c:v>26.359104000000002</c:v>
                </c:pt>
                <c:pt idx="51">
                  <c:v>26.346912</c:v>
                </c:pt>
                <c:pt idx="52">
                  <c:v>26.337768000000001</c:v>
                </c:pt>
                <c:pt idx="53">
                  <c:v>26.325576000000002</c:v>
                </c:pt>
                <c:pt idx="54">
                  <c:v>26.313383999999999</c:v>
                </c:pt>
                <c:pt idx="55">
                  <c:v>26.301192000000004</c:v>
                </c:pt>
                <c:pt idx="56">
                  <c:v>26.292048000000001</c:v>
                </c:pt>
                <c:pt idx="57">
                  <c:v>26.285951999999998</c:v>
                </c:pt>
                <c:pt idx="58">
                  <c:v>26.279856000000002</c:v>
                </c:pt>
                <c:pt idx="59">
                  <c:v>26.267664000000003</c:v>
                </c:pt>
                <c:pt idx="60">
                  <c:v>26.258520000000004</c:v>
                </c:pt>
                <c:pt idx="61">
                  <c:v>26.246328000000002</c:v>
                </c:pt>
                <c:pt idx="62">
                  <c:v>26.234135999999999</c:v>
                </c:pt>
                <c:pt idx="63">
                  <c:v>26.221944000000001</c:v>
                </c:pt>
                <c:pt idx="64">
                  <c:v>26.212800000000001</c:v>
                </c:pt>
                <c:pt idx="65">
                  <c:v>26.197560000000003</c:v>
                </c:pt>
                <c:pt idx="66">
                  <c:v>26.185368</c:v>
                </c:pt>
                <c:pt idx="67">
                  <c:v>26.176224000000001</c:v>
                </c:pt>
                <c:pt idx="68">
                  <c:v>26.164032000000002</c:v>
                </c:pt>
                <c:pt idx="69">
                  <c:v>26.15184</c:v>
                </c:pt>
                <c:pt idx="70">
                  <c:v>26.139648000000001</c:v>
                </c:pt>
                <c:pt idx="71">
                  <c:v>26.130504000000002</c:v>
                </c:pt>
                <c:pt idx="72">
                  <c:v>26.115264000000003</c:v>
                </c:pt>
                <c:pt idx="73">
                  <c:v>26.106120000000004</c:v>
                </c:pt>
                <c:pt idx="74">
                  <c:v>26.096976000000002</c:v>
                </c:pt>
                <c:pt idx="75">
                  <c:v>26.084783999999999</c:v>
                </c:pt>
                <c:pt idx="76">
                  <c:v>26.069544</c:v>
                </c:pt>
                <c:pt idx="77">
                  <c:v>26.063448000000005</c:v>
                </c:pt>
                <c:pt idx="78">
                  <c:v>26.051256000000002</c:v>
                </c:pt>
                <c:pt idx="79">
                  <c:v>26.042111999999999</c:v>
                </c:pt>
                <c:pt idx="80">
                  <c:v>26.029920000000004</c:v>
                </c:pt>
                <c:pt idx="81">
                  <c:v>26.020776000000001</c:v>
                </c:pt>
                <c:pt idx="82">
                  <c:v>26.014679999999998</c:v>
                </c:pt>
                <c:pt idx="83">
                  <c:v>26.020776000000001</c:v>
                </c:pt>
                <c:pt idx="84">
                  <c:v>26.011632000000002</c:v>
                </c:pt>
                <c:pt idx="85">
                  <c:v>25.99944</c:v>
                </c:pt>
                <c:pt idx="86">
                  <c:v>25.990296000000001</c:v>
                </c:pt>
                <c:pt idx="87">
                  <c:v>25.981151999999998</c:v>
                </c:pt>
                <c:pt idx="88">
                  <c:v>25.968960000000003</c:v>
                </c:pt>
                <c:pt idx="89">
                  <c:v>25.956768</c:v>
                </c:pt>
                <c:pt idx="90">
                  <c:v>25.947624000000001</c:v>
                </c:pt>
                <c:pt idx="91">
                  <c:v>25.938479999999998</c:v>
                </c:pt>
                <c:pt idx="92">
                  <c:v>25.929335999999999</c:v>
                </c:pt>
                <c:pt idx="93">
                  <c:v>25.920192000000004</c:v>
                </c:pt>
                <c:pt idx="94">
                  <c:v>25.92324</c:v>
                </c:pt>
                <c:pt idx="95">
                  <c:v>25.917144</c:v>
                </c:pt>
                <c:pt idx="96">
                  <c:v>25.908000000000001</c:v>
                </c:pt>
                <c:pt idx="97">
                  <c:v>25.898856000000002</c:v>
                </c:pt>
                <c:pt idx="98">
                  <c:v>25.898856000000002</c:v>
                </c:pt>
                <c:pt idx="99">
                  <c:v>25.920192000000004</c:v>
                </c:pt>
                <c:pt idx="100">
                  <c:v>25.914096000000001</c:v>
                </c:pt>
                <c:pt idx="101">
                  <c:v>25.962864000000003</c:v>
                </c:pt>
                <c:pt idx="102">
                  <c:v>25.956768</c:v>
                </c:pt>
                <c:pt idx="103">
                  <c:v>25.953720000000004</c:v>
                </c:pt>
                <c:pt idx="104">
                  <c:v>25.947624000000001</c:v>
                </c:pt>
                <c:pt idx="105">
                  <c:v>25.941528000000002</c:v>
                </c:pt>
                <c:pt idx="106">
                  <c:v>25.935432000000002</c:v>
                </c:pt>
                <c:pt idx="107">
                  <c:v>25.926288000000003</c:v>
                </c:pt>
                <c:pt idx="108">
                  <c:v>25.911048000000005</c:v>
                </c:pt>
                <c:pt idx="109">
                  <c:v>25.904951999999998</c:v>
                </c:pt>
                <c:pt idx="110">
                  <c:v>25.895807999999999</c:v>
                </c:pt>
                <c:pt idx="111">
                  <c:v>25.886664000000003</c:v>
                </c:pt>
                <c:pt idx="112">
                  <c:v>25.880568</c:v>
                </c:pt>
                <c:pt idx="113">
                  <c:v>25.871424000000001</c:v>
                </c:pt>
                <c:pt idx="114">
                  <c:v>25.868376000000001</c:v>
                </c:pt>
                <c:pt idx="115">
                  <c:v>25.862279999999998</c:v>
                </c:pt>
                <c:pt idx="116">
                  <c:v>25.853135999999999</c:v>
                </c:pt>
                <c:pt idx="117">
                  <c:v>25.840944</c:v>
                </c:pt>
                <c:pt idx="118">
                  <c:v>25.834848000000004</c:v>
                </c:pt>
                <c:pt idx="119">
                  <c:v>25.837896000000001</c:v>
                </c:pt>
                <c:pt idx="120">
                  <c:v>25.831800000000001</c:v>
                </c:pt>
                <c:pt idx="121">
                  <c:v>25.831800000000001</c:v>
                </c:pt>
                <c:pt idx="122">
                  <c:v>25.825704000000002</c:v>
                </c:pt>
                <c:pt idx="123">
                  <c:v>25.813511999999999</c:v>
                </c:pt>
                <c:pt idx="124">
                  <c:v>25.804368</c:v>
                </c:pt>
                <c:pt idx="125">
                  <c:v>25.795224000000001</c:v>
                </c:pt>
                <c:pt idx="126">
                  <c:v>25.783032000000002</c:v>
                </c:pt>
                <c:pt idx="127">
                  <c:v>25.789128000000002</c:v>
                </c:pt>
                <c:pt idx="128">
                  <c:v>25.810464000000003</c:v>
                </c:pt>
                <c:pt idx="129">
                  <c:v>25.825704000000002</c:v>
                </c:pt>
                <c:pt idx="130">
                  <c:v>25.850088000000003</c:v>
                </c:pt>
                <c:pt idx="131">
                  <c:v>25.84704</c:v>
                </c:pt>
                <c:pt idx="132">
                  <c:v>25.840944</c:v>
                </c:pt>
                <c:pt idx="133">
                  <c:v>25.828752000000001</c:v>
                </c:pt>
                <c:pt idx="134">
                  <c:v>25.819607999999999</c:v>
                </c:pt>
                <c:pt idx="135">
                  <c:v>25.813511999999999</c:v>
                </c:pt>
                <c:pt idx="136">
                  <c:v>25.807416000000003</c:v>
                </c:pt>
                <c:pt idx="137">
                  <c:v>25.834848000000004</c:v>
                </c:pt>
                <c:pt idx="138">
                  <c:v>25.856184000000002</c:v>
                </c:pt>
                <c:pt idx="139">
                  <c:v>25.859232000000002</c:v>
                </c:pt>
                <c:pt idx="140">
                  <c:v>25.850088000000003</c:v>
                </c:pt>
                <c:pt idx="141">
                  <c:v>25.843992000000004</c:v>
                </c:pt>
                <c:pt idx="142">
                  <c:v>25.834848000000004</c:v>
                </c:pt>
                <c:pt idx="143">
                  <c:v>25.819607999999999</c:v>
                </c:pt>
                <c:pt idx="144">
                  <c:v>25.810464000000003</c:v>
                </c:pt>
                <c:pt idx="145">
                  <c:v>25.798272000000001</c:v>
                </c:pt>
                <c:pt idx="146">
                  <c:v>25.795224000000001</c:v>
                </c:pt>
                <c:pt idx="147">
                  <c:v>25.779984000000002</c:v>
                </c:pt>
                <c:pt idx="148">
                  <c:v>25.792176000000001</c:v>
                </c:pt>
                <c:pt idx="149">
                  <c:v>25.792176000000001</c:v>
                </c:pt>
                <c:pt idx="150">
                  <c:v>25.819607999999999</c:v>
                </c:pt>
                <c:pt idx="151">
                  <c:v>25.819607999999999</c:v>
                </c:pt>
                <c:pt idx="152">
                  <c:v>25.837896000000001</c:v>
                </c:pt>
                <c:pt idx="153">
                  <c:v>25.843992000000004</c:v>
                </c:pt>
                <c:pt idx="154">
                  <c:v>25.862279999999998</c:v>
                </c:pt>
                <c:pt idx="155">
                  <c:v>25.892760000000003</c:v>
                </c:pt>
                <c:pt idx="156">
                  <c:v>25.892760000000003</c:v>
                </c:pt>
                <c:pt idx="157">
                  <c:v>25.895807999999999</c:v>
                </c:pt>
                <c:pt idx="158">
                  <c:v>25.889711999999999</c:v>
                </c:pt>
                <c:pt idx="159">
                  <c:v>25.892760000000003</c:v>
                </c:pt>
                <c:pt idx="160">
                  <c:v>25.889711999999999</c:v>
                </c:pt>
                <c:pt idx="161">
                  <c:v>25.895807999999999</c:v>
                </c:pt>
                <c:pt idx="162">
                  <c:v>25.908000000000001</c:v>
                </c:pt>
                <c:pt idx="163">
                  <c:v>25.92324</c:v>
                </c:pt>
                <c:pt idx="164">
                  <c:v>25.926288000000003</c:v>
                </c:pt>
                <c:pt idx="165">
                  <c:v>25.932384000000003</c:v>
                </c:pt>
                <c:pt idx="166">
                  <c:v>25.932384000000003</c:v>
                </c:pt>
                <c:pt idx="167">
                  <c:v>25.929335999999999</c:v>
                </c:pt>
                <c:pt idx="168">
                  <c:v>25.917144</c:v>
                </c:pt>
                <c:pt idx="169">
                  <c:v>25.917144</c:v>
                </c:pt>
                <c:pt idx="170">
                  <c:v>25.941528000000002</c:v>
                </c:pt>
                <c:pt idx="171">
                  <c:v>25.950672000000001</c:v>
                </c:pt>
                <c:pt idx="172">
                  <c:v>25.944576000000001</c:v>
                </c:pt>
                <c:pt idx="173">
                  <c:v>25.938479999999998</c:v>
                </c:pt>
                <c:pt idx="174">
                  <c:v>25.941528000000002</c:v>
                </c:pt>
                <c:pt idx="175">
                  <c:v>25.935432000000002</c:v>
                </c:pt>
                <c:pt idx="176">
                  <c:v>25.929335999999999</c:v>
                </c:pt>
                <c:pt idx="177">
                  <c:v>25.944576000000001</c:v>
                </c:pt>
                <c:pt idx="178">
                  <c:v>25.944576000000001</c:v>
                </c:pt>
                <c:pt idx="179">
                  <c:v>25.938479999999998</c:v>
                </c:pt>
                <c:pt idx="180">
                  <c:v>25.929335999999999</c:v>
                </c:pt>
                <c:pt idx="181">
                  <c:v>25.914096000000001</c:v>
                </c:pt>
                <c:pt idx="182">
                  <c:v>25.908000000000001</c:v>
                </c:pt>
                <c:pt idx="183">
                  <c:v>25.908000000000001</c:v>
                </c:pt>
                <c:pt idx="184">
                  <c:v>25.914096000000001</c:v>
                </c:pt>
                <c:pt idx="185">
                  <c:v>25.959816000000004</c:v>
                </c:pt>
                <c:pt idx="186">
                  <c:v>25.959816000000004</c:v>
                </c:pt>
                <c:pt idx="187">
                  <c:v>25.953720000000004</c:v>
                </c:pt>
                <c:pt idx="188">
                  <c:v>25.993344</c:v>
                </c:pt>
                <c:pt idx="189">
                  <c:v>25.99944</c:v>
                </c:pt>
                <c:pt idx="190">
                  <c:v>25.993344</c:v>
                </c:pt>
                <c:pt idx="191">
                  <c:v>25.987248000000005</c:v>
                </c:pt>
                <c:pt idx="192">
                  <c:v>25.987248000000005</c:v>
                </c:pt>
                <c:pt idx="193">
                  <c:v>25.978104000000002</c:v>
                </c:pt>
                <c:pt idx="194">
                  <c:v>25.968960000000003</c:v>
                </c:pt>
                <c:pt idx="195">
                  <c:v>25.975056000000002</c:v>
                </c:pt>
                <c:pt idx="196">
                  <c:v>25.968960000000003</c:v>
                </c:pt>
                <c:pt idx="197">
                  <c:v>25.956768</c:v>
                </c:pt>
                <c:pt idx="198">
                  <c:v>25.950672000000001</c:v>
                </c:pt>
                <c:pt idx="199">
                  <c:v>25.987248000000005</c:v>
                </c:pt>
                <c:pt idx="200">
                  <c:v>25.978104000000002</c:v>
                </c:pt>
                <c:pt idx="201">
                  <c:v>25.965911999999999</c:v>
                </c:pt>
                <c:pt idx="202">
                  <c:v>25.959816000000004</c:v>
                </c:pt>
                <c:pt idx="203">
                  <c:v>25.953720000000004</c:v>
                </c:pt>
                <c:pt idx="204">
                  <c:v>25.950672000000001</c:v>
                </c:pt>
                <c:pt idx="205">
                  <c:v>25.947624000000001</c:v>
                </c:pt>
                <c:pt idx="206">
                  <c:v>25.941528000000002</c:v>
                </c:pt>
                <c:pt idx="207">
                  <c:v>25.947624000000001</c:v>
                </c:pt>
                <c:pt idx="208">
                  <c:v>25.959816000000004</c:v>
                </c:pt>
                <c:pt idx="209">
                  <c:v>25.975056000000002</c:v>
                </c:pt>
                <c:pt idx="210">
                  <c:v>25.993344</c:v>
                </c:pt>
                <c:pt idx="211">
                  <c:v>25.990296000000001</c:v>
                </c:pt>
                <c:pt idx="212">
                  <c:v>25.987248000000005</c:v>
                </c:pt>
                <c:pt idx="213">
                  <c:v>25.981151999999998</c:v>
                </c:pt>
                <c:pt idx="214">
                  <c:v>25.975056000000002</c:v>
                </c:pt>
                <c:pt idx="215">
                  <c:v>25.965911999999999</c:v>
                </c:pt>
                <c:pt idx="216">
                  <c:v>25.965911999999999</c:v>
                </c:pt>
                <c:pt idx="217">
                  <c:v>25.984200000000001</c:v>
                </c:pt>
                <c:pt idx="218">
                  <c:v>26.002488000000003</c:v>
                </c:pt>
                <c:pt idx="219">
                  <c:v>26.008583999999999</c:v>
                </c:pt>
                <c:pt idx="220">
                  <c:v>26.008583999999999</c:v>
                </c:pt>
                <c:pt idx="221">
                  <c:v>25.99944</c:v>
                </c:pt>
                <c:pt idx="222">
                  <c:v>25.984200000000001</c:v>
                </c:pt>
                <c:pt idx="223">
                  <c:v>25.993344</c:v>
                </c:pt>
                <c:pt idx="224">
                  <c:v>25.993344</c:v>
                </c:pt>
                <c:pt idx="225">
                  <c:v>25.993344</c:v>
                </c:pt>
                <c:pt idx="226">
                  <c:v>25.990296000000001</c:v>
                </c:pt>
                <c:pt idx="227">
                  <c:v>26.008583999999999</c:v>
                </c:pt>
                <c:pt idx="228">
                  <c:v>26.005535999999999</c:v>
                </c:pt>
                <c:pt idx="229">
                  <c:v>25.996392000000004</c:v>
                </c:pt>
                <c:pt idx="230">
                  <c:v>25.990296000000001</c:v>
                </c:pt>
                <c:pt idx="231">
                  <c:v>25.996392000000004</c:v>
                </c:pt>
                <c:pt idx="232">
                  <c:v>25.993344</c:v>
                </c:pt>
                <c:pt idx="233">
                  <c:v>25.990296000000001</c:v>
                </c:pt>
                <c:pt idx="234">
                  <c:v>25.981151999999998</c:v>
                </c:pt>
                <c:pt idx="235">
                  <c:v>25.981151999999998</c:v>
                </c:pt>
                <c:pt idx="236">
                  <c:v>25.990296000000001</c:v>
                </c:pt>
                <c:pt idx="237">
                  <c:v>25.987248000000005</c:v>
                </c:pt>
                <c:pt idx="238">
                  <c:v>25.975056000000002</c:v>
                </c:pt>
                <c:pt idx="239">
                  <c:v>25.975056000000002</c:v>
                </c:pt>
                <c:pt idx="240">
                  <c:v>25.972007999999999</c:v>
                </c:pt>
                <c:pt idx="241">
                  <c:v>25.956768</c:v>
                </c:pt>
                <c:pt idx="242">
                  <c:v>25.972007999999999</c:v>
                </c:pt>
                <c:pt idx="243">
                  <c:v>25.984200000000001</c:v>
                </c:pt>
                <c:pt idx="244">
                  <c:v>25.987248000000005</c:v>
                </c:pt>
                <c:pt idx="245">
                  <c:v>26.005535999999999</c:v>
                </c:pt>
                <c:pt idx="246">
                  <c:v>26.008583999999999</c:v>
                </c:pt>
                <c:pt idx="247">
                  <c:v>26.026872000000001</c:v>
                </c:pt>
                <c:pt idx="248">
                  <c:v>26.039064000000003</c:v>
                </c:pt>
                <c:pt idx="249">
                  <c:v>26.042111999999999</c:v>
                </c:pt>
                <c:pt idx="250">
                  <c:v>26.042111999999999</c:v>
                </c:pt>
                <c:pt idx="251">
                  <c:v>26.036016000000004</c:v>
                </c:pt>
                <c:pt idx="252">
                  <c:v>26.023824000000001</c:v>
                </c:pt>
                <c:pt idx="253">
                  <c:v>26.008583999999999</c:v>
                </c:pt>
                <c:pt idx="254">
                  <c:v>26.011632000000002</c:v>
                </c:pt>
                <c:pt idx="255">
                  <c:v>25.993344</c:v>
                </c:pt>
                <c:pt idx="256">
                  <c:v>25.987248000000005</c:v>
                </c:pt>
                <c:pt idx="257">
                  <c:v>25.99944</c:v>
                </c:pt>
                <c:pt idx="258">
                  <c:v>26.008583999999999</c:v>
                </c:pt>
                <c:pt idx="259">
                  <c:v>25.996392000000004</c:v>
                </c:pt>
                <c:pt idx="260">
                  <c:v>25.987248000000005</c:v>
                </c:pt>
                <c:pt idx="261">
                  <c:v>25.984200000000001</c:v>
                </c:pt>
                <c:pt idx="262">
                  <c:v>26.011632000000002</c:v>
                </c:pt>
                <c:pt idx="263">
                  <c:v>26.081735999999999</c:v>
                </c:pt>
                <c:pt idx="264">
                  <c:v>26.090879999999999</c:v>
                </c:pt>
                <c:pt idx="265">
                  <c:v>26.087832000000002</c:v>
                </c:pt>
                <c:pt idx="266">
                  <c:v>26.139648000000001</c:v>
                </c:pt>
                <c:pt idx="267">
                  <c:v>26.142696000000001</c:v>
                </c:pt>
                <c:pt idx="268">
                  <c:v>26.136600000000001</c:v>
                </c:pt>
                <c:pt idx="269">
                  <c:v>26.130504000000002</c:v>
                </c:pt>
                <c:pt idx="270">
                  <c:v>26.133551999999998</c:v>
                </c:pt>
                <c:pt idx="271">
                  <c:v>26.121360000000003</c:v>
                </c:pt>
                <c:pt idx="272">
                  <c:v>26.103072000000001</c:v>
                </c:pt>
                <c:pt idx="273">
                  <c:v>26.090879999999999</c:v>
                </c:pt>
                <c:pt idx="274">
                  <c:v>26.093928000000002</c:v>
                </c:pt>
                <c:pt idx="275">
                  <c:v>26.148792000000004</c:v>
                </c:pt>
                <c:pt idx="276">
                  <c:v>26.154888000000003</c:v>
                </c:pt>
                <c:pt idx="277">
                  <c:v>26.179272000000001</c:v>
                </c:pt>
                <c:pt idx="278">
                  <c:v>26.170128000000002</c:v>
                </c:pt>
                <c:pt idx="279">
                  <c:v>26.160983999999999</c:v>
                </c:pt>
                <c:pt idx="280">
                  <c:v>26.209751999999998</c:v>
                </c:pt>
                <c:pt idx="281">
                  <c:v>26.22804</c:v>
                </c:pt>
                <c:pt idx="282">
                  <c:v>26.22804</c:v>
                </c:pt>
                <c:pt idx="283">
                  <c:v>26.221944000000001</c:v>
                </c:pt>
                <c:pt idx="284">
                  <c:v>26.215848000000001</c:v>
                </c:pt>
                <c:pt idx="285">
                  <c:v>26.209751999999998</c:v>
                </c:pt>
                <c:pt idx="286">
                  <c:v>26.194512</c:v>
                </c:pt>
                <c:pt idx="287">
                  <c:v>26.188416</c:v>
                </c:pt>
                <c:pt idx="288">
                  <c:v>26.188416</c:v>
                </c:pt>
                <c:pt idx="289">
                  <c:v>26.194512</c:v>
                </c:pt>
                <c:pt idx="290">
                  <c:v>26.179272000000001</c:v>
                </c:pt>
                <c:pt idx="291">
                  <c:v>26.170128000000002</c:v>
                </c:pt>
                <c:pt idx="292">
                  <c:v>26.224992000000004</c:v>
                </c:pt>
                <c:pt idx="293">
                  <c:v>26.22804</c:v>
                </c:pt>
                <c:pt idx="294">
                  <c:v>26.246328000000002</c:v>
                </c:pt>
                <c:pt idx="295">
                  <c:v>26.255472000000001</c:v>
                </c:pt>
                <c:pt idx="296">
                  <c:v>26.246328000000002</c:v>
                </c:pt>
                <c:pt idx="297">
                  <c:v>26.282904000000002</c:v>
                </c:pt>
                <c:pt idx="298">
                  <c:v>26.340816</c:v>
                </c:pt>
                <c:pt idx="299">
                  <c:v>26.359104000000002</c:v>
                </c:pt>
                <c:pt idx="300">
                  <c:v>26.386536</c:v>
                </c:pt>
                <c:pt idx="301">
                  <c:v>26.395679999999999</c:v>
                </c:pt>
                <c:pt idx="302">
                  <c:v>26.395679999999999</c:v>
                </c:pt>
                <c:pt idx="303">
                  <c:v>26.392632000000003</c:v>
                </c:pt>
                <c:pt idx="304">
                  <c:v>26.386536</c:v>
                </c:pt>
                <c:pt idx="305">
                  <c:v>26.38044</c:v>
                </c:pt>
                <c:pt idx="306">
                  <c:v>26.413968000000001</c:v>
                </c:pt>
                <c:pt idx="307">
                  <c:v>26.429207999999999</c:v>
                </c:pt>
                <c:pt idx="308">
                  <c:v>26.426160000000003</c:v>
                </c:pt>
                <c:pt idx="309">
                  <c:v>26.420064000000004</c:v>
                </c:pt>
                <c:pt idx="310">
                  <c:v>26.410920000000004</c:v>
                </c:pt>
                <c:pt idx="311">
                  <c:v>26.413968000000001</c:v>
                </c:pt>
                <c:pt idx="312">
                  <c:v>26.401776000000002</c:v>
                </c:pt>
                <c:pt idx="313">
                  <c:v>26.377392000000004</c:v>
                </c:pt>
                <c:pt idx="314">
                  <c:v>26.398728000000002</c:v>
                </c:pt>
                <c:pt idx="315">
                  <c:v>26.398728000000002</c:v>
                </c:pt>
                <c:pt idx="316">
                  <c:v>26.383488000000003</c:v>
                </c:pt>
                <c:pt idx="317">
                  <c:v>26.359104000000002</c:v>
                </c:pt>
                <c:pt idx="318">
                  <c:v>26.346912</c:v>
                </c:pt>
                <c:pt idx="319">
                  <c:v>26.340816</c:v>
                </c:pt>
                <c:pt idx="320">
                  <c:v>26.340816</c:v>
                </c:pt>
                <c:pt idx="321">
                  <c:v>26.337768000000001</c:v>
                </c:pt>
                <c:pt idx="322">
                  <c:v>26.340816</c:v>
                </c:pt>
                <c:pt idx="323">
                  <c:v>26.337768000000001</c:v>
                </c:pt>
                <c:pt idx="324">
                  <c:v>26.337768000000001</c:v>
                </c:pt>
                <c:pt idx="325">
                  <c:v>26.340816</c:v>
                </c:pt>
                <c:pt idx="326">
                  <c:v>26.343864000000004</c:v>
                </c:pt>
                <c:pt idx="327">
                  <c:v>26.340816</c:v>
                </c:pt>
                <c:pt idx="328">
                  <c:v>26.340816</c:v>
                </c:pt>
                <c:pt idx="329">
                  <c:v>26.356056000000002</c:v>
                </c:pt>
                <c:pt idx="330">
                  <c:v>26.359104000000002</c:v>
                </c:pt>
                <c:pt idx="331">
                  <c:v>26.356056000000002</c:v>
                </c:pt>
                <c:pt idx="332">
                  <c:v>26.353007999999999</c:v>
                </c:pt>
                <c:pt idx="333">
                  <c:v>26.346912</c:v>
                </c:pt>
                <c:pt idx="334">
                  <c:v>26.340816</c:v>
                </c:pt>
                <c:pt idx="335">
                  <c:v>26.334720000000004</c:v>
                </c:pt>
                <c:pt idx="336">
                  <c:v>26.325576000000002</c:v>
                </c:pt>
                <c:pt idx="337">
                  <c:v>26.319479999999999</c:v>
                </c:pt>
                <c:pt idx="338">
                  <c:v>26.319479999999999</c:v>
                </c:pt>
                <c:pt idx="339">
                  <c:v>26.313383999999999</c:v>
                </c:pt>
                <c:pt idx="340">
                  <c:v>26.30424</c:v>
                </c:pt>
                <c:pt idx="341">
                  <c:v>26.30424</c:v>
                </c:pt>
                <c:pt idx="342">
                  <c:v>26.298144000000001</c:v>
                </c:pt>
                <c:pt idx="343">
                  <c:v>26.289000000000001</c:v>
                </c:pt>
                <c:pt idx="344">
                  <c:v>26.276807999999999</c:v>
                </c:pt>
                <c:pt idx="345">
                  <c:v>26.267664000000003</c:v>
                </c:pt>
                <c:pt idx="346">
                  <c:v>26.255472000000001</c:v>
                </c:pt>
                <c:pt idx="347">
                  <c:v>26.243279999999999</c:v>
                </c:pt>
                <c:pt idx="348">
                  <c:v>26.237183999999999</c:v>
                </c:pt>
                <c:pt idx="349">
                  <c:v>26.22804</c:v>
                </c:pt>
                <c:pt idx="350">
                  <c:v>26.215848000000001</c:v>
                </c:pt>
                <c:pt idx="351">
                  <c:v>26.206704000000002</c:v>
                </c:pt>
                <c:pt idx="352">
                  <c:v>26.197560000000003</c:v>
                </c:pt>
                <c:pt idx="353">
                  <c:v>26.188416</c:v>
                </c:pt>
                <c:pt idx="354">
                  <c:v>26.200607999999999</c:v>
                </c:pt>
                <c:pt idx="355">
                  <c:v>26.194512</c:v>
                </c:pt>
                <c:pt idx="356">
                  <c:v>26.194512</c:v>
                </c:pt>
                <c:pt idx="357">
                  <c:v>26.179272000000001</c:v>
                </c:pt>
                <c:pt idx="358">
                  <c:v>26.173176000000002</c:v>
                </c:pt>
                <c:pt idx="359">
                  <c:v>26.157935999999999</c:v>
                </c:pt>
                <c:pt idx="360">
                  <c:v>26.145744000000001</c:v>
                </c:pt>
                <c:pt idx="361">
                  <c:v>26.133551999999998</c:v>
                </c:pt>
                <c:pt idx="362">
                  <c:v>26.121360000000003</c:v>
                </c:pt>
                <c:pt idx="363">
                  <c:v>26.115264000000003</c:v>
                </c:pt>
                <c:pt idx="364">
                  <c:v>26.127456000000002</c:v>
                </c:pt>
                <c:pt idx="365">
                  <c:v>26.124407999999999</c:v>
                </c:pt>
                <c:pt idx="366">
                  <c:v>26.115264000000003</c:v>
                </c:pt>
                <c:pt idx="367">
                  <c:v>26.103072000000001</c:v>
                </c:pt>
                <c:pt idx="368">
                  <c:v>26.100024000000001</c:v>
                </c:pt>
                <c:pt idx="369">
                  <c:v>26.090879999999999</c:v>
                </c:pt>
                <c:pt idx="370">
                  <c:v>26.084783999999999</c:v>
                </c:pt>
                <c:pt idx="371">
                  <c:v>26.081735999999999</c:v>
                </c:pt>
                <c:pt idx="372">
                  <c:v>26.078688000000003</c:v>
                </c:pt>
                <c:pt idx="373">
                  <c:v>26.072592000000004</c:v>
                </c:pt>
                <c:pt idx="374">
                  <c:v>26.063448000000005</c:v>
                </c:pt>
                <c:pt idx="375">
                  <c:v>26.057351999999998</c:v>
                </c:pt>
                <c:pt idx="376">
                  <c:v>26.045160000000003</c:v>
                </c:pt>
                <c:pt idx="377">
                  <c:v>26.042111999999999</c:v>
                </c:pt>
                <c:pt idx="378">
                  <c:v>26.029920000000004</c:v>
                </c:pt>
                <c:pt idx="379">
                  <c:v>26.017728000000002</c:v>
                </c:pt>
                <c:pt idx="380">
                  <c:v>26.005535999999999</c:v>
                </c:pt>
                <c:pt idx="381">
                  <c:v>25.99944</c:v>
                </c:pt>
                <c:pt idx="382">
                  <c:v>25.990296000000001</c:v>
                </c:pt>
                <c:pt idx="383">
                  <c:v>25.981151999999998</c:v>
                </c:pt>
                <c:pt idx="384">
                  <c:v>25.968960000000003</c:v>
                </c:pt>
                <c:pt idx="385">
                  <c:v>25.962864000000003</c:v>
                </c:pt>
                <c:pt idx="386">
                  <c:v>25.959816000000004</c:v>
                </c:pt>
                <c:pt idx="387">
                  <c:v>25.950672000000001</c:v>
                </c:pt>
                <c:pt idx="388">
                  <c:v>25.938479999999998</c:v>
                </c:pt>
                <c:pt idx="389">
                  <c:v>25.929335999999999</c:v>
                </c:pt>
                <c:pt idx="390">
                  <c:v>25.917144</c:v>
                </c:pt>
                <c:pt idx="391">
                  <c:v>25.911048000000005</c:v>
                </c:pt>
                <c:pt idx="392">
                  <c:v>25.908000000000001</c:v>
                </c:pt>
                <c:pt idx="393">
                  <c:v>25.895807999999999</c:v>
                </c:pt>
                <c:pt idx="394">
                  <c:v>25.880568</c:v>
                </c:pt>
                <c:pt idx="395">
                  <c:v>25.868376000000001</c:v>
                </c:pt>
                <c:pt idx="396">
                  <c:v>25.859232000000002</c:v>
                </c:pt>
                <c:pt idx="397">
                  <c:v>25.850088000000003</c:v>
                </c:pt>
                <c:pt idx="398">
                  <c:v>25.837896000000001</c:v>
                </c:pt>
                <c:pt idx="399">
                  <c:v>25.828752000000001</c:v>
                </c:pt>
                <c:pt idx="400">
                  <c:v>25.816560000000003</c:v>
                </c:pt>
                <c:pt idx="401">
                  <c:v>25.807416000000003</c:v>
                </c:pt>
                <c:pt idx="402">
                  <c:v>25.798272000000001</c:v>
                </c:pt>
                <c:pt idx="403">
                  <c:v>25.789128000000002</c:v>
                </c:pt>
                <c:pt idx="404">
                  <c:v>25.779984000000002</c:v>
                </c:pt>
                <c:pt idx="405">
                  <c:v>25.77084</c:v>
                </c:pt>
                <c:pt idx="406">
                  <c:v>25.761696000000001</c:v>
                </c:pt>
                <c:pt idx="407">
                  <c:v>25.755600000000001</c:v>
                </c:pt>
                <c:pt idx="408">
                  <c:v>25.734264000000003</c:v>
                </c:pt>
                <c:pt idx="409">
                  <c:v>25.719024000000001</c:v>
                </c:pt>
                <c:pt idx="410">
                  <c:v>25.709879999999998</c:v>
                </c:pt>
                <c:pt idx="411">
                  <c:v>25.69464</c:v>
                </c:pt>
                <c:pt idx="412">
                  <c:v>25.682448000000004</c:v>
                </c:pt>
                <c:pt idx="413">
                  <c:v>25.673304000000002</c:v>
                </c:pt>
                <c:pt idx="414">
                  <c:v>25.658064000000003</c:v>
                </c:pt>
                <c:pt idx="415">
                  <c:v>25.642824000000001</c:v>
                </c:pt>
                <c:pt idx="416">
                  <c:v>25.630632000000002</c:v>
                </c:pt>
                <c:pt idx="417">
                  <c:v>25.615392000000003</c:v>
                </c:pt>
                <c:pt idx="418">
                  <c:v>25.606248000000004</c:v>
                </c:pt>
                <c:pt idx="419">
                  <c:v>25.600152000000001</c:v>
                </c:pt>
                <c:pt idx="420">
                  <c:v>25.591007999999999</c:v>
                </c:pt>
                <c:pt idx="421">
                  <c:v>25.581864000000003</c:v>
                </c:pt>
                <c:pt idx="422">
                  <c:v>25.572720000000004</c:v>
                </c:pt>
                <c:pt idx="423">
                  <c:v>25.563576000000001</c:v>
                </c:pt>
                <c:pt idx="424">
                  <c:v>25.560528000000001</c:v>
                </c:pt>
                <c:pt idx="425">
                  <c:v>25.551384000000002</c:v>
                </c:pt>
                <c:pt idx="426">
                  <c:v>25.54224</c:v>
                </c:pt>
                <c:pt idx="427">
                  <c:v>25.533096</c:v>
                </c:pt>
                <c:pt idx="428">
                  <c:v>25.523952000000001</c:v>
                </c:pt>
                <c:pt idx="429">
                  <c:v>25.508711999999999</c:v>
                </c:pt>
                <c:pt idx="430">
                  <c:v>25.496520000000004</c:v>
                </c:pt>
                <c:pt idx="431">
                  <c:v>25.484328000000001</c:v>
                </c:pt>
                <c:pt idx="432">
                  <c:v>25.472135999999999</c:v>
                </c:pt>
                <c:pt idx="433">
                  <c:v>25.456896</c:v>
                </c:pt>
                <c:pt idx="434">
                  <c:v>25.438607999999999</c:v>
                </c:pt>
                <c:pt idx="435">
                  <c:v>25.420320000000004</c:v>
                </c:pt>
                <c:pt idx="436">
                  <c:v>25.402032000000002</c:v>
                </c:pt>
                <c:pt idx="437">
                  <c:v>25.38984</c:v>
                </c:pt>
                <c:pt idx="438">
                  <c:v>25.380696</c:v>
                </c:pt>
                <c:pt idx="439">
                  <c:v>25.368504000000001</c:v>
                </c:pt>
                <c:pt idx="440">
                  <c:v>25.371552000000001</c:v>
                </c:pt>
                <c:pt idx="441">
                  <c:v>25.368504000000001</c:v>
                </c:pt>
                <c:pt idx="442">
                  <c:v>25.359360000000002</c:v>
                </c:pt>
                <c:pt idx="443">
                  <c:v>25.344120000000004</c:v>
                </c:pt>
                <c:pt idx="444">
                  <c:v>25.331928000000001</c:v>
                </c:pt>
                <c:pt idx="445">
                  <c:v>25.319735999999999</c:v>
                </c:pt>
                <c:pt idx="446">
                  <c:v>25.310592000000003</c:v>
                </c:pt>
                <c:pt idx="447">
                  <c:v>25.298400000000001</c:v>
                </c:pt>
                <c:pt idx="448">
                  <c:v>25.286207999999998</c:v>
                </c:pt>
                <c:pt idx="449">
                  <c:v>25.274016000000003</c:v>
                </c:pt>
                <c:pt idx="450">
                  <c:v>25.267920000000004</c:v>
                </c:pt>
                <c:pt idx="451">
                  <c:v>25.255728000000001</c:v>
                </c:pt>
                <c:pt idx="452">
                  <c:v>25.243535999999999</c:v>
                </c:pt>
                <c:pt idx="453">
                  <c:v>25.234392000000003</c:v>
                </c:pt>
                <c:pt idx="454">
                  <c:v>25.225248000000004</c:v>
                </c:pt>
                <c:pt idx="455">
                  <c:v>25.213056000000002</c:v>
                </c:pt>
                <c:pt idx="456">
                  <c:v>25.203911999999999</c:v>
                </c:pt>
                <c:pt idx="457">
                  <c:v>25.191720000000004</c:v>
                </c:pt>
                <c:pt idx="458">
                  <c:v>25.179528000000001</c:v>
                </c:pt>
                <c:pt idx="459">
                  <c:v>25.170384000000002</c:v>
                </c:pt>
                <c:pt idx="460">
                  <c:v>25.158192000000003</c:v>
                </c:pt>
                <c:pt idx="461">
                  <c:v>25.152096</c:v>
                </c:pt>
                <c:pt idx="462">
                  <c:v>25.139904000000001</c:v>
                </c:pt>
                <c:pt idx="463">
                  <c:v>25.130760000000002</c:v>
                </c:pt>
                <c:pt idx="464">
                  <c:v>25.118568</c:v>
                </c:pt>
                <c:pt idx="465">
                  <c:v>25.112472</c:v>
                </c:pt>
                <c:pt idx="466">
                  <c:v>25.103328000000001</c:v>
                </c:pt>
                <c:pt idx="467">
                  <c:v>25.097232000000002</c:v>
                </c:pt>
                <c:pt idx="468">
                  <c:v>25.088088000000003</c:v>
                </c:pt>
                <c:pt idx="469">
                  <c:v>25.078944</c:v>
                </c:pt>
                <c:pt idx="470">
                  <c:v>25.066752000000001</c:v>
                </c:pt>
                <c:pt idx="471">
                  <c:v>25.054560000000002</c:v>
                </c:pt>
                <c:pt idx="472">
                  <c:v>25.033224000000001</c:v>
                </c:pt>
                <c:pt idx="473">
                  <c:v>25.014935999999999</c:v>
                </c:pt>
                <c:pt idx="474">
                  <c:v>24.996648000000004</c:v>
                </c:pt>
                <c:pt idx="475">
                  <c:v>24.975311999999999</c:v>
                </c:pt>
                <c:pt idx="476">
                  <c:v>24.950928000000001</c:v>
                </c:pt>
                <c:pt idx="477">
                  <c:v>24.935688000000003</c:v>
                </c:pt>
                <c:pt idx="478">
                  <c:v>24.917400000000001</c:v>
                </c:pt>
                <c:pt idx="479">
                  <c:v>24.899111999999999</c:v>
                </c:pt>
                <c:pt idx="480">
                  <c:v>24.874728000000001</c:v>
                </c:pt>
                <c:pt idx="481">
                  <c:v>24.926544000000003</c:v>
                </c:pt>
                <c:pt idx="482">
                  <c:v>24.944832000000002</c:v>
                </c:pt>
                <c:pt idx="483">
                  <c:v>24.935688000000003</c:v>
                </c:pt>
                <c:pt idx="484">
                  <c:v>24.923496</c:v>
                </c:pt>
                <c:pt idx="485">
                  <c:v>24.914352000000001</c:v>
                </c:pt>
                <c:pt idx="486">
                  <c:v>24.911304000000001</c:v>
                </c:pt>
                <c:pt idx="487">
                  <c:v>24.908256000000002</c:v>
                </c:pt>
                <c:pt idx="488">
                  <c:v>24.908256000000002</c:v>
                </c:pt>
                <c:pt idx="489">
                  <c:v>24.908256000000002</c:v>
                </c:pt>
                <c:pt idx="490">
                  <c:v>24.905207999999998</c:v>
                </c:pt>
                <c:pt idx="491">
                  <c:v>24.914352000000001</c:v>
                </c:pt>
                <c:pt idx="492">
                  <c:v>24.908256000000002</c:v>
                </c:pt>
                <c:pt idx="493">
                  <c:v>24.893016000000003</c:v>
                </c:pt>
                <c:pt idx="494">
                  <c:v>24.883872</c:v>
                </c:pt>
                <c:pt idx="495">
                  <c:v>24.874728000000001</c:v>
                </c:pt>
                <c:pt idx="496">
                  <c:v>24.865584000000002</c:v>
                </c:pt>
                <c:pt idx="497">
                  <c:v>24.914352000000001</c:v>
                </c:pt>
                <c:pt idx="498">
                  <c:v>24.938735999999999</c:v>
                </c:pt>
                <c:pt idx="499">
                  <c:v>24.932639999999999</c:v>
                </c:pt>
                <c:pt idx="500">
                  <c:v>24.944832000000002</c:v>
                </c:pt>
                <c:pt idx="501">
                  <c:v>24.990552000000001</c:v>
                </c:pt>
                <c:pt idx="502">
                  <c:v>25.024079999999998</c:v>
                </c:pt>
                <c:pt idx="503">
                  <c:v>25.030176000000004</c:v>
                </c:pt>
                <c:pt idx="504">
                  <c:v>25.039320000000004</c:v>
                </c:pt>
                <c:pt idx="505">
                  <c:v>25.036272</c:v>
                </c:pt>
                <c:pt idx="506">
                  <c:v>25.033224000000001</c:v>
                </c:pt>
                <c:pt idx="507">
                  <c:v>25.030176000000004</c:v>
                </c:pt>
                <c:pt idx="508">
                  <c:v>25.030176000000004</c:v>
                </c:pt>
                <c:pt idx="509">
                  <c:v>25.030176000000004</c:v>
                </c:pt>
                <c:pt idx="510">
                  <c:v>25.027128000000001</c:v>
                </c:pt>
                <c:pt idx="511">
                  <c:v>25.033224000000001</c:v>
                </c:pt>
                <c:pt idx="512">
                  <c:v>25.060656000000002</c:v>
                </c:pt>
                <c:pt idx="513">
                  <c:v>25.063704000000001</c:v>
                </c:pt>
                <c:pt idx="514">
                  <c:v>25.063704000000001</c:v>
                </c:pt>
                <c:pt idx="515">
                  <c:v>25.069800000000001</c:v>
                </c:pt>
                <c:pt idx="516">
                  <c:v>25.066752000000001</c:v>
                </c:pt>
                <c:pt idx="517">
                  <c:v>25.112472</c:v>
                </c:pt>
                <c:pt idx="518">
                  <c:v>25.161239999999999</c:v>
                </c:pt>
                <c:pt idx="519">
                  <c:v>25.185624000000001</c:v>
                </c:pt>
                <c:pt idx="520">
                  <c:v>25.191720000000004</c:v>
                </c:pt>
                <c:pt idx="521">
                  <c:v>25.194768</c:v>
                </c:pt>
                <c:pt idx="522">
                  <c:v>25.188672</c:v>
                </c:pt>
                <c:pt idx="523">
                  <c:v>25.222200000000001</c:v>
                </c:pt>
                <c:pt idx="524">
                  <c:v>25.246584000000002</c:v>
                </c:pt>
                <c:pt idx="525">
                  <c:v>25.274016000000003</c:v>
                </c:pt>
                <c:pt idx="526">
                  <c:v>25.301448000000004</c:v>
                </c:pt>
                <c:pt idx="527">
                  <c:v>25.334976000000001</c:v>
                </c:pt>
                <c:pt idx="528">
                  <c:v>25.365456000000002</c:v>
                </c:pt>
                <c:pt idx="529">
                  <c:v>25.38984</c:v>
                </c:pt>
                <c:pt idx="530">
                  <c:v>25.405079999999998</c:v>
                </c:pt>
                <c:pt idx="531">
                  <c:v>25.411176000000001</c:v>
                </c:pt>
                <c:pt idx="532">
                  <c:v>25.456896</c:v>
                </c:pt>
                <c:pt idx="533">
                  <c:v>25.459944</c:v>
                </c:pt>
                <c:pt idx="534">
                  <c:v>25.462992000000003</c:v>
                </c:pt>
                <c:pt idx="535">
                  <c:v>25.472135999999999</c:v>
                </c:pt>
                <c:pt idx="536">
                  <c:v>25.472135999999999</c:v>
                </c:pt>
                <c:pt idx="537">
                  <c:v>25.472135999999999</c:v>
                </c:pt>
                <c:pt idx="538">
                  <c:v>25.493472000000001</c:v>
                </c:pt>
                <c:pt idx="539">
                  <c:v>25.499568</c:v>
                </c:pt>
                <c:pt idx="540">
                  <c:v>25.496520000000004</c:v>
                </c:pt>
                <c:pt idx="541">
                  <c:v>25.493472000000001</c:v>
                </c:pt>
                <c:pt idx="542">
                  <c:v>25.493472000000001</c:v>
                </c:pt>
                <c:pt idx="543">
                  <c:v>25.514807999999999</c:v>
                </c:pt>
                <c:pt idx="544">
                  <c:v>25.545288000000003</c:v>
                </c:pt>
                <c:pt idx="545">
                  <c:v>25.551384000000002</c:v>
                </c:pt>
                <c:pt idx="546">
                  <c:v>25.554432000000002</c:v>
                </c:pt>
                <c:pt idx="547">
                  <c:v>25.569672000000001</c:v>
                </c:pt>
                <c:pt idx="548">
                  <c:v>25.597104000000002</c:v>
                </c:pt>
                <c:pt idx="549">
                  <c:v>25.594056000000002</c:v>
                </c:pt>
                <c:pt idx="550">
                  <c:v>25.603200000000001</c:v>
                </c:pt>
                <c:pt idx="551">
                  <c:v>25.600152000000001</c:v>
                </c:pt>
                <c:pt idx="552">
                  <c:v>25.597104000000002</c:v>
                </c:pt>
                <c:pt idx="553">
                  <c:v>25.594056000000002</c:v>
                </c:pt>
                <c:pt idx="554">
                  <c:v>25.624535999999999</c:v>
                </c:pt>
                <c:pt idx="555">
                  <c:v>25.61844</c:v>
                </c:pt>
                <c:pt idx="556">
                  <c:v>25.615392000000003</c:v>
                </c:pt>
                <c:pt idx="557">
                  <c:v>25.606248000000004</c:v>
                </c:pt>
                <c:pt idx="558">
                  <c:v>25.609296000000001</c:v>
                </c:pt>
                <c:pt idx="559">
                  <c:v>25.609296000000001</c:v>
                </c:pt>
                <c:pt idx="560">
                  <c:v>25.612344</c:v>
                </c:pt>
                <c:pt idx="561">
                  <c:v>25.615392000000003</c:v>
                </c:pt>
                <c:pt idx="562">
                  <c:v>25.612344</c:v>
                </c:pt>
                <c:pt idx="563">
                  <c:v>25.606248000000004</c:v>
                </c:pt>
                <c:pt idx="564">
                  <c:v>25.597104000000002</c:v>
                </c:pt>
                <c:pt idx="565">
                  <c:v>25.587960000000002</c:v>
                </c:pt>
                <c:pt idx="566">
                  <c:v>25.581864000000003</c:v>
                </c:pt>
                <c:pt idx="567">
                  <c:v>25.624535999999999</c:v>
                </c:pt>
                <c:pt idx="568">
                  <c:v>25.651968</c:v>
                </c:pt>
                <c:pt idx="569">
                  <c:v>25.648920000000004</c:v>
                </c:pt>
                <c:pt idx="570">
                  <c:v>25.645872000000001</c:v>
                </c:pt>
                <c:pt idx="571">
                  <c:v>25.639776000000001</c:v>
                </c:pt>
                <c:pt idx="572">
                  <c:v>25.633679999999998</c:v>
                </c:pt>
                <c:pt idx="573">
                  <c:v>25.633679999999998</c:v>
                </c:pt>
                <c:pt idx="574">
                  <c:v>25.627584000000002</c:v>
                </c:pt>
                <c:pt idx="575">
                  <c:v>25.633679999999998</c:v>
                </c:pt>
                <c:pt idx="576">
                  <c:v>25.627584000000002</c:v>
                </c:pt>
                <c:pt idx="577">
                  <c:v>25.651968</c:v>
                </c:pt>
                <c:pt idx="578">
                  <c:v>25.648920000000004</c:v>
                </c:pt>
                <c:pt idx="579">
                  <c:v>25.651968</c:v>
                </c:pt>
                <c:pt idx="580">
                  <c:v>25.642824000000001</c:v>
                </c:pt>
                <c:pt idx="581">
                  <c:v>25.664160000000003</c:v>
                </c:pt>
                <c:pt idx="582">
                  <c:v>25.658064000000003</c:v>
                </c:pt>
                <c:pt idx="583">
                  <c:v>25.651968</c:v>
                </c:pt>
                <c:pt idx="584">
                  <c:v>25.648920000000004</c:v>
                </c:pt>
                <c:pt idx="585">
                  <c:v>25.645872000000001</c:v>
                </c:pt>
                <c:pt idx="586">
                  <c:v>25.661111999999999</c:v>
                </c:pt>
                <c:pt idx="587">
                  <c:v>25.688544</c:v>
                </c:pt>
                <c:pt idx="588">
                  <c:v>25.685496000000001</c:v>
                </c:pt>
                <c:pt idx="589">
                  <c:v>25.682448000000004</c:v>
                </c:pt>
                <c:pt idx="590">
                  <c:v>25.673304000000002</c:v>
                </c:pt>
                <c:pt idx="591">
                  <c:v>25.661111999999999</c:v>
                </c:pt>
                <c:pt idx="592">
                  <c:v>25.658064000000003</c:v>
                </c:pt>
                <c:pt idx="593">
                  <c:v>25.648920000000004</c:v>
                </c:pt>
                <c:pt idx="594">
                  <c:v>25.709879999999998</c:v>
                </c:pt>
                <c:pt idx="595">
                  <c:v>25.715976000000001</c:v>
                </c:pt>
                <c:pt idx="596">
                  <c:v>25.722072000000001</c:v>
                </c:pt>
                <c:pt idx="597">
                  <c:v>25.737311999999999</c:v>
                </c:pt>
                <c:pt idx="598">
                  <c:v>25.734264000000003</c:v>
                </c:pt>
                <c:pt idx="599">
                  <c:v>25.746456000000002</c:v>
                </c:pt>
                <c:pt idx="600">
                  <c:v>25.746456000000002</c:v>
                </c:pt>
                <c:pt idx="601">
                  <c:v>25.755600000000001</c:v>
                </c:pt>
                <c:pt idx="602">
                  <c:v>25.764744</c:v>
                </c:pt>
                <c:pt idx="603">
                  <c:v>25.77084</c:v>
                </c:pt>
                <c:pt idx="604">
                  <c:v>25.779984000000002</c:v>
                </c:pt>
                <c:pt idx="605">
                  <c:v>25.789128000000002</c:v>
                </c:pt>
                <c:pt idx="606">
                  <c:v>25.798272000000001</c:v>
                </c:pt>
                <c:pt idx="607">
                  <c:v>25.816560000000003</c:v>
                </c:pt>
                <c:pt idx="608">
                  <c:v>25.843992000000004</c:v>
                </c:pt>
                <c:pt idx="609">
                  <c:v>25.862279999999998</c:v>
                </c:pt>
                <c:pt idx="610">
                  <c:v>25.883616000000004</c:v>
                </c:pt>
                <c:pt idx="611">
                  <c:v>25.904951999999998</c:v>
                </c:pt>
                <c:pt idx="612">
                  <c:v>25.929335999999999</c:v>
                </c:pt>
                <c:pt idx="613">
                  <c:v>25.968960000000003</c:v>
                </c:pt>
                <c:pt idx="614">
                  <c:v>26.066496000000001</c:v>
                </c:pt>
                <c:pt idx="615">
                  <c:v>26.087832000000002</c:v>
                </c:pt>
                <c:pt idx="616">
                  <c:v>26.118312</c:v>
                </c:pt>
                <c:pt idx="617">
                  <c:v>26.145744000000001</c:v>
                </c:pt>
                <c:pt idx="618">
                  <c:v>26.157935999999999</c:v>
                </c:pt>
                <c:pt idx="619">
                  <c:v>26.176224000000001</c:v>
                </c:pt>
                <c:pt idx="620">
                  <c:v>26.179272000000001</c:v>
                </c:pt>
                <c:pt idx="621">
                  <c:v>26.179272000000001</c:v>
                </c:pt>
                <c:pt idx="622">
                  <c:v>26.200607999999999</c:v>
                </c:pt>
                <c:pt idx="623">
                  <c:v>26.231088000000003</c:v>
                </c:pt>
                <c:pt idx="624">
                  <c:v>26.270712</c:v>
                </c:pt>
                <c:pt idx="625">
                  <c:v>26.301192000000004</c:v>
                </c:pt>
                <c:pt idx="626">
                  <c:v>26.310336</c:v>
                </c:pt>
                <c:pt idx="627">
                  <c:v>26.319479999999999</c:v>
                </c:pt>
                <c:pt idx="628">
                  <c:v>26.319479999999999</c:v>
                </c:pt>
                <c:pt idx="629">
                  <c:v>26.325576000000002</c:v>
                </c:pt>
                <c:pt idx="630">
                  <c:v>26.319479999999999</c:v>
                </c:pt>
                <c:pt idx="631">
                  <c:v>26.310336</c:v>
                </c:pt>
                <c:pt idx="632">
                  <c:v>26.310336</c:v>
                </c:pt>
                <c:pt idx="633">
                  <c:v>26.30424</c:v>
                </c:pt>
                <c:pt idx="634">
                  <c:v>26.298144000000001</c:v>
                </c:pt>
                <c:pt idx="635">
                  <c:v>26.285951999999998</c:v>
                </c:pt>
                <c:pt idx="636">
                  <c:v>26.282904000000002</c:v>
                </c:pt>
                <c:pt idx="637">
                  <c:v>26.267664000000003</c:v>
                </c:pt>
                <c:pt idx="638">
                  <c:v>26.285951999999998</c:v>
                </c:pt>
                <c:pt idx="639">
                  <c:v>26.279856000000002</c:v>
                </c:pt>
                <c:pt idx="640">
                  <c:v>26.292048000000001</c:v>
                </c:pt>
                <c:pt idx="641">
                  <c:v>26.313383999999999</c:v>
                </c:pt>
                <c:pt idx="642">
                  <c:v>26.331672000000001</c:v>
                </c:pt>
                <c:pt idx="643">
                  <c:v>26.346912</c:v>
                </c:pt>
                <c:pt idx="644">
                  <c:v>26.359104000000002</c:v>
                </c:pt>
                <c:pt idx="645">
                  <c:v>26.353007999999999</c:v>
                </c:pt>
                <c:pt idx="646">
                  <c:v>26.340816</c:v>
                </c:pt>
                <c:pt idx="647">
                  <c:v>26.319479999999999</c:v>
                </c:pt>
                <c:pt idx="648">
                  <c:v>26.310336</c:v>
                </c:pt>
                <c:pt idx="649">
                  <c:v>26.301192000000004</c:v>
                </c:pt>
                <c:pt idx="650">
                  <c:v>26.301192000000004</c:v>
                </c:pt>
                <c:pt idx="651">
                  <c:v>26.298144000000001</c:v>
                </c:pt>
                <c:pt idx="652">
                  <c:v>26.285951999999998</c:v>
                </c:pt>
                <c:pt idx="653">
                  <c:v>26.267664000000003</c:v>
                </c:pt>
                <c:pt idx="654">
                  <c:v>26.249376000000002</c:v>
                </c:pt>
                <c:pt idx="655">
                  <c:v>26.240232000000002</c:v>
                </c:pt>
                <c:pt idx="656">
                  <c:v>26.231088000000003</c:v>
                </c:pt>
                <c:pt idx="657">
                  <c:v>26.231088000000003</c:v>
                </c:pt>
                <c:pt idx="658">
                  <c:v>26.237183999999999</c:v>
                </c:pt>
                <c:pt idx="659">
                  <c:v>26.270712</c:v>
                </c:pt>
                <c:pt idx="660">
                  <c:v>26.279856000000002</c:v>
                </c:pt>
                <c:pt idx="661">
                  <c:v>26.292048000000001</c:v>
                </c:pt>
                <c:pt idx="662">
                  <c:v>26.310336</c:v>
                </c:pt>
                <c:pt idx="663">
                  <c:v>26.334720000000004</c:v>
                </c:pt>
                <c:pt idx="664">
                  <c:v>26.356056000000002</c:v>
                </c:pt>
                <c:pt idx="665">
                  <c:v>26.368248000000001</c:v>
                </c:pt>
                <c:pt idx="666">
                  <c:v>26.377392000000004</c:v>
                </c:pt>
                <c:pt idx="667">
                  <c:v>26.417016</c:v>
                </c:pt>
                <c:pt idx="668">
                  <c:v>26.462736</c:v>
                </c:pt>
                <c:pt idx="669">
                  <c:v>26.487120000000004</c:v>
                </c:pt>
                <c:pt idx="670">
                  <c:v>26.502360000000003</c:v>
                </c:pt>
                <c:pt idx="671">
                  <c:v>26.53284</c:v>
                </c:pt>
                <c:pt idx="672">
                  <c:v>26.563320000000004</c:v>
                </c:pt>
                <c:pt idx="673">
                  <c:v>26.584656000000003</c:v>
                </c:pt>
                <c:pt idx="674">
                  <c:v>26.605992000000004</c:v>
                </c:pt>
                <c:pt idx="675">
                  <c:v>26.612088000000004</c:v>
                </c:pt>
                <c:pt idx="676">
                  <c:v>26.648664000000004</c:v>
                </c:pt>
                <c:pt idx="677">
                  <c:v>26.648664000000004</c:v>
                </c:pt>
                <c:pt idx="678">
                  <c:v>26.648664000000004</c:v>
                </c:pt>
                <c:pt idx="679">
                  <c:v>26.712672000000001</c:v>
                </c:pt>
                <c:pt idx="680">
                  <c:v>26.712672000000001</c:v>
                </c:pt>
                <c:pt idx="681">
                  <c:v>26.700479999999999</c:v>
                </c:pt>
                <c:pt idx="682">
                  <c:v>26.700479999999999</c:v>
                </c:pt>
                <c:pt idx="683">
                  <c:v>26.694383999999999</c:v>
                </c:pt>
                <c:pt idx="684">
                  <c:v>26.682192000000004</c:v>
                </c:pt>
                <c:pt idx="685">
                  <c:v>26.67</c:v>
                </c:pt>
                <c:pt idx="686">
                  <c:v>26.715720000000005</c:v>
                </c:pt>
                <c:pt idx="687">
                  <c:v>26.715720000000005</c:v>
                </c:pt>
                <c:pt idx="688">
                  <c:v>26.700479999999999</c:v>
                </c:pt>
                <c:pt idx="689">
                  <c:v>26.721816</c:v>
                </c:pt>
                <c:pt idx="690">
                  <c:v>26.721816</c:v>
                </c:pt>
                <c:pt idx="691">
                  <c:v>26.712672000000001</c:v>
                </c:pt>
                <c:pt idx="692">
                  <c:v>26.700479999999999</c:v>
                </c:pt>
                <c:pt idx="693">
                  <c:v>26.682192000000004</c:v>
                </c:pt>
                <c:pt idx="694">
                  <c:v>26.682192000000004</c:v>
                </c:pt>
                <c:pt idx="695">
                  <c:v>26.700479999999999</c:v>
                </c:pt>
                <c:pt idx="696">
                  <c:v>26.746200000000002</c:v>
                </c:pt>
                <c:pt idx="697">
                  <c:v>26.740104000000002</c:v>
                </c:pt>
                <c:pt idx="698">
                  <c:v>26.764488000000004</c:v>
                </c:pt>
                <c:pt idx="699">
                  <c:v>26.770583999999999</c:v>
                </c:pt>
                <c:pt idx="700">
                  <c:v>26.755344000000001</c:v>
                </c:pt>
                <c:pt idx="701">
                  <c:v>26.755344000000001</c:v>
                </c:pt>
                <c:pt idx="702">
                  <c:v>26.773632000000003</c:v>
                </c:pt>
                <c:pt idx="703">
                  <c:v>26.782776000000002</c:v>
                </c:pt>
                <c:pt idx="704">
                  <c:v>26.764488000000004</c:v>
                </c:pt>
                <c:pt idx="705">
                  <c:v>26.770583999999999</c:v>
                </c:pt>
                <c:pt idx="706">
                  <c:v>26.764488000000004</c:v>
                </c:pt>
                <c:pt idx="707">
                  <c:v>26.76144</c:v>
                </c:pt>
                <c:pt idx="708">
                  <c:v>26.767536</c:v>
                </c:pt>
                <c:pt idx="709">
                  <c:v>26.776679999999999</c:v>
                </c:pt>
                <c:pt idx="710">
                  <c:v>26.776679999999999</c:v>
                </c:pt>
                <c:pt idx="711">
                  <c:v>26.770583999999999</c:v>
                </c:pt>
                <c:pt idx="712">
                  <c:v>26.76144</c:v>
                </c:pt>
                <c:pt idx="713">
                  <c:v>26.764488000000004</c:v>
                </c:pt>
                <c:pt idx="714">
                  <c:v>26.782776000000002</c:v>
                </c:pt>
                <c:pt idx="715">
                  <c:v>26.770583999999999</c:v>
                </c:pt>
                <c:pt idx="716">
                  <c:v>26.785824000000002</c:v>
                </c:pt>
                <c:pt idx="717">
                  <c:v>26.767536</c:v>
                </c:pt>
                <c:pt idx="718">
                  <c:v>26.782776000000002</c:v>
                </c:pt>
                <c:pt idx="719">
                  <c:v>26.779728000000002</c:v>
                </c:pt>
                <c:pt idx="720">
                  <c:v>26.776679999999999</c:v>
                </c:pt>
                <c:pt idx="721">
                  <c:v>26.785824000000002</c:v>
                </c:pt>
                <c:pt idx="722">
                  <c:v>26.648664000000004</c:v>
                </c:pt>
                <c:pt idx="723">
                  <c:v>26.630376000000002</c:v>
                </c:pt>
                <c:pt idx="724">
                  <c:v>26.773632000000003</c:v>
                </c:pt>
                <c:pt idx="725">
                  <c:v>26.773632000000003</c:v>
                </c:pt>
                <c:pt idx="726">
                  <c:v>26.767536</c:v>
                </c:pt>
                <c:pt idx="727">
                  <c:v>26.758392000000004</c:v>
                </c:pt>
                <c:pt idx="728">
                  <c:v>26.749248000000001</c:v>
                </c:pt>
                <c:pt idx="729">
                  <c:v>26.740104000000002</c:v>
                </c:pt>
              </c:numCache>
            </c:numRef>
          </c:yVal>
          <c:smooth val="0"/>
          <c:extLst>
            <c:ext xmlns:c16="http://schemas.microsoft.com/office/drawing/2014/chart" uri="{C3380CC4-5D6E-409C-BE32-E72D297353CC}">
              <c16:uniqueId val="{00000000-6EDC-4E7C-A74A-04693559B027}"/>
            </c:ext>
          </c:extLst>
        </c:ser>
        <c:ser>
          <c:idx val="1"/>
          <c:order val="1"/>
          <c:tx>
            <c:v>1997/8</c:v>
          </c:tx>
          <c:spPr>
            <a:ln w="19050" cap="rnd">
              <a:solidFill>
                <a:srgbClr val="FF000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Compare'!$E$4:$E$733</c:f>
              <c:numCache>
                <c:formatCode>0.00</c:formatCode>
                <c:ptCount val="730"/>
                <c:pt idx="0">
                  <c:v>26.697432000000003</c:v>
                </c:pt>
                <c:pt idx="1">
                  <c:v>26.697432000000003</c:v>
                </c:pt>
                <c:pt idx="2">
                  <c:v>26.694383999999999</c:v>
                </c:pt>
                <c:pt idx="3">
                  <c:v>26.688288000000004</c:v>
                </c:pt>
                <c:pt idx="4">
                  <c:v>26.688288000000004</c:v>
                </c:pt>
                <c:pt idx="5">
                  <c:v>26.691336</c:v>
                </c:pt>
                <c:pt idx="6">
                  <c:v>26.682192000000004</c:v>
                </c:pt>
                <c:pt idx="7">
                  <c:v>26.673048000000001</c:v>
                </c:pt>
                <c:pt idx="8">
                  <c:v>26.666951999999998</c:v>
                </c:pt>
                <c:pt idx="9">
                  <c:v>26.663904000000002</c:v>
                </c:pt>
                <c:pt idx="10">
                  <c:v>26.654760000000003</c:v>
                </c:pt>
                <c:pt idx="11">
                  <c:v>26.654760000000003</c:v>
                </c:pt>
                <c:pt idx="12">
                  <c:v>26.648664000000004</c:v>
                </c:pt>
                <c:pt idx="13">
                  <c:v>26.636472000000001</c:v>
                </c:pt>
                <c:pt idx="14">
                  <c:v>26.627328000000002</c:v>
                </c:pt>
                <c:pt idx="15">
                  <c:v>26.621232000000003</c:v>
                </c:pt>
                <c:pt idx="16">
                  <c:v>26.612088000000004</c:v>
                </c:pt>
                <c:pt idx="17">
                  <c:v>26.602944000000001</c:v>
                </c:pt>
                <c:pt idx="18">
                  <c:v>26.590751999999998</c:v>
                </c:pt>
                <c:pt idx="19">
                  <c:v>26.584656000000003</c:v>
                </c:pt>
                <c:pt idx="20">
                  <c:v>26.575512</c:v>
                </c:pt>
                <c:pt idx="21">
                  <c:v>26.566368000000001</c:v>
                </c:pt>
                <c:pt idx="22">
                  <c:v>26.560272000000001</c:v>
                </c:pt>
                <c:pt idx="23">
                  <c:v>26.554176000000002</c:v>
                </c:pt>
                <c:pt idx="24">
                  <c:v>26.545032000000003</c:v>
                </c:pt>
                <c:pt idx="25">
                  <c:v>26.53284</c:v>
                </c:pt>
                <c:pt idx="26">
                  <c:v>26.529792000000004</c:v>
                </c:pt>
                <c:pt idx="27">
                  <c:v>26.520648000000001</c:v>
                </c:pt>
                <c:pt idx="28">
                  <c:v>26.511504000000002</c:v>
                </c:pt>
                <c:pt idx="29">
                  <c:v>26.502360000000003</c:v>
                </c:pt>
                <c:pt idx="30">
                  <c:v>26.496264000000004</c:v>
                </c:pt>
                <c:pt idx="31">
                  <c:v>26.490168000000001</c:v>
                </c:pt>
                <c:pt idx="32">
                  <c:v>26.481024000000001</c:v>
                </c:pt>
                <c:pt idx="33">
                  <c:v>26.468832000000003</c:v>
                </c:pt>
                <c:pt idx="34">
                  <c:v>26.462736</c:v>
                </c:pt>
                <c:pt idx="35">
                  <c:v>26.468832000000003</c:v>
                </c:pt>
                <c:pt idx="36">
                  <c:v>26.45664</c:v>
                </c:pt>
                <c:pt idx="37">
                  <c:v>26.447496000000001</c:v>
                </c:pt>
                <c:pt idx="38">
                  <c:v>26.438351999999998</c:v>
                </c:pt>
                <c:pt idx="39">
                  <c:v>26.426160000000003</c:v>
                </c:pt>
                <c:pt idx="40">
                  <c:v>26.410920000000004</c:v>
                </c:pt>
                <c:pt idx="41">
                  <c:v>26.398728000000002</c:v>
                </c:pt>
                <c:pt idx="42">
                  <c:v>26.392632000000003</c:v>
                </c:pt>
                <c:pt idx="43">
                  <c:v>26.383488000000003</c:v>
                </c:pt>
                <c:pt idx="44">
                  <c:v>26.377392000000004</c:v>
                </c:pt>
                <c:pt idx="45">
                  <c:v>26.368248000000001</c:v>
                </c:pt>
                <c:pt idx="46">
                  <c:v>26.359104000000002</c:v>
                </c:pt>
                <c:pt idx="47">
                  <c:v>26.346912</c:v>
                </c:pt>
                <c:pt idx="48">
                  <c:v>26.340816</c:v>
                </c:pt>
                <c:pt idx="49">
                  <c:v>26.328624000000001</c:v>
                </c:pt>
                <c:pt idx="50">
                  <c:v>26.319479999999999</c:v>
                </c:pt>
                <c:pt idx="51">
                  <c:v>26.307288000000003</c:v>
                </c:pt>
                <c:pt idx="52">
                  <c:v>26.298144000000001</c:v>
                </c:pt>
                <c:pt idx="53">
                  <c:v>26.282904000000002</c:v>
                </c:pt>
                <c:pt idx="54">
                  <c:v>26.276807999999999</c:v>
                </c:pt>
                <c:pt idx="55">
                  <c:v>26.267664000000003</c:v>
                </c:pt>
                <c:pt idx="56">
                  <c:v>26.258520000000004</c:v>
                </c:pt>
                <c:pt idx="57">
                  <c:v>26.249376000000002</c:v>
                </c:pt>
                <c:pt idx="58">
                  <c:v>26.243279999999999</c:v>
                </c:pt>
                <c:pt idx="59">
                  <c:v>26.22804</c:v>
                </c:pt>
                <c:pt idx="60">
                  <c:v>26.215848000000001</c:v>
                </c:pt>
                <c:pt idx="61">
                  <c:v>26.203656000000002</c:v>
                </c:pt>
                <c:pt idx="62">
                  <c:v>26.191464000000003</c:v>
                </c:pt>
                <c:pt idx="63">
                  <c:v>26.179272000000001</c:v>
                </c:pt>
                <c:pt idx="64">
                  <c:v>26.170128000000002</c:v>
                </c:pt>
                <c:pt idx="65">
                  <c:v>26.154888000000003</c:v>
                </c:pt>
                <c:pt idx="66">
                  <c:v>26.142696000000001</c:v>
                </c:pt>
                <c:pt idx="67">
                  <c:v>26.127456000000002</c:v>
                </c:pt>
                <c:pt idx="68">
                  <c:v>26.115264000000003</c:v>
                </c:pt>
                <c:pt idx="69">
                  <c:v>26.103072000000001</c:v>
                </c:pt>
                <c:pt idx="70">
                  <c:v>26.093928000000002</c:v>
                </c:pt>
                <c:pt idx="71">
                  <c:v>26.081735999999999</c:v>
                </c:pt>
                <c:pt idx="72">
                  <c:v>26.072592000000004</c:v>
                </c:pt>
                <c:pt idx="73">
                  <c:v>26.066496000000001</c:v>
                </c:pt>
                <c:pt idx="74">
                  <c:v>26.051256000000002</c:v>
                </c:pt>
                <c:pt idx="75">
                  <c:v>26.039064000000003</c:v>
                </c:pt>
                <c:pt idx="76">
                  <c:v>26.023824000000001</c:v>
                </c:pt>
                <c:pt idx="77">
                  <c:v>26.020776000000001</c:v>
                </c:pt>
                <c:pt idx="78">
                  <c:v>26.011632000000002</c:v>
                </c:pt>
                <c:pt idx="79">
                  <c:v>26.002488000000003</c:v>
                </c:pt>
                <c:pt idx="80">
                  <c:v>25.990296000000001</c:v>
                </c:pt>
                <c:pt idx="81">
                  <c:v>25.975056000000002</c:v>
                </c:pt>
                <c:pt idx="82">
                  <c:v>25.962864000000003</c:v>
                </c:pt>
                <c:pt idx="83">
                  <c:v>25.947624000000001</c:v>
                </c:pt>
                <c:pt idx="84">
                  <c:v>25.938479999999998</c:v>
                </c:pt>
                <c:pt idx="85">
                  <c:v>25.929335999999999</c:v>
                </c:pt>
                <c:pt idx="86">
                  <c:v>25.917144</c:v>
                </c:pt>
                <c:pt idx="87">
                  <c:v>25.904951999999998</c:v>
                </c:pt>
                <c:pt idx="88">
                  <c:v>25.889711999999999</c:v>
                </c:pt>
                <c:pt idx="89">
                  <c:v>25.877520000000004</c:v>
                </c:pt>
                <c:pt idx="90">
                  <c:v>25.856184000000002</c:v>
                </c:pt>
                <c:pt idx="91">
                  <c:v>25.834848000000004</c:v>
                </c:pt>
                <c:pt idx="92">
                  <c:v>25.822656000000002</c:v>
                </c:pt>
                <c:pt idx="93">
                  <c:v>25.804368</c:v>
                </c:pt>
                <c:pt idx="94">
                  <c:v>25.783032000000002</c:v>
                </c:pt>
                <c:pt idx="95">
                  <c:v>25.77084</c:v>
                </c:pt>
                <c:pt idx="96">
                  <c:v>25.758648000000004</c:v>
                </c:pt>
                <c:pt idx="97">
                  <c:v>25.737311999999999</c:v>
                </c:pt>
                <c:pt idx="98">
                  <c:v>25.719024000000001</c:v>
                </c:pt>
                <c:pt idx="99">
                  <c:v>25.700735999999999</c:v>
                </c:pt>
                <c:pt idx="100">
                  <c:v>25.685496000000001</c:v>
                </c:pt>
                <c:pt idx="101">
                  <c:v>25.664160000000003</c:v>
                </c:pt>
                <c:pt idx="102">
                  <c:v>25.645872000000001</c:v>
                </c:pt>
                <c:pt idx="103">
                  <c:v>25.627584000000002</c:v>
                </c:pt>
                <c:pt idx="104">
                  <c:v>25.612344</c:v>
                </c:pt>
                <c:pt idx="105">
                  <c:v>25.597104000000002</c:v>
                </c:pt>
                <c:pt idx="106">
                  <c:v>25.575768</c:v>
                </c:pt>
                <c:pt idx="107">
                  <c:v>25.560528000000001</c:v>
                </c:pt>
                <c:pt idx="108">
                  <c:v>25.548335999999999</c:v>
                </c:pt>
                <c:pt idx="109">
                  <c:v>25.536144</c:v>
                </c:pt>
                <c:pt idx="110">
                  <c:v>25.527000000000001</c:v>
                </c:pt>
                <c:pt idx="111">
                  <c:v>25.523952000000001</c:v>
                </c:pt>
                <c:pt idx="112">
                  <c:v>25.517856000000002</c:v>
                </c:pt>
                <c:pt idx="113">
                  <c:v>25.511760000000002</c:v>
                </c:pt>
                <c:pt idx="114">
                  <c:v>25.499568</c:v>
                </c:pt>
                <c:pt idx="115">
                  <c:v>25.487376000000001</c:v>
                </c:pt>
                <c:pt idx="116">
                  <c:v>25.484328000000001</c:v>
                </c:pt>
                <c:pt idx="117">
                  <c:v>25.472135999999999</c:v>
                </c:pt>
                <c:pt idx="118">
                  <c:v>25.459944</c:v>
                </c:pt>
                <c:pt idx="119">
                  <c:v>25.447752000000001</c:v>
                </c:pt>
                <c:pt idx="120">
                  <c:v>25.435560000000002</c:v>
                </c:pt>
                <c:pt idx="121">
                  <c:v>25.426416000000003</c:v>
                </c:pt>
                <c:pt idx="122">
                  <c:v>25.414224000000001</c:v>
                </c:pt>
                <c:pt idx="123">
                  <c:v>25.402032000000002</c:v>
                </c:pt>
                <c:pt idx="124">
                  <c:v>25.38984</c:v>
                </c:pt>
                <c:pt idx="125">
                  <c:v>25.377648000000004</c:v>
                </c:pt>
                <c:pt idx="126">
                  <c:v>25.365456000000002</c:v>
                </c:pt>
                <c:pt idx="127">
                  <c:v>25.359360000000002</c:v>
                </c:pt>
                <c:pt idx="128">
                  <c:v>25.353264000000003</c:v>
                </c:pt>
                <c:pt idx="129">
                  <c:v>25.353264000000003</c:v>
                </c:pt>
                <c:pt idx="130">
                  <c:v>25.365456000000002</c:v>
                </c:pt>
                <c:pt idx="131">
                  <c:v>25.359360000000002</c:v>
                </c:pt>
                <c:pt idx="132">
                  <c:v>25.353264000000003</c:v>
                </c:pt>
                <c:pt idx="133">
                  <c:v>25.341072</c:v>
                </c:pt>
                <c:pt idx="134">
                  <c:v>25.334976000000001</c:v>
                </c:pt>
                <c:pt idx="135">
                  <c:v>25.328879999999998</c:v>
                </c:pt>
                <c:pt idx="136">
                  <c:v>25.316688000000003</c:v>
                </c:pt>
                <c:pt idx="137">
                  <c:v>25.304496</c:v>
                </c:pt>
                <c:pt idx="138">
                  <c:v>25.295352000000001</c:v>
                </c:pt>
                <c:pt idx="139">
                  <c:v>25.280111999999999</c:v>
                </c:pt>
                <c:pt idx="140">
                  <c:v>25.258776000000001</c:v>
                </c:pt>
                <c:pt idx="141">
                  <c:v>25.243535999999999</c:v>
                </c:pt>
                <c:pt idx="142">
                  <c:v>25.234392000000003</c:v>
                </c:pt>
                <c:pt idx="143">
                  <c:v>25.219152000000001</c:v>
                </c:pt>
                <c:pt idx="144">
                  <c:v>25.222200000000001</c:v>
                </c:pt>
                <c:pt idx="145">
                  <c:v>25.228296</c:v>
                </c:pt>
                <c:pt idx="146">
                  <c:v>25.240488000000003</c:v>
                </c:pt>
                <c:pt idx="147">
                  <c:v>25.252679999999998</c:v>
                </c:pt>
                <c:pt idx="148">
                  <c:v>25.252679999999998</c:v>
                </c:pt>
                <c:pt idx="149">
                  <c:v>25.322784000000002</c:v>
                </c:pt>
                <c:pt idx="150">
                  <c:v>25.319735999999999</c:v>
                </c:pt>
                <c:pt idx="151">
                  <c:v>25.322784000000002</c:v>
                </c:pt>
                <c:pt idx="152">
                  <c:v>25.319735999999999</c:v>
                </c:pt>
                <c:pt idx="153">
                  <c:v>25.310592000000003</c:v>
                </c:pt>
                <c:pt idx="154">
                  <c:v>25.304496</c:v>
                </c:pt>
                <c:pt idx="155">
                  <c:v>25.298400000000001</c:v>
                </c:pt>
                <c:pt idx="156">
                  <c:v>25.289256000000002</c:v>
                </c:pt>
                <c:pt idx="157">
                  <c:v>25.295352000000001</c:v>
                </c:pt>
                <c:pt idx="158">
                  <c:v>25.292304000000001</c:v>
                </c:pt>
                <c:pt idx="159">
                  <c:v>25.283160000000002</c:v>
                </c:pt>
                <c:pt idx="160">
                  <c:v>25.295352000000001</c:v>
                </c:pt>
                <c:pt idx="161">
                  <c:v>25.289256000000002</c:v>
                </c:pt>
                <c:pt idx="162">
                  <c:v>25.283160000000002</c:v>
                </c:pt>
                <c:pt idx="163">
                  <c:v>25.295352000000001</c:v>
                </c:pt>
                <c:pt idx="164">
                  <c:v>25.295352000000001</c:v>
                </c:pt>
                <c:pt idx="165">
                  <c:v>25.283160000000002</c:v>
                </c:pt>
                <c:pt idx="166">
                  <c:v>25.274016000000003</c:v>
                </c:pt>
                <c:pt idx="167">
                  <c:v>25.267920000000004</c:v>
                </c:pt>
                <c:pt idx="168">
                  <c:v>25.292304000000001</c:v>
                </c:pt>
                <c:pt idx="169">
                  <c:v>25.292304000000001</c:v>
                </c:pt>
                <c:pt idx="170">
                  <c:v>25.298400000000001</c:v>
                </c:pt>
                <c:pt idx="171">
                  <c:v>25.292304000000001</c:v>
                </c:pt>
                <c:pt idx="172">
                  <c:v>25.301448000000004</c:v>
                </c:pt>
                <c:pt idx="173">
                  <c:v>25.298400000000001</c:v>
                </c:pt>
                <c:pt idx="174">
                  <c:v>25.310592000000003</c:v>
                </c:pt>
                <c:pt idx="175">
                  <c:v>25.310592000000003</c:v>
                </c:pt>
                <c:pt idx="176">
                  <c:v>25.307544</c:v>
                </c:pt>
                <c:pt idx="177">
                  <c:v>25.304496</c:v>
                </c:pt>
                <c:pt idx="178">
                  <c:v>25.298400000000001</c:v>
                </c:pt>
                <c:pt idx="179">
                  <c:v>25.298400000000001</c:v>
                </c:pt>
                <c:pt idx="180">
                  <c:v>25.295352000000001</c:v>
                </c:pt>
                <c:pt idx="181">
                  <c:v>25.295352000000001</c:v>
                </c:pt>
                <c:pt idx="182">
                  <c:v>25.319735999999999</c:v>
                </c:pt>
                <c:pt idx="183">
                  <c:v>25.328879999999998</c:v>
                </c:pt>
                <c:pt idx="184">
                  <c:v>25.334976000000001</c:v>
                </c:pt>
                <c:pt idx="185">
                  <c:v>25.331928000000001</c:v>
                </c:pt>
                <c:pt idx="186">
                  <c:v>25.334976000000001</c:v>
                </c:pt>
                <c:pt idx="187">
                  <c:v>25.347168</c:v>
                </c:pt>
                <c:pt idx="188">
                  <c:v>25.368504000000001</c:v>
                </c:pt>
                <c:pt idx="189">
                  <c:v>25.402032000000002</c:v>
                </c:pt>
                <c:pt idx="190">
                  <c:v>25.402032000000002</c:v>
                </c:pt>
                <c:pt idx="191">
                  <c:v>25.408128000000001</c:v>
                </c:pt>
                <c:pt idx="192">
                  <c:v>25.411176000000001</c:v>
                </c:pt>
                <c:pt idx="193">
                  <c:v>25.411176000000001</c:v>
                </c:pt>
                <c:pt idx="194">
                  <c:v>25.411176000000001</c:v>
                </c:pt>
                <c:pt idx="195">
                  <c:v>25.426416000000003</c:v>
                </c:pt>
                <c:pt idx="196">
                  <c:v>25.435560000000002</c:v>
                </c:pt>
                <c:pt idx="197">
                  <c:v>25.444704000000002</c:v>
                </c:pt>
                <c:pt idx="198">
                  <c:v>25.444704000000002</c:v>
                </c:pt>
                <c:pt idx="199">
                  <c:v>25.441656000000002</c:v>
                </c:pt>
                <c:pt idx="200">
                  <c:v>25.432511999999999</c:v>
                </c:pt>
                <c:pt idx="201">
                  <c:v>25.423368</c:v>
                </c:pt>
                <c:pt idx="202">
                  <c:v>25.408128000000001</c:v>
                </c:pt>
                <c:pt idx="203">
                  <c:v>25.38984</c:v>
                </c:pt>
                <c:pt idx="204">
                  <c:v>25.368504000000001</c:v>
                </c:pt>
                <c:pt idx="205">
                  <c:v>25.353264000000003</c:v>
                </c:pt>
                <c:pt idx="206">
                  <c:v>25.331928000000001</c:v>
                </c:pt>
                <c:pt idx="207">
                  <c:v>25.353264000000003</c:v>
                </c:pt>
                <c:pt idx="208">
                  <c:v>25.344120000000004</c:v>
                </c:pt>
                <c:pt idx="209">
                  <c:v>25.344120000000004</c:v>
                </c:pt>
                <c:pt idx="210">
                  <c:v>25.328879999999998</c:v>
                </c:pt>
                <c:pt idx="211">
                  <c:v>25.313639999999999</c:v>
                </c:pt>
                <c:pt idx="212">
                  <c:v>25.310592000000003</c:v>
                </c:pt>
                <c:pt idx="213">
                  <c:v>25.295352000000001</c:v>
                </c:pt>
                <c:pt idx="214">
                  <c:v>25.289256000000002</c:v>
                </c:pt>
                <c:pt idx="215">
                  <c:v>25.267920000000004</c:v>
                </c:pt>
                <c:pt idx="216">
                  <c:v>25.249632000000002</c:v>
                </c:pt>
                <c:pt idx="217">
                  <c:v>25.234392000000003</c:v>
                </c:pt>
                <c:pt idx="218">
                  <c:v>25.231344</c:v>
                </c:pt>
                <c:pt idx="219">
                  <c:v>25.216104000000001</c:v>
                </c:pt>
                <c:pt idx="220">
                  <c:v>25.225248000000004</c:v>
                </c:pt>
                <c:pt idx="221">
                  <c:v>25.216104000000001</c:v>
                </c:pt>
                <c:pt idx="222">
                  <c:v>25.213056000000002</c:v>
                </c:pt>
                <c:pt idx="223">
                  <c:v>25.206960000000002</c:v>
                </c:pt>
                <c:pt idx="224">
                  <c:v>25.206960000000002</c:v>
                </c:pt>
                <c:pt idx="225">
                  <c:v>25.216104000000001</c:v>
                </c:pt>
                <c:pt idx="226">
                  <c:v>25.210007999999998</c:v>
                </c:pt>
                <c:pt idx="227">
                  <c:v>25.200864000000003</c:v>
                </c:pt>
                <c:pt idx="228">
                  <c:v>25.188672</c:v>
                </c:pt>
                <c:pt idx="229">
                  <c:v>25.191720000000004</c:v>
                </c:pt>
                <c:pt idx="230">
                  <c:v>25.222200000000001</c:v>
                </c:pt>
                <c:pt idx="231">
                  <c:v>25.231344</c:v>
                </c:pt>
                <c:pt idx="232">
                  <c:v>25.219152000000001</c:v>
                </c:pt>
                <c:pt idx="233">
                  <c:v>25.206960000000002</c:v>
                </c:pt>
                <c:pt idx="234">
                  <c:v>25.203911999999999</c:v>
                </c:pt>
                <c:pt idx="235">
                  <c:v>25.194768</c:v>
                </c:pt>
                <c:pt idx="236">
                  <c:v>25.164288000000003</c:v>
                </c:pt>
                <c:pt idx="237">
                  <c:v>25.146000000000001</c:v>
                </c:pt>
                <c:pt idx="238">
                  <c:v>25.173432000000002</c:v>
                </c:pt>
                <c:pt idx="239">
                  <c:v>25.164288000000003</c:v>
                </c:pt>
                <c:pt idx="240">
                  <c:v>25.149048000000004</c:v>
                </c:pt>
                <c:pt idx="241">
                  <c:v>25.133807999999998</c:v>
                </c:pt>
                <c:pt idx="242">
                  <c:v>25.115520000000004</c:v>
                </c:pt>
                <c:pt idx="243">
                  <c:v>25.091135999999999</c:v>
                </c:pt>
                <c:pt idx="244">
                  <c:v>25.078944</c:v>
                </c:pt>
                <c:pt idx="245">
                  <c:v>25.094184000000002</c:v>
                </c:pt>
                <c:pt idx="246">
                  <c:v>25.085039999999999</c:v>
                </c:pt>
                <c:pt idx="247">
                  <c:v>25.075896</c:v>
                </c:pt>
                <c:pt idx="248">
                  <c:v>25.078944</c:v>
                </c:pt>
                <c:pt idx="249">
                  <c:v>25.088088000000003</c:v>
                </c:pt>
                <c:pt idx="250">
                  <c:v>25.146000000000001</c:v>
                </c:pt>
                <c:pt idx="251">
                  <c:v>25.146000000000001</c:v>
                </c:pt>
                <c:pt idx="252">
                  <c:v>25.149048000000004</c:v>
                </c:pt>
                <c:pt idx="253">
                  <c:v>25.146000000000001</c:v>
                </c:pt>
                <c:pt idx="254">
                  <c:v>25.146000000000001</c:v>
                </c:pt>
                <c:pt idx="255">
                  <c:v>25.142952000000001</c:v>
                </c:pt>
                <c:pt idx="256">
                  <c:v>25.142952000000001</c:v>
                </c:pt>
                <c:pt idx="257">
                  <c:v>25.139904000000001</c:v>
                </c:pt>
                <c:pt idx="258">
                  <c:v>25.155144</c:v>
                </c:pt>
                <c:pt idx="259">
                  <c:v>25.164288000000003</c:v>
                </c:pt>
                <c:pt idx="260">
                  <c:v>25.173432000000002</c:v>
                </c:pt>
                <c:pt idx="261">
                  <c:v>25.173432000000002</c:v>
                </c:pt>
                <c:pt idx="262">
                  <c:v>25.194768</c:v>
                </c:pt>
                <c:pt idx="263">
                  <c:v>25.216104000000001</c:v>
                </c:pt>
                <c:pt idx="264">
                  <c:v>25.222200000000001</c:v>
                </c:pt>
                <c:pt idx="265">
                  <c:v>25.228296</c:v>
                </c:pt>
                <c:pt idx="266">
                  <c:v>25.234392000000003</c:v>
                </c:pt>
                <c:pt idx="267">
                  <c:v>25.255728000000001</c:v>
                </c:pt>
                <c:pt idx="268">
                  <c:v>25.264872</c:v>
                </c:pt>
                <c:pt idx="269">
                  <c:v>25.261824000000001</c:v>
                </c:pt>
                <c:pt idx="270">
                  <c:v>25.274016000000003</c:v>
                </c:pt>
                <c:pt idx="271">
                  <c:v>25.277064000000003</c:v>
                </c:pt>
                <c:pt idx="272">
                  <c:v>25.264872</c:v>
                </c:pt>
                <c:pt idx="273">
                  <c:v>25.295352000000001</c:v>
                </c:pt>
                <c:pt idx="274">
                  <c:v>25.310592000000003</c:v>
                </c:pt>
                <c:pt idx="275">
                  <c:v>25.328879999999998</c:v>
                </c:pt>
                <c:pt idx="276">
                  <c:v>25.350216000000003</c:v>
                </c:pt>
                <c:pt idx="277">
                  <c:v>25.344120000000004</c:v>
                </c:pt>
                <c:pt idx="278">
                  <c:v>25.334976000000001</c:v>
                </c:pt>
                <c:pt idx="279">
                  <c:v>25.325832000000002</c:v>
                </c:pt>
                <c:pt idx="280">
                  <c:v>25.322784000000002</c:v>
                </c:pt>
                <c:pt idx="281">
                  <c:v>25.313639999999999</c:v>
                </c:pt>
                <c:pt idx="282">
                  <c:v>25.334976000000001</c:v>
                </c:pt>
                <c:pt idx="283">
                  <c:v>25.359360000000002</c:v>
                </c:pt>
                <c:pt idx="284">
                  <c:v>25.377648000000004</c:v>
                </c:pt>
                <c:pt idx="285">
                  <c:v>25.38984</c:v>
                </c:pt>
                <c:pt idx="286">
                  <c:v>25.417272000000001</c:v>
                </c:pt>
                <c:pt idx="287">
                  <c:v>25.444704000000002</c:v>
                </c:pt>
                <c:pt idx="288">
                  <c:v>25.462992000000003</c:v>
                </c:pt>
                <c:pt idx="289">
                  <c:v>25.46604</c:v>
                </c:pt>
                <c:pt idx="290">
                  <c:v>25.462992000000003</c:v>
                </c:pt>
                <c:pt idx="291">
                  <c:v>25.462992000000003</c:v>
                </c:pt>
                <c:pt idx="292">
                  <c:v>25.472135999999999</c:v>
                </c:pt>
                <c:pt idx="293">
                  <c:v>25.462992000000003</c:v>
                </c:pt>
                <c:pt idx="294">
                  <c:v>25.459944</c:v>
                </c:pt>
                <c:pt idx="295">
                  <c:v>25.447752000000001</c:v>
                </c:pt>
                <c:pt idx="296">
                  <c:v>25.447752000000001</c:v>
                </c:pt>
                <c:pt idx="297">
                  <c:v>25.450800000000001</c:v>
                </c:pt>
                <c:pt idx="298">
                  <c:v>25.456896</c:v>
                </c:pt>
                <c:pt idx="299">
                  <c:v>25.453848000000004</c:v>
                </c:pt>
                <c:pt idx="300">
                  <c:v>25.459944</c:v>
                </c:pt>
                <c:pt idx="301">
                  <c:v>25.456896</c:v>
                </c:pt>
                <c:pt idx="302">
                  <c:v>25.459944</c:v>
                </c:pt>
                <c:pt idx="303">
                  <c:v>25.453848000000004</c:v>
                </c:pt>
                <c:pt idx="304">
                  <c:v>25.459944</c:v>
                </c:pt>
                <c:pt idx="305">
                  <c:v>25.450800000000001</c:v>
                </c:pt>
                <c:pt idx="306">
                  <c:v>25.447752000000001</c:v>
                </c:pt>
                <c:pt idx="307">
                  <c:v>25.493472000000001</c:v>
                </c:pt>
                <c:pt idx="308">
                  <c:v>25.493472000000001</c:v>
                </c:pt>
                <c:pt idx="309">
                  <c:v>25.496520000000004</c:v>
                </c:pt>
                <c:pt idx="310">
                  <c:v>25.499568</c:v>
                </c:pt>
                <c:pt idx="311">
                  <c:v>25.527000000000001</c:v>
                </c:pt>
                <c:pt idx="312">
                  <c:v>25.569672000000001</c:v>
                </c:pt>
                <c:pt idx="313">
                  <c:v>25.597104000000002</c:v>
                </c:pt>
                <c:pt idx="314">
                  <c:v>25.600152000000001</c:v>
                </c:pt>
                <c:pt idx="315">
                  <c:v>25.627584000000002</c:v>
                </c:pt>
                <c:pt idx="316">
                  <c:v>25.627584000000002</c:v>
                </c:pt>
                <c:pt idx="317">
                  <c:v>25.61844</c:v>
                </c:pt>
                <c:pt idx="318">
                  <c:v>25.624535999999999</c:v>
                </c:pt>
                <c:pt idx="319">
                  <c:v>25.621488000000003</c:v>
                </c:pt>
                <c:pt idx="320">
                  <c:v>25.615392000000003</c:v>
                </c:pt>
                <c:pt idx="321">
                  <c:v>25.606248000000004</c:v>
                </c:pt>
                <c:pt idx="322">
                  <c:v>25.621488000000003</c:v>
                </c:pt>
                <c:pt idx="323">
                  <c:v>25.627584000000002</c:v>
                </c:pt>
                <c:pt idx="324">
                  <c:v>25.624535999999999</c:v>
                </c:pt>
                <c:pt idx="325">
                  <c:v>25.630632000000002</c:v>
                </c:pt>
                <c:pt idx="326">
                  <c:v>25.621488000000003</c:v>
                </c:pt>
                <c:pt idx="327">
                  <c:v>25.658064000000003</c:v>
                </c:pt>
                <c:pt idx="328">
                  <c:v>25.661111999999999</c:v>
                </c:pt>
                <c:pt idx="329">
                  <c:v>25.658064000000003</c:v>
                </c:pt>
                <c:pt idx="330">
                  <c:v>25.655016000000003</c:v>
                </c:pt>
                <c:pt idx="331">
                  <c:v>25.648920000000004</c:v>
                </c:pt>
                <c:pt idx="332">
                  <c:v>25.651968</c:v>
                </c:pt>
                <c:pt idx="333">
                  <c:v>25.642824000000001</c:v>
                </c:pt>
                <c:pt idx="334">
                  <c:v>25.636728000000002</c:v>
                </c:pt>
                <c:pt idx="335">
                  <c:v>25.624535999999999</c:v>
                </c:pt>
                <c:pt idx="336">
                  <c:v>25.615392000000003</c:v>
                </c:pt>
                <c:pt idx="337">
                  <c:v>25.603200000000001</c:v>
                </c:pt>
                <c:pt idx="338">
                  <c:v>25.594056000000002</c:v>
                </c:pt>
                <c:pt idx="339">
                  <c:v>25.581864000000003</c:v>
                </c:pt>
                <c:pt idx="340">
                  <c:v>25.569672000000001</c:v>
                </c:pt>
                <c:pt idx="341">
                  <c:v>25.560528000000001</c:v>
                </c:pt>
                <c:pt idx="342">
                  <c:v>25.548335999999999</c:v>
                </c:pt>
                <c:pt idx="343">
                  <c:v>25.539192000000003</c:v>
                </c:pt>
                <c:pt idx="344">
                  <c:v>25.530048000000004</c:v>
                </c:pt>
                <c:pt idx="345">
                  <c:v>25.520904000000002</c:v>
                </c:pt>
                <c:pt idx="346">
                  <c:v>25.511760000000002</c:v>
                </c:pt>
                <c:pt idx="347">
                  <c:v>25.496520000000004</c:v>
                </c:pt>
                <c:pt idx="348">
                  <c:v>25.487376000000001</c:v>
                </c:pt>
                <c:pt idx="349">
                  <c:v>25.481279999999998</c:v>
                </c:pt>
                <c:pt idx="350">
                  <c:v>25.472135999999999</c:v>
                </c:pt>
                <c:pt idx="351">
                  <c:v>25.462992000000003</c:v>
                </c:pt>
                <c:pt idx="352">
                  <c:v>25.453848000000004</c:v>
                </c:pt>
                <c:pt idx="353">
                  <c:v>25.441656000000002</c:v>
                </c:pt>
                <c:pt idx="354">
                  <c:v>25.426416000000003</c:v>
                </c:pt>
                <c:pt idx="355">
                  <c:v>25.414224000000001</c:v>
                </c:pt>
                <c:pt idx="356">
                  <c:v>25.398984000000002</c:v>
                </c:pt>
                <c:pt idx="357">
                  <c:v>25.386792000000003</c:v>
                </c:pt>
                <c:pt idx="358">
                  <c:v>25.371552000000001</c:v>
                </c:pt>
                <c:pt idx="359">
                  <c:v>25.359360000000002</c:v>
                </c:pt>
                <c:pt idx="360">
                  <c:v>25.344120000000004</c:v>
                </c:pt>
                <c:pt idx="361">
                  <c:v>25.328879999999998</c:v>
                </c:pt>
                <c:pt idx="362">
                  <c:v>25.313639999999999</c:v>
                </c:pt>
                <c:pt idx="363">
                  <c:v>25.304496</c:v>
                </c:pt>
                <c:pt idx="364">
                  <c:v>25.286207999999998</c:v>
                </c:pt>
                <c:pt idx="365">
                  <c:v>25.280111999999999</c:v>
                </c:pt>
                <c:pt idx="366">
                  <c:v>25.274016000000003</c:v>
                </c:pt>
                <c:pt idx="367">
                  <c:v>25.267920000000004</c:v>
                </c:pt>
                <c:pt idx="368">
                  <c:v>25.261824000000001</c:v>
                </c:pt>
                <c:pt idx="369">
                  <c:v>25.258776000000001</c:v>
                </c:pt>
                <c:pt idx="370">
                  <c:v>25.246584000000002</c:v>
                </c:pt>
                <c:pt idx="371">
                  <c:v>25.240488000000003</c:v>
                </c:pt>
                <c:pt idx="372">
                  <c:v>25.234392000000003</c:v>
                </c:pt>
                <c:pt idx="373">
                  <c:v>25.219152000000001</c:v>
                </c:pt>
                <c:pt idx="374">
                  <c:v>25.210007999999998</c:v>
                </c:pt>
                <c:pt idx="375">
                  <c:v>25.200864000000003</c:v>
                </c:pt>
                <c:pt idx="376">
                  <c:v>25.188672</c:v>
                </c:pt>
                <c:pt idx="377">
                  <c:v>25.179528000000001</c:v>
                </c:pt>
                <c:pt idx="378">
                  <c:v>25.170384000000002</c:v>
                </c:pt>
                <c:pt idx="379">
                  <c:v>25.167335999999999</c:v>
                </c:pt>
                <c:pt idx="380">
                  <c:v>25.161239999999999</c:v>
                </c:pt>
                <c:pt idx="381">
                  <c:v>25.155144</c:v>
                </c:pt>
                <c:pt idx="382">
                  <c:v>25.152096</c:v>
                </c:pt>
                <c:pt idx="383">
                  <c:v>25.142952000000001</c:v>
                </c:pt>
                <c:pt idx="384">
                  <c:v>25.139904000000001</c:v>
                </c:pt>
                <c:pt idx="385">
                  <c:v>25.139904000000001</c:v>
                </c:pt>
                <c:pt idx="386">
                  <c:v>25.136856000000002</c:v>
                </c:pt>
                <c:pt idx="387">
                  <c:v>25.133807999999998</c:v>
                </c:pt>
                <c:pt idx="388">
                  <c:v>25.133807999999998</c:v>
                </c:pt>
                <c:pt idx="389">
                  <c:v>25.127711999999999</c:v>
                </c:pt>
                <c:pt idx="390">
                  <c:v>25.127711999999999</c:v>
                </c:pt>
                <c:pt idx="391">
                  <c:v>25.124664000000003</c:v>
                </c:pt>
                <c:pt idx="392">
                  <c:v>25.121616000000003</c:v>
                </c:pt>
                <c:pt idx="393">
                  <c:v>25.121616000000003</c:v>
                </c:pt>
                <c:pt idx="394">
                  <c:v>25.121616000000003</c:v>
                </c:pt>
                <c:pt idx="395">
                  <c:v>25.118568</c:v>
                </c:pt>
                <c:pt idx="396">
                  <c:v>25.115520000000004</c:v>
                </c:pt>
                <c:pt idx="397">
                  <c:v>25.109424000000001</c:v>
                </c:pt>
                <c:pt idx="398">
                  <c:v>25.109424000000001</c:v>
                </c:pt>
                <c:pt idx="399">
                  <c:v>25.109424000000001</c:v>
                </c:pt>
                <c:pt idx="400">
                  <c:v>25.109424000000001</c:v>
                </c:pt>
                <c:pt idx="401">
                  <c:v>25.109424000000001</c:v>
                </c:pt>
                <c:pt idx="402">
                  <c:v>25.121616000000003</c:v>
                </c:pt>
                <c:pt idx="403">
                  <c:v>25.121616000000003</c:v>
                </c:pt>
                <c:pt idx="404">
                  <c:v>25.109424000000001</c:v>
                </c:pt>
                <c:pt idx="405">
                  <c:v>25.103328000000001</c:v>
                </c:pt>
                <c:pt idx="406">
                  <c:v>25.097232000000002</c:v>
                </c:pt>
                <c:pt idx="407">
                  <c:v>25.088088000000003</c:v>
                </c:pt>
                <c:pt idx="408">
                  <c:v>25.091135999999999</c:v>
                </c:pt>
                <c:pt idx="409">
                  <c:v>25.085039999999999</c:v>
                </c:pt>
                <c:pt idx="410">
                  <c:v>25.085039999999999</c:v>
                </c:pt>
                <c:pt idx="411">
                  <c:v>25.085039999999999</c:v>
                </c:pt>
                <c:pt idx="412">
                  <c:v>25.081992000000003</c:v>
                </c:pt>
                <c:pt idx="413">
                  <c:v>25.078944</c:v>
                </c:pt>
                <c:pt idx="414">
                  <c:v>25.075896</c:v>
                </c:pt>
                <c:pt idx="415">
                  <c:v>25.075896</c:v>
                </c:pt>
                <c:pt idx="416">
                  <c:v>25.069800000000001</c:v>
                </c:pt>
                <c:pt idx="417">
                  <c:v>25.066752000000001</c:v>
                </c:pt>
                <c:pt idx="418">
                  <c:v>25.060656000000002</c:v>
                </c:pt>
                <c:pt idx="419">
                  <c:v>25.054560000000002</c:v>
                </c:pt>
                <c:pt idx="420">
                  <c:v>25.045416000000003</c:v>
                </c:pt>
                <c:pt idx="421">
                  <c:v>25.042368</c:v>
                </c:pt>
                <c:pt idx="422">
                  <c:v>25.030176000000004</c:v>
                </c:pt>
                <c:pt idx="423">
                  <c:v>25.011888000000003</c:v>
                </c:pt>
                <c:pt idx="424">
                  <c:v>24.990552000000001</c:v>
                </c:pt>
                <c:pt idx="425">
                  <c:v>24.972264000000003</c:v>
                </c:pt>
                <c:pt idx="426">
                  <c:v>24.957024000000001</c:v>
                </c:pt>
                <c:pt idx="427">
                  <c:v>24.938735999999999</c:v>
                </c:pt>
                <c:pt idx="428">
                  <c:v>24.935688000000003</c:v>
                </c:pt>
                <c:pt idx="429">
                  <c:v>24.932639999999999</c:v>
                </c:pt>
                <c:pt idx="430">
                  <c:v>24.932639999999999</c:v>
                </c:pt>
                <c:pt idx="431">
                  <c:v>24.911304000000001</c:v>
                </c:pt>
                <c:pt idx="432">
                  <c:v>24.896064000000003</c:v>
                </c:pt>
                <c:pt idx="433">
                  <c:v>24.886920000000003</c:v>
                </c:pt>
                <c:pt idx="434">
                  <c:v>24.847296</c:v>
                </c:pt>
                <c:pt idx="435">
                  <c:v>24.819864000000003</c:v>
                </c:pt>
                <c:pt idx="436">
                  <c:v>24.798528000000001</c:v>
                </c:pt>
                <c:pt idx="437">
                  <c:v>24.765000000000001</c:v>
                </c:pt>
                <c:pt idx="438">
                  <c:v>24.743664000000003</c:v>
                </c:pt>
                <c:pt idx="439">
                  <c:v>24.719280000000001</c:v>
                </c:pt>
                <c:pt idx="440">
                  <c:v>24.707088000000002</c:v>
                </c:pt>
                <c:pt idx="441">
                  <c:v>24.673560000000002</c:v>
                </c:pt>
                <c:pt idx="442">
                  <c:v>24.646128000000001</c:v>
                </c:pt>
                <c:pt idx="443">
                  <c:v>24.627839999999999</c:v>
                </c:pt>
                <c:pt idx="444">
                  <c:v>24.603456000000001</c:v>
                </c:pt>
                <c:pt idx="445">
                  <c:v>24.582120000000003</c:v>
                </c:pt>
                <c:pt idx="446">
                  <c:v>24.554688000000002</c:v>
                </c:pt>
                <c:pt idx="447">
                  <c:v>24.527256000000001</c:v>
                </c:pt>
                <c:pt idx="448">
                  <c:v>24.530304000000001</c:v>
                </c:pt>
                <c:pt idx="449">
                  <c:v>24.508967999999999</c:v>
                </c:pt>
                <c:pt idx="450">
                  <c:v>24.487632000000001</c:v>
                </c:pt>
                <c:pt idx="451">
                  <c:v>24.463248000000004</c:v>
                </c:pt>
                <c:pt idx="452">
                  <c:v>24.441912000000002</c:v>
                </c:pt>
                <c:pt idx="453">
                  <c:v>24.420576000000004</c:v>
                </c:pt>
                <c:pt idx="454">
                  <c:v>24.396192000000003</c:v>
                </c:pt>
                <c:pt idx="455">
                  <c:v>24.371807999999998</c:v>
                </c:pt>
                <c:pt idx="456">
                  <c:v>24.350472</c:v>
                </c:pt>
                <c:pt idx="457">
                  <c:v>24.332184000000002</c:v>
                </c:pt>
                <c:pt idx="458">
                  <c:v>24.313896</c:v>
                </c:pt>
                <c:pt idx="459">
                  <c:v>24.289512000000002</c:v>
                </c:pt>
                <c:pt idx="460">
                  <c:v>24.271224</c:v>
                </c:pt>
                <c:pt idx="461">
                  <c:v>24.246839999999999</c:v>
                </c:pt>
                <c:pt idx="462">
                  <c:v>24.222456000000001</c:v>
                </c:pt>
                <c:pt idx="463">
                  <c:v>24.204167999999999</c:v>
                </c:pt>
                <c:pt idx="464">
                  <c:v>24.182832000000001</c:v>
                </c:pt>
                <c:pt idx="465">
                  <c:v>24.158448000000003</c:v>
                </c:pt>
                <c:pt idx="466">
                  <c:v>24.137112000000002</c:v>
                </c:pt>
                <c:pt idx="467">
                  <c:v>24.112728000000001</c:v>
                </c:pt>
                <c:pt idx="468">
                  <c:v>24.085296</c:v>
                </c:pt>
                <c:pt idx="469">
                  <c:v>24.060912000000002</c:v>
                </c:pt>
                <c:pt idx="470">
                  <c:v>24.036528000000001</c:v>
                </c:pt>
                <c:pt idx="471">
                  <c:v>24.012144000000003</c:v>
                </c:pt>
                <c:pt idx="472">
                  <c:v>23.990807999999998</c:v>
                </c:pt>
                <c:pt idx="473">
                  <c:v>23.969472</c:v>
                </c:pt>
                <c:pt idx="474">
                  <c:v>23.948135999999998</c:v>
                </c:pt>
                <c:pt idx="475">
                  <c:v>23.963376000000004</c:v>
                </c:pt>
                <c:pt idx="476">
                  <c:v>23.942039999999999</c:v>
                </c:pt>
                <c:pt idx="477">
                  <c:v>23.957280000000001</c:v>
                </c:pt>
                <c:pt idx="478">
                  <c:v>24.048720000000003</c:v>
                </c:pt>
                <c:pt idx="479">
                  <c:v>24.173688000000002</c:v>
                </c:pt>
                <c:pt idx="480">
                  <c:v>24.167592000000003</c:v>
                </c:pt>
                <c:pt idx="481">
                  <c:v>24.1554</c:v>
                </c:pt>
                <c:pt idx="482">
                  <c:v>24.152352</c:v>
                </c:pt>
                <c:pt idx="483">
                  <c:v>24.146256000000001</c:v>
                </c:pt>
                <c:pt idx="484">
                  <c:v>24.137112000000002</c:v>
                </c:pt>
                <c:pt idx="485">
                  <c:v>24.134064000000002</c:v>
                </c:pt>
                <c:pt idx="486">
                  <c:v>24.121872</c:v>
                </c:pt>
                <c:pt idx="487">
                  <c:v>24.106632000000001</c:v>
                </c:pt>
                <c:pt idx="488">
                  <c:v>24.112728000000001</c:v>
                </c:pt>
                <c:pt idx="489">
                  <c:v>24.109680000000001</c:v>
                </c:pt>
                <c:pt idx="490">
                  <c:v>24.109680000000001</c:v>
                </c:pt>
                <c:pt idx="491">
                  <c:v>24.118824</c:v>
                </c:pt>
                <c:pt idx="492">
                  <c:v>24.127967999999999</c:v>
                </c:pt>
                <c:pt idx="493">
                  <c:v>24.124920000000003</c:v>
                </c:pt>
                <c:pt idx="494">
                  <c:v>24.109680000000001</c:v>
                </c:pt>
                <c:pt idx="495">
                  <c:v>24.112728000000001</c:v>
                </c:pt>
                <c:pt idx="496">
                  <c:v>24.100535999999998</c:v>
                </c:pt>
                <c:pt idx="497">
                  <c:v>24.088344000000003</c:v>
                </c:pt>
                <c:pt idx="498">
                  <c:v>24.0792</c:v>
                </c:pt>
                <c:pt idx="499">
                  <c:v>24.067007999999998</c:v>
                </c:pt>
                <c:pt idx="500">
                  <c:v>24.048720000000003</c:v>
                </c:pt>
                <c:pt idx="501">
                  <c:v>24.118824</c:v>
                </c:pt>
                <c:pt idx="502">
                  <c:v>24.1554</c:v>
                </c:pt>
                <c:pt idx="503">
                  <c:v>24.167592000000003</c:v>
                </c:pt>
                <c:pt idx="504">
                  <c:v>24.188928000000001</c:v>
                </c:pt>
                <c:pt idx="505">
                  <c:v>24.185880000000001</c:v>
                </c:pt>
                <c:pt idx="506">
                  <c:v>24.188928000000001</c:v>
                </c:pt>
                <c:pt idx="507">
                  <c:v>24.207216000000003</c:v>
                </c:pt>
                <c:pt idx="508">
                  <c:v>24.219407999999998</c:v>
                </c:pt>
                <c:pt idx="509">
                  <c:v>24.271224</c:v>
                </c:pt>
                <c:pt idx="510">
                  <c:v>24.313896</c:v>
                </c:pt>
                <c:pt idx="511">
                  <c:v>24.332184000000002</c:v>
                </c:pt>
                <c:pt idx="512">
                  <c:v>24.344376000000004</c:v>
                </c:pt>
                <c:pt idx="513">
                  <c:v>24.377904000000001</c:v>
                </c:pt>
                <c:pt idx="514">
                  <c:v>24.377904000000001</c:v>
                </c:pt>
                <c:pt idx="515">
                  <c:v>24.374856000000001</c:v>
                </c:pt>
                <c:pt idx="516">
                  <c:v>24.384</c:v>
                </c:pt>
                <c:pt idx="517">
                  <c:v>24.387048000000004</c:v>
                </c:pt>
                <c:pt idx="518">
                  <c:v>24.393144000000003</c:v>
                </c:pt>
                <c:pt idx="519">
                  <c:v>24.411432000000001</c:v>
                </c:pt>
                <c:pt idx="520">
                  <c:v>24.417528000000001</c:v>
                </c:pt>
                <c:pt idx="521">
                  <c:v>24.432767999999999</c:v>
                </c:pt>
                <c:pt idx="522">
                  <c:v>24.432767999999999</c:v>
                </c:pt>
                <c:pt idx="523">
                  <c:v>24.432767999999999</c:v>
                </c:pt>
                <c:pt idx="524">
                  <c:v>24.441912000000002</c:v>
                </c:pt>
                <c:pt idx="525">
                  <c:v>24.472392000000003</c:v>
                </c:pt>
                <c:pt idx="526">
                  <c:v>24.466296</c:v>
                </c:pt>
                <c:pt idx="527">
                  <c:v>24.4602</c:v>
                </c:pt>
                <c:pt idx="528">
                  <c:v>24.454104000000001</c:v>
                </c:pt>
                <c:pt idx="529">
                  <c:v>24.487632000000001</c:v>
                </c:pt>
                <c:pt idx="530">
                  <c:v>24.521160000000002</c:v>
                </c:pt>
                <c:pt idx="531">
                  <c:v>24.530304000000001</c:v>
                </c:pt>
                <c:pt idx="532">
                  <c:v>24.533352000000001</c:v>
                </c:pt>
                <c:pt idx="533">
                  <c:v>24.563832000000001</c:v>
                </c:pt>
                <c:pt idx="534">
                  <c:v>24.557735999999998</c:v>
                </c:pt>
                <c:pt idx="535">
                  <c:v>24.557735999999998</c:v>
                </c:pt>
                <c:pt idx="536">
                  <c:v>24.643080000000001</c:v>
                </c:pt>
                <c:pt idx="537">
                  <c:v>24.691848000000004</c:v>
                </c:pt>
                <c:pt idx="538">
                  <c:v>24.707088000000002</c:v>
                </c:pt>
                <c:pt idx="539">
                  <c:v>24.719280000000001</c:v>
                </c:pt>
                <c:pt idx="540">
                  <c:v>24.725376000000004</c:v>
                </c:pt>
                <c:pt idx="541">
                  <c:v>24.737568</c:v>
                </c:pt>
                <c:pt idx="542">
                  <c:v>24.786335999999999</c:v>
                </c:pt>
                <c:pt idx="543">
                  <c:v>24.841200000000001</c:v>
                </c:pt>
                <c:pt idx="544">
                  <c:v>24.859488000000002</c:v>
                </c:pt>
                <c:pt idx="545">
                  <c:v>24.871679999999998</c:v>
                </c:pt>
                <c:pt idx="546">
                  <c:v>24.880824</c:v>
                </c:pt>
                <c:pt idx="547">
                  <c:v>24.886920000000003</c:v>
                </c:pt>
                <c:pt idx="548">
                  <c:v>24.886920000000003</c:v>
                </c:pt>
                <c:pt idx="549">
                  <c:v>24.899111999999999</c:v>
                </c:pt>
                <c:pt idx="550">
                  <c:v>24.932639999999999</c:v>
                </c:pt>
                <c:pt idx="551">
                  <c:v>24.944832000000002</c:v>
                </c:pt>
                <c:pt idx="552">
                  <c:v>24.944832000000002</c:v>
                </c:pt>
                <c:pt idx="553">
                  <c:v>24.944832000000002</c:v>
                </c:pt>
                <c:pt idx="554">
                  <c:v>24.963120000000004</c:v>
                </c:pt>
                <c:pt idx="555">
                  <c:v>24.966168</c:v>
                </c:pt>
                <c:pt idx="556">
                  <c:v>24.981407999999998</c:v>
                </c:pt>
                <c:pt idx="557">
                  <c:v>25.005792000000003</c:v>
                </c:pt>
                <c:pt idx="558">
                  <c:v>25.027128000000001</c:v>
                </c:pt>
                <c:pt idx="559">
                  <c:v>25.036272</c:v>
                </c:pt>
                <c:pt idx="560">
                  <c:v>25.045416000000003</c:v>
                </c:pt>
                <c:pt idx="561">
                  <c:v>25.042368</c:v>
                </c:pt>
                <c:pt idx="562">
                  <c:v>25.039320000000004</c:v>
                </c:pt>
                <c:pt idx="563">
                  <c:v>25.033224000000001</c:v>
                </c:pt>
                <c:pt idx="564">
                  <c:v>25.045416000000003</c:v>
                </c:pt>
                <c:pt idx="565">
                  <c:v>25.066752000000001</c:v>
                </c:pt>
                <c:pt idx="566">
                  <c:v>25.078944</c:v>
                </c:pt>
                <c:pt idx="567">
                  <c:v>25.078944</c:v>
                </c:pt>
                <c:pt idx="568">
                  <c:v>25.118568</c:v>
                </c:pt>
                <c:pt idx="569">
                  <c:v>25.142952000000001</c:v>
                </c:pt>
                <c:pt idx="570">
                  <c:v>25.161239999999999</c:v>
                </c:pt>
                <c:pt idx="571">
                  <c:v>25.164288000000003</c:v>
                </c:pt>
                <c:pt idx="572">
                  <c:v>25.185624000000001</c:v>
                </c:pt>
                <c:pt idx="573">
                  <c:v>25.194768</c:v>
                </c:pt>
                <c:pt idx="574">
                  <c:v>25.200864000000003</c:v>
                </c:pt>
                <c:pt idx="575">
                  <c:v>25.222200000000001</c:v>
                </c:pt>
                <c:pt idx="576">
                  <c:v>25.240488000000003</c:v>
                </c:pt>
                <c:pt idx="577">
                  <c:v>25.246584000000002</c:v>
                </c:pt>
                <c:pt idx="578">
                  <c:v>25.243535999999999</c:v>
                </c:pt>
                <c:pt idx="579">
                  <c:v>25.274016000000003</c:v>
                </c:pt>
                <c:pt idx="580">
                  <c:v>25.298400000000001</c:v>
                </c:pt>
                <c:pt idx="581">
                  <c:v>25.307544</c:v>
                </c:pt>
                <c:pt idx="582">
                  <c:v>25.334976000000001</c:v>
                </c:pt>
                <c:pt idx="583">
                  <c:v>25.365456000000002</c:v>
                </c:pt>
                <c:pt idx="584">
                  <c:v>25.377648000000004</c:v>
                </c:pt>
                <c:pt idx="585">
                  <c:v>25.398984000000002</c:v>
                </c:pt>
                <c:pt idx="586">
                  <c:v>25.405079999999998</c:v>
                </c:pt>
                <c:pt idx="587">
                  <c:v>25.417272000000001</c:v>
                </c:pt>
                <c:pt idx="588">
                  <c:v>25.429464000000003</c:v>
                </c:pt>
                <c:pt idx="589">
                  <c:v>25.481279999999998</c:v>
                </c:pt>
                <c:pt idx="590">
                  <c:v>25.551384000000002</c:v>
                </c:pt>
                <c:pt idx="591">
                  <c:v>25.572720000000004</c:v>
                </c:pt>
                <c:pt idx="592">
                  <c:v>25.612344</c:v>
                </c:pt>
                <c:pt idx="593">
                  <c:v>25.658064000000003</c:v>
                </c:pt>
                <c:pt idx="594">
                  <c:v>25.685496000000001</c:v>
                </c:pt>
                <c:pt idx="595">
                  <c:v>25.740360000000003</c:v>
                </c:pt>
                <c:pt idx="596">
                  <c:v>25.792176000000001</c:v>
                </c:pt>
                <c:pt idx="597">
                  <c:v>25.822656000000002</c:v>
                </c:pt>
                <c:pt idx="598">
                  <c:v>25.834848000000004</c:v>
                </c:pt>
                <c:pt idx="599">
                  <c:v>25.850088000000003</c:v>
                </c:pt>
                <c:pt idx="600">
                  <c:v>25.859232000000002</c:v>
                </c:pt>
                <c:pt idx="601">
                  <c:v>25.874472000000001</c:v>
                </c:pt>
                <c:pt idx="602">
                  <c:v>25.898856000000002</c:v>
                </c:pt>
                <c:pt idx="603">
                  <c:v>25.901904000000002</c:v>
                </c:pt>
                <c:pt idx="604">
                  <c:v>25.911048000000005</c:v>
                </c:pt>
                <c:pt idx="605">
                  <c:v>25.926288000000003</c:v>
                </c:pt>
                <c:pt idx="606">
                  <c:v>25.935432000000002</c:v>
                </c:pt>
                <c:pt idx="607">
                  <c:v>25.944576000000001</c:v>
                </c:pt>
                <c:pt idx="608">
                  <c:v>25.950672000000001</c:v>
                </c:pt>
                <c:pt idx="609">
                  <c:v>25.959816000000004</c:v>
                </c:pt>
                <c:pt idx="610">
                  <c:v>25.972007999999999</c:v>
                </c:pt>
                <c:pt idx="611">
                  <c:v>25.990296000000001</c:v>
                </c:pt>
                <c:pt idx="612">
                  <c:v>25.987248000000005</c:v>
                </c:pt>
                <c:pt idx="613">
                  <c:v>25.987248000000005</c:v>
                </c:pt>
                <c:pt idx="614">
                  <c:v>26.008583999999999</c:v>
                </c:pt>
                <c:pt idx="615">
                  <c:v>26.011632000000002</c:v>
                </c:pt>
                <c:pt idx="616">
                  <c:v>26.011632000000002</c:v>
                </c:pt>
                <c:pt idx="617">
                  <c:v>26.017728000000002</c:v>
                </c:pt>
                <c:pt idx="618">
                  <c:v>26.020776000000001</c:v>
                </c:pt>
                <c:pt idx="619">
                  <c:v>26.048207999999999</c:v>
                </c:pt>
                <c:pt idx="620">
                  <c:v>26.060400000000001</c:v>
                </c:pt>
                <c:pt idx="621">
                  <c:v>26.060400000000001</c:v>
                </c:pt>
                <c:pt idx="622">
                  <c:v>26.07564</c:v>
                </c:pt>
                <c:pt idx="623">
                  <c:v>26.084783999999999</c:v>
                </c:pt>
                <c:pt idx="624">
                  <c:v>26.093928000000002</c:v>
                </c:pt>
                <c:pt idx="625">
                  <c:v>26.103072000000001</c:v>
                </c:pt>
                <c:pt idx="626">
                  <c:v>26.106120000000004</c:v>
                </c:pt>
                <c:pt idx="627">
                  <c:v>26.115264000000003</c:v>
                </c:pt>
                <c:pt idx="628">
                  <c:v>26.231088000000003</c:v>
                </c:pt>
                <c:pt idx="629">
                  <c:v>26.328624000000001</c:v>
                </c:pt>
                <c:pt idx="630">
                  <c:v>26.398728000000002</c:v>
                </c:pt>
                <c:pt idx="631">
                  <c:v>26.429207999999999</c:v>
                </c:pt>
                <c:pt idx="632">
                  <c:v>26.432256000000002</c:v>
                </c:pt>
                <c:pt idx="633">
                  <c:v>26.438351999999998</c:v>
                </c:pt>
                <c:pt idx="634">
                  <c:v>26.444448000000001</c:v>
                </c:pt>
                <c:pt idx="635">
                  <c:v>26.459688000000003</c:v>
                </c:pt>
                <c:pt idx="636">
                  <c:v>26.474928000000002</c:v>
                </c:pt>
                <c:pt idx="637">
                  <c:v>26.471879999999999</c:v>
                </c:pt>
                <c:pt idx="638">
                  <c:v>26.474928000000002</c:v>
                </c:pt>
                <c:pt idx="639">
                  <c:v>26.477976000000002</c:v>
                </c:pt>
                <c:pt idx="640">
                  <c:v>26.578560000000003</c:v>
                </c:pt>
                <c:pt idx="641">
                  <c:v>26.596848000000001</c:v>
                </c:pt>
                <c:pt idx="642">
                  <c:v>26.605992000000004</c:v>
                </c:pt>
                <c:pt idx="643">
                  <c:v>26.535888000000003</c:v>
                </c:pt>
                <c:pt idx="644">
                  <c:v>26.53284</c:v>
                </c:pt>
                <c:pt idx="645">
                  <c:v>26.535888000000003</c:v>
                </c:pt>
                <c:pt idx="646">
                  <c:v>26.535888000000003</c:v>
                </c:pt>
                <c:pt idx="647">
                  <c:v>26.535888000000003</c:v>
                </c:pt>
                <c:pt idx="648">
                  <c:v>26.560272000000001</c:v>
                </c:pt>
                <c:pt idx="649">
                  <c:v>26.612088000000004</c:v>
                </c:pt>
                <c:pt idx="650">
                  <c:v>26.541983999999999</c:v>
                </c:pt>
                <c:pt idx="651">
                  <c:v>26.514551999999998</c:v>
                </c:pt>
                <c:pt idx="652">
                  <c:v>26.508456000000002</c:v>
                </c:pt>
                <c:pt idx="653">
                  <c:v>26.499312</c:v>
                </c:pt>
                <c:pt idx="654">
                  <c:v>26.505407999999999</c:v>
                </c:pt>
                <c:pt idx="655">
                  <c:v>26.499312</c:v>
                </c:pt>
                <c:pt idx="656">
                  <c:v>26.502360000000003</c:v>
                </c:pt>
                <c:pt idx="657">
                  <c:v>26.502360000000003</c:v>
                </c:pt>
                <c:pt idx="658">
                  <c:v>26.487120000000004</c:v>
                </c:pt>
                <c:pt idx="659">
                  <c:v>26.499312</c:v>
                </c:pt>
                <c:pt idx="660">
                  <c:v>26.490168000000001</c:v>
                </c:pt>
                <c:pt idx="661">
                  <c:v>26.468832000000003</c:v>
                </c:pt>
                <c:pt idx="662">
                  <c:v>26.441400000000002</c:v>
                </c:pt>
                <c:pt idx="663">
                  <c:v>26.420064000000004</c:v>
                </c:pt>
                <c:pt idx="664">
                  <c:v>26.395679999999999</c:v>
                </c:pt>
                <c:pt idx="665">
                  <c:v>26.371296000000001</c:v>
                </c:pt>
                <c:pt idx="666">
                  <c:v>26.346912</c:v>
                </c:pt>
                <c:pt idx="667">
                  <c:v>26.319479999999999</c:v>
                </c:pt>
                <c:pt idx="668">
                  <c:v>26.325576000000002</c:v>
                </c:pt>
                <c:pt idx="669">
                  <c:v>26.325576000000002</c:v>
                </c:pt>
                <c:pt idx="670">
                  <c:v>26.343864000000004</c:v>
                </c:pt>
                <c:pt idx="671">
                  <c:v>26.343864000000004</c:v>
                </c:pt>
                <c:pt idx="672">
                  <c:v>26.349960000000003</c:v>
                </c:pt>
                <c:pt idx="673">
                  <c:v>26.346912</c:v>
                </c:pt>
                <c:pt idx="674">
                  <c:v>26.353007999999999</c:v>
                </c:pt>
                <c:pt idx="675">
                  <c:v>26.417016</c:v>
                </c:pt>
                <c:pt idx="676">
                  <c:v>26.444448000000001</c:v>
                </c:pt>
                <c:pt idx="677">
                  <c:v>26.45664</c:v>
                </c:pt>
                <c:pt idx="678">
                  <c:v>26.453592000000004</c:v>
                </c:pt>
                <c:pt idx="679">
                  <c:v>26.474928000000002</c:v>
                </c:pt>
                <c:pt idx="680">
                  <c:v>26.487120000000004</c:v>
                </c:pt>
                <c:pt idx="681">
                  <c:v>26.487120000000004</c:v>
                </c:pt>
                <c:pt idx="682">
                  <c:v>26.496264000000004</c:v>
                </c:pt>
                <c:pt idx="683">
                  <c:v>26.508456000000002</c:v>
                </c:pt>
                <c:pt idx="684">
                  <c:v>26.505407999999999</c:v>
                </c:pt>
                <c:pt idx="685">
                  <c:v>26.548079999999999</c:v>
                </c:pt>
                <c:pt idx="686">
                  <c:v>26.596848000000001</c:v>
                </c:pt>
                <c:pt idx="687">
                  <c:v>26.602944000000001</c:v>
                </c:pt>
                <c:pt idx="688">
                  <c:v>26.60904</c:v>
                </c:pt>
                <c:pt idx="689">
                  <c:v>26.633424000000002</c:v>
                </c:pt>
                <c:pt idx="690">
                  <c:v>26.682192000000004</c:v>
                </c:pt>
                <c:pt idx="691">
                  <c:v>26.718768000000001</c:v>
                </c:pt>
                <c:pt idx="692">
                  <c:v>26.718768000000001</c:v>
                </c:pt>
                <c:pt idx="693">
                  <c:v>26.712672000000001</c:v>
                </c:pt>
                <c:pt idx="694">
                  <c:v>26.706576000000002</c:v>
                </c:pt>
                <c:pt idx="695">
                  <c:v>26.688288000000004</c:v>
                </c:pt>
                <c:pt idx="696">
                  <c:v>26.679144000000001</c:v>
                </c:pt>
                <c:pt idx="697">
                  <c:v>26.676096000000001</c:v>
                </c:pt>
                <c:pt idx="698">
                  <c:v>26.673048000000001</c:v>
                </c:pt>
                <c:pt idx="699">
                  <c:v>26.673048000000001</c:v>
                </c:pt>
                <c:pt idx="700">
                  <c:v>26.676096000000001</c:v>
                </c:pt>
                <c:pt idx="701">
                  <c:v>26.691336</c:v>
                </c:pt>
                <c:pt idx="702">
                  <c:v>26.703528000000002</c:v>
                </c:pt>
                <c:pt idx="703">
                  <c:v>26.755344000000001</c:v>
                </c:pt>
                <c:pt idx="704">
                  <c:v>26.773632000000003</c:v>
                </c:pt>
                <c:pt idx="705">
                  <c:v>26.755344000000001</c:v>
                </c:pt>
                <c:pt idx="706">
                  <c:v>26.737056000000003</c:v>
                </c:pt>
                <c:pt idx="707">
                  <c:v>26.749248000000001</c:v>
                </c:pt>
                <c:pt idx="708">
                  <c:v>26.767536</c:v>
                </c:pt>
                <c:pt idx="709">
                  <c:v>26.755344000000001</c:v>
                </c:pt>
                <c:pt idx="710">
                  <c:v>26.767536</c:v>
                </c:pt>
                <c:pt idx="711">
                  <c:v>26.798016000000001</c:v>
                </c:pt>
                <c:pt idx="712">
                  <c:v>26.743151999999998</c:v>
                </c:pt>
                <c:pt idx="713">
                  <c:v>26.767536</c:v>
                </c:pt>
                <c:pt idx="714">
                  <c:v>26.788872000000001</c:v>
                </c:pt>
                <c:pt idx="715">
                  <c:v>26.749248000000001</c:v>
                </c:pt>
                <c:pt idx="716">
                  <c:v>26.721816</c:v>
                </c:pt>
                <c:pt idx="717">
                  <c:v>26.721816</c:v>
                </c:pt>
                <c:pt idx="718">
                  <c:v>26.715720000000005</c:v>
                </c:pt>
                <c:pt idx="719">
                  <c:v>26.737056000000003</c:v>
                </c:pt>
                <c:pt idx="720">
                  <c:v>26.76144</c:v>
                </c:pt>
                <c:pt idx="721">
                  <c:v>26.770583999999999</c:v>
                </c:pt>
                <c:pt idx="722">
                  <c:v>26.645616</c:v>
                </c:pt>
                <c:pt idx="723">
                  <c:v>26.590751999999998</c:v>
                </c:pt>
                <c:pt idx="724">
                  <c:v>26.752296000000001</c:v>
                </c:pt>
                <c:pt idx="725">
                  <c:v>26.740104000000002</c:v>
                </c:pt>
                <c:pt idx="726">
                  <c:v>26.76144</c:v>
                </c:pt>
                <c:pt idx="727">
                  <c:v>26.779728000000002</c:v>
                </c:pt>
                <c:pt idx="728">
                  <c:v>26.770583999999999</c:v>
                </c:pt>
                <c:pt idx="729">
                  <c:v>26.773632000000003</c:v>
                </c:pt>
              </c:numCache>
            </c:numRef>
          </c:yVal>
          <c:smooth val="0"/>
          <c:extLst>
            <c:ext xmlns:c16="http://schemas.microsoft.com/office/drawing/2014/chart" uri="{C3380CC4-5D6E-409C-BE32-E72D297353CC}">
              <c16:uniqueId val="{00000001-6EDC-4E7C-A74A-04693559B027}"/>
            </c:ext>
          </c:extLst>
        </c:ser>
        <c:ser>
          <c:idx val="2"/>
          <c:order val="2"/>
          <c:tx>
            <c:v>2015/6</c:v>
          </c:tx>
          <c:spPr>
            <a:ln w="19050" cap="rnd">
              <a:solidFill>
                <a:schemeClr val="tx1"/>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Compare'!$G$4:$G$733</c:f>
              <c:numCache>
                <c:formatCode>0.00</c:formatCode>
                <c:ptCount val="730"/>
                <c:pt idx="0">
                  <c:v>26.627328000000002</c:v>
                </c:pt>
                <c:pt idx="1">
                  <c:v>26.6172696</c:v>
                </c:pt>
                <c:pt idx="2">
                  <c:v>26.609954399999999</c:v>
                </c:pt>
                <c:pt idx="3">
                  <c:v>26.602944000000001</c:v>
                </c:pt>
                <c:pt idx="4">
                  <c:v>26.592885600000002</c:v>
                </c:pt>
                <c:pt idx="5">
                  <c:v>26.585570400000002</c:v>
                </c:pt>
                <c:pt idx="6">
                  <c:v>26.573378400000003</c:v>
                </c:pt>
                <c:pt idx="7">
                  <c:v>26.563320000000004</c:v>
                </c:pt>
                <c:pt idx="8">
                  <c:v>26.552042400000001</c:v>
                </c:pt>
                <c:pt idx="9">
                  <c:v>26.5410696</c:v>
                </c:pt>
                <c:pt idx="10">
                  <c:v>26.530706400000003</c:v>
                </c:pt>
                <c:pt idx="11">
                  <c:v>26.522781600000002</c:v>
                </c:pt>
                <c:pt idx="12">
                  <c:v>26.511504000000002</c:v>
                </c:pt>
                <c:pt idx="13">
                  <c:v>26.501445600000004</c:v>
                </c:pt>
                <c:pt idx="14">
                  <c:v>26.490168000000001</c:v>
                </c:pt>
                <c:pt idx="15">
                  <c:v>26.480109599999999</c:v>
                </c:pt>
                <c:pt idx="16">
                  <c:v>26.481938400000001</c:v>
                </c:pt>
                <c:pt idx="17">
                  <c:v>26.474928000000002</c:v>
                </c:pt>
                <c:pt idx="18">
                  <c:v>26.474013600000003</c:v>
                </c:pt>
                <c:pt idx="19">
                  <c:v>26.460602400000003</c:v>
                </c:pt>
                <c:pt idx="20">
                  <c:v>26.447496000000001</c:v>
                </c:pt>
                <c:pt idx="21">
                  <c:v>26.444448000000001</c:v>
                </c:pt>
                <c:pt idx="22">
                  <c:v>26.433170400000002</c:v>
                </c:pt>
                <c:pt idx="23">
                  <c:v>26.423112</c:v>
                </c:pt>
                <c:pt idx="24">
                  <c:v>26.4087864</c:v>
                </c:pt>
                <c:pt idx="25">
                  <c:v>26.395679999999999</c:v>
                </c:pt>
                <c:pt idx="26">
                  <c:v>26.386536</c:v>
                </c:pt>
                <c:pt idx="27">
                  <c:v>26.371296000000001</c:v>
                </c:pt>
                <c:pt idx="28">
                  <c:v>26.358189600000003</c:v>
                </c:pt>
                <c:pt idx="29">
                  <c:v>26.343864000000004</c:v>
                </c:pt>
                <c:pt idx="30">
                  <c:v>26.335634400000004</c:v>
                </c:pt>
                <c:pt idx="31">
                  <c:v>26.321613600000003</c:v>
                </c:pt>
                <c:pt idx="32">
                  <c:v>26.308202400000003</c:v>
                </c:pt>
                <c:pt idx="33">
                  <c:v>26.2960104</c:v>
                </c:pt>
                <c:pt idx="34">
                  <c:v>26.282904000000002</c:v>
                </c:pt>
                <c:pt idx="35">
                  <c:v>26.268578400000003</c:v>
                </c:pt>
                <c:pt idx="36">
                  <c:v>26.2624824</c:v>
                </c:pt>
                <c:pt idx="37">
                  <c:v>26.248461600000002</c:v>
                </c:pt>
                <c:pt idx="38">
                  <c:v>26.240232000000002</c:v>
                </c:pt>
                <c:pt idx="39">
                  <c:v>26.231088000000003</c:v>
                </c:pt>
                <c:pt idx="40">
                  <c:v>26.221029600000001</c:v>
                </c:pt>
                <c:pt idx="41">
                  <c:v>26.206704000000002</c:v>
                </c:pt>
                <c:pt idx="42">
                  <c:v>26.189330400000003</c:v>
                </c:pt>
                <c:pt idx="43">
                  <c:v>26.171042400000001</c:v>
                </c:pt>
                <c:pt idx="44">
                  <c:v>26.154888000000003</c:v>
                </c:pt>
                <c:pt idx="45">
                  <c:v>26.150925600000001</c:v>
                </c:pt>
                <c:pt idx="46">
                  <c:v>26.133551999999998</c:v>
                </c:pt>
                <c:pt idx="47">
                  <c:v>26.118312</c:v>
                </c:pt>
                <c:pt idx="48">
                  <c:v>26.1039864</c:v>
                </c:pt>
                <c:pt idx="49">
                  <c:v>26.0838696</c:v>
                </c:pt>
                <c:pt idx="50">
                  <c:v>26.070458400000003</c:v>
                </c:pt>
                <c:pt idx="51">
                  <c:v>26.054304000000002</c:v>
                </c:pt>
                <c:pt idx="52">
                  <c:v>26.0338824</c:v>
                </c:pt>
                <c:pt idx="53">
                  <c:v>26.019861600000002</c:v>
                </c:pt>
                <c:pt idx="54">
                  <c:v>26.000354399999999</c:v>
                </c:pt>
                <c:pt idx="55">
                  <c:v>25.984200000000001</c:v>
                </c:pt>
                <c:pt idx="56">
                  <c:v>25.968960000000003</c:v>
                </c:pt>
                <c:pt idx="57">
                  <c:v>25.9485384</c:v>
                </c:pt>
                <c:pt idx="58">
                  <c:v>25.9314696</c:v>
                </c:pt>
                <c:pt idx="59">
                  <c:v>25.910133600000002</c:v>
                </c:pt>
                <c:pt idx="60">
                  <c:v>25.893674400000002</c:v>
                </c:pt>
                <c:pt idx="61">
                  <c:v>25.877520000000004</c:v>
                </c:pt>
                <c:pt idx="62">
                  <c:v>25.859232000000002</c:v>
                </c:pt>
                <c:pt idx="63">
                  <c:v>25.840944</c:v>
                </c:pt>
                <c:pt idx="64">
                  <c:v>25.822656000000002</c:v>
                </c:pt>
                <c:pt idx="65">
                  <c:v>25.800405600000001</c:v>
                </c:pt>
                <c:pt idx="66">
                  <c:v>25.782117600000003</c:v>
                </c:pt>
                <c:pt idx="67">
                  <c:v>25.761696000000001</c:v>
                </c:pt>
                <c:pt idx="68">
                  <c:v>25.7424936</c:v>
                </c:pt>
                <c:pt idx="69">
                  <c:v>25.726034400000003</c:v>
                </c:pt>
                <c:pt idx="70">
                  <c:v>25.705917600000003</c:v>
                </c:pt>
                <c:pt idx="71">
                  <c:v>25.684581600000001</c:v>
                </c:pt>
                <c:pt idx="72">
                  <c:v>25.667207999999999</c:v>
                </c:pt>
                <c:pt idx="73">
                  <c:v>25.652882399999999</c:v>
                </c:pt>
                <c:pt idx="74">
                  <c:v>25.634594400000001</c:v>
                </c:pt>
                <c:pt idx="75">
                  <c:v>25.621488000000003</c:v>
                </c:pt>
                <c:pt idx="76">
                  <c:v>25.614477600000004</c:v>
                </c:pt>
                <c:pt idx="77">
                  <c:v>25.603200000000001</c:v>
                </c:pt>
                <c:pt idx="78">
                  <c:v>25.587045600000003</c:v>
                </c:pt>
                <c:pt idx="79">
                  <c:v>25.574853600000001</c:v>
                </c:pt>
                <c:pt idx="80">
                  <c:v>25.564490400000004</c:v>
                </c:pt>
                <c:pt idx="81">
                  <c:v>25.551384000000002</c:v>
                </c:pt>
                <c:pt idx="82">
                  <c:v>25.540106400000003</c:v>
                </c:pt>
                <c:pt idx="83">
                  <c:v>25.530048000000004</c:v>
                </c:pt>
                <c:pt idx="84">
                  <c:v>25.517856000000002</c:v>
                </c:pt>
                <c:pt idx="85">
                  <c:v>25.504749600000004</c:v>
                </c:pt>
                <c:pt idx="86">
                  <c:v>25.492557600000001</c:v>
                </c:pt>
                <c:pt idx="87">
                  <c:v>25.481279999999998</c:v>
                </c:pt>
                <c:pt idx="88">
                  <c:v>25.46604</c:v>
                </c:pt>
                <c:pt idx="89">
                  <c:v>25.456896</c:v>
                </c:pt>
                <c:pt idx="90">
                  <c:v>25.445618400000004</c:v>
                </c:pt>
                <c:pt idx="91">
                  <c:v>25.432511999999999</c:v>
                </c:pt>
                <c:pt idx="92">
                  <c:v>25.420320000000004</c:v>
                </c:pt>
                <c:pt idx="93">
                  <c:v>25.408128000000001</c:v>
                </c:pt>
                <c:pt idx="94">
                  <c:v>25.3950216</c:v>
                </c:pt>
                <c:pt idx="95">
                  <c:v>25.380696</c:v>
                </c:pt>
                <c:pt idx="96">
                  <c:v>25.368504000000001</c:v>
                </c:pt>
                <c:pt idx="97">
                  <c:v>25.359360000000002</c:v>
                </c:pt>
                <c:pt idx="98">
                  <c:v>25.347168</c:v>
                </c:pt>
                <c:pt idx="99">
                  <c:v>25.338024000000001</c:v>
                </c:pt>
                <c:pt idx="100">
                  <c:v>25.325832000000002</c:v>
                </c:pt>
                <c:pt idx="101">
                  <c:v>25.310592000000003</c:v>
                </c:pt>
                <c:pt idx="102">
                  <c:v>25.301448000000004</c:v>
                </c:pt>
                <c:pt idx="103">
                  <c:v>25.295352000000001</c:v>
                </c:pt>
                <c:pt idx="104">
                  <c:v>25.292304000000001</c:v>
                </c:pt>
                <c:pt idx="105">
                  <c:v>25.289256000000002</c:v>
                </c:pt>
                <c:pt idx="106">
                  <c:v>25.277064000000003</c:v>
                </c:pt>
                <c:pt idx="107">
                  <c:v>25.267920000000004</c:v>
                </c:pt>
                <c:pt idx="108">
                  <c:v>25.258776000000001</c:v>
                </c:pt>
                <c:pt idx="109">
                  <c:v>25.252679999999998</c:v>
                </c:pt>
                <c:pt idx="110">
                  <c:v>25.267920000000004</c:v>
                </c:pt>
                <c:pt idx="111">
                  <c:v>25.261824000000001</c:v>
                </c:pt>
                <c:pt idx="112">
                  <c:v>25.252679999999998</c:v>
                </c:pt>
                <c:pt idx="113">
                  <c:v>25.240488000000003</c:v>
                </c:pt>
                <c:pt idx="114">
                  <c:v>25.231344</c:v>
                </c:pt>
                <c:pt idx="115">
                  <c:v>25.225248000000004</c:v>
                </c:pt>
                <c:pt idx="116">
                  <c:v>25.213970400000001</c:v>
                </c:pt>
                <c:pt idx="117">
                  <c:v>25.209093599999999</c:v>
                </c:pt>
                <c:pt idx="118">
                  <c:v>25.2029976</c:v>
                </c:pt>
                <c:pt idx="119">
                  <c:v>25.200864000000003</c:v>
                </c:pt>
                <c:pt idx="120">
                  <c:v>25.210007999999998</c:v>
                </c:pt>
                <c:pt idx="121">
                  <c:v>25.227381600000001</c:v>
                </c:pt>
                <c:pt idx="122">
                  <c:v>25.226162400000003</c:v>
                </c:pt>
                <c:pt idx="123">
                  <c:v>25.219152000000001</c:v>
                </c:pt>
                <c:pt idx="124">
                  <c:v>25.216104000000001</c:v>
                </c:pt>
                <c:pt idx="125">
                  <c:v>25.206045600000003</c:v>
                </c:pt>
                <c:pt idx="126">
                  <c:v>25.204927999999999</c:v>
                </c:pt>
                <c:pt idx="127">
                  <c:v>25.192634400000003</c:v>
                </c:pt>
                <c:pt idx="128">
                  <c:v>25.1804424</c:v>
                </c:pt>
                <c:pt idx="129">
                  <c:v>25.169469599999999</c:v>
                </c:pt>
                <c:pt idx="130">
                  <c:v>25.156058400000003</c:v>
                </c:pt>
                <c:pt idx="131">
                  <c:v>25.149047999999997</c:v>
                </c:pt>
                <c:pt idx="132">
                  <c:v>25.130759999999999</c:v>
                </c:pt>
                <c:pt idx="133">
                  <c:v>25.121616000000003</c:v>
                </c:pt>
                <c:pt idx="134">
                  <c:v>25.111456000000004</c:v>
                </c:pt>
                <c:pt idx="135">
                  <c:v>25.108509600000001</c:v>
                </c:pt>
                <c:pt idx="136">
                  <c:v>25.103328000000001</c:v>
                </c:pt>
                <c:pt idx="137">
                  <c:v>25.089002400000002</c:v>
                </c:pt>
                <c:pt idx="138">
                  <c:v>25.072848000000004</c:v>
                </c:pt>
                <c:pt idx="139">
                  <c:v>25.066752000000001</c:v>
                </c:pt>
                <c:pt idx="140">
                  <c:v>25.118568</c:v>
                </c:pt>
                <c:pt idx="141">
                  <c:v>25.124664000000003</c:v>
                </c:pt>
                <c:pt idx="142">
                  <c:v>25.112472</c:v>
                </c:pt>
                <c:pt idx="143">
                  <c:v>25.100279999999998</c:v>
                </c:pt>
                <c:pt idx="144">
                  <c:v>25.095098400000001</c:v>
                </c:pt>
                <c:pt idx="145">
                  <c:v>25.081992000000003</c:v>
                </c:pt>
                <c:pt idx="146">
                  <c:v>25.064618400000004</c:v>
                </c:pt>
                <c:pt idx="147">
                  <c:v>25.0445016</c:v>
                </c:pt>
                <c:pt idx="148">
                  <c:v>25.036272</c:v>
                </c:pt>
                <c:pt idx="149">
                  <c:v>25.033224000000001</c:v>
                </c:pt>
                <c:pt idx="150">
                  <c:v>25.024079999999998</c:v>
                </c:pt>
                <c:pt idx="151">
                  <c:v>25.017069599999999</c:v>
                </c:pt>
                <c:pt idx="152">
                  <c:v>25.003658400000003</c:v>
                </c:pt>
                <c:pt idx="153">
                  <c:v>25.003658400000003</c:v>
                </c:pt>
                <c:pt idx="154">
                  <c:v>25.011888000000003</c:v>
                </c:pt>
                <c:pt idx="155">
                  <c:v>25.0445016</c:v>
                </c:pt>
                <c:pt idx="156">
                  <c:v>25.037186400000003</c:v>
                </c:pt>
                <c:pt idx="157">
                  <c:v>25.079858400000003</c:v>
                </c:pt>
                <c:pt idx="158">
                  <c:v>25.107290400000004</c:v>
                </c:pt>
                <c:pt idx="159">
                  <c:v>25.123749600000004</c:v>
                </c:pt>
                <c:pt idx="160">
                  <c:v>25.130760000000002</c:v>
                </c:pt>
                <c:pt idx="161">
                  <c:v>25.1267976</c:v>
                </c:pt>
                <c:pt idx="162">
                  <c:v>25.119482399999999</c:v>
                </c:pt>
                <c:pt idx="163">
                  <c:v>25.1103384</c:v>
                </c:pt>
                <c:pt idx="164">
                  <c:v>25.100279999999998</c:v>
                </c:pt>
                <c:pt idx="165">
                  <c:v>25.088088000000003</c:v>
                </c:pt>
                <c:pt idx="166">
                  <c:v>25.078944</c:v>
                </c:pt>
                <c:pt idx="167">
                  <c:v>25.078944</c:v>
                </c:pt>
                <c:pt idx="168">
                  <c:v>25.068885600000002</c:v>
                </c:pt>
                <c:pt idx="169">
                  <c:v>25.056693599999999</c:v>
                </c:pt>
                <c:pt idx="170">
                  <c:v>25.043282399999999</c:v>
                </c:pt>
                <c:pt idx="171">
                  <c:v>25.038405600000004</c:v>
                </c:pt>
                <c:pt idx="172">
                  <c:v>25.023165599999999</c:v>
                </c:pt>
                <c:pt idx="173">
                  <c:v>25.008839999999999</c:v>
                </c:pt>
                <c:pt idx="174">
                  <c:v>24.993600000000001</c:v>
                </c:pt>
                <c:pt idx="175">
                  <c:v>24.978360000000002</c:v>
                </c:pt>
                <c:pt idx="176">
                  <c:v>24.967082399999999</c:v>
                </c:pt>
                <c:pt idx="177">
                  <c:v>24.954890400000004</c:v>
                </c:pt>
                <c:pt idx="178">
                  <c:v>24.938735999999999</c:v>
                </c:pt>
                <c:pt idx="179">
                  <c:v>24.934773600000003</c:v>
                </c:pt>
                <c:pt idx="180">
                  <c:v>24.919533600000001</c:v>
                </c:pt>
                <c:pt idx="181">
                  <c:v>24.897588000000002</c:v>
                </c:pt>
                <c:pt idx="182">
                  <c:v>24.895149600000003</c:v>
                </c:pt>
                <c:pt idx="183">
                  <c:v>24.8817384</c:v>
                </c:pt>
                <c:pt idx="184">
                  <c:v>24.867717600000002</c:v>
                </c:pt>
                <c:pt idx="185">
                  <c:v>24.852477600000004</c:v>
                </c:pt>
                <c:pt idx="186">
                  <c:v>24.8421144</c:v>
                </c:pt>
                <c:pt idx="187">
                  <c:v>24.8421144</c:v>
                </c:pt>
                <c:pt idx="188">
                  <c:v>24.832970400000001</c:v>
                </c:pt>
                <c:pt idx="189">
                  <c:v>24.8219976</c:v>
                </c:pt>
                <c:pt idx="190">
                  <c:v>24.823826400000002</c:v>
                </c:pt>
                <c:pt idx="191">
                  <c:v>24.8159016</c:v>
                </c:pt>
                <c:pt idx="192">
                  <c:v>24.817730400000002</c:v>
                </c:pt>
                <c:pt idx="193">
                  <c:v>24.800661600000002</c:v>
                </c:pt>
                <c:pt idx="194">
                  <c:v>24.796394400000001</c:v>
                </c:pt>
                <c:pt idx="195">
                  <c:v>24.782373600000003</c:v>
                </c:pt>
                <c:pt idx="196">
                  <c:v>24.777192000000003</c:v>
                </c:pt>
                <c:pt idx="197">
                  <c:v>24.767133600000001</c:v>
                </c:pt>
                <c:pt idx="198">
                  <c:v>24.751893599999999</c:v>
                </c:pt>
                <c:pt idx="199">
                  <c:v>24.737568</c:v>
                </c:pt>
                <c:pt idx="200">
                  <c:v>24.735434400000003</c:v>
                </c:pt>
                <c:pt idx="201">
                  <c:v>24.7232424</c:v>
                </c:pt>
                <c:pt idx="202">
                  <c:v>24.717146400000001</c:v>
                </c:pt>
                <c:pt idx="203">
                  <c:v>24.711050399999998</c:v>
                </c:pt>
                <c:pt idx="204">
                  <c:v>24.685752000000001</c:v>
                </c:pt>
                <c:pt idx="205">
                  <c:v>24.665330400000002</c:v>
                </c:pt>
                <c:pt idx="206">
                  <c:v>24.648261600000001</c:v>
                </c:pt>
                <c:pt idx="207">
                  <c:v>24.630888000000002</c:v>
                </c:pt>
                <c:pt idx="208">
                  <c:v>24.6135144</c:v>
                </c:pt>
                <c:pt idx="209">
                  <c:v>24.592178400000002</c:v>
                </c:pt>
                <c:pt idx="210">
                  <c:v>24.582120000000003</c:v>
                </c:pt>
                <c:pt idx="211">
                  <c:v>24.560784000000002</c:v>
                </c:pt>
                <c:pt idx="212">
                  <c:v>24.549506400000002</c:v>
                </c:pt>
                <c:pt idx="213">
                  <c:v>24.545544000000003</c:v>
                </c:pt>
                <c:pt idx="214">
                  <c:v>24.532437599999998</c:v>
                </c:pt>
                <c:pt idx="215">
                  <c:v>24.521160000000002</c:v>
                </c:pt>
                <c:pt idx="216">
                  <c:v>24.509882399999999</c:v>
                </c:pt>
                <c:pt idx="217">
                  <c:v>24.499824</c:v>
                </c:pt>
                <c:pt idx="218">
                  <c:v>24.490680000000001</c:v>
                </c:pt>
                <c:pt idx="219">
                  <c:v>24.486717600000002</c:v>
                </c:pt>
                <c:pt idx="220">
                  <c:v>24.486717600000002</c:v>
                </c:pt>
                <c:pt idx="221">
                  <c:v>24.475439999999999</c:v>
                </c:pt>
                <c:pt idx="222">
                  <c:v>24.462333600000004</c:v>
                </c:pt>
                <c:pt idx="223">
                  <c:v>24.4519704</c:v>
                </c:pt>
                <c:pt idx="224">
                  <c:v>24.444960000000002</c:v>
                </c:pt>
                <c:pt idx="225">
                  <c:v>24.469344000000003</c:v>
                </c:pt>
                <c:pt idx="226">
                  <c:v>24.479402400000001</c:v>
                </c:pt>
                <c:pt idx="227">
                  <c:v>24.482450399999998</c:v>
                </c:pt>
                <c:pt idx="228">
                  <c:v>24.493728000000001</c:v>
                </c:pt>
                <c:pt idx="229">
                  <c:v>24.4946424</c:v>
                </c:pt>
                <c:pt idx="230">
                  <c:v>24.482450399999998</c:v>
                </c:pt>
                <c:pt idx="231">
                  <c:v>24.471172800000002</c:v>
                </c:pt>
                <c:pt idx="232">
                  <c:v>24.478488000000002</c:v>
                </c:pt>
                <c:pt idx="233">
                  <c:v>24.465076800000002</c:v>
                </c:pt>
                <c:pt idx="234">
                  <c:v>24.484584000000002</c:v>
                </c:pt>
                <c:pt idx="235">
                  <c:v>24.481535999999998</c:v>
                </c:pt>
                <c:pt idx="236">
                  <c:v>24.565965599999998</c:v>
                </c:pt>
                <c:pt idx="237">
                  <c:v>24.565660800000003</c:v>
                </c:pt>
                <c:pt idx="238">
                  <c:v>24.550624000000003</c:v>
                </c:pt>
                <c:pt idx="239">
                  <c:v>24.5364</c:v>
                </c:pt>
                <c:pt idx="240">
                  <c:v>24.522176000000002</c:v>
                </c:pt>
                <c:pt idx="241">
                  <c:v>24.519940800000001</c:v>
                </c:pt>
                <c:pt idx="242">
                  <c:v>24.511010160000001</c:v>
                </c:pt>
                <c:pt idx="243">
                  <c:v>24.517197599999999</c:v>
                </c:pt>
                <c:pt idx="244">
                  <c:v>24.509882399999999</c:v>
                </c:pt>
                <c:pt idx="245">
                  <c:v>24.512016000000003</c:v>
                </c:pt>
                <c:pt idx="246">
                  <c:v>24.508967999999999</c:v>
                </c:pt>
                <c:pt idx="247">
                  <c:v>24.526341600000002</c:v>
                </c:pt>
                <c:pt idx="248">
                  <c:v>24.579072</c:v>
                </c:pt>
                <c:pt idx="249">
                  <c:v>24.634850399999998</c:v>
                </c:pt>
                <c:pt idx="250">
                  <c:v>24.668378400000002</c:v>
                </c:pt>
                <c:pt idx="251">
                  <c:v>24.713184000000002</c:v>
                </c:pt>
                <c:pt idx="252">
                  <c:v>24.761037599999998</c:v>
                </c:pt>
                <c:pt idx="253">
                  <c:v>24.786335999999999</c:v>
                </c:pt>
                <c:pt idx="254">
                  <c:v>24.789384000000002</c:v>
                </c:pt>
                <c:pt idx="255">
                  <c:v>24.789384000000002</c:v>
                </c:pt>
                <c:pt idx="256">
                  <c:v>24.782373600000003</c:v>
                </c:pt>
                <c:pt idx="257">
                  <c:v>24.775058400000002</c:v>
                </c:pt>
                <c:pt idx="258">
                  <c:v>24.813768</c:v>
                </c:pt>
                <c:pt idx="259">
                  <c:v>24.8128536</c:v>
                </c:pt>
                <c:pt idx="260">
                  <c:v>24.816816000000003</c:v>
                </c:pt>
                <c:pt idx="261">
                  <c:v>24.819864000000003</c:v>
                </c:pt>
                <c:pt idx="262">
                  <c:v>24.8219976</c:v>
                </c:pt>
                <c:pt idx="263">
                  <c:v>24.829922400000001</c:v>
                </c:pt>
                <c:pt idx="264">
                  <c:v>24.847296</c:v>
                </c:pt>
                <c:pt idx="265">
                  <c:v>24.866498400000001</c:v>
                </c:pt>
                <c:pt idx="266">
                  <c:v>24.884786400000003</c:v>
                </c:pt>
                <c:pt idx="267">
                  <c:v>24.893016000000003</c:v>
                </c:pt>
                <c:pt idx="268">
                  <c:v>24.895149600000003</c:v>
                </c:pt>
                <c:pt idx="269">
                  <c:v>24.901245600000003</c:v>
                </c:pt>
                <c:pt idx="270">
                  <c:v>24.8981976</c:v>
                </c:pt>
                <c:pt idx="271">
                  <c:v>24.890882399999999</c:v>
                </c:pt>
                <c:pt idx="272">
                  <c:v>24.900128000000002</c:v>
                </c:pt>
                <c:pt idx="273">
                  <c:v>24.923496</c:v>
                </c:pt>
                <c:pt idx="274">
                  <c:v>24.920448000000004</c:v>
                </c:pt>
                <c:pt idx="275">
                  <c:v>24.912320000000001</c:v>
                </c:pt>
                <c:pt idx="276">
                  <c:v>24.901143999999999</c:v>
                </c:pt>
                <c:pt idx="277">
                  <c:v>24.892000000000003</c:v>
                </c:pt>
                <c:pt idx="278">
                  <c:v>24.920448000000004</c:v>
                </c:pt>
                <c:pt idx="279">
                  <c:v>24.941784000000002</c:v>
                </c:pt>
                <c:pt idx="280">
                  <c:v>24.932639999999999</c:v>
                </c:pt>
                <c:pt idx="281">
                  <c:v>24.934672000000003</c:v>
                </c:pt>
                <c:pt idx="282">
                  <c:v>24.942799999999998</c:v>
                </c:pt>
                <c:pt idx="283">
                  <c:v>24.999696</c:v>
                </c:pt>
                <c:pt idx="284">
                  <c:v>25.021946400000001</c:v>
                </c:pt>
                <c:pt idx="285">
                  <c:v>25.023165599999999</c:v>
                </c:pt>
                <c:pt idx="286">
                  <c:v>25.027128000000001</c:v>
                </c:pt>
                <c:pt idx="287">
                  <c:v>25.043282399999999</c:v>
                </c:pt>
                <c:pt idx="288">
                  <c:v>25.056693599999999</c:v>
                </c:pt>
                <c:pt idx="289">
                  <c:v>25.069800000000001</c:v>
                </c:pt>
                <c:pt idx="290">
                  <c:v>25.078029600000001</c:v>
                </c:pt>
                <c:pt idx="291">
                  <c:v>25.091135999999999</c:v>
                </c:pt>
                <c:pt idx="292">
                  <c:v>25.095098400000001</c:v>
                </c:pt>
                <c:pt idx="293">
                  <c:v>25.128626400000002</c:v>
                </c:pt>
                <c:pt idx="294">
                  <c:v>25.145085600000002</c:v>
                </c:pt>
                <c:pt idx="295">
                  <c:v>25.161239999999999</c:v>
                </c:pt>
                <c:pt idx="296">
                  <c:v>25.197816000000003</c:v>
                </c:pt>
                <c:pt idx="297">
                  <c:v>25.2029976</c:v>
                </c:pt>
                <c:pt idx="298">
                  <c:v>25.194768</c:v>
                </c:pt>
                <c:pt idx="299">
                  <c:v>25.194768</c:v>
                </c:pt>
                <c:pt idx="300">
                  <c:v>25.203911999999999</c:v>
                </c:pt>
                <c:pt idx="301">
                  <c:v>25.203911999999999</c:v>
                </c:pt>
                <c:pt idx="302">
                  <c:v>25.206960000000002</c:v>
                </c:pt>
                <c:pt idx="303">
                  <c:v>25.228296</c:v>
                </c:pt>
                <c:pt idx="304">
                  <c:v>25.246584000000002</c:v>
                </c:pt>
                <c:pt idx="305">
                  <c:v>25.263855999999997</c:v>
                </c:pt>
                <c:pt idx="306">
                  <c:v>25.276149600000004</c:v>
                </c:pt>
                <c:pt idx="307">
                  <c:v>25.285293599999999</c:v>
                </c:pt>
                <c:pt idx="308">
                  <c:v>25.2962664</c:v>
                </c:pt>
                <c:pt idx="309">
                  <c:v>25.309576000000003</c:v>
                </c:pt>
                <c:pt idx="310">
                  <c:v>25.309576000000003</c:v>
                </c:pt>
                <c:pt idx="311">
                  <c:v>25.328879999999998</c:v>
                </c:pt>
                <c:pt idx="312">
                  <c:v>25.361391999999999</c:v>
                </c:pt>
                <c:pt idx="313">
                  <c:v>25.361391999999999</c:v>
                </c:pt>
                <c:pt idx="314">
                  <c:v>25.364541600000003</c:v>
                </c:pt>
                <c:pt idx="315">
                  <c:v>25.361391999999999</c:v>
                </c:pt>
                <c:pt idx="316">
                  <c:v>25.359360000000002</c:v>
                </c:pt>
                <c:pt idx="317">
                  <c:v>25.362408000000002</c:v>
                </c:pt>
                <c:pt idx="318">
                  <c:v>25.404064000000005</c:v>
                </c:pt>
                <c:pt idx="319">
                  <c:v>25.434645600000003</c:v>
                </c:pt>
                <c:pt idx="320">
                  <c:v>25.493472000000001</c:v>
                </c:pt>
                <c:pt idx="321">
                  <c:v>25.524866400000001</c:v>
                </c:pt>
                <c:pt idx="322">
                  <c:v>25.538277600000004</c:v>
                </c:pt>
                <c:pt idx="323">
                  <c:v>25.546202400000002</c:v>
                </c:pt>
                <c:pt idx="324">
                  <c:v>25.555346400000001</c:v>
                </c:pt>
                <c:pt idx="325">
                  <c:v>25.577901600000001</c:v>
                </c:pt>
                <c:pt idx="326">
                  <c:v>25.582778400000002</c:v>
                </c:pt>
                <c:pt idx="327">
                  <c:v>25.6175256</c:v>
                </c:pt>
                <c:pt idx="328">
                  <c:v>25.632765599999999</c:v>
                </c:pt>
                <c:pt idx="329">
                  <c:v>25.635813600000002</c:v>
                </c:pt>
                <c:pt idx="330">
                  <c:v>25.640690400000004</c:v>
                </c:pt>
                <c:pt idx="331">
                  <c:v>25.636728000000002</c:v>
                </c:pt>
                <c:pt idx="332">
                  <c:v>25.641909599999998</c:v>
                </c:pt>
                <c:pt idx="333">
                  <c:v>25.644957600000001</c:v>
                </c:pt>
                <c:pt idx="334">
                  <c:v>25.638861600000002</c:v>
                </c:pt>
                <c:pt idx="335">
                  <c:v>25.628498400000002</c:v>
                </c:pt>
                <c:pt idx="336">
                  <c:v>25.665074400000002</c:v>
                </c:pt>
                <c:pt idx="337">
                  <c:v>25.672389600000002</c:v>
                </c:pt>
                <c:pt idx="338">
                  <c:v>25.672389600000002</c:v>
                </c:pt>
                <c:pt idx="339">
                  <c:v>25.661111999999999</c:v>
                </c:pt>
                <c:pt idx="340">
                  <c:v>25.655016000000003</c:v>
                </c:pt>
                <c:pt idx="341">
                  <c:v>25.649834400000003</c:v>
                </c:pt>
                <c:pt idx="342">
                  <c:v>25.645872000000001</c:v>
                </c:pt>
                <c:pt idx="343">
                  <c:v>25.652882399999999</c:v>
                </c:pt>
                <c:pt idx="344">
                  <c:v>25.642824000000001</c:v>
                </c:pt>
                <c:pt idx="345">
                  <c:v>25.632765599999999</c:v>
                </c:pt>
                <c:pt idx="346">
                  <c:v>25.624535999999999</c:v>
                </c:pt>
                <c:pt idx="347">
                  <c:v>25.614477600000004</c:v>
                </c:pt>
                <c:pt idx="348">
                  <c:v>25.600152000000001</c:v>
                </c:pt>
                <c:pt idx="349">
                  <c:v>25.582778400000002</c:v>
                </c:pt>
                <c:pt idx="350">
                  <c:v>25.578816000000003</c:v>
                </c:pt>
                <c:pt idx="351">
                  <c:v>25.587960000000002</c:v>
                </c:pt>
                <c:pt idx="352">
                  <c:v>25.581864000000003</c:v>
                </c:pt>
                <c:pt idx="353">
                  <c:v>25.572720000000004</c:v>
                </c:pt>
                <c:pt idx="354">
                  <c:v>25.562559999999998</c:v>
                </c:pt>
                <c:pt idx="355">
                  <c:v>25.551384000000002</c:v>
                </c:pt>
                <c:pt idx="356">
                  <c:v>25.539192000000003</c:v>
                </c:pt>
                <c:pt idx="357">
                  <c:v>25.530047999999997</c:v>
                </c:pt>
                <c:pt idx="358">
                  <c:v>25.516840000000002</c:v>
                </c:pt>
                <c:pt idx="359">
                  <c:v>25.507696000000003</c:v>
                </c:pt>
                <c:pt idx="360">
                  <c:v>25.501600000000003</c:v>
                </c:pt>
                <c:pt idx="361">
                  <c:v>25.492557600000001</c:v>
                </c:pt>
                <c:pt idx="362">
                  <c:v>25.485242400000001</c:v>
                </c:pt>
                <c:pt idx="363">
                  <c:v>25.476098400000001</c:v>
                </c:pt>
                <c:pt idx="364">
                  <c:v>25.459029600000001</c:v>
                </c:pt>
                <c:pt idx="365">
                  <c:v>25.445313600000002</c:v>
                </c:pt>
                <c:pt idx="366">
                  <c:v>25.4315976</c:v>
                </c:pt>
                <c:pt idx="367">
                  <c:v>25.4181864</c:v>
                </c:pt>
                <c:pt idx="368">
                  <c:v>25.410261600000002</c:v>
                </c:pt>
                <c:pt idx="369">
                  <c:v>25.398069599999999</c:v>
                </c:pt>
                <c:pt idx="370">
                  <c:v>25.385877600000004</c:v>
                </c:pt>
                <c:pt idx="371">
                  <c:v>25.3755144</c:v>
                </c:pt>
                <c:pt idx="372">
                  <c:v>25.366370400000001</c:v>
                </c:pt>
                <c:pt idx="373">
                  <c:v>25.352349600000004</c:v>
                </c:pt>
                <c:pt idx="374">
                  <c:v>25.337109600000002</c:v>
                </c:pt>
                <c:pt idx="375">
                  <c:v>25.324917600000003</c:v>
                </c:pt>
                <c:pt idx="376">
                  <c:v>25.317602400000002</c:v>
                </c:pt>
                <c:pt idx="377">
                  <c:v>25.304496</c:v>
                </c:pt>
                <c:pt idx="378">
                  <c:v>25.290170400000001</c:v>
                </c:pt>
                <c:pt idx="379">
                  <c:v>25.282245600000003</c:v>
                </c:pt>
                <c:pt idx="380">
                  <c:v>25.268834400000003</c:v>
                </c:pt>
                <c:pt idx="381">
                  <c:v>25.259690400000004</c:v>
                </c:pt>
                <c:pt idx="382">
                  <c:v>25.243535999999999</c:v>
                </c:pt>
                <c:pt idx="383">
                  <c:v>25.233477600000004</c:v>
                </c:pt>
                <c:pt idx="384">
                  <c:v>25.224333600000001</c:v>
                </c:pt>
                <c:pt idx="385">
                  <c:v>25.216104000000001</c:v>
                </c:pt>
                <c:pt idx="386">
                  <c:v>25.203911999999999</c:v>
                </c:pt>
                <c:pt idx="387">
                  <c:v>25.188672</c:v>
                </c:pt>
                <c:pt idx="388">
                  <c:v>25.176479999999998</c:v>
                </c:pt>
                <c:pt idx="389">
                  <c:v>25.1664216</c:v>
                </c:pt>
                <c:pt idx="390">
                  <c:v>25.159106400000002</c:v>
                </c:pt>
                <c:pt idx="391">
                  <c:v>25.149962400000003</c:v>
                </c:pt>
                <c:pt idx="392">
                  <c:v>25.1438664</c:v>
                </c:pt>
                <c:pt idx="393">
                  <c:v>25.135941600000002</c:v>
                </c:pt>
                <c:pt idx="394">
                  <c:v>25.1267976</c:v>
                </c:pt>
                <c:pt idx="395">
                  <c:v>25.113386400000003</c:v>
                </c:pt>
                <c:pt idx="396">
                  <c:v>25.106376000000001</c:v>
                </c:pt>
                <c:pt idx="397">
                  <c:v>25.094184000000002</c:v>
                </c:pt>
                <c:pt idx="398">
                  <c:v>25.088088000000003</c:v>
                </c:pt>
                <c:pt idx="399">
                  <c:v>25.072848000000004</c:v>
                </c:pt>
                <c:pt idx="400">
                  <c:v>25.056693599999999</c:v>
                </c:pt>
                <c:pt idx="401">
                  <c:v>25.038405600000004</c:v>
                </c:pt>
                <c:pt idx="402">
                  <c:v>25.021032000000002</c:v>
                </c:pt>
                <c:pt idx="403">
                  <c:v>25.015850399999998</c:v>
                </c:pt>
                <c:pt idx="404">
                  <c:v>25.004877600000004</c:v>
                </c:pt>
                <c:pt idx="405">
                  <c:v>24.990552000000001</c:v>
                </c:pt>
                <c:pt idx="406">
                  <c:v>24.980493599999999</c:v>
                </c:pt>
                <c:pt idx="407">
                  <c:v>24.972264000000003</c:v>
                </c:pt>
                <c:pt idx="408">
                  <c:v>24.960072</c:v>
                </c:pt>
                <c:pt idx="409">
                  <c:v>24.947879999999998</c:v>
                </c:pt>
                <c:pt idx="410">
                  <c:v>24.938735999999999</c:v>
                </c:pt>
                <c:pt idx="411">
                  <c:v>24.929592000000003</c:v>
                </c:pt>
                <c:pt idx="412">
                  <c:v>24.911304000000001</c:v>
                </c:pt>
                <c:pt idx="413">
                  <c:v>24.896064000000003</c:v>
                </c:pt>
                <c:pt idx="414">
                  <c:v>24.884786400000003</c:v>
                </c:pt>
                <c:pt idx="415">
                  <c:v>24.873813600000002</c:v>
                </c:pt>
                <c:pt idx="416">
                  <c:v>24.861621599999999</c:v>
                </c:pt>
                <c:pt idx="417">
                  <c:v>24.851258400000003</c:v>
                </c:pt>
                <c:pt idx="418">
                  <c:v>24.838152000000001</c:v>
                </c:pt>
                <c:pt idx="419">
                  <c:v>24.829922400000001</c:v>
                </c:pt>
                <c:pt idx="420">
                  <c:v>24.817730400000002</c:v>
                </c:pt>
                <c:pt idx="421">
                  <c:v>24.804624</c:v>
                </c:pt>
                <c:pt idx="422">
                  <c:v>24.795479999999998</c:v>
                </c:pt>
                <c:pt idx="423">
                  <c:v>24.784202400000002</c:v>
                </c:pt>
                <c:pt idx="424">
                  <c:v>24.772010399999999</c:v>
                </c:pt>
                <c:pt idx="425">
                  <c:v>24.759818400000004</c:v>
                </c:pt>
                <c:pt idx="426">
                  <c:v>24.746712000000002</c:v>
                </c:pt>
                <c:pt idx="427">
                  <c:v>24.734520000000003</c:v>
                </c:pt>
                <c:pt idx="428">
                  <c:v>24.721413600000002</c:v>
                </c:pt>
                <c:pt idx="429">
                  <c:v>24.711050399999998</c:v>
                </c:pt>
                <c:pt idx="430">
                  <c:v>24.7031256</c:v>
                </c:pt>
                <c:pt idx="431">
                  <c:v>24.6866664</c:v>
                </c:pt>
                <c:pt idx="432">
                  <c:v>24.674474400000001</c:v>
                </c:pt>
                <c:pt idx="433">
                  <c:v>24.662282399999999</c:v>
                </c:pt>
                <c:pt idx="434">
                  <c:v>24.654357600000001</c:v>
                </c:pt>
                <c:pt idx="435">
                  <c:v>24.636069599999999</c:v>
                </c:pt>
                <c:pt idx="436">
                  <c:v>24.621744000000003</c:v>
                </c:pt>
                <c:pt idx="437">
                  <c:v>24.609552000000001</c:v>
                </c:pt>
                <c:pt idx="438">
                  <c:v>24.595226400000001</c:v>
                </c:pt>
                <c:pt idx="439">
                  <c:v>24.583034400000003</c:v>
                </c:pt>
                <c:pt idx="440">
                  <c:v>24.569013600000002</c:v>
                </c:pt>
                <c:pt idx="441">
                  <c:v>24.556821599999999</c:v>
                </c:pt>
                <c:pt idx="442">
                  <c:v>24.5446296</c:v>
                </c:pt>
                <c:pt idx="443">
                  <c:v>24.531218400000004</c:v>
                </c:pt>
                <c:pt idx="444">
                  <c:v>24.514149600000003</c:v>
                </c:pt>
                <c:pt idx="445">
                  <c:v>24.501957600000001</c:v>
                </c:pt>
                <c:pt idx="446">
                  <c:v>24.484584000000002</c:v>
                </c:pt>
                <c:pt idx="447">
                  <c:v>24.471477600000004</c:v>
                </c:pt>
                <c:pt idx="448">
                  <c:v>24.4611144</c:v>
                </c:pt>
                <c:pt idx="449">
                  <c:v>24.448007999999998</c:v>
                </c:pt>
                <c:pt idx="450">
                  <c:v>24.433682399999999</c:v>
                </c:pt>
                <c:pt idx="451">
                  <c:v>24.422709600000001</c:v>
                </c:pt>
                <c:pt idx="452">
                  <c:v>24.407469600000002</c:v>
                </c:pt>
                <c:pt idx="453">
                  <c:v>24.387962400000003</c:v>
                </c:pt>
                <c:pt idx="454">
                  <c:v>24.383085600000001</c:v>
                </c:pt>
                <c:pt idx="455">
                  <c:v>24.370893599999999</c:v>
                </c:pt>
                <c:pt idx="456">
                  <c:v>24.359616000000003</c:v>
                </c:pt>
                <c:pt idx="457">
                  <c:v>24.340413600000002</c:v>
                </c:pt>
                <c:pt idx="458">
                  <c:v>24.323954400000002</c:v>
                </c:pt>
                <c:pt idx="459">
                  <c:v>24.304752000000001</c:v>
                </c:pt>
                <c:pt idx="460">
                  <c:v>24.285549600000003</c:v>
                </c:pt>
                <c:pt idx="461">
                  <c:v>24.267261600000001</c:v>
                </c:pt>
                <c:pt idx="462">
                  <c:v>24.249888000000002</c:v>
                </c:pt>
                <c:pt idx="463">
                  <c:v>24.232514400000003</c:v>
                </c:pt>
                <c:pt idx="464">
                  <c:v>24.215445600000002</c:v>
                </c:pt>
                <c:pt idx="465">
                  <c:v>24.197157600000001</c:v>
                </c:pt>
                <c:pt idx="466">
                  <c:v>24.175821599999999</c:v>
                </c:pt>
                <c:pt idx="467">
                  <c:v>24.161496</c:v>
                </c:pt>
                <c:pt idx="468">
                  <c:v>24.146256000000001</c:v>
                </c:pt>
                <c:pt idx="469">
                  <c:v>24.131016000000002</c:v>
                </c:pt>
                <c:pt idx="470">
                  <c:v>24.112728000000001</c:v>
                </c:pt>
                <c:pt idx="471">
                  <c:v>24.103584000000001</c:v>
                </c:pt>
                <c:pt idx="472">
                  <c:v>24.085296</c:v>
                </c:pt>
                <c:pt idx="473">
                  <c:v>24.0792</c:v>
                </c:pt>
                <c:pt idx="474">
                  <c:v>24.067007999999998</c:v>
                </c:pt>
                <c:pt idx="475">
                  <c:v>24.054816000000002</c:v>
                </c:pt>
                <c:pt idx="476">
                  <c:v>24.036528000000001</c:v>
                </c:pt>
                <c:pt idx="477">
                  <c:v>24.027384000000001</c:v>
                </c:pt>
                <c:pt idx="478">
                  <c:v>24.025250400000001</c:v>
                </c:pt>
                <c:pt idx="479">
                  <c:v>24.003</c:v>
                </c:pt>
                <c:pt idx="480">
                  <c:v>23.996904000000001</c:v>
                </c:pt>
                <c:pt idx="481">
                  <c:v>23.986845600000002</c:v>
                </c:pt>
                <c:pt idx="482">
                  <c:v>23.995989600000001</c:v>
                </c:pt>
                <c:pt idx="483">
                  <c:v>23.976482400000002</c:v>
                </c:pt>
                <c:pt idx="484">
                  <c:v>23.962461600000001</c:v>
                </c:pt>
                <c:pt idx="485">
                  <c:v>23.953317600000002</c:v>
                </c:pt>
                <c:pt idx="486">
                  <c:v>23.938077600000003</c:v>
                </c:pt>
                <c:pt idx="487">
                  <c:v>23.9350296</c:v>
                </c:pt>
                <c:pt idx="488">
                  <c:v>23.939906400000002</c:v>
                </c:pt>
                <c:pt idx="489">
                  <c:v>23.930762400000003</c:v>
                </c:pt>
                <c:pt idx="490">
                  <c:v>23.9185704</c:v>
                </c:pt>
                <c:pt idx="491">
                  <c:v>23.916741600000002</c:v>
                </c:pt>
                <c:pt idx="492">
                  <c:v>23.921618400000003</c:v>
                </c:pt>
                <c:pt idx="493">
                  <c:v>23.912474400000001</c:v>
                </c:pt>
                <c:pt idx="494">
                  <c:v>23.927714400000003</c:v>
                </c:pt>
                <c:pt idx="495">
                  <c:v>23.9155224</c:v>
                </c:pt>
                <c:pt idx="496">
                  <c:v>23.902416000000002</c:v>
                </c:pt>
                <c:pt idx="497">
                  <c:v>23.890224</c:v>
                </c:pt>
                <c:pt idx="498">
                  <c:v>23.8850424</c:v>
                </c:pt>
                <c:pt idx="499">
                  <c:v>23.8819944</c:v>
                </c:pt>
                <c:pt idx="500">
                  <c:v>23.881080000000001</c:v>
                </c:pt>
                <c:pt idx="501">
                  <c:v>23.871021599999999</c:v>
                </c:pt>
                <c:pt idx="502">
                  <c:v>23.867973600000003</c:v>
                </c:pt>
                <c:pt idx="503">
                  <c:v>23.872850400000001</c:v>
                </c:pt>
                <c:pt idx="504">
                  <c:v>23.884128</c:v>
                </c:pt>
                <c:pt idx="505">
                  <c:v>23.883213600000001</c:v>
                </c:pt>
                <c:pt idx="506">
                  <c:v>23.878032000000001</c:v>
                </c:pt>
                <c:pt idx="507">
                  <c:v>23.871935999999998</c:v>
                </c:pt>
                <c:pt idx="508">
                  <c:v>23.878032000000001</c:v>
                </c:pt>
                <c:pt idx="509">
                  <c:v>23.907597599999999</c:v>
                </c:pt>
                <c:pt idx="510">
                  <c:v>23.935944000000003</c:v>
                </c:pt>
                <c:pt idx="511">
                  <c:v>23.966424</c:v>
                </c:pt>
                <c:pt idx="512">
                  <c:v>23.978616000000002</c:v>
                </c:pt>
                <c:pt idx="513">
                  <c:v>24.006048000000003</c:v>
                </c:pt>
                <c:pt idx="514">
                  <c:v>24.030432000000001</c:v>
                </c:pt>
                <c:pt idx="515">
                  <c:v>24.085296</c:v>
                </c:pt>
                <c:pt idx="516">
                  <c:v>24.142293599999999</c:v>
                </c:pt>
                <c:pt idx="517">
                  <c:v>24.177650399999997</c:v>
                </c:pt>
                <c:pt idx="518">
                  <c:v>24.1898424</c:v>
                </c:pt>
                <c:pt idx="519">
                  <c:v>24.195024</c:v>
                </c:pt>
                <c:pt idx="520">
                  <c:v>24.208130400000002</c:v>
                </c:pt>
                <c:pt idx="521">
                  <c:v>24.2398296</c:v>
                </c:pt>
                <c:pt idx="522">
                  <c:v>24.280367999999999</c:v>
                </c:pt>
                <c:pt idx="523">
                  <c:v>24.288597599999999</c:v>
                </c:pt>
                <c:pt idx="524">
                  <c:v>24.319077600000004</c:v>
                </c:pt>
                <c:pt idx="525">
                  <c:v>24.343461600000001</c:v>
                </c:pt>
                <c:pt idx="526">
                  <c:v>24.349557600000001</c:v>
                </c:pt>
                <c:pt idx="527">
                  <c:v>24.366626400000001</c:v>
                </c:pt>
                <c:pt idx="528">
                  <c:v>24.384</c:v>
                </c:pt>
                <c:pt idx="529">
                  <c:v>24.447093599999999</c:v>
                </c:pt>
                <c:pt idx="530">
                  <c:v>24.482450399999998</c:v>
                </c:pt>
                <c:pt idx="531">
                  <c:v>24.499824</c:v>
                </c:pt>
                <c:pt idx="532">
                  <c:v>24.525122400000001</c:v>
                </c:pt>
                <c:pt idx="533">
                  <c:v>24.548592000000003</c:v>
                </c:pt>
                <c:pt idx="534">
                  <c:v>24.583034400000003</c:v>
                </c:pt>
                <c:pt idx="535">
                  <c:v>24.601322400000001</c:v>
                </c:pt>
                <c:pt idx="536">
                  <c:v>24.616562400000003</c:v>
                </c:pt>
                <c:pt idx="537">
                  <c:v>24.631802400000002</c:v>
                </c:pt>
                <c:pt idx="538">
                  <c:v>24.674474400000001</c:v>
                </c:pt>
                <c:pt idx="539">
                  <c:v>24.6970296</c:v>
                </c:pt>
                <c:pt idx="540">
                  <c:v>24.704954400000002</c:v>
                </c:pt>
                <c:pt idx="541">
                  <c:v>24.713184000000002</c:v>
                </c:pt>
                <c:pt idx="542">
                  <c:v>24.719280000000001</c:v>
                </c:pt>
                <c:pt idx="543">
                  <c:v>24.714098400000001</c:v>
                </c:pt>
                <c:pt idx="544">
                  <c:v>24.709221599999999</c:v>
                </c:pt>
                <c:pt idx="545">
                  <c:v>24.7366536</c:v>
                </c:pt>
                <c:pt idx="546">
                  <c:v>24.761037599999998</c:v>
                </c:pt>
                <c:pt idx="547">
                  <c:v>24.796394400000001</c:v>
                </c:pt>
                <c:pt idx="548">
                  <c:v>24.809805600000004</c:v>
                </c:pt>
                <c:pt idx="549">
                  <c:v>24.849429600000001</c:v>
                </c:pt>
                <c:pt idx="550">
                  <c:v>24.863450399999998</c:v>
                </c:pt>
                <c:pt idx="551">
                  <c:v>24.882957600000001</c:v>
                </c:pt>
                <c:pt idx="552">
                  <c:v>24.883872</c:v>
                </c:pt>
                <c:pt idx="553">
                  <c:v>24.878690400000004</c:v>
                </c:pt>
                <c:pt idx="554">
                  <c:v>24.8817384</c:v>
                </c:pt>
                <c:pt idx="555">
                  <c:v>24.872594400000001</c:v>
                </c:pt>
                <c:pt idx="556">
                  <c:v>24.872594400000001</c:v>
                </c:pt>
                <c:pt idx="557">
                  <c:v>24.863450399999998</c:v>
                </c:pt>
                <c:pt idx="558">
                  <c:v>24.895149600000003</c:v>
                </c:pt>
                <c:pt idx="559">
                  <c:v>24.889968</c:v>
                </c:pt>
                <c:pt idx="560">
                  <c:v>24.883872</c:v>
                </c:pt>
                <c:pt idx="561">
                  <c:v>24.901245600000003</c:v>
                </c:pt>
                <c:pt idx="562">
                  <c:v>24.927458400000003</c:v>
                </c:pt>
                <c:pt idx="563">
                  <c:v>24.966168</c:v>
                </c:pt>
                <c:pt idx="564">
                  <c:v>24.983541600000002</c:v>
                </c:pt>
                <c:pt idx="565">
                  <c:v>24.998781600000001</c:v>
                </c:pt>
                <c:pt idx="566">
                  <c:v>25.012802400000002</c:v>
                </c:pt>
                <c:pt idx="567">
                  <c:v>25.040234400000003</c:v>
                </c:pt>
                <c:pt idx="568">
                  <c:v>25.0445016</c:v>
                </c:pt>
                <c:pt idx="569">
                  <c:v>25.065837599999998</c:v>
                </c:pt>
                <c:pt idx="570">
                  <c:v>25.089002400000002</c:v>
                </c:pt>
                <c:pt idx="571">
                  <c:v>25.103328000000001</c:v>
                </c:pt>
                <c:pt idx="572">
                  <c:v>25.114605600000004</c:v>
                </c:pt>
                <c:pt idx="573">
                  <c:v>25.123749600000004</c:v>
                </c:pt>
                <c:pt idx="574">
                  <c:v>25.137770400000001</c:v>
                </c:pt>
                <c:pt idx="575">
                  <c:v>25.153010399999999</c:v>
                </c:pt>
                <c:pt idx="576">
                  <c:v>25.173432000000002</c:v>
                </c:pt>
                <c:pt idx="577">
                  <c:v>25.183490400000004</c:v>
                </c:pt>
                <c:pt idx="578">
                  <c:v>25.198730400000002</c:v>
                </c:pt>
                <c:pt idx="579">
                  <c:v>25.213970400000001</c:v>
                </c:pt>
                <c:pt idx="580">
                  <c:v>25.221285600000002</c:v>
                </c:pt>
                <c:pt idx="581">
                  <c:v>25.230429600000001</c:v>
                </c:pt>
                <c:pt idx="582">
                  <c:v>25.231344</c:v>
                </c:pt>
                <c:pt idx="583">
                  <c:v>25.229210399999999</c:v>
                </c:pt>
                <c:pt idx="584">
                  <c:v>25.229210399999999</c:v>
                </c:pt>
                <c:pt idx="585">
                  <c:v>25.2231144</c:v>
                </c:pt>
                <c:pt idx="586">
                  <c:v>25.229210399999999</c:v>
                </c:pt>
                <c:pt idx="587">
                  <c:v>25.235306400000002</c:v>
                </c:pt>
                <c:pt idx="588">
                  <c:v>25.235306400000002</c:v>
                </c:pt>
                <c:pt idx="589">
                  <c:v>25.238354400000002</c:v>
                </c:pt>
                <c:pt idx="590">
                  <c:v>25.261824000000001</c:v>
                </c:pt>
                <c:pt idx="591">
                  <c:v>25.270053600000001</c:v>
                </c:pt>
                <c:pt idx="592">
                  <c:v>25.280111999999999</c:v>
                </c:pt>
                <c:pt idx="593">
                  <c:v>25.2791976</c:v>
                </c:pt>
                <c:pt idx="594">
                  <c:v>25.282245600000003</c:v>
                </c:pt>
                <c:pt idx="595">
                  <c:v>25.286207999999998</c:v>
                </c:pt>
                <c:pt idx="596">
                  <c:v>25.297485600000002</c:v>
                </c:pt>
                <c:pt idx="597">
                  <c:v>25.313639999999999</c:v>
                </c:pt>
                <c:pt idx="598">
                  <c:v>25.314554399999999</c:v>
                </c:pt>
                <c:pt idx="599">
                  <c:v>25.331013600000002</c:v>
                </c:pt>
                <c:pt idx="600">
                  <c:v>25.329794400000001</c:v>
                </c:pt>
                <c:pt idx="601">
                  <c:v>25.327965599999999</c:v>
                </c:pt>
                <c:pt idx="602">
                  <c:v>25.357226400000002</c:v>
                </c:pt>
                <c:pt idx="603">
                  <c:v>25.371552000000001</c:v>
                </c:pt>
                <c:pt idx="604">
                  <c:v>25.374600000000001</c:v>
                </c:pt>
                <c:pt idx="605">
                  <c:v>25.374600000000001</c:v>
                </c:pt>
                <c:pt idx="606">
                  <c:v>25.378562400000003</c:v>
                </c:pt>
                <c:pt idx="607">
                  <c:v>25.377648000000004</c:v>
                </c:pt>
                <c:pt idx="608">
                  <c:v>25.370637599999998</c:v>
                </c:pt>
                <c:pt idx="609">
                  <c:v>25.364541600000003</c:v>
                </c:pt>
                <c:pt idx="610">
                  <c:v>25.3755144</c:v>
                </c:pt>
                <c:pt idx="611">
                  <c:v>25.374600000000001</c:v>
                </c:pt>
                <c:pt idx="612">
                  <c:v>25.3755144</c:v>
                </c:pt>
                <c:pt idx="613">
                  <c:v>25.3950216</c:v>
                </c:pt>
                <c:pt idx="614">
                  <c:v>25.413309600000002</c:v>
                </c:pt>
                <c:pt idx="615">
                  <c:v>25.477215999999999</c:v>
                </c:pt>
                <c:pt idx="616">
                  <c:v>25.511760000000002</c:v>
                </c:pt>
                <c:pt idx="617">
                  <c:v>25.517856000000002</c:v>
                </c:pt>
                <c:pt idx="618">
                  <c:v>25.534112</c:v>
                </c:pt>
                <c:pt idx="619">
                  <c:v>25.556463999999995</c:v>
                </c:pt>
                <c:pt idx="620">
                  <c:v>25.611429600000001</c:v>
                </c:pt>
                <c:pt idx="621">
                  <c:v>25.638861600000002</c:v>
                </c:pt>
                <c:pt idx="622">
                  <c:v>25.644957600000001</c:v>
                </c:pt>
                <c:pt idx="623">
                  <c:v>25.655016000000003</c:v>
                </c:pt>
                <c:pt idx="624">
                  <c:v>25.655016000000003</c:v>
                </c:pt>
                <c:pt idx="625">
                  <c:v>25.668122399999998</c:v>
                </c:pt>
                <c:pt idx="626">
                  <c:v>25.683362400000004</c:v>
                </c:pt>
                <c:pt idx="627">
                  <c:v>25.684581600000001</c:v>
                </c:pt>
                <c:pt idx="628">
                  <c:v>25.6803144</c:v>
                </c:pt>
                <c:pt idx="629">
                  <c:v>25.730301600000001</c:v>
                </c:pt>
                <c:pt idx="630">
                  <c:v>25.734264000000003</c:v>
                </c:pt>
                <c:pt idx="631">
                  <c:v>25.735178400000002</c:v>
                </c:pt>
                <c:pt idx="632">
                  <c:v>25.760781600000001</c:v>
                </c:pt>
                <c:pt idx="633">
                  <c:v>25.803453600000001</c:v>
                </c:pt>
                <c:pt idx="634">
                  <c:v>25.810464000000003</c:v>
                </c:pt>
                <c:pt idx="635">
                  <c:v>25.816560000000003</c:v>
                </c:pt>
                <c:pt idx="636">
                  <c:v>25.834848000000004</c:v>
                </c:pt>
                <c:pt idx="637">
                  <c:v>25.843992000000004</c:v>
                </c:pt>
                <c:pt idx="638">
                  <c:v>25.916229600000001</c:v>
                </c:pt>
                <c:pt idx="639">
                  <c:v>25.956768</c:v>
                </c:pt>
                <c:pt idx="640">
                  <c:v>25.962864000000003</c:v>
                </c:pt>
                <c:pt idx="641">
                  <c:v>25.984200000000001</c:v>
                </c:pt>
                <c:pt idx="642">
                  <c:v>25.985114400000001</c:v>
                </c:pt>
                <c:pt idx="643">
                  <c:v>25.983184000000001</c:v>
                </c:pt>
                <c:pt idx="644">
                  <c:v>25.983285600000002</c:v>
                </c:pt>
                <c:pt idx="645">
                  <c:v>26.002488000000003</c:v>
                </c:pt>
                <c:pt idx="646">
                  <c:v>26.012546400000002</c:v>
                </c:pt>
                <c:pt idx="647">
                  <c:v>26.053389600000003</c:v>
                </c:pt>
                <c:pt idx="648">
                  <c:v>26.1009384</c:v>
                </c:pt>
                <c:pt idx="649">
                  <c:v>26.138733600000002</c:v>
                </c:pt>
                <c:pt idx="650">
                  <c:v>26.158850399999999</c:v>
                </c:pt>
                <c:pt idx="651">
                  <c:v>26.164946400000002</c:v>
                </c:pt>
                <c:pt idx="652">
                  <c:v>26.163117600000003</c:v>
                </c:pt>
                <c:pt idx="653">
                  <c:v>26.201522399999998</c:v>
                </c:pt>
                <c:pt idx="654">
                  <c:v>26.241146400000002</c:v>
                </c:pt>
                <c:pt idx="655">
                  <c:v>26.311250399999999</c:v>
                </c:pt>
                <c:pt idx="656">
                  <c:v>26.344778400000003</c:v>
                </c:pt>
                <c:pt idx="657">
                  <c:v>26.350874400000002</c:v>
                </c:pt>
                <c:pt idx="658">
                  <c:v>26.353007999999999</c:v>
                </c:pt>
                <c:pt idx="659">
                  <c:v>26.364285600000002</c:v>
                </c:pt>
                <c:pt idx="660">
                  <c:v>26.399642400000001</c:v>
                </c:pt>
                <c:pt idx="661">
                  <c:v>26.424026399999999</c:v>
                </c:pt>
                <c:pt idx="662">
                  <c:v>26.437437599999999</c:v>
                </c:pt>
                <c:pt idx="663">
                  <c:v>26.437437599999999</c:v>
                </c:pt>
                <c:pt idx="664">
                  <c:v>26.4648696</c:v>
                </c:pt>
                <c:pt idx="665">
                  <c:v>26.499312</c:v>
                </c:pt>
                <c:pt idx="666">
                  <c:v>26.548079999999999</c:v>
                </c:pt>
                <c:pt idx="667">
                  <c:v>26.572464000000004</c:v>
                </c:pt>
                <c:pt idx="668">
                  <c:v>26.6568936</c:v>
                </c:pt>
                <c:pt idx="669">
                  <c:v>26.700479999999999</c:v>
                </c:pt>
                <c:pt idx="670">
                  <c:v>26.728826399999999</c:v>
                </c:pt>
                <c:pt idx="671">
                  <c:v>26.741018400000002</c:v>
                </c:pt>
                <c:pt idx="672">
                  <c:v>26.752296000000001</c:v>
                </c:pt>
                <c:pt idx="673">
                  <c:v>26.734007999999999</c:v>
                </c:pt>
                <c:pt idx="674">
                  <c:v>26.696517600000004</c:v>
                </c:pt>
                <c:pt idx="675">
                  <c:v>26.664818400000001</c:v>
                </c:pt>
                <c:pt idx="676">
                  <c:v>26.804112</c:v>
                </c:pt>
                <c:pt idx="677">
                  <c:v>26.76144</c:v>
                </c:pt>
                <c:pt idx="678">
                  <c:v>26.723949600000005</c:v>
                </c:pt>
                <c:pt idx="679">
                  <c:v>26.721816</c:v>
                </c:pt>
                <c:pt idx="680">
                  <c:v>26.765504</c:v>
                </c:pt>
                <c:pt idx="681">
                  <c:v>26.758392000000004</c:v>
                </c:pt>
                <c:pt idx="682">
                  <c:v>26.730960000000003</c:v>
                </c:pt>
                <c:pt idx="683">
                  <c:v>26.717853600000002</c:v>
                </c:pt>
                <c:pt idx="684">
                  <c:v>26.6568936</c:v>
                </c:pt>
                <c:pt idx="685">
                  <c:v>26.697431999999999</c:v>
                </c:pt>
                <c:pt idx="686">
                  <c:v>26.743151999999998</c:v>
                </c:pt>
                <c:pt idx="687">
                  <c:v>26.789786400000001</c:v>
                </c:pt>
                <c:pt idx="688">
                  <c:v>26.7532104</c:v>
                </c:pt>
                <c:pt idx="689">
                  <c:v>26.778722160000001</c:v>
                </c:pt>
                <c:pt idx="690">
                  <c:v>26.721816</c:v>
                </c:pt>
                <c:pt idx="691">
                  <c:v>26.7300456</c:v>
                </c:pt>
                <c:pt idx="692">
                  <c:v>26.890370400000002</c:v>
                </c:pt>
                <c:pt idx="693">
                  <c:v>26.9147544</c:v>
                </c:pt>
                <c:pt idx="694">
                  <c:v>26.901648000000002</c:v>
                </c:pt>
                <c:pt idx="695">
                  <c:v>26.848917600000004</c:v>
                </c:pt>
                <c:pt idx="696">
                  <c:v>26.830629600000002</c:v>
                </c:pt>
                <c:pt idx="697">
                  <c:v>26.831544000000001</c:v>
                </c:pt>
                <c:pt idx="698">
                  <c:v>26.8885416</c:v>
                </c:pt>
                <c:pt idx="699">
                  <c:v>26.840688000000004</c:v>
                </c:pt>
                <c:pt idx="700">
                  <c:v>26.886407999999999</c:v>
                </c:pt>
                <c:pt idx="701">
                  <c:v>26.8824456</c:v>
                </c:pt>
                <c:pt idx="702">
                  <c:v>26.878178400000003</c:v>
                </c:pt>
                <c:pt idx="703">
                  <c:v>26.873301600000001</c:v>
                </c:pt>
                <c:pt idx="704">
                  <c:v>26.864157600000002</c:v>
                </c:pt>
                <c:pt idx="705">
                  <c:v>26.852879999999999</c:v>
                </c:pt>
                <c:pt idx="706">
                  <c:v>26.862024000000002</c:v>
                </c:pt>
                <c:pt idx="707">
                  <c:v>26.848917600000004</c:v>
                </c:pt>
                <c:pt idx="708">
                  <c:v>26.844650399999999</c:v>
                </c:pt>
                <c:pt idx="709">
                  <c:v>26.856842400000001</c:v>
                </c:pt>
                <c:pt idx="710">
                  <c:v>26.8385544</c:v>
                </c:pt>
                <c:pt idx="711">
                  <c:v>26.818437599999999</c:v>
                </c:pt>
                <c:pt idx="712">
                  <c:v>26.814170400000002</c:v>
                </c:pt>
                <c:pt idx="713">
                  <c:v>26.8123416</c:v>
                </c:pt>
                <c:pt idx="714">
                  <c:v>26.817218400000002</c:v>
                </c:pt>
                <c:pt idx="715">
                  <c:v>26.815389600000003</c:v>
                </c:pt>
                <c:pt idx="716">
                  <c:v>26.822400000000002</c:v>
                </c:pt>
                <c:pt idx="717">
                  <c:v>26.811122399999999</c:v>
                </c:pt>
                <c:pt idx="718">
                  <c:v>26.8123416</c:v>
                </c:pt>
                <c:pt idx="719">
                  <c:v>26.810207999999999</c:v>
                </c:pt>
                <c:pt idx="720">
                  <c:v>26.808074400000002</c:v>
                </c:pt>
                <c:pt idx="721">
                  <c:v>26.808074400000002</c:v>
                </c:pt>
                <c:pt idx="722">
                  <c:v>26.813256000000003</c:v>
                </c:pt>
                <c:pt idx="723">
                  <c:v>26.816304000000002</c:v>
                </c:pt>
                <c:pt idx="724">
                  <c:v>26.831544000000001</c:v>
                </c:pt>
                <c:pt idx="725">
                  <c:v>26.827581599999998</c:v>
                </c:pt>
                <c:pt idx="726">
                  <c:v>26.823314400000001</c:v>
                </c:pt>
                <c:pt idx="727">
                  <c:v>26.820266400000001</c:v>
                </c:pt>
                <c:pt idx="728">
                  <c:v>26.818437599999999</c:v>
                </c:pt>
                <c:pt idx="729">
                  <c:v>26.826362400000004</c:v>
                </c:pt>
              </c:numCache>
            </c:numRef>
          </c:yVal>
          <c:smooth val="0"/>
          <c:extLst>
            <c:ext xmlns:c16="http://schemas.microsoft.com/office/drawing/2014/chart" uri="{C3380CC4-5D6E-409C-BE32-E72D297353CC}">
              <c16:uniqueId val="{00000002-6EDC-4E7C-A74A-04693559B027}"/>
            </c:ext>
          </c:extLst>
        </c:ser>
        <c:ser>
          <c:idx val="3"/>
          <c:order val="3"/>
          <c:tx>
            <c:v>Average</c:v>
          </c:tx>
          <c:spPr>
            <a:ln w="19050" cap="rnd">
              <a:solidFill>
                <a:srgbClr val="00B05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Compare'!$L$4:$L$733</c:f>
              <c:numCache>
                <c:formatCode>0.00</c:formatCode>
                <c:ptCount val="730"/>
                <c:pt idx="0">
                  <c:v>26.56</c:v>
                </c:pt>
                <c:pt idx="1">
                  <c:v>26.56</c:v>
                </c:pt>
                <c:pt idx="2">
                  <c:v>26.55</c:v>
                </c:pt>
                <c:pt idx="3">
                  <c:v>26.55</c:v>
                </c:pt>
                <c:pt idx="4">
                  <c:v>26.54</c:v>
                </c:pt>
                <c:pt idx="5">
                  <c:v>26.54</c:v>
                </c:pt>
                <c:pt idx="6">
                  <c:v>26.53</c:v>
                </c:pt>
                <c:pt idx="7">
                  <c:v>26.53</c:v>
                </c:pt>
                <c:pt idx="8">
                  <c:v>26.52</c:v>
                </c:pt>
                <c:pt idx="9">
                  <c:v>26.52</c:v>
                </c:pt>
                <c:pt idx="10">
                  <c:v>26.51</c:v>
                </c:pt>
                <c:pt idx="11">
                  <c:v>26.51</c:v>
                </c:pt>
                <c:pt idx="12">
                  <c:v>26.5</c:v>
                </c:pt>
                <c:pt idx="13">
                  <c:v>26.5</c:v>
                </c:pt>
                <c:pt idx="14">
                  <c:v>26.49</c:v>
                </c:pt>
                <c:pt idx="15">
                  <c:v>26.48</c:v>
                </c:pt>
                <c:pt idx="16">
                  <c:v>26.48</c:v>
                </c:pt>
                <c:pt idx="17">
                  <c:v>26.47</c:v>
                </c:pt>
                <c:pt idx="18">
                  <c:v>26.46</c:v>
                </c:pt>
                <c:pt idx="19">
                  <c:v>26.46</c:v>
                </c:pt>
                <c:pt idx="20">
                  <c:v>26.45</c:v>
                </c:pt>
                <c:pt idx="21">
                  <c:v>26.44</c:v>
                </c:pt>
                <c:pt idx="22">
                  <c:v>26.43</c:v>
                </c:pt>
                <c:pt idx="23">
                  <c:v>26.43</c:v>
                </c:pt>
                <c:pt idx="24">
                  <c:v>26.42</c:v>
                </c:pt>
                <c:pt idx="25">
                  <c:v>26.41</c:v>
                </c:pt>
                <c:pt idx="26">
                  <c:v>26.4</c:v>
                </c:pt>
                <c:pt idx="27">
                  <c:v>26.39</c:v>
                </c:pt>
                <c:pt idx="28">
                  <c:v>26.38</c:v>
                </c:pt>
                <c:pt idx="29">
                  <c:v>26.37</c:v>
                </c:pt>
                <c:pt idx="30">
                  <c:v>26.37</c:v>
                </c:pt>
                <c:pt idx="31">
                  <c:v>26.36</c:v>
                </c:pt>
                <c:pt idx="32">
                  <c:v>26.35</c:v>
                </c:pt>
                <c:pt idx="33">
                  <c:v>26.34</c:v>
                </c:pt>
                <c:pt idx="34">
                  <c:v>26.33</c:v>
                </c:pt>
                <c:pt idx="35">
                  <c:v>26.33</c:v>
                </c:pt>
                <c:pt idx="36">
                  <c:v>26.32</c:v>
                </c:pt>
                <c:pt idx="37">
                  <c:v>26.31</c:v>
                </c:pt>
                <c:pt idx="38">
                  <c:v>26.3</c:v>
                </c:pt>
                <c:pt idx="39">
                  <c:v>26.29</c:v>
                </c:pt>
                <c:pt idx="40">
                  <c:v>26.28</c:v>
                </c:pt>
                <c:pt idx="41">
                  <c:v>26.28</c:v>
                </c:pt>
                <c:pt idx="42">
                  <c:v>26.27</c:v>
                </c:pt>
                <c:pt idx="43">
                  <c:v>26.26</c:v>
                </c:pt>
                <c:pt idx="44">
                  <c:v>26.25</c:v>
                </c:pt>
                <c:pt idx="45">
                  <c:v>26.24</c:v>
                </c:pt>
                <c:pt idx="46">
                  <c:v>26.23</c:v>
                </c:pt>
                <c:pt idx="47">
                  <c:v>26.22</c:v>
                </c:pt>
                <c:pt idx="48">
                  <c:v>26.21</c:v>
                </c:pt>
                <c:pt idx="49">
                  <c:v>26.2</c:v>
                </c:pt>
                <c:pt idx="50">
                  <c:v>26.2</c:v>
                </c:pt>
                <c:pt idx="51">
                  <c:v>26.19</c:v>
                </c:pt>
                <c:pt idx="52">
                  <c:v>26.18</c:v>
                </c:pt>
                <c:pt idx="53">
                  <c:v>26.17</c:v>
                </c:pt>
                <c:pt idx="54">
                  <c:v>26.16</c:v>
                </c:pt>
                <c:pt idx="55">
                  <c:v>26.15</c:v>
                </c:pt>
                <c:pt idx="56">
                  <c:v>26.14</c:v>
                </c:pt>
                <c:pt idx="57">
                  <c:v>26.13</c:v>
                </c:pt>
                <c:pt idx="58">
                  <c:v>26.12</c:v>
                </c:pt>
                <c:pt idx="59">
                  <c:v>26.11</c:v>
                </c:pt>
                <c:pt idx="60">
                  <c:v>26.1</c:v>
                </c:pt>
                <c:pt idx="61">
                  <c:v>26.09</c:v>
                </c:pt>
                <c:pt idx="62">
                  <c:v>26.08</c:v>
                </c:pt>
                <c:pt idx="63">
                  <c:v>26.07</c:v>
                </c:pt>
                <c:pt idx="64">
                  <c:v>26.06</c:v>
                </c:pt>
                <c:pt idx="65">
                  <c:v>26.05</c:v>
                </c:pt>
                <c:pt idx="66">
                  <c:v>26.04</c:v>
                </c:pt>
                <c:pt idx="67">
                  <c:v>26.03</c:v>
                </c:pt>
                <c:pt idx="68">
                  <c:v>26.02</c:v>
                </c:pt>
                <c:pt idx="69">
                  <c:v>26.01</c:v>
                </c:pt>
                <c:pt idx="70">
                  <c:v>26</c:v>
                </c:pt>
                <c:pt idx="71">
                  <c:v>25.99</c:v>
                </c:pt>
                <c:pt idx="72">
                  <c:v>25.98</c:v>
                </c:pt>
                <c:pt idx="73">
                  <c:v>25.97</c:v>
                </c:pt>
                <c:pt idx="74">
                  <c:v>25.96</c:v>
                </c:pt>
                <c:pt idx="75">
                  <c:v>25.95</c:v>
                </c:pt>
                <c:pt idx="76">
                  <c:v>25.94</c:v>
                </c:pt>
                <c:pt idx="77">
                  <c:v>25.93</c:v>
                </c:pt>
                <c:pt idx="78">
                  <c:v>25.92</c:v>
                </c:pt>
                <c:pt idx="79">
                  <c:v>25.91</c:v>
                </c:pt>
                <c:pt idx="80">
                  <c:v>25.9</c:v>
                </c:pt>
                <c:pt idx="81">
                  <c:v>25.89</c:v>
                </c:pt>
                <c:pt idx="82">
                  <c:v>25.88</c:v>
                </c:pt>
                <c:pt idx="83">
                  <c:v>25.87</c:v>
                </c:pt>
                <c:pt idx="84">
                  <c:v>25.86</c:v>
                </c:pt>
                <c:pt idx="85">
                  <c:v>25.86</c:v>
                </c:pt>
                <c:pt idx="86">
                  <c:v>25.85</c:v>
                </c:pt>
                <c:pt idx="87">
                  <c:v>25.84</c:v>
                </c:pt>
                <c:pt idx="88">
                  <c:v>25.83</c:v>
                </c:pt>
                <c:pt idx="89">
                  <c:v>25.82</c:v>
                </c:pt>
                <c:pt idx="90">
                  <c:v>25.81</c:v>
                </c:pt>
                <c:pt idx="91">
                  <c:v>25.8</c:v>
                </c:pt>
                <c:pt idx="92">
                  <c:v>25.79</c:v>
                </c:pt>
                <c:pt idx="93">
                  <c:v>25.78</c:v>
                </c:pt>
                <c:pt idx="94">
                  <c:v>25.78</c:v>
                </c:pt>
                <c:pt idx="95">
                  <c:v>25.77</c:v>
                </c:pt>
                <c:pt idx="96">
                  <c:v>25.76</c:v>
                </c:pt>
                <c:pt idx="97">
                  <c:v>25.75</c:v>
                </c:pt>
                <c:pt idx="98">
                  <c:v>25.74</c:v>
                </c:pt>
                <c:pt idx="99">
                  <c:v>25.74</c:v>
                </c:pt>
                <c:pt idx="100">
                  <c:v>25.73</c:v>
                </c:pt>
                <c:pt idx="101">
                  <c:v>25.72</c:v>
                </c:pt>
                <c:pt idx="102">
                  <c:v>25.72</c:v>
                </c:pt>
                <c:pt idx="103">
                  <c:v>25.71</c:v>
                </c:pt>
                <c:pt idx="104">
                  <c:v>25.7</c:v>
                </c:pt>
                <c:pt idx="105">
                  <c:v>25.7</c:v>
                </c:pt>
                <c:pt idx="106">
                  <c:v>25.69</c:v>
                </c:pt>
                <c:pt idx="107">
                  <c:v>25.69</c:v>
                </c:pt>
                <c:pt idx="108">
                  <c:v>25.68</c:v>
                </c:pt>
                <c:pt idx="109">
                  <c:v>25.67</c:v>
                </c:pt>
                <c:pt idx="110">
                  <c:v>25.67</c:v>
                </c:pt>
                <c:pt idx="111">
                  <c:v>25.66</c:v>
                </c:pt>
                <c:pt idx="112">
                  <c:v>25.65</c:v>
                </c:pt>
                <c:pt idx="113">
                  <c:v>25.65</c:v>
                </c:pt>
                <c:pt idx="114">
                  <c:v>25.65</c:v>
                </c:pt>
                <c:pt idx="115">
                  <c:v>25.65</c:v>
                </c:pt>
                <c:pt idx="116">
                  <c:v>25.65</c:v>
                </c:pt>
                <c:pt idx="117">
                  <c:v>25.65</c:v>
                </c:pt>
                <c:pt idx="118">
                  <c:v>25.65</c:v>
                </c:pt>
                <c:pt idx="119">
                  <c:v>25.64</c:v>
                </c:pt>
                <c:pt idx="120">
                  <c:v>25.64</c:v>
                </c:pt>
                <c:pt idx="121">
                  <c:v>25.64</c:v>
                </c:pt>
                <c:pt idx="122">
                  <c:v>25.64</c:v>
                </c:pt>
                <c:pt idx="123">
                  <c:v>25.63</c:v>
                </c:pt>
                <c:pt idx="124">
                  <c:v>25.63</c:v>
                </c:pt>
                <c:pt idx="125">
                  <c:v>25.63</c:v>
                </c:pt>
                <c:pt idx="126">
                  <c:v>25.63</c:v>
                </c:pt>
                <c:pt idx="127">
                  <c:v>25.63</c:v>
                </c:pt>
                <c:pt idx="128">
                  <c:v>25.64</c:v>
                </c:pt>
                <c:pt idx="129">
                  <c:v>25.64</c:v>
                </c:pt>
                <c:pt idx="130">
                  <c:v>25.64</c:v>
                </c:pt>
                <c:pt idx="131">
                  <c:v>25.64</c:v>
                </c:pt>
                <c:pt idx="132">
                  <c:v>25.64</c:v>
                </c:pt>
                <c:pt idx="133">
                  <c:v>25.64</c:v>
                </c:pt>
                <c:pt idx="134">
                  <c:v>25.65</c:v>
                </c:pt>
                <c:pt idx="135">
                  <c:v>25.65</c:v>
                </c:pt>
                <c:pt idx="136">
                  <c:v>25.66</c:v>
                </c:pt>
                <c:pt idx="137">
                  <c:v>25.68</c:v>
                </c:pt>
                <c:pt idx="138">
                  <c:v>25.68</c:v>
                </c:pt>
                <c:pt idx="139">
                  <c:v>25.69</c:v>
                </c:pt>
                <c:pt idx="140">
                  <c:v>25.69</c:v>
                </c:pt>
                <c:pt idx="141">
                  <c:v>25.69</c:v>
                </c:pt>
                <c:pt idx="142">
                  <c:v>25.7</c:v>
                </c:pt>
                <c:pt idx="143">
                  <c:v>25.7</c:v>
                </c:pt>
                <c:pt idx="144">
                  <c:v>25.7</c:v>
                </c:pt>
                <c:pt idx="145">
                  <c:v>25.7</c:v>
                </c:pt>
                <c:pt idx="146">
                  <c:v>25.71</c:v>
                </c:pt>
                <c:pt idx="147">
                  <c:v>25.71</c:v>
                </c:pt>
                <c:pt idx="148">
                  <c:v>25.72</c:v>
                </c:pt>
                <c:pt idx="149">
                  <c:v>25.72</c:v>
                </c:pt>
                <c:pt idx="150">
                  <c:v>25.73</c:v>
                </c:pt>
                <c:pt idx="151">
                  <c:v>25.73</c:v>
                </c:pt>
                <c:pt idx="152">
                  <c:v>25.73</c:v>
                </c:pt>
                <c:pt idx="153">
                  <c:v>25.73</c:v>
                </c:pt>
                <c:pt idx="154">
                  <c:v>25.73</c:v>
                </c:pt>
                <c:pt idx="155">
                  <c:v>25.74</c:v>
                </c:pt>
                <c:pt idx="156">
                  <c:v>25.74</c:v>
                </c:pt>
                <c:pt idx="157">
                  <c:v>25.75</c:v>
                </c:pt>
                <c:pt idx="158">
                  <c:v>25.75</c:v>
                </c:pt>
                <c:pt idx="159">
                  <c:v>25.75</c:v>
                </c:pt>
                <c:pt idx="160">
                  <c:v>25.75</c:v>
                </c:pt>
                <c:pt idx="161">
                  <c:v>25.76</c:v>
                </c:pt>
                <c:pt idx="162">
                  <c:v>25.76</c:v>
                </c:pt>
                <c:pt idx="163">
                  <c:v>25.77</c:v>
                </c:pt>
                <c:pt idx="164">
                  <c:v>25.77</c:v>
                </c:pt>
                <c:pt idx="165">
                  <c:v>25.77</c:v>
                </c:pt>
                <c:pt idx="166">
                  <c:v>25.77</c:v>
                </c:pt>
                <c:pt idx="167">
                  <c:v>25.78</c:v>
                </c:pt>
                <c:pt idx="168">
                  <c:v>25.78</c:v>
                </c:pt>
                <c:pt idx="169">
                  <c:v>25.79</c:v>
                </c:pt>
                <c:pt idx="170">
                  <c:v>25.79</c:v>
                </c:pt>
                <c:pt idx="171">
                  <c:v>25.8</c:v>
                </c:pt>
                <c:pt idx="172">
                  <c:v>25.8</c:v>
                </c:pt>
                <c:pt idx="173">
                  <c:v>25.8</c:v>
                </c:pt>
                <c:pt idx="174">
                  <c:v>25.81</c:v>
                </c:pt>
                <c:pt idx="175">
                  <c:v>25.8</c:v>
                </c:pt>
                <c:pt idx="176">
                  <c:v>25.8</c:v>
                </c:pt>
                <c:pt idx="177">
                  <c:v>25.81</c:v>
                </c:pt>
                <c:pt idx="178">
                  <c:v>25.81</c:v>
                </c:pt>
                <c:pt idx="179">
                  <c:v>25.81</c:v>
                </c:pt>
                <c:pt idx="180">
                  <c:v>25.82</c:v>
                </c:pt>
                <c:pt idx="181">
                  <c:v>25.82</c:v>
                </c:pt>
                <c:pt idx="182">
                  <c:v>25.81</c:v>
                </c:pt>
                <c:pt idx="183">
                  <c:v>25.81</c:v>
                </c:pt>
                <c:pt idx="184">
                  <c:v>25.82</c:v>
                </c:pt>
                <c:pt idx="185">
                  <c:v>25.82</c:v>
                </c:pt>
                <c:pt idx="186">
                  <c:v>25.82</c:v>
                </c:pt>
                <c:pt idx="187">
                  <c:v>25.83</c:v>
                </c:pt>
                <c:pt idx="188">
                  <c:v>25.83</c:v>
                </c:pt>
                <c:pt idx="189">
                  <c:v>25.83</c:v>
                </c:pt>
                <c:pt idx="190">
                  <c:v>25.83</c:v>
                </c:pt>
                <c:pt idx="191">
                  <c:v>25.84</c:v>
                </c:pt>
                <c:pt idx="192">
                  <c:v>25.84</c:v>
                </c:pt>
                <c:pt idx="193">
                  <c:v>25.84</c:v>
                </c:pt>
                <c:pt idx="194">
                  <c:v>25.85</c:v>
                </c:pt>
                <c:pt idx="195">
                  <c:v>25.85</c:v>
                </c:pt>
                <c:pt idx="196">
                  <c:v>25.86</c:v>
                </c:pt>
                <c:pt idx="197">
                  <c:v>25.85</c:v>
                </c:pt>
                <c:pt idx="198">
                  <c:v>25.86</c:v>
                </c:pt>
                <c:pt idx="199">
                  <c:v>25.86</c:v>
                </c:pt>
                <c:pt idx="200">
                  <c:v>25.86</c:v>
                </c:pt>
                <c:pt idx="201">
                  <c:v>25.86</c:v>
                </c:pt>
                <c:pt idx="202">
                  <c:v>25.87</c:v>
                </c:pt>
                <c:pt idx="203">
                  <c:v>25.87</c:v>
                </c:pt>
                <c:pt idx="204">
                  <c:v>25.87</c:v>
                </c:pt>
                <c:pt idx="205">
                  <c:v>25.87</c:v>
                </c:pt>
                <c:pt idx="206">
                  <c:v>25.87</c:v>
                </c:pt>
                <c:pt idx="207">
                  <c:v>25.87</c:v>
                </c:pt>
                <c:pt idx="208">
                  <c:v>25.86</c:v>
                </c:pt>
                <c:pt idx="209">
                  <c:v>25.86</c:v>
                </c:pt>
                <c:pt idx="210">
                  <c:v>25.87</c:v>
                </c:pt>
                <c:pt idx="211">
                  <c:v>25.87</c:v>
                </c:pt>
                <c:pt idx="212">
                  <c:v>25.88</c:v>
                </c:pt>
                <c:pt idx="213">
                  <c:v>25.88</c:v>
                </c:pt>
                <c:pt idx="214">
                  <c:v>25.89</c:v>
                </c:pt>
                <c:pt idx="215">
                  <c:v>25.89</c:v>
                </c:pt>
                <c:pt idx="216">
                  <c:v>25.9</c:v>
                </c:pt>
                <c:pt idx="217">
                  <c:v>25.9</c:v>
                </c:pt>
                <c:pt idx="218">
                  <c:v>25.91</c:v>
                </c:pt>
                <c:pt idx="219">
                  <c:v>25.91</c:v>
                </c:pt>
                <c:pt idx="220">
                  <c:v>25.92</c:v>
                </c:pt>
                <c:pt idx="221">
                  <c:v>25.92</c:v>
                </c:pt>
                <c:pt idx="222">
                  <c:v>25.92</c:v>
                </c:pt>
                <c:pt idx="223">
                  <c:v>25.92</c:v>
                </c:pt>
                <c:pt idx="224">
                  <c:v>25.93</c:v>
                </c:pt>
                <c:pt idx="225">
                  <c:v>25.94</c:v>
                </c:pt>
                <c:pt idx="226">
                  <c:v>25.94</c:v>
                </c:pt>
                <c:pt idx="227">
                  <c:v>25.94</c:v>
                </c:pt>
                <c:pt idx="228">
                  <c:v>25.95</c:v>
                </c:pt>
                <c:pt idx="229">
                  <c:v>25.95</c:v>
                </c:pt>
                <c:pt idx="230">
                  <c:v>25.95</c:v>
                </c:pt>
                <c:pt idx="231">
                  <c:v>25.96</c:v>
                </c:pt>
                <c:pt idx="232">
                  <c:v>25.97</c:v>
                </c:pt>
                <c:pt idx="233">
                  <c:v>25.97</c:v>
                </c:pt>
                <c:pt idx="234">
                  <c:v>25.97</c:v>
                </c:pt>
                <c:pt idx="235">
                  <c:v>25.98</c:v>
                </c:pt>
                <c:pt idx="236">
                  <c:v>25.98</c:v>
                </c:pt>
                <c:pt idx="237">
                  <c:v>25.99</c:v>
                </c:pt>
                <c:pt idx="238">
                  <c:v>26</c:v>
                </c:pt>
                <c:pt idx="239">
                  <c:v>26</c:v>
                </c:pt>
                <c:pt idx="240">
                  <c:v>26</c:v>
                </c:pt>
                <c:pt idx="241">
                  <c:v>26</c:v>
                </c:pt>
                <c:pt idx="242">
                  <c:v>26</c:v>
                </c:pt>
                <c:pt idx="243">
                  <c:v>26</c:v>
                </c:pt>
                <c:pt idx="244">
                  <c:v>26</c:v>
                </c:pt>
                <c:pt idx="245">
                  <c:v>26</c:v>
                </c:pt>
                <c:pt idx="246">
                  <c:v>26.01</c:v>
                </c:pt>
                <c:pt idx="247">
                  <c:v>26.01</c:v>
                </c:pt>
                <c:pt idx="248">
                  <c:v>26.01</c:v>
                </c:pt>
                <c:pt idx="249">
                  <c:v>26.01</c:v>
                </c:pt>
                <c:pt idx="250">
                  <c:v>26.01</c:v>
                </c:pt>
                <c:pt idx="251">
                  <c:v>26.02</c:v>
                </c:pt>
                <c:pt idx="252">
                  <c:v>26.02</c:v>
                </c:pt>
                <c:pt idx="253">
                  <c:v>26.02</c:v>
                </c:pt>
                <c:pt idx="254">
                  <c:v>26.02</c:v>
                </c:pt>
                <c:pt idx="255">
                  <c:v>26.03</c:v>
                </c:pt>
                <c:pt idx="256">
                  <c:v>26.04</c:v>
                </c:pt>
                <c:pt idx="257">
                  <c:v>26.05</c:v>
                </c:pt>
                <c:pt idx="258">
                  <c:v>26.05</c:v>
                </c:pt>
                <c:pt idx="259">
                  <c:v>26.06</c:v>
                </c:pt>
                <c:pt idx="260">
                  <c:v>26.07</c:v>
                </c:pt>
                <c:pt idx="261">
                  <c:v>26.07</c:v>
                </c:pt>
                <c:pt idx="262">
                  <c:v>26.08</c:v>
                </c:pt>
                <c:pt idx="263">
                  <c:v>26.09</c:v>
                </c:pt>
                <c:pt idx="264">
                  <c:v>26.12</c:v>
                </c:pt>
                <c:pt idx="265">
                  <c:v>26.12</c:v>
                </c:pt>
                <c:pt idx="266">
                  <c:v>26.12</c:v>
                </c:pt>
                <c:pt idx="267">
                  <c:v>26.12</c:v>
                </c:pt>
                <c:pt idx="268">
                  <c:v>26.13</c:v>
                </c:pt>
                <c:pt idx="269">
                  <c:v>26.13</c:v>
                </c:pt>
                <c:pt idx="270">
                  <c:v>26.14</c:v>
                </c:pt>
                <c:pt idx="271">
                  <c:v>26.14</c:v>
                </c:pt>
                <c:pt idx="272">
                  <c:v>26.14</c:v>
                </c:pt>
                <c:pt idx="273">
                  <c:v>26.14</c:v>
                </c:pt>
                <c:pt idx="274">
                  <c:v>26.15</c:v>
                </c:pt>
                <c:pt idx="275">
                  <c:v>26.16</c:v>
                </c:pt>
                <c:pt idx="276">
                  <c:v>26.16</c:v>
                </c:pt>
                <c:pt idx="277">
                  <c:v>26.17</c:v>
                </c:pt>
                <c:pt idx="278">
                  <c:v>26.17</c:v>
                </c:pt>
                <c:pt idx="279">
                  <c:v>26.18</c:v>
                </c:pt>
                <c:pt idx="280">
                  <c:v>26.19</c:v>
                </c:pt>
                <c:pt idx="281">
                  <c:v>26.19</c:v>
                </c:pt>
                <c:pt idx="282">
                  <c:v>26.21</c:v>
                </c:pt>
                <c:pt idx="283">
                  <c:v>26.22</c:v>
                </c:pt>
                <c:pt idx="284">
                  <c:v>26.23</c:v>
                </c:pt>
                <c:pt idx="285">
                  <c:v>26.23</c:v>
                </c:pt>
                <c:pt idx="286">
                  <c:v>26.24</c:v>
                </c:pt>
                <c:pt idx="287">
                  <c:v>26.25</c:v>
                </c:pt>
                <c:pt idx="288">
                  <c:v>26.25</c:v>
                </c:pt>
                <c:pt idx="289">
                  <c:v>26.25</c:v>
                </c:pt>
                <c:pt idx="290">
                  <c:v>26.26</c:v>
                </c:pt>
                <c:pt idx="291">
                  <c:v>26.26</c:v>
                </c:pt>
                <c:pt idx="292">
                  <c:v>26.27</c:v>
                </c:pt>
                <c:pt idx="293">
                  <c:v>26.27</c:v>
                </c:pt>
                <c:pt idx="294">
                  <c:v>26.28</c:v>
                </c:pt>
                <c:pt idx="295">
                  <c:v>26.29</c:v>
                </c:pt>
                <c:pt idx="296">
                  <c:v>26.3</c:v>
                </c:pt>
                <c:pt idx="297">
                  <c:v>26.3</c:v>
                </c:pt>
                <c:pt idx="298">
                  <c:v>26.32</c:v>
                </c:pt>
                <c:pt idx="299">
                  <c:v>26.33</c:v>
                </c:pt>
                <c:pt idx="300">
                  <c:v>26.34</c:v>
                </c:pt>
                <c:pt idx="301">
                  <c:v>26.34</c:v>
                </c:pt>
                <c:pt idx="302">
                  <c:v>26.35</c:v>
                </c:pt>
                <c:pt idx="303">
                  <c:v>26.36</c:v>
                </c:pt>
                <c:pt idx="304">
                  <c:v>26.36</c:v>
                </c:pt>
                <c:pt idx="305">
                  <c:v>26.37</c:v>
                </c:pt>
                <c:pt idx="306">
                  <c:v>26.38</c:v>
                </c:pt>
                <c:pt idx="307">
                  <c:v>26.39</c:v>
                </c:pt>
                <c:pt idx="308">
                  <c:v>26.4</c:v>
                </c:pt>
                <c:pt idx="309">
                  <c:v>26.41</c:v>
                </c:pt>
                <c:pt idx="310">
                  <c:v>26.41</c:v>
                </c:pt>
                <c:pt idx="311">
                  <c:v>26.42</c:v>
                </c:pt>
                <c:pt idx="312">
                  <c:v>26.44</c:v>
                </c:pt>
                <c:pt idx="313">
                  <c:v>26.45</c:v>
                </c:pt>
                <c:pt idx="314">
                  <c:v>26.46</c:v>
                </c:pt>
                <c:pt idx="315">
                  <c:v>26.46</c:v>
                </c:pt>
                <c:pt idx="316">
                  <c:v>26.47</c:v>
                </c:pt>
                <c:pt idx="317">
                  <c:v>26.48</c:v>
                </c:pt>
                <c:pt idx="318">
                  <c:v>26.48</c:v>
                </c:pt>
                <c:pt idx="319">
                  <c:v>26.5</c:v>
                </c:pt>
                <c:pt idx="320">
                  <c:v>26.5</c:v>
                </c:pt>
                <c:pt idx="321">
                  <c:v>26.5</c:v>
                </c:pt>
                <c:pt idx="322">
                  <c:v>26.51</c:v>
                </c:pt>
                <c:pt idx="323">
                  <c:v>26.52</c:v>
                </c:pt>
                <c:pt idx="324">
                  <c:v>26.53</c:v>
                </c:pt>
                <c:pt idx="325">
                  <c:v>26.53</c:v>
                </c:pt>
                <c:pt idx="326">
                  <c:v>26.54</c:v>
                </c:pt>
                <c:pt idx="327">
                  <c:v>26.54</c:v>
                </c:pt>
                <c:pt idx="328">
                  <c:v>26.55</c:v>
                </c:pt>
                <c:pt idx="329">
                  <c:v>26.56</c:v>
                </c:pt>
                <c:pt idx="330">
                  <c:v>26.57</c:v>
                </c:pt>
                <c:pt idx="331">
                  <c:v>26.58</c:v>
                </c:pt>
                <c:pt idx="332">
                  <c:v>26.58</c:v>
                </c:pt>
                <c:pt idx="333">
                  <c:v>26.58</c:v>
                </c:pt>
                <c:pt idx="334">
                  <c:v>26.59</c:v>
                </c:pt>
                <c:pt idx="335">
                  <c:v>26.59</c:v>
                </c:pt>
                <c:pt idx="336">
                  <c:v>26.58</c:v>
                </c:pt>
                <c:pt idx="337">
                  <c:v>26.59</c:v>
                </c:pt>
                <c:pt idx="338">
                  <c:v>26.6</c:v>
                </c:pt>
                <c:pt idx="339">
                  <c:v>26.59</c:v>
                </c:pt>
                <c:pt idx="340">
                  <c:v>26.6</c:v>
                </c:pt>
                <c:pt idx="341">
                  <c:v>26.6</c:v>
                </c:pt>
                <c:pt idx="342">
                  <c:v>26.6</c:v>
                </c:pt>
                <c:pt idx="343">
                  <c:v>26.6</c:v>
                </c:pt>
                <c:pt idx="344">
                  <c:v>26.6</c:v>
                </c:pt>
                <c:pt idx="345">
                  <c:v>26.6</c:v>
                </c:pt>
                <c:pt idx="346">
                  <c:v>26.6</c:v>
                </c:pt>
                <c:pt idx="347">
                  <c:v>26.59</c:v>
                </c:pt>
                <c:pt idx="348">
                  <c:v>26.6</c:v>
                </c:pt>
                <c:pt idx="349">
                  <c:v>26.6</c:v>
                </c:pt>
                <c:pt idx="350">
                  <c:v>26.6</c:v>
                </c:pt>
                <c:pt idx="351">
                  <c:v>26.6</c:v>
                </c:pt>
                <c:pt idx="352">
                  <c:v>26.59</c:v>
                </c:pt>
                <c:pt idx="353">
                  <c:v>26.59</c:v>
                </c:pt>
                <c:pt idx="354">
                  <c:v>26.59</c:v>
                </c:pt>
                <c:pt idx="355">
                  <c:v>26.59</c:v>
                </c:pt>
                <c:pt idx="356">
                  <c:v>26.59</c:v>
                </c:pt>
                <c:pt idx="357">
                  <c:v>26.59</c:v>
                </c:pt>
                <c:pt idx="358">
                  <c:v>26.58</c:v>
                </c:pt>
                <c:pt idx="359">
                  <c:v>26.58</c:v>
                </c:pt>
                <c:pt idx="360">
                  <c:v>26.58</c:v>
                </c:pt>
                <c:pt idx="361">
                  <c:v>26.58</c:v>
                </c:pt>
                <c:pt idx="362">
                  <c:v>26.57</c:v>
                </c:pt>
                <c:pt idx="363">
                  <c:v>26.57</c:v>
                </c:pt>
                <c:pt idx="364">
                  <c:v>26.57</c:v>
                </c:pt>
                <c:pt idx="365">
                  <c:v>26.56</c:v>
                </c:pt>
                <c:pt idx="366">
                  <c:v>26.56</c:v>
                </c:pt>
                <c:pt idx="367">
                  <c:v>26.55</c:v>
                </c:pt>
                <c:pt idx="368">
                  <c:v>26.55</c:v>
                </c:pt>
                <c:pt idx="369">
                  <c:v>26.54</c:v>
                </c:pt>
                <c:pt idx="370">
                  <c:v>26.54</c:v>
                </c:pt>
                <c:pt idx="371">
                  <c:v>26.53</c:v>
                </c:pt>
                <c:pt idx="372">
                  <c:v>26.53</c:v>
                </c:pt>
                <c:pt idx="373">
                  <c:v>26.52</c:v>
                </c:pt>
                <c:pt idx="374">
                  <c:v>26.52</c:v>
                </c:pt>
                <c:pt idx="375">
                  <c:v>26.51</c:v>
                </c:pt>
                <c:pt idx="376">
                  <c:v>26.51</c:v>
                </c:pt>
                <c:pt idx="377">
                  <c:v>26.5</c:v>
                </c:pt>
                <c:pt idx="378">
                  <c:v>26.5</c:v>
                </c:pt>
                <c:pt idx="379">
                  <c:v>26.49</c:v>
                </c:pt>
                <c:pt idx="380">
                  <c:v>26.48</c:v>
                </c:pt>
                <c:pt idx="381">
                  <c:v>26.48</c:v>
                </c:pt>
                <c:pt idx="382">
                  <c:v>26.47</c:v>
                </c:pt>
                <c:pt idx="383">
                  <c:v>26.46</c:v>
                </c:pt>
                <c:pt idx="384">
                  <c:v>26.46</c:v>
                </c:pt>
                <c:pt idx="385">
                  <c:v>26.45</c:v>
                </c:pt>
                <c:pt idx="386">
                  <c:v>26.44</c:v>
                </c:pt>
                <c:pt idx="387">
                  <c:v>26.43</c:v>
                </c:pt>
                <c:pt idx="388">
                  <c:v>26.43</c:v>
                </c:pt>
                <c:pt idx="389">
                  <c:v>26.42</c:v>
                </c:pt>
                <c:pt idx="390">
                  <c:v>26.41</c:v>
                </c:pt>
                <c:pt idx="391">
                  <c:v>26.4</c:v>
                </c:pt>
                <c:pt idx="392">
                  <c:v>26.39</c:v>
                </c:pt>
                <c:pt idx="393">
                  <c:v>26.38</c:v>
                </c:pt>
                <c:pt idx="394">
                  <c:v>26.37</c:v>
                </c:pt>
                <c:pt idx="395">
                  <c:v>26.37</c:v>
                </c:pt>
                <c:pt idx="396">
                  <c:v>26.36</c:v>
                </c:pt>
                <c:pt idx="397">
                  <c:v>26.35</c:v>
                </c:pt>
                <c:pt idx="398">
                  <c:v>26.34</c:v>
                </c:pt>
                <c:pt idx="399">
                  <c:v>26.33</c:v>
                </c:pt>
                <c:pt idx="400">
                  <c:v>26.33</c:v>
                </c:pt>
                <c:pt idx="401">
                  <c:v>26.32</c:v>
                </c:pt>
                <c:pt idx="402">
                  <c:v>26.31</c:v>
                </c:pt>
                <c:pt idx="403">
                  <c:v>26.3</c:v>
                </c:pt>
                <c:pt idx="404">
                  <c:v>26.29</c:v>
                </c:pt>
                <c:pt idx="405">
                  <c:v>26.28</c:v>
                </c:pt>
                <c:pt idx="406">
                  <c:v>26.28</c:v>
                </c:pt>
                <c:pt idx="407">
                  <c:v>26.27</c:v>
                </c:pt>
                <c:pt idx="408">
                  <c:v>26.26</c:v>
                </c:pt>
                <c:pt idx="409">
                  <c:v>26.25</c:v>
                </c:pt>
                <c:pt idx="410">
                  <c:v>26.24</c:v>
                </c:pt>
                <c:pt idx="411">
                  <c:v>26.23</c:v>
                </c:pt>
                <c:pt idx="412">
                  <c:v>26.22</c:v>
                </c:pt>
                <c:pt idx="413">
                  <c:v>26.21</c:v>
                </c:pt>
                <c:pt idx="414">
                  <c:v>26.2</c:v>
                </c:pt>
                <c:pt idx="415">
                  <c:v>26.2</c:v>
                </c:pt>
                <c:pt idx="416">
                  <c:v>26.19</c:v>
                </c:pt>
                <c:pt idx="417">
                  <c:v>26.18</c:v>
                </c:pt>
                <c:pt idx="418">
                  <c:v>26.17</c:v>
                </c:pt>
                <c:pt idx="419">
                  <c:v>26.16</c:v>
                </c:pt>
                <c:pt idx="420">
                  <c:v>26.15</c:v>
                </c:pt>
                <c:pt idx="421">
                  <c:v>26.14</c:v>
                </c:pt>
                <c:pt idx="422">
                  <c:v>26.13</c:v>
                </c:pt>
                <c:pt idx="423">
                  <c:v>26.12</c:v>
                </c:pt>
                <c:pt idx="424">
                  <c:v>26.11</c:v>
                </c:pt>
                <c:pt idx="425">
                  <c:v>26.1</c:v>
                </c:pt>
                <c:pt idx="426">
                  <c:v>26.09</c:v>
                </c:pt>
                <c:pt idx="427">
                  <c:v>26.08</c:v>
                </c:pt>
                <c:pt idx="428">
                  <c:v>26.07</c:v>
                </c:pt>
                <c:pt idx="429">
                  <c:v>26.06</c:v>
                </c:pt>
                <c:pt idx="430">
                  <c:v>26.05</c:v>
                </c:pt>
                <c:pt idx="431">
                  <c:v>26.04</c:v>
                </c:pt>
                <c:pt idx="432">
                  <c:v>26.03</c:v>
                </c:pt>
                <c:pt idx="433">
                  <c:v>26.02</c:v>
                </c:pt>
                <c:pt idx="434">
                  <c:v>26.01</c:v>
                </c:pt>
                <c:pt idx="435">
                  <c:v>26</c:v>
                </c:pt>
                <c:pt idx="436">
                  <c:v>25.99</c:v>
                </c:pt>
                <c:pt idx="437">
                  <c:v>25.98</c:v>
                </c:pt>
                <c:pt idx="438">
                  <c:v>25.97</c:v>
                </c:pt>
                <c:pt idx="439">
                  <c:v>25.96</c:v>
                </c:pt>
                <c:pt idx="440">
                  <c:v>25.95</c:v>
                </c:pt>
                <c:pt idx="441">
                  <c:v>25.94</c:v>
                </c:pt>
                <c:pt idx="442">
                  <c:v>25.93</c:v>
                </c:pt>
                <c:pt idx="443">
                  <c:v>25.92</c:v>
                </c:pt>
                <c:pt idx="444">
                  <c:v>25.91</c:v>
                </c:pt>
                <c:pt idx="445">
                  <c:v>25.9</c:v>
                </c:pt>
                <c:pt idx="446">
                  <c:v>25.89</c:v>
                </c:pt>
                <c:pt idx="447">
                  <c:v>25.88</c:v>
                </c:pt>
                <c:pt idx="448">
                  <c:v>25.87</c:v>
                </c:pt>
                <c:pt idx="449">
                  <c:v>25.86</c:v>
                </c:pt>
                <c:pt idx="450">
                  <c:v>25.86</c:v>
                </c:pt>
                <c:pt idx="451">
                  <c:v>25.85</c:v>
                </c:pt>
                <c:pt idx="452">
                  <c:v>25.84</c:v>
                </c:pt>
                <c:pt idx="453">
                  <c:v>25.83</c:v>
                </c:pt>
                <c:pt idx="454">
                  <c:v>25.82</c:v>
                </c:pt>
                <c:pt idx="455">
                  <c:v>25.81</c:v>
                </c:pt>
                <c:pt idx="456">
                  <c:v>25.8</c:v>
                </c:pt>
                <c:pt idx="457">
                  <c:v>25.79</c:v>
                </c:pt>
                <c:pt idx="458">
                  <c:v>25.78</c:v>
                </c:pt>
                <c:pt idx="459">
                  <c:v>25.78</c:v>
                </c:pt>
                <c:pt idx="460">
                  <c:v>25.77</c:v>
                </c:pt>
                <c:pt idx="461">
                  <c:v>25.76</c:v>
                </c:pt>
                <c:pt idx="462">
                  <c:v>25.75</c:v>
                </c:pt>
                <c:pt idx="463">
                  <c:v>25.74</c:v>
                </c:pt>
                <c:pt idx="464">
                  <c:v>25.74</c:v>
                </c:pt>
                <c:pt idx="465">
                  <c:v>25.73</c:v>
                </c:pt>
                <c:pt idx="466">
                  <c:v>25.72</c:v>
                </c:pt>
                <c:pt idx="467">
                  <c:v>25.72</c:v>
                </c:pt>
                <c:pt idx="468">
                  <c:v>25.71</c:v>
                </c:pt>
                <c:pt idx="469">
                  <c:v>25.7</c:v>
                </c:pt>
                <c:pt idx="470">
                  <c:v>25.7</c:v>
                </c:pt>
                <c:pt idx="471">
                  <c:v>25.69</c:v>
                </c:pt>
                <c:pt idx="472">
                  <c:v>25.69</c:v>
                </c:pt>
                <c:pt idx="473">
                  <c:v>25.68</c:v>
                </c:pt>
                <c:pt idx="474">
                  <c:v>25.67</c:v>
                </c:pt>
                <c:pt idx="475">
                  <c:v>25.67</c:v>
                </c:pt>
                <c:pt idx="476">
                  <c:v>25.66</c:v>
                </c:pt>
                <c:pt idx="477">
                  <c:v>25.65</c:v>
                </c:pt>
                <c:pt idx="478">
                  <c:v>25.65</c:v>
                </c:pt>
                <c:pt idx="479">
                  <c:v>25.65</c:v>
                </c:pt>
                <c:pt idx="480">
                  <c:v>25.65</c:v>
                </c:pt>
                <c:pt idx="481">
                  <c:v>25.65</c:v>
                </c:pt>
                <c:pt idx="482">
                  <c:v>25.65</c:v>
                </c:pt>
                <c:pt idx="483">
                  <c:v>25.65</c:v>
                </c:pt>
                <c:pt idx="484">
                  <c:v>25.64</c:v>
                </c:pt>
                <c:pt idx="485">
                  <c:v>25.64</c:v>
                </c:pt>
                <c:pt idx="486">
                  <c:v>25.64</c:v>
                </c:pt>
                <c:pt idx="487">
                  <c:v>25.64</c:v>
                </c:pt>
                <c:pt idx="488">
                  <c:v>25.63</c:v>
                </c:pt>
                <c:pt idx="489">
                  <c:v>25.63</c:v>
                </c:pt>
                <c:pt idx="490">
                  <c:v>25.63</c:v>
                </c:pt>
                <c:pt idx="491">
                  <c:v>25.63</c:v>
                </c:pt>
                <c:pt idx="492">
                  <c:v>25.63</c:v>
                </c:pt>
                <c:pt idx="493">
                  <c:v>25.64</c:v>
                </c:pt>
                <c:pt idx="494">
                  <c:v>25.64</c:v>
                </c:pt>
                <c:pt idx="495">
                  <c:v>25.64</c:v>
                </c:pt>
                <c:pt idx="496">
                  <c:v>25.64</c:v>
                </c:pt>
                <c:pt idx="497">
                  <c:v>25.64</c:v>
                </c:pt>
                <c:pt idx="498">
                  <c:v>25.64</c:v>
                </c:pt>
                <c:pt idx="499">
                  <c:v>25.65</c:v>
                </c:pt>
                <c:pt idx="500">
                  <c:v>25.65</c:v>
                </c:pt>
                <c:pt idx="501">
                  <c:v>25.66</c:v>
                </c:pt>
                <c:pt idx="502">
                  <c:v>25.68</c:v>
                </c:pt>
                <c:pt idx="503">
                  <c:v>25.68</c:v>
                </c:pt>
                <c:pt idx="504">
                  <c:v>25.69</c:v>
                </c:pt>
                <c:pt idx="505">
                  <c:v>25.69</c:v>
                </c:pt>
                <c:pt idx="506">
                  <c:v>25.69</c:v>
                </c:pt>
                <c:pt idx="507">
                  <c:v>25.7</c:v>
                </c:pt>
                <c:pt idx="508">
                  <c:v>25.7</c:v>
                </c:pt>
                <c:pt idx="509">
                  <c:v>25.7</c:v>
                </c:pt>
                <c:pt idx="510">
                  <c:v>25.7</c:v>
                </c:pt>
                <c:pt idx="511">
                  <c:v>25.71</c:v>
                </c:pt>
                <c:pt idx="512">
                  <c:v>25.71</c:v>
                </c:pt>
                <c:pt idx="513">
                  <c:v>25.72</c:v>
                </c:pt>
                <c:pt idx="514">
                  <c:v>25.72</c:v>
                </c:pt>
                <c:pt idx="515">
                  <c:v>25.73</c:v>
                </c:pt>
                <c:pt idx="516">
                  <c:v>25.73</c:v>
                </c:pt>
                <c:pt idx="517">
                  <c:v>25.73</c:v>
                </c:pt>
                <c:pt idx="518">
                  <c:v>25.73</c:v>
                </c:pt>
                <c:pt idx="519">
                  <c:v>25.73</c:v>
                </c:pt>
                <c:pt idx="520">
                  <c:v>25.74</c:v>
                </c:pt>
                <c:pt idx="521">
                  <c:v>25.74</c:v>
                </c:pt>
                <c:pt idx="522">
                  <c:v>25.75</c:v>
                </c:pt>
                <c:pt idx="523">
                  <c:v>25.75</c:v>
                </c:pt>
                <c:pt idx="524">
                  <c:v>25.75</c:v>
                </c:pt>
                <c:pt idx="525">
                  <c:v>25.75</c:v>
                </c:pt>
                <c:pt idx="526">
                  <c:v>25.76</c:v>
                </c:pt>
                <c:pt idx="527">
                  <c:v>25.76</c:v>
                </c:pt>
                <c:pt idx="528">
                  <c:v>25.77</c:v>
                </c:pt>
                <c:pt idx="529">
                  <c:v>25.77</c:v>
                </c:pt>
                <c:pt idx="530">
                  <c:v>25.77</c:v>
                </c:pt>
                <c:pt idx="531">
                  <c:v>25.77</c:v>
                </c:pt>
                <c:pt idx="532">
                  <c:v>25.78</c:v>
                </c:pt>
                <c:pt idx="533">
                  <c:v>25.78</c:v>
                </c:pt>
                <c:pt idx="534">
                  <c:v>25.79</c:v>
                </c:pt>
                <c:pt idx="535">
                  <c:v>25.79</c:v>
                </c:pt>
                <c:pt idx="536">
                  <c:v>25.8</c:v>
                </c:pt>
                <c:pt idx="537">
                  <c:v>25.8</c:v>
                </c:pt>
                <c:pt idx="538">
                  <c:v>25.8</c:v>
                </c:pt>
                <c:pt idx="539">
                  <c:v>25.81</c:v>
                </c:pt>
                <c:pt idx="540">
                  <c:v>25.8</c:v>
                </c:pt>
                <c:pt idx="541">
                  <c:v>25.8</c:v>
                </c:pt>
                <c:pt idx="542">
                  <c:v>25.81</c:v>
                </c:pt>
                <c:pt idx="543">
                  <c:v>25.81</c:v>
                </c:pt>
                <c:pt idx="544">
                  <c:v>25.81</c:v>
                </c:pt>
                <c:pt idx="545">
                  <c:v>25.82</c:v>
                </c:pt>
                <c:pt idx="546">
                  <c:v>25.82</c:v>
                </c:pt>
                <c:pt idx="547">
                  <c:v>25.81</c:v>
                </c:pt>
                <c:pt idx="548">
                  <c:v>25.81</c:v>
                </c:pt>
                <c:pt idx="549">
                  <c:v>25.82</c:v>
                </c:pt>
                <c:pt idx="550">
                  <c:v>25.82</c:v>
                </c:pt>
                <c:pt idx="551">
                  <c:v>25.82</c:v>
                </c:pt>
                <c:pt idx="552">
                  <c:v>25.83</c:v>
                </c:pt>
                <c:pt idx="553">
                  <c:v>25.83</c:v>
                </c:pt>
                <c:pt idx="554">
                  <c:v>25.83</c:v>
                </c:pt>
                <c:pt idx="555">
                  <c:v>25.83</c:v>
                </c:pt>
                <c:pt idx="556">
                  <c:v>25.84</c:v>
                </c:pt>
                <c:pt idx="557">
                  <c:v>25.84</c:v>
                </c:pt>
                <c:pt idx="558">
                  <c:v>25.84</c:v>
                </c:pt>
                <c:pt idx="559">
                  <c:v>25.85</c:v>
                </c:pt>
                <c:pt idx="560">
                  <c:v>25.85</c:v>
                </c:pt>
                <c:pt idx="561">
                  <c:v>25.86</c:v>
                </c:pt>
                <c:pt idx="562">
                  <c:v>25.85</c:v>
                </c:pt>
                <c:pt idx="563">
                  <c:v>25.86</c:v>
                </c:pt>
                <c:pt idx="564">
                  <c:v>25.86</c:v>
                </c:pt>
                <c:pt idx="565">
                  <c:v>25.86</c:v>
                </c:pt>
                <c:pt idx="566">
                  <c:v>25.86</c:v>
                </c:pt>
                <c:pt idx="567">
                  <c:v>25.87</c:v>
                </c:pt>
                <c:pt idx="568">
                  <c:v>25.87</c:v>
                </c:pt>
                <c:pt idx="569">
                  <c:v>25.87</c:v>
                </c:pt>
                <c:pt idx="570">
                  <c:v>25.87</c:v>
                </c:pt>
                <c:pt idx="571">
                  <c:v>25.87</c:v>
                </c:pt>
                <c:pt idx="572">
                  <c:v>25.87</c:v>
                </c:pt>
                <c:pt idx="573">
                  <c:v>25.86</c:v>
                </c:pt>
                <c:pt idx="574">
                  <c:v>25.86</c:v>
                </c:pt>
                <c:pt idx="575">
                  <c:v>25.87</c:v>
                </c:pt>
                <c:pt idx="576">
                  <c:v>25.87</c:v>
                </c:pt>
                <c:pt idx="577">
                  <c:v>25.88</c:v>
                </c:pt>
                <c:pt idx="578">
                  <c:v>25.88</c:v>
                </c:pt>
                <c:pt idx="579">
                  <c:v>25.89</c:v>
                </c:pt>
                <c:pt idx="580">
                  <c:v>25.89</c:v>
                </c:pt>
                <c:pt idx="581">
                  <c:v>25.9</c:v>
                </c:pt>
                <c:pt idx="582">
                  <c:v>25.9</c:v>
                </c:pt>
                <c:pt idx="583">
                  <c:v>25.91</c:v>
                </c:pt>
                <c:pt idx="584">
                  <c:v>25.91</c:v>
                </c:pt>
                <c:pt idx="585">
                  <c:v>25.92</c:v>
                </c:pt>
                <c:pt idx="586">
                  <c:v>25.92</c:v>
                </c:pt>
                <c:pt idx="587">
                  <c:v>25.92</c:v>
                </c:pt>
                <c:pt idx="588">
                  <c:v>25.92</c:v>
                </c:pt>
                <c:pt idx="589">
                  <c:v>25.93</c:v>
                </c:pt>
                <c:pt idx="590">
                  <c:v>25.94</c:v>
                </c:pt>
                <c:pt idx="591">
                  <c:v>25.94</c:v>
                </c:pt>
                <c:pt idx="592">
                  <c:v>25.94</c:v>
                </c:pt>
                <c:pt idx="593">
                  <c:v>25.95</c:v>
                </c:pt>
                <c:pt idx="594">
                  <c:v>25.95</c:v>
                </c:pt>
                <c:pt idx="595">
                  <c:v>25.95</c:v>
                </c:pt>
                <c:pt idx="596">
                  <c:v>25.96</c:v>
                </c:pt>
                <c:pt idx="597">
                  <c:v>25.97</c:v>
                </c:pt>
                <c:pt idx="598">
                  <c:v>25.97</c:v>
                </c:pt>
                <c:pt idx="599">
                  <c:v>25.97</c:v>
                </c:pt>
                <c:pt idx="600">
                  <c:v>25.98</c:v>
                </c:pt>
                <c:pt idx="601">
                  <c:v>25.98</c:v>
                </c:pt>
                <c:pt idx="602">
                  <c:v>25.99</c:v>
                </c:pt>
                <c:pt idx="603">
                  <c:v>26</c:v>
                </c:pt>
                <c:pt idx="604">
                  <c:v>26</c:v>
                </c:pt>
                <c:pt idx="605">
                  <c:v>26</c:v>
                </c:pt>
                <c:pt idx="606">
                  <c:v>26</c:v>
                </c:pt>
                <c:pt idx="607">
                  <c:v>26</c:v>
                </c:pt>
                <c:pt idx="608">
                  <c:v>26</c:v>
                </c:pt>
                <c:pt idx="609">
                  <c:v>26</c:v>
                </c:pt>
                <c:pt idx="610">
                  <c:v>26</c:v>
                </c:pt>
                <c:pt idx="611">
                  <c:v>26.01</c:v>
                </c:pt>
                <c:pt idx="612">
                  <c:v>26.01</c:v>
                </c:pt>
                <c:pt idx="613">
                  <c:v>26.01</c:v>
                </c:pt>
                <c:pt idx="614">
                  <c:v>26.01</c:v>
                </c:pt>
                <c:pt idx="615">
                  <c:v>26.01</c:v>
                </c:pt>
                <c:pt idx="616">
                  <c:v>26.02</c:v>
                </c:pt>
                <c:pt idx="617">
                  <c:v>26.02</c:v>
                </c:pt>
                <c:pt idx="618">
                  <c:v>26.02</c:v>
                </c:pt>
                <c:pt idx="619">
                  <c:v>26.02</c:v>
                </c:pt>
                <c:pt idx="620">
                  <c:v>26.03</c:v>
                </c:pt>
                <c:pt idx="621">
                  <c:v>26.04</c:v>
                </c:pt>
                <c:pt idx="622">
                  <c:v>26.05</c:v>
                </c:pt>
                <c:pt idx="623">
                  <c:v>26.05</c:v>
                </c:pt>
                <c:pt idx="624">
                  <c:v>26.06</c:v>
                </c:pt>
                <c:pt idx="625">
                  <c:v>26.07</c:v>
                </c:pt>
                <c:pt idx="626">
                  <c:v>26.07</c:v>
                </c:pt>
                <c:pt idx="627">
                  <c:v>26.08</c:v>
                </c:pt>
                <c:pt idx="628">
                  <c:v>26.09</c:v>
                </c:pt>
                <c:pt idx="629">
                  <c:v>26.12</c:v>
                </c:pt>
                <c:pt idx="630">
                  <c:v>26.12</c:v>
                </c:pt>
                <c:pt idx="631">
                  <c:v>26.12</c:v>
                </c:pt>
                <c:pt idx="632">
                  <c:v>26.12</c:v>
                </c:pt>
                <c:pt idx="633">
                  <c:v>26.13</c:v>
                </c:pt>
                <c:pt idx="634">
                  <c:v>26.13</c:v>
                </c:pt>
                <c:pt idx="635">
                  <c:v>26.14</c:v>
                </c:pt>
                <c:pt idx="636">
                  <c:v>26.14</c:v>
                </c:pt>
                <c:pt idx="637">
                  <c:v>26.14</c:v>
                </c:pt>
                <c:pt idx="638">
                  <c:v>26.14</c:v>
                </c:pt>
                <c:pt idx="639">
                  <c:v>26.15</c:v>
                </c:pt>
                <c:pt idx="640">
                  <c:v>26.16</c:v>
                </c:pt>
                <c:pt idx="641">
                  <c:v>26.16</c:v>
                </c:pt>
                <c:pt idx="642">
                  <c:v>26.17</c:v>
                </c:pt>
                <c:pt idx="643">
                  <c:v>26.17</c:v>
                </c:pt>
                <c:pt idx="644">
                  <c:v>26.18</c:v>
                </c:pt>
                <c:pt idx="645">
                  <c:v>26.19</c:v>
                </c:pt>
                <c:pt idx="646">
                  <c:v>26.19</c:v>
                </c:pt>
                <c:pt idx="647">
                  <c:v>26.21</c:v>
                </c:pt>
                <c:pt idx="648">
                  <c:v>26.22</c:v>
                </c:pt>
                <c:pt idx="649">
                  <c:v>26.23</c:v>
                </c:pt>
                <c:pt idx="650">
                  <c:v>26.23</c:v>
                </c:pt>
                <c:pt idx="651">
                  <c:v>26.24</c:v>
                </c:pt>
                <c:pt idx="652">
                  <c:v>26.25</c:v>
                </c:pt>
                <c:pt idx="653">
                  <c:v>26.25</c:v>
                </c:pt>
                <c:pt idx="654">
                  <c:v>26.25</c:v>
                </c:pt>
                <c:pt idx="655">
                  <c:v>26.26</c:v>
                </c:pt>
                <c:pt idx="656">
                  <c:v>26.26</c:v>
                </c:pt>
                <c:pt idx="657">
                  <c:v>26.27</c:v>
                </c:pt>
                <c:pt idx="658">
                  <c:v>26.27</c:v>
                </c:pt>
                <c:pt idx="659">
                  <c:v>26.28</c:v>
                </c:pt>
                <c:pt idx="660">
                  <c:v>26.29</c:v>
                </c:pt>
                <c:pt idx="661">
                  <c:v>26.3</c:v>
                </c:pt>
                <c:pt idx="662">
                  <c:v>26.3</c:v>
                </c:pt>
                <c:pt idx="663">
                  <c:v>26.32</c:v>
                </c:pt>
                <c:pt idx="664">
                  <c:v>26.33</c:v>
                </c:pt>
                <c:pt idx="665">
                  <c:v>26.34</c:v>
                </c:pt>
                <c:pt idx="666">
                  <c:v>26.34</c:v>
                </c:pt>
                <c:pt idx="667">
                  <c:v>26.35</c:v>
                </c:pt>
                <c:pt idx="668">
                  <c:v>26.36</c:v>
                </c:pt>
                <c:pt idx="669">
                  <c:v>26.36</c:v>
                </c:pt>
                <c:pt idx="670">
                  <c:v>26.37</c:v>
                </c:pt>
                <c:pt idx="671">
                  <c:v>26.38</c:v>
                </c:pt>
                <c:pt idx="672">
                  <c:v>26.39</c:v>
                </c:pt>
                <c:pt idx="673">
                  <c:v>26.4</c:v>
                </c:pt>
                <c:pt idx="674">
                  <c:v>26.41</c:v>
                </c:pt>
                <c:pt idx="675">
                  <c:v>26.41</c:v>
                </c:pt>
                <c:pt idx="676">
                  <c:v>26.42</c:v>
                </c:pt>
                <c:pt idx="677">
                  <c:v>26.44</c:v>
                </c:pt>
                <c:pt idx="678">
                  <c:v>26.45</c:v>
                </c:pt>
                <c:pt idx="679">
                  <c:v>26.46</c:v>
                </c:pt>
                <c:pt idx="680">
                  <c:v>26.46</c:v>
                </c:pt>
                <c:pt idx="681">
                  <c:v>26.47</c:v>
                </c:pt>
                <c:pt idx="682">
                  <c:v>26.48</c:v>
                </c:pt>
                <c:pt idx="683">
                  <c:v>26.48</c:v>
                </c:pt>
                <c:pt idx="684">
                  <c:v>26.5</c:v>
                </c:pt>
                <c:pt idx="685">
                  <c:v>26.5</c:v>
                </c:pt>
                <c:pt idx="686">
                  <c:v>26.5</c:v>
                </c:pt>
                <c:pt idx="687">
                  <c:v>26.51</c:v>
                </c:pt>
                <c:pt idx="688">
                  <c:v>26.52</c:v>
                </c:pt>
                <c:pt idx="689">
                  <c:v>26.53</c:v>
                </c:pt>
                <c:pt idx="690">
                  <c:v>26.53</c:v>
                </c:pt>
                <c:pt idx="691">
                  <c:v>26.54</c:v>
                </c:pt>
                <c:pt idx="692">
                  <c:v>26.54</c:v>
                </c:pt>
                <c:pt idx="693">
                  <c:v>26.55</c:v>
                </c:pt>
                <c:pt idx="694">
                  <c:v>26.56</c:v>
                </c:pt>
                <c:pt idx="695">
                  <c:v>26.57</c:v>
                </c:pt>
                <c:pt idx="696">
                  <c:v>26.58</c:v>
                </c:pt>
                <c:pt idx="697">
                  <c:v>26.58</c:v>
                </c:pt>
                <c:pt idx="698">
                  <c:v>26.58</c:v>
                </c:pt>
                <c:pt idx="699">
                  <c:v>26.59</c:v>
                </c:pt>
                <c:pt idx="700">
                  <c:v>26.59</c:v>
                </c:pt>
                <c:pt idx="701">
                  <c:v>26.58</c:v>
                </c:pt>
                <c:pt idx="702">
                  <c:v>26.59</c:v>
                </c:pt>
                <c:pt idx="703">
                  <c:v>26.6</c:v>
                </c:pt>
                <c:pt idx="704">
                  <c:v>26.59</c:v>
                </c:pt>
                <c:pt idx="705">
                  <c:v>26.6</c:v>
                </c:pt>
                <c:pt idx="706">
                  <c:v>26.6</c:v>
                </c:pt>
                <c:pt idx="707">
                  <c:v>26.6</c:v>
                </c:pt>
                <c:pt idx="708">
                  <c:v>26.6</c:v>
                </c:pt>
                <c:pt idx="709">
                  <c:v>26.6</c:v>
                </c:pt>
                <c:pt idx="710">
                  <c:v>26.6</c:v>
                </c:pt>
                <c:pt idx="711">
                  <c:v>26.6</c:v>
                </c:pt>
                <c:pt idx="712">
                  <c:v>26.59</c:v>
                </c:pt>
                <c:pt idx="713">
                  <c:v>26.6</c:v>
                </c:pt>
                <c:pt idx="714">
                  <c:v>26.6</c:v>
                </c:pt>
                <c:pt idx="715">
                  <c:v>26.6</c:v>
                </c:pt>
                <c:pt idx="716">
                  <c:v>26.6</c:v>
                </c:pt>
                <c:pt idx="717">
                  <c:v>26.59</c:v>
                </c:pt>
                <c:pt idx="718">
                  <c:v>26.59</c:v>
                </c:pt>
                <c:pt idx="719">
                  <c:v>26.59</c:v>
                </c:pt>
                <c:pt idx="720">
                  <c:v>26.59</c:v>
                </c:pt>
                <c:pt idx="721">
                  <c:v>26.59</c:v>
                </c:pt>
                <c:pt idx="722">
                  <c:v>26.59</c:v>
                </c:pt>
                <c:pt idx="723">
                  <c:v>26.58</c:v>
                </c:pt>
                <c:pt idx="724">
                  <c:v>26.58</c:v>
                </c:pt>
                <c:pt idx="725">
                  <c:v>26.58</c:v>
                </c:pt>
                <c:pt idx="726">
                  <c:v>26.58</c:v>
                </c:pt>
                <c:pt idx="727">
                  <c:v>26.57</c:v>
                </c:pt>
                <c:pt idx="728">
                  <c:v>26.57</c:v>
                </c:pt>
                <c:pt idx="729">
                  <c:v>26.57</c:v>
                </c:pt>
              </c:numCache>
            </c:numRef>
          </c:yVal>
          <c:smooth val="0"/>
          <c:extLst>
            <c:ext xmlns:c16="http://schemas.microsoft.com/office/drawing/2014/chart" uri="{C3380CC4-5D6E-409C-BE32-E72D297353CC}">
              <c16:uniqueId val="{00000003-6EDC-4E7C-A74A-04693559B027}"/>
            </c:ext>
          </c:extLst>
        </c:ser>
        <c:dLbls>
          <c:showLegendKey val="0"/>
          <c:showVal val="0"/>
          <c:showCatName val="0"/>
          <c:showSerName val="0"/>
          <c:showPercent val="0"/>
          <c:showBubbleSize val="0"/>
        </c:dLbls>
        <c:axId val="200939384"/>
        <c:axId val="200939776"/>
      </c:scatterChart>
      <c:valAx>
        <c:axId val="200939384"/>
        <c:scaling>
          <c:orientation val="minMax"/>
          <c:max val="30690"/>
          <c:min val="29952"/>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Date</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409]d\-mmm;@"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39776"/>
        <c:crosses val="autoZero"/>
        <c:crossBetween val="midCat"/>
        <c:majorUnit val="30"/>
      </c:valAx>
      <c:valAx>
        <c:axId val="200939776"/>
        <c:scaling>
          <c:orientation val="minMax"/>
        </c:scaling>
        <c:delete val="0"/>
        <c:axPos val="l"/>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Lake Level (m)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0939384"/>
        <c:crosses val="autoZero"/>
        <c:crossBetween val="midCat"/>
      </c:valAx>
      <c:spPr>
        <a:noFill/>
        <a:ln>
          <a:noFill/>
        </a:ln>
        <a:effectLst/>
      </c:spPr>
    </c:plotArea>
    <c:legend>
      <c:legendPos val="r"/>
      <c:layout>
        <c:manualLayout>
          <c:xMode val="edge"/>
          <c:yMode val="edge"/>
          <c:x val="0.9089958823954345"/>
          <c:y val="0.46003699838724976"/>
          <c:w val="6.9890078740157485E-2"/>
          <c:h val="0.24703064225405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en-US" sz="2400">
                <a:solidFill>
                  <a:schemeClr val="tx1"/>
                </a:solidFill>
              </a:rPr>
              <a:t>Comparison Lake Alajuela Level</a:t>
            </a:r>
            <a:r>
              <a:rPr lang="en-US" sz="2400" baseline="0">
                <a:solidFill>
                  <a:schemeClr val="tx1"/>
                </a:solidFill>
              </a:rPr>
              <a:t> for Major El Niño Events </a:t>
            </a:r>
            <a:endParaRPr lang="en-US" sz="2400">
              <a:solidFill>
                <a:schemeClr val="tx1"/>
              </a:solidFill>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0478220039008886E-2"/>
          <c:y val="0.11171686746987952"/>
          <c:w val="0.91794424779471373"/>
          <c:h val="0.73247509723935111"/>
        </c:manualLayout>
      </c:layout>
      <c:scatterChart>
        <c:scatterStyle val="lineMarker"/>
        <c:varyColors val="0"/>
        <c:ser>
          <c:idx val="0"/>
          <c:order val="0"/>
          <c:tx>
            <c:v>1982/3</c:v>
          </c:tx>
          <c:spPr>
            <a:ln w="19050" cap="rnd">
              <a:solidFill>
                <a:srgbClr val="0070C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Compare'!$D$4:$D$733</c:f>
              <c:numCache>
                <c:formatCode>0.00</c:formatCode>
                <c:ptCount val="730"/>
                <c:pt idx="0">
                  <c:v>76.864464000000012</c:v>
                </c:pt>
                <c:pt idx="1">
                  <c:v>76.89494400000001</c:v>
                </c:pt>
                <c:pt idx="2">
                  <c:v>76.980288000000002</c:v>
                </c:pt>
                <c:pt idx="3">
                  <c:v>76.995528000000007</c:v>
                </c:pt>
                <c:pt idx="4">
                  <c:v>76.998576</c:v>
                </c:pt>
                <c:pt idx="5">
                  <c:v>77.029055999999997</c:v>
                </c:pt>
                <c:pt idx="6">
                  <c:v>76.995528000000007</c:v>
                </c:pt>
                <c:pt idx="7">
                  <c:v>76.949808000000004</c:v>
                </c:pt>
                <c:pt idx="8">
                  <c:v>76.897992000000002</c:v>
                </c:pt>
                <c:pt idx="9">
                  <c:v>76.846176</c:v>
                </c:pt>
                <c:pt idx="10">
                  <c:v>76.794359999999998</c:v>
                </c:pt>
                <c:pt idx="11">
                  <c:v>76.745592000000002</c:v>
                </c:pt>
                <c:pt idx="12">
                  <c:v>76.702920000000006</c:v>
                </c:pt>
                <c:pt idx="13">
                  <c:v>76.678536000000008</c:v>
                </c:pt>
                <c:pt idx="14">
                  <c:v>76.626720000000006</c:v>
                </c:pt>
                <c:pt idx="15">
                  <c:v>76.599288000000001</c:v>
                </c:pt>
                <c:pt idx="16">
                  <c:v>76.553567999999999</c:v>
                </c:pt>
                <c:pt idx="17">
                  <c:v>76.498704000000004</c:v>
                </c:pt>
                <c:pt idx="18">
                  <c:v>76.431647999999996</c:v>
                </c:pt>
                <c:pt idx="19">
                  <c:v>76.364592000000002</c:v>
                </c:pt>
                <c:pt idx="20">
                  <c:v>76.291440000000009</c:v>
                </c:pt>
                <c:pt idx="21">
                  <c:v>76.215240000000009</c:v>
                </c:pt>
                <c:pt idx="22">
                  <c:v>76.139040000000008</c:v>
                </c:pt>
                <c:pt idx="23">
                  <c:v>76.056744000000009</c:v>
                </c:pt>
                <c:pt idx="24">
                  <c:v>76.004928000000007</c:v>
                </c:pt>
                <c:pt idx="25">
                  <c:v>75.934824000000006</c:v>
                </c:pt>
                <c:pt idx="26">
                  <c:v>75.858624000000006</c:v>
                </c:pt>
                <c:pt idx="27">
                  <c:v>75.776328000000007</c:v>
                </c:pt>
                <c:pt idx="28">
                  <c:v>75.684888000000001</c:v>
                </c:pt>
                <c:pt idx="29">
                  <c:v>75.590400000000002</c:v>
                </c:pt>
                <c:pt idx="30">
                  <c:v>75.495912000000004</c:v>
                </c:pt>
                <c:pt idx="31">
                  <c:v>75.398375999999999</c:v>
                </c:pt>
                <c:pt idx="32">
                  <c:v>75.300840000000008</c:v>
                </c:pt>
                <c:pt idx="33">
                  <c:v>75.20025600000001</c:v>
                </c:pt>
                <c:pt idx="34">
                  <c:v>75.096624000000006</c:v>
                </c:pt>
                <c:pt idx="35">
                  <c:v>74.989944000000008</c:v>
                </c:pt>
                <c:pt idx="36">
                  <c:v>74.880216000000004</c:v>
                </c:pt>
                <c:pt idx="37">
                  <c:v>74.770488</c:v>
                </c:pt>
                <c:pt idx="38">
                  <c:v>74.660759999999996</c:v>
                </c:pt>
                <c:pt idx="39">
                  <c:v>74.547984000000014</c:v>
                </c:pt>
                <c:pt idx="40">
                  <c:v>74.432159999999996</c:v>
                </c:pt>
                <c:pt idx="41">
                  <c:v>74.316336000000007</c:v>
                </c:pt>
                <c:pt idx="42">
                  <c:v>74.197464000000011</c:v>
                </c:pt>
                <c:pt idx="43">
                  <c:v>74.075544000000008</c:v>
                </c:pt>
                <c:pt idx="44">
                  <c:v>73.950575999999998</c:v>
                </c:pt>
                <c:pt idx="45">
                  <c:v>73.825608000000003</c:v>
                </c:pt>
                <c:pt idx="46">
                  <c:v>73.697592</c:v>
                </c:pt>
                <c:pt idx="47">
                  <c:v>73.612247999999994</c:v>
                </c:pt>
                <c:pt idx="48">
                  <c:v>73.499471999999997</c:v>
                </c:pt>
                <c:pt idx="49">
                  <c:v>73.389744000000007</c:v>
                </c:pt>
                <c:pt idx="50">
                  <c:v>73.252584000000013</c:v>
                </c:pt>
                <c:pt idx="51">
                  <c:v>73.112376000000012</c:v>
                </c:pt>
                <c:pt idx="52">
                  <c:v>72.969120000000004</c:v>
                </c:pt>
                <c:pt idx="53">
                  <c:v>72.862440000000007</c:v>
                </c:pt>
                <c:pt idx="54">
                  <c:v>72.771000000000001</c:v>
                </c:pt>
                <c:pt idx="55">
                  <c:v>72.682608000000002</c:v>
                </c:pt>
                <c:pt idx="56">
                  <c:v>72.59726400000001</c:v>
                </c:pt>
                <c:pt idx="57">
                  <c:v>72.508871999999997</c:v>
                </c:pt>
                <c:pt idx="58">
                  <c:v>72.423528000000005</c:v>
                </c:pt>
                <c:pt idx="59">
                  <c:v>72.341232000000005</c:v>
                </c:pt>
                <c:pt idx="60">
                  <c:v>72.261984000000012</c:v>
                </c:pt>
                <c:pt idx="61">
                  <c:v>72.170544000000007</c:v>
                </c:pt>
                <c:pt idx="62">
                  <c:v>72.079104000000001</c:v>
                </c:pt>
                <c:pt idx="63">
                  <c:v>71.975471999999996</c:v>
                </c:pt>
                <c:pt idx="64">
                  <c:v>71.865744000000007</c:v>
                </c:pt>
                <c:pt idx="65">
                  <c:v>71.756016000000002</c:v>
                </c:pt>
                <c:pt idx="66">
                  <c:v>71.640191999999999</c:v>
                </c:pt>
                <c:pt idx="67">
                  <c:v>71.536559999999994</c:v>
                </c:pt>
                <c:pt idx="68">
                  <c:v>71.435976000000011</c:v>
                </c:pt>
                <c:pt idx="69">
                  <c:v>71.341487999999998</c:v>
                </c:pt>
                <c:pt idx="70">
                  <c:v>71.234808000000001</c:v>
                </c:pt>
                <c:pt idx="71">
                  <c:v>71.125079999999997</c:v>
                </c:pt>
                <c:pt idx="72">
                  <c:v>71.021448000000007</c:v>
                </c:pt>
                <c:pt idx="73">
                  <c:v>70.896479999999997</c:v>
                </c:pt>
                <c:pt idx="74">
                  <c:v>70.756271999999996</c:v>
                </c:pt>
                <c:pt idx="75">
                  <c:v>70.606920000000002</c:v>
                </c:pt>
                <c:pt idx="76">
                  <c:v>70.457568000000009</c:v>
                </c:pt>
                <c:pt idx="77">
                  <c:v>70.302120000000002</c:v>
                </c:pt>
                <c:pt idx="78">
                  <c:v>70.146671999999995</c:v>
                </c:pt>
                <c:pt idx="79">
                  <c:v>69.985128000000003</c:v>
                </c:pt>
                <c:pt idx="80">
                  <c:v>69.823584000000011</c:v>
                </c:pt>
                <c:pt idx="81">
                  <c:v>69.677279999999996</c:v>
                </c:pt>
                <c:pt idx="82">
                  <c:v>69.524879999999996</c:v>
                </c:pt>
                <c:pt idx="83">
                  <c:v>69.372479999999996</c:v>
                </c:pt>
                <c:pt idx="84">
                  <c:v>69.226176000000009</c:v>
                </c:pt>
                <c:pt idx="85">
                  <c:v>69.067679999999996</c:v>
                </c:pt>
                <c:pt idx="86">
                  <c:v>68.896991999999997</c:v>
                </c:pt>
                <c:pt idx="87">
                  <c:v>68.726303999999999</c:v>
                </c:pt>
                <c:pt idx="88">
                  <c:v>68.552568000000008</c:v>
                </c:pt>
                <c:pt idx="89">
                  <c:v>68.384928000000002</c:v>
                </c:pt>
                <c:pt idx="90">
                  <c:v>68.195952000000005</c:v>
                </c:pt>
                <c:pt idx="91">
                  <c:v>68.013071999999994</c:v>
                </c:pt>
                <c:pt idx="92">
                  <c:v>67.827144000000004</c:v>
                </c:pt>
                <c:pt idx="93">
                  <c:v>67.619879999999995</c:v>
                </c:pt>
                <c:pt idx="94">
                  <c:v>67.424807999999999</c:v>
                </c:pt>
                <c:pt idx="95">
                  <c:v>67.232784000000009</c:v>
                </c:pt>
                <c:pt idx="96">
                  <c:v>67.034664000000006</c:v>
                </c:pt>
                <c:pt idx="97">
                  <c:v>66.833496000000011</c:v>
                </c:pt>
                <c:pt idx="98">
                  <c:v>66.638424000000001</c:v>
                </c:pt>
                <c:pt idx="99">
                  <c:v>66.482976000000008</c:v>
                </c:pt>
                <c:pt idx="100">
                  <c:v>66.318384000000009</c:v>
                </c:pt>
                <c:pt idx="101">
                  <c:v>66.324480000000008</c:v>
                </c:pt>
                <c:pt idx="102">
                  <c:v>66.245232000000001</c:v>
                </c:pt>
                <c:pt idx="103">
                  <c:v>66.245232000000001</c:v>
                </c:pt>
                <c:pt idx="104">
                  <c:v>66.141599999999997</c:v>
                </c:pt>
                <c:pt idx="105">
                  <c:v>65.970911999999998</c:v>
                </c:pt>
                <c:pt idx="106">
                  <c:v>65.778888000000009</c:v>
                </c:pt>
                <c:pt idx="107">
                  <c:v>65.583815999999999</c:v>
                </c:pt>
                <c:pt idx="108">
                  <c:v>65.379599999999996</c:v>
                </c:pt>
                <c:pt idx="109">
                  <c:v>65.172336000000001</c:v>
                </c:pt>
                <c:pt idx="110">
                  <c:v>64.952880000000007</c:v>
                </c:pt>
                <c:pt idx="111">
                  <c:v>64.745615999999998</c:v>
                </c:pt>
                <c:pt idx="112">
                  <c:v>64.550544000000002</c:v>
                </c:pt>
                <c:pt idx="113">
                  <c:v>64.361568000000005</c:v>
                </c:pt>
                <c:pt idx="114">
                  <c:v>64.200023999999999</c:v>
                </c:pt>
                <c:pt idx="115">
                  <c:v>64.004952000000003</c:v>
                </c:pt>
                <c:pt idx="116">
                  <c:v>63.785496000000009</c:v>
                </c:pt>
                <c:pt idx="117">
                  <c:v>63.623952000000003</c:v>
                </c:pt>
                <c:pt idx="118">
                  <c:v>63.486792000000001</c:v>
                </c:pt>
                <c:pt idx="119">
                  <c:v>63.422784000000007</c:v>
                </c:pt>
                <c:pt idx="120">
                  <c:v>63.340488000000001</c:v>
                </c:pt>
                <c:pt idx="121">
                  <c:v>63.285623999999999</c:v>
                </c:pt>
                <c:pt idx="122">
                  <c:v>63.261240000000008</c:v>
                </c:pt>
                <c:pt idx="123">
                  <c:v>63.169800000000002</c:v>
                </c:pt>
                <c:pt idx="124">
                  <c:v>63.035688</c:v>
                </c:pt>
                <c:pt idx="125">
                  <c:v>62.901576000000006</c:v>
                </c:pt>
                <c:pt idx="126">
                  <c:v>62.749176000000006</c:v>
                </c:pt>
                <c:pt idx="127">
                  <c:v>62.605920000000005</c:v>
                </c:pt>
                <c:pt idx="128">
                  <c:v>62.490096000000008</c:v>
                </c:pt>
                <c:pt idx="129">
                  <c:v>62.474856000000003</c:v>
                </c:pt>
                <c:pt idx="130">
                  <c:v>62.663832000000006</c:v>
                </c:pt>
                <c:pt idx="131">
                  <c:v>62.672976000000006</c:v>
                </c:pt>
                <c:pt idx="132">
                  <c:v>62.633352000000009</c:v>
                </c:pt>
                <c:pt idx="133">
                  <c:v>62.535815999999997</c:v>
                </c:pt>
                <c:pt idx="134">
                  <c:v>62.413896000000008</c:v>
                </c:pt>
                <c:pt idx="135">
                  <c:v>62.435232000000006</c:v>
                </c:pt>
                <c:pt idx="136">
                  <c:v>62.444376000000005</c:v>
                </c:pt>
                <c:pt idx="137">
                  <c:v>62.456568000000004</c:v>
                </c:pt>
                <c:pt idx="138">
                  <c:v>62.471808000000003</c:v>
                </c:pt>
                <c:pt idx="139">
                  <c:v>62.465712000000003</c:v>
                </c:pt>
                <c:pt idx="140">
                  <c:v>62.407800000000002</c:v>
                </c:pt>
                <c:pt idx="141">
                  <c:v>62.365128000000006</c:v>
                </c:pt>
                <c:pt idx="142">
                  <c:v>62.359032000000006</c:v>
                </c:pt>
                <c:pt idx="143">
                  <c:v>62.346840000000007</c:v>
                </c:pt>
                <c:pt idx="144">
                  <c:v>62.246256000000002</c:v>
                </c:pt>
                <c:pt idx="145">
                  <c:v>62.124336</c:v>
                </c:pt>
                <c:pt idx="146">
                  <c:v>61.993271999999997</c:v>
                </c:pt>
                <c:pt idx="147">
                  <c:v>61.853064000000003</c:v>
                </c:pt>
                <c:pt idx="148">
                  <c:v>61.877448000000001</c:v>
                </c:pt>
                <c:pt idx="149">
                  <c:v>61.828679999999999</c:v>
                </c:pt>
                <c:pt idx="150">
                  <c:v>61.816488000000007</c:v>
                </c:pt>
                <c:pt idx="151">
                  <c:v>61.746384000000006</c:v>
                </c:pt>
                <c:pt idx="152">
                  <c:v>61.816488000000007</c:v>
                </c:pt>
                <c:pt idx="153">
                  <c:v>61.898784000000006</c:v>
                </c:pt>
                <c:pt idx="154">
                  <c:v>61.978032000000006</c:v>
                </c:pt>
                <c:pt idx="155">
                  <c:v>61.959744000000001</c:v>
                </c:pt>
                <c:pt idx="156">
                  <c:v>61.917071999999997</c:v>
                </c:pt>
                <c:pt idx="157">
                  <c:v>61.877448000000001</c:v>
                </c:pt>
                <c:pt idx="158">
                  <c:v>61.795152000000009</c:v>
                </c:pt>
                <c:pt idx="159">
                  <c:v>61.706760000000003</c:v>
                </c:pt>
                <c:pt idx="160">
                  <c:v>61.612271999999997</c:v>
                </c:pt>
                <c:pt idx="161">
                  <c:v>61.539120000000004</c:v>
                </c:pt>
                <c:pt idx="162">
                  <c:v>61.603128000000005</c:v>
                </c:pt>
                <c:pt idx="163">
                  <c:v>61.654944</c:v>
                </c:pt>
                <c:pt idx="164">
                  <c:v>61.618368000000004</c:v>
                </c:pt>
                <c:pt idx="165">
                  <c:v>61.560456000000002</c:v>
                </c:pt>
                <c:pt idx="166">
                  <c:v>61.539120000000004</c:v>
                </c:pt>
                <c:pt idx="167">
                  <c:v>61.493400000000001</c:v>
                </c:pt>
                <c:pt idx="168">
                  <c:v>61.490352000000009</c:v>
                </c:pt>
                <c:pt idx="169">
                  <c:v>61.389768000000004</c:v>
                </c:pt>
                <c:pt idx="170">
                  <c:v>61.743335999999999</c:v>
                </c:pt>
                <c:pt idx="171">
                  <c:v>61.776864000000003</c:v>
                </c:pt>
                <c:pt idx="172">
                  <c:v>61.755528000000005</c:v>
                </c:pt>
                <c:pt idx="173">
                  <c:v>61.691520000000004</c:v>
                </c:pt>
                <c:pt idx="174">
                  <c:v>61.606176000000005</c:v>
                </c:pt>
                <c:pt idx="175">
                  <c:v>61.505592</c:v>
                </c:pt>
                <c:pt idx="176">
                  <c:v>61.417200000000001</c:v>
                </c:pt>
                <c:pt idx="177">
                  <c:v>61.328808000000002</c:v>
                </c:pt>
                <c:pt idx="178">
                  <c:v>61.225176000000005</c:v>
                </c:pt>
                <c:pt idx="179">
                  <c:v>61.106304000000002</c:v>
                </c:pt>
                <c:pt idx="180">
                  <c:v>60.972192</c:v>
                </c:pt>
                <c:pt idx="181">
                  <c:v>60.838079999999998</c:v>
                </c:pt>
                <c:pt idx="182">
                  <c:v>60.703968000000003</c:v>
                </c:pt>
                <c:pt idx="183">
                  <c:v>60.524135999999999</c:v>
                </c:pt>
                <c:pt idx="184">
                  <c:v>60.551568000000003</c:v>
                </c:pt>
                <c:pt idx="185">
                  <c:v>60.844176000000004</c:v>
                </c:pt>
                <c:pt idx="186">
                  <c:v>61.368432000000006</c:v>
                </c:pt>
                <c:pt idx="187">
                  <c:v>61.465968000000004</c:v>
                </c:pt>
                <c:pt idx="188">
                  <c:v>61.514735999999999</c:v>
                </c:pt>
                <c:pt idx="189">
                  <c:v>61.639704000000002</c:v>
                </c:pt>
                <c:pt idx="190">
                  <c:v>61.597032000000006</c:v>
                </c:pt>
                <c:pt idx="191">
                  <c:v>61.536071999999997</c:v>
                </c:pt>
                <c:pt idx="192">
                  <c:v>61.514735999999999</c:v>
                </c:pt>
                <c:pt idx="193">
                  <c:v>61.465968000000004</c:v>
                </c:pt>
                <c:pt idx="194">
                  <c:v>61.383671999999997</c:v>
                </c:pt>
                <c:pt idx="195">
                  <c:v>61.304424000000004</c:v>
                </c:pt>
                <c:pt idx="196">
                  <c:v>61.316615999999996</c:v>
                </c:pt>
                <c:pt idx="197">
                  <c:v>61.258704000000002</c:v>
                </c:pt>
                <c:pt idx="198">
                  <c:v>61.212984000000006</c:v>
                </c:pt>
                <c:pt idx="199">
                  <c:v>61.548264000000003</c:v>
                </c:pt>
                <c:pt idx="200">
                  <c:v>61.746384000000006</c:v>
                </c:pt>
                <c:pt idx="201">
                  <c:v>61.795152000000009</c:v>
                </c:pt>
                <c:pt idx="202">
                  <c:v>61.740288000000007</c:v>
                </c:pt>
                <c:pt idx="203">
                  <c:v>61.709808000000002</c:v>
                </c:pt>
                <c:pt idx="204">
                  <c:v>61.639704000000002</c:v>
                </c:pt>
                <c:pt idx="205">
                  <c:v>61.600079999999998</c:v>
                </c:pt>
                <c:pt idx="206">
                  <c:v>62.883288000000007</c:v>
                </c:pt>
                <c:pt idx="207">
                  <c:v>63.169800000000002</c:v>
                </c:pt>
                <c:pt idx="208">
                  <c:v>63.313056000000003</c:v>
                </c:pt>
                <c:pt idx="209">
                  <c:v>63.514223999999999</c:v>
                </c:pt>
                <c:pt idx="210">
                  <c:v>63.642240000000008</c:v>
                </c:pt>
                <c:pt idx="211">
                  <c:v>63.651384000000007</c:v>
                </c:pt>
                <c:pt idx="212">
                  <c:v>63.630048000000002</c:v>
                </c:pt>
                <c:pt idx="213">
                  <c:v>63.620904000000003</c:v>
                </c:pt>
                <c:pt idx="214">
                  <c:v>63.593471999999998</c:v>
                </c:pt>
                <c:pt idx="215">
                  <c:v>63.559944000000002</c:v>
                </c:pt>
                <c:pt idx="216">
                  <c:v>63.511176000000006</c:v>
                </c:pt>
                <c:pt idx="217">
                  <c:v>63.562992000000001</c:v>
                </c:pt>
                <c:pt idx="218">
                  <c:v>63.627000000000002</c:v>
                </c:pt>
                <c:pt idx="219">
                  <c:v>63.596520000000005</c:v>
                </c:pt>
                <c:pt idx="220">
                  <c:v>63.547752000000003</c:v>
                </c:pt>
                <c:pt idx="221">
                  <c:v>63.489840000000008</c:v>
                </c:pt>
                <c:pt idx="222">
                  <c:v>63.453264000000004</c:v>
                </c:pt>
                <c:pt idx="223">
                  <c:v>63.566040000000008</c:v>
                </c:pt>
                <c:pt idx="224">
                  <c:v>63.843408000000004</c:v>
                </c:pt>
                <c:pt idx="225">
                  <c:v>63.934848000000002</c:v>
                </c:pt>
                <c:pt idx="226">
                  <c:v>63.931800000000003</c:v>
                </c:pt>
                <c:pt idx="227">
                  <c:v>63.96228</c:v>
                </c:pt>
                <c:pt idx="228">
                  <c:v>63.968376000000006</c:v>
                </c:pt>
                <c:pt idx="229">
                  <c:v>63.96228</c:v>
                </c:pt>
                <c:pt idx="230">
                  <c:v>63.919608000000004</c:v>
                </c:pt>
                <c:pt idx="231">
                  <c:v>63.858648000000002</c:v>
                </c:pt>
                <c:pt idx="232">
                  <c:v>64.239648000000003</c:v>
                </c:pt>
                <c:pt idx="233">
                  <c:v>64.346328000000014</c:v>
                </c:pt>
                <c:pt idx="234">
                  <c:v>64.367664000000005</c:v>
                </c:pt>
                <c:pt idx="235">
                  <c:v>64.334136000000001</c:v>
                </c:pt>
                <c:pt idx="236">
                  <c:v>64.419480000000007</c:v>
                </c:pt>
                <c:pt idx="237">
                  <c:v>64.477391999999995</c:v>
                </c:pt>
                <c:pt idx="238">
                  <c:v>64.474344000000002</c:v>
                </c:pt>
                <c:pt idx="239">
                  <c:v>64.763903999999997</c:v>
                </c:pt>
                <c:pt idx="240">
                  <c:v>64.84620000000001</c:v>
                </c:pt>
                <c:pt idx="241">
                  <c:v>64.858391999999995</c:v>
                </c:pt>
                <c:pt idx="242">
                  <c:v>65.013840000000002</c:v>
                </c:pt>
                <c:pt idx="243">
                  <c:v>65.211960000000005</c:v>
                </c:pt>
                <c:pt idx="244">
                  <c:v>65.269871999999992</c:v>
                </c:pt>
                <c:pt idx="245">
                  <c:v>65.336928000000015</c:v>
                </c:pt>
                <c:pt idx="246">
                  <c:v>65.46189600000001</c:v>
                </c:pt>
                <c:pt idx="247">
                  <c:v>65.568576000000007</c:v>
                </c:pt>
                <c:pt idx="248">
                  <c:v>65.663064000000006</c:v>
                </c:pt>
                <c:pt idx="249">
                  <c:v>65.693544000000003</c:v>
                </c:pt>
                <c:pt idx="250">
                  <c:v>65.763648000000003</c:v>
                </c:pt>
                <c:pt idx="251">
                  <c:v>65.833752000000004</c:v>
                </c:pt>
                <c:pt idx="252">
                  <c:v>65.934336000000002</c:v>
                </c:pt>
                <c:pt idx="253">
                  <c:v>66.086736000000002</c:v>
                </c:pt>
                <c:pt idx="254">
                  <c:v>66.181224</c:v>
                </c:pt>
                <c:pt idx="255">
                  <c:v>66.26352</c:v>
                </c:pt>
                <c:pt idx="256">
                  <c:v>66.321432000000001</c:v>
                </c:pt>
                <c:pt idx="257">
                  <c:v>66.394584000000009</c:v>
                </c:pt>
                <c:pt idx="258">
                  <c:v>66.580511999999999</c:v>
                </c:pt>
                <c:pt idx="259">
                  <c:v>66.653664000000006</c:v>
                </c:pt>
                <c:pt idx="260">
                  <c:v>66.824352000000005</c:v>
                </c:pt>
                <c:pt idx="261">
                  <c:v>66.958464000000006</c:v>
                </c:pt>
                <c:pt idx="262">
                  <c:v>67.110864000000007</c:v>
                </c:pt>
                <c:pt idx="263">
                  <c:v>67.476624000000001</c:v>
                </c:pt>
                <c:pt idx="264">
                  <c:v>67.589399999999998</c:v>
                </c:pt>
                <c:pt idx="265">
                  <c:v>67.790568000000007</c:v>
                </c:pt>
                <c:pt idx="266">
                  <c:v>67.946016</c:v>
                </c:pt>
                <c:pt idx="267">
                  <c:v>68.122799999999998</c:v>
                </c:pt>
                <c:pt idx="268">
                  <c:v>68.211191999999997</c:v>
                </c:pt>
                <c:pt idx="269">
                  <c:v>68.241671999999994</c:v>
                </c:pt>
                <c:pt idx="270">
                  <c:v>68.305679999999995</c:v>
                </c:pt>
                <c:pt idx="271">
                  <c:v>68.424552000000006</c:v>
                </c:pt>
                <c:pt idx="272">
                  <c:v>68.537328000000002</c:v>
                </c:pt>
                <c:pt idx="273">
                  <c:v>68.573903999999999</c:v>
                </c:pt>
                <c:pt idx="274">
                  <c:v>68.717160000000007</c:v>
                </c:pt>
                <c:pt idx="275">
                  <c:v>68.811648000000005</c:v>
                </c:pt>
                <c:pt idx="276">
                  <c:v>68.842128000000002</c:v>
                </c:pt>
                <c:pt idx="277">
                  <c:v>69.052440000000004</c:v>
                </c:pt>
                <c:pt idx="278">
                  <c:v>69.092064000000008</c:v>
                </c:pt>
                <c:pt idx="279">
                  <c:v>69.509640000000005</c:v>
                </c:pt>
                <c:pt idx="280">
                  <c:v>69.869304</c:v>
                </c:pt>
                <c:pt idx="281">
                  <c:v>69.979032000000004</c:v>
                </c:pt>
                <c:pt idx="282">
                  <c:v>70.015608</c:v>
                </c:pt>
                <c:pt idx="283">
                  <c:v>70.039991999999998</c:v>
                </c:pt>
                <c:pt idx="284">
                  <c:v>70.043040000000005</c:v>
                </c:pt>
                <c:pt idx="285">
                  <c:v>70.049136000000004</c:v>
                </c:pt>
                <c:pt idx="286">
                  <c:v>70.030848000000006</c:v>
                </c:pt>
                <c:pt idx="287">
                  <c:v>70.058279999999996</c:v>
                </c:pt>
                <c:pt idx="288">
                  <c:v>70.085712000000001</c:v>
                </c:pt>
                <c:pt idx="289">
                  <c:v>70.094856000000007</c:v>
                </c:pt>
                <c:pt idx="290">
                  <c:v>70.070471999999995</c:v>
                </c:pt>
                <c:pt idx="291">
                  <c:v>70.039991999999998</c:v>
                </c:pt>
                <c:pt idx="292">
                  <c:v>70.06437600000001</c:v>
                </c:pt>
                <c:pt idx="293">
                  <c:v>70.195440000000005</c:v>
                </c:pt>
                <c:pt idx="294">
                  <c:v>70.484999999999999</c:v>
                </c:pt>
                <c:pt idx="295">
                  <c:v>70.765416000000002</c:v>
                </c:pt>
                <c:pt idx="296">
                  <c:v>71.079359999999994</c:v>
                </c:pt>
                <c:pt idx="297">
                  <c:v>71.381112000000002</c:v>
                </c:pt>
                <c:pt idx="298">
                  <c:v>71.746871999999996</c:v>
                </c:pt>
                <c:pt idx="299">
                  <c:v>72.009</c:v>
                </c:pt>
                <c:pt idx="300">
                  <c:v>72.286367999999996</c:v>
                </c:pt>
                <c:pt idx="301">
                  <c:v>72.420479999999998</c:v>
                </c:pt>
                <c:pt idx="302">
                  <c:v>72.518016000000003</c:v>
                </c:pt>
                <c:pt idx="303">
                  <c:v>72.578976000000011</c:v>
                </c:pt>
                <c:pt idx="304">
                  <c:v>72.725279999999998</c:v>
                </c:pt>
                <c:pt idx="305">
                  <c:v>72.771000000000001</c:v>
                </c:pt>
                <c:pt idx="306">
                  <c:v>72.914256000000009</c:v>
                </c:pt>
                <c:pt idx="307">
                  <c:v>73.045320000000004</c:v>
                </c:pt>
                <c:pt idx="308">
                  <c:v>73.139808000000002</c:v>
                </c:pt>
                <c:pt idx="309">
                  <c:v>73.182479999999998</c:v>
                </c:pt>
                <c:pt idx="310">
                  <c:v>73.161144000000007</c:v>
                </c:pt>
                <c:pt idx="311">
                  <c:v>73.124567999999996</c:v>
                </c:pt>
                <c:pt idx="312">
                  <c:v>73.127616000000003</c:v>
                </c:pt>
                <c:pt idx="313">
                  <c:v>73.118471999999997</c:v>
                </c:pt>
                <c:pt idx="314">
                  <c:v>73.139808000000002</c:v>
                </c:pt>
                <c:pt idx="315">
                  <c:v>73.194671999999997</c:v>
                </c:pt>
                <c:pt idx="316">
                  <c:v>73.356216000000003</c:v>
                </c:pt>
                <c:pt idx="317">
                  <c:v>73.392792</c:v>
                </c:pt>
                <c:pt idx="318">
                  <c:v>73.371456000000009</c:v>
                </c:pt>
                <c:pt idx="319">
                  <c:v>73.322687999999999</c:v>
                </c:pt>
                <c:pt idx="320">
                  <c:v>73.261728000000005</c:v>
                </c:pt>
                <c:pt idx="321">
                  <c:v>73.203816000000003</c:v>
                </c:pt>
                <c:pt idx="322">
                  <c:v>73.200767999999997</c:v>
                </c:pt>
                <c:pt idx="323">
                  <c:v>73.212959999999995</c:v>
                </c:pt>
                <c:pt idx="324">
                  <c:v>73.240392</c:v>
                </c:pt>
                <c:pt idx="325">
                  <c:v>73.228200000000001</c:v>
                </c:pt>
                <c:pt idx="326">
                  <c:v>73.203816000000003</c:v>
                </c:pt>
                <c:pt idx="327">
                  <c:v>73.185528000000005</c:v>
                </c:pt>
                <c:pt idx="328">
                  <c:v>73.209912000000003</c:v>
                </c:pt>
                <c:pt idx="329">
                  <c:v>73.246487999999999</c:v>
                </c:pt>
                <c:pt idx="330">
                  <c:v>73.243440000000007</c:v>
                </c:pt>
                <c:pt idx="331">
                  <c:v>73.261728000000005</c:v>
                </c:pt>
                <c:pt idx="332">
                  <c:v>73.246487999999999</c:v>
                </c:pt>
                <c:pt idx="333">
                  <c:v>73.219056000000009</c:v>
                </c:pt>
                <c:pt idx="334">
                  <c:v>73.188576000000012</c:v>
                </c:pt>
                <c:pt idx="335">
                  <c:v>73.158096</c:v>
                </c:pt>
                <c:pt idx="336">
                  <c:v>73.136759999999995</c:v>
                </c:pt>
                <c:pt idx="337">
                  <c:v>73.094087999999999</c:v>
                </c:pt>
                <c:pt idx="338">
                  <c:v>73.069704000000002</c:v>
                </c:pt>
                <c:pt idx="339">
                  <c:v>73.048367999999996</c:v>
                </c:pt>
                <c:pt idx="340">
                  <c:v>73.017887999999999</c:v>
                </c:pt>
                <c:pt idx="341">
                  <c:v>72.990456000000009</c:v>
                </c:pt>
                <c:pt idx="342">
                  <c:v>72.953879999999998</c:v>
                </c:pt>
                <c:pt idx="343">
                  <c:v>72.920352000000008</c:v>
                </c:pt>
                <c:pt idx="344">
                  <c:v>72.899016000000003</c:v>
                </c:pt>
                <c:pt idx="345">
                  <c:v>72.850248000000008</c:v>
                </c:pt>
                <c:pt idx="346">
                  <c:v>72.82586400000001</c:v>
                </c:pt>
                <c:pt idx="347">
                  <c:v>72.783192</c:v>
                </c:pt>
                <c:pt idx="348">
                  <c:v>72.767952000000008</c:v>
                </c:pt>
                <c:pt idx="349">
                  <c:v>72.740520000000004</c:v>
                </c:pt>
                <c:pt idx="350">
                  <c:v>72.728328000000005</c:v>
                </c:pt>
                <c:pt idx="351">
                  <c:v>72.700896</c:v>
                </c:pt>
                <c:pt idx="352">
                  <c:v>72.646032000000005</c:v>
                </c:pt>
                <c:pt idx="353">
                  <c:v>72.621648000000008</c:v>
                </c:pt>
                <c:pt idx="354">
                  <c:v>72.588120000000004</c:v>
                </c:pt>
                <c:pt idx="355">
                  <c:v>72.655176000000012</c:v>
                </c:pt>
                <c:pt idx="356">
                  <c:v>72.609456000000009</c:v>
                </c:pt>
                <c:pt idx="357">
                  <c:v>72.630792</c:v>
                </c:pt>
                <c:pt idx="358">
                  <c:v>72.618600000000001</c:v>
                </c:pt>
                <c:pt idx="359">
                  <c:v>72.621648000000008</c:v>
                </c:pt>
                <c:pt idx="360">
                  <c:v>72.609456000000009</c:v>
                </c:pt>
                <c:pt idx="361">
                  <c:v>72.560687999999999</c:v>
                </c:pt>
                <c:pt idx="362">
                  <c:v>72.487536000000006</c:v>
                </c:pt>
                <c:pt idx="363">
                  <c:v>72.399144000000007</c:v>
                </c:pt>
                <c:pt idx="364">
                  <c:v>72.371712000000002</c:v>
                </c:pt>
                <c:pt idx="365">
                  <c:v>72.344279999999998</c:v>
                </c:pt>
                <c:pt idx="366">
                  <c:v>72.319896</c:v>
                </c:pt>
                <c:pt idx="367">
                  <c:v>72.274176000000011</c:v>
                </c:pt>
                <c:pt idx="368">
                  <c:v>72.234552000000008</c:v>
                </c:pt>
                <c:pt idx="369">
                  <c:v>72.188832000000005</c:v>
                </c:pt>
                <c:pt idx="370">
                  <c:v>72.121776000000011</c:v>
                </c:pt>
                <c:pt idx="371">
                  <c:v>72.060816000000003</c:v>
                </c:pt>
                <c:pt idx="372">
                  <c:v>72.002904000000001</c:v>
                </c:pt>
                <c:pt idx="373">
                  <c:v>71.966328000000004</c:v>
                </c:pt>
                <c:pt idx="374">
                  <c:v>71.911464000000009</c:v>
                </c:pt>
                <c:pt idx="375">
                  <c:v>71.850504000000001</c:v>
                </c:pt>
                <c:pt idx="376">
                  <c:v>71.820024000000004</c:v>
                </c:pt>
                <c:pt idx="377">
                  <c:v>71.749920000000003</c:v>
                </c:pt>
                <c:pt idx="378">
                  <c:v>71.701152000000008</c:v>
                </c:pt>
                <c:pt idx="379">
                  <c:v>71.649336000000005</c:v>
                </c:pt>
                <c:pt idx="380">
                  <c:v>71.612759999999994</c:v>
                </c:pt>
                <c:pt idx="381">
                  <c:v>71.560944000000006</c:v>
                </c:pt>
                <c:pt idx="382">
                  <c:v>71.506079999999997</c:v>
                </c:pt>
                <c:pt idx="383">
                  <c:v>71.44816800000001</c:v>
                </c:pt>
                <c:pt idx="384">
                  <c:v>71.396352000000007</c:v>
                </c:pt>
                <c:pt idx="385">
                  <c:v>71.256144000000006</c:v>
                </c:pt>
                <c:pt idx="386">
                  <c:v>71.155559999999994</c:v>
                </c:pt>
                <c:pt idx="387">
                  <c:v>71.103744000000006</c:v>
                </c:pt>
                <c:pt idx="388">
                  <c:v>71.033640000000005</c:v>
                </c:pt>
                <c:pt idx="389">
                  <c:v>70.972679999999997</c:v>
                </c:pt>
                <c:pt idx="390">
                  <c:v>70.896479999999997</c:v>
                </c:pt>
                <c:pt idx="391">
                  <c:v>70.82637600000001</c:v>
                </c:pt>
                <c:pt idx="392">
                  <c:v>70.75017600000001</c:v>
                </c:pt>
                <c:pt idx="393">
                  <c:v>70.689216000000002</c:v>
                </c:pt>
                <c:pt idx="394">
                  <c:v>70.643496000000013</c:v>
                </c:pt>
                <c:pt idx="395">
                  <c:v>70.573391999999998</c:v>
                </c:pt>
                <c:pt idx="396">
                  <c:v>70.500240000000005</c:v>
                </c:pt>
                <c:pt idx="397">
                  <c:v>70.417944000000006</c:v>
                </c:pt>
                <c:pt idx="398">
                  <c:v>70.332599999999999</c:v>
                </c:pt>
                <c:pt idx="399">
                  <c:v>70.238112000000001</c:v>
                </c:pt>
                <c:pt idx="400">
                  <c:v>70.149720000000002</c:v>
                </c:pt>
                <c:pt idx="401">
                  <c:v>70.100952000000007</c:v>
                </c:pt>
                <c:pt idx="402">
                  <c:v>70.015608</c:v>
                </c:pt>
                <c:pt idx="403">
                  <c:v>69.933312000000001</c:v>
                </c:pt>
                <c:pt idx="404">
                  <c:v>69.847968000000009</c:v>
                </c:pt>
                <c:pt idx="405">
                  <c:v>69.765671999999995</c:v>
                </c:pt>
                <c:pt idx="406">
                  <c:v>69.646799999999999</c:v>
                </c:pt>
                <c:pt idx="407">
                  <c:v>69.543168000000009</c:v>
                </c:pt>
                <c:pt idx="408">
                  <c:v>69.488303999999999</c:v>
                </c:pt>
                <c:pt idx="409">
                  <c:v>69.393816000000001</c:v>
                </c:pt>
                <c:pt idx="410">
                  <c:v>69.299328000000003</c:v>
                </c:pt>
                <c:pt idx="411">
                  <c:v>69.198744000000005</c:v>
                </c:pt>
                <c:pt idx="412">
                  <c:v>69.095112</c:v>
                </c:pt>
                <c:pt idx="413">
                  <c:v>68.997576000000009</c:v>
                </c:pt>
                <c:pt idx="414">
                  <c:v>68.951856000000006</c:v>
                </c:pt>
                <c:pt idx="415">
                  <c:v>68.918328000000002</c:v>
                </c:pt>
                <c:pt idx="416">
                  <c:v>68.875656000000006</c:v>
                </c:pt>
                <c:pt idx="417">
                  <c:v>68.775071999999994</c:v>
                </c:pt>
                <c:pt idx="418">
                  <c:v>68.668391999999997</c:v>
                </c:pt>
                <c:pt idx="419">
                  <c:v>68.561712</c:v>
                </c:pt>
                <c:pt idx="420">
                  <c:v>68.464176000000009</c:v>
                </c:pt>
                <c:pt idx="421">
                  <c:v>68.384928000000002</c:v>
                </c:pt>
                <c:pt idx="422">
                  <c:v>68.305679999999995</c:v>
                </c:pt>
                <c:pt idx="423">
                  <c:v>68.174616</c:v>
                </c:pt>
                <c:pt idx="424">
                  <c:v>68.043552000000005</c:v>
                </c:pt>
                <c:pt idx="425">
                  <c:v>67.921632000000002</c:v>
                </c:pt>
                <c:pt idx="426">
                  <c:v>67.808856000000006</c:v>
                </c:pt>
                <c:pt idx="427">
                  <c:v>67.699128000000002</c:v>
                </c:pt>
                <c:pt idx="428">
                  <c:v>67.622928000000002</c:v>
                </c:pt>
                <c:pt idx="429">
                  <c:v>67.540632000000002</c:v>
                </c:pt>
                <c:pt idx="430">
                  <c:v>67.409568000000007</c:v>
                </c:pt>
                <c:pt idx="431">
                  <c:v>67.287648000000004</c:v>
                </c:pt>
                <c:pt idx="432">
                  <c:v>67.165728000000001</c:v>
                </c:pt>
                <c:pt idx="433">
                  <c:v>67.043808000000013</c:v>
                </c:pt>
                <c:pt idx="434">
                  <c:v>66.927984000000009</c:v>
                </c:pt>
                <c:pt idx="435">
                  <c:v>66.851784000000009</c:v>
                </c:pt>
                <c:pt idx="436">
                  <c:v>66.790824000000001</c:v>
                </c:pt>
                <c:pt idx="437">
                  <c:v>66.671952000000005</c:v>
                </c:pt>
                <c:pt idx="438">
                  <c:v>66.556128000000001</c:v>
                </c:pt>
                <c:pt idx="439">
                  <c:v>66.406776000000008</c:v>
                </c:pt>
                <c:pt idx="440">
                  <c:v>66.242184000000009</c:v>
                </c:pt>
                <c:pt idx="441">
                  <c:v>66.065399999999997</c:v>
                </c:pt>
                <c:pt idx="442">
                  <c:v>65.928240000000002</c:v>
                </c:pt>
                <c:pt idx="443">
                  <c:v>65.824608000000012</c:v>
                </c:pt>
                <c:pt idx="444">
                  <c:v>65.650871999999993</c:v>
                </c:pt>
                <c:pt idx="445">
                  <c:v>65.486280000000008</c:v>
                </c:pt>
                <c:pt idx="446">
                  <c:v>65.318640000000002</c:v>
                </c:pt>
                <c:pt idx="447">
                  <c:v>65.172336000000001</c:v>
                </c:pt>
                <c:pt idx="448">
                  <c:v>65.035176000000007</c:v>
                </c:pt>
                <c:pt idx="449">
                  <c:v>64.937640000000002</c:v>
                </c:pt>
                <c:pt idx="450">
                  <c:v>64.754760000000005</c:v>
                </c:pt>
                <c:pt idx="451">
                  <c:v>64.663319999999999</c:v>
                </c:pt>
                <c:pt idx="452">
                  <c:v>64.562736000000001</c:v>
                </c:pt>
                <c:pt idx="453">
                  <c:v>64.404240000000001</c:v>
                </c:pt>
                <c:pt idx="454">
                  <c:v>64.227456000000004</c:v>
                </c:pt>
                <c:pt idx="455">
                  <c:v>64.068960000000004</c:v>
                </c:pt>
                <c:pt idx="456">
                  <c:v>63.913512000000004</c:v>
                </c:pt>
                <c:pt idx="457">
                  <c:v>63.782448000000002</c:v>
                </c:pt>
                <c:pt idx="458">
                  <c:v>63.596520000000005</c:v>
                </c:pt>
                <c:pt idx="459">
                  <c:v>63.404496000000009</c:v>
                </c:pt>
                <c:pt idx="460">
                  <c:v>63.239904000000003</c:v>
                </c:pt>
                <c:pt idx="461">
                  <c:v>63.047879999999999</c:v>
                </c:pt>
                <c:pt idx="462">
                  <c:v>62.837568000000005</c:v>
                </c:pt>
                <c:pt idx="463">
                  <c:v>62.660784000000007</c:v>
                </c:pt>
                <c:pt idx="464">
                  <c:v>62.465712000000003</c:v>
                </c:pt>
                <c:pt idx="465">
                  <c:v>62.267592</c:v>
                </c:pt>
                <c:pt idx="466">
                  <c:v>62.060328000000005</c:v>
                </c:pt>
                <c:pt idx="467">
                  <c:v>61.837824000000005</c:v>
                </c:pt>
                <c:pt idx="468">
                  <c:v>61.606176000000005</c:v>
                </c:pt>
                <c:pt idx="469">
                  <c:v>61.383671999999997</c:v>
                </c:pt>
                <c:pt idx="470">
                  <c:v>61.155071999999997</c:v>
                </c:pt>
                <c:pt idx="471">
                  <c:v>60.941712000000003</c:v>
                </c:pt>
                <c:pt idx="472">
                  <c:v>60.920376000000005</c:v>
                </c:pt>
                <c:pt idx="473">
                  <c:v>60.917328000000005</c:v>
                </c:pt>
                <c:pt idx="474">
                  <c:v>60.902088000000006</c:v>
                </c:pt>
                <c:pt idx="475">
                  <c:v>60.883800000000001</c:v>
                </c:pt>
                <c:pt idx="476">
                  <c:v>60.865512000000003</c:v>
                </c:pt>
                <c:pt idx="477">
                  <c:v>60.841128000000005</c:v>
                </c:pt>
                <c:pt idx="478">
                  <c:v>60.850271999999997</c:v>
                </c:pt>
                <c:pt idx="479">
                  <c:v>60.831984000000006</c:v>
                </c:pt>
                <c:pt idx="480">
                  <c:v>60.816744</c:v>
                </c:pt>
                <c:pt idx="481">
                  <c:v>60.993528000000005</c:v>
                </c:pt>
                <c:pt idx="482">
                  <c:v>61.816488000000007</c:v>
                </c:pt>
                <c:pt idx="483">
                  <c:v>61.965840000000007</c:v>
                </c:pt>
                <c:pt idx="484">
                  <c:v>61.953648000000001</c:v>
                </c:pt>
                <c:pt idx="485">
                  <c:v>61.910976000000005</c:v>
                </c:pt>
                <c:pt idx="486">
                  <c:v>61.877448000000001</c:v>
                </c:pt>
                <c:pt idx="487">
                  <c:v>61.846968000000004</c:v>
                </c:pt>
                <c:pt idx="488">
                  <c:v>61.837824000000005</c:v>
                </c:pt>
                <c:pt idx="489">
                  <c:v>61.816488000000007</c:v>
                </c:pt>
                <c:pt idx="490">
                  <c:v>61.749432000000006</c:v>
                </c:pt>
                <c:pt idx="491">
                  <c:v>61.746384000000006</c:v>
                </c:pt>
                <c:pt idx="492">
                  <c:v>61.737240000000007</c:v>
                </c:pt>
                <c:pt idx="493">
                  <c:v>61.682376000000005</c:v>
                </c:pt>
                <c:pt idx="494">
                  <c:v>61.615320000000004</c:v>
                </c:pt>
                <c:pt idx="495">
                  <c:v>61.545215999999996</c:v>
                </c:pt>
                <c:pt idx="496">
                  <c:v>61.465968000000004</c:v>
                </c:pt>
                <c:pt idx="497">
                  <c:v>62.919864000000004</c:v>
                </c:pt>
                <c:pt idx="498">
                  <c:v>63.374015999999997</c:v>
                </c:pt>
                <c:pt idx="499">
                  <c:v>63.712344000000002</c:v>
                </c:pt>
                <c:pt idx="500">
                  <c:v>63.709296000000009</c:v>
                </c:pt>
                <c:pt idx="501">
                  <c:v>63.770256000000003</c:v>
                </c:pt>
                <c:pt idx="502">
                  <c:v>63.88608</c:v>
                </c:pt>
                <c:pt idx="503">
                  <c:v>63.898271999999999</c:v>
                </c:pt>
                <c:pt idx="504">
                  <c:v>63.934848000000002</c:v>
                </c:pt>
                <c:pt idx="505">
                  <c:v>63.916559999999997</c:v>
                </c:pt>
                <c:pt idx="506">
                  <c:v>63.892176000000006</c:v>
                </c:pt>
                <c:pt idx="507">
                  <c:v>63.940944000000002</c:v>
                </c:pt>
                <c:pt idx="508">
                  <c:v>63.977520000000005</c:v>
                </c:pt>
                <c:pt idx="509">
                  <c:v>63.96228</c:v>
                </c:pt>
                <c:pt idx="510">
                  <c:v>63.925704000000003</c:v>
                </c:pt>
                <c:pt idx="511">
                  <c:v>63.974471999999999</c:v>
                </c:pt>
                <c:pt idx="512">
                  <c:v>63.965328000000007</c:v>
                </c:pt>
                <c:pt idx="513">
                  <c:v>63.989712000000004</c:v>
                </c:pt>
                <c:pt idx="514">
                  <c:v>63.974471999999999</c:v>
                </c:pt>
                <c:pt idx="515">
                  <c:v>63.992759999999997</c:v>
                </c:pt>
                <c:pt idx="516">
                  <c:v>63.974471999999999</c:v>
                </c:pt>
                <c:pt idx="517">
                  <c:v>63.931800000000003</c:v>
                </c:pt>
                <c:pt idx="518">
                  <c:v>63.956184000000007</c:v>
                </c:pt>
                <c:pt idx="519">
                  <c:v>63.971423999999999</c:v>
                </c:pt>
                <c:pt idx="520">
                  <c:v>63.910464000000005</c:v>
                </c:pt>
                <c:pt idx="521">
                  <c:v>63.916559999999997</c:v>
                </c:pt>
                <c:pt idx="522">
                  <c:v>63.943992000000001</c:v>
                </c:pt>
                <c:pt idx="523">
                  <c:v>63.822071999999999</c:v>
                </c:pt>
                <c:pt idx="524">
                  <c:v>63.508128000000006</c:v>
                </c:pt>
                <c:pt idx="525">
                  <c:v>63.081408000000003</c:v>
                </c:pt>
                <c:pt idx="526">
                  <c:v>62.581536</c:v>
                </c:pt>
                <c:pt idx="527">
                  <c:v>62.060328000000005</c:v>
                </c:pt>
                <c:pt idx="528">
                  <c:v>61.496448000000001</c:v>
                </c:pt>
                <c:pt idx="529">
                  <c:v>60.889896000000007</c:v>
                </c:pt>
                <c:pt idx="530">
                  <c:v>60.575952000000008</c:v>
                </c:pt>
                <c:pt idx="531">
                  <c:v>60.353448</c:v>
                </c:pt>
                <c:pt idx="532">
                  <c:v>60.246768000000003</c:v>
                </c:pt>
                <c:pt idx="533">
                  <c:v>60.103512000000002</c:v>
                </c:pt>
                <c:pt idx="534">
                  <c:v>59.926728000000004</c:v>
                </c:pt>
                <c:pt idx="535">
                  <c:v>59.829191999999999</c:v>
                </c:pt>
                <c:pt idx="536">
                  <c:v>59.722512000000002</c:v>
                </c:pt>
                <c:pt idx="537">
                  <c:v>59.774328000000004</c:v>
                </c:pt>
                <c:pt idx="538">
                  <c:v>59.813952000000008</c:v>
                </c:pt>
                <c:pt idx="539">
                  <c:v>59.746896000000007</c:v>
                </c:pt>
                <c:pt idx="540">
                  <c:v>59.640216000000002</c:v>
                </c:pt>
                <c:pt idx="541">
                  <c:v>59.496960000000001</c:v>
                </c:pt>
                <c:pt idx="542">
                  <c:v>59.381135999999998</c:v>
                </c:pt>
                <c:pt idx="543">
                  <c:v>59.295791999999999</c:v>
                </c:pt>
                <c:pt idx="544">
                  <c:v>59.375040000000006</c:v>
                </c:pt>
                <c:pt idx="545">
                  <c:v>59.557920000000003</c:v>
                </c:pt>
                <c:pt idx="546">
                  <c:v>59.5884</c:v>
                </c:pt>
                <c:pt idx="547">
                  <c:v>59.493912000000002</c:v>
                </c:pt>
                <c:pt idx="548">
                  <c:v>59.423808000000008</c:v>
                </c:pt>
                <c:pt idx="549">
                  <c:v>59.329320000000003</c:v>
                </c:pt>
                <c:pt idx="550">
                  <c:v>59.298840000000006</c:v>
                </c:pt>
                <c:pt idx="551">
                  <c:v>59.295791999999999</c:v>
                </c:pt>
                <c:pt idx="552">
                  <c:v>59.259216000000002</c:v>
                </c:pt>
                <c:pt idx="553">
                  <c:v>59.192160000000001</c:v>
                </c:pt>
                <c:pt idx="554">
                  <c:v>59.3598</c:v>
                </c:pt>
                <c:pt idx="555">
                  <c:v>59.423808000000008</c:v>
                </c:pt>
                <c:pt idx="556">
                  <c:v>59.420760000000001</c:v>
                </c:pt>
                <c:pt idx="557">
                  <c:v>59.365896000000006</c:v>
                </c:pt>
                <c:pt idx="558">
                  <c:v>59.277504</c:v>
                </c:pt>
                <c:pt idx="559">
                  <c:v>59.353704</c:v>
                </c:pt>
                <c:pt idx="560">
                  <c:v>59.387232000000004</c:v>
                </c:pt>
                <c:pt idx="561">
                  <c:v>59.445144000000006</c:v>
                </c:pt>
                <c:pt idx="562">
                  <c:v>59.384184000000005</c:v>
                </c:pt>
                <c:pt idx="563">
                  <c:v>59.338464000000002</c:v>
                </c:pt>
                <c:pt idx="564">
                  <c:v>59.2836</c:v>
                </c:pt>
                <c:pt idx="565">
                  <c:v>59.237880000000004</c:v>
                </c:pt>
                <c:pt idx="566">
                  <c:v>59.179968000000002</c:v>
                </c:pt>
                <c:pt idx="567">
                  <c:v>59.454288000000005</c:v>
                </c:pt>
                <c:pt idx="568">
                  <c:v>59.634120000000003</c:v>
                </c:pt>
                <c:pt idx="569">
                  <c:v>59.676791999999999</c:v>
                </c:pt>
                <c:pt idx="570">
                  <c:v>59.640216000000002</c:v>
                </c:pt>
                <c:pt idx="571">
                  <c:v>59.576208000000008</c:v>
                </c:pt>
                <c:pt idx="572">
                  <c:v>59.503056000000001</c:v>
                </c:pt>
                <c:pt idx="573">
                  <c:v>59.521344000000006</c:v>
                </c:pt>
                <c:pt idx="574">
                  <c:v>60.432696000000007</c:v>
                </c:pt>
                <c:pt idx="575">
                  <c:v>60.533280000000005</c:v>
                </c:pt>
                <c:pt idx="576">
                  <c:v>60.606432000000005</c:v>
                </c:pt>
                <c:pt idx="577">
                  <c:v>60.655200000000001</c:v>
                </c:pt>
                <c:pt idx="578">
                  <c:v>60.652152000000008</c:v>
                </c:pt>
                <c:pt idx="579">
                  <c:v>60.615576000000004</c:v>
                </c:pt>
                <c:pt idx="580">
                  <c:v>60.551568000000003</c:v>
                </c:pt>
                <c:pt idx="581">
                  <c:v>60.545471999999997</c:v>
                </c:pt>
                <c:pt idx="582">
                  <c:v>60.661296000000007</c:v>
                </c:pt>
                <c:pt idx="583">
                  <c:v>60.697871999999997</c:v>
                </c:pt>
                <c:pt idx="584">
                  <c:v>60.649104000000001</c:v>
                </c:pt>
                <c:pt idx="585">
                  <c:v>60.621671999999997</c:v>
                </c:pt>
                <c:pt idx="586">
                  <c:v>60.716160000000002</c:v>
                </c:pt>
                <c:pt idx="587">
                  <c:v>60.707015999999996</c:v>
                </c:pt>
                <c:pt idx="588">
                  <c:v>60.700920000000004</c:v>
                </c:pt>
                <c:pt idx="589">
                  <c:v>60.646056000000002</c:v>
                </c:pt>
                <c:pt idx="590">
                  <c:v>60.649104000000001</c:v>
                </c:pt>
                <c:pt idx="591">
                  <c:v>60.627768000000003</c:v>
                </c:pt>
                <c:pt idx="592">
                  <c:v>60.579000000000001</c:v>
                </c:pt>
                <c:pt idx="593">
                  <c:v>60.621671999999997</c:v>
                </c:pt>
                <c:pt idx="594">
                  <c:v>61.353192</c:v>
                </c:pt>
                <c:pt idx="595">
                  <c:v>61.371479999999998</c:v>
                </c:pt>
                <c:pt idx="596">
                  <c:v>61.313568000000004</c:v>
                </c:pt>
                <c:pt idx="597">
                  <c:v>61.359288000000006</c:v>
                </c:pt>
                <c:pt idx="598">
                  <c:v>61.377576000000005</c:v>
                </c:pt>
                <c:pt idx="599">
                  <c:v>61.353192</c:v>
                </c:pt>
                <c:pt idx="600">
                  <c:v>61.581792</c:v>
                </c:pt>
                <c:pt idx="601">
                  <c:v>61.691520000000004</c:v>
                </c:pt>
                <c:pt idx="602">
                  <c:v>61.688471999999997</c:v>
                </c:pt>
                <c:pt idx="603">
                  <c:v>61.691520000000004</c:v>
                </c:pt>
                <c:pt idx="604">
                  <c:v>61.664088000000007</c:v>
                </c:pt>
                <c:pt idx="605">
                  <c:v>61.612271999999997</c:v>
                </c:pt>
                <c:pt idx="606">
                  <c:v>61.804296000000008</c:v>
                </c:pt>
                <c:pt idx="607">
                  <c:v>61.834776000000005</c:v>
                </c:pt>
                <c:pt idx="608">
                  <c:v>61.993271999999997</c:v>
                </c:pt>
                <c:pt idx="609">
                  <c:v>62.130432000000006</c:v>
                </c:pt>
                <c:pt idx="610">
                  <c:v>62.328552000000009</c:v>
                </c:pt>
                <c:pt idx="611">
                  <c:v>62.544960000000003</c:v>
                </c:pt>
                <c:pt idx="612">
                  <c:v>62.788800000000002</c:v>
                </c:pt>
                <c:pt idx="613">
                  <c:v>63.053976000000006</c:v>
                </c:pt>
                <c:pt idx="614">
                  <c:v>63.306959999999997</c:v>
                </c:pt>
                <c:pt idx="615">
                  <c:v>63.386208000000003</c:v>
                </c:pt>
                <c:pt idx="616">
                  <c:v>63.633096000000009</c:v>
                </c:pt>
                <c:pt idx="617">
                  <c:v>63.80988</c:v>
                </c:pt>
                <c:pt idx="618">
                  <c:v>63.806832000000007</c:v>
                </c:pt>
                <c:pt idx="619">
                  <c:v>63.867792000000001</c:v>
                </c:pt>
                <c:pt idx="620">
                  <c:v>63.943992000000001</c:v>
                </c:pt>
                <c:pt idx="621">
                  <c:v>64.102488000000008</c:v>
                </c:pt>
                <c:pt idx="622">
                  <c:v>64.346328000000014</c:v>
                </c:pt>
                <c:pt idx="623">
                  <c:v>64.468248000000003</c:v>
                </c:pt>
                <c:pt idx="624">
                  <c:v>64.85229600000001</c:v>
                </c:pt>
                <c:pt idx="625">
                  <c:v>65.178432000000001</c:v>
                </c:pt>
                <c:pt idx="626">
                  <c:v>65.327784000000008</c:v>
                </c:pt>
                <c:pt idx="627">
                  <c:v>65.568576000000007</c:v>
                </c:pt>
                <c:pt idx="628">
                  <c:v>65.952624</c:v>
                </c:pt>
                <c:pt idx="629">
                  <c:v>66.165984000000009</c:v>
                </c:pt>
                <c:pt idx="630">
                  <c:v>66.403728000000001</c:v>
                </c:pt>
                <c:pt idx="631">
                  <c:v>66.589656000000005</c:v>
                </c:pt>
                <c:pt idx="632">
                  <c:v>66.739008000000013</c:v>
                </c:pt>
                <c:pt idx="633">
                  <c:v>66.970656000000005</c:v>
                </c:pt>
                <c:pt idx="634">
                  <c:v>67.120008000000013</c:v>
                </c:pt>
                <c:pt idx="635">
                  <c:v>67.214496000000011</c:v>
                </c:pt>
                <c:pt idx="636">
                  <c:v>67.400424000000001</c:v>
                </c:pt>
                <c:pt idx="637">
                  <c:v>67.680840000000003</c:v>
                </c:pt>
                <c:pt idx="638">
                  <c:v>67.83628800000001</c:v>
                </c:pt>
                <c:pt idx="639">
                  <c:v>68.000879999999995</c:v>
                </c:pt>
                <c:pt idx="640">
                  <c:v>68.366640000000004</c:v>
                </c:pt>
                <c:pt idx="641">
                  <c:v>68.634864000000007</c:v>
                </c:pt>
                <c:pt idx="642">
                  <c:v>69.021960000000007</c:v>
                </c:pt>
                <c:pt idx="643">
                  <c:v>69.591936000000004</c:v>
                </c:pt>
                <c:pt idx="644">
                  <c:v>69.902832000000004</c:v>
                </c:pt>
                <c:pt idx="645">
                  <c:v>70.137528000000003</c:v>
                </c:pt>
                <c:pt idx="646">
                  <c:v>70.353936000000004</c:v>
                </c:pt>
                <c:pt idx="647">
                  <c:v>70.573391999999998</c:v>
                </c:pt>
                <c:pt idx="648">
                  <c:v>70.7898</c:v>
                </c:pt>
                <c:pt idx="649">
                  <c:v>70.829424000000003</c:v>
                </c:pt>
                <c:pt idx="650">
                  <c:v>70.984871999999996</c:v>
                </c:pt>
                <c:pt idx="651">
                  <c:v>71.146416000000002</c:v>
                </c:pt>
                <c:pt idx="652">
                  <c:v>71.301864000000009</c:v>
                </c:pt>
                <c:pt idx="653">
                  <c:v>71.432928000000004</c:v>
                </c:pt>
                <c:pt idx="654">
                  <c:v>71.560944000000006</c:v>
                </c:pt>
                <c:pt idx="655">
                  <c:v>71.685912000000002</c:v>
                </c:pt>
                <c:pt idx="656">
                  <c:v>71.847456000000008</c:v>
                </c:pt>
                <c:pt idx="657">
                  <c:v>71.978520000000003</c:v>
                </c:pt>
                <c:pt idx="658">
                  <c:v>72.079104000000001</c:v>
                </c:pt>
                <c:pt idx="659">
                  <c:v>72.137016000000003</c:v>
                </c:pt>
                <c:pt idx="660">
                  <c:v>72.167496</c:v>
                </c:pt>
                <c:pt idx="661">
                  <c:v>72.207120000000003</c:v>
                </c:pt>
                <c:pt idx="662">
                  <c:v>72.258936000000006</c:v>
                </c:pt>
                <c:pt idx="663">
                  <c:v>72.350376000000011</c:v>
                </c:pt>
                <c:pt idx="664">
                  <c:v>72.454008000000002</c:v>
                </c:pt>
                <c:pt idx="665">
                  <c:v>72.575928000000005</c:v>
                </c:pt>
                <c:pt idx="666">
                  <c:v>72.670416000000003</c:v>
                </c:pt>
                <c:pt idx="667">
                  <c:v>72.82586400000001</c:v>
                </c:pt>
                <c:pt idx="668">
                  <c:v>73.209912000000003</c:v>
                </c:pt>
                <c:pt idx="669">
                  <c:v>73.51166400000001</c:v>
                </c:pt>
                <c:pt idx="670">
                  <c:v>73.697592</c:v>
                </c:pt>
                <c:pt idx="671">
                  <c:v>73.914000000000001</c:v>
                </c:pt>
                <c:pt idx="672">
                  <c:v>74.106024000000005</c:v>
                </c:pt>
                <c:pt idx="673">
                  <c:v>74.291952000000009</c:v>
                </c:pt>
                <c:pt idx="674">
                  <c:v>74.374247999999994</c:v>
                </c:pt>
                <c:pt idx="675">
                  <c:v>74.459592000000001</c:v>
                </c:pt>
                <c:pt idx="676">
                  <c:v>74.535792000000001</c:v>
                </c:pt>
                <c:pt idx="677">
                  <c:v>74.599800000000002</c:v>
                </c:pt>
                <c:pt idx="678">
                  <c:v>74.679047999999995</c:v>
                </c:pt>
                <c:pt idx="679">
                  <c:v>75.057000000000002</c:v>
                </c:pt>
                <c:pt idx="680">
                  <c:v>75.218544000000009</c:v>
                </c:pt>
                <c:pt idx="681">
                  <c:v>75.35875200000001</c:v>
                </c:pt>
                <c:pt idx="682">
                  <c:v>75.462384000000014</c:v>
                </c:pt>
                <c:pt idx="683">
                  <c:v>75.575159999999997</c:v>
                </c:pt>
                <c:pt idx="684">
                  <c:v>75.703175999999999</c:v>
                </c:pt>
                <c:pt idx="685">
                  <c:v>75.776328000000007</c:v>
                </c:pt>
                <c:pt idx="686">
                  <c:v>75.898247999999995</c:v>
                </c:pt>
                <c:pt idx="687">
                  <c:v>76.065888000000001</c:v>
                </c:pt>
                <c:pt idx="688">
                  <c:v>76.193904000000003</c:v>
                </c:pt>
                <c:pt idx="689">
                  <c:v>76.257912000000005</c:v>
                </c:pt>
                <c:pt idx="690">
                  <c:v>76.254864000000012</c:v>
                </c:pt>
                <c:pt idx="691">
                  <c:v>76.221336000000008</c:v>
                </c:pt>
                <c:pt idx="692">
                  <c:v>76.193904000000003</c:v>
                </c:pt>
                <c:pt idx="693">
                  <c:v>76.206096000000002</c:v>
                </c:pt>
                <c:pt idx="694">
                  <c:v>76.227432000000007</c:v>
                </c:pt>
                <c:pt idx="695">
                  <c:v>76.352400000000003</c:v>
                </c:pt>
                <c:pt idx="696">
                  <c:v>76.419455999999997</c:v>
                </c:pt>
                <c:pt idx="697">
                  <c:v>76.510896000000002</c:v>
                </c:pt>
                <c:pt idx="698">
                  <c:v>76.526136000000008</c:v>
                </c:pt>
                <c:pt idx="699">
                  <c:v>76.574904000000004</c:v>
                </c:pt>
                <c:pt idx="700">
                  <c:v>76.751688000000001</c:v>
                </c:pt>
                <c:pt idx="701">
                  <c:v>76.943712000000005</c:v>
                </c:pt>
                <c:pt idx="702">
                  <c:v>77.074776</c:v>
                </c:pt>
                <c:pt idx="703">
                  <c:v>77.105255999999997</c:v>
                </c:pt>
                <c:pt idx="704">
                  <c:v>77.096112000000005</c:v>
                </c:pt>
                <c:pt idx="705">
                  <c:v>77.099159999999998</c:v>
                </c:pt>
                <c:pt idx="706">
                  <c:v>77.163167999999999</c:v>
                </c:pt>
                <c:pt idx="707">
                  <c:v>77.147928000000007</c:v>
                </c:pt>
                <c:pt idx="708">
                  <c:v>77.208888000000002</c:v>
                </c:pt>
                <c:pt idx="709">
                  <c:v>77.184504000000004</c:v>
                </c:pt>
                <c:pt idx="710">
                  <c:v>77.166216000000006</c:v>
                </c:pt>
                <c:pt idx="711">
                  <c:v>77.120496000000003</c:v>
                </c:pt>
                <c:pt idx="712">
                  <c:v>77.068680000000001</c:v>
                </c:pt>
                <c:pt idx="713">
                  <c:v>77.117447999999996</c:v>
                </c:pt>
                <c:pt idx="714">
                  <c:v>77.126592000000002</c:v>
                </c:pt>
                <c:pt idx="715">
                  <c:v>77.321664000000013</c:v>
                </c:pt>
                <c:pt idx="716">
                  <c:v>77.687424000000007</c:v>
                </c:pt>
                <c:pt idx="717">
                  <c:v>78.357984000000002</c:v>
                </c:pt>
                <c:pt idx="718">
                  <c:v>78.592680000000016</c:v>
                </c:pt>
                <c:pt idx="719">
                  <c:v>78.242159999999998</c:v>
                </c:pt>
                <c:pt idx="720">
                  <c:v>77.900784000000002</c:v>
                </c:pt>
                <c:pt idx="721">
                  <c:v>77.65694400000001</c:v>
                </c:pt>
                <c:pt idx="722">
                  <c:v>76.648055999999997</c:v>
                </c:pt>
                <c:pt idx="723">
                  <c:v>76.730352000000011</c:v>
                </c:pt>
                <c:pt idx="724">
                  <c:v>77.184504000000004</c:v>
                </c:pt>
                <c:pt idx="725">
                  <c:v>77.105255999999997</c:v>
                </c:pt>
                <c:pt idx="726">
                  <c:v>77.050392000000002</c:v>
                </c:pt>
                <c:pt idx="727">
                  <c:v>76.980288000000002</c:v>
                </c:pt>
                <c:pt idx="728">
                  <c:v>76.946759999999998</c:v>
                </c:pt>
                <c:pt idx="729">
                  <c:v>76.888847999999996</c:v>
                </c:pt>
              </c:numCache>
            </c:numRef>
          </c:yVal>
          <c:smooth val="0"/>
          <c:extLst>
            <c:ext xmlns:c16="http://schemas.microsoft.com/office/drawing/2014/chart" uri="{C3380CC4-5D6E-409C-BE32-E72D297353CC}">
              <c16:uniqueId val="{00000000-245B-4ECA-A7DC-433A923C019B}"/>
            </c:ext>
          </c:extLst>
        </c:ser>
        <c:ser>
          <c:idx val="1"/>
          <c:order val="1"/>
          <c:tx>
            <c:v>1997/8</c:v>
          </c:tx>
          <c:spPr>
            <a:ln w="19050" cap="rnd">
              <a:solidFill>
                <a:srgbClr val="FF000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Compare'!$F$4:$F$733</c:f>
              <c:numCache>
                <c:formatCode>0.00</c:formatCode>
                <c:ptCount val="730"/>
                <c:pt idx="0">
                  <c:v>76.797408000000004</c:v>
                </c:pt>
                <c:pt idx="1">
                  <c:v>76.769976</c:v>
                </c:pt>
                <c:pt idx="2">
                  <c:v>76.736447999999996</c:v>
                </c:pt>
                <c:pt idx="3">
                  <c:v>76.699871999999999</c:v>
                </c:pt>
                <c:pt idx="4">
                  <c:v>76.669392000000002</c:v>
                </c:pt>
                <c:pt idx="5">
                  <c:v>76.614528000000007</c:v>
                </c:pt>
                <c:pt idx="6">
                  <c:v>76.587096000000003</c:v>
                </c:pt>
                <c:pt idx="7">
                  <c:v>76.553567999999999</c:v>
                </c:pt>
                <c:pt idx="8">
                  <c:v>76.510896000000002</c:v>
                </c:pt>
                <c:pt idx="9">
                  <c:v>76.456032000000008</c:v>
                </c:pt>
                <c:pt idx="10">
                  <c:v>76.410312000000005</c:v>
                </c:pt>
                <c:pt idx="11">
                  <c:v>76.315824000000006</c:v>
                </c:pt>
                <c:pt idx="12">
                  <c:v>76.248767999999998</c:v>
                </c:pt>
                <c:pt idx="13">
                  <c:v>76.23048</c:v>
                </c:pt>
                <c:pt idx="14">
                  <c:v>76.190855999999997</c:v>
                </c:pt>
                <c:pt idx="15">
                  <c:v>76.151232000000007</c:v>
                </c:pt>
                <c:pt idx="16">
                  <c:v>76.087224000000006</c:v>
                </c:pt>
                <c:pt idx="17">
                  <c:v>76.011024000000006</c:v>
                </c:pt>
                <c:pt idx="18">
                  <c:v>75.931775999999999</c:v>
                </c:pt>
                <c:pt idx="19">
                  <c:v>75.852528000000007</c:v>
                </c:pt>
                <c:pt idx="20">
                  <c:v>75.761088000000001</c:v>
                </c:pt>
                <c:pt idx="21">
                  <c:v>75.687936000000008</c:v>
                </c:pt>
                <c:pt idx="22">
                  <c:v>75.614784000000014</c:v>
                </c:pt>
                <c:pt idx="23">
                  <c:v>75.559920000000005</c:v>
                </c:pt>
                <c:pt idx="24">
                  <c:v>75.498959999999997</c:v>
                </c:pt>
                <c:pt idx="25">
                  <c:v>75.431904000000003</c:v>
                </c:pt>
                <c:pt idx="26">
                  <c:v>75.355704000000003</c:v>
                </c:pt>
                <c:pt idx="27">
                  <c:v>75.279504000000003</c:v>
                </c:pt>
                <c:pt idx="28">
                  <c:v>75.191112000000004</c:v>
                </c:pt>
                <c:pt idx="29">
                  <c:v>75.105767999999998</c:v>
                </c:pt>
                <c:pt idx="30">
                  <c:v>75.011279999999999</c:v>
                </c:pt>
                <c:pt idx="31">
                  <c:v>74.898504000000003</c:v>
                </c:pt>
                <c:pt idx="32">
                  <c:v>74.840592000000001</c:v>
                </c:pt>
                <c:pt idx="33">
                  <c:v>74.740008000000003</c:v>
                </c:pt>
                <c:pt idx="34">
                  <c:v>74.645520000000005</c:v>
                </c:pt>
                <c:pt idx="35">
                  <c:v>74.566271999999998</c:v>
                </c:pt>
                <c:pt idx="36">
                  <c:v>74.487024000000005</c:v>
                </c:pt>
                <c:pt idx="37">
                  <c:v>74.392536000000007</c:v>
                </c:pt>
                <c:pt idx="38">
                  <c:v>74.343767999999997</c:v>
                </c:pt>
                <c:pt idx="39">
                  <c:v>74.298047999999994</c:v>
                </c:pt>
                <c:pt idx="40">
                  <c:v>74.249279999999999</c:v>
                </c:pt>
                <c:pt idx="41">
                  <c:v>74.200512000000003</c:v>
                </c:pt>
                <c:pt idx="42">
                  <c:v>74.151744000000008</c:v>
                </c:pt>
                <c:pt idx="43">
                  <c:v>74.109071999999998</c:v>
                </c:pt>
                <c:pt idx="44">
                  <c:v>74.020679999999999</c:v>
                </c:pt>
                <c:pt idx="45">
                  <c:v>73.920096000000001</c:v>
                </c:pt>
                <c:pt idx="46">
                  <c:v>73.828656000000009</c:v>
                </c:pt>
                <c:pt idx="47">
                  <c:v>73.721976000000012</c:v>
                </c:pt>
                <c:pt idx="48">
                  <c:v>73.633584000000013</c:v>
                </c:pt>
                <c:pt idx="49">
                  <c:v>73.539096000000001</c:v>
                </c:pt>
                <c:pt idx="50">
                  <c:v>73.441559999999996</c:v>
                </c:pt>
                <c:pt idx="51">
                  <c:v>73.334879999999998</c:v>
                </c:pt>
                <c:pt idx="52">
                  <c:v>73.252584000000013</c:v>
                </c:pt>
                <c:pt idx="53">
                  <c:v>73.176384000000013</c:v>
                </c:pt>
                <c:pt idx="54">
                  <c:v>73.05446400000001</c:v>
                </c:pt>
                <c:pt idx="55">
                  <c:v>72.953879999999998</c:v>
                </c:pt>
                <c:pt idx="56">
                  <c:v>72.847200000000001</c:v>
                </c:pt>
                <c:pt idx="57">
                  <c:v>72.728328000000005</c:v>
                </c:pt>
                <c:pt idx="58">
                  <c:v>72.603359999999995</c:v>
                </c:pt>
                <c:pt idx="59">
                  <c:v>72.505824000000004</c:v>
                </c:pt>
                <c:pt idx="60">
                  <c:v>72.423528000000005</c:v>
                </c:pt>
                <c:pt idx="61">
                  <c:v>72.298559999999995</c:v>
                </c:pt>
                <c:pt idx="62">
                  <c:v>72.176640000000006</c:v>
                </c:pt>
                <c:pt idx="63">
                  <c:v>72.048624000000004</c:v>
                </c:pt>
                <c:pt idx="64">
                  <c:v>71.920608000000001</c:v>
                </c:pt>
                <c:pt idx="65">
                  <c:v>71.789544000000006</c:v>
                </c:pt>
                <c:pt idx="66">
                  <c:v>71.664576000000011</c:v>
                </c:pt>
                <c:pt idx="67">
                  <c:v>71.585328000000004</c:v>
                </c:pt>
                <c:pt idx="68">
                  <c:v>71.457312000000002</c:v>
                </c:pt>
                <c:pt idx="69">
                  <c:v>71.332344000000006</c:v>
                </c:pt>
                <c:pt idx="70">
                  <c:v>71.207376000000011</c:v>
                </c:pt>
                <c:pt idx="71">
                  <c:v>71.076312000000001</c:v>
                </c:pt>
                <c:pt idx="72">
                  <c:v>70.933056000000008</c:v>
                </c:pt>
                <c:pt idx="73">
                  <c:v>70.808087999999998</c:v>
                </c:pt>
                <c:pt idx="74">
                  <c:v>70.698359999999994</c:v>
                </c:pt>
                <c:pt idx="75">
                  <c:v>70.558152000000007</c:v>
                </c:pt>
                <c:pt idx="76">
                  <c:v>70.408799999999999</c:v>
                </c:pt>
                <c:pt idx="77">
                  <c:v>70.265544000000006</c:v>
                </c:pt>
                <c:pt idx="78">
                  <c:v>70.122287999999998</c:v>
                </c:pt>
                <c:pt idx="79">
                  <c:v>69.975984000000011</c:v>
                </c:pt>
                <c:pt idx="80">
                  <c:v>69.860159999999993</c:v>
                </c:pt>
                <c:pt idx="81">
                  <c:v>69.753479999999996</c:v>
                </c:pt>
                <c:pt idx="82">
                  <c:v>69.60717600000001</c:v>
                </c:pt>
                <c:pt idx="83">
                  <c:v>69.460871999999995</c:v>
                </c:pt>
                <c:pt idx="84">
                  <c:v>69.311520000000002</c:v>
                </c:pt>
                <c:pt idx="85">
                  <c:v>69.174359999999993</c:v>
                </c:pt>
                <c:pt idx="86">
                  <c:v>69.052440000000004</c:v>
                </c:pt>
                <c:pt idx="87">
                  <c:v>68.927471999999995</c:v>
                </c:pt>
                <c:pt idx="88">
                  <c:v>68.802503999999999</c:v>
                </c:pt>
                <c:pt idx="89">
                  <c:v>68.674488000000011</c:v>
                </c:pt>
                <c:pt idx="90">
                  <c:v>68.607432000000003</c:v>
                </c:pt>
                <c:pt idx="91">
                  <c:v>68.534279999999995</c:v>
                </c:pt>
                <c:pt idx="92">
                  <c:v>68.467224000000002</c:v>
                </c:pt>
                <c:pt idx="93">
                  <c:v>68.391024000000002</c:v>
                </c:pt>
                <c:pt idx="94">
                  <c:v>68.296536000000003</c:v>
                </c:pt>
                <c:pt idx="95">
                  <c:v>68.208144000000004</c:v>
                </c:pt>
                <c:pt idx="96">
                  <c:v>68.104512</c:v>
                </c:pt>
                <c:pt idx="97">
                  <c:v>68.037456000000006</c:v>
                </c:pt>
                <c:pt idx="98">
                  <c:v>67.967352000000005</c:v>
                </c:pt>
                <c:pt idx="99">
                  <c:v>67.882007999999999</c:v>
                </c:pt>
                <c:pt idx="100">
                  <c:v>67.787520000000001</c:v>
                </c:pt>
                <c:pt idx="101">
                  <c:v>67.732656000000006</c:v>
                </c:pt>
                <c:pt idx="102">
                  <c:v>67.638168000000007</c:v>
                </c:pt>
                <c:pt idx="103">
                  <c:v>67.540632000000002</c:v>
                </c:pt>
                <c:pt idx="104">
                  <c:v>67.443096000000011</c:v>
                </c:pt>
                <c:pt idx="105">
                  <c:v>67.339464000000007</c:v>
                </c:pt>
                <c:pt idx="106">
                  <c:v>67.251071999999994</c:v>
                </c:pt>
                <c:pt idx="107">
                  <c:v>67.141344000000004</c:v>
                </c:pt>
                <c:pt idx="108">
                  <c:v>67.022471999999993</c:v>
                </c:pt>
                <c:pt idx="109">
                  <c:v>66.909696000000011</c:v>
                </c:pt>
                <c:pt idx="110">
                  <c:v>66.806064000000006</c:v>
                </c:pt>
                <c:pt idx="111">
                  <c:v>66.69328800000001</c:v>
                </c:pt>
                <c:pt idx="112">
                  <c:v>66.56832</c:v>
                </c:pt>
                <c:pt idx="113">
                  <c:v>66.434208000000012</c:v>
                </c:pt>
                <c:pt idx="114">
                  <c:v>66.300096000000011</c:v>
                </c:pt>
                <c:pt idx="115">
                  <c:v>66.18732</c:v>
                </c:pt>
                <c:pt idx="116">
                  <c:v>66.165984000000009</c:v>
                </c:pt>
                <c:pt idx="117">
                  <c:v>66.190368000000007</c:v>
                </c:pt>
                <c:pt idx="118">
                  <c:v>66.092832000000001</c:v>
                </c:pt>
                <c:pt idx="119">
                  <c:v>65.964815999999999</c:v>
                </c:pt>
                <c:pt idx="120">
                  <c:v>65.812415999999999</c:v>
                </c:pt>
                <c:pt idx="121">
                  <c:v>65.669160000000005</c:v>
                </c:pt>
                <c:pt idx="122">
                  <c:v>65.525903999999997</c:v>
                </c:pt>
                <c:pt idx="123">
                  <c:v>65.370456000000004</c:v>
                </c:pt>
                <c:pt idx="124">
                  <c:v>65.221103999999997</c:v>
                </c:pt>
                <c:pt idx="125">
                  <c:v>65.08089600000001</c:v>
                </c:pt>
                <c:pt idx="126">
                  <c:v>64.974215999999998</c:v>
                </c:pt>
                <c:pt idx="127">
                  <c:v>64.879728000000014</c:v>
                </c:pt>
                <c:pt idx="128">
                  <c:v>64.797432000000001</c:v>
                </c:pt>
                <c:pt idx="129">
                  <c:v>65.013840000000002</c:v>
                </c:pt>
                <c:pt idx="130">
                  <c:v>65.135760000000005</c:v>
                </c:pt>
                <c:pt idx="131">
                  <c:v>65.147952000000004</c:v>
                </c:pt>
                <c:pt idx="132">
                  <c:v>65.071752000000004</c:v>
                </c:pt>
                <c:pt idx="133">
                  <c:v>65.010791999999995</c:v>
                </c:pt>
                <c:pt idx="134">
                  <c:v>64.891919999999999</c:v>
                </c:pt>
                <c:pt idx="135">
                  <c:v>64.864488000000009</c:v>
                </c:pt>
                <c:pt idx="136">
                  <c:v>64.891919999999999</c:v>
                </c:pt>
                <c:pt idx="137">
                  <c:v>64.797432000000001</c:v>
                </c:pt>
                <c:pt idx="138">
                  <c:v>64.687703999999997</c:v>
                </c:pt>
                <c:pt idx="139">
                  <c:v>64.565784000000008</c:v>
                </c:pt>
                <c:pt idx="140">
                  <c:v>64.434719999999999</c:v>
                </c:pt>
                <c:pt idx="141">
                  <c:v>64.318896000000009</c:v>
                </c:pt>
                <c:pt idx="142">
                  <c:v>64.254888000000008</c:v>
                </c:pt>
                <c:pt idx="143">
                  <c:v>64.172591999999995</c:v>
                </c:pt>
                <c:pt idx="144">
                  <c:v>64.260984000000008</c:v>
                </c:pt>
                <c:pt idx="145">
                  <c:v>64.977264000000005</c:v>
                </c:pt>
                <c:pt idx="146">
                  <c:v>65.163191999999995</c:v>
                </c:pt>
                <c:pt idx="147">
                  <c:v>65.870328000000001</c:v>
                </c:pt>
                <c:pt idx="148">
                  <c:v>65.998344000000003</c:v>
                </c:pt>
                <c:pt idx="149">
                  <c:v>66.458591999999996</c:v>
                </c:pt>
                <c:pt idx="150">
                  <c:v>66.626232000000002</c:v>
                </c:pt>
                <c:pt idx="151">
                  <c:v>66.717671999999993</c:v>
                </c:pt>
                <c:pt idx="152">
                  <c:v>66.754248000000004</c:v>
                </c:pt>
                <c:pt idx="153">
                  <c:v>66.84568800000001</c:v>
                </c:pt>
                <c:pt idx="154">
                  <c:v>66.851784000000009</c:v>
                </c:pt>
                <c:pt idx="155">
                  <c:v>67.016376000000008</c:v>
                </c:pt>
                <c:pt idx="156">
                  <c:v>66.985896000000011</c:v>
                </c:pt>
                <c:pt idx="157">
                  <c:v>67.068191999999996</c:v>
                </c:pt>
                <c:pt idx="158">
                  <c:v>67.120008000000013</c:v>
                </c:pt>
                <c:pt idx="159">
                  <c:v>67.095624000000001</c:v>
                </c:pt>
                <c:pt idx="160">
                  <c:v>67.062096000000011</c:v>
                </c:pt>
                <c:pt idx="161">
                  <c:v>67.016376000000008</c:v>
                </c:pt>
                <c:pt idx="162">
                  <c:v>66.979799999999997</c:v>
                </c:pt>
                <c:pt idx="163">
                  <c:v>67.159632000000002</c:v>
                </c:pt>
                <c:pt idx="164">
                  <c:v>67.214496000000011</c:v>
                </c:pt>
                <c:pt idx="165">
                  <c:v>67.184016</c:v>
                </c:pt>
                <c:pt idx="166">
                  <c:v>67.17792</c:v>
                </c:pt>
                <c:pt idx="167">
                  <c:v>67.147440000000003</c:v>
                </c:pt>
                <c:pt idx="168">
                  <c:v>67.299840000000003</c:v>
                </c:pt>
                <c:pt idx="169">
                  <c:v>67.345560000000006</c:v>
                </c:pt>
                <c:pt idx="170">
                  <c:v>67.415664000000007</c:v>
                </c:pt>
                <c:pt idx="171">
                  <c:v>67.574160000000006</c:v>
                </c:pt>
                <c:pt idx="172">
                  <c:v>67.592448000000005</c:v>
                </c:pt>
                <c:pt idx="173">
                  <c:v>67.882007999999999</c:v>
                </c:pt>
                <c:pt idx="174">
                  <c:v>67.616832000000002</c:v>
                </c:pt>
                <c:pt idx="175">
                  <c:v>67.638168000000007</c:v>
                </c:pt>
                <c:pt idx="176">
                  <c:v>67.622928000000002</c:v>
                </c:pt>
                <c:pt idx="177">
                  <c:v>67.565016</c:v>
                </c:pt>
                <c:pt idx="178">
                  <c:v>67.549776000000008</c:v>
                </c:pt>
                <c:pt idx="179">
                  <c:v>67.48272</c:v>
                </c:pt>
                <c:pt idx="180">
                  <c:v>67.400424000000001</c:v>
                </c:pt>
                <c:pt idx="181">
                  <c:v>67.308984000000009</c:v>
                </c:pt>
                <c:pt idx="182">
                  <c:v>67.382136000000003</c:v>
                </c:pt>
                <c:pt idx="183">
                  <c:v>67.33032</c:v>
                </c:pt>
                <c:pt idx="184">
                  <c:v>67.174871999999993</c:v>
                </c:pt>
                <c:pt idx="185">
                  <c:v>66.991991999999996</c:v>
                </c:pt>
                <c:pt idx="186">
                  <c:v>66.809111999999999</c:v>
                </c:pt>
                <c:pt idx="187">
                  <c:v>66.662808000000012</c:v>
                </c:pt>
                <c:pt idx="188">
                  <c:v>66.525648000000004</c:v>
                </c:pt>
                <c:pt idx="189">
                  <c:v>66.635376000000008</c:v>
                </c:pt>
                <c:pt idx="190">
                  <c:v>66.586608000000012</c:v>
                </c:pt>
                <c:pt idx="191">
                  <c:v>66.470784000000009</c:v>
                </c:pt>
                <c:pt idx="192">
                  <c:v>66.315336000000002</c:v>
                </c:pt>
                <c:pt idx="193">
                  <c:v>66.193415999999999</c:v>
                </c:pt>
                <c:pt idx="194">
                  <c:v>66.037968000000006</c:v>
                </c:pt>
                <c:pt idx="195">
                  <c:v>65.909952000000004</c:v>
                </c:pt>
                <c:pt idx="196">
                  <c:v>65.970911999999998</c:v>
                </c:pt>
                <c:pt idx="197">
                  <c:v>65.906903999999997</c:v>
                </c:pt>
                <c:pt idx="198">
                  <c:v>65.797176000000007</c:v>
                </c:pt>
                <c:pt idx="199">
                  <c:v>65.684399999999997</c:v>
                </c:pt>
                <c:pt idx="200">
                  <c:v>65.599056000000004</c:v>
                </c:pt>
                <c:pt idx="201">
                  <c:v>65.467991999999995</c:v>
                </c:pt>
                <c:pt idx="202">
                  <c:v>65.397888000000009</c:v>
                </c:pt>
                <c:pt idx="203">
                  <c:v>65.391791999999995</c:v>
                </c:pt>
                <c:pt idx="204">
                  <c:v>65.361311999999998</c:v>
                </c:pt>
                <c:pt idx="205">
                  <c:v>65.330832000000001</c:v>
                </c:pt>
                <c:pt idx="206">
                  <c:v>65.327784000000008</c:v>
                </c:pt>
                <c:pt idx="207">
                  <c:v>65.349119999999999</c:v>
                </c:pt>
                <c:pt idx="208">
                  <c:v>65.382648000000003</c:v>
                </c:pt>
                <c:pt idx="209">
                  <c:v>65.416176000000007</c:v>
                </c:pt>
                <c:pt idx="210">
                  <c:v>65.446656000000004</c:v>
                </c:pt>
                <c:pt idx="211">
                  <c:v>65.449703999999997</c:v>
                </c:pt>
                <c:pt idx="212">
                  <c:v>65.443608000000012</c:v>
                </c:pt>
                <c:pt idx="213">
                  <c:v>65.434464000000006</c:v>
                </c:pt>
                <c:pt idx="214">
                  <c:v>65.428368000000006</c:v>
                </c:pt>
                <c:pt idx="215">
                  <c:v>65.413128</c:v>
                </c:pt>
                <c:pt idx="216">
                  <c:v>65.394840000000002</c:v>
                </c:pt>
                <c:pt idx="217">
                  <c:v>65.358264000000005</c:v>
                </c:pt>
                <c:pt idx="218">
                  <c:v>65.379599999999996</c:v>
                </c:pt>
                <c:pt idx="219">
                  <c:v>65.367408000000012</c:v>
                </c:pt>
                <c:pt idx="220">
                  <c:v>65.912999999999997</c:v>
                </c:pt>
                <c:pt idx="221">
                  <c:v>65.952624</c:v>
                </c:pt>
                <c:pt idx="222">
                  <c:v>65.980056000000005</c:v>
                </c:pt>
                <c:pt idx="223">
                  <c:v>65.989199999999997</c:v>
                </c:pt>
                <c:pt idx="224">
                  <c:v>66.022728000000001</c:v>
                </c:pt>
                <c:pt idx="225">
                  <c:v>66.062352000000004</c:v>
                </c:pt>
                <c:pt idx="226">
                  <c:v>66.050160000000005</c:v>
                </c:pt>
                <c:pt idx="227">
                  <c:v>66.044064000000006</c:v>
                </c:pt>
                <c:pt idx="228">
                  <c:v>66.062352000000004</c:v>
                </c:pt>
                <c:pt idx="229">
                  <c:v>66.059303999999997</c:v>
                </c:pt>
                <c:pt idx="230">
                  <c:v>66.229991999999996</c:v>
                </c:pt>
                <c:pt idx="231">
                  <c:v>66.312288000000009</c:v>
                </c:pt>
                <c:pt idx="232">
                  <c:v>66.321432000000001</c:v>
                </c:pt>
                <c:pt idx="233">
                  <c:v>66.318384000000009</c:v>
                </c:pt>
                <c:pt idx="234">
                  <c:v>66.376296000000011</c:v>
                </c:pt>
                <c:pt idx="235">
                  <c:v>66.434208000000012</c:v>
                </c:pt>
                <c:pt idx="236">
                  <c:v>66.425064000000006</c:v>
                </c:pt>
                <c:pt idx="237">
                  <c:v>66.409824</c:v>
                </c:pt>
                <c:pt idx="238">
                  <c:v>66.482976000000008</c:v>
                </c:pt>
                <c:pt idx="239">
                  <c:v>66.513456000000005</c:v>
                </c:pt>
                <c:pt idx="240">
                  <c:v>66.522599999999997</c:v>
                </c:pt>
                <c:pt idx="241">
                  <c:v>66.565271999999993</c:v>
                </c:pt>
                <c:pt idx="242">
                  <c:v>66.598799999999997</c:v>
                </c:pt>
                <c:pt idx="243">
                  <c:v>66.623184000000009</c:v>
                </c:pt>
                <c:pt idx="244">
                  <c:v>66.601848000000004</c:v>
                </c:pt>
                <c:pt idx="245">
                  <c:v>66.635376000000008</c:v>
                </c:pt>
                <c:pt idx="246">
                  <c:v>66.61708800000001</c:v>
                </c:pt>
                <c:pt idx="247">
                  <c:v>66.519552000000004</c:v>
                </c:pt>
                <c:pt idx="248">
                  <c:v>66.41592</c:v>
                </c:pt>
                <c:pt idx="249">
                  <c:v>66.321432000000001</c:v>
                </c:pt>
                <c:pt idx="250">
                  <c:v>66.293999999999997</c:v>
                </c:pt>
                <c:pt idx="251">
                  <c:v>66.220848000000004</c:v>
                </c:pt>
                <c:pt idx="252">
                  <c:v>66.105024</c:v>
                </c:pt>
                <c:pt idx="253">
                  <c:v>66.022728000000001</c:v>
                </c:pt>
                <c:pt idx="254">
                  <c:v>65.980056000000005</c:v>
                </c:pt>
                <c:pt idx="255">
                  <c:v>66.236088000000009</c:v>
                </c:pt>
                <c:pt idx="256">
                  <c:v>66.287903999999997</c:v>
                </c:pt>
                <c:pt idx="257">
                  <c:v>66.239136000000002</c:v>
                </c:pt>
                <c:pt idx="258">
                  <c:v>66.315336000000002</c:v>
                </c:pt>
                <c:pt idx="259">
                  <c:v>66.394584000000009</c:v>
                </c:pt>
                <c:pt idx="260">
                  <c:v>66.391536000000002</c:v>
                </c:pt>
                <c:pt idx="261">
                  <c:v>66.336671999999993</c:v>
                </c:pt>
                <c:pt idx="262">
                  <c:v>66.348864000000006</c:v>
                </c:pt>
                <c:pt idx="263">
                  <c:v>66.458591999999996</c:v>
                </c:pt>
                <c:pt idx="264">
                  <c:v>66.479928000000001</c:v>
                </c:pt>
                <c:pt idx="265">
                  <c:v>66.473832000000002</c:v>
                </c:pt>
                <c:pt idx="266">
                  <c:v>66.543936000000002</c:v>
                </c:pt>
                <c:pt idx="267">
                  <c:v>66.598799999999997</c:v>
                </c:pt>
                <c:pt idx="268">
                  <c:v>66.601848000000004</c:v>
                </c:pt>
                <c:pt idx="269">
                  <c:v>66.61708800000001</c:v>
                </c:pt>
                <c:pt idx="270">
                  <c:v>66.659760000000006</c:v>
                </c:pt>
                <c:pt idx="271">
                  <c:v>66.72072</c:v>
                </c:pt>
                <c:pt idx="272">
                  <c:v>66.775584000000009</c:v>
                </c:pt>
                <c:pt idx="273">
                  <c:v>66.879216</c:v>
                </c:pt>
                <c:pt idx="274">
                  <c:v>66.952368000000007</c:v>
                </c:pt>
                <c:pt idx="275">
                  <c:v>67.180968000000007</c:v>
                </c:pt>
                <c:pt idx="276">
                  <c:v>67.318128000000002</c:v>
                </c:pt>
                <c:pt idx="277">
                  <c:v>67.391279999999995</c:v>
                </c:pt>
                <c:pt idx="278">
                  <c:v>67.443096000000011</c:v>
                </c:pt>
                <c:pt idx="279">
                  <c:v>67.473576000000008</c:v>
                </c:pt>
                <c:pt idx="280">
                  <c:v>67.513199999999998</c:v>
                </c:pt>
                <c:pt idx="281">
                  <c:v>67.568064000000007</c:v>
                </c:pt>
                <c:pt idx="282">
                  <c:v>67.738752000000005</c:v>
                </c:pt>
                <c:pt idx="283">
                  <c:v>67.949064000000007</c:v>
                </c:pt>
                <c:pt idx="284">
                  <c:v>68.043552000000005</c:v>
                </c:pt>
                <c:pt idx="285">
                  <c:v>68.107560000000007</c:v>
                </c:pt>
                <c:pt idx="286">
                  <c:v>68.214240000000004</c:v>
                </c:pt>
                <c:pt idx="287">
                  <c:v>68.403216</c:v>
                </c:pt>
                <c:pt idx="288">
                  <c:v>68.549520000000001</c:v>
                </c:pt>
                <c:pt idx="289">
                  <c:v>68.625720000000001</c:v>
                </c:pt>
                <c:pt idx="290">
                  <c:v>68.717160000000007</c:v>
                </c:pt>
                <c:pt idx="291">
                  <c:v>68.790312</c:v>
                </c:pt>
                <c:pt idx="292">
                  <c:v>68.884799999999998</c:v>
                </c:pt>
                <c:pt idx="293">
                  <c:v>69.003671999999995</c:v>
                </c:pt>
                <c:pt idx="294">
                  <c:v>69.131688000000011</c:v>
                </c:pt>
                <c:pt idx="295">
                  <c:v>69.204840000000004</c:v>
                </c:pt>
                <c:pt idx="296">
                  <c:v>69.271896000000012</c:v>
                </c:pt>
                <c:pt idx="297">
                  <c:v>69.277991999999998</c:v>
                </c:pt>
                <c:pt idx="298">
                  <c:v>69.284088000000011</c:v>
                </c:pt>
                <c:pt idx="299">
                  <c:v>69.390768000000008</c:v>
                </c:pt>
                <c:pt idx="300">
                  <c:v>69.45477600000001</c:v>
                </c:pt>
                <c:pt idx="301">
                  <c:v>69.591936000000004</c:v>
                </c:pt>
                <c:pt idx="302">
                  <c:v>69.680328000000003</c:v>
                </c:pt>
                <c:pt idx="303">
                  <c:v>69.729096000000013</c:v>
                </c:pt>
                <c:pt idx="304">
                  <c:v>69.796152000000006</c:v>
                </c:pt>
                <c:pt idx="305">
                  <c:v>69.860159999999993</c:v>
                </c:pt>
                <c:pt idx="306">
                  <c:v>69.875399999999999</c:v>
                </c:pt>
                <c:pt idx="307">
                  <c:v>70.021704</c:v>
                </c:pt>
                <c:pt idx="308">
                  <c:v>70.125336000000004</c:v>
                </c:pt>
                <c:pt idx="309">
                  <c:v>70.232016000000002</c:v>
                </c:pt>
                <c:pt idx="310">
                  <c:v>70.311264000000008</c:v>
                </c:pt>
                <c:pt idx="311">
                  <c:v>70.363079999999997</c:v>
                </c:pt>
                <c:pt idx="312">
                  <c:v>70.424040000000005</c:v>
                </c:pt>
                <c:pt idx="313">
                  <c:v>70.515479999999997</c:v>
                </c:pt>
                <c:pt idx="314">
                  <c:v>70.570344000000006</c:v>
                </c:pt>
                <c:pt idx="315">
                  <c:v>70.670928000000004</c:v>
                </c:pt>
                <c:pt idx="316">
                  <c:v>70.762368000000009</c:v>
                </c:pt>
                <c:pt idx="317">
                  <c:v>70.823328000000004</c:v>
                </c:pt>
                <c:pt idx="318">
                  <c:v>70.920864000000009</c:v>
                </c:pt>
                <c:pt idx="319">
                  <c:v>70.994016000000002</c:v>
                </c:pt>
                <c:pt idx="320">
                  <c:v>71.045832000000004</c:v>
                </c:pt>
                <c:pt idx="321">
                  <c:v>71.0946</c:v>
                </c:pt>
                <c:pt idx="322">
                  <c:v>71.234808000000001</c:v>
                </c:pt>
                <c:pt idx="323">
                  <c:v>71.298816000000002</c:v>
                </c:pt>
                <c:pt idx="324">
                  <c:v>71.378064000000009</c:v>
                </c:pt>
                <c:pt idx="325">
                  <c:v>71.402448000000007</c:v>
                </c:pt>
                <c:pt idx="326">
                  <c:v>71.420736000000005</c:v>
                </c:pt>
                <c:pt idx="327">
                  <c:v>71.530464000000009</c:v>
                </c:pt>
                <c:pt idx="328">
                  <c:v>71.618856000000008</c:v>
                </c:pt>
                <c:pt idx="329">
                  <c:v>71.743824000000004</c:v>
                </c:pt>
                <c:pt idx="330">
                  <c:v>72.033384000000012</c:v>
                </c:pt>
                <c:pt idx="331">
                  <c:v>72.1614</c:v>
                </c:pt>
                <c:pt idx="332">
                  <c:v>72.219312000000002</c:v>
                </c:pt>
                <c:pt idx="333">
                  <c:v>72.332087999999999</c:v>
                </c:pt>
                <c:pt idx="334">
                  <c:v>72.478391999999999</c:v>
                </c:pt>
                <c:pt idx="335">
                  <c:v>72.585071999999997</c:v>
                </c:pt>
                <c:pt idx="336">
                  <c:v>72.639936000000006</c:v>
                </c:pt>
                <c:pt idx="337">
                  <c:v>72.685656000000009</c:v>
                </c:pt>
                <c:pt idx="338">
                  <c:v>72.728328000000005</c:v>
                </c:pt>
                <c:pt idx="339">
                  <c:v>72.755759999999995</c:v>
                </c:pt>
                <c:pt idx="340">
                  <c:v>72.767952000000008</c:v>
                </c:pt>
                <c:pt idx="341">
                  <c:v>72.783192</c:v>
                </c:pt>
                <c:pt idx="342">
                  <c:v>72.807576000000012</c:v>
                </c:pt>
                <c:pt idx="343">
                  <c:v>72.792336000000006</c:v>
                </c:pt>
                <c:pt idx="344">
                  <c:v>72.755759999999995</c:v>
                </c:pt>
                <c:pt idx="345">
                  <c:v>72.713087999999999</c:v>
                </c:pt>
                <c:pt idx="346">
                  <c:v>72.682608000000002</c:v>
                </c:pt>
                <c:pt idx="347">
                  <c:v>72.670416000000003</c:v>
                </c:pt>
                <c:pt idx="348">
                  <c:v>72.642984000000013</c:v>
                </c:pt>
                <c:pt idx="349">
                  <c:v>72.624696</c:v>
                </c:pt>
                <c:pt idx="350">
                  <c:v>72.621648000000008</c:v>
                </c:pt>
                <c:pt idx="351">
                  <c:v>72.603359999999995</c:v>
                </c:pt>
                <c:pt idx="352">
                  <c:v>72.578976000000011</c:v>
                </c:pt>
                <c:pt idx="353">
                  <c:v>72.560687999999999</c:v>
                </c:pt>
                <c:pt idx="354">
                  <c:v>72.551544000000007</c:v>
                </c:pt>
                <c:pt idx="355">
                  <c:v>72.52106400000001</c:v>
                </c:pt>
                <c:pt idx="356">
                  <c:v>72.469248000000007</c:v>
                </c:pt>
                <c:pt idx="357">
                  <c:v>72.420479999999998</c:v>
                </c:pt>
                <c:pt idx="358">
                  <c:v>72.393048000000007</c:v>
                </c:pt>
                <c:pt idx="359">
                  <c:v>72.36866400000001</c:v>
                </c:pt>
                <c:pt idx="360">
                  <c:v>72.344279999999998</c:v>
                </c:pt>
                <c:pt idx="361">
                  <c:v>72.319896</c:v>
                </c:pt>
                <c:pt idx="362">
                  <c:v>72.277224000000004</c:v>
                </c:pt>
                <c:pt idx="363">
                  <c:v>72.197976000000011</c:v>
                </c:pt>
                <c:pt idx="364">
                  <c:v>72.158352000000008</c:v>
                </c:pt>
                <c:pt idx="365">
                  <c:v>72.103487999999999</c:v>
                </c:pt>
                <c:pt idx="366">
                  <c:v>72.027287999999999</c:v>
                </c:pt>
                <c:pt idx="367">
                  <c:v>71.948040000000006</c:v>
                </c:pt>
                <c:pt idx="368">
                  <c:v>71.868791999999999</c:v>
                </c:pt>
                <c:pt idx="369">
                  <c:v>71.786496</c:v>
                </c:pt>
                <c:pt idx="370">
                  <c:v>71.713344000000006</c:v>
                </c:pt>
                <c:pt idx="371">
                  <c:v>71.637144000000006</c:v>
                </c:pt>
                <c:pt idx="372">
                  <c:v>71.579232000000005</c:v>
                </c:pt>
                <c:pt idx="373">
                  <c:v>71.542656000000008</c:v>
                </c:pt>
                <c:pt idx="374">
                  <c:v>71.472552000000007</c:v>
                </c:pt>
                <c:pt idx="375">
                  <c:v>71.37196800000001</c:v>
                </c:pt>
                <c:pt idx="376">
                  <c:v>71.271384000000012</c:v>
                </c:pt>
                <c:pt idx="377">
                  <c:v>71.161656000000008</c:v>
                </c:pt>
                <c:pt idx="378">
                  <c:v>71.054976000000011</c:v>
                </c:pt>
                <c:pt idx="379">
                  <c:v>70.933056000000008</c:v>
                </c:pt>
                <c:pt idx="380">
                  <c:v>70.798944000000006</c:v>
                </c:pt>
                <c:pt idx="381">
                  <c:v>70.661784000000011</c:v>
                </c:pt>
                <c:pt idx="382">
                  <c:v>70.506336000000005</c:v>
                </c:pt>
                <c:pt idx="383">
                  <c:v>70.36917600000001</c:v>
                </c:pt>
                <c:pt idx="384">
                  <c:v>70.238112000000001</c:v>
                </c:pt>
                <c:pt idx="385">
                  <c:v>70.085712000000001</c:v>
                </c:pt>
                <c:pt idx="386">
                  <c:v>69.915024000000003</c:v>
                </c:pt>
                <c:pt idx="387">
                  <c:v>69.741287999999997</c:v>
                </c:pt>
                <c:pt idx="388">
                  <c:v>69.570599999999999</c:v>
                </c:pt>
                <c:pt idx="389">
                  <c:v>69.399912</c:v>
                </c:pt>
                <c:pt idx="390">
                  <c:v>69.226176000000009</c:v>
                </c:pt>
                <c:pt idx="391">
                  <c:v>69.043296000000012</c:v>
                </c:pt>
                <c:pt idx="392">
                  <c:v>68.857368000000008</c:v>
                </c:pt>
                <c:pt idx="393">
                  <c:v>68.671440000000004</c:v>
                </c:pt>
                <c:pt idx="394">
                  <c:v>68.482464000000007</c:v>
                </c:pt>
                <c:pt idx="395">
                  <c:v>68.29958400000001</c:v>
                </c:pt>
                <c:pt idx="396">
                  <c:v>68.110607999999999</c:v>
                </c:pt>
                <c:pt idx="397">
                  <c:v>67.91858400000001</c:v>
                </c:pt>
                <c:pt idx="398">
                  <c:v>67.723511999999999</c:v>
                </c:pt>
                <c:pt idx="399">
                  <c:v>67.561968000000007</c:v>
                </c:pt>
                <c:pt idx="400">
                  <c:v>67.397376000000008</c:v>
                </c:pt>
                <c:pt idx="401">
                  <c:v>67.202303999999998</c:v>
                </c:pt>
                <c:pt idx="402">
                  <c:v>67.004184000000009</c:v>
                </c:pt>
                <c:pt idx="403">
                  <c:v>66.818256000000005</c:v>
                </c:pt>
                <c:pt idx="404">
                  <c:v>66.583560000000006</c:v>
                </c:pt>
                <c:pt idx="405">
                  <c:v>66.376296000000011</c:v>
                </c:pt>
                <c:pt idx="406">
                  <c:v>66.172080000000008</c:v>
                </c:pt>
                <c:pt idx="407">
                  <c:v>65.949576000000008</c:v>
                </c:pt>
                <c:pt idx="408">
                  <c:v>65.711832000000001</c:v>
                </c:pt>
                <c:pt idx="409">
                  <c:v>65.477136000000002</c:v>
                </c:pt>
                <c:pt idx="410">
                  <c:v>65.242440000000002</c:v>
                </c:pt>
                <c:pt idx="411">
                  <c:v>65.007744000000002</c:v>
                </c:pt>
                <c:pt idx="412">
                  <c:v>64.748664000000005</c:v>
                </c:pt>
                <c:pt idx="413">
                  <c:v>64.483488000000008</c:v>
                </c:pt>
                <c:pt idx="414">
                  <c:v>64.221360000000004</c:v>
                </c:pt>
                <c:pt idx="415">
                  <c:v>63.947040000000008</c:v>
                </c:pt>
                <c:pt idx="416">
                  <c:v>63.654432000000007</c:v>
                </c:pt>
                <c:pt idx="417">
                  <c:v>63.370968000000005</c:v>
                </c:pt>
                <c:pt idx="418">
                  <c:v>63.081408000000003</c:v>
                </c:pt>
                <c:pt idx="419">
                  <c:v>62.782704000000003</c:v>
                </c:pt>
                <c:pt idx="420">
                  <c:v>62.477904000000002</c:v>
                </c:pt>
                <c:pt idx="421">
                  <c:v>62.167008000000003</c:v>
                </c:pt>
                <c:pt idx="422">
                  <c:v>61.941456000000002</c:v>
                </c:pt>
                <c:pt idx="423">
                  <c:v>61.907928000000005</c:v>
                </c:pt>
                <c:pt idx="424">
                  <c:v>61.901832000000006</c:v>
                </c:pt>
                <c:pt idx="425">
                  <c:v>61.804296000000008</c:v>
                </c:pt>
                <c:pt idx="426">
                  <c:v>61.581792</c:v>
                </c:pt>
                <c:pt idx="427">
                  <c:v>61.429392</c:v>
                </c:pt>
                <c:pt idx="428">
                  <c:v>61.225176000000005</c:v>
                </c:pt>
                <c:pt idx="429">
                  <c:v>60.883800000000001</c:v>
                </c:pt>
                <c:pt idx="430">
                  <c:v>60.572904000000001</c:v>
                </c:pt>
                <c:pt idx="431">
                  <c:v>60.588144000000007</c:v>
                </c:pt>
                <c:pt idx="432">
                  <c:v>60.411360000000002</c:v>
                </c:pt>
                <c:pt idx="433">
                  <c:v>60.106560000000002</c:v>
                </c:pt>
                <c:pt idx="434">
                  <c:v>60.091320000000003</c:v>
                </c:pt>
                <c:pt idx="435">
                  <c:v>60.094368000000003</c:v>
                </c:pt>
                <c:pt idx="436">
                  <c:v>60.091320000000003</c:v>
                </c:pt>
                <c:pt idx="437">
                  <c:v>60.094368000000003</c:v>
                </c:pt>
                <c:pt idx="438">
                  <c:v>60.094368000000003</c:v>
                </c:pt>
                <c:pt idx="439">
                  <c:v>60.094368000000003</c:v>
                </c:pt>
                <c:pt idx="440">
                  <c:v>60.097416000000003</c:v>
                </c:pt>
                <c:pt idx="441">
                  <c:v>60.100464000000002</c:v>
                </c:pt>
                <c:pt idx="442">
                  <c:v>60.103512000000002</c:v>
                </c:pt>
                <c:pt idx="443">
                  <c:v>60.103512000000002</c:v>
                </c:pt>
                <c:pt idx="444">
                  <c:v>60.103512000000002</c:v>
                </c:pt>
                <c:pt idx="445">
                  <c:v>60.103512000000002</c:v>
                </c:pt>
                <c:pt idx="446">
                  <c:v>60.103512000000002</c:v>
                </c:pt>
                <c:pt idx="447">
                  <c:v>60.106560000000002</c:v>
                </c:pt>
                <c:pt idx="448">
                  <c:v>60.137040000000006</c:v>
                </c:pt>
                <c:pt idx="449">
                  <c:v>60.210191999999999</c:v>
                </c:pt>
                <c:pt idx="450">
                  <c:v>60.228480000000005</c:v>
                </c:pt>
                <c:pt idx="451">
                  <c:v>60.243720000000003</c:v>
                </c:pt>
                <c:pt idx="452">
                  <c:v>60.255912000000002</c:v>
                </c:pt>
                <c:pt idx="453">
                  <c:v>60.262008000000009</c:v>
                </c:pt>
                <c:pt idx="454">
                  <c:v>60.265056000000001</c:v>
                </c:pt>
                <c:pt idx="455">
                  <c:v>60.265056000000001</c:v>
                </c:pt>
                <c:pt idx="456">
                  <c:v>60.265056000000001</c:v>
                </c:pt>
                <c:pt idx="457">
                  <c:v>60.258960000000002</c:v>
                </c:pt>
                <c:pt idx="458">
                  <c:v>60.258960000000002</c:v>
                </c:pt>
                <c:pt idx="459">
                  <c:v>60.258960000000002</c:v>
                </c:pt>
                <c:pt idx="460">
                  <c:v>60.255912000000002</c:v>
                </c:pt>
                <c:pt idx="461">
                  <c:v>60.252864000000002</c:v>
                </c:pt>
                <c:pt idx="462">
                  <c:v>60.249816000000003</c:v>
                </c:pt>
                <c:pt idx="463">
                  <c:v>60.249816000000003</c:v>
                </c:pt>
                <c:pt idx="464">
                  <c:v>60.249816000000003</c:v>
                </c:pt>
                <c:pt idx="465">
                  <c:v>60.249816000000003</c:v>
                </c:pt>
                <c:pt idx="466">
                  <c:v>60.246768000000003</c:v>
                </c:pt>
                <c:pt idx="467">
                  <c:v>60.243720000000003</c:v>
                </c:pt>
                <c:pt idx="468">
                  <c:v>60.240671999999996</c:v>
                </c:pt>
                <c:pt idx="469">
                  <c:v>60.231528000000004</c:v>
                </c:pt>
                <c:pt idx="470">
                  <c:v>60.228480000000005</c:v>
                </c:pt>
                <c:pt idx="471">
                  <c:v>60.225432000000005</c:v>
                </c:pt>
                <c:pt idx="472">
                  <c:v>60.222384000000005</c:v>
                </c:pt>
                <c:pt idx="473">
                  <c:v>60.216288000000006</c:v>
                </c:pt>
                <c:pt idx="474">
                  <c:v>60.210191999999999</c:v>
                </c:pt>
                <c:pt idx="475">
                  <c:v>60.207144000000007</c:v>
                </c:pt>
                <c:pt idx="476">
                  <c:v>60.210191999999999</c:v>
                </c:pt>
                <c:pt idx="477">
                  <c:v>60.237624000000004</c:v>
                </c:pt>
                <c:pt idx="478">
                  <c:v>60.484512000000002</c:v>
                </c:pt>
                <c:pt idx="479">
                  <c:v>62.142624000000005</c:v>
                </c:pt>
                <c:pt idx="480">
                  <c:v>62.532768000000004</c:v>
                </c:pt>
                <c:pt idx="481">
                  <c:v>62.563248000000002</c:v>
                </c:pt>
                <c:pt idx="482">
                  <c:v>62.502288000000007</c:v>
                </c:pt>
                <c:pt idx="483">
                  <c:v>62.419992000000001</c:v>
                </c:pt>
                <c:pt idx="484">
                  <c:v>62.240160000000003</c:v>
                </c:pt>
                <c:pt idx="485">
                  <c:v>62.069471999999998</c:v>
                </c:pt>
                <c:pt idx="486">
                  <c:v>61.953648000000001</c:v>
                </c:pt>
                <c:pt idx="487">
                  <c:v>61.862208000000003</c:v>
                </c:pt>
                <c:pt idx="488">
                  <c:v>61.718952000000009</c:v>
                </c:pt>
                <c:pt idx="489">
                  <c:v>61.520832000000006</c:v>
                </c:pt>
                <c:pt idx="490">
                  <c:v>61.520832000000006</c:v>
                </c:pt>
                <c:pt idx="491">
                  <c:v>61.185552000000008</c:v>
                </c:pt>
                <c:pt idx="492">
                  <c:v>61.060584000000006</c:v>
                </c:pt>
                <c:pt idx="493">
                  <c:v>60.899040000000007</c:v>
                </c:pt>
                <c:pt idx="494">
                  <c:v>60.679584000000006</c:v>
                </c:pt>
                <c:pt idx="495">
                  <c:v>60.454032000000005</c:v>
                </c:pt>
                <c:pt idx="496">
                  <c:v>60.277248</c:v>
                </c:pt>
                <c:pt idx="497">
                  <c:v>60.060840000000006</c:v>
                </c:pt>
                <c:pt idx="498">
                  <c:v>59.905391999999999</c:v>
                </c:pt>
                <c:pt idx="499">
                  <c:v>59.820048</c:v>
                </c:pt>
                <c:pt idx="500">
                  <c:v>59.935871999999996</c:v>
                </c:pt>
                <c:pt idx="501">
                  <c:v>62.474856000000003</c:v>
                </c:pt>
                <c:pt idx="502">
                  <c:v>62.721744000000001</c:v>
                </c:pt>
                <c:pt idx="503">
                  <c:v>62.691264000000004</c:v>
                </c:pt>
                <c:pt idx="504">
                  <c:v>62.645544000000001</c:v>
                </c:pt>
                <c:pt idx="505">
                  <c:v>62.560200000000002</c:v>
                </c:pt>
                <c:pt idx="506">
                  <c:v>62.468760000000003</c:v>
                </c:pt>
                <c:pt idx="507">
                  <c:v>62.465712000000003</c:v>
                </c:pt>
                <c:pt idx="508">
                  <c:v>62.541912000000004</c:v>
                </c:pt>
                <c:pt idx="509">
                  <c:v>63.060071999999998</c:v>
                </c:pt>
                <c:pt idx="510">
                  <c:v>63.212471999999998</c:v>
                </c:pt>
                <c:pt idx="511">
                  <c:v>63.154559999999996</c:v>
                </c:pt>
                <c:pt idx="512">
                  <c:v>63.066168000000005</c:v>
                </c:pt>
                <c:pt idx="513">
                  <c:v>63.020448000000002</c:v>
                </c:pt>
                <c:pt idx="514">
                  <c:v>63.057023999999998</c:v>
                </c:pt>
                <c:pt idx="515">
                  <c:v>63.060071999999998</c:v>
                </c:pt>
                <c:pt idx="516">
                  <c:v>62.965584000000007</c:v>
                </c:pt>
                <c:pt idx="517">
                  <c:v>62.910720000000005</c:v>
                </c:pt>
                <c:pt idx="518">
                  <c:v>62.895479999999999</c:v>
                </c:pt>
                <c:pt idx="519">
                  <c:v>62.849759999999996</c:v>
                </c:pt>
                <c:pt idx="520">
                  <c:v>62.724792000000001</c:v>
                </c:pt>
                <c:pt idx="521">
                  <c:v>63.035688</c:v>
                </c:pt>
                <c:pt idx="522">
                  <c:v>63.096648000000002</c:v>
                </c:pt>
                <c:pt idx="523">
                  <c:v>62.959488</c:v>
                </c:pt>
                <c:pt idx="524">
                  <c:v>62.840615999999997</c:v>
                </c:pt>
                <c:pt idx="525">
                  <c:v>62.743079999999999</c:v>
                </c:pt>
                <c:pt idx="526">
                  <c:v>62.672976000000006</c:v>
                </c:pt>
                <c:pt idx="527">
                  <c:v>62.572392000000001</c:v>
                </c:pt>
                <c:pt idx="528">
                  <c:v>62.593728000000006</c:v>
                </c:pt>
                <c:pt idx="529">
                  <c:v>62.575440000000008</c:v>
                </c:pt>
                <c:pt idx="530">
                  <c:v>62.797944000000001</c:v>
                </c:pt>
                <c:pt idx="531">
                  <c:v>62.764415999999997</c:v>
                </c:pt>
                <c:pt idx="532">
                  <c:v>62.688215999999997</c:v>
                </c:pt>
                <c:pt idx="533">
                  <c:v>62.596776000000006</c:v>
                </c:pt>
                <c:pt idx="534">
                  <c:v>62.538864000000004</c:v>
                </c:pt>
                <c:pt idx="535">
                  <c:v>62.468760000000003</c:v>
                </c:pt>
                <c:pt idx="536">
                  <c:v>62.663832000000006</c:v>
                </c:pt>
                <c:pt idx="537">
                  <c:v>62.740032000000006</c:v>
                </c:pt>
                <c:pt idx="538">
                  <c:v>62.715648000000002</c:v>
                </c:pt>
                <c:pt idx="539">
                  <c:v>62.703456000000003</c:v>
                </c:pt>
                <c:pt idx="540">
                  <c:v>62.666879999999999</c:v>
                </c:pt>
                <c:pt idx="541">
                  <c:v>62.703456000000003</c:v>
                </c:pt>
                <c:pt idx="542">
                  <c:v>62.929008000000003</c:v>
                </c:pt>
                <c:pt idx="543">
                  <c:v>62.892432000000007</c:v>
                </c:pt>
                <c:pt idx="544">
                  <c:v>62.828423999999998</c:v>
                </c:pt>
                <c:pt idx="545">
                  <c:v>62.727840000000008</c:v>
                </c:pt>
                <c:pt idx="546">
                  <c:v>62.612015999999997</c:v>
                </c:pt>
                <c:pt idx="547">
                  <c:v>62.487048000000001</c:v>
                </c:pt>
                <c:pt idx="548">
                  <c:v>62.362079999999999</c:v>
                </c:pt>
                <c:pt idx="549">
                  <c:v>62.645544000000001</c:v>
                </c:pt>
                <c:pt idx="550">
                  <c:v>62.965584000000007</c:v>
                </c:pt>
                <c:pt idx="551">
                  <c:v>63.117984000000007</c:v>
                </c:pt>
                <c:pt idx="552">
                  <c:v>63.084456000000003</c:v>
                </c:pt>
                <c:pt idx="553">
                  <c:v>63.047879999999999</c:v>
                </c:pt>
                <c:pt idx="554">
                  <c:v>63.023496000000009</c:v>
                </c:pt>
                <c:pt idx="555">
                  <c:v>63.075312000000004</c:v>
                </c:pt>
                <c:pt idx="556">
                  <c:v>63.160656000000003</c:v>
                </c:pt>
                <c:pt idx="557">
                  <c:v>63.297815999999997</c:v>
                </c:pt>
                <c:pt idx="558">
                  <c:v>63.322200000000002</c:v>
                </c:pt>
                <c:pt idx="559">
                  <c:v>63.447168000000005</c:v>
                </c:pt>
                <c:pt idx="560">
                  <c:v>63.556896000000009</c:v>
                </c:pt>
                <c:pt idx="561">
                  <c:v>63.663576000000006</c:v>
                </c:pt>
                <c:pt idx="562">
                  <c:v>63.709296000000009</c:v>
                </c:pt>
                <c:pt idx="563">
                  <c:v>63.855600000000003</c:v>
                </c:pt>
                <c:pt idx="564">
                  <c:v>64.099440000000001</c:v>
                </c:pt>
                <c:pt idx="565">
                  <c:v>65.30949600000001</c:v>
                </c:pt>
                <c:pt idx="566">
                  <c:v>65.586864000000006</c:v>
                </c:pt>
                <c:pt idx="567">
                  <c:v>65.775840000000002</c:v>
                </c:pt>
                <c:pt idx="568">
                  <c:v>66.004440000000002</c:v>
                </c:pt>
                <c:pt idx="569">
                  <c:v>66.236088000000009</c:v>
                </c:pt>
                <c:pt idx="570">
                  <c:v>66.425064000000006</c:v>
                </c:pt>
                <c:pt idx="571">
                  <c:v>66.562224000000001</c:v>
                </c:pt>
                <c:pt idx="572">
                  <c:v>66.696336000000002</c:v>
                </c:pt>
                <c:pt idx="573">
                  <c:v>66.842640000000003</c:v>
                </c:pt>
                <c:pt idx="574">
                  <c:v>66.99808800000001</c:v>
                </c:pt>
                <c:pt idx="575">
                  <c:v>67.17792</c:v>
                </c:pt>
                <c:pt idx="576">
                  <c:v>67.324224000000001</c:v>
                </c:pt>
                <c:pt idx="577">
                  <c:v>67.40652</c:v>
                </c:pt>
                <c:pt idx="578">
                  <c:v>67.668648000000005</c:v>
                </c:pt>
                <c:pt idx="579">
                  <c:v>67.869816</c:v>
                </c:pt>
                <c:pt idx="580">
                  <c:v>67.933824000000001</c:v>
                </c:pt>
                <c:pt idx="581">
                  <c:v>68.415407999999999</c:v>
                </c:pt>
                <c:pt idx="582">
                  <c:v>68.58</c:v>
                </c:pt>
                <c:pt idx="583">
                  <c:v>68.717160000000007</c:v>
                </c:pt>
                <c:pt idx="584">
                  <c:v>68.866512</c:v>
                </c:pt>
                <c:pt idx="585">
                  <c:v>68.954903999999999</c:v>
                </c:pt>
                <c:pt idx="586">
                  <c:v>68.991479999999996</c:v>
                </c:pt>
                <c:pt idx="587">
                  <c:v>69.119496000000012</c:v>
                </c:pt>
                <c:pt idx="588">
                  <c:v>69.274944000000005</c:v>
                </c:pt>
                <c:pt idx="589">
                  <c:v>69.506591999999998</c:v>
                </c:pt>
                <c:pt idx="590">
                  <c:v>69.622416000000001</c:v>
                </c:pt>
                <c:pt idx="591">
                  <c:v>69.722999999999999</c:v>
                </c:pt>
                <c:pt idx="592">
                  <c:v>69.869304</c:v>
                </c:pt>
                <c:pt idx="593">
                  <c:v>70.021704</c:v>
                </c:pt>
                <c:pt idx="594">
                  <c:v>70.103999999999999</c:v>
                </c:pt>
                <c:pt idx="595">
                  <c:v>70.353936000000004</c:v>
                </c:pt>
                <c:pt idx="596">
                  <c:v>70.506336000000005</c:v>
                </c:pt>
                <c:pt idx="597">
                  <c:v>70.692264000000009</c:v>
                </c:pt>
                <c:pt idx="598">
                  <c:v>70.914768000000009</c:v>
                </c:pt>
                <c:pt idx="599">
                  <c:v>71.051928000000004</c:v>
                </c:pt>
                <c:pt idx="600">
                  <c:v>71.134224000000003</c:v>
                </c:pt>
                <c:pt idx="601">
                  <c:v>71.189087999999998</c:v>
                </c:pt>
                <c:pt idx="602">
                  <c:v>71.301864000000009</c:v>
                </c:pt>
                <c:pt idx="603">
                  <c:v>71.37196800000001</c:v>
                </c:pt>
                <c:pt idx="604">
                  <c:v>71.44816800000001</c:v>
                </c:pt>
                <c:pt idx="605">
                  <c:v>71.530464000000009</c:v>
                </c:pt>
                <c:pt idx="606">
                  <c:v>71.539608000000001</c:v>
                </c:pt>
                <c:pt idx="607">
                  <c:v>71.545704000000001</c:v>
                </c:pt>
                <c:pt idx="608">
                  <c:v>71.539608000000001</c:v>
                </c:pt>
                <c:pt idx="609">
                  <c:v>71.509128000000004</c:v>
                </c:pt>
                <c:pt idx="610">
                  <c:v>71.548752000000007</c:v>
                </c:pt>
                <c:pt idx="611">
                  <c:v>71.560944000000006</c:v>
                </c:pt>
                <c:pt idx="612">
                  <c:v>71.5518</c:v>
                </c:pt>
                <c:pt idx="613">
                  <c:v>71.521320000000003</c:v>
                </c:pt>
                <c:pt idx="614">
                  <c:v>71.567040000000006</c:v>
                </c:pt>
                <c:pt idx="615">
                  <c:v>71.688959999999994</c:v>
                </c:pt>
                <c:pt idx="616">
                  <c:v>71.734679999999997</c:v>
                </c:pt>
                <c:pt idx="617">
                  <c:v>71.768208000000001</c:v>
                </c:pt>
                <c:pt idx="618">
                  <c:v>71.786496</c:v>
                </c:pt>
                <c:pt idx="619">
                  <c:v>71.823071999999996</c:v>
                </c:pt>
                <c:pt idx="620">
                  <c:v>71.844408000000001</c:v>
                </c:pt>
                <c:pt idx="621">
                  <c:v>71.841359999999995</c:v>
                </c:pt>
                <c:pt idx="622">
                  <c:v>71.798687999999999</c:v>
                </c:pt>
                <c:pt idx="623">
                  <c:v>71.746871999999996</c:v>
                </c:pt>
                <c:pt idx="624">
                  <c:v>71.710296000000014</c:v>
                </c:pt>
                <c:pt idx="625">
                  <c:v>71.765159999999995</c:v>
                </c:pt>
                <c:pt idx="626">
                  <c:v>71.756016000000002</c:v>
                </c:pt>
                <c:pt idx="627">
                  <c:v>71.813928000000004</c:v>
                </c:pt>
                <c:pt idx="628">
                  <c:v>72.124824000000004</c:v>
                </c:pt>
                <c:pt idx="629">
                  <c:v>72.347328000000005</c:v>
                </c:pt>
                <c:pt idx="630">
                  <c:v>72.530208000000002</c:v>
                </c:pt>
                <c:pt idx="631">
                  <c:v>72.618600000000001</c:v>
                </c:pt>
                <c:pt idx="632">
                  <c:v>72.737471999999997</c:v>
                </c:pt>
                <c:pt idx="633">
                  <c:v>72.883776000000012</c:v>
                </c:pt>
                <c:pt idx="634">
                  <c:v>73.118471999999997</c:v>
                </c:pt>
                <c:pt idx="635">
                  <c:v>73.270871999999997</c:v>
                </c:pt>
                <c:pt idx="636">
                  <c:v>73.43546400000001</c:v>
                </c:pt>
                <c:pt idx="637">
                  <c:v>73.566528000000005</c:v>
                </c:pt>
                <c:pt idx="638">
                  <c:v>73.694544000000008</c:v>
                </c:pt>
                <c:pt idx="639">
                  <c:v>73.831704000000002</c:v>
                </c:pt>
                <c:pt idx="640">
                  <c:v>74.109071999999998</c:v>
                </c:pt>
                <c:pt idx="641">
                  <c:v>74.249279999999999</c:v>
                </c:pt>
                <c:pt idx="642">
                  <c:v>74.355959999999996</c:v>
                </c:pt>
                <c:pt idx="643">
                  <c:v>74.413871999999998</c:v>
                </c:pt>
                <c:pt idx="644">
                  <c:v>74.538840000000008</c:v>
                </c:pt>
                <c:pt idx="645">
                  <c:v>74.682096000000001</c:v>
                </c:pt>
                <c:pt idx="646">
                  <c:v>74.810112000000004</c:v>
                </c:pt>
                <c:pt idx="647">
                  <c:v>74.944224000000006</c:v>
                </c:pt>
                <c:pt idx="648">
                  <c:v>75.13015200000001</c:v>
                </c:pt>
                <c:pt idx="649">
                  <c:v>75.346559999999997</c:v>
                </c:pt>
                <c:pt idx="650">
                  <c:v>75.483720000000005</c:v>
                </c:pt>
                <c:pt idx="651">
                  <c:v>75.584304000000003</c:v>
                </c:pt>
                <c:pt idx="652">
                  <c:v>75.651359999999997</c:v>
                </c:pt>
                <c:pt idx="653">
                  <c:v>75.721464000000012</c:v>
                </c:pt>
                <c:pt idx="654">
                  <c:v>75.855575999999999</c:v>
                </c:pt>
                <c:pt idx="655">
                  <c:v>75.947016000000005</c:v>
                </c:pt>
                <c:pt idx="656">
                  <c:v>75.992736000000008</c:v>
                </c:pt>
                <c:pt idx="657">
                  <c:v>76.032359999999997</c:v>
                </c:pt>
                <c:pt idx="658">
                  <c:v>76.071984000000015</c:v>
                </c:pt>
                <c:pt idx="659">
                  <c:v>76.212192000000002</c:v>
                </c:pt>
                <c:pt idx="660">
                  <c:v>76.30668</c:v>
                </c:pt>
                <c:pt idx="661">
                  <c:v>76.379832000000007</c:v>
                </c:pt>
                <c:pt idx="662">
                  <c:v>76.428600000000003</c:v>
                </c:pt>
                <c:pt idx="663">
                  <c:v>76.440792000000002</c:v>
                </c:pt>
                <c:pt idx="664">
                  <c:v>76.446888000000001</c:v>
                </c:pt>
                <c:pt idx="665">
                  <c:v>76.446888000000001</c:v>
                </c:pt>
                <c:pt idx="666">
                  <c:v>76.446888000000001</c:v>
                </c:pt>
                <c:pt idx="667">
                  <c:v>76.428600000000003</c:v>
                </c:pt>
                <c:pt idx="668">
                  <c:v>76.42555200000001</c:v>
                </c:pt>
                <c:pt idx="669">
                  <c:v>76.507847999999996</c:v>
                </c:pt>
                <c:pt idx="670">
                  <c:v>76.550520000000006</c:v>
                </c:pt>
                <c:pt idx="671">
                  <c:v>76.587096000000003</c:v>
                </c:pt>
                <c:pt idx="672">
                  <c:v>76.593192000000002</c:v>
                </c:pt>
                <c:pt idx="673">
                  <c:v>76.593192000000002</c:v>
                </c:pt>
                <c:pt idx="674">
                  <c:v>76.654152000000011</c:v>
                </c:pt>
                <c:pt idx="675">
                  <c:v>76.797408000000004</c:v>
                </c:pt>
                <c:pt idx="676">
                  <c:v>76.873608000000004</c:v>
                </c:pt>
                <c:pt idx="677">
                  <c:v>76.879704000000004</c:v>
                </c:pt>
                <c:pt idx="678">
                  <c:v>76.97114400000001</c:v>
                </c:pt>
                <c:pt idx="679">
                  <c:v>77.010767999999999</c:v>
                </c:pt>
                <c:pt idx="680">
                  <c:v>77.016864000000012</c:v>
                </c:pt>
                <c:pt idx="681">
                  <c:v>76.986384000000001</c:v>
                </c:pt>
                <c:pt idx="682">
                  <c:v>76.949808000000004</c:v>
                </c:pt>
                <c:pt idx="683">
                  <c:v>76.919328000000007</c:v>
                </c:pt>
                <c:pt idx="684">
                  <c:v>76.873608000000004</c:v>
                </c:pt>
                <c:pt idx="685">
                  <c:v>76.809600000000003</c:v>
                </c:pt>
                <c:pt idx="686">
                  <c:v>76.97114400000001</c:v>
                </c:pt>
                <c:pt idx="687">
                  <c:v>76.99248</c:v>
                </c:pt>
                <c:pt idx="688">
                  <c:v>77.010767999999999</c:v>
                </c:pt>
                <c:pt idx="689">
                  <c:v>77.019912000000005</c:v>
                </c:pt>
                <c:pt idx="690">
                  <c:v>77.111352000000011</c:v>
                </c:pt>
                <c:pt idx="691">
                  <c:v>77.090016000000006</c:v>
                </c:pt>
                <c:pt idx="692">
                  <c:v>77.032104000000004</c:v>
                </c:pt>
                <c:pt idx="693">
                  <c:v>76.989432000000008</c:v>
                </c:pt>
                <c:pt idx="694">
                  <c:v>76.934567999999999</c:v>
                </c:pt>
                <c:pt idx="695">
                  <c:v>76.901040000000009</c:v>
                </c:pt>
                <c:pt idx="696">
                  <c:v>76.870559999999998</c:v>
                </c:pt>
                <c:pt idx="697">
                  <c:v>76.833984000000001</c:v>
                </c:pt>
                <c:pt idx="698">
                  <c:v>76.800455999999997</c:v>
                </c:pt>
                <c:pt idx="699">
                  <c:v>76.791312000000005</c:v>
                </c:pt>
                <c:pt idx="700">
                  <c:v>76.757784000000001</c:v>
                </c:pt>
                <c:pt idx="701">
                  <c:v>76.788264000000012</c:v>
                </c:pt>
                <c:pt idx="702">
                  <c:v>76.800455999999997</c:v>
                </c:pt>
                <c:pt idx="703">
                  <c:v>76.870559999999998</c:v>
                </c:pt>
                <c:pt idx="704">
                  <c:v>76.989432000000008</c:v>
                </c:pt>
                <c:pt idx="705">
                  <c:v>77.099159999999998</c:v>
                </c:pt>
                <c:pt idx="706">
                  <c:v>77.187552000000011</c:v>
                </c:pt>
                <c:pt idx="707">
                  <c:v>77.169264000000013</c:v>
                </c:pt>
                <c:pt idx="708">
                  <c:v>77.141832000000008</c:v>
                </c:pt>
                <c:pt idx="709">
                  <c:v>77.221080000000001</c:v>
                </c:pt>
                <c:pt idx="710">
                  <c:v>77.178408000000005</c:v>
                </c:pt>
                <c:pt idx="711">
                  <c:v>77.239367999999999</c:v>
                </c:pt>
                <c:pt idx="712">
                  <c:v>77.211936000000009</c:v>
                </c:pt>
                <c:pt idx="713">
                  <c:v>77.300328000000007</c:v>
                </c:pt>
                <c:pt idx="714">
                  <c:v>77.324712000000005</c:v>
                </c:pt>
                <c:pt idx="715">
                  <c:v>77.339952000000011</c:v>
                </c:pt>
                <c:pt idx="716">
                  <c:v>77.288136000000009</c:v>
                </c:pt>
                <c:pt idx="717">
                  <c:v>77.239367999999999</c:v>
                </c:pt>
                <c:pt idx="718">
                  <c:v>77.297280000000001</c:v>
                </c:pt>
                <c:pt idx="719">
                  <c:v>77.602080000000001</c:v>
                </c:pt>
                <c:pt idx="720">
                  <c:v>77.495400000000004</c:v>
                </c:pt>
                <c:pt idx="721">
                  <c:v>77.400912000000005</c:v>
                </c:pt>
                <c:pt idx="722">
                  <c:v>76.059792000000002</c:v>
                </c:pt>
                <c:pt idx="723">
                  <c:v>76.075032000000007</c:v>
                </c:pt>
                <c:pt idx="724">
                  <c:v>77.181455999999997</c:v>
                </c:pt>
                <c:pt idx="725">
                  <c:v>77.132688000000002</c:v>
                </c:pt>
                <c:pt idx="726">
                  <c:v>77.059536000000008</c:v>
                </c:pt>
                <c:pt idx="727">
                  <c:v>77.126592000000002</c:v>
                </c:pt>
                <c:pt idx="728">
                  <c:v>77.12354400000001</c:v>
                </c:pt>
                <c:pt idx="729">
                  <c:v>77.083920000000006</c:v>
                </c:pt>
              </c:numCache>
            </c:numRef>
          </c:yVal>
          <c:smooth val="0"/>
          <c:extLst>
            <c:ext xmlns:c16="http://schemas.microsoft.com/office/drawing/2014/chart" uri="{C3380CC4-5D6E-409C-BE32-E72D297353CC}">
              <c16:uniqueId val="{00000001-245B-4ECA-A7DC-433A923C019B}"/>
            </c:ext>
          </c:extLst>
        </c:ser>
        <c:ser>
          <c:idx val="2"/>
          <c:order val="2"/>
          <c:tx>
            <c:v>2015/6</c:v>
          </c:tx>
          <c:spPr>
            <a:ln w="19050" cap="rnd">
              <a:solidFill>
                <a:schemeClr val="tx1"/>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Compare'!$H$4:$H$733</c:f>
              <c:numCache>
                <c:formatCode>0.00</c:formatCode>
                <c:ptCount val="730"/>
                <c:pt idx="0">
                  <c:v>76.437744000000009</c:v>
                </c:pt>
                <c:pt idx="1">
                  <c:v>76.398120000000006</c:v>
                </c:pt>
                <c:pt idx="2">
                  <c:v>76.355447999999996</c:v>
                </c:pt>
                <c:pt idx="3">
                  <c:v>76.303632000000007</c:v>
                </c:pt>
                <c:pt idx="4">
                  <c:v>76.251816000000005</c:v>
                </c:pt>
                <c:pt idx="5">
                  <c:v>76.2</c:v>
                </c:pt>
                <c:pt idx="6">
                  <c:v>76.148184000000015</c:v>
                </c:pt>
                <c:pt idx="7">
                  <c:v>76.093320000000006</c:v>
                </c:pt>
                <c:pt idx="8">
                  <c:v>76.038455999999996</c:v>
                </c:pt>
                <c:pt idx="9">
                  <c:v>75.989688000000001</c:v>
                </c:pt>
                <c:pt idx="10">
                  <c:v>75.940920000000006</c:v>
                </c:pt>
                <c:pt idx="11">
                  <c:v>75.89215200000001</c:v>
                </c:pt>
                <c:pt idx="12">
                  <c:v>75.837288000000001</c:v>
                </c:pt>
                <c:pt idx="13">
                  <c:v>75.779375999999999</c:v>
                </c:pt>
                <c:pt idx="14">
                  <c:v>75.721464000000012</c:v>
                </c:pt>
                <c:pt idx="15">
                  <c:v>75.66355200000001</c:v>
                </c:pt>
                <c:pt idx="16">
                  <c:v>75.681840000000008</c:v>
                </c:pt>
                <c:pt idx="17">
                  <c:v>75.687936000000008</c:v>
                </c:pt>
                <c:pt idx="18">
                  <c:v>75.648312000000004</c:v>
                </c:pt>
                <c:pt idx="19">
                  <c:v>75.599544000000009</c:v>
                </c:pt>
                <c:pt idx="20">
                  <c:v>75.541632000000007</c:v>
                </c:pt>
                <c:pt idx="21">
                  <c:v>75.495912000000004</c:v>
                </c:pt>
                <c:pt idx="22">
                  <c:v>75.441047999999995</c:v>
                </c:pt>
                <c:pt idx="23">
                  <c:v>75.389232000000007</c:v>
                </c:pt>
                <c:pt idx="24">
                  <c:v>75.328271999999998</c:v>
                </c:pt>
                <c:pt idx="25">
                  <c:v>75.267312000000004</c:v>
                </c:pt>
                <c:pt idx="26">
                  <c:v>75.203304000000003</c:v>
                </c:pt>
                <c:pt idx="27">
                  <c:v>75.136247999999995</c:v>
                </c:pt>
                <c:pt idx="28">
                  <c:v>75.069192000000001</c:v>
                </c:pt>
                <c:pt idx="29">
                  <c:v>75.002136000000007</c:v>
                </c:pt>
                <c:pt idx="30">
                  <c:v>74.935079999999999</c:v>
                </c:pt>
                <c:pt idx="31">
                  <c:v>74.871071999999998</c:v>
                </c:pt>
                <c:pt idx="32">
                  <c:v>74.816208000000003</c:v>
                </c:pt>
                <c:pt idx="33">
                  <c:v>74.752200000000002</c:v>
                </c:pt>
                <c:pt idx="34">
                  <c:v>74.685144000000008</c:v>
                </c:pt>
                <c:pt idx="35">
                  <c:v>74.615040000000008</c:v>
                </c:pt>
                <c:pt idx="36">
                  <c:v>74.599800000000002</c:v>
                </c:pt>
                <c:pt idx="37">
                  <c:v>74.544936000000007</c:v>
                </c:pt>
                <c:pt idx="38">
                  <c:v>74.483975999999998</c:v>
                </c:pt>
                <c:pt idx="39">
                  <c:v>74.416920000000005</c:v>
                </c:pt>
                <c:pt idx="40">
                  <c:v>74.346816000000004</c:v>
                </c:pt>
                <c:pt idx="41">
                  <c:v>74.270616000000004</c:v>
                </c:pt>
                <c:pt idx="42">
                  <c:v>74.197464000000011</c:v>
                </c:pt>
                <c:pt idx="43">
                  <c:v>74.124312000000003</c:v>
                </c:pt>
                <c:pt idx="44">
                  <c:v>74.078592</c:v>
                </c:pt>
                <c:pt idx="45">
                  <c:v>74.090784000000014</c:v>
                </c:pt>
                <c:pt idx="46">
                  <c:v>74.054208000000003</c:v>
                </c:pt>
                <c:pt idx="47">
                  <c:v>74.011536000000007</c:v>
                </c:pt>
                <c:pt idx="48">
                  <c:v>73.962767999999997</c:v>
                </c:pt>
                <c:pt idx="49">
                  <c:v>73.910952000000009</c:v>
                </c:pt>
                <c:pt idx="50">
                  <c:v>73.859136000000007</c:v>
                </c:pt>
                <c:pt idx="51">
                  <c:v>73.804271999999997</c:v>
                </c:pt>
                <c:pt idx="52">
                  <c:v>73.752456000000009</c:v>
                </c:pt>
                <c:pt idx="53">
                  <c:v>73.697592</c:v>
                </c:pt>
                <c:pt idx="54">
                  <c:v>73.639679999999998</c:v>
                </c:pt>
                <c:pt idx="55">
                  <c:v>73.584816000000004</c:v>
                </c:pt>
                <c:pt idx="56">
                  <c:v>73.526904000000002</c:v>
                </c:pt>
                <c:pt idx="57">
                  <c:v>73.468992</c:v>
                </c:pt>
                <c:pt idx="58">
                  <c:v>73.408032000000006</c:v>
                </c:pt>
                <c:pt idx="59">
                  <c:v>73.356216000000003</c:v>
                </c:pt>
                <c:pt idx="60">
                  <c:v>73.301352000000009</c:v>
                </c:pt>
                <c:pt idx="61">
                  <c:v>73.252584000000013</c:v>
                </c:pt>
                <c:pt idx="62">
                  <c:v>73.194671999999997</c:v>
                </c:pt>
                <c:pt idx="63">
                  <c:v>73.133712000000003</c:v>
                </c:pt>
                <c:pt idx="64">
                  <c:v>73.066656000000009</c:v>
                </c:pt>
                <c:pt idx="65">
                  <c:v>72.999600000000001</c:v>
                </c:pt>
                <c:pt idx="66">
                  <c:v>72.938640000000007</c:v>
                </c:pt>
                <c:pt idx="67">
                  <c:v>72.880728000000005</c:v>
                </c:pt>
                <c:pt idx="68">
                  <c:v>72.82586400000001</c:v>
                </c:pt>
                <c:pt idx="69">
                  <c:v>72.761856000000009</c:v>
                </c:pt>
                <c:pt idx="70">
                  <c:v>72.694800000000001</c:v>
                </c:pt>
                <c:pt idx="71">
                  <c:v>72.630792</c:v>
                </c:pt>
                <c:pt idx="72">
                  <c:v>72.542400000000001</c:v>
                </c:pt>
                <c:pt idx="73">
                  <c:v>72.457056000000009</c:v>
                </c:pt>
                <c:pt idx="74">
                  <c:v>72.359520000000003</c:v>
                </c:pt>
                <c:pt idx="75">
                  <c:v>72.261984000000012</c:v>
                </c:pt>
                <c:pt idx="76">
                  <c:v>72.173591999999999</c:v>
                </c:pt>
                <c:pt idx="77">
                  <c:v>72.0852</c:v>
                </c:pt>
                <c:pt idx="78">
                  <c:v>72.005952000000008</c:v>
                </c:pt>
                <c:pt idx="79">
                  <c:v>71.887079999999997</c:v>
                </c:pt>
                <c:pt idx="80">
                  <c:v>71.759064000000009</c:v>
                </c:pt>
                <c:pt idx="81">
                  <c:v>71.628</c:v>
                </c:pt>
                <c:pt idx="82">
                  <c:v>71.487791999999999</c:v>
                </c:pt>
                <c:pt idx="83">
                  <c:v>71.350632000000004</c:v>
                </c:pt>
                <c:pt idx="84">
                  <c:v>71.207376000000011</c:v>
                </c:pt>
                <c:pt idx="85">
                  <c:v>71.067168000000009</c:v>
                </c:pt>
                <c:pt idx="86">
                  <c:v>70.920864000000009</c:v>
                </c:pt>
                <c:pt idx="87">
                  <c:v>70.823328000000004</c:v>
                </c:pt>
                <c:pt idx="88">
                  <c:v>70.686168000000009</c:v>
                </c:pt>
                <c:pt idx="89">
                  <c:v>70.545959999999994</c:v>
                </c:pt>
                <c:pt idx="90">
                  <c:v>70.396608000000001</c:v>
                </c:pt>
                <c:pt idx="91">
                  <c:v>70.253352000000007</c:v>
                </c:pt>
                <c:pt idx="92">
                  <c:v>70.100952000000007</c:v>
                </c:pt>
                <c:pt idx="93">
                  <c:v>69.954648000000006</c:v>
                </c:pt>
                <c:pt idx="94">
                  <c:v>69.805296000000013</c:v>
                </c:pt>
                <c:pt idx="95">
                  <c:v>69.643752000000006</c:v>
                </c:pt>
                <c:pt idx="96">
                  <c:v>69.491352000000006</c:v>
                </c:pt>
                <c:pt idx="97">
                  <c:v>69.345048000000006</c:v>
                </c:pt>
                <c:pt idx="98">
                  <c:v>69.192648000000005</c:v>
                </c:pt>
                <c:pt idx="99">
                  <c:v>69.034152000000006</c:v>
                </c:pt>
                <c:pt idx="100">
                  <c:v>68.872608</c:v>
                </c:pt>
                <c:pt idx="101">
                  <c:v>68.720208</c:v>
                </c:pt>
                <c:pt idx="102">
                  <c:v>68.555616000000001</c:v>
                </c:pt>
                <c:pt idx="103">
                  <c:v>68.387976000000009</c:v>
                </c:pt>
                <c:pt idx="104">
                  <c:v>68.250816</c:v>
                </c:pt>
                <c:pt idx="105">
                  <c:v>68.171568000000008</c:v>
                </c:pt>
                <c:pt idx="106">
                  <c:v>68.101464000000007</c:v>
                </c:pt>
                <c:pt idx="107">
                  <c:v>67.973448000000005</c:v>
                </c:pt>
                <c:pt idx="108">
                  <c:v>67.814952000000005</c:v>
                </c:pt>
                <c:pt idx="109">
                  <c:v>67.659503999999998</c:v>
                </c:pt>
                <c:pt idx="110">
                  <c:v>67.516248000000004</c:v>
                </c:pt>
                <c:pt idx="111">
                  <c:v>67.351656000000006</c:v>
                </c:pt>
                <c:pt idx="112">
                  <c:v>67.174871999999993</c:v>
                </c:pt>
                <c:pt idx="113">
                  <c:v>66.988944000000004</c:v>
                </c:pt>
                <c:pt idx="114">
                  <c:v>66.787776000000008</c:v>
                </c:pt>
                <c:pt idx="115">
                  <c:v>66.583560000000006</c:v>
                </c:pt>
                <c:pt idx="116">
                  <c:v>66.376296000000011</c:v>
                </c:pt>
                <c:pt idx="117">
                  <c:v>66.159888000000009</c:v>
                </c:pt>
                <c:pt idx="118">
                  <c:v>65.970911999999998</c:v>
                </c:pt>
                <c:pt idx="119">
                  <c:v>65.84289600000001</c:v>
                </c:pt>
                <c:pt idx="120">
                  <c:v>65.748408000000012</c:v>
                </c:pt>
                <c:pt idx="121">
                  <c:v>65.608199999999997</c:v>
                </c:pt>
                <c:pt idx="122">
                  <c:v>65.416176000000007</c:v>
                </c:pt>
                <c:pt idx="123">
                  <c:v>65.205864000000005</c:v>
                </c:pt>
                <c:pt idx="124">
                  <c:v>64.983360000000005</c:v>
                </c:pt>
                <c:pt idx="125">
                  <c:v>64.766952000000003</c:v>
                </c:pt>
                <c:pt idx="126">
                  <c:v>64.526160000000004</c:v>
                </c:pt>
                <c:pt idx="127">
                  <c:v>64.288415999999998</c:v>
                </c:pt>
                <c:pt idx="128">
                  <c:v>64.081152000000003</c:v>
                </c:pt>
                <c:pt idx="129">
                  <c:v>63.876936000000001</c:v>
                </c:pt>
                <c:pt idx="130">
                  <c:v>63.663576000000006</c:v>
                </c:pt>
                <c:pt idx="131">
                  <c:v>63.447168000000005</c:v>
                </c:pt>
                <c:pt idx="132">
                  <c:v>63.221615999999997</c:v>
                </c:pt>
                <c:pt idx="133">
                  <c:v>62.993015999999997</c:v>
                </c:pt>
                <c:pt idx="134">
                  <c:v>62.791848000000002</c:v>
                </c:pt>
                <c:pt idx="135">
                  <c:v>62.880240000000008</c:v>
                </c:pt>
                <c:pt idx="136">
                  <c:v>62.886336</c:v>
                </c:pt>
                <c:pt idx="137">
                  <c:v>62.868048000000002</c:v>
                </c:pt>
                <c:pt idx="138">
                  <c:v>62.819279999999999</c:v>
                </c:pt>
                <c:pt idx="139">
                  <c:v>63.002159999999996</c:v>
                </c:pt>
                <c:pt idx="140">
                  <c:v>63.185040000000008</c:v>
                </c:pt>
                <c:pt idx="141">
                  <c:v>63.431928000000006</c:v>
                </c:pt>
                <c:pt idx="142">
                  <c:v>63.462408000000003</c:v>
                </c:pt>
                <c:pt idx="143">
                  <c:v>63.608712000000004</c:v>
                </c:pt>
                <c:pt idx="144">
                  <c:v>64.934591999999995</c:v>
                </c:pt>
                <c:pt idx="145">
                  <c:v>65.096136000000001</c:v>
                </c:pt>
                <c:pt idx="146">
                  <c:v>65.202815999999999</c:v>
                </c:pt>
                <c:pt idx="147">
                  <c:v>65.373503999999997</c:v>
                </c:pt>
                <c:pt idx="148">
                  <c:v>65.471040000000002</c:v>
                </c:pt>
                <c:pt idx="149">
                  <c:v>65.364360000000005</c:v>
                </c:pt>
                <c:pt idx="150">
                  <c:v>65.211960000000005</c:v>
                </c:pt>
                <c:pt idx="151">
                  <c:v>65.099184000000008</c:v>
                </c:pt>
                <c:pt idx="152">
                  <c:v>65.044319999999999</c:v>
                </c:pt>
                <c:pt idx="153">
                  <c:v>65.038224</c:v>
                </c:pt>
                <c:pt idx="154">
                  <c:v>65.047368000000006</c:v>
                </c:pt>
                <c:pt idx="155">
                  <c:v>65.041271999999992</c:v>
                </c:pt>
                <c:pt idx="156">
                  <c:v>64.971168000000006</c:v>
                </c:pt>
                <c:pt idx="157">
                  <c:v>65.099184000000008</c:v>
                </c:pt>
                <c:pt idx="158">
                  <c:v>65.285111999999998</c:v>
                </c:pt>
                <c:pt idx="159">
                  <c:v>65.471040000000002</c:v>
                </c:pt>
                <c:pt idx="160">
                  <c:v>65.574671999999993</c:v>
                </c:pt>
                <c:pt idx="161">
                  <c:v>65.562480000000008</c:v>
                </c:pt>
                <c:pt idx="162">
                  <c:v>65.504568000000006</c:v>
                </c:pt>
                <c:pt idx="163">
                  <c:v>65.474088000000009</c:v>
                </c:pt>
                <c:pt idx="164">
                  <c:v>65.428368000000006</c:v>
                </c:pt>
                <c:pt idx="165">
                  <c:v>65.346071999999992</c:v>
                </c:pt>
                <c:pt idx="166">
                  <c:v>65.245488000000009</c:v>
                </c:pt>
                <c:pt idx="167">
                  <c:v>65.163191999999995</c:v>
                </c:pt>
                <c:pt idx="168">
                  <c:v>65.083944000000002</c:v>
                </c:pt>
                <c:pt idx="169">
                  <c:v>64.980311999999998</c:v>
                </c:pt>
                <c:pt idx="170">
                  <c:v>64.864488000000009</c:v>
                </c:pt>
                <c:pt idx="171">
                  <c:v>64.751711999999998</c:v>
                </c:pt>
                <c:pt idx="172">
                  <c:v>64.638936000000001</c:v>
                </c:pt>
                <c:pt idx="173">
                  <c:v>64.510919999999999</c:v>
                </c:pt>
                <c:pt idx="174">
                  <c:v>64.379856000000004</c:v>
                </c:pt>
                <c:pt idx="175">
                  <c:v>64.242696000000009</c:v>
                </c:pt>
                <c:pt idx="176">
                  <c:v>64.102488000000008</c:v>
                </c:pt>
                <c:pt idx="177">
                  <c:v>63.956184000000007</c:v>
                </c:pt>
                <c:pt idx="178">
                  <c:v>63.812928000000007</c:v>
                </c:pt>
                <c:pt idx="179">
                  <c:v>63.660528000000006</c:v>
                </c:pt>
                <c:pt idx="180">
                  <c:v>63.498984000000007</c:v>
                </c:pt>
                <c:pt idx="181">
                  <c:v>63.334392000000001</c:v>
                </c:pt>
                <c:pt idx="182">
                  <c:v>63.175896000000009</c:v>
                </c:pt>
                <c:pt idx="183">
                  <c:v>63.017400000000002</c:v>
                </c:pt>
                <c:pt idx="184">
                  <c:v>62.849759999999996</c:v>
                </c:pt>
                <c:pt idx="185">
                  <c:v>62.682120000000005</c:v>
                </c:pt>
                <c:pt idx="186">
                  <c:v>62.517528000000006</c:v>
                </c:pt>
                <c:pt idx="187">
                  <c:v>62.733936</c:v>
                </c:pt>
                <c:pt idx="188">
                  <c:v>62.929008000000003</c:v>
                </c:pt>
                <c:pt idx="189">
                  <c:v>62.828423999999998</c:v>
                </c:pt>
                <c:pt idx="190">
                  <c:v>62.715648000000002</c:v>
                </c:pt>
                <c:pt idx="191">
                  <c:v>62.715648000000002</c:v>
                </c:pt>
                <c:pt idx="192">
                  <c:v>62.709552000000009</c:v>
                </c:pt>
                <c:pt idx="193">
                  <c:v>62.715648000000002</c:v>
                </c:pt>
                <c:pt idx="194">
                  <c:v>62.709552000000009</c:v>
                </c:pt>
                <c:pt idx="195">
                  <c:v>62.685168000000004</c:v>
                </c:pt>
                <c:pt idx="196">
                  <c:v>62.660784000000007</c:v>
                </c:pt>
                <c:pt idx="197">
                  <c:v>63.154559999999996</c:v>
                </c:pt>
                <c:pt idx="198">
                  <c:v>63.267336</c:v>
                </c:pt>
                <c:pt idx="199">
                  <c:v>63.294768000000005</c:v>
                </c:pt>
                <c:pt idx="200">
                  <c:v>63.544704000000003</c:v>
                </c:pt>
                <c:pt idx="201">
                  <c:v>63.858648000000002</c:v>
                </c:pt>
                <c:pt idx="202">
                  <c:v>64.126872000000006</c:v>
                </c:pt>
                <c:pt idx="203">
                  <c:v>64.257936000000001</c:v>
                </c:pt>
                <c:pt idx="204">
                  <c:v>64.309752000000003</c:v>
                </c:pt>
                <c:pt idx="205">
                  <c:v>64.337184000000008</c:v>
                </c:pt>
                <c:pt idx="206">
                  <c:v>64.352423999999999</c:v>
                </c:pt>
                <c:pt idx="207">
                  <c:v>64.355472000000006</c:v>
                </c:pt>
                <c:pt idx="208">
                  <c:v>64.361568000000005</c:v>
                </c:pt>
                <c:pt idx="209">
                  <c:v>64.404240000000001</c:v>
                </c:pt>
                <c:pt idx="210">
                  <c:v>64.398144000000002</c:v>
                </c:pt>
                <c:pt idx="211">
                  <c:v>64.392048000000003</c:v>
                </c:pt>
                <c:pt idx="212">
                  <c:v>64.239648000000003</c:v>
                </c:pt>
                <c:pt idx="213">
                  <c:v>64.081152000000003</c:v>
                </c:pt>
                <c:pt idx="214">
                  <c:v>63.913512000000004</c:v>
                </c:pt>
                <c:pt idx="215">
                  <c:v>63.742823999999999</c:v>
                </c:pt>
                <c:pt idx="216">
                  <c:v>63.569088000000001</c:v>
                </c:pt>
                <c:pt idx="217">
                  <c:v>63.398400000000002</c:v>
                </c:pt>
                <c:pt idx="218">
                  <c:v>63.203328000000006</c:v>
                </c:pt>
                <c:pt idx="219">
                  <c:v>63.050928000000006</c:v>
                </c:pt>
                <c:pt idx="220">
                  <c:v>63.102744000000001</c:v>
                </c:pt>
                <c:pt idx="221">
                  <c:v>62.956440000000008</c:v>
                </c:pt>
                <c:pt idx="222">
                  <c:v>62.779656000000003</c:v>
                </c:pt>
                <c:pt idx="223">
                  <c:v>62.587632000000006</c:v>
                </c:pt>
                <c:pt idx="224">
                  <c:v>62.386464000000004</c:v>
                </c:pt>
                <c:pt idx="225">
                  <c:v>62.258448000000001</c:v>
                </c:pt>
                <c:pt idx="226">
                  <c:v>62.124336</c:v>
                </c:pt>
                <c:pt idx="227">
                  <c:v>62.572392000000001</c:v>
                </c:pt>
                <c:pt idx="228">
                  <c:v>62.572392000000001</c:v>
                </c:pt>
                <c:pt idx="229">
                  <c:v>62.493144000000001</c:v>
                </c:pt>
                <c:pt idx="230">
                  <c:v>62.359032000000006</c:v>
                </c:pt>
                <c:pt idx="231">
                  <c:v>62.209679999999999</c:v>
                </c:pt>
                <c:pt idx="232">
                  <c:v>62.078615999999997</c:v>
                </c:pt>
                <c:pt idx="233">
                  <c:v>62.109096000000008</c:v>
                </c:pt>
                <c:pt idx="234">
                  <c:v>62.096904000000002</c:v>
                </c:pt>
                <c:pt idx="235">
                  <c:v>62.429136</c:v>
                </c:pt>
                <c:pt idx="236">
                  <c:v>62.712600000000002</c:v>
                </c:pt>
                <c:pt idx="237">
                  <c:v>62.907671999999998</c:v>
                </c:pt>
                <c:pt idx="238">
                  <c:v>62.999112000000004</c:v>
                </c:pt>
                <c:pt idx="239">
                  <c:v>63.142368000000005</c:v>
                </c:pt>
                <c:pt idx="240">
                  <c:v>63.203328000000006</c:v>
                </c:pt>
                <c:pt idx="241">
                  <c:v>63.383159999999997</c:v>
                </c:pt>
                <c:pt idx="242">
                  <c:v>63.562992000000001</c:v>
                </c:pt>
                <c:pt idx="243">
                  <c:v>63.630048000000002</c:v>
                </c:pt>
                <c:pt idx="244">
                  <c:v>63.721488000000001</c:v>
                </c:pt>
                <c:pt idx="245">
                  <c:v>63.745871999999999</c:v>
                </c:pt>
                <c:pt idx="246">
                  <c:v>63.678815999999998</c:v>
                </c:pt>
                <c:pt idx="247">
                  <c:v>63.648336</c:v>
                </c:pt>
                <c:pt idx="248">
                  <c:v>63.989712000000004</c:v>
                </c:pt>
                <c:pt idx="249">
                  <c:v>64.919352000000003</c:v>
                </c:pt>
                <c:pt idx="250">
                  <c:v>65.291208000000012</c:v>
                </c:pt>
                <c:pt idx="251">
                  <c:v>65.708784000000009</c:v>
                </c:pt>
                <c:pt idx="252">
                  <c:v>65.952624</c:v>
                </c:pt>
                <c:pt idx="253">
                  <c:v>66.223896000000011</c:v>
                </c:pt>
                <c:pt idx="254">
                  <c:v>66.312288000000009</c:v>
                </c:pt>
                <c:pt idx="255">
                  <c:v>66.403728000000001</c:v>
                </c:pt>
                <c:pt idx="256">
                  <c:v>66.46468800000001</c:v>
                </c:pt>
                <c:pt idx="257">
                  <c:v>66.467736000000002</c:v>
                </c:pt>
                <c:pt idx="258">
                  <c:v>66.610991999999996</c:v>
                </c:pt>
                <c:pt idx="259">
                  <c:v>66.623184000000009</c:v>
                </c:pt>
                <c:pt idx="260">
                  <c:v>66.732911999999999</c:v>
                </c:pt>
                <c:pt idx="261">
                  <c:v>66.818256000000005</c:v>
                </c:pt>
                <c:pt idx="262">
                  <c:v>66.860928000000001</c:v>
                </c:pt>
                <c:pt idx="263">
                  <c:v>66.863976000000008</c:v>
                </c:pt>
                <c:pt idx="264">
                  <c:v>66.918840000000003</c:v>
                </c:pt>
                <c:pt idx="265">
                  <c:v>66.918840000000003</c:v>
                </c:pt>
                <c:pt idx="266">
                  <c:v>66.946271999999993</c:v>
                </c:pt>
                <c:pt idx="267">
                  <c:v>66.985896000000011</c:v>
                </c:pt>
                <c:pt idx="268">
                  <c:v>67.089528000000001</c:v>
                </c:pt>
                <c:pt idx="269">
                  <c:v>67.25412</c:v>
                </c:pt>
                <c:pt idx="270">
                  <c:v>67.324224000000001</c:v>
                </c:pt>
                <c:pt idx="271">
                  <c:v>67.336416</c:v>
                </c:pt>
                <c:pt idx="272">
                  <c:v>67.421760000000006</c:v>
                </c:pt>
                <c:pt idx="273">
                  <c:v>67.757040000000003</c:v>
                </c:pt>
                <c:pt idx="274">
                  <c:v>67.882007999999999</c:v>
                </c:pt>
                <c:pt idx="275">
                  <c:v>67.91858400000001</c:v>
                </c:pt>
                <c:pt idx="276">
                  <c:v>67.967352000000005</c:v>
                </c:pt>
                <c:pt idx="277">
                  <c:v>67.985640000000004</c:v>
                </c:pt>
                <c:pt idx="278">
                  <c:v>68.125848000000005</c:v>
                </c:pt>
                <c:pt idx="279">
                  <c:v>68.363591999999997</c:v>
                </c:pt>
                <c:pt idx="280">
                  <c:v>68.45198400000001</c:v>
                </c:pt>
                <c:pt idx="281">
                  <c:v>68.491607999999999</c:v>
                </c:pt>
                <c:pt idx="282">
                  <c:v>68.671440000000004</c:v>
                </c:pt>
                <c:pt idx="283">
                  <c:v>68.90918400000001</c:v>
                </c:pt>
                <c:pt idx="284">
                  <c:v>69.009768000000008</c:v>
                </c:pt>
                <c:pt idx="285">
                  <c:v>69.055488000000011</c:v>
                </c:pt>
                <c:pt idx="286">
                  <c:v>69.122544000000005</c:v>
                </c:pt>
                <c:pt idx="287">
                  <c:v>69.210936000000004</c:v>
                </c:pt>
                <c:pt idx="288">
                  <c:v>69.308471999999995</c:v>
                </c:pt>
                <c:pt idx="289">
                  <c:v>69.399912</c:v>
                </c:pt>
                <c:pt idx="290">
                  <c:v>69.473064000000008</c:v>
                </c:pt>
                <c:pt idx="291">
                  <c:v>69.515736000000004</c:v>
                </c:pt>
                <c:pt idx="292">
                  <c:v>69.588887999999997</c:v>
                </c:pt>
                <c:pt idx="293">
                  <c:v>69.805296000000013</c:v>
                </c:pt>
                <c:pt idx="294">
                  <c:v>69.905879999999996</c:v>
                </c:pt>
                <c:pt idx="295">
                  <c:v>70.003416000000001</c:v>
                </c:pt>
                <c:pt idx="296">
                  <c:v>70.119240000000005</c:v>
                </c:pt>
                <c:pt idx="297">
                  <c:v>70.192391999999998</c:v>
                </c:pt>
                <c:pt idx="298">
                  <c:v>70.283832000000004</c:v>
                </c:pt>
                <c:pt idx="299">
                  <c:v>70.347840000000005</c:v>
                </c:pt>
                <c:pt idx="300">
                  <c:v>70.424040000000005</c:v>
                </c:pt>
                <c:pt idx="301">
                  <c:v>70.457568000000009</c:v>
                </c:pt>
                <c:pt idx="302">
                  <c:v>70.609968000000009</c:v>
                </c:pt>
                <c:pt idx="303">
                  <c:v>70.655687999999998</c:v>
                </c:pt>
                <c:pt idx="304">
                  <c:v>70.926959999999994</c:v>
                </c:pt>
                <c:pt idx="305">
                  <c:v>71.048879999999997</c:v>
                </c:pt>
                <c:pt idx="306">
                  <c:v>71.149464000000009</c:v>
                </c:pt>
                <c:pt idx="307">
                  <c:v>71.21956800000001</c:v>
                </c:pt>
                <c:pt idx="308">
                  <c:v>71.311008000000001</c:v>
                </c:pt>
                <c:pt idx="309">
                  <c:v>71.378064000000009</c:v>
                </c:pt>
                <c:pt idx="310">
                  <c:v>71.451216000000002</c:v>
                </c:pt>
                <c:pt idx="311">
                  <c:v>71.512176000000011</c:v>
                </c:pt>
                <c:pt idx="312">
                  <c:v>71.560944000000006</c:v>
                </c:pt>
                <c:pt idx="313">
                  <c:v>71.628</c:v>
                </c:pt>
                <c:pt idx="314">
                  <c:v>71.713344000000006</c:v>
                </c:pt>
                <c:pt idx="315">
                  <c:v>71.774304000000001</c:v>
                </c:pt>
                <c:pt idx="316">
                  <c:v>71.807832000000005</c:v>
                </c:pt>
                <c:pt idx="317">
                  <c:v>71.865744000000007</c:v>
                </c:pt>
                <c:pt idx="318">
                  <c:v>71.935848000000007</c:v>
                </c:pt>
                <c:pt idx="319">
                  <c:v>71.984616000000003</c:v>
                </c:pt>
                <c:pt idx="320">
                  <c:v>72.185784000000012</c:v>
                </c:pt>
                <c:pt idx="321">
                  <c:v>72.435720000000003</c:v>
                </c:pt>
                <c:pt idx="322">
                  <c:v>72.527159999999995</c:v>
                </c:pt>
                <c:pt idx="323">
                  <c:v>72.591167999999996</c:v>
                </c:pt>
                <c:pt idx="324">
                  <c:v>72.661271999999997</c:v>
                </c:pt>
                <c:pt idx="325">
                  <c:v>72.767952000000008</c:v>
                </c:pt>
                <c:pt idx="326">
                  <c:v>72.819767999999996</c:v>
                </c:pt>
                <c:pt idx="327">
                  <c:v>74.700384000000014</c:v>
                </c:pt>
                <c:pt idx="328">
                  <c:v>74.980800000000002</c:v>
                </c:pt>
                <c:pt idx="329">
                  <c:v>75.133200000000002</c:v>
                </c:pt>
                <c:pt idx="330">
                  <c:v>75.242928000000006</c:v>
                </c:pt>
                <c:pt idx="331">
                  <c:v>75.309984000000014</c:v>
                </c:pt>
                <c:pt idx="332">
                  <c:v>75.361800000000002</c:v>
                </c:pt>
                <c:pt idx="333">
                  <c:v>75.401424000000006</c:v>
                </c:pt>
                <c:pt idx="334">
                  <c:v>75.447144000000009</c:v>
                </c:pt>
                <c:pt idx="335">
                  <c:v>75.489816000000005</c:v>
                </c:pt>
                <c:pt idx="336">
                  <c:v>75.532488000000001</c:v>
                </c:pt>
                <c:pt idx="337">
                  <c:v>75.569064000000012</c:v>
                </c:pt>
                <c:pt idx="338">
                  <c:v>75.614784000000014</c:v>
                </c:pt>
                <c:pt idx="339">
                  <c:v>75.642216000000005</c:v>
                </c:pt>
                <c:pt idx="340">
                  <c:v>75.65745600000001</c:v>
                </c:pt>
                <c:pt idx="341">
                  <c:v>75.712320000000005</c:v>
                </c:pt>
                <c:pt idx="342">
                  <c:v>75.721464000000012</c:v>
                </c:pt>
                <c:pt idx="343">
                  <c:v>75.724512000000004</c:v>
                </c:pt>
                <c:pt idx="344">
                  <c:v>75.727559999999997</c:v>
                </c:pt>
                <c:pt idx="345">
                  <c:v>75.718416000000005</c:v>
                </c:pt>
                <c:pt idx="346">
                  <c:v>75.712320000000005</c:v>
                </c:pt>
                <c:pt idx="347">
                  <c:v>75.709271999999999</c:v>
                </c:pt>
                <c:pt idx="348">
                  <c:v>75.703175999999999</c:v>
                </c:pt>
                <c:pt idx="349">
                  <c:v>75.69708</c:v>
                </c:pt>
                <c:pt idx="350">
                  <c:v>75.687936000000008</c:v>
                </c:pt>
                <c:pt idx="351">
                  <c:v>75.684888000000001</c:v>
                </c:pt>
                <c:pt idx="352">
                  <c:v>75.69708</c:v>
                </c:pt>
                <c:pt idx="353">
                  <c:v>75.684888000000001</c:v>
                </c:pt>
                <c:pt idx="354">
                  <c:v>75.666600000000003</c:v>
                </c:pt>
                <c:pt idx="355">
                  <c:v>75.651359999999997</c:v>
                </c:pt>
                <c:pt idx="356">
                  <c:v>75.633071999999999</c:v>
                </c:pt>
                <c:pt idx="357">
                  <c:v>75.602592000000001</c:v>
                </c:pt>
                <c:pt idx="358">
                  <c:v>75.562967999999998</c:v>
                </c:pt>
                <c:pt idx="359">
                  <c:v>75.523344000000009</c:v>
                </c:pt>
                <c:pt idx="360">
                  <c:v>75.480671999999998</c:v>
                </c:pt>
                <c:pt idx="361">
                  <c:v>75.438000000000002</c:v>
                </c:pt>
                <c:pt idx="362">
                  <c:v>75.395328000000006</c:v>
                </c:pt>
                <c:pt idx="363">
                  <c:v>75.343512000000004</c:v>
                </c:pt>
                <c:pt idx="364">
                  <c:v>75.297792000000001</c:v>
                </c:pt>
                <c:pt idx="365">
                  <c:v>75.255120000000005</c:v>
                </c:pt>
                <c:pt idx="366">
                  <c:v>75.215496000000002</c:v>
                </c:pt>
                <c:pt idx="367">
                  <c:v>75.175871999999998</c:v>
                </c:pt>
                <c:pt idx="368">
                  <c:v>75.096624000000006</c:v>
                </c:pt>
                <c:pt idx="369">
                  <c:v>75.035664000000011</c:v>
                </c:pt>
                <c:pt idx="370">
                  <c:v>74.980800000000002</c:v>
                </c:pt>
                <c:pt idx="371">
                  <c:v>74.919840000000008</c:v>
                </c:pt>
                <c:pt idx="372">
                  <c:v>74.858879999999999</c:v>
                </c:pt>
                <c:pt idx="373">
                  <c:v>74.794871999999998</c:v>
                </c:pt>
                <c:pt idx="374">
                  <c:v>74.730864000000011</c:v>
                </c:pt>
                <c:pt idx="375">
                  <c:v>74.663808000000003</c:v>
                </c:pt>
                <c:pt idx="376">
                  <c:v>74.572367999999997</c:v>
                </c:pt>
                <c:pt idx="377">
                  <c:v>74.517504000000002</c:v>
                </c:pt>
                <c:pt idx="378">
                  <c:v>74.450447999999994</c:v>
                </c:pt>
                <c:pt idx="379">
                  <c:v>74.383392000000001</c:v>
                </c:pt>
                <c:pt idx="380">
                  <c:v>74.310240000000007</c:v>
                </c:pt>
                <c:pt idx="381">
                  <c:v>74.230992000000001</c:v>
                </c:pt>
                <c:pt idx="382">
                  <c:v>74.148696000000001</c:v>
                </c:pt>
                <c:pt idx="383">
                  <c:v>74.072496000000001</c:v>
                </c:pt>
                <c:pt idx="384">
                  <c:v>73.996296000000001</c:v>
                </c:pt>
                <c:pt idx="385">
                  <c:v>73.920096000000001</c:v>
                </c:pt>
                <c:pt idx="386">
                  <c:v>73.840847999999994</c:v>
                </c:pt>
                <c:pt idx="387">
                  <c:v>73.789032000000006</c:v>
                </c:pt>
                <c:pt idx="388">
                  <c:v>73.743312000000003</c:v>
                </c:pt>
                <c:pt idx="389">
                  <c:v>73.636632000000006</c:v>
                </c:pt>
                <c:pt idx="390">
                  <c:v>73.523856000000009</c:v>
                </c:pt>
                <c:pt idx="391">
                  <c:v>73.408032000000006</c:v>
                </c:pt>
                <c:pt idx="392">
                  <c:v>73.292208000000002</c:v>
                </c:pt>
                <c:pt idx="393">
                  <c:v>73.170287999999999</c:v>
                </c:pt>
                <c:pt idx="394">
                  <c:v>73.078848000000008</c:v>
                </c:pt>
                <c:pt idx="395">
                  <c:v>72.987408000000002</c:v>
                </c:pt>
                <c:pt idx="396">
                  <c:v>72.883776000000012</c:v>
                </c:pt>
                <c:pt idx="397">
                  <c:v>72.758808000000002</c:v>
                </c:pt>
                <c:pt idx="398">
                  <c:v>72.627744000000007</c:v>
                </c:pt>
                <c:pt idx="399">
                  <c:v>72.52106400000001</c:v>
                </c:pt>
                <c:pt idx="400">
                  <c:v>72.402191999999999</c:v>
                </c:pt>
                <c:pt idx="401">
                  <c:v>72.29246400000001</c:v>
                </c:pt>
                <c:pt idx="402">
                  <c:v>72.170544000000007</c:v>
                </c:pt>
                <c:pt idx="403">
                  <c:v>72.057767999999996</c:v>
                </c:pt>
                <c:pt idx="404">
                  <c:v>71.941944000000007</c:v>
                </c:pt>
                <c:pt idx="405">
                  <c:v>71.829167999999996</c:v>
                </c:pt>
                <c:pt idx="406">
                  <c:v>71.734679999999997</c:v>
                </c:pt>
                <c:pt idx="407">
                  <c:v>71.624952000000008</c:v>
                </c:pt>
                <c:pt idx="408">
                  <c:v>71.509128000000004</c:v>
                </c:pt>
                <c:pt idx="409">
                  <c:v>71.393304000000001</c:v>
                </c:pt>
                <c:pt idx="410">
                  <c:v>71.277479999999997</c:v>
                </c:pt>
                <c:pt idx="411">
                  <c:v>71.158608000000001</c:v>
                </c:pt>
                <c:pt idx="412">
                  <c:v>71.039736000000005</c:v>
                </c:pt>
                <c:pt idx="413">
                  <c:v>70.917816000000002</c:v>
                </c:pt>
                <c:pt idx="414">
                  <c:v>70.792848000000006</c:v>
                </c:pt>
                <c:pt idx="415">
                  <c:v>70.664832000000004</c:v>
                </c:pt>
                <c:pt idx="416">
                  <c:v>70.542912000000001</c:v>
                </c:pt>
                <c:pt idx="417">
                  <c:v>70.405752000000007</c:v>
                </c:pt>
                <c:pt idx="418">
                  <c:v>70.274687999999998</c:v>
                </c:pt>
                <c:pt idx="419">
                  <c:v>70.143624000000003</c:v>
                </c:pt>
                <c:pt idx="420">
                  <c:v>70.006464000000008</c:v>
                </c:pt>
                <c:pt idx="421">
                  <c:v>69.866256000000007</c:v>
                </c:pt>
                <c:pt idx="422">
                  <c:v>69.729096000000013</c:v>
                </c:pt>
                <c:pt idx="423">
                  <c:v>69.579744000000005</c:v>
                </c:pt>
                <c:pt idx="424">
                  <c:v>69.30237600000001</c:v>
                </c:pt>
                <c:pt idx="425">
                  <c:v>69.159120000000001</c:v>
                </c:pt>
                <c:pt idx="426">
                  <c:v>69.015864000000008</c:v>
                </c:pt>
                <c:pt idx="427">
                  <c:v>68.863464000000008</c:v>
                </c:pt>
                <c:pt idx="428">
                  <c:v>68.729352000000006</c:v>
                </c:pt>
                <c:pt idx="429">
                  <c:v>68.592191999999997</c:v>
                </c:pt>
                <c:pt idx="430">
                  <c:v>68.445888000000011</c:v>
                </c:pt>
                <c:pt idx="431">
                  <c:v>68.29958400000001</c:v>
                </c:pt>
                <c:pt idx="432">
                  <c:v>68.150232000000003</c:v>
                </c:pt>
                <c:pt idx="433">
                  <c:v>67.997832000000002</c:v>
                </c:pt>
                <c:pt idx="434">
                  <c:v>67.845432000000002</c:v>
                </c:pt>
                <c:pt idx="435">
                  <c:v>67.68998400000001</c:v>
                </c:pt>
                <c:pt idx="436">
                  <c:v>67.53758400000001</c:v>
                </c:pt>
                <c:pt idx="437">
                  <c:v>67.372991999999996</c:v>
                </c:pt>
                <c:pt idx="438">
                  <c:v>67.202303999999998</c:v>
                </c:pt>
                <c:pt idx="439">
                  <c:v>67.034664000000006</c:v>
                </c:pt>
                <c:pt idx="440">
                  <c:v>66.863976000000008</c:v>
                </c:pt>
                <c:pt idx="441">
                  <c:v>66.696336000000002</c:v>
                </c:pt>
                <c:pt idx="442">
                  <c:v>66.565271999999993</c:v>
                </c:pt>
                <c:pt idx="443">
                  <c:v>66.418968000000007</c:v>
                </c:pt>
                <c:pt idx="444">
                  <c:v>66.284856000000005</c:v>
                </c:pt>
                <c:pt idx="445">
                  <c:v>66.141599999999997</c:v>
                </c:pt>
                <c:pt idx="446">
                  <c:v>65.99529600000001</c:v>
                </c:pt>
                <c:pt idx="447">
                  <c:v>65.855088000000009</c:v>
                </c:pt>
                <c:pt idx="448">
                  <c:v>65.705736000000002</c:v>
                </c:pt>
                <c:pt idx="449">
                  <c:v>65.556384000000008</c:v>
                </c:pt>
                <c:pt idx="450">
                  <c:v>65.397888000000009</c:v>
                </c:pt>
                <c:pt idx="451">
                  <c:v>65.239391999999995</c:v>
                </c:pt>
                <c:pt idx="452">
                  <c:v>65.074799999999996</c:v>
                </c:pt>
                <c:pt idx="453">
                  <c:v>64.907160000000005</c:v>
                </c:pt>
                <c:pt idx="454">
                  <c:v>64.733423999999999</c:v>
                </c:pt>
                <c:pt idx="455">
                  <c:v>64.559688000000008</c:v>
                </c:pt>
                <c:pt idx="456">
                  <c:v>64.425576000000007</c:v>
                </c:pt>
                <c:pt idx="457">
                  <c:v>64.291464000000005</c:v>
                </c:pt>
                <c:pt idx="458">
                  <c:v>64.151256000000004</c:v>
                </c:pt>
                <c:pt idx="459">
                  <c:v>64.001903999999996</c:v>
                </c:pt>
                <c:pt idx="460">
                  <c:v>63.852552000000003</c:v>
                </c:pt>
                <c:pt idx="461">
                  <c:v>63.697104000000003</c:v>
                </c:pt>
                <c:pt idx="462">
                  <c:v>63.547752000000003</c:v>
                </c:pt>
                <c:pt idx="463">
                  <c:v>63.413640000000008</c:v>
                </c:pt>
                <c:pt idx="464">
                  <c:v>63.282576000000006</c:v>
                </c:pt>
                <c:pt idx="465">
                  <c:v>63.151512000000004</c:v>
                </c:pt>
                <c:pt idx="466">
                  <c:v>63.014352000000009</c:v>
                </c:pt>
                <c:pt idx="467">
                  <c:v>62.865000000000002</c:v>
                </c:pt>
                <c:pt idx="468">
                  <c:v>62.718696000000008</c:v>
                </c:pt>
                <c:pt idx="469">
                  <c:v>62.572392000000001</c:v>
                </c:pt>
                <c:pt idx="470">
                  <c:v>62.426088000000007</c:v>
                </c:pt>
                <c:pt idx="471">
                  <c:v>62.276736</c:v>
                </c:pt>
                <c:pt idx="472">
                  <c:v>62.127384000000006</c:v>
                </c:pt>
                <c:pt idx="473">
                  <c:v>62.145671999999998</c:v>
                </c:pt>
                <c:pt idx="474">
                  <c:v>62.099952000000009</c:v>
                </c:pt>
                <c:pt idx="475">
                  <c:v>61.984128000000005</c:v>
                </c:pt>
                <c:pt idx="476">
                  <c:v>61.862208000000003</c:v>
                </c:pt>
                <c:pt idx="477">
                  <c:v>61.779912000000003</c:v>
                </c:pt>
                <c:pt idx="478">
                  <c:v>61.743335999999999</c:v>
                </c:pt>
                <c:pt idx="479">
                  <c:v>61.673232000000006</c:v>
                </c:pt>
                <c:pt idx="480">
                  <c:v>61.609224000000005</c:v>
                </c:pt>
                <c:pt idx="481">
                  <c:v>61.779912000000003</c:v>
                </c:pt>
                <c:pt idx="482">
                  <c:v>61.898784000000006</c:v>
                </c:pt>
                <c:pt idx="483">
                  <c:v>61.941456000000002</c:v>
                </c:pt>
                <c:pt idx="484">
                  <c:v>62.023752000000009</c:v>
                </c:pt>
                <c:pt idx="485">
                  <c:v>62.328552000000009</c:v>
                </c:pt>
                <c:pt idx="486">
                  <c:v>62.450471999999998</c:v>
                </c:pt>
                <c:pt idx="487">
                  <c:v>62.404752000000009</c:v>
                </c:pt>
                <c:pt idx="488">
                  <c:v>62.310264000000004</c:v>
                </c:pt>
                <c:pt idx="489">
                  <c:v>62.249304000000002</c:v>
                </c:pt>
                <c:pt idx="490">
                  <c:v>62.185296000000008</c:v>
                </c:pt>
                <c:pt idx="491">
                  <c:v>62.526671999999998</c:v>
                </c:pt>
                <c:pt idx="492">
                  <c:v>62.800992000000001</c:v>
                </c:pt>
                <c:pt idx="493">
                  <c:v>62.730888000000007</c:v>
                </c:pt>
                <c:pt idx="494">
                  <c:v>62.736984000000007</c:v>
                </c:pt>
                <c:pt idx="495">
                  <c:v>62.718696000000008</c:v>
                </c:pt>
                <c:pt idx="496">
                  <c:v>62.669928000000006</c:v>
                </c:pt>
                <c:pt idx="497">
                  <c:v>62.618112000000004</c:v>
                </c:pt>
                <c:pt idx="498">
                  <c:v>62.532768000000004</c:v>
                </c:pt>
                <c:pt idx="499">
                  <c:v>62.575440000000008</c:v>
                </c:pt>
                <c:pt idx="500">
                  <c:v>62.636400000000002</c:v>
                </c:pt>
                <c:pt idx="501">
                  <c:v>62.800992000000001</c:v>
                </c:pt>
                <c:pt idx="502">
                  <c:v>63.035688</c:v>
                </c:pt>
                <c:pt idx="503">
                  <c:v>62.922912000000004</c:v>
                </c:pt>
                <c:pt idx="504">
                  <c:v>63.139320000000005</c:v>
                </c:pt>
                <c:pt idx="505">
                  <c:v>63.288671999999998</c:v>
                </c:pt>
                <c:pt idx="506">
                  <c:v>63.306959999999997</c:v>
                </c:pt>
                <c:pt idx="507">
                  <c:v>63.224664000000004</c:v>
                </c:pt>
                <c:pt idx="508">
                  <c:v>63.111888</c:v>
                </c:pt>
                <c:pt idx="509">
                  <c:v>63.005208000000003</c:v>
                </c:pt>
                <c:pt idx="510">
                  <c:v>63.014352000000009</c:v>
                </c:pt>
                <c:pt idx="511">
                  <c:v>63.047879999999999</c:v>
                </c:pt>
                <c:pt idx="512">
                  <c:v>63.032640000000008</c:v>
                </c:pt>
                <c:pt idx="513">
                  <c:v>62.929008000000003</c:v>
                </c:pt>
                <c:pt idx="514">
                  <c:v>62.865000000000002</c:v>
                </c:pt>
                <c:pt idx="515">
                  <c:v>62.840615999999997</c:v>
                </c:pt>
                <c:pt idx="516">
                  <c:v>62.883288000000007</c:v>
                </c:pt>
                <c:pt idx="517">
                  <c:v>62.849759999999996</c:v>
                </c:pt>
                <c:pt idx="518">
                  <c:v>62.694312000000004</c:v>
                </c:pt>
                <c:pt idx="519">
                  <c:v>62.502288000000007</c:v>
                </c:pt>
                <c:pt idx="520">
                  <c:v>62.493144000000001</c:v>
                </c:pt>
                <c:pt idx="521">
                  <c:v>62.816232000000007</c:v>
                </c:pt>
                <c:pt idx="522">
                  <c:v>62.895479999999999</c:v>
                </c:pt>
                <c:pt idx="523">
                  <c:v>62.855856000000003</c:v>
                </c:pt>
                <c:pt idx="524">
                  <c:v>63.282576000000006</c:v>
                </c:pt>
                <c:pt idx="525">
                  <c:v>63.310008000000003</c:v>
                </c:pt>
                <c:pt idx="526">
                  <c:v>63.169800000000002</c:v>
                </c:pt>
                <c:pt idx="527">
                  <c:v>63.005208000000003</c:v>
                </c:pt>
                <c:pt idx="528">
                  <c:v>62.944248000000002</c:v>
                </c:pt>
                <c:pt idx="529">
                  <c:v>63.361823999999999</c:v>
                </c:pt>
                <c:pt idx="530">
                  <c:v>63.434976000000006</c:v>
                </c:pt>
                <c:pt idx="531">
                  <c:v>63.374015999999997</c:v>
                </c:pt>
                <c:pt idx="532">
                  <c:v>63.331344000000001</c:v>
                </c:pt>
                <c:pt idx="533">
                  <c:v>63.264288000000001</c:v>
                </c:pt>
                <c:pt idx="534">
                  <c:v>63.227712000000004</c:v>
                </c:pt>
                <c:pt idx="535">
                  <c:v>63.169800000000002</c:v>
                </c:pt>
                <c:pt idx="536">
                  <c:v>63.108840000000008</c:v>
                </c:pt>
                <c:pt idx="537">
                  <c:v>63.145415999999997</c:v>
                </c:pt>
                <c:pt idx="538">
                  <c:v>63.017400000000002</c:v>
                </c:pt>
                <c:pt idx="539">
                  <c:v>62.895479999999999</c:v>
                </c:pt>
                <c:pt idx="540">
                  <c:v>62.746128000000006</c:v>
                </c:pt>
                <c:pt idx="541">
                  <c:v>62.582450400000006</c:v>
                </c:pt>
                <c:pt idx="542">
                  <c:v>62.398656000000003</c:v>
                </c:pt>
                <c:pt idx="543">
                  <c:v>62.362079999999999</c:v>
                </c:pt>
                <c:pt idx="544">
                  <c:v>62.316360000000003</c:v>
                </c:pt>
                <c:pt idx="545">
                  <c:v>62.264544000000001</c:v>
                </c:pt>
                <c:pt idx="546">
                  <c:v>62.596776000000006</c:v>
                </c:pt>
                <c:pt idx="547">
                  <c:v>62.743079999999999</c:v>
                </c:pt>
                <c:pt idx="548">
                  <c:v>62.916815999999997</c:v>
                </c:pt>
                <c:pt idx="549">
                  <c:v>62.996064000000004</c:v>
                </c:pt>
                <c:pt idx="550">
                  <c:v>63.029592000000001</c:v>
                </c:pt>
                <c:pt idx="551">
                  <c:v>63.057023999999998</c:v>
                </c:pt>
                <c:pt idx="552">
                  <c:v>63.102744000000001</c:v>
                </c:pt>
                <c:pt idx="553">
                  <c:v>63.093600000000002</c:v>
                </c:pt>
                <c:pt idx="554">
                  <c:v>63.099696000000009</c:v>
                </c:pt>
                <c:pt idx="555">
                  <c:v>63.108840000000008</c:v>
                </c:pt>
                <c:pt idx="556">
                  <c:v>63.108840000000008</c:v>
                </c:pt>
                <c:pt idx="557">
                  <c:v>63.264288000000001</c:v>
                </c:pt>
                <c:pt idx="558">
                  <c:v>63.529464000000004</c:v>
                </c:pt>
                <c:pt idx="559">
                  <c:v>63.596520000000005</c:v>
                </c:pt>
                <c:pt idx="560">
                  <c:v>63.718440000000008</c:v>
                </c:pt>
                <c:pt idx="561">
                  <c:v>63.776352000000003</c:v>
                </c:pt>
                <c:pt idx="562">
                  <c:v>63.761112000000004</c:v>
                </c:pt>
                <c:pt idx="563">
                  <c:v>63.751968000000005</c:v>
                </c:pt>
                <c:pt idx="564">
                  <c:v>63.73368</c:v>
                </c:pt>
                <c:pt idx="565">
                  <c:v>63.751968000000005</c:v>
                </c:pt>
                <c:pt idx="566">
                  <c:v>63.678815999999998</c:v>
                </c:pt>
                <c:pt idx="567">
                  <c:v>63.645288000000001</c:v>
                </c:pt>
                <c:pt idx="568">
                  <c:v>63.623952000000003</c:v>
                </c:pt>
                <c:pt idx="569">
                  <c:v>63.544704000000003</c:v>
                </c:pt>
                <c:pt idx="570">
                  <c:v>63.407544000000001</c:v>
                </c:pt>
                <c:pt idx="571">
                  <c:v>63.492888000000001</c:v>
                </c:pt>
                <c:pt idx="572">
                  <c:v>63.374015999999997</c:v>
                </c:pt>
                <c:pt idx="573">
                  <c:v>63.267336</c:v>
                </c:pt>
                <c:pt idx="574">
                  <c:v>63.148464000000004</c:v>
                </c:pt>
                <c:pt idx="575">
                  <c:v>63.011304000000003</c:v>
                </c:pt>
                <c:pt idx="576">
                  <c:v>63.127128000000006</c:v>
                </c:pt>
                <c:pt idx="577">
                  <c:v>63.236856000000003</c:v>
                </c:pt>
                <c:pt idx="578">
                  <c:v>63.953136000000001</c:v>
                </c:pt>
                <c:pt idx="579">
                  <c:v>64.294511999999997</c:v>
                </c:pt>
                <c:pt idx="580">
                  <c:v>64.297560000000004</c:v>
                </c:pt>
                <c:pt idx="581">
                  <c:v>64.239648000000003</c:v>
                </c:pt>
                <c:pt idx="582">
                  <c:v>64.148208000000011</c:v>
                </c:pt>
                <c:pt idx="583">
                  <c:v>64.029336000000001</c:v>
                </c:pt>
                <c:pt idx="584">
                  <c:v>63.895223999999999</c:v>
                </c:pt>
                <c:pt idx="585">
                  <c:v>63.767208000000004</c:v>
                </c:pt>
                <c:pt idx="586">
                  <c:v>63.642240000000008</c:v>
                </c:pt>
                <c:pt idx="587">
                  <c:v>63.498984000000007</c:v>
                </c:pt>
                <c:pt idx="588">
                  <c:v>63.380112000000004</c:v>
                </c:pt>
                <c:pt idx="589">
                  <c:v>63.227712000000004</c:v>
                </c:pt>
                <c:pt idx="590">
                  <c:v>63.246000000000002</c:v>
                </c:pt>
                <c:pt idx="591">
                  <c:v>63.584328000000006</c:v>
                </c:pt>
                <c:pt idx="592">
                  <c:v>63.569088000000001</c:v>
                </c:pt>
                <c:pt idx="593">
                  <c:v>63.654432000000007</c:v>
                </c:pt>
                <c:pt idx="594">
                  <c:v>63.559944000000002</c:v>
                </c:pt>
                <c:pt idx="595">
                  <c:v>63.444120000000005</c:v>
                </c:pt>
                <c:pt idx="596">
                  <c:v>63.398400000000002</c:v>
                </c:pt>
                <c:pt idx="597">
                  <c:v>63.297815999999997</c:v>
                </c:pt>
                <c:pt idx="598">
                  <c:v>63.181992000000001</c:v>
                </c:pt>
                <c:pt idx="599">
                  <c:v>63.395352000000003</c:v>
                </c:pt>
                <c:pt idx="600">
                  <c:v>63.614808000000004</c:v>
                </c:pt>
                <c:pt idx="601">
                  <c:v>63.718440000000008</c:v>
                </c:pt>
                <c:pt idx="602">
                  <c:v>63.812928000000007</c:v>
                </c:pt>
                <c:pt idx="603">
                  <c:v>63.992759999999997</c:v>
                </c:pt>
                <c:pt idx="604">
                  <c:v>63.950088000000001</c:v>
                </c:pt>
                <c:pt idx="605">
                  <c:v>63.864744000000002</c:v>
                </c:pt>
                <c:pt idx="606">
                  <c:v>63.947040000000008</c:v>
                </c:pt>
                <c:pt idx="607">
                  <c:v>63.947040000000008</c:v>
                </c:pt>
                <c:pt idx="608">
                  <c:v>63.980568000000005</c:v>
                </c:pt>
                <c:pt idx="609">
                  <c:v>63.968376000000006</c:v>
                </c:pt>
                <c:pt idx="610">
                  <c:v>64.011048000000002</c:v>
                </c:pt>
                <c:pt idx="611">
                  <c:v>63.925704000000003</c:v>
                </c:pt>
                <c:pt idx="612">
                  <c:v>63.797688000000001</c:v>
                </c:pt>
                <c:pt idx="613">
                  <c:v>63.803784000000007</c:v>
                </c:pt>
                <c:pt idx="614">
                  <c:v>64.230503999999996</c:v>
                </c:pt>
                <c:pt idx="615">
                  <c:v>64.553591999999995</c:v>
                </c:pt>
                <c:pt idx="616">
                  <c:v>64.77000000000001</c:v>
                </c:pt>
                <c:pt idx="617">
                  <c:v>64.788288000000009</c:v>
                </c:pt>
                <c:pt idx="618">
                  <c:v>64.797432000000001</c:v>
                </c:pt>
                <c:pt idx="619">
                  <c:v>64.949832000000001</c:v>
                </c:pt>
                <c:pt idx="620">
                  <c:v>65.525903999999997</c:v>
                </c:pt>
                <c:pt idx="621">
                  <c:v>65.845944000000003</c:v>
                </c:pt>
                <c:pt idx="622">
                  <c:v>65.992248000000004</c:v>
                </c:pt>
                <c:pt idx="623">
                  <c:v>66.108071999999993</c:v>
                </c:pt>
                <c:pt idx="624">
                  <c:v>66.211703999999997</c:v>
                </c:pt>
                <c:pt idx="625">
                  <c:v>66.196464000000006</c:v>
                </c:pt>
                <c:pt idx="626">
                  <c:v>66.184271999999993</c:v>
                </c:pt>
                <c:pt idx="627">
                  <c:v>66.824352000000005</c:v>
                </c:pt>
                <c:pt idx="628">
                  <c:v>66.958464000000006</c:v>
                </c:pt>
                <c:pt idx="629">
                  <c:v>67.068191999999996</c:v>
                </c:pt>
                <c:pt idx="630">
                  <c:v>67.141344000000004</c:v>
                </c:pt>
                <c:pt idx="631">
                  <c:v>67.199256000000005</c:v>
                </c:pt>
                <c:pt idx="632">
                  <c:v>67.235832000000002</c:v>
                </c:pt>
                <c:pt idx="633">
                  <c:v>67.287648000000004</c:v>
                </c:pt>
                <c:pt idx="634">
                  <c:v>67.336416</c:v>
                </c:pt>
                <c:pt idx="635">
                  <c:v>67.409568000000007</c:v>
                </c:pt>
                <c:pt idx="636">
                  <c:v>67.479671999999994</c:v>
                </c:pt>
                <c:pt idx="637">
                  <c:v>67.519296000000011</c:v>
                </c:pt>
                <c:pt idx="638">
                  <c:v>67.668648000000005</c:v>
                </c:pt>
                <c:pt idx="639">
                  <c:v>67.830191999999997</c:v>
                </c:pt>
                <c:pt idx="640">
                  <c:v>67.857624000000001</c:v>
                </c:pt>
                <c:pt idx="641">
                  <c:v>67.915536000000003</c:v>
                </c:pt>
                <c:pt idx="642">
                  <c:v>67.942968000000008</c:v>
                </c:pt>
                <c:pt idx="643">
                  <c:v>67.982591999999997</c:v>
                </c:pt>
                <c:pt idx="644">
                  <c:v>68.089271999999994</c:v>
                </c:pt>
                <c:pt idx="645">
                  <c:v>68.348352000000006</c:v>
                </c:pt>
                <c:pt idx="646">
                  <c:v>68.503799999999998</c:v>
                </c:pt>
                <c:pt idx="647">
                  <c:v>68.741544000000005</c:v>
                </c:pt>
                <c:pt idx="648">
                  <c:v>69.021960000000007</c:v>
                </c:pt>
                <c:pt idx="649">
                  <c:v>69.445632000000003</c:v>
                </c:pt>
                <c:pt idx="650">
                  <c:v>69.762624000000002</c:v>
                </c:pt>
                <c:pt idx="651">
                  <c:v>69.948552000000007</c:v>
                </c:pt>
                <c:pt idx="652">
                  <c:v>70.082664000000008</c:v>
                </c:pt>
                <c:pt idx="653">
                  <c:v>70.232016000000002</c:v>
                </c:pt>
                <c:pt idx="654">
                  <c:v>70.561199999999999</c:v>
                </c:pt>
                <c:pt idx="655">
                  <c:v>70.737984000000012</c:v>
                </c:pt>
                <c:pt idx="656">
                  <c:v>70.847712000000001</c:v>
                </c:pt>
                <c:pt idx="657">
                  <c:v>70.920864000000009</c:v>
                </c:pt>
                <c:pt idx="658">
                  <c:v>70.972679999999997</c:v>
                </c:pt>
                <c:pt idx="659">
                  <c:v>71.036687999999998</c:v>
                </c:pt>
                <c:pt idx="660">
                  <c:v>71.030591999999999</c:v>
                </c:pt>
                <c:pt idx="661">
                  <c:v>71.061071999999996</c:v>
                </c:pt>
                <c:pt idx="662">
                  <c:v>71.088504</c:v>
                </c:pt>
                <c:pt idx="663">
                  <c:v>71.167752000000007</c:v>
                </c:pt>
                <c:pt idx="664">
                  <c:v>71.250048000000007</c:v>
                </c:pt>
                <c:pt idx="665">
                  <c:v>71.298816000000002</c:v>
                </c:pt>
                <c:pt idx="666">
                  <c:v>71.320152000000007</c:v>
                </c:pt>
                <c:pt idx="667">
                  <c:v>71.454264000000009</c:v>
                </c:pt>
                <c:pt idx="668">
                  <c:v>71.679816000000002</c:v>
                </c:pt>
                <c:pt idx="669">
                  <c:v>71.783448000000007</c:v>
                </c:pt>
                <c:pt idx="670">
                  <c:v>72.021191999999999</c:v>
                </c:pt>
                <c:pt idx="671">
                  <c:v>72.29246400000001</c:v>
                </c:pt>
                <c:pt idx="672">
                  <c:v>72.481440000000006</c:v>
                </c:pt>
                <c:pt idx="673">
                  <c:v>72.627744000000007</c:v>
                </c:pt>
                <c:pt idx="674">
                  <c:v>72.74966400000001</c:v>
                </c:pt>
                <c:pt idx="675">
                  <c:v>72.920352000000008</c:v>
                </c:pt>
                <c:pt idx="676">
                  <c:v>73.273920000000004</c:v>
                </c:pt>
                <c:pt idx="677">
                  <c:v>73.408032000000006</c:v>
                </c:pt>
                <c:pt idx="678">
                  <c:v>73.475088</c:v>
                </c:pt>
                <c:pt idx="679">
                  <c:v>73.578720000000004</c:v>
                </c:pt>
                <c:pt idx="680">
                  <c:v>74.102975999999998</c:v>
                </c:pt>
                <c:pt idx="681">
                  <c:v>74.435208000000003</c:v>
                </c:pt>
                <c:pt idx="682">
                  <c:v>74.633328000000006</c:v>
                </c:pt>
                <c:pt idx="683">
                  <c:v>74.858879999999999</c:v>
                </c:pt>
                <c:pt idx="684">
                  <c:v>74.974704000000003</c:v>
                </c:pt>
                <c:pt idx="685">
                  <c:v>74.992992000000001</c:v>
                </c:pt>
                <c:pt idx="686">
                  <c:v>75.050904000000003</c:v>
                </c:pt>
                <c:pt idx="687">
                  <c:v>75.044808000000003</c:v>
                </c:pt>
                <c:pt idx="688">
                  <c:v>75.154536000000007</c:v>
                </c:pt>
                <c:pt idx="689">
                  <c:v>75.471528000000006</c:v>
                </c:pt>
                <c:pt idx="690">
                  <c:v>76.023216000000005</c:v>
                </c:pt>
                <c:pt idx="691">
                  <c:v>76.337159999999997</c:v>
                </c:pt>
                <c:pt idx="692">
                  <c:v>75.901296000000002</c:v>
                </c:pt>
                <c:pt idx="693">
                  <c:v>75.614784000000014</c:v>
                </c:pt>
                <c:pt idx="694">
                  <c:v>75.81595200000001</c:v>
                </c:pt>
                <c:pt idx="695">
                  <c:v>76.007975999999999</c:v>
                </c:pt>
                <c:pt idx="696">
                  <c:v>76.23048</c:v>
                </c:pt>
                <c:pt idx="697">
                  <c:v>76.117704000000003</c:v>
                </c:pt>
                <c:pt idx="698">
                  <c:v>75.992736000000008</c:v>
                </c:pt>
                <c:pt idx="699">
                  <c:v>76.260959999999997</c:v>
                </c:pt>
                <c:pt idx="700">
                  <c:v>76.318871999999999</c:v>
                </c:pt>
                <c:pt idx="701">
                  <c:v>76.431647999999996</c:v>
                </c:pt>
                <c:pt idx="702">
                  <c:v>76.507847999999996</c:v>
                </c:pt>
                <c:pt idx="703">
                  <c:v>76.596240000000009</c:v>
                </c:pt>
                <c:pt idx="704">
                  <c:v>76.641959999999997</c:v>
                </c:pt>
                <c:pt idx="705">
                  <c:v>76.657200000000003</c:v>
                </c:pt>
                <c:pt idx="706">
                  <c:v>76.705967999999999</c:v>
                </c:pt>
                <c:pt idx="707">
                  <c:v>76.721208000000004</c:v>
                </c:pt>
                <c:pt idx="708">
                  <c:v>76.751688000000001</c:v>
                </c:pt>
                <c:pt idx="709">
                  <c:v>76.660247999999996</c:v>
                </c:pt>
                <c:pt idx="710">
                  <c:v>76.769976</c:v>
                </c:pt>
                <c:pt idx="711">
                  <c:v>76.91628</c:v>
                </c:pt>
                <c:pt idx="712">
                  <c:v>76.955904000000004</c:v>
                </c:pt>
                <c:pt idx="713">
                  <c:v>76.940664000000012</c:v>
                </c:pt>
                <c:pt idx="714">
                  <c:v>76.91628</c:v>
                </c:pt>
                <c:pt idx="715">
                  <c:v>76.885800000000003</c:v>
                </c:pt>
                <c:pt idx="716">
                  <c:v>76.852271999999999</c:v>
                </c:pt>
                <c:pt idx="717">
                  <c:v>76.812647999999996</c:v>
                </c:pt>
                <c:pt idx="718">
                  <c:v>76.769976</c:v>
                </c:pt>
                <c:pt idx="719">
                  <c:v>76.724255999999997</c:v>
                </c:pt>
                <c:pt idx="720">
                  <c:v>76.681584000000001</c:v>
                </c:pt>
                <c:pt idx="721">
                  <c:v>76.635864000000012</c:v>
                </c:pt>
                <c:pt idx="722">
                  <c:v>76.581000000000003</c:v>
                </c:pt>
                <c:pt idx="723">
                  <c:v>76.538328000000007</c:v>
                </c:pt>
                <c:pt idx="724">
                  <c:v>76.495655999999997</c:v>
                </c:pt>
                <c:pt idx="725">
                  <c:v>76.596240000000009</c:v>
                </c:pt>
                <c:pt idx="726">
                  <c:v>76.593192000000002</c:v>
                </c:pt>
                <c:pt idx="727">
                  <c:v>76.565759999999997</c:v>
                </c:pt>
                <c:pt idx="728">
                  <c:v>76.523088000000001</c:v>
                </c:pt>
                <c:pt idx="729">
                  <c:v>76.483464000000012</c:v>
                </c:pt>
              </c:numCache>
            </c:numRef>
          </c:yVal>
          <c:smooth val="0"/>
          <c:extLst>
            <c:ext xmlns:c16="http://schemas.microsoft.com/office/drawing/2014/chart" uri="{C3380CC4-5D6E-409C-BE32-E72D297353CC}">
              <c16:uniqueId val="{00000002-245B-4ECA-A7DC-433A923C019B}"/>
            </c:ext>
          </c:extLst>
        </c:ser>
        <c:ser>
          <c:idx val="3"/>
          <c:order val="3"/>
          <c:tx>
            <c:v>Average</c:v>
          </c:tx>
          <c:spPr>
            <a:ln w="19050" cap="rnd">
              <a:solidFill>
                <a:srgbClr val="00B05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Compare'!$M$4:$M$733</c:f>
              <c:numCache>
                <c:formatCode>0.00</c:formatCode>
                <c:ptCount val="730"/>
                <c:pt idx="0">
                  <c:v>76.14</c:v>
                </c:pt>
                <c:pt idx="1">
                  <c:v>76.099999999999994</c:v>
                </c:pt>
                <c:pt idx="2">
                  <c:v>76.069999999999993</c:v>
                </c:pt>
                <c:pt idx="3">
                  <c:v>76.02</c:v>
                </c:pt>
                <c:pt idx="4">
                  <c:v>75.98</c:v>
                </c:pt>
                <c:pt idx="5">
                  <c:v>75.94</c:v>
                </c:pt>
                <c:pt idx="6">
                  <c:v>75.92</c:v>
                </c:pt>
                <c:pt idx="7">
                  <c:v>75.900000000000006</c:v>
                </c:pt>
                <c:pt idx="8">
                  <c:v>75.88</c:v>
                </c:pt>
                <c:pt idx="9">
                  <c:v>75.86</c:v>
                </c:pt>
                <c:pt idx="10">
                  <c:v>75.81</c:v>
                </c:pt>
                <c:pt idx="11">
                  <c:v>75.760000000000005</c:v>
                </c:pt>
                <c:pt idx="12">
                  <c:v>75.73</c:v>
                </c:pt>
                <c:pt idx="13">
                  <c:v>75.709999999999994</c:v>
                </c:pt>
                <c:pt idx="14">
                  <c:v>75.66</c:v>
                </c:pt>
                <c:pt idx="15">
                  <c:v>75.599999999999994</c:v>
                </c:pt>
                <c:pt idx="16">
                  <c:v>75.55</c:v>
                </c:pt>
                <c:pt idx="17">
                  <c:v>75.489999999999995</c:v>
                </c:pt>
                <c:pt idx="18">
                  <c:v>75.45</c:v>
                </c:pt>
                <c:pt idx="19">
                  <c:v>75.400000000000006</c:v>
                </c:pt>
                <c:pt idx="20">
                  <c:v>75.349999999999994</c:v>
                </c:pt>
                <c:pt idx="21">
                  <c:v>75.31</c:v>
                </c:pt>
                <c:pt idx="22">
                  <c:v>75.260000000000005</c:v>
                </c:pt>
                <c:pt idx="23">
                  <c:v>75.209999999999994</c:v>
                </c:pt>
                <c:pt idx="24">
                  <c:v>75.150000000000006</c:v>
                </c:pt>
                <c:pt idx="25">
                  <c:v>75.09</c:v>
                </c:pt>
                <c:pt idx="26">
                  <c:v>75.040000000000006</c:v>
                </c:pt>
                <c:pt idx="27">
                  <c:v>74.98</c:v>
                </c:pt>
                <c:pt idx="28">
                  <c:v>74.92</c:v>
                </c:pt>
                <c:pt idx="29">
                  <c:v>74.86</c:v>
                </c:pt>
                <c:pt idx="30">
                  <c:v>74.8</c:v>
                </c:pt>
                <c:pt idx="31">
                  <c:v>74.73</c:v>
                </c:pt>
                <c:pt idx="32">
                  <c:v>74.67</c:v>
                </c:pt>
                <c:pt idx="33">
                  <c:v>74.599999999999994</c:v>
                </c:pt>
                <c:pt idx="34">
                  <c:v>74.53</c:v>
                </c:pt>
                <c:pt idx="35">
                  <c:v>74.459999999999994</c:v>
                </c:pt>
                <c:pt idx="36">
                  <c:v>74.39</c:v>
                </c:pt>
                <c:pt idx="37">
                  <c:v>74.31</c:v>
                </c:pt>
                <c:pt idx="38">
                  <c:v>74.239999999999995</c:v>
                </c:pt>
                <c:pt idx="39">
                  <c:v>74.17</c:v>
                </c:pt>
                <c:pt idx="40">
                  <c:v>74.09</c:v>
                </c:pt>
                <c:pt idx="41">
                  <c:v>74.02</c:v>
                </c:pt>
                <c:pt idx="42">
                  <c:v>73.94</c:v>
                </c:pt>
                <c:pt idx="43">
                  <c:v>73.86</c:v>
                </c:pt>
                <c:pt idx="44">
                  <c:v>73.77</c:v>
                </c:pt>
                <c:pt idx="45">
                  <c:v>73.69</c:v>
                </c:pt>
                <c:pt idx="46">
                  <c:v>73.599999999999994</c:v>
                </c:pt>
                <c:pt idx="47">
                  <c:v>73.52</c:v>
                </c:pt>
                <c:pt idx="48">
                  <c:v>73.430000000000007</c:v>
                </c:pt>
                <c:pt idx="49">
                  <c:v>73.34</c:v>
                </c:pt>
                <c:pt idx="50">
                  <c:v>73.239999999999995</c:v>
                </c:pt>
                <c:pt idx="51">
                  <c:v>73.150000000000006</c:v>
                </c:pt>
                <c:pt idx="52">
                  <c:v>73.05</c:v>
                </c:pt>
                <c:pt idx="53">
                  <c:v>72.95</c:v>
                </c:pt>
                <c:pt idx="54">
                  <c:v>72.849999999999994</c:v>
                </c:pt>
                <c:pt idx="55">
                  <c:v>72.75</c:v>
                </c:pt>
                <c:pt idx="56">
                  <c:v>72.66</c:v>
                </c:pt>
                <c:pt idx="57">
                  <c:v>72.56</c:v>
                </c:pt>
                <c:pt idx="58">
                  <c:v>72.47</c:v>
                </c:pt>
                <c:pt idx="59">
                  <c:v>72.38</c:v>
                </c:pt>
                <c:pt idx="60">
                  <c:v>72.28</c:v>
                </c:pt>
                <c:pt idx="61">
                  <c:v>72.180000000000007</c:v>
                </c:pt>
                <c:pt idx="62">
                  <c:v>72.09</c:v>
                </c:pt>
                <c:pt idx="63">
                  <c:v>72</c:v>
                </c:pt>
                <c:pt idx="64">
                  <c:v>71.89</c:v>
                </c:pt>
                <c:pt idx="65">
                  <c:v>71.78</c:v>
                </c:pt>
                <c:pt idx="66">
                  <c:v>71.680000000000007</c:v>
                </c:pt>
                <c:pt idx="67">
                  <c:v>71.569999999999993</c:v>
                </c:pt>
                <c:pt idx="68">
                  <c:v>71.459999999999994</c:v>
                </c:pt>
                <c:pt idx="69">
                  <c:v>71.36</c:v>
                </c:pt>
                <c:pt idx="70">
                  <c:v>71.260000000000005</c:v>
                </c:pt>
                <c:pt idx="71">
                  <c:v>71.17</c:v>
                </c:pt>
                <c:pt idx="72">
                  <c:v>71.069999999999993</c:v>
                </c:pt>
                <c:pt idx="73">
                  <c:v>70.959999999999994</c:v>
                </c:pt>
                <c:pt idx="74">
                  <c:v>70.849999999999994</c:v>
                </c:pt>
                <c:pt idx="75">
                  <c:v>70.73</c:v>
                </c:pt>
                <c:pt idx="76">
                  <c:v>70.62</c:v>
                </c:pt>
                <c:pt idx="77">
                  <c:v>70.510000000000005</c:v>
                </c:pt>
                <c:pt idx="78">
                  <c:v>70.400000000000006</c:v>
                </c:pt>
                <c:pt idx="79">
                  <c:v>70.3</c:v>
                </c:pt>
                <c:pt idx="80">
                  <c:v>70.19</c:v>
                </c:pt>
                <c:pt idx="81">
                  <c:v>70.069999999999993</c:v>
                </c:pt>
                <c:pt idx="82">
                  <c:v>69.959999999999994</c:v>
                </c:pt>
                <c:pt idx="83">
                  <c:v>69.84</c:v>
                </c:pt>
                <c:pt idx="84">
                  <c:v>69.72</c:v>
                </c:pt>
                <c:pt idx="85">
                  <c:v>69.61</c:v>
                </c:pt>
                <c:pt idx="86">
                  <c:v>69.510000000000005</c:v>
                </c:pt>
                <c:pt idx="87">
                  <c:v>69.39</c:v>
                </c:pt>
                <c:pt idx="88">
                  <c:v>69.260000000000005</c:v>
                </c:pt>
                <c:pt idx="89">
                  <c:v>69.14</c:v>
                </c:pt>
                <c:pt idx="90">
                  <c:v>69.010000000000005</c:v>
                </c:pt>
                <c:pt idx="91">
                  <c:v>68.89</c:v>
                </c:pt>
                <c:pt idx="92">
                  <c:v>68.760000000000005</c:v>
                </c:pt>
                <c:pt idx="93">
                  <c:v>68.650000000000006</c:v>
                </c:pt>
                <c:pt idx="94">
                  <c:v>68.53</c:v>
                </c:pt>
                <c:pt idx="95">
                  <c:v>68.400000000000006</c:v>
                </c:pt>
                <c:pt idx="96">
                  <c:v>68.290000000000006</c:v>
                </c:pt>
                <c:pt idx="97">
                  <c:v>68.209999999999994</c:v>
                </c:pt>
                <c:pt idx="98">
                  <c:v>68.11</c:v>
                </c:pt>
                <c:pt idx="99">
                  <c:v>68</c:v>
                </c:pt>
                <c:pt idx="100">
                  <c:v>67.87</c:v>
                </c:pt>
                <c:pt idx="101">
                  <c:v>67.739999999999995</c:v>
                </c:pt>
                <c:pt idx="102">
                  <c:v>67.62</c:v>
                </c:pt>
                <c:pt idx="103">
                  <c:v>67.510000000000005</c:v>
                </c:pt>
                <c:pt idx="104">
                  <c:v>67.400000000000006</c:v>
                </c:pt>
                <c:pt idx="105">
                  <c:v>67.319999999999993</c:v>
                </c:pt>
                <c:pt idx="106">
                  <c:v>67.23</c:v>
                </c:pt>
                <c:pt idx="107">
                  <c:v>67.16</c:v>
                </c:pt>
                <c:pt idx="108">
                  <c:v>67.069999999999993</c:v>
                </c:pt>
                <c:pt idx="109">
                  <c:v>66.97</c:v>
                </c:pt>
                <c:pt idx="110">
                  <c:v>66.86</c:v>
                </c:pt>
                <c:pt idx="111">
                  <c:v>66.78</c:v>
                </c:pt>
                <c:pt idx="112">
                  <c:v>66.72</c:v>
                </c:pt>
                <c:pt idx="113">
                  <c:v>66.66</c:v>
                </c:pt>
                <c:pt idx="114">
                  <c:v>66.66</c:v>
                </c:pt>
                <c:pt idx="115">
                  <c:v>66.63</c:v>
                </c:pt>
                <c:pt idx="116">
                  <c:v>66.569999999999993</c:v>
                </c:pt>
                <c:pt idx="117">
                  <c:v>66.56</c:v>
                </c:pt>
                <c:pt idx="118">
                  <c:v>66.459999999999994</c:v>
                </c:pt>
                <c:pt idx="119">
                  <c:v>66.39</c:v>
                </c:pt>
                <c:pt idx="120">
                  <c:v>66.290000000000006</c:v>
                </c:pt>
                <c:pt idx="121">
                  <c:v>66.22</c:v>
                </c:pt>
                <c:pt idx="122">
                  <c:v>66.2</c:v>
                </c:pt>
                <c:pt idx="123">
                  <c:v>66.16</c:v>
                </c:pt>
                <c:pt idx="124">
                  <c:v>66.12</c:v>
                </c:pt>
                <c:pt idx="125">
                  <c:v>66.099999999999994</c:v>
                </c:pt>
                <c:pt idx="126">
                  <c:v>66.069999999999993</c:v>
                </c:pt>
                <c:pt idx="127">
                  <c:v>66.06</c:v>
                </c:pt>
                <c:pt idx="128">
                  <c:v>66.08</c:v>
                </c:pt>
                <c:pt idx="129">
                  <c:v>66.06</c:v>
                </c:pt>
                <c:pt idx="130">
                  <c:v>66.05</c:v>
                </c:pt>
                <c:pt idx="131">
                  <c:v>66.02</c:v>
                </c:pt>
                <c:pt idx="132">
                  <c:v>66.02</c:v>
                </c:pt>
                <c:pt idx="133">
                  <c:v>66.06</c:v>
                </c:pt>
                <c:pt idx="134">
                  <c:v>66.09</c:v>
                </c:pt>
                <c:pt idx="135">
                  <c:v>66.19</c:v>
                </c:pt>
                <c:pt idx="136">
                  <c:v>66.260000000000005</c:v>
                </c:pt>
                <c:pt idx="137">
                  <c:v>66.28</c:v>
                </c:pt>
                <c:pt idx="138">
                  <c:v>66.31</c:v>
                </c:pt>
                <c:pt idx="139">
                  <c:v>66.31</c:v>
                </c:pt>
                <c:pt idx="140">
                  <c:v>66.319999999999993</c:v>
                </c:pt>
                <c:pt idx="141">
                  <c:v>66.290000000000006</c:v>
                </c:pt>
                <c:pt idx="142">
                  <c:v>66.290000000000006</c:v>
                </c:pt>
                <c:pt idx="143">
                  <c:v>66.260000000000005</c:v>
                </c:pt>
                <c:pt idx="144">
                  <c:v>66.27</c:v>
                </c:pt>
                <c:pt idx="145">
                  <c:v>66.239999999999995</c:v>
                </c:pt>
                <c:pt idx="146">
                  <c:v>66.25</c:v>
                </c:pt>
                <c:pt idx="147">
                  <c:v>66.260000000000005</c:v>
                </c:pt>
                <c:pt idx="148">
                  <c:v>66.27</c:v>
                </c:pt>
                <c:pt idx="149">
                  <c:v>66.260000000000005</c:v>
                </c:pt>
                <c:pt idx="150">
                  <c:v>66.260000000000005</c:v>
                </c:pt>
                <c:pt idx="151">
                  <c:v>66.239999999999995</c:v>
                </c:pt>
                <c:pt idx="152">
                  <c:v>66.23</c:v>
                </c:pt>
                <c:pt idx="153">
                  <c:v>66.22</c:v>
                </c:pt>
                <c:pt idx="154">
                  <c:v>66.22</c:v>
                </c:pt>
                <c:pt idx="155">
                  <c:v>66.239999999999995</c:v>
                </c:pt>
                <c:pt idx="156">
                  <c:v>66.28</c:v>
                </c:pt>
                <c:pt idx="157">
                  <c:v>66.3</c:v>
                </c:pt>
                <c:pt idx="158">
                  <c:v>66.28</c:v>
                </c:pt>
                <c:pt idx="159">
                  <c:v>66.27</c:v>
                </c:pt>
                <c:pt idx="160">
                  <c:v>66.27</c:v>
                </c:pt>
                <c:pt idx="161">
                  <c:v>66.260000000000005</c:v>
                </c:pt>
                <c:pt idx="162">
                  <c:v>66.31</c:v>
                </c:pt>
                <c:pt idx="163">
                  <c:v>66.34</c:v>
                </c:pt>
                <c:pt idx="164">
                  <c:v>66.37</c:v>
                </c:pt>
                <c:pt idx="165">
                  <c:v>66.400000000000006</c:v>
                </c:pt>
                <c:pt idx="166">
                  <c:v>66.42</c:v>
                </c:pt>
                <c:pt idx="167">
                  <c:v>66.44</c:v>
                </c:pt>
                <c:pt idx="168">
                  <c:v>66.510000000000005</c:v>
                </c:pt>
                <c:pt idx="169">
                  <c:v>66.56</c:v>
                </c:pt>
                <c:pt idx="170">
                  <c:v>66.59</c:v>
                </c:pt>
                <c:pt idx="171">
                  <c:v>66.63</c:v>
                </c:pt>
                <c:pt idx="172">
                  <c:v>66.680000000000007</c:v>
                </c:pt>
                <c:pt idx="173">
                  <c:v>66.72</c:v>
                </c:pt>
                <c:pt idx="174">
                  <c:v>66.78</c:v>
                </c:pt>
                <c:pt idx="175">
                  <c:v>66.819999999999993</c:v>
                </c:pt>
                <c:pt idx="176">
                  <c:v>66.84</c:v>
                </c:pt>
                <c:pt idx="177">
                  <c:v>66.86</c:v>
                </c:pt>
                <c:pt idx="178">
                  <c:v>66.92</c:v>
                </c:pt>
                <c:pt idx="179">
                  <c:v>66.959999999999994</c:v>
                </c:pt>
                <c:pt idx="180">
                  <c:v>66.98</c:v>
                </c:pt>
                <c:pt idx="181">
                  <c:v>67.02</c:v>
                </c:pt>
                <c:pt idx="182">
                  <c:v>67.010000000000005</c:v>
                </c:pt>
                <c:pt idx="183">
                  <c:v>67.02</c:v>
                </c:pt>
                <c:pt idx="184">
                  <c:v>67.040000000000006</c:v>
                </c:pt>
                <c:pt idx="185">
                  <c:v>67.06</c:v>
                </c:pt>
                <c:pt idx="186">
                  <c:v>67.069999999999993</c:v>
                </c:pt>
                <c:pt idx="187">
                  <c:v>67.09</c:v>
                </c:pt>
                <c:pt idx="188">
                  <c:v>67.12</c:v>
                </c:pt>
                <c:pt idx="189">
                  <c:v>67.13</c:v>
                </c:pt>
                <c:pt idx="190">
                  <c:v>67.150000000000006</c:v>
                </c:pt>
                <c:pt idx="191">
                  <c:v>67.16</c:v>
                </c:pt>
                <c:pt idx="192">
                  <c:v>67.19</c:v>
                </c:pt>
                <c:pt idx="193">
                  <c:v>67.209999999999994</c:v>
                </c:pt>
                <c:pt idx="194">
                  <c:v>67.209999999999994</c:v>
                </c:pt>
                <c:pt idx="195">
                  <c:v>67.23</c:v>
                </c:pt>
                <c:pt idx="196">
                  <c:v>67.28</c:v>
                </c:pt>
                <c:pt idx="197">
                  <c:v>67.3</c:v>
                </c:pt>
                <c:pt idx="198">
                  <c:v>67.34</c:v>
                </c:pt>
                <c:pt idx="199">
                  <c:v>67.36</c:v>
                </c:pt>
                <c:pt idx="200">
                  <c:v>67.39</c:v>
                </c:pt>
                <c:pt idx="201">
                  <c:v>67.44</c:v>
                </c:pt>
                <c:pt idx="202">
                  <c:v>67.489999999999995</c:v>
                </c:pt>
                <c:pt idx="203">
                  <c:v>67.53</c:v>
                </c:pt>
                <c:pt idx="204">
                  <c:v>67.56</c:v>
                </c:pt>
                <c:pt idx="205">
                  <c:v>67.58</c:v>
                </c:pt>
                <c:pt idx="206">
                  <c:v>67.67</c:v>
                </c:pt>
                <c:pt idx="207">
                  <c:v>67.75</c:v>
                </c:pt>
                <c:pt idx="208">
                  <c:v>67.8</c:v>
                </c:pt>
                <c:pt idx="209">
                  <c:v>67.87</c:v>
                </c:pt>
                <c:pt idx="210">
                  <c:v>67.989999999999995</c:v>
                </c:pt>
                <c:pt idx="211">
                  <c:v>68.099999999999994</c:v>
                </c:pt>
                <c:pt idx="212">
                  <c:v>68.17</c:v>
                </c:pt>
                <c:pt idx="213">
                  <c:v>68.25</c:v>
                </c:pt>
                <c:pt idx="214">
                  <c:v>68.33</c:v>
                </c:pt>
                <c:pt idx="215">
                  <c:v>68.38</c:v>
                </c:pt>
                <c:pt idx="216">
                  <c:v>68.44</c:v>
                </c:pt>
                <c:pt idx="217">
                  <c:v>68.48</c:v>
                </c:pt>
                <c:pt idx="218">
                  <c:v>68.52</c:v>
                </c:pt>
                <c:pt idx="219">
                  <c:v>68.599999999999994</c:v>
                </c:pt>
                <c:pt idx="220">
                  <c:v>68.650000000000006</c:v>
                </c:pt>
                <c:pt idx="221">
                  <c:v>68.69</c:v>
                </c:pt>
                <c:pt idx="222">
                  <c:v>68.75</c:v>
                </c:pt>
                <c:pt idx="223">
                  <c:v>68.81</c:v>
                </c:pt>
                <c:pt idx="224">
                  <c:v>68.87</c:v>
                </c:pt>
                <c:pt idx="225">
                  <c:v>68.930000000000007</c:v>
                </c:pt>
                <c:pt idx="226">
                  <c:v>68.97</c:v>
                </c:pt>
                <c:pt idx="227">
                  <c:v>69.040000000000006</c:v>
                </c:pt>
                <c:pt idx="228">
                  <c:v>69.09</c:v>
                </c:pt>
                <c:pt idx="229">
                  <c:v>69.150000000000006</c:v>
                </c:pt>
                <c:pt idx="230">
                  <c:v>69.22</c:v>
                </c:pt>
                <c:pt idx="231">
                  <c:v>69.260000000000005</c:v>
                </c:pt>
                <c:pt idx="232">
                  <c:v>69.31</c:v>
                </c:pt>
                <c:pt idx="233">
                  <c:v>69.39</c:v>
                </c:pt>
                <c:pt idx="234">
                  <c:v>69.459999999999994</c:v>
                </c:pt>
                <c:pt idx="235">
                  <c:v>69.53</c:v>
                </c:pt>
                <c:pt idx="236">
                  <c:v>69.62</c:v>
                </c:pt>
                <c:pt idx="237">
                  <c:v>69.680000000000007</c:v>
                </c:pt>
                <c:pt idx="238">
                  <c:v>69.75</c:v>
                </c:pt>
                <c:pt idx="239">
                  <c:v>69.81</c:v>
                </c:pt>
                <c:pt idx="240">
                  <c:v>69.86</c:v>
                </c:pt>
                <c:pt idx="241">
                  <c:v>69.900000000000006</c:v>
                </c:pt>
                <c:pt idx="242">
                  <c:v>69.94</c:v>
                </c:pt>
                <c:pt idx="243">
                  <c:v>69.989999999999995</c:v>
                </c:pt>
                <c:pt idx="244">
                  <c:v>70.05</c:v>
                </c:pt>
                <c:pt idx="245">
                  <c:v>70.09</c:v>
                </c:pt>
                <c:pt idx="246">
                  <c:v>70.12</c:v>
                </c:pt>
                <c:pt idx="247">
                  <c:v>70.16</c:v>
                </c:pt>
                <c:pt idx="248">
                  <c:v>70.23</c:v>
                </c:pt>
                <c:pt idx="249">
                  <c:v>70.27</c:v>
                </c:pt>
                <c:pt idx="250">
                  <c:v>70.319999999999993</c:v>
                </c:pt>
                <c:pt idx="251">
                  <c:v>70.37</c:v>
                </c:pt>
                <c:pt idx="252">
                  <c:v>70.44</c:v>
                </c:pt>
                <c:pt idx="253">
                  <c:v>70.489999999999995</c:v>
                </c:pt>
                <c:pt idx="254">
                  <c:v>70.53</c:v>
                </c:pt>
                <c:pt idx="255">
                  <c:v>70.58</c:v>
                </c:pt>
                <c:pt idx="256">
                  <c:v>70.650000000000006</c:v>
                </c:pt>
                <c:pt idx="257">
                  <c:v>70.72</c:v>
                </c:pt>
                <c:pt idx="258">
                  <c:v>70.78</c:v>
                </c:pt>
                <c:pt idx="259">
                  <c:v>70.819999999999993</c:v>
                </c:pt>
                <c:pt idx="260">
                  <c:v>70.89</c:v>
                </c:pt>
                <c:pt idx="261">
                  <c:v>70.94</c:v>
                </c:pt>
                <c:pt idx="262">
                  <c:v>70.989999999999995</c:v>
                </c:pt>
                <c:pt idx="263">
                  <c:v>71.040000000000006</c:v>
                </c:pt>
                <c:pt idx="264">
                  <c:v>71.19</c:v>
                </c:pt>
                <c:pt idx="265">
                  <c:v>71.239999999999995</c:v>
                </c:pt>
                <c:pt idx="266">
                  <c:v>71.260000000000005</c:v>
                </c:pt>
                <c:pt idx="267">
                  <c:v>71.290000000000006</c:v>
                </c:pt>
                <c:pt idx="268">
                  <c:v>71.34</c:v>
                </c:pt>
                <c:pt idx="269">
                  <c:v>71.39</c:v>
                </c:pt>
                <c:pt idx="270">
                  <c:v>71.430000000000007</c:v>
                </c:pt>
                <c:pt idx="271">
                  <c:v>71.489999999999995</c:v>
                </c:pt>
                <c:pt idx="272">
                  <c:v>71.540000000000006</c:v>
                </c:pt>
                <c:pt idx="273">
                  <c:v>71.59</c:v>
                </c:pt>
                <c:pt idx="274">
                  <c:v>71.650000000000006</c:v>
                </c:pt>
                <c:pt idx="275">
                  <c:v>71.73</c:v>
                </c:pt>
                <c:pt idx="276">
                  <c:v>71.8</c:v>
                </c:pt>
                <c:pt idx="277">
                  <c:v>71.84</c:v>
                </c:pt>
                <c:pt idx="278">
                  <c:v>71.88</c:v>
                </c:pt>
                <c:pt idx="279">
                  <c:v>71.94</c:v>
                </c:pt>
                <c:pt idx="280">
                  <c:v>72.02</c:v>
                </c:pt>
                <c:pt idx="281">
                  <c:v>72.12</c:v>
                </c:pt>
                <c:pt idx="282">
                  <c:v>72.2</c:v>
                </c:pt>
                <c:pt idx="283">
                  <c:v>72.27</c:v>
                </c:pt>
                <c:pt idx="284">
                  <c:v>72.33</c:v>
                </c:pt>
                <c:pt idx="285">
                  <c:v>72.400000000000006</c:v>
                </c:pt>
                <c:pt idx="286">
                  <c:v>72.48</c:v>
                </c:pt>
                <c:pt idx="287">
                  <c:v>72.55</c:v>
                </c:pt>
                <c:pt idx="288">
                  <c:v>72.61</c:v>
                </c:pt>
                <c:pt idx="289">
                  <c:v>72.66</c:v>
                </c:pt>
                <c:pt idx="290">
                  <c:v>72.72</c:v>
                </c:pt>
                <c:pt idx="291">
                  <c:v>72.790000000000006</c:v>
                </c:pt>
                <c:pt idx="292">
                  <c:v>72.86</c:v>
                </c:pt>
                <c:pt idx="293">
                  <c:v>72.95</c:v>
                </c:pt>
                <c:pt idx="294">
                  <c:v>73.02</c:v>
                </c:pt>
                <c:pt idx="295">
                  <c:v>73.06</c:v>
                </c:pt>
                <c:pt idx="296">
                  <c:v>73.12</c:v>
                </c:pt>
                <c:pt idx="297">
                  <c:v>73.17</c:v>
                </c:pt>
                <c:pt idx="298">
                  <c:v>73.239999999999995</c:v>
                </c:pt>
                <c:pt idx="299">
                  <c:v>73.3</c:v>
                </c:pt>
                <c:pt idx="300">
                  <c:v>73.37</c:v>
                </c:pt>
                <c:pt idx="301">
                  <c:v>73.44</c:v>
                </c:pt>
                <c:pt idx="302">
                  <c:v>73.510000000000005</c:v>
                </c:pt>
                <c:pt idx="303">
                  <c:v>73.59</c:v>
                </c:pt>
                <c:pt idx="304">
                  <c:v>73.650000000000006</c:v>
                </c:pt>
                <c:pt idx="305">
                  <c:v>73.709999999999994</c:v>
                </c:pt>
                <c:pt idx="306">
                  <c:v>73.78</c:v>
                </c:pt>
                <c:pt idx="307">
                  <c:v>73.91</c:v>
                </c:pt>
                <c:pt idx="308">
                  <c:v>73.98</c:v>
                </c:pt>
                <c:pt idx="309">
                  <c:v>74.05</c:v>
                </c:pt>
                <c:pt idx="310">
                  <c:v>74.150000000000006</c:v>
                </c:pt>
                <c:pt idx="311">
                  <c:v>74.23</c:v>
                </c:pt>
                <c:pt idx="312">
                  <c:v>74.31</c:v>
                </c:pt>
                <c:pt idx="313">
                  <c:v>74.430000000000007</c:v>
                </c:pt>
                <c:pt idx="314">
                  <c:v>74.56</c:v>
                </c:pt>
                <c:pt idx="315">
                  <c:v>74.66</c:v>
                </c:pt>
                <c:pt idx="316">
                  <c:v>74.75</c:v>
                </c:pt>
                <c:pt idx="317">
                  <c:v>74.83</c:v>
                </c:pt>
                <c:pt idx="318">
                  <c:v>74.92</c:v>
                </c:pt>
                <c:pt idx="319">
                  <c:v>74.98</c:v>
                </c:pt>
                <c:pt idx="320">
                  <c:v>75.06</c:v>
                </c:pt>
                <c:pt idx="321">
                  <c:v>75.16</c:v>
                </c:pt>
                <c:pt idx="322">
                  <c:v>75.27</c:v>
                </c:pt>
                <c:pt idx="323">
                  <c:v>75.34</c:v>
                </c:pt>
                <c:pt idx="324">
                  <c:v>75.400000000000006</c:v>
                </c:pt>
                <c:pt idx="325">
                  <c:v>75.48</c:v>
                </c:pt>
                <c:pt idx="326">
                  <c:v>75.540000000000006</c:v>
                </c:pt>
                <c:pt idx="327">
                  <c:v>75.650000000000006</c:v>
                </c:pt>
                <c:pt idx="328">
                  <c:v>75.709999999999994</c:v>
                </c:pt>
                <c:pt idx="329">
                  <c:v>75.760000000000005</c:v>
                </c:pt>
                <c:pt idx="330">
                  <c:v>75.87</c:v>
                </c:pt>
                <c:pt idx="331">
                  <c:v>75.91</c:v>
                </c:pt>
                <c:pt idx="332">
                  <c:v>76</c:v>
                </c:pt>
                <c:pt idx="333">
                  <c:v>76.06</c:v>
                </c:pt>
                <c:pt idx="334">
                  <c:v>76.14</c:v>
                </c:pt>
                <c:pt idx="335">
                  <c:v>76.2</c:v>
                </c:pt>
                <c:pt idx="336">
                  <c:v>76.239999999999995</c:v>
                </c:pt>
                <c:pt idx="337">
                  <c:v>76.28</c:v>
                </c:pt>
                <c:pt idx="338">
                  <c:v>76.319999999999993</c:v>
                </c:pt>
                <c:pt idx="339">
                  <c:v>76.349999999999994</c:v>
                </c:pt>
                <c:pt idx="340">
                  <c:v>76.39</c:v>
                </c:pt>
                <c:pt idx="341">
                  <c:v>76.41</c:v>
                </c:pt>
                <c:pt idx="342">
                  <c:v>76.41</c:v>
                </c:pt>
                <c:pt idx="343">
                  <c:v>76.41</c:v>
                </c:pt>
                <c:pt idx="344">
                  <c:v>76.42</c:v>
                </c:pt>
                <c:pt idx="345">
                  <c:v>76.42</c:v>
                </c:pt>
                <c:pt idx="346">
                  <c:v>76.45</c:v>
                </c:pt>
                <c:pt idx="347">
                  <c:v>76.430000000000007</c:v>
                </c:pt>
                <c:pt idx="348">
                  <c:v>76.459999999999994</c:v>
                </c:pt>
                <c:pt idx="349">
                  <c:v>76.45</c:v>
                </c:pt>
                <c:pt idx="350">
                  <c:v>76.44</c:v>
                </c:pt>
                <c:pt idx="351">
                  <c:v>76.430000000000007</c:v>
                </c:pt>
                <c:pt idx="352">
                  <c:v>76.42</c:v>
                </c:pt>
                <c:pt idx="353">
                  <c:v>76.41</c:v>
                </c:pt>
                <c:pt idx="354">
                  <c:v>76.400000000000006</c:v>
                </c:pt>
                <c:pt idx="355">
                  <c:v>76.37</c:v>
                </c:pt>
                <c:pt idx="356">
                  <c:v>76.36</c:v>
                </c:pt>
                <c:pt idx="357">
                  <c:v>76.33</c:v>
                </c:pt>
                <c:pt idx="358">
                  <c:v>76.3</c:v>
                </c:pt>
                <c:pt idx="359">
                  <c:v>76.28</c:v>
                </c:pt>
                <c:pt idx="360">
                  <c:v>76.25</c:v>
                </c:pt>
                <c:pt idx="361">
                  <c:v>76.23</c:v>
                </c:pt>
                <c:pt idx="362">
                  <c:v>76.22</c:v>
                </c:pt>
                <c:pt idx="363">
                  <c:v>76.19</c:v>
                </c:pt>
                <c:pt idx="364">
                  <c:v>76.17</c:v>
                </c:pt>
                <c:pt idx="365">
                  <c:v>76.14</c:v>
                </c:pt>
                <c:pt idx="366">
                  <c:v>76.099999999999994</c:v>
                </c:pt>
                <c:pt idx="367">
                  <c:v>76.069999999999993</c:v>
                </c:pt>
                <c:pt idx="368">
                  <c:v>76.02</c:v>
                </c:pt>
                <c:pt idx="369">
                  <c:v>75.98</c:v>
                </c:pt>
                <c:pt idx="370">
                  <c:v>75.94</c:v>
                </c:pt>
                <c:pt idx="371">
                  <c:v>75.92</c:v>
                </c:pt>
                <c:pt idx="372">
                  <c:v>75.900000000000006</c:v>
                </c:pt>
                <c:pt idx="373">
                  <c:v>75.88</c:v>
                </c:pt>
                <c:pt idx="374">
                  <c:v>75.86</c:v>
                </c:pt>
                <c:pt idx="375">
                  <c:v>75.81</c:v>
                </c:pt>
                <c:pt idx="376">
                  <c:v>75.760000000000005</c:v>
                </c:pt>
                <c:pt idx="377">
                  <c:v>75.73</c:v>
                </c:pt>
                <c:pt idx="378">
                  <c:v>75.709999999999994</c:v>
                </c:pt>
                <c:pt idx="379">
                  <c:v>75.66</c:v>
                </c:pt>
                <c:pt idx="380">
                  <c:v>75.599999999999994</c:v>
                </c:pt>
                <c:pt idx="381">
                  <c:v>75.55</c:v>
                </c:pt>
                <c:pt idx="382">
                  <c:v>75.489999999999995</c:v>
                </c:pt>
                <c:pt idx="383">
                  <c:v>75.45</c:v>
                </c:pt>
                <c:pt idx="384">
                  <c:v>75.400000000000006</c:v>
                </c:pt>
                <c:pt idx="385">
                  <c:v>75.349999999999994</c:v>
                </c:pt>
                <c:pt idx="386">
                  <c:v>75.31</c:v>
                </c:pt>
                <c:pt idx="387">
                  <c:v>75.260000000000005</c:v>
                </c:pt>
                <c:pt idx="388">
                  <c:v>75.209999999999994</c:v>
                </c:pt>
                <c:pt idx="389">
                  <c:v>75.150000000000006</c:v>
                </c:pt>
                <c:pt idx="390">
                  <c:v>75.09</c:v>
                </c:pt>
                <c:pt idx="391">
                  <c:v>75.040000000000006</c:v>
                </c:pt>
                <c:pt idx="392">
                  <c:v>74.98</c:v>
                </c:pt>
                <c:pt idx="393">
                  <c:v>74.92</c:v>
                </c:pt>
                <c:pt idx="394">
                  <c:v>74.86</c:v>
                </c:pt>
                <c:pt idx="395">
                  <c:v>74.8</c:v>
                </c:pt>
                <c:pt idx="396">
                  <c:v>74.73</c:v>
                </c:pt>
                <c:pt idx="397">
                  <c:v>74.67</c:v>
                </c:pt>
                <c:pt idx="398">
                  <c:v>74.599999999999994</c:v>
                </c:pt>
                <c:pt idx="399">
                  <c:v>74.53</c:v>
                </c:pt>
                <c:pt idx="400">
                  <c:v>74.459999999999994</c:v>
                </c:pt>
                <c:pt idx="401">
                  <c:v>74.39</c:v>
                </c:pt>
                <c:pt idx="402">
                  <c:v>74.31</c:v>
                </c:pt>
                <c:pt idx="403">
                  <c:v>74.239999999999995</c:v>
                </c:pt>
                <c:pt idx="404">
                  <c:v>74.17</c:v>
                </c:pt>
                <c:pt idx="405">
                  <c:v>74.09</c:v>
                </c:pt>
                <c:pt idx="406">
                  <c:v>74.02</c:v>
                </c:pt>
                <c:pt idx="407">
                  <c:v>73.94</c:v>
                </c:pt>
                <c:pt idx="408">
                  <c:v>73.86</c:v>
                </c:pt>
                <c:pt idx="409">
                  <c:v>73.77</c:v>
                </c:pt>
                <c:pt idx="410">
                  <c:v>73.69</c:v>
                </c:pt>
                <c:pt idx="411">
                  <c:v>73.599999999999994</c:v>
                </c:pt>
                <c:pt idx="412">
                  <c:v>73.52</c:v>
                </c:pt>
                <c:pt idx="413">
                  <c:v>73.430000000000007</c:v>
                </c:pt>
                <c:pt idx="414">
                  <c:v>73.34</c:v>
                </c:pt>
                <c:pt idx="415">
                  <c:v>73.239999999999995</c:v>
                </c:pt>
                <c:pt idx="416">
                  <c:v>73.150000000000006</c:v>
                </c:pt>
                <c:pt idx="417">
                  <c:v>73.05</c:v>
                </c:pt>
                <c:pt idx="418">
                  <c:v>72.95</c:v>
                </c:pt>
                <c:pt idx="419">
                  <c:v>72.849999999999994</c:v>
                </c:pt>
                <c:pt idx="420">
                  <c:v>72.75</c:v>
                </c:pt>
                <c:pt idx="421">
                  <c:v>72.66</c:v>
                </c:pt>
                <c:pt idx="422">
                  <c:v>72.56</c:v>
                </c:pt>
                <c:pt idx="423">
                  <c:v>72.47</c:v>
                </c:pt>
                <c:pt idx="424">
                  <c:v>72.38</c:v>
                </c:pt>
                <c:pt idx="425">
                  <c:v>72.28</c:v>
                </c:pt>
                <c:pt idx="426">
                  <c:v>72.180000000000007</c:v>
                </c:pt>
                <c:pt idx="427">
                  <c:v>72.09</c:v>
                </c:pt>
                <c:pt idx="428">
                  <c:v>72</c:v>
                </c:pt>
                <c:pt idx="429">
                  <c:v>71.89</c:v>
                </c:pt>
                <c:pt idx="430">
                  <c:v>71.78</c:v>
                </c:pt>
                <c:pt idx="431">
                  <c:v>71.680000000000007</c:v>
                </c:pt>
                <c:pt idx="432">
                  <c:v>71.569999999999993</c:v>
                </c:pt>
                <c:pt idx="433">
                  <c:v>71.459999999999994</c:v>
                </c:pt>
                <c:pt idx="434">
                  <c:v>71.36</c:v>
                </c:pt>
                <c:pt idx="435">
                  <c:v>71.260000000000005</c:v>
                </c:pt>
                <c:pt idx="436">
                  <c:v>71.17</c:v>
                </c:pt>
                <c:pt idx="437">
                  <c:v>71.069999999999993</c:v>
                </c:pt>
                <c:pt idx="438">
                  <c:v>70.959999999999994</c:v>
                </c:pt>
                <c:pt idx="439">
                  <c:v>70.849999999999994</c:v>
                </c:pt>
                <c:pt idx="440">
                  <c:v>70.73</c:v>
                </c:pt>
                <c:pt idx="441">
                  <c:v>70.62</c:v>
                </c:pt>
                <c:pt idx="442">
                  <c:v>70.510000000000005</c:v>
                </c:pt>
                <c:pt idx="443">
                  <c:v>70.400000000000006</c:v>
                </c:pt>
                <c:pt idx="444">
                  <c:v>70.3</c:v>
                </c:pt>
                <c:pt idx="445">
                  <c:v>70.19</c:v>
                </c:pt>
                <c:pt idx="446">
                  <c:v>70.069999999999993</c:v>
                </c:pt>
                <c:pt idx="447">
                  <c:v>69.959999999999994</c:v>
                </c:pt>
                <c:pt idx="448">
                  <c:v>69.84</c:v>
                </c:pt>
                <c:pt idx="449">
                  <c:v>69.72</c:v>
                </c:pt>
                <c:pt idx="450">
                  <c:v>69.61</c:v>
                </c:pt>
                <c:pt idx="451">
                  <c:v>69.510000000000005</c:v>
                </c:pt>
                <c:pt idx="452">
                  <c:v>69.39</c:v>
                </c:pt>
                <c:pt idx="453">
                  <c:v>69.260000000000005</c:v>
                </c:pt>
                <c:pt idx="454">
                  <c:v>69.14</c:v>
                </c:pt>
                <c:pt idx="455">
                  <c:v>69.010000000000005</c:v>
                </c:pt>
                <c:pt idx="456">
                  <c:v>68.89</c:v>
                </c:pt>
                <c:pt idx="457">
                  <c:v>68.760000000000005</c:v>
                </c:pt>
                <c:pt idx="458">
                  <c:v>68.650000000000006</c:v>
                </c:pt>
                <c:pt idx="459">
                  <c:v>68.53</c:v>
                </c:pt>
                <c:pt idx="460">
                  <c:v>68.400000000000006</c:v>
                </c:pt>
                <c:pt idx="461">
                  <c:v>68.290000000000006</c:v>
                </c:pt>
                <c:pt idx="462">
                  <c:v>68.209999999999994</c:v>
                </c:pt>
                <c:pt idx="463">
                  <c:v>68.11</c:v>
                </c:pt>
                <c:pt idx="464">
                  <c:v>68</c:v>
                </c:pt>
                <c:pt idx="465">
                  <c:v>67.87</c:v>
                </c:pt>
                <c:pt idx="466">
                  <c:v>67.739999999999995</c:v>
                </c:pt>
                <c:pt idx="467">
                  <c:v>67.62</c:v>
                </c:pt>
                <c:pt idx="468">
                  <c:v>67.510000000000005</c:v>
                </c:pt>
                <c:pt idx="469">
                  <c:v>67.400000000000006</c:v>
                </c:pt>
                <c:pt idx="470">
                  <c:v>67.319999999999993</c:v>
                </c:pt>
                <c:pt idx="471">
                  <c:v>67.23</c:v>
                </c:pt>
                <c:pt idx="472">
                  <c:v>67.16</c:v>
                </c:pt>
                <c:pt idx="473">
                  <c:v>67.069999999999993</c:v>
                </c:pt>
                <c:pt idx="474">
                  <c:v>66.97</c:v>
                </c:pt>
                <c:pt idx="475">
                  <c:v>66.86</c:v>
                </c:pt>
                <c:pt idx="476">
                  <c:v>66.78</c:v>
                </c:pt>
                <c:pt idx="477">
                  <c:v>66.72</c:v>
                </c:pt>
                <c:pt idx="478">
                  <c:v>66.66</c:v>
                </c:pt>
                <c:pt idx="479">
                  <c:v>66.66</c:v>
                </c:pt>
                <c:pt idx="480">
                  <c:v>66.63</c:v>
                </c:pt>
                <c:pt idx="481">
                  <c:v>66.569999999999993</c:v>
                </c:pt>
                <c:pt idx="482">
                  <c:v>66.56</c:v>
                </c:pt>
                <c:pt idx="483">
                  <c:v>66.459999999999994</c:v>
                </c:pt>
                <c:pt idx="484">
                  <c:v>66.39</c:v>
                </c:pt>
                <c:pt idx="485">
                  <c:v>66.290000000000006</c:v>
                </c:pt>
                <c:pt idx="486">
                  <c:v>66.22</c:v>
                </c:pt>
                <c:pt idx="487">
                  <c:v>66.2</c:v>
                </c:pt>
                <c:pt idx="488">
                  <c:v>66.16</c:v>
                </c:pt>
                <c:pt idx="489">
                  <c:v>66.12</c:v>
                </c:pt>
                <c:pt idx="490">
                  <c:v>66.099999999999994</c:v>
                </c:pt>
                <c:pt idx="491">
                  <c:v>66.069999999999993</c:v>
                </c:pt>
                <c:pt idx="492">
                  <c:v>66.06</c:v>
                </c:pt>
                <c:pt idx="493">
                  <c:v>66.08</c:v>
                </c:pt>
                <c:pt idx="494">
                  <c:v>66.06</c:v>
                </c:pt>
                <c:pt idx="495">
                  <c:v>66.05</c:v>
                </c:pt>
                <c:pt idx="496">
                  <c:v>66.02</c:v>
                </c:pt>
                <c:pt idx="497">
                  <c:v>66.02</c:v>
                </c:pt>
                <c:pt idx="498">
                  <c:v>66.06</c:v>
                </c:pt>
                <c:pt idx="499">
                  <c:v>66.09</c:v>
                </c:pt>
                <c:pt idx="500">
                  <c:v>66.19</c:v>
                </c:pt>
                <c:pt idx="501">
                  <c:v>66.260000000000005</c:v>
                </c:pt>
                <c:pt idx="502">
                  <c:v>66.28</c:v>
                </c:pt>
                <c:pt idx="503">
                  <c:v>66.31</c:v>
                </c:pt>
                <c:pt idx="504">
                  <c:v>66.31</c:v>
                </c:pt>
                <c:pt idx="505">
                  <c:v>66.319999999999993</c:v>
                </c:pt>
                <c:pt idx="506">
                  <c:v>66.290000000000006</c:v>
                </c:pt>
                <c:pt idx="507">
                  <c:v>66.290000000000006</c:v>
                </c:pt>
                <c:pt idx="508">
                  <c:v>66.260000000000005</c:v>
                </c:pt>
                <c:pt idx="509">
                  <c:v>66.27</c:v>
                </c:pt>
                <c:pt idx="510">
                  <c:v>66.239999999999995</c:v>
                </c:pt>
                <c:pt idx="511">
                  <c:v>66.25</c:v>
                </c:pt>
                <c:pt idx="512">
                  <c:v>66.260000000000005</c:v>
                </c:pt>
                <c:pt idx="513">
                  <c:v>66.27</c:v>
                </c:pt>
                <c:pt idx="514">
                  <c:v>66.260000000000005</c:v>
                </c:pt>
                <c:pt idx="515">
                  <c:v>66.260000000000005</c:v>
                </c:pt>
                <c:pt idx="516">
                  <c:v>66.239999999999995</c:v>
                </c:pt>
                <c:pt idx="517">
                  <c:v>66.23</c:v>
                </c:pt>
                <c:pt idx="518">
                  <c:v>66.22</c:v>
                </c:pt>
                <c:pt idx="519">
                  <c:v>66.22</c:v>
                </c:pt>
                <c:pt idx="520">
                  <c:v>66.239999999999995</c:v>
                </c:pt>
                <c:pt idx="521">
                  <c:v>66.28</c:v>
                </c:pt>
                <c:pt idx="522">
                  <c:v>66.3</c:v>
                </c:pt>
                <c:pt idx="523">
                  <c:v>66.28</c:v>
                </c:pt>
                <c:pt idx="524">
                  <c:v>66.27</c:v>
                </c:pt>
                <c:pt idx="525">
                  <c:v>66.27</c:v>
                </c:pt>
                <c:pt idx="526">
                  <c:v>66.260000000000005</c:v>
                </c:pt>
                <c:pt idx="527">
                  <c:v>66.31</c:v>
                </c:pt>
                <c:pt idx="528">
                  <c:v>66.34</c:v>
                </c:pt>
                <c:pt idx="529">
                  <c:v>66.37</c:v>
                </c:pt>
                <c:pt idx="530">
                  <c:v>66.400000000000006</c:v>
                </c:pt>
                <c:pt idx="531">
                  <c:v>66.42</c:v>
                </c:pt>
                <c:pt idx="532">
                  <c:v>66.44</c:v>
                </c:pt>
                <c:pt idx="533">
                  <c:v>66.510000000000005</c:v>
                </c:pt>
                <c:pt idx="534">
                  <c:v>66.56</c:v>
                </c:pt>
                <c:pt idx="535">
                  <c:v>66.59</c:v>
                </c:pt>
                <c:pt idx="536">
                  <c:v>66.63</c:v>
                </c:pt>
                <c:pt idx="537">
                  <c:v>66.680000000000007</c:v>
                </c:pt>
                <c:pt idx="538">
                  <c:v>66.72</c:v>
                </c:pt>
                <c:pt idx="539">
                  <c:v>66.78</c:v>
                </c:pt>
                <c:pt idx="540">
                  <c:v>66.819999999999993</c:v>
                </c:pt>
                <c:pt idx="541">
                  <c:v>66.84</c:v>
                </c:pt>
                <c:pt idx="542">
                  <c:v>66.86</c:v>
                </c:pt>
                <c:pt idx="543">
                  <c:v>66.92</c:v>
                </c:pt>
                <c:pt idx="544">
                  <c:v>66.959999999999994</c:v>
                </c:pt>
                <c:pt idx="545">
                  <c:v>66.98</c:v>
                </c:pt>
                <c:pt idx="546">
                  <c:v>67.02</c:v>
                </c:pt>
                <c:pt idx="547">
                  <c:v>67.010000000000005</c:v>
                </c:pt>
                <c:pt idx="548">
                  <c:v>67.02</c:v>
                </c:pt>
                <c:pt idx="549">
                  <c:v>67.040000000000006</c:v>
                </c:pt>
                <c:pt idx="550">
                  <c:v>67.06</c:v>
                </c:pt>
                <c:pt idx="551">
                  <c:v>67.069999999999993</c:v>
                </c:pt>
                <c:pt idx="552">
                  <c:v>67.09</c:v>
                </c:pt>
                <c:pt idx="553">
                  <c:v>67.12</c:v>
                </c:pt>
                <c:pt idx="554">
                  <c:v>67.13</c:v>
                </c:pt>
                <c:pt idx="555">
                  <c:v>67.150000000000006</c:v>
                </c:pt>
                <c:pt idx="556">
                  <c:v>67.16</c:v>
                </c:pt>
                <c:pt idx="557">
                  <c:v>67.19</c:v>
                </c:pt>
                <c:pt idx="558">
                  <c:v>67.209999999999994</c:v>
                </c:pt>
                <c:pt idx="559">
                  <c:v>67.209999999999994</c:v>
                </c:pt>
                <c:pt idx="560">
                  <c:v>67.23</c:v>
                </c:pt>
                <c:pt idx="561">
                  <c:v>67.28</c:v>
                </c:pt>
                <c:pt idx="562">
                  <c:v>67.3</c:v>
                </c:pt>
                <c:pt idx="563">
                  <c:v>67.34</c:v>
                </c:pt>
                <c:pt idx="564">
                  <c:v>67.36</c:v>
                </c:pt>
                <c:pt idx="565">
                  <c:v>67.39</c:v>
                </c:pt>
                <c:pt idx="566">
                  <c:v>67.44</c:v>
                </c:pt>
                <c:pt idx="567">
                  <c:v>67.489999999999995</c:v>
                </c:pt>
                <c:pt idx="568">
                  <c:v>67.53</c:v>
                </c:pt>
                <c:pt idx="569">
                  <c:v>67.56</c:v>
                </c:pt>
                <c:pt idx="570">
                  <c:v>67.58</c:v>
                </c:pt>
                <c:pt idx="571">
                  <c:v>67.67</c:v>
                </c:pt>
                <c:pt idx="572">
                  <c:v>67.75</c:v>
                </c:pt>
                <c:pt idx="573">
                  <c:v>67.8</c:v>
                </c:pt>
                <c:pt idx="574">
                  <c:v>67.87</c:v>
                </c:pt>
                <c:pt idx="575">
                  <c:v>67.989999999999995</c:v>
                </c:pt>
                <c:pt idx="576">
                  <c:v>68.099999999999994</c:v>
                </c:pt>
                <c:pt idx="577">
                  <c:v>68.17</c:v>
                </c:pt>
                <c:pt idx="578">
                  <c:v>68.25</c:v>
                </c:pt>
                <c:pt idx="579">
                  <c:v>68.33</c:v>
                </c:pt>
                <c:pt idx="580">
                  <c:v>68.38</c:v>
                </c:pt>
                <c:pt idx="581">
                  <c:v>68.44</c:v>
                </c:pt>
                <c:pt idx="582">
                  <c:v>68.48</c:v>
                </c:pt>
                <c:pt idx="583">
                  <c:v>68.52</c:v>
                </c:pt>
                <c:pt idx="584">
                  <c:v>68.599999999999994</c:v>
                </c:pt>
                <c:pt idx="585">
                  <c:v>68.650000000000006</c:v>
                </c:pt>
                <c:pt idx="586">
                  <c:v>68.69</c:v>
                </c:pt>
                <c:pt idx="587">
                  <c:v>68.75</c:v>
                </c:pt>
                <c:pt idx="588">
                  <c:v>68.81</c:v>
                </c:pt>
                <c:pt idx="589">
                  <c:v>68.87</c:v>
                </c:pt>
                <c:pt idx="590">
                  <c:v>68.930000000000007</c:v>
                </c:pt>
                <c:pt idx="591">
                  <c:v>68.97</c:v>
                </c:pt>
                <c:pt idx="592">
                  <c:v>69.040000000000006</c:v>
                </c:pt>
                <c:pt idx="593">
                  <c:v>69.09</c:v>
                </c:pt>
                <c:pt idx="594">
                  <c:v>69.150000000000006</c:v>
                </c:pt>
                <c:pt idx="595">
                  <c:v>69.22</c:v>
                </c:pt>
                <c:pt idx="596">
                  <c:v>69.260000000000005</c:v>
                </c:pt>
                <c:pt idx="597">
                  <c:v>69.31</c:v>
                </c:pt>
                <c:pt idx="598">
                  <c:v>69.39</c:v>
                </c:pt>
                <c:pt idx="599">
                  <c:v>69.459999999999994</c:v>
                </c:pt>
                <c:pt idx="600">
                  <c:v>69.53</c:v>
                </c:pt>
                <c:pt idx="601">
                  <c:v>69.62</c:v>
                </c:pt>
                <c:pt idx="602">
                  <c:v>69.680000000000007</c:v>
                </c:pt>
                <c:pt idx="603">
                  <c:v>69.75</c:v>
                </c:pt>
                <c:pt idx="604">
                  <c:v>69.81</c:v>
                </c:pt>
                <c:pt idx="605">
                  <c:v>69.86</c:v>
                </c:pt>
                <c:pt idx="606">
                  <c:v>69.900000000000006</c:v>
                </c:pt>
                <c:pt idx="607">
                  <c:v>69.94</c:v>
                </c:pt>
                <c:pt idx="608">
                  <c:v>69.989999999999995</c:v>
                </c:pt>
                <c:pt idx="609">
                  <c:v>70.05</c:v>
                </c:pt>
                <c:pt idx="610">
                  <c:v>70.09</c:v>
                </c:pt>
                <c:pt idx="611">
                  <c:v>70.12</c:v>
                </c:pt>
                <c:pt idx="612">
                  <c:v>70.16</c:v>
                </c:pt>
                <c:pt idx="613">
                  <c:v>70.23</c:v>
                </c:pt>
                <c:pt idx="614">
                  <c:v>70.27</c:v>
                </c:pt>
                <c:pt idx="615">
                  <c:v>70.319999999999993</c:v>
                </c:pt>
                <c:pt idx="616">
                  <c:v>70.37</c:v>
                </c:pt>
                <c:pt idx="617">
                  <c:v>70.44</c:v>
                </c:pt>
                <c:pt idx="618">
                  <c:v>70.489999999999995</c:v>
                </c:pt>
                <c:pt idx="619">
                  <c:v>70.53</c:v>
                </c:pt>
                <c:pt idx="620">
                  <c:v>70.58</c:v>
                </c:pt>
                <c:pt idx="621">
                  <c:v>70.650000000000006</c:v>
                </c:pt>
                <c:pt idx="622">
                  <c:v>70.72</c:v>
                </c:pt>
                <c:pt idx="623">
                  <c:v>70.78</c:v>
                </c:pt>
                <c:pt idx="624">
                  <c:v>70.819999999999993</c:v>
                </c:pt>
                <c:pt idx="625">
                  <c:v>70.89</c:v>
                </c:pt>
                <c:pt idx="626">
                  <c:v>70.94</c:v>
                </c:pt>
                <c:pt idx="627">
                  <c:v>70.989999999999995</c:v>
                </c:pt>
                <c:pt idx="628">
                  <c:v>71.040000000000006</c:v>
                </c:pt>
                <c:pt idx="629">
                  <c:v>71.19</c:v>
                </c:pt>
                <c:pt idx="630">
                  <c:v>71.239999999999995</c:v>
                </c:pt>
                <c:pt idx="631">
                  <c:v>71.260000000000005</c:v>
                </c:pt>
                <c:pt idx="632">
                  <c:v>71.290000000000006</c:v>
                </c:pt>
                <c:pt idx="633">
                  <c:v>71.34</c:v>
                </c:pt>
                <c:pt idx="634">
                  <c:v>71.39</c:v>
                </c:pt>
                <c:pt idx="635">
                  <c:v>71.430000000000007</c:v>
                </c:pt>
                <c:pt idx="636">
                  <c:v>71.489999999999995</c:v>
                </c:pt>
                <c:pt idx="637">
                  <c:v>71.540000000000006</c:v>
                </c:pt>
                <c:pt idx="638">
                  <c:v>71.59</c:v>
                </c:pt>
                <c:pt idx="639">
                  <c:v>71.650000000000006</c:v>
                </c:pt>
                <c:pt idx="640">
                  <c:v>71.73</c:v>
                </c:pt>
                <c:pt idx="641">
                  <c:v>71.8</c:v>
                </c:pt>
                <c:pt idx="642">
                  <c:v>71.84</c:v>
                </c:pt>
                <c:pt idx="643">
                  <c:v>71.88</c:v>
                </c:pt>
                <c:pt idx="644">
                  <c:v>71.94</c:v>
                </c:pt>
                <c:pt idx="645">
                  <c:v>72.02</c:v>
                </c:pt>
                <c:pt idx="646">
                  <c:v>72.12</c:v>
                </c:pt>
                <c:pt idx="647">
                  <c:v>72.2</c:v>
                </c:pt>
                <c:pt idx="648">
                  <c:v>72.27</c:v>
                </c:pt>
                <c:pt idx="649">
                  <c:v>72.33</c:v>
                </c:pt>
                <c:pt idx="650">
                  <c:v>72.400000000000006</c:v>
                </c:pt>
                <c:pt idx="651">
                  <c:v>72.48</c:v>
                </c:pt>
                <c:pt idx="652">
                  <c:v>72.55</c:v>
                </c:pt>
                <c:pt idx="653">
                  <c:v>72.61</c:v>
                </c:pt>
                <c:pt idx="654">
                  <c:v>72.66</c:v>
                </c:pt>
                <c:pt idx="655">
                  <c:v>72.72</c:v>
                </c:pt>
                <c:pt idx="656">
                  <c:v>72.790000000000006</c:v>
                </c:pt>
                <c:pt idx="657">
                  <c:v>72.86</c:v>
                </c:pt>
                <c:pt idx="658">
                  <c:v>72.95</c:v>
                </c:pt>
                <c:pt idx="659">
                  <c:v>73.02</c:v>
                </c:pt>
                <c:pt idx="660">
                  <c:v>73.06</c:v>
                </c:pt>
                <c:pt idx="661">
                  <c:v>73.12</c:v>
                </c:pt>
                <c:pt idx="662">
                  <c:v>73.17</c:v>
                </c:pt>
                <c:pt idx="663">
                  <c:v>73.239999999999995</c:v>
                </c:pt>
                <c:pt idx="664">
                  <c:v>73.3</c:v>
                </c:pt>
                <c:pt idx="665">
                  <c:v>73.37</c:v>
                </c:pt>
                <c:pt idx="666">
                  <c:v>73.44</c:v>
                </c:pt>
                <c:pt idx="667">
                  <c:v>73.510000000000005</c:v>
                </c:pt>
                <c:pt idx="668">
                  <c:v>73.59</c:v>
                </c:pt>
                <c:pt idx="669">
                  <c:v>73.650000000000006</c:v>
                </c:pt>
                <c:pt idx="670">
                  <c:v>73.709999999999994</c:v>
                </c:pt>
                <c:pt idx="671">
                  <c:v>73.78</c:v>
                </c:pt>
                <c:pt idx="672">
                  <c:v>73.91</c:v>
                </c:pt>
                <c:pt idx="673">
                  <c:v>73.98</c:v>
                </c:pt>
                <c:pt idx="674">
                  <c:v>74.05</c:v>
                </c:pt>
                <c:pt idx="675">
                  <c:v>74.150000000000006</c:v>
                </c:pt>
                <c:pt idx="676">
                  <c:v>74.23</c:v>
                </c:pt>
                <c:pt idx="677">
                  <c:v>74.31</c:v>
                </c:pt>
                <c:pt idx="678">
                  <c:v>74.430000000000007</c:v>
                </c:pt>
                <c:pt idx="679">
                  <c:v>74.56</c:v>
                </c:pt>
                <c:pt idx="680">
                  <c:v>74.66</c:v>
                </c:pt>
                <c:pt idx="681">
                  <c:v>74.75</c:v>
                </c:pt>
                <c:pt idx="682">
                  <c:v>74.83</c:v>
                </c:pt>
                <c:pt idx="683">
                  <c:v>74.92</c:v>
                </c:pt>
                <c:pt idx="684">
                  <c:v>74.98</c:v>
                </c:pt>
                <c:pt idx="685">
                  <c:v>75.06</c:v>
                </c:pt>
                <c:pt idx="686">
                  <c:v>75.16</c:v>
                </c:pt>
                <c:pt idx="687">
                  <c:v>75.27</c:v>
                </c:pt>
                <c:pt idx="688">
                  <c:v>75.34</c:v>
                </c:pt>
                <c:pt idx="689">
                  <c:v>75.400000000000006</c:v>
                </c:pt>
                <c:pt idx="690">
                  <c:v>75.48</c:v>
                </c:pt>
                <c:pt idx="691">
                  <c:v>75.540000000000006</c:v>
                </c:pt>
                <c:pt idx="692">
                  <c:v>75.650000000000006</c:v>
                </c:pt>
                <c:pt idx="693">
                  <c:v>75.709999999999994</c:v>
                </c:pt>
                <c:pt idx="694">
                  <c:v>75.760000000000005</c:v>
                </c:pt>
                <c:pt idx="695">
                  <c:v>75.87</c:v>
                </c:pt>
                <c:pt idx="696">
                  <c:v>75.91</c:v>
                </c:pt>
                <c:pt idx="697">
                  <c:v>76</c:v>
                </c:pt>
                <c:pt idx="698">
                  <c:v>76.06</c:v>
                </c:pt>
                <c:pt idx="699">
                  <c:v>76.14</c:v>
                </c:pt>
                <c:pt idx="700">
                  <c:v>76.2</c:v>
                </c:pt>
                <c:pt idx="701">
                  <c:v>76.239999999999995</c:v>
                </c:pt>
                <c:pt idx="702">
                  <c:v>76.28</c:v>
                </c:pt>
                <c:pt idx="703">
                  <c:v>76.319999999999993</c:v>
                </c:pt>
                <c:pt idx="704">
                  <c:v>76.349999999999994</c:v>
                </c:pt>
                <c:pt idx="705">
                  <c:v>76.39</c:v>
                </c:pt>
                <c:pt idx="706">
                  <c:v>76.41</c:v>
                </c:pt>
                <c:pt idx="707">
                  <c:v>76.41</c:v>
                </c:pt>
                <c:pt idx="708">
                  <c:v>76.41</c:v>
                </c:pt>
                <c:pt idx="709">
                  <c:v>76.42</c:v>
                </c:pt>
                <c:pt idx="710">
                  <c:v>76.42</c:v>
                </c:pt>
                <c:pt idx="711">
                  <c:v>76.45</c:v>
                </c:pt>
                <c:pt idx="712">
                  <c:v>76.430000000000007</c:v>
                </c:pt>
                <c:pt idx="713">
                  <c:v>76.459999999999994</c:v>
                </c:pt>
                <c:pt idx="714">
                  <c:v>76.45</c:v>
                </c:pt>
                <c:pt idx="715">
                  <c:v>76.44</c:v>
                </c:pt>
                <c:pt idx="716">
                  <c:v>76.430000000000007</c:v>
                </c:pt>
                <c:pt idx="717">
                  <c:v>76.42</c:v>
                </c:pt>
                <c:pt idx="718">
                  <c:v>76.41</c:v>
                </c:pt>
                <c:pt idx="719">
                  <c:v>76.400000000000006</c:v>
                </c:pt>
                <c:pt idx="720">
                  <c:v>76.37</c:v>
                </c:pt>
                <c:pt idx="721">
                  <c:v>76.36</c:v>
                </c:pt>
                <c:pt idx="722">
                  <c:v>76.33</c:v>
                </c:pt>
                <c:pt idx="723">
                  <c:v>76.3</c:v>
                </c:pt>
                <c:pt idx="724">
                  <c:v>76.28</c:v>
                </c:pt>
                <c:pt idx="725">
                  <c:v>76.25</c:v>
                </c:pt>
                <c:pt idx="726">
                  <c:v>76.23</c:v>
                </c:pt>
                <c:pt idx="727">
                  <c:v>76.22</c:v>
                </c:pt>
                <c:pt idx="728">
                  <c:v>76.19</c:v>
                </c:pt>
                <c:pt idx="729">
                  <c:v>76.17</c:v>
                </c:pt>
              </c:numCache>
            </c:numRef>
          </c:yVal>
          <c:smooth val="0"/>
          <c:extLst>
            <c:ext xmlns:c16="http://schemas.microsoft.com/office/drawing/2014/chart" uri="{C3380CC4-5D6E-409C-BE32-E72D297353CC}">
              <c16:uniqueId val="{00000003-245B-4ECA-A7DC-433A923C019B}"/>
            </c:ext>
          </c:extLst>
        </c:ser>
        <c:dLbls>
          <c:showLegendKey val="0"/>
          <c:showVal val="0"/>
          <c:showCatName val="0"/>
          <c:showSerName val="0"/>
          <c:showPercent val="0"/>
          <c:showBubbleSize val="0"/>
        </c:dLbls>
        <c:axId val="200940560"/>
        <c:axId val="200940952"/>
      </c:scatterChart>
      <c:valAx>
        <c:axId val="200940560"/>
        <c:scaling>
          <c:orientation val="minMax"/>
          <c:max val="30690"/>
          <c:min val="29952"/>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Date</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409]d\-mmm;@"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40952"/>
        <c:crosses val="autoZero"/>
        <c:crossBetween val="midCat"/>
        <c:majorUnit val="30"/>
      </c:valAx>
      <c:valAx>
        <c:axId val="200940952"/>
        <c:scaling>
          <c:orientation val="minMax"/>
          <c:min val="55"/>
        </c:scaling>
        <c:delete val="0"/>
        <c:axPos val="l"/>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Lake Level (m)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0940560"/>
        <c:crosses val="autoZero"/>
        <c:crossBetween val="midCat"/>
      </c:valAx>
      <c:spPr>
        <a:noFill/>
        <a:ln>
          <a:noFill/>
        </a:ln>
        <a:effectLst/>
      </c:spPr>
    </c:plotArea>
    <c:legend>
      <c:legendPos val="r"/>
      <c:layout>
        <c:manualLayout>
          <c:xMode val="edge"/>
          <c:yMode val="edge"/>
          <c:x val="0.9089958823954345"/>
          <c:y val="0.46003699838724976"/>
          <c:w val="7.0170761787306704E-2"/>
          <c:h val="0.24703064225405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r>
              <a:rPr lang="en-US" sz="2400" b="0" i="0" u="none" strike="noStrike" kern="1200" spc="0" baseline="0">
                <a:solidFill>
                  <a:schemeClr val="tx1"/>
                </a:solidFill>
                <a:latin typeface="+mn-lt"/>
                <a:ea typeface="+mn-ea"/>
                <a:cs typeface="+mn-cs"/>
              </a:rPr>
              <a:t>Gatun Lake Levels</a:t>
            </a:r>
          </a:p>
        </c:rich>
      </c:tx>
      <c:overlay val="0"/>
      <c:spPr>
        <a:noFill/>
        <a:ln>
          <a:noFill/>
        </a:ln>
        <a:effectLst/>
      </c:spPr>
      <c:txPr>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0478220039008886E-2"/>
          <c:y val="0.11171686746987952"/>
          <c:w val="0.91794424779471373"/>
          <c:h val="0.73247509723935111"/>
        </c:manualLayout>
      </c:layout>
      <c:scatterChart>
        <c:scatterStyle val="lineMarker"/>
        <c:varyColors val="0"/>
        <c:ser>
          <c:idx val="2"/>
          <c:order val="0"/>
          <c:tx>
            <c:v>2015/6</c:v>
          </c:tx>
          <c:spPr>
            <a:ln w="19050" cap="rnd">
              <a:solidFill>
                <a:schemeClr val="tx1"/>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Compare'!$G$4:$G$733</c:f>
              <c:numCache>
                <c:formatCode>0.00</c:formatCode>
                <c:ptCount val="730"/>
                <c:pt idx="0">
                  <c:v>26.627328000000002</c:v>
                </c:pt>
                <c:pt idx="1">
                  <c:v>26.6172696</c:v>
                </c:pt>
                <c:pt idx="2">
                  <c:v>26.609954399999999</c:v>
                </c:pt>
                <c:pt idx="3">
                  <c:v>26.602944000000001</c:v>
                </c:pt>
                <c:pt idx="4">
                  <c:v>26.592885600000002</c:v>
                </c:pt>
                <c:pt idx="5">
                  <c:v>26.585570400000002</c:v>
                </c:pt>
                <c:pt idx="6">
                  <c:v>26.573378400000003</c:v>
                </c:pt>
                <c:pt idx="7">
                  <c:v>26.563320000000004</c:v>
                </c:pt>
                <c:pt idx="8">
                  <c:v>26.552042400000001</c:v>
                </c:pt>
                <c:pt idx="9">
                  <c:v>26.5410696</c:v>
                </c:pt>
                <c:pt idx="10">
                  <c:v>26.530706400000003</c:v>
                </c:pt>
                <c:pt idx="11">
                  <c:v>26.522781600000002</c:v>
                </c:pt>
                <c:pt idx="12">
                  <c:v>26.511504000000002</c:v>
                </c:pt>
                <c:pt idx="13">
                  <c:v>26.501445600000004</c:v>
                </c:pt>
                <c:pt idx="14">
                  <c:v>26.490168000000001</c:v>
                </c:pt>
                <c:pt idx="15">
                  <c:v>26.480109599999999</c:v>
                </c:pt>
                <c:pt idx="16">
                  <c:v>26.481938400000001</c:v>
                </c:pt>
                <c:pt idx="17">
                  <c:v>26.474928000000002</c:v>
                </c:pt>
                <c:pt idx="18">
                  <c:v>26.474013600000003</c:v>
                </c:pt>
                <c:pt idx="19">
                  <c:v>26.460602400000003</c:v>
                </c:pt>
                <c:pt idx="20">
                  <c:v>26.447496000000001</c:v>
                </c:pt>
                <c:pt idx="21">
                  <c:v>26.444448000000001</c:v>
                </c:pt>
                <c:pt idx="22">
                  <c:v>26.433170400000002</c:v>
                </c:pt>
                <c:pt idx="23">
                  <c:v>26.423112</c:v>
                </c:pt>
                <c:pt idx="24">
                  <c:v>26.4087864</c:v>
                </c:pt>
                <c:pt idx="25">
                  <c:v>26.395679999999999</c:v>
                </c:pt>
                <c:pt idx="26">
                  <c:v>26.386536</c:v>
                </c:pt>
                <c:pt idx="27">
                  <c:v>26.371296000000001</c:v>
                </c:pt>
                <c:pt idx="28">
                  <c:v>26.358189600000003</c:v>
                </c:pt>
                <c:pt idx="29">
                  <c:v>26.343864000000004</c:v>
                </c:pt>
                <c:pt idx="30">
                  <c:v>26.335634400000004</c:v>
                </c:pt>
                <c:pt idx="31">
                  <c:v>26.321613600000003</c:v>
                </c:pt>
                <c:pt idx="32">
                  <c:v>26.308202400000003</c:v>
                </c:pt>
                <c:pt idx="33">
                  <c:v>26.2960104</c:v>
                </c:pt>
                <c:pt idx="34">
                  <c:v>26.282904000000002</c:v>
                </c:pt>
                <c:pt idx="35">
                  <c:v>26.268578400000003</c:v>
                </c:pt>
                <c:pt idx="36">
                  <c:v>26.2624824</c:v>
                </c:pt>
                <c:pt idx="37">
                  <c:v>26.248461600000002</c:v>
                </c:pt>
                <c:pt idx="38">
                  <c:v>26.240232000000002</c:v>
                </c:pt>
                <c:pt idx="39">
                  <c:v>26.231088000000003</c:v>
                </c:pt>
                <c:pt idx="40">
                  <c:v>26.221029600000001</c:v>
                </c:pt>
                <c:pt idx="41">
                  <c:v>26.206704000000002</c:v>
                </c:pt>
                <c:pt idx="42">
                  <c:v>26.189330400000003</c:v>
                </c:pt>
                <c:pt idx="43">
                  <c:v>26.171042400000001</c:v>
                </c:pt>
                <c:pt idx="44">
                  <c:v>26.154888000000003</c:v>
                </c:pt>
                <c:pt idx="45">
                  <c:v>26.150925600000001</c:v>
                </c:pt>
                <c:pt idx="46">
                  <c:v>26.133551999999998</c:v>
                </c:pt>
                <c:pt idx="47">
                  <c:v>26.118312</c:v>
                </c:pt>
                <c:pt idx="48">
                  <c:v>26.1039864</c:v>
                </c:pt>
                <c:pt idx="49">
                  <c:v>26.0838696</c:v>
                </c:pt>
                <c:pt idx="50">
                  <c:v>26.070458400000003</c:v>
                </c:pt>
                <c:pt idx="51">
                  <c:v>26.054304000000002</c:v>
                </c:pt>
                <c:pt idx="52">
                  <c:v>26.0338824</c:v>
                </c:pt>
                <c:pt idx="53">
                  <c:v>26.019861600000002</c:v>
                </c:pt>
                <c:pt idx="54">
                  <c:v>26.000354399999999</c:v>
                </c:pt>
                <c:pt idx="55">
                  <c:v>25.984200000000001</c:v>
                </c:pt>
                <c:pt idx="56">
                  <c:v>25.968960000000003</c:v>
                </c:pt>
                <c:pt idx="57">
                  <c:v>25.9485384</c:v>
                </c:pt>
                <c:pt idx="58">
                  <c:v>25.9314696</c:v>
                </c:pt>
                <c:pt idx="59">
                  <c:v>25.910133600000002</c:v>
                </c:pt>
                <c:pt idx="60">
                  <c:v>25.893674400000002</c:v>
                </c:pt>
                <c:pt idx="61">
                  <c:v>25.877520000000004</c:v>
                </c:pt>
                <c:pt idx="62">
                  <c:v>25.859232000000002</c:v>
                </c:pt>
                <c:pt idx="63">
                  <c:v>25.840944</c:v>
                </c:pt>
                <c:pt idx="64">
                  <c:v>25.822656000000002</c:v>
                </c:pt>
                <c:pt idx="65">
                  <c:v>25.800405600000001</c:v>
                </c:pt>
                <c:pt idx="66">
                  <c:v>25.782117600000003</c:v>
                </c:pt>
                <c:pt idx="67">
                  <c:v>25.761696000000001</c:v>
                </c:pt>
                <c:pt idx="68">
                  <c:v>25.7424936</c:v>
                </c:pt>
                <c:pt idx="69">
                  <c:v>25.726034400000003</c:v>
                </c:pt>
                <c:pt idx="70">
                  <c:v>25.705917600000003</c:v>
                </c:pt>
                <c:pt idx="71">
                  <c:v>25.684581600000001</c:v>
                </c:pt>
                <c:pt idx="72">
                  <c:v>25.667207999999999</c:v>
                </c:pt>
                <c:pt idx="73">
                  <c:v>25.652882399999999</c:v>
                </c:pt>
                <c:pt idx="74">
                  <c:v>25.634594400000001</c:v>
                </c:pt>
                <c:pt idx="75">
                  <c:v>25.621488000000003</c:v>
                </c:pt>
                <c:pt idx="76">
                  <c:v>25.614477600000004</c:v>
                </c:pt>
                <c:pt idx="77">
                  <c:v>25.603200000000001</c:v>
                </c:pt>
                <c:pt idx="78">
                  <c:v>25.587045600000003</c:v>
                </c:pt>
                <c:pt idx="79">
                  <c:v>25.574853600000001</c:v>
                </c:pt>
                <c:pt idx="80">
                  <c:v>25.564490400000004</c:v>
                </c:pt>
                <c:pt idx="81">
                  <c:v>25.551384000000002</c:v>
                </c:pt>
                <c:pt idx="82">
                  <c:v>25.540106400000003</c:v>
                </c:pt>
                <c:pt idx="83">
                  <c:v>25.530048000000004</c:v>
                </c:pt>
                <c:pt idx="84">
                  <c:v>25.517856000000002</c:v>
                </c:pt>
                <c:pt idx="85">
                  <c:v>25.504749600000004</c:v>
                </c:pt>
                <c:pt idx="86">
                  <c:v>25.492557600000001</c:v>
                </c:pt>
                <c:pt idx="87">
                  <c:v>25.481279999999998</c:v>
                </c:pt>
                <c:pt idx="88">
                  <c:v>25.46604</c:v>
                </c:pt>
                <c:pt idx="89">
                  <c:v>25.456896</c:v>
                </c:pt>
                <c:pt idx="90">
                  <c:v>25.445618400000004</c:v>
                </c:pt>
                <c:pt idx="91">
                  <c:v>25.432511999999999</c:v>
                </c:pt>
                <c:pt idx="92">
                  <c:v>25.420320000000004</c:v>
                </c:pt>
                <c:pt idx="93">
                  <c:v>25.408128000000001</c:v>
                </c:pt>
                <c:pt idx="94">
                  <c:v>25.3950216</c:v>
                </c:pt>
                <c:pt idx="95">
                  <c:v>25.380696</c:v>
                </c:pt>
                <c:pt idx="96">
                  <c:v>25.368504000000001</c:v>
                </c:pt>
                <c:pt idx="97">
                  <c:v>25.359360000000002</c:v>
                </c:pt>
                <c:pt idx="98">
                  <c:v>25.347168</c:v>
                </c:pt>
                <c:pt idx="99">
                  <c:v>25.338024000000001</c:v>
                </c:pt>
                <c:pt idx="100">
                  <c:v>25.325832000000002</c:v>
                </c:pt>
                <c:pt idx="101">
                  <c:v>25.310592000000003</c:v>
                </c:pt>
                <c:pt idx="102">
                  <c:v>25.301448000000004</c:v>
                </c:pt>
                <c:pt idx="103">
                  <c:v>25.295352000000001</c:v>
                </c:pt>
                <c:pt idx="104">
                  <c:v>25.292304000000001</c:v>
                </c:pt>
                <c:pt idx="105">
                  <c:v>25.289256000000002</c:v>
                </c:pt>
                <c:pt idx="106">
                  <c:v>25.277064000000003</c:v>
                </c:pt>
                <c:pt idx="107">
                  <c:v>25.267920000000004</c:v>
                </c:pt>
                <c:pt idx="108">
                  <c:v>25.258776000000001</c:v>
                </c:pt>
                <c:pt idx="109">
                  <c:v>25.252679999999998</c:v>
                </c:pt>
                <c:pt idx="110">
                  <c:v>25.267920000000004</c:v>
                </c:pt>
                <c:pt idx="111">
                  <c:v>25.261824000000001</c:v>
                </c:pt>
                <c:pt idx="112">
                  <c:v>25.252679999999998</c:v>
                </c:pt>
                <c:pt idx="113">
                  <c:v>25.240488000000003</c:v>
                </c:pt>
                <c:pt idx="114">
                  <c:v>25.231344</c:v>
                </c:pt>
                <c:pt idx="115">
                  <c:v>25.225248000000004</c:v>
                </c:pt>
                <c:pt idx="116">
                  <c:v>25.213970400000001</c:v>
                </c:pt>
                <c:pt idx="117">
                  <c:v>25.209093599999999</c:v>
                </c:pt>
                <c:pt idx="118">
                  <c:v>25.2029976</c:v>
                </c:pt>
                <c:pt idx="119">
                  <c:v>25.200864000000003</c:v>
                </c:pt>
                <c:pt idx="120">
                  <c:v>25.210007999999998</c:v>
                </c:pt>
                <c:pt idx="121">
                  <c:v>25.227381600000001</c:v>
                </c:pt>
                <c:pt idx="122">
                  <c:v>25.226162400000003</c:v>
                </c:pt>
                <c:pt idx="123">
                  <c:v>25.219152000000001</c:v>
                </c:pt>
                <c:pt idx="124">
                  <c:v>25.216104000000001</c:v>
                </c:pt>
                <c:pt idx="125">
                  <c:v>25.206045600000003</c:v>
                </c:pt>
                <c:pt idx="126">
                  <c:v>25.204927999999999</c:v>
                </c:pt>
                <c:pt idx="127">
                  <c:v>25.192634400000003</c:v>
                </c:pt>
                <c:pt idx="128">
                  <c:v>25.1804424</c:v>
                </c:pt>
                <c:pt idx="129">
                  <c:v>25.169469599999999</c:v>
                </c:pt>
                <c:pt idx="130">
                  <c:v>25.156058400000003</c:v>
                </c:pt>
                <c:pt idx="131">
                  <c:v>25.149047999999997</c:v>
                </c:pt>
                <c:pt idx="132">
                  <c:v>25.130759999999999</c:v>
                </c:pt>
                <c:pt idx="133">
                  <c:v>25.121616000000003</c:v>
                </c:pt>
                <c:pt idx="134">
                  <c:v>25.111456000000004</c:v>
                </c:pt>
                <c:pt idx="135">
                  <c:v>25.108509600000001</c:v>
                </c:pt>
                <c:pt idx="136">
                  <c:v>25.103328000000001</c:v>
                </c:pt>
                <c:pt idx="137">
                  <c:v>25.089002400000002</c:v>
                </c:pt>
                <c:pt idx="138">
                  <c:v>25.072848000000004</c:v>
                </c:pt>
                <c:pt idx="139">
                  <c:v>25.066752000000001</c:v>
                </c:pt>
                <c:pt idx="140">
                  <c:v>25.118568</c:v>
                </c:pt>
                <c:pt idx="141">
                  <c:v>25.124664000000003</c:v>
                </c:pt>
                <c:pt idx="142">
                  <c:v>25.112472</c:v>
                </c:pt>
                <c:pt idx="143">
                  <c:v>25.100279999999998</c:v>
                </c:pt>
                <c:pt idx="144">
                  <c:v>25.095098400000001</c:v>
                </c:pt>
                <c:pt idx="145">
                  <c:v>25.081992000000003</c:v>
                </c:pt>
                <c:pt idx="146">
                  <c:v>25.064618400000004</c:v>
                </c:pt>
                <c:pt idx="147">
                  <c:v>25.0445016</c:v>
                </c:pt>
                <c:pt idx="148">
                  <c:v>25.036272</c:v>
                </c:pt>
                <c:pt idx="149">
                  <c:v>25.033224000000001</c:v>
                </c:pt>
                <c:pt idx="150">
                  <c:v>25.024079999999998</c:v>
                </c:pt>
                <c:pt idx="151">
                  <c:v>25.017069599999999</c:v>
                </c:pt>
                <c:pt idx="152">
                  <c:v>25.003658400000003</c:v>
                </c:pt>
                <c:pt idx="153">
                  <c:v>25.003658400000003</c:v>
                </c:pt>
                <c:pt idx="154">
                  <c:v>25.011888000000003</c:v>
                </c:pt>
                <c:pt idx="155">
                  <c:v>25.0445016</c:v>
                </c:pt>
                <c:pt idx="156">
                  <c:v>25.037186400000003</c:v>
                </c:pt>
                <c:pt idx="157">
                  <c:v>25.079858400000003</c:v>
                </c:pt>
                <c:pt idx="158">
                  <c:v>25.107290400000004</c:v>
                </c:pt>
                <c:pt idx="159">
                  <c:v>25.123749600000004</c:v>
                </c:pt>
                <c:pt idx="160">
                  <c:v>25.130760000000002</c:v>
                </c:pt>
                <c:pt idx="161">
                  <c:v>25.1267976</c:v>
                </c:pt>
                <c:pt idx="162">
                  <c:v>25.119482399999999</c:v>
                </c:pt>
                <c:pt idx="163">
                  <c:v>25.1103384</c:v>
                </c:pt>
                <c:pt idx="164">
                  <c:v>25.100279999999998</c:v>
                </c:pt>
                <c:pt idx="165">
                  <c:v>25.088088000000003</c:v>
                </c:pt>
                <c:pt idx="166">
                  <c:v>25.078944</c:v>
                </c:pt>
                <c:pt idx="167">
                  <c:v>25.078944</c:v>
                </c:pt>
                <c:pt idx="168">
                  <c:v>25.068885600000002</c:v>
                </c:pt>
                <c:pt idx="169">
                  <c:v>25.056693599999999</c:v>
                </c:pt>
                <c:pt idx="170">
                  <c:v>25.043282399999999</c:v>
                </c:pt>
                <c:pt idx="171">
                  <c:v>25.038405600000004</c:v>
                </c:pt>
                <c:pt idx="172">
                  <c:v>25.023165599999999</c:v>
                </c:pt>
                <c:pt idx="173">
                  <c:v>25.008839999999999</c:v>
                </c:pt>
                <c:pt idx="174">
                  <c:v>24.993600000000001</c:v>
                </c:pt>
                <c:pt idx="175">
                  <c:v>24.978360000000002</c:v>
                </c:pt>
                <c:pt idx="176">
                  <c:v>24.967082399999999</c:v>
                </c:pt>
                <c:pt idx="177">
                  <c:v>24.954890400000004</c:v>
                </c:pt>
                <c:pt idx="178">
                  <c:v>24.938735999999999</c:v>
                </c:pt>
                <c:pt idx="179">
                  <c:v>24.934773600000003</c:v>
                </c:pt>
                <c:pt idx="180">
                  <c:v>24.919533600000001</c:v>
                </c:pt>
                <c:pt idx="181">
                  <c:v>24.897588000000002</c:v>
                </c:pt>
                <c:pt idx="182">
                  <c:v>24.895149600000003</c:v>
                </c:pt>
                <c:pt idx="183">
                  <c:v>24.8817384</c:v>
                </c:pt>
                <c:pt idx="184">
                  <c:v>24.867717600000002</c:v>
                </c:pt>
                <c:pt idx="185">
                  <c:v>24.852477600000004</c:v>
                </c:pt>
                <c:pt idx="186">
                  <c:v>24.8421144</c:v>
                </c:pt>
                <c:pt idx="187">
                  <c:v>24.8421144</c:v>
                </c:pt>
                <c:pt idx="188">
                  <c:v>24.832970400000001</c:v>
                </c:pt>
                <c:pt idx="189">
                  <c:v>24.8219976</c:v>
                </c:pt>
                <c:pt idx="190">
                  <c:v>24.823826400000002</c:v>
                </c:pt>
                <c:pt idx="191">
                  <c:v>24.8159016</c:v>
                </c:pt>
                <c:pt idx="192">
                  <c:v>24.817730400000002</c:v>
                </c:pt>
                <c:pt idx="193">
                  <c:v>24.800661600000002</c:v>
                </c:pt>
                <c:pt idx="194">
                  <c:v>24.796394400000001</c:v>
                </c:pt>
                <c:pt idx="195">
                  <c:v>24.782373600000003</c:v>
                </c:pt>
                <c:pt idx="196">
                  <c:v>24.777192000000003</c:v>
                </c:pt>
                <c:pt idx="197">
                  <c:v>24.767133600000001</c:v>
                </c:pt>
                <c:pt idx="198">
                  <c:v>24.751893599999999</c:v>
                </c:pt>
                <c:pt idx="199">
                  <c:v>24.737568</c:v>
                </c:pt>
                <c:pt idx="200">
                  <c:v>24.735434400000003</c:v>
                </c:pt>
                <c:pt idx="201">
                  <c:v>24.7232424</c:v>
                </c:pt>
                <c:pt idx="202">
                  <c:v>24.717146400000001</c:v>
                </c:pt>
                <c:pt idx="203">
                  <c:v>24.711050399999998</c:v>
                </c:pt>
                <c:pt idx="204">
                  <c:v>24.685752000000001</c:v>
                </c:pt>
                <c:pt idx="205">
                  <c:v>24.665330400000002</c:v>
                </c:pt>
                <c:pt idx="206">
                  <c:v>24.648261600000001</c:v>
                </c:pt>
                <c:pt idx="207">
                  <c:v>24.630888000000002</c:v>
                </c:pt>
                <c:pt idx="208">
                  <c:v>24.6135144</c:v>
                </c:pt>
                <c:pt idx="209">
                  <c:v>24.592178400000002</c:v>
                </c:pt>
                <c:pt idx="210">
                  <c:v>24.582120000000003</c:v>
                </c:pt>
                <c:pt idx="211">
                  <c:v>24.560784000000002</c:v>
                </c:pt>
                <c:pt idx="212">
                  <c:v>24.549506400000002</c:v>
                </c:pt>
                <c:pt idx="213">
                  <c:v>24.545544000000003</c:v>
                </c:pt>
                <c:pt idx="214">
                  <c:v>24.532437599999998</c:v>
                </c:pt>
                <c:pt idx="215">
                  <c:v>24.521160000000002</c:v>
                </c:pt>
                <c:pt idx="216">
                  <c:v>24.509882399999999</c:v>
                </c:pt>
                <c:pt idx="217">
                  <c:v>24.499824</c:v>
                </c:pt>
                <c:pt idx="218">
                  <c:v>24.490680000000001</c:v>
                </c:pt>
                <c:pt idx="219">
                  <c:v>24.486717600000002</c:v>
                </c:pt>
                <c:pt idx="220">
                  <c:v>24.486717600000002</c:v>
                </c:pt>
                <c:pt idx="221">
                  <c:v>24.475439999999999</c:v>
                </c:pt>
                <c:pt idx="222">
                  <c:v>24.462333600000004</c:v>
                </c:pt>
                <c:pt idx="223">
                  <c:v>24.4519704</c:v>
                </c:pt>
                <c:pt idx="224">
                  <c:v>24.444960000000002</c:v>
                </c:pt>
                <c:pt idx="225">
                  <c:v>24.469344000000003</c:v>
                </c:pt>
                <c:pt idx="226">
                  <c:v>24.479402400000001</c:v>
                </c:pt>
                <c:pt idx="227">
                  <c:v>24.482450399999998</c:v>
                </c:pt>
                <c:pt idx="228">
                  <c:v>24.493728000000001</c:v>
                </c:pt>
                <c:pt idx="229">
                  <c:v>24.4946424</c:v>
                </c:pt>
                <c:pt idx="230">
                  <c:v>24.482450399999998</c:v>
                </c:pt>
                <c:pt idx="231">
                  <c:v>24.471172800000002</c:v>
                </c:pt>
                <c:pt idx="232">
                  <c:v>24.478488000000002</c:v>
                </c:pt>
                <c:pt idx="233">
                  <c:v>24.465076800000002</c:v>
                </c:pt>
                <c:pt idx="234">
                  <c:v>24.484584000000002</c:v>
                </c:pt>
                <c:pt idx="235">
                  <c:v>24.481535999999998</c:v>
                </c:pt>
                <c:pt idx="236">
                  <c:v>24.565965599999998</c:v>
                </c:pt>
                <c:pt idx="237">
                  <c:v>24.565660800000003</c:v>
                </c:pt>
                <c:pt idx="238">
                  <c:v>24.550624000000003</c:v>
                </c:pt>
                <c:pt idx="239">
                  <c:v>24.5364</c:v>
                </c:pt>
                <c:pt idx="240">
                  <c:v>24.522176000000002</c:v>
                </c:pt>
                <c:pt idx="241">
                  <c:v>24.519940800000001</c:v>
                </c:pt>
                <c:pt idx="242">
                  <c:v>24.511010160000001</c:v>
                </c:pt>
                <c:pt idx="243">
                  <c:v>24.517197599999999</c:v>
                </c:pt>
                <c:pt idx="244">
                  <c:v>24.509882399999999</c:v>
                </c:pt>
                <c:pt idx="245">
                  <c:v>24.512016000000003</c:v>
                </c:pt>
                <c:pt idx="246">
                  <c:v>24.508967999999999</c:v>
                </c:pt>
                <c:pt idx="247">
                  <c:v>24.526341600000002</c:v>
                </c:pt>
                <c:pt idx="248">
                  <c:v>24.579072</c:v>
                </c:pt>
                <c:pt idx="249">
                  <c:v>24.634850399999998</c:v>
                </c:pt>
                <c:pt idx="250">
                  <c:v>24.668378400000002</c:v>
                </c:pt>
                <c:pt idx="251">
                  <c:v>24.713184000000002</c:v>
                </c:pt>
                <c:pt idx="252">
                  <c:v>24.761037599999998</c:v>
                </c:pt>
                <c:pt idx="253">
                  <c:v>24.786335999999999</c:v>
                </c:pt>
                <c:pt idx="254">
                  <c:v>24.789384000000002</c:v>
                </c:pt>
                <c:pt idx="255">
                  <c:v>24.789384000000002</c:v>
                </c:pt>
                <c:pt idx="256">
                  <c:v>24.782373600000003</c:v>
                </c:pt>
                <c:pt idx="257">
                  <c:v>24.775058400000002</c:v>
                </c:pt>
                <c:pt idx="258">
                  <c:v>24.813768</c:v>
                </c:pt>
                <c:pt idx="259">
                  <c:v>24.8128536</c:v>
                </c:pt>
                <c:pt idx="260">
                  <c:v>24.816816000000003</c:v>
                </c:pt>
                <c:pt idx="261">
                  <c:v>24.819864000000003</c:v>
                </c:pt>
                <c:pt idx="262">
                  <c:v>24.8219976</c:v>
                </c:pt>
                <c:pt idx="263">
                  <c:v>24.829922400000001</c:v>
                </c:pt>
                <c:pt idx="264">
                  <c:v>24.847296</c:v>
                </c:pt>
                <c:pt idx="265">
                  <c:v>24.866498400000001</c:v>
                </c:pt>
                <c:pt idx="266">
                  <c:v>24.884786400000003</c:v>
                </c:pt>
                <c:pt idx="267">
                  <c:v>24.893016000000003</c:v>
                </c:pt>
                <c:pt idx="268">
                  <c:v>24.895149600000003</c:v>
                </c:pt>
                <c:pt idx="269">
                  <c:v>24.901245600000003</c:v>
                </c:pt>
                <c:pt idx="270">
                  <c:v>24.8981976</c:v>
                </c:pt>
                <c:pt idx="271">
                  <c:v>24.890882399999999</c:v>
                </c:pt>
                <c:pt idx="272">
                  <c:v>24.900128000000002</c:v>
                </c:pt>
                <c:pt idx="273">
                  <c:v>24.923496</c:v>
                </c:pt>
                <c:pt idx="274">
                  <c:v>24.920448000000004</c:v>
                </c:pt>
                <c:pt idx="275">
                  <c:v>24.912320000000001</c:v>
                </c:pt>
                <c:pt idx="276">
                  <c:v>24.901143999999999</c:v>
                </c:pt>
                <c:pt idx="277">
                  <c:v>24.892000000000003</c:v>
                </c:pt>
                <c:pt idx="278">
                  <c:v>24.920448000000004</c:v>
                </c:pt>
                <c:pt idx="279">
                  <c:v>24.941784000000002</c:v>
                </c:pt>
                <c:pt idx="280">
                  <c:v>24.932639999999999</c:v>
                </c:pt>
                <c:pt idx="281">
                  <c:v>24.934672000000003</c:v>
                </c:pt>
                <c:pt idx="282">
                  <c:v>24.942799999999998</c:v>
                </c:pt>
                <c:pt idx="283">
                  <c:v>24.999696</c:v>
                </c:pt>
                <c:pt idx="284">
                  <c:v>25.021946400000001</c:v>
                </c:pt>
                <c:pt idx="285">
                  <c:v>25.023165599999999</c:v>
                </c:pt>
                <c:pt idx="286">
                  <c:v>25.027128000000001</c:v>
                </c:pt>
                <c:pt idx="287">
                  <c:v>25.043282399999999</c:v>
                </c:pt>
                <c:pt idx="288">
                  <c:v>25.056693599999999</c:v>
                </c:pt>
                <c:pt idx="289">
                  <c:v>25.069800000000001</c:v>
                </c:pt>
                <c:pt idx="290">
                  <c:v>25.078029600000001</c:v>
                </c:pt>
                <c:pt idx="291">
                  <c:v>25.091135999999999</c:v>
                </c:pt>
                <c:pt idx="292">
                  <c:v>25.095098400000001</c:v>
                </c:pt>
                <c:pt idx="293">
                  <c:v>25.128626400000002</c:v>
                </c:pt>
                <c:pt idx="294">
                  <c:v>25.145085600000002</c:v>
                </c:pt>
                <c:pt idx="295">
                  <c:v>25.161239999999999</c:v>
                </c:pt>
                <c:pt idx="296">
                  <c:v>25.197816000000003</c:v>
                </c:pt>
                <c:pt idx="297">
                  <c:v>25.2029976</c:v>
                </c:pt>
                <c:pt idx="298">
                  <c:v>25.194768</c:v>
                </c:pt>
                <c:pt idx="299">
                  <c:v>25.194768</c:v>
                </c:pt>
                <c:pt idx="300">
                  <c:v>25.203911999999999</c:v>
                </c:pt>
                <c:pt idx="301">
                  <c:v>25.203911999999999</c:v>
                </c:pt>
                <c:pt idx="302">
                  <c:v>25.206960000000002</c:v>
                </c:pt>
                <c:pt idx="303">
                  <c:v>25.228296</c:v>
                </c:pt>
                <c:pt idx="304">
                  <c:v>25.246584000000002</c:v>
                </c:pt>
                <c:pt idx="305">
                  <c:v>25.263855999999997</c:v>
                </c:pt>
                <c:pt idx="306">
                  <c:v>25.276149600000004</c:v>
                </c:pt>
                <c:pt idx="307">
                  <c:v>25.285293599999999</c:v>
                </c:pt>
                <c:pt idx="308">
                  <c:v>25.2962664</c:v>
                </c:pt>
                <c:pt idx="309">
                  <c:v>25.309576000000003</c:v>
                </c:pt>
                <c:pt idx="310">
                  <c:v>25.309576000000003</c:v>
                </c:pt>
                <c:pt idx="311">
                  <c:v>25.328879999999998</c:v>
                </c:pt>
                <c:pt idx="312">
                  <c:v>25.361391999999999</c:v>
                </c:pt>
                <c:pt idx="313">
                  <c:v>25.361391999999999</c:v>
                </c:pt>
                <c:pt idx="314">
                  <c:v>25.364541600000003</c:v>
                </c:pt>
                <c:pt idx="315">
                  <c:v>25.361391999999999</c:v>
                </c:pt>
                <c:pt idx="316">
                  <c:v>25.359360000000002</c:v>
                </c:pt>
                <c:pt idx="317">
                  <c:v>25.362408000000002</c:v>
                </c:pt>
                <c:pt idx="318">
                  <c:v>25.404064000000005</c:v>
                </c:pt>
                <c:pt idx="319">
                  <c:v>25.434645600000003</c:v>
                </c:pt>
                <c:pt idx="320">
                  <c:v>25.493472000000001</c:v>
                </c:pt>
                <c:pt idx="321">
                  <c:v>25.524866400000001</c:v>
                </c:pt>
                <c:pt idx="322">
                  <c:v>25.538277600000004</c:v>
                </c:pt>
                <c:pt idx="323">
                  <c:v>25.546202400000002</c:v>
                </c:pt>
                <c:pt idx="324">
                  <c:v>25.555346400000001</c:v>
                </c:pt>
                <c:pt idx="325">
                  <c:v>25.577901600000001</c:v>
                </c:pt>
                <c:pt idx="326">
                  <c:v>25.582778400000002</c:v>
                </c:pt>
                <c:pt idx="327">
                  <c:v>25.6175256</c:v>
                </c:pt>
                <c:pt idx="328">
                  <c:v>25.632765599999999</c:v>
                </c:pt>
                <c:pt idx="329">
                  <c:v>25.635813600000002</c:v>
                </c:pt>
                <c:pt idx="330">
                  <c:v>25.640690400000004</c:v>
                </c:pt>
                <c:pt idx="331">
                  <c:v>25.636728000000002</c:v>
                </c:pt>
                <c:pt idx="332">
                  <c:v>25.641909599999998</c:v>
                </c:pt>
                <c:pt idx="333">
                  <c:v>25.644957600000001</c:v>
                </c:pt>
                <c:pt idx="334">
                  <c:v>25.638861600000002</c:v>
                </c:pt>
                <c:pt idx="335">
                  <c:v>25.628498400000002</c:v>
                </c:pt>
                <c:pt idx="336">
                  <c:v>25.665074400000002</c:v>
                </c:pt>
                <c:pt idx="337">
                  <c:v>25.672389600000002</c:v>
                </c:pt>
                <c:pt idx="338">
                  <c:v>25.672389600000002</c:v>
                </c:pt>
                <c:pt idx="339">
                  <c:v>25.661111999999999</c:v>
                </c:pt>
                <c:pt idx="340">
                  <c:v>25.655016000000003</c:v>
                </c:pt>
                <c:pt idx="341">
                  <c:v>25.649834400000003</c:v>
                </c:pt>
                <c:pt idx="342">
                  <c:v>25.645872000000001</c:v>
                </c:pt>
                <c:pt idx="343">
                  <c:v>25.652882399999999</c:v>
                </c:pt>
                <c:pt idx="344">
                  <c:v>25.642824000000001</c:v>
                </c:pt>
                <c:pt idx="345">
                  <c:v>25.632765599999999</c:v>
                </c:pt>
                <c:pt idx="346">
                  <c:v>25.624535999999999</c:v>
                </c:pt>
                <c:pt idx="347">
                  <c:v>25.614477600000004</c:v>
                </c:pt>
                <c:pt idx="348">
                  <c:v>25.600152000000001</c:v>
                </c:pt>
                <c:pt idx="349">
                  <c:v>25.582778400000002</c:v>
                </c:pt>
                <c:pt idx="350">
                  <c:v>25.578816000000003</c:v>
                </c:pt>
                <c:pt idx="351">
                  <c:v>25.587960000000002</c:v>
                </c:pt>
                <c:pt idx="352">
                  <c:v>25.581864000000003</c:v>
                </c:pt>
                <c:pt idx="353">
                  <c:v>25.572720000000004</c:v>
                </c:pt>
                <c:pt idx="354">
                  <c:v>25.562559999999998</c:v>
                </c:pt>
                <c:pt idx="355">
                  <c:v>25.551384000000002</c:v>
                </c:pt>
                <c:pt idx="356">
                  <c:v>25.539192000000003</c:v>
                </c:pt>
                <c:pt idx="357">
                  <c:v>25.530047999999997</c:v>
                </c:pt>
                <c:pt idx="358">
                  <c:v>25.516840000000002</c:v>
                </c:pt>
                <c:pt idx="359">
                  <c:v>25.507696000000003</c:v>
                </c:pt>
                <c:pt idx="360">
                  <c:v>25.501600000000003</c:v>
                </c:pt>
                <c:pt idx="361">
                  <c:v>25.492557600000001</c:v>
                </c:pt>
                <c:pt idx="362">
                  <c:v>25.485242400000001</c:v>
                </c:pt>
                <c:pt idx="363">
                  <c:v>25.476098400000001</c:v>
                </c:pt>
                <c:pt idx="364">
                  <c:v>25.459029600000001</c:v>
                </c:pt>
                <c:pt idx="365">
                  <c:v>25.445313600000002</c:v>
                </c:pt>
                <c:pt idx="366">
                  <c:v>25.4315976</c:v>
                </c:pt>
                <c:pt idx="367">
                  <c:v>25.4181864</c:v>
                </c:pt>
                <c:pt idx="368">
                  <c:v>25.410261600000002</c:v>
                </c:pt>
                <c:pt idx="369">
                  <c:v>25.398069599999999</c:v>
                </c:pt>
                <c:pt idx="370">
                  <c:v>25.385877600000004</c:v>
                </c:pt>
                <c:pt idx="371">
                  <c:v>25.3755144</c:v>
                </c:pt>
                <c:pt idx="372">
                  <c:v>25.366370400000001</c:v>
                </c:pt>
                <c:pt idx="373">
                  <c:v>25.352349600000004</c:v>
                </c:pt>
                <c:pt idx="374">
                  <c:v>25.337109600000002</c:v>
                </c:pt>
                <c:pt idx="375">
                  <c:v>25.324917600000003</c:v>
                </c:pt>
                <c:pt idx="376">
                  <c:v>25.317602400000002</c:v>
                </c:pt>
                <c:pt idx="377">
                  <c:v>25.304496</c:v>
                </c:pt>
                <c:pt idx="378">
                  <c:v>25.290170400000001</c:v>
                </c:pt>
                <c:pt idx="379">
                  <c:v>25.282245600000003</c:v>
                </c:pt>
                <c:pt idx="380">
                  <c:v>25.268834400000003</c:v>
                </c:pt>
                <c:pt idx="381">
                  <c:v>25.259690400000004</c:v>
                </c:pt>
                <c:pt idx="382">
                  <c:v>25.243535999999999</c:v>
                </c:pt>
                <c:pt idx="383">
                  <c:v>25.233477600000004</c:v>
                </c:pt>
                <c:pt idx="384">
                  <c:v>25.224333600000001</c:v>
                </c:pt>
                <c:pt idx="385">
                  <c:v>25.216104000000001</c:v>
                </c:pt>
                <c:pt idx="386">
                  <c:v>25.203911999999999</c:v>
                </c:pt>
                <c:pt idx="387">
                  <c:v>25.188672</c:v>
                </c:pt>
                <c:pt idx="388">
                  <c:v>25.176479999999998</c:v>
                </c:pt>
                <c:pt idx="389">
                  <c:v>25.1664216</c:v>
                </c:pt>
                <c:pt idx="390">
                  <c:v>25.159106400000002</c:v>
                </c:pt>
                <c:pt idx="391">
                  <c:v>25.149962400000003</c:v>
                </c:pt>
                <c:pt idx="392">
                  <c:v>25.1438664</c:v>
                </c:pt>
                <c:pt idx="393">
                  <c:v>25.135941600000002</c:v>
                </c:pt>
                <c:pt idx="394">
                  <c:v>25.1267976</c:v>
                </c:pt>
                <c:pt idx="395">
                  <c:v>25.113386400000003</c:v>
                </c:pt>
                <c:pt idx="396">
                  <c:v>25.106376000000001</c:v>
                </c:pt>
                <c:pt idx="397">
                  <c:v>25.094184000000002</c:v>
                </c:pt>
                <c:pt idx="398">
                  <c:v>25.088088000000003</c:v>
                </c:pt>
                <c:pt idx="399">
                  <c:v>25.072848000000004</c:v>
                </c:pt>
                <c:pt idx="400">
                  <c:v>25.056693599999999</c:v>
                </c:pt>
                <c:pt idx="401">
                  <c:v>25.038405600000004</c:v>
                </c:pt>
                <c:pt idx="402">
                  <c:v>25.021032000000002</c:v>
                </c:pt>
                <c:pt idx="403">
                  <c:v>25.015850399999998</c:v>
                </c:pt>
                <c:pt idx="404">
                  <c:v>25.004877600000004</c:v>
                </c:pt>
                <c:pt idx="405">
                  <c:v>24.990552000000001</c:v>
                </c:pt>
                <c:pt idx="406">
                  <c:v>24.980493599999999</c:v>
                </c:pt>
                <c:pt idx="407">
                  <c:v>24.972264000000003</c:v>
                </c:pt>
                <c:pt idx="408">
                  <c:v>24.960072</c:v>
                </c:pt>
                <c:pt idx="409">
                  <c:v>24.947879999999998</c:v>
                </c:pt>
                <c:pt idx="410">
                  <c:v>24.938735999999999</c:v>
                </c:pt>
                <c:pt idx="411">
                  <c:v>24.929592000000003</c:v>
                </c:pt>
                <c:pt idx="412">
                  <c:v>24.911304000000001</c:v>
                </c:pt>
                <c:pt idx="413">
                  <c:v>24.896064000000003</c:v>
                </c:pt>
                <c:pt idx="414">
                  <c:v>24.884786400000003</c:v>
                </c:pt>
                <c:pt idx="415">
                  <c:v>24.873813600000002</c:v>
                </c:pt>
                <c:pt idx="416">
                  <c:v>24.861621599999999</c:v>
                </c:pt>
                <c:pt idx="417">
                  <c:v>24.851258400000003</c:v>
                </c:pt>
                <c:pt idx="418">
                  <c:v>24.838152000000001</c:v>
                </c:pt>
                <c:pt idx="419">
                  <c:v>24.829922400000001</c:v>
                </c:pt>
                <c:pt idx="420">
                  <c:v>24.817730400000002</c:v>
                </c:pt>
                <c:pt idx="421">
                  <c:v>24.804624</c:v>
                </c:pt>
                <c:pt idx="422">
                  <c:v>24.795479999999998</c:v>
                </c:pt>
                <c:pt idx="423">
                  <c:v>24.784202400000002</c:v>
                </c:pt>
                <c:pt idx="424">
                  <c:v>24.772010399999999</c:v>
                </c:pt>
                <c:pt idx="425">
                  <c:v>24.759818400000004</c:v>
                </c:pt>
                <c:pt idx="426">
                  <c:v>24.746712000000002</c:v>
                </c:pt>
                <c:pt idx="427">
                  <c:v>24.734520000000003</c:v>
                </c:pt>
                <c:pt idx="428">
                  <c:v>24.721413600000002</c:v>
                </c:pt>
                <c:pt idx="429">
                  <c:v>24.711050399999998</c:v>
                </c:pt>
                <c:pt idx="430">
                  <c:v>24.7031256</c:v>
                </c:pt>
                <c:pt idx="431">
                  <c:v>24.6866664</c:v>
                </c:pt>
                <c:pt idx="432">
                  <c:v>24.674474400000001</c:v>
                </c:pt>
                <c:pt idx="433">
                  <c:v>24.662282399999999</c:v>
                </c:pt>
                <c:pt idx="434">
                  <c:v>24.654357600000001</c:v>
                </c:pt>
                <c:pt idx="435">
                  <c:v>24.636069599999999</c:v>
                </c:pt>
                <c:pt idx="436">
                  <c:v>24.621744000000003</c:v>
                </c:pt>
                <c:pt idx="437">
                  <c:v>24.609552000000001</c:v>
                </c:pt>
                <c:pt idx="438">
                  <c:v>24.595226400000001</c:v>
                </c:pt>
                <c:pt idx="439">
                  <c:v>24.583034400000003</c:v>
                </c:pt>
                <c:pt idx="440">
                  <c:v>24.569013600000002</c:v>
                </c:pt>
                <c:pt idx="441">
                  <c:v>24.556821599999999</c:v>
                </c:pt>
                <c:pt idx="442">
                  <c:v>24.5446296</c:v>
                </c:pt>
                <c:pt idx="443">
                  <c:v>24.531218400000004</c:v>
                </c:pt>
                <c:pt idx="444">
                  <c:v>24.514149600000003</c:v>
                </c:pt>
                <c:pt idx="445">
                  <c:v>24.501957600000001</c:v>
                </c:pt>
                <c:pt idx="446">
                  <c:v>24.484584000000002</c:v>
                </c:pt>
                <c:pt idx="447">
                  <c:v>24.471477600000004</c:v>
                </c:pt>
                <c:pt idx="448">
                  <c:v>24.4611144</c:v>
                </c:pt>
                <c:pt idx="449">
                  <c:v>24.448007999999998</c:v>
                </c:pt>
                <c:pt idx="450">
                  <c:v>24.433682399999999</c:v>
                </c:pt>
                <c:pt idx="451">
                  <c:v>24.422709600000001</c:v>
                </c:pt>
                <c:pt idx="452">
                  <c:v>24.407469600000002</c:v>
                </c:pt>
                <c:pt idx="453">
                  <c:v>24.387962400000003</c:v>
                </c:pt>
                <c:pt idx="454">
                  <c:v>24.383085600000001</c:v>
                </c:pt>
                <c:pt idx="455">
                  <c:v>24.370893599999999</c:v>
                </c:pt>
                <c:pt idx="456">
                  <c:v>24.359616000000003</c:v>
                </c:pt>
                <c:pt idx="457">
                  <c:v>24.340413600000002</c:v>
                </c:pt>
                <c:pt idx="458">
                  <c:v>24.323954400000002</c:v>
                </c:pt>
                <c:pt idx="459">
                  <c:v>24.304752000000001</c:v>
                </c:pt>
                <c:pt idx="460">
                  <c:v>24.285549600000003</c:v>
                </c:pt>
                <c:pt idx="461">
                  <c:v>24.267261600000001</c:v>
                </c:pt>
                <c:pt idx="462">
                  <c:v>24.249888000000002</c:v>
                </c:pt>
                <c:pt idx="463">
                  <c:v>24.232514400000003</c:v>
                </c:pt>
                <c:pt idx="464">
                  <c:v>24.215445600000002</c:v>
                </c:pt>
                <c:pt idx="465">
                  <c:v>24.197157600000001</c:v>
                </c:pt>
                <c:pt idx="466">
                  <c:v>24.175821599999999</c:v>
                </c:pt>
                <c:pt idx="467">
                  <c:v>24.161496</c:v>
                </c:pt>
                <c:pt idx="468">
                  <c:v>24.146256000000001</c:v>
                </c:pt>
                <c:pt idx="469">
                  <c:v>24.131016000000002</c:v>
                </c:pt>
                <c:pt idx="470">
                  <c:v>24.112728000000001</c:v>
                </c:pt>
                <c:pt idx="471">
                  <c:v>24.103584000000001</c:v>
                </c:pt>
                <c:pt idx="472">
                  <c:v>24.085296</c:v>
                </c:pt>
                <c:pt idx="473">
                  <c:v>24.0792</c:v>
                </c:pt>
                <c:pt idx="474">
                  <c:v>24.067007999999998</c:v>
                </c:pt>
                <c:pt idx="475">
                  <c:v>24.054816000000002</c:v>
                </c:pt>
                <c:pt idx="476">
                  <c:v>24.036528000000001</c:v>
                </c:pt>
                <c:pt idx="477">
                  <c:v>24.027384000000001</c:v>
                </c:pt>
                <c:pt idx="478">
                  <c:v>24.025250400000001</c:v>
                </c:pt>
                <c:pt idx="479">
                  <c:v>24.003</c:v>
                </c:pt>
                <c:pt idx="480">
                  <c:v>23.996904000000001</c:v>
                </c:pt>
                <c:pt idx="481">
                  <c:v>23.986845600000002</c:v>
                </c:pt>
                <c:pt idx="482">
                  <c:v>23.995989600000001</c:v>
                </c:pt>
                <c:pt idx="483">
                  <c:v>23.976482400000002</c:v>
                </c:pt>
                <c:pt idx="484">
                  <c:v>23.962461600000001</c:v>
                </c:pt>
                <c:pt idx="485">
                  <c:v>23.953317600000002</c:v>
                </c:pt>
                <c:pt idx="486">
                  <c:v>23.938077600000003</c:v>
                </c:pt>
                <c:pt idx="487">
                  <c:v>23.9350296</c:v>
                </c:pt>
                <c:pt idx="488">
                  <c:v>23.939906400000002</c:v>
                </c:pt>
                <c:pt idx="489">
                  <c:v>23.930762400000003</c:v>
                </c:pt>
                <c:pt idx="490">
                  <c:v>23.9185704</c:v>
                </c:pt>
                <c:pt idx="491">
                  <c:v>23.916741600000002</c:v>
                </c:pt>
                <c:pt idx="492">
                  <c:v>23.921618400000003</c:v>
                </c:pt>
                <c:pt idx="493">
                  <c:v>23.912474400000001</c:v>
                </c:pt>
                <c:pt idx="494">
                  <c:v>23.927714400000003</c:v>
                </c:pt>
                <c:pt idx="495">
                  <c:v>23.9155224</c:v>
                </c:pt>
                <c:pt idx="496">
                  <c:v>23.902416000000002</c:v>
                </c:pt>
                <c:pt idx="497">
                  <c:v>23.890224</c:v>
                </c:pt>
                <c:pt idx="498">
                  <c:v>23.8850424</c:v>
                </c:pt>
                <c:pt idx="499">
                  <c:v>23.8819944</c:v>
                </c:pt>
                <c:pt idx="500">
                  <c:v>23.881080000000001</c:v>
                </c:pt>
                <c:pt idx="501">
                  <c:v>23.871021599999999</c:v>
                </c:pt>
                <c:pt idx="502">
                  <c:v>23.867973600000003</c:v>
                </c:pt>
                <c:pt idx="503">
                  <c:v>23.872850400000001</c:v>
                </c:pt>
                <c:pt idx="504">
                  <c:v>23.884128</c:v>
                </c:pt>
                <c:pt idx="505">
                  <c:v>23.883213600000001</c:v>
                </c:pt>
                <c:pt idx="506">
                  <c:v>23.878032000000001</c:v>
                </c:pt>
                <c:pt idx="507">
                  <c:v>23.871935999999998</c:v>
                </c:pt>
                <c:pt idx="508">
                  <c:v>23.878032000000001</c:v>
                </c:pt>
                <c:pt idx="509">
                  <c:v>23.907597599999999</c:v>
                </c:pt>
                <c:pt idx="510">
                  <c:v>23.935944000000003</c:v>
                </c:pt>
                <c:pt idx="511">
                  <c:v>23.966424</c:v>
                </c:pt>
                <c:pt idx="512">
                  <c:v>23.978616000000002</c:v>
                </c:pt>
                <c:pt idx="513">
                  <c:v>24.006048000000003</c:v>
                </c:pt>
                <c:pt idx="514">
                  <c:v>24.030432000000001</c:v>
                </c:pt>
                <c:pt idx="515">
                  <c:v>24.085296</c:v>
                </c:pt>
                <c:pt idx="516">
                  <c:v>24.142293599999999</c:v>
                </c:pt>
                <c:pt idx="517">
                  <c:v>24.177650399999997</c:v>
                </c:pt>
                <c:pt idx="518">
                  <c:v>24.1898424</c:v>
                </c:pt>
                <c:pt idx="519">
                  <c:v>24.195024</c:v>
                </c:pt>
                <c:pt idx="520">
                  <c:v>24.208130400000002</c:v>
                </c:pt>
                <c:pt idx="521">
                  <c:v>24.2398296</c:v>
                </c:pt>
                <c:pt idx="522">
                  <c:v>24.280367999999999</c:v>
                </c:pt>
                <c:pt idx="523">
                  <c:v>24.288597599999999</c:v>
                </c:pt>
                <c:pt idx="524">
                  <c:v>24.319077600000004</c:v>
                </c:pt>
                <c:pt idx="525">
                  <c:v>24.343461600000001</c:v>
                </c:pt>
                <c:pt idx="526">
                  <c:v>24.349557600000001</c:v>
                </c:pt>
                <c:pt idx="527">
                  <c:v>24.366626400000001</c:v>
                </c:pt>
                <c:pt idx="528">
                  <c:v>24.384</c:v>
                </c:pt>
                <c:pt idx="529">
                  <c:v>24.447093599999999</c:v>
                </c:pt>
                <c:pt idx="530">
                  <c:v>24.482450399999998</c:v>
                </c:pt>
                <c:pt idx="531">
                  <c:v>24.499824</c:v>
                </c:pt>
                <c:pt idx="532">
                  <c:v>24.525122400000001</c:v>
                </c:pt>
                <c:pt idx="533">
                  <c:v>24.548592000000003</c:v>
                </c:pt>
                <c:pt idx="534">
                  <c:v>24.583034400000003</c:v>
                </c:pt>
                <c:pt idx="535">
                  <c:v>24.601322400000001</c:v>
                </c:pt>
                <c:pt idx="536">
                  <c:v>24.616562400000003</c:v>
                </c:pt>
                <c:pt idx="537">
                  <c:v>24.631802400000002</c:v>
                </c:pt>
                <c:pt idx="538">
                  <c:v>24.674474400000001</c:v>
                </c:pt>
                <c:pt idx="539">
                  <c:v>24.6970296</c:v>
                </c:pt>
                <c:pt idx="540">
                  <c:v>24.704954400000002</c:v>
                </c:pt>
                <c:pt idx="541">
                  <c:v>24.713184000000002</c:v>
                </c:pt>
                <c:pt idx="542">
                  <c:v>24.719280000000001</c:v>
                </c:pt>
                <c:pt idx="543">
                  <c:v>24.714098400000001</c:v>
                </c:pt>
                <c:pt idx="544">
                  <c:v>24.709221599999999</c:v>
                </c:pt>
                <c:pt idx="545">
                  <c:v>24.7366536</c:v>
                </c:pt>
                <c:pt idx="546">
                  <c:v>24.761037599999998</c:v>
                </c:pt>
                <c:pt idx="547">
                  <c:v>24.796394400000001</c:v>
                </c:pt>
                <c:pt idx="548">
                  <c:v>24.809805600000004</c:v>
                </c:pt>
                <c:pt idx="549">
                  <c:v>24.849429600000001</c:v>
                </c:pt>
                <c:pt idx="550">
                  <c:v>24.863450399999998</c:v>
                </c:pt>
                <c:pt idx="551">
                  <c:v>24.882957600000001</c:v>
                </c:pt>
                <c:pt idx="552">
                  <c:v>24.883872</c:v>
                </c:pt>
                <c:pt idx="553">
                  <c:v>24.878690400000004</c:v>
                </c:pt>
                <c:pt idx="554">
                  <c:v>24.8817384</c:v>
                </c:pt>
                <c:pt idx="555">
                  <c:v>24.872594400000001</c:v>
                </c:pt>
                <c:pt idx="556">
                  <c:v>24.872594400000001</c:v>
                </c:pt>
                <c:pt idx="557">
                  <c:v>24.863450399999998</c:v>
                </c:pt>
                <c:pt idx="558">
                  <c:v>24.895149600000003</c:v>
                </c:pt>
                <c:pt idx="559">
                  <c:v>24.889968</c:v>
                </c:pt>
                <c:pt idx="560">
                  <c:v>24.883872</c:v>
                </c:pt>
                <c:pt idx="561">
                  <c:v>24.901245600000003</c:v>
                </c:pt>
                <c:pt idx="562">
                  <c:v>24.927458400000003</c:v>
                </c:pt>
                <c:pt idx="563">
                  <c:v>24.966168</c:v>
                </c:pt>
                <c:pt idx="564">
                  <c:v>24.983541600000002</c:v>
                </c:pt>
                <c:pt idx="565">
                  <c:v>24.998781600000001</c:v>
                </c:pt>
                <c:pt idx="566">
                  <c:v>25.012802400000002</c:v>
                </c:pt>
                <c:pt idx="567">
                  <c:v>25.040234400000003</c:v>
                </c:pt>
                <c:pt idx="568">
                  <c:v>25.0445016</c:v>
                </c:pt>
                <c:pt idx="569">
                  <c:v>25.065837599999998</c:v>
                </c:pt>
                <c:pt idx="570">
                  <c:v>25.089002400000002</c:v>
                </c:pt>
                <c:pt idx="571">
                  <c:v>25.103328000000001</c:v>
                </c:pt>
                <c:pt idx="572">
                  <c:v>25.114605600000004</c:v>
                </c:pt>
                <c:pt idx="573">
                  <c:v>25.123749600000004</c:v>
                </c:pt>
                <c:pt idx="574">
                  <c:v>25.137770400000001</c:v>
                </c:pt>
                <c:pt idx="575">
                  <c:v>25.153010399999999</c:v>
                </c:pt>
                <c:pt idx="576">
                  <c:v>25.173432000000002</c:v>
                </c:pt>
                <c:pt idx="577">
                  <c:v>25.183490400000004</c:v>
                </c:pt>
                <c:pt idx="578">
                  <c:v>25.198730400000002</c:v>
                </c:pt>
                <c:pt idx="579">
                  <c:v>25.213970400000001</c:v>
                </c:pt>
                <c:pt idx="580">
                  <c:v>25.221285600000002</c:v>
                </c:pt>
                <c:pt idx="581">
                  <c:v>25.230429600000001</c:v>
                </c:pt>
                <c:pt idx="582">
                  <c:v>25.231344</c:v>
                </c:pt>
                <c:pt idx="583">
                  <c:v>25.229210399999999</c:v>
                </c:pt>
                <c:pt idx="584">
                  <c:v>25.229210399999999</c:v>
                </c:pt>
                <c:pt idx="585">
                  <c:v>25.2231144</c:v>
                </c:pt>
                <c:pt idx="586">
                  <c:v>25.229210399999999</c:v>
                </c:pt>
                <c:pt idx="587">
                  <c:v>25.235306400000002</c:v>
                </c:pt>
                <c:pt idx="588">
                  <c:v>25.235306400000002</c:v>
                </c:pt>
                <c:pt idx="589">
                  <c:v>25.238354400000002</c:v>
                </c:pt>
                <c:pt idx="590">
                  <c:v>25.261824000000001</c:v>
                </c:pt>
                <c:pt idx="591">
                  <c:v>25.270053600000001</c:v>
                </c:pt>
                <c:pt idx="592">
                  <c:v>25.280111999999999</c:v>
                </c:pt>
                <c:pt idx="593">
                  <c:v>25.2791976</c:v>
                </c:pt>
                <c:pt idx="594">
                  <c:v>25.282245600000003</c:v>
                </c:pt>
                <c:pt idx="595">
                  <c:v>25.286207999999998</c:v>
                </c:pt>
                <c:pt idx="596">
                  <c:v>25.297485600000002</c:v>
                </c:pt>
                <c:pt idx="597">
                  <c:v>25.313639999999999</c:v>
                </c:pt>
                <c:pt idx="598">
                  <c:v>25.314554399999999</c:v>
                </c:pt>
                <c:pt idx="599">
                  <c:v>25.331013600000002</c:v>
                </c:pt>
                <c:pt idx="600">
                  <c:v>25.329794400000001</c:v>
                </c:pt>
                <c:pt idx="601">
                  <c:v>25.327965599999999</c:v>
                </c:pt>
                <c:pt idx="602">
                  <c:v>25.357226400000002</c:v>
                </c:pt>
                <c:pt idx="603">
                  <c:v>25.371552000000001</c:v>
                </c:pt>
                <c:pt idx="604">
                  <c:v>25.374600000000001</c:v>
                </c:pt>
                <c:pt idx="605">
                  <c:v>25.374600000000001</c:v>
                </c:pt>
                <c:pt idx="606">
                  <c:v>25.378562400000003</c:v>
                </c:pt>
                <c:pt idx="607">
                  <c:v>25.377648000000004</c:v>
                </c:pt>
                <c:pt idx="608">
                  <c:v>25.370637599999998</c:v>
                </c:pt>
                <c:pt idx="609">
                  <c:v>25.364541600000003</c:v>
                </c:pt>
                <c:pt idx="610">
                  <c:v>25.3755144</c:v>
                </c:pt>
                <c:pt idx="611">
                  <c:v>25.374600000000001</c:v>
                </c:pt>
                <c:pt idx="612">
                  <c:v>25.3755144</c:v>
                </c:pt>
                <c:pt idx="613">
                  <c:v>25.3950216</c:v>
                </c:pt>
                <c:pt idx="614">
                  <c:v>25.413309600000002</c:v>
                </c:pt>
                <c:pt idx="615">
                  <c:v>25.477215999999999</c:v>
                </c:pt>
                <c:pt idx="616">
                  <c:v>25.511760000000002</c:v>
                </c:pt>
                <c:pt idx="617">
                  <c:v>25.517856000000002</c:v>
                </c:pt>
                <c:pt idx="618">
                  <c:v>25.534112</c:v>
                </c:pt>
                <c:pt idx="619">
                  <c:v>25.556463999999995</c:v>
                </c:pt>
                <c:pt idx="620">
                  <c:v>25.611429600000001</c:v>
                </c:pt>
                <c:pt idx="621">
                  <c:v>25.638861600000002</c:v>
                </c:pt>
                <c:pt idx="622">
                  <c:v>25.644957600000001</c:v>
                </c:pt>
                <c:pt idx="623">
                  <c:v>25.655016000000003</c:v>
                </c:pt>
                <c:pt idx="624">
                  <c:v>25.655016000000003</c:v>
                </c:pt>
                <c:pt idx="625">
                  <c:v>25.668122399999998</c:v>
                </c:pt>
                <c:pt idx="626">
                  <c:v>25.683362400000004</c:v>
                </c:pt>
                <c:pt idx="627">
                  <c:v>25.684581600000001</c:v>
                </c:pt>
                <c:pt idx="628">
                  <c:v>25.6803144</c:v>
                </c:pt>
                <c:pt idx="629">
                  <c:v>25.730301600000001</c:v>
                </c:pt>
                <c:pt idx="630">
                  <c:v>25.734264000000003</c:v>
                </c:pt>
                <c:pt idx="631">
                  <c:v>25.735178400000002</c:v>
                </c:pt>
                <c:pt idx="632">
                  <c:v>25.760781600000001</c:v>
                </c:pt>
                <c:pt idx="633">
                  <c:v>25.803453600000001</c:v>
                </c:pt>
                <c:pt idx="634">
                  <c:v>25.810464000000003</c:v>
                </c:pt>
                <c:pt idx="635">
                  <c:v>25.816560000000003</c:v>
                </c:pt>
                <c:pt idx="636">
                  <c:v>25.834848000000004</c:v>
                </c:pt>
                <c:pt idx="637">
                  <c:v>25.843992000000004</c:v>
                </c:pt>
                <c:pt idx="638">
                  <c:v>25.916229600000001</c:v>
                </c:pt>
                <c:pt idx="639">
                  <c:v>25.956768</c:v>
                </c:pt>
                <c:pt idx="640">
                  <c:v>25.962864000000003</c:v>
                </c:pt>
                <c:pt idx="641">
                  <c:v>25.984200000000001</c:v>
                </c:pt>
                <c:pt idx="642">
                  <c:v>25.985114400000001</c:v>
                </c:pt>
                <c:pt idx="643">
                  <c:v>25.983184000000001</c:v>
                </c:pt>
                <c:pt idx="644">
                  <c:v>25.983285600000002</c:v>
                </c:pt>
                <c:pt idx="645">
                  <c:v>26.002488000000003</c:v>
                </c:pt>
                <c:pt idx="646">
                  <c:v>26.012546400000002</c:v>
                </c:pt>
                <c:pt idx="647">
                  <c:v>26.053389600000003</c:v>
                </c:pt>
                <c:pt idx="648">
                  <c:v>26.1009384</c:v>
                </c:pt>
                <c:pt idx="649">
                  <c:v>26.138733600000002</c:v>
                </c:pt>
                <c:pt idx="650">
                  <c:v>26.158850399999999</c:v>
                </c:pt>
                <c:pt idx="651">
                  <c:v>26.164946400000002</c:v>
                </c:pt>
                <c:pt idx="652">
                  <c:v>26.163117600000003</c:v>
                </c:pt>
                <c:pt idx="653">
                  <c:v>26.201522399999998</c:v>
                </c:pt>
                <c:pt idx="654">
                  <c:v>26.241146400000002</c:v>
                </c:pt>
                <c:pt idx="655">
                  <c:v>26.311250399999999</c:v>
                </c:pt>
                <c:pt idx="656">
                  <c:v>26.344778400000003</c:v>
                </c:pt>
                <c:pt idx="657">
                  <c:v>26.350874400000002</c:v>
                </c:pt>
                <c:pt idx="658">
                  <c:v>26.353007999999999</c:v>
                </c:pt>
                <c:pt idx="659">
                  <c:v>26.364285600000002</c:v>
                </c:pt>
                <c:pt idx="660">
                  <c:v>26.399642400000001</c:v>
                </c:pt>
                <c:pt idx="661">
                  <c:v>26.424026399999999</c:v>
                </c:pt>
                <c:pt idx="662">
                  <c:v>26.437437599999999</c:v>
                </c:pt>
                <c:pt idx="663">
                  <c:v>26.437437599999999</c:v>
                </c:pt>
                <c:pt idx="664">
                  <c:v>26.4648696</c:v>
                </c:pt>
                <c:pt idx="665">
                  <c:v>26.499312</c:v>
                </c:pt>
                <c:pt idx="666">
                  <c:v>26.548079999999999</c:v>
                </c:pt>
                <c:pt idx="667">
                  <c:v>26.572464000000004</c:v>
                </c:pt>
                <c:pt idx="668">
                  <c:v>26.6568936</c:v>
                </c:pt>
                <c:pt idx="669">
                  <c:v>26.700479999999999</c:v>
                </c:pt>
                <c:pt idx="670">
                  <c:v>26.728826399999999</c:v>
                </c:pt>
                <c:pt idx="671">
                  <c:v>26.741018400000002</c:v>
                </c:pt>
                <c:pt idx="672">
                  <c:v>26.752296000000001</c:v>
                </c:pt>
                <c:pt idx="673">
                  <c:v>26.734007999999999</c:v>
                </c:pt>
                <c:pt idx="674">
                  <c:v>26.696517600000004</c:v>
                </c:pt>
                <c:pt idx="675">
                  <c:v>26.664818400000001</c:v>
                </c:pt>
                <c:pt idx="676">
                  <c:v>26.804112</c:v>
                </c:pt>
                <c:pt idx="677">
                  <c:v>26.76144</c:v>
                </c:pt>
                <c:pt idx="678">
                  <c:v>26.723949600000005</c:v>
                </c:pt>
                <c:pt idx="679">
                  <c:v>26.721816</c:v>
                </c:pt>
                <c:pt idx="680">
                  <c:v>26.765504</c:v>
                </c:pt>
                <c:pt idx="681">
                  <c:v>26.758392000000004</c:v>
                </c:pt>
                <c:pt idx="682">
                  <c:v>26.730960000000003</c:v>
                </c:pt>
                <c:pt idx="683">
                  <c:v>26.717853600000002</c:v>
                </c:pt>
                <c:pt idx="684">
                  <c:v>26.6568936</c:v>
                </c:pt>
                <c:pt idx="685">
                  <c:v>26.697431999999999</c:v>
                </c:pt>
                <c:pt idx="686">
                  <c:v>26.743151999999998</c:v>
                </c:pt>
                <c:pt idx="687">
                  <c:v>26.789786400000001</c:v>
                </c:pt>
                <c:pt idx="688">
                  <c:v>26.7532104</c:v>
                </c:pt>
                <c:pt idx="689">
                  <c:v>26.778722160000001</c:v>
                </c:pt>
                <c:pt idx="690">
                  <c:v>26.721816</c:v>
                </c:pt>
                <c:pt idx="691">
                  <c:v>26.7300456</c:v>
                </c:pt>
                <c:pt idx="692">
                  <c:v>26.890370400000002</c:v>
                </c:pt>
                <c:pt idx="693">
                  <c:v>26.9147544</c:v>
                </c:pt>
                <c:pt idx="694">
                  <c:v>26.901648000000002</c:v>
                </c:pt>
                <c:pt idx="695">
                  <c:v>26.848917600000004</c:v>
                </c:pt>
                <c:pt idx="696">
                  <c:v>26.830629600000002</c:v>
                </c:pt>
                <c:pt idx="697">
                  <c:v>26.831544000000001</c:v>
                </c:pt>
                <c:pt idx="698">
                  <c:v>26.8885416</c:v>
                </c:pt>
                <c:pt idx="699">
                  <c:v>26.840688000000004</c:v>
                </c:pt>
                <c:pt idx="700">
                  <c:v>26.886407999999999</c:v>
                </c:pt>
                <c:pt idx="701">
                  <c:v>26.8824456</c:v>
                </c:pt>
                <c:pt idx="702">
                  <c:v>26.878178400000003</c:v>
                </c:pt>
                <c:pt idx="703">
                  <c:v>26.873301600000001</c:v>
                </c:pt>
                <c:pt idx="704">
                  <c:v>26.864157600000002</c:v>
                </c:pt>
                <c:pt idx="705">
                  <c:v>26.852879999999999</c:v>
                </c:pt>
                <c:pt idx="706">
                  <c:v>26.862024000000002</c:v>
                </c:pt>
                <c:pt idx="707">
                  <c:v>26.848917600000004</c:v>
                </c:pt>
                <c:pt idx="708">
                  <c:v>26.844650399999999</c:v>
                </c:pt>
                <c:pt idx="709">
                  <c:v>26.856842400000001</c:v>
                </c:pt>
                <c:pt idx="710">
                  <c:v>26.8385544</c:v>
                </c:pt>
                <c:pt idx="711">
                  <c:v>26.818437599999999</c:v>
                </c:pt>
                <c:pt idx="712">
                  <c:v>26.814170400000002</c:v>
                </c:pt>
                <c:pt idx="713">
                  <c:v>26.8123416</c:v>
                </c:pt>
                <c:pt idx="714">
                  <c:v>26.817218400000002</c:v>
                </c:pt>
                <c:pt idx="715">
                  <c:v>26.815389600000003</c:v>
                </c:pt>
                <c:pt idx="716">
                  <c:v>26.822400000000002</c:v>
                </c:pt>
                <c:pt idx="717">
                  <c:v>26.811122399999999</c:v>
                </c:pt>
                <c:pt idx="718">
                  <c:v>26.8123416</c:v>
                </c:pt>
                <c:pt idx="719">
                  <c:v>26.810207999999999</c:v>
                </c:pt>
                <c:pt idx="720">
                  <c:v>26.808074400000002</c:v>
                </c:pt>
                <c:pt idx="721">
                  <c:v>26.808074400000002</c:v>
                </c:pt>
                <c:pt idx="722">
                  <c:v>26.813256000000003</c:v>
                </c:pt>
                <c:pt idx="723">
                  <c:v>26.816304000000002</c:v>
                </c:pt>
                <c:pt idx="724">
                  <c:v>26.831544000000001</c:v>
                </c:pt>
                <c:pt idx="725">
                  <c:v>26.827581599999998</c:v>
                </c:pt>
                <c:pt idx="726">
                  <c:v>26.823314400000001</c:v>
                </c:pt>
                <c:pt idx="727">
                  <c:v>26.820266400000001</c:v>
                </c:pt>
                <c:pt idx="728">
                  <c:v>26.818437599999999</c:v>
                </c:pt>
                <c:pt idx="729">
                  <c:v>26.826362400000004</c:v>
                </c:pt>
              </c:numCache>
            </c:numRef>
          </c:yVal>
          <c:smooth val="0"/>
          <c:extLst>
            <c:ext xmlns:c16="http://schemas.microsoft.com/office/drawing/2014/chart" uri="{C3380CC4-5D6E-409C-BE32-E72D297353CC}">
              <c16:uniqueId val="{00000000-531A-4635-BF2D-F7D27E90770D}"/>
            </c:ext>
          </c:extLst>
        </c:ser>
        <c:ser>
          <c:idx val="0"/>
          <c:order val="1"/>
          <c:tx>
            <c:v>2018/9</c:v>
          </c:tx>
          <c:spPr>
            <a:ln w="19050" cap="rnd">
              <a:solidFill>
                <a:srgbClr val="FF000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Compare'!$I$4:$I$733</c:f>
              <c:numCache>
                <c:formatCode>0.00</c:formatCode>
                <c:ptCount val="730"/>
                <c:pt idx="0">
                  <c:v>26.819352000000006</c:v>
                </c:pt>
                <c:pt idx="1">
                  <c:v>26.880312</c:v>
                </c:pt>
                <c:pt idx="2">
                  <c:v>26.895552000000006</c:v>
                </c:pt>
                <c:pt idx="3">
                  <c:v>26.917904</c:v>
                </c:pt>
                <c:pt idx="4">
                  <c:v>26.953464</c:v>
                </c:pt>
                <c:pt idx="5">
                  <c:v>26.967688000000003</c:v>
                </c:pt>
                <c:pt idx="6">
                  <c:v>26.980896000000001</c:v>
                </c:pt>
                <c:pt idx="7">
                  <c:v>26.962607999999999</c:v>
                </c:pt>
                <c:pt idx="8">
                  <c:v>26.965656000000003</c:v>
                </c:pt>
                <c:pt idx="9">
                  <c:v>26.966672000000006</c:v>
                </c:pt>
                <c:pt idx="10">
                  <c:v>26.952448000000004</c:v>
                </c:pt>
                <c:pt idx="11">
                  <c:v>26.943405600000002</c:v>
                </c:pt>
                <c:pt idx="12">
                  <c:v>26.966570400000002</c:v>
                </c:pt>
                <c:pt idx="13">
                  <c:v>26.981810400000001</c:v>
                </c:pt>
                <c:pt idx="14">
                  <c:v>26.977847999999998</c:v>
                </c:pt>
                <c:pt idx="15">
                  <c:v>26.984960000000004</c:v>
                </c:pt>
                <c:pt idx="16">
                  <c:v>26.983944000000005</c:v>
                </c:pt>
                <c:pt idx="17">
                  <c:v>26.955496</c:v>
                </c:pt>
                <c:pt idx="18">
                  <c:v>26.950416000000001</c:v>
                </c:pt>
                <c:pt idx="19">
                  <c:v>26.939239999999998</c:v>
                </c:pt>
                <c:pt idx="20">
                  <c:v>26.933144000000006</c:v>
                </c:pt>
                <c:pt idx="21">
                  <c:v>26.943304000000001</c:v>
                </c:pt>
                <c:pt idx="22">
                  <c:v>26.950416000000001</c:v>
                </c:pt>
                <c:pt idx="23">
                  <c:v>26.940255999999998</c:v>
                </c:pt>
                <c:pt idx="24">
                  <c:v>26.928064000000006</c:v>
                </c:pt>
                <c:pt idx="25">
                  <c:v>26.916888000000004</c:v>
                </c:pt>
                <c:pt idx="26">
                  <c:v>26.901648000000002</c:v>
                </c:pt>
                <c:pt idx="27">
                  <c:v>26.8854936</c:v>
                </c:pt>
                <c:pt idx="28">
                  <c:v>26.868119999999998</c:v>
                </c:pt>
                <c:pt idx="29">
                  <c:v>26.848815999999999</c:v>
                </c:pt>
                <c:pt idx="30">
                  <c:v>26.832560000000004</c:v>
                </c:pt>
                <c:pt idx="31">
                  <c:v>26.809191999999999</c:v>
                </c:pt>
                <c:pt idx="32">
                  <c:v>26.789888000000001</c:v>
                </c:pt>
                <c:pt idx="33">
                  <c:v>26.781760000000002</c:v>
                </c:pt>
                <c:pt idx="34">
                  <c:v>26.76144</c:v>
                </c:pt>
                <c:pt idx="35">
                  <c:v>26.746200000000002</c:v>
                </c:pt>
                <c:pt idx="36">
                  <c:v>26.720800000000004</c:v>
                </c:pt>
                <c:pt idx="37">
                  <c:v>26.706576000000002</c:v>
                </c:pt>
                <c:pt idx="38">
                  <c:v>26.68524</c:v>
                </c:pt>
                <c:pt idx="39">
                  <c:v>26.666951999999998</c:v>
                </c:pt>
                <c:pt idx="40">
                  <c:v>26.648664000000004</c:v>
                </c:pt>
                <c:pt idx="41">
                  <c:v>26.637488000000001</c:v>
                </c:pt>
                <c:pt idx="42">
                  <c:v>26.615136</c:v>
                </c:pt>
                <c:pt idx="43">
                  <c:v>26.587704000000002</c:v>
                </c:pt>
                <c:pt idx="44">
                  <c:v>26.564336000000008</c:v>
                </c:pt>
                <c:pt idx="45">
                  <c:v>26.538936</c:v>
                </c:pt>
                <c:pt idx="46">
                  <c:v>26.513536000000002</c:v>
                </c:pt>
                <c:pt idx="47">
                  <c:v>26.495248</c:v>
                </c:pt>
                <c:pt idx="48">
                  <c:v>26.481024000000001</c:v>
                </c:pt>
                <c:pt idx="49">
                  <c:v>26.458672</c:v>
                </c:pt>
                <c:pt idx="50">
                  <c:v>26.440384000000002</c:v>
                </c:pt>
                <c:pt idx="51">
                  <c:v>26.418032</c:v>
                </c:pt>
                <c:pt idx="52">
                  <c:v>26.394664000000006</c:v>
                </c:pt>
                <c:pt idx="53">
                  <c:v>26.377392000000004</c:v>
                </c:pt>
                <c:pt idx="54">
                  <c:v>26.364184000000002</c:v>
                </c:pt>
                <c:pt idx="55">
                  <c:v>26.356056000000006</c:v>
                </c:pt>
                <c:pt idx="56">
                  <c:v>26.340816</c:v>
                </c:pt>
                <c:pt idx="57">
                  <c:v>26.326592000000002</c:v>
                </c:pt>
                <c:pt idx="58">
                  <c:v>26.310336000000003</c:v>
                </c:pt>
                <c:pt idx="59">
                  <c:v>26.292048000000001</c:v>
                </c:pt>
                <c:pt idx="60">
                  <c:v>26.272845600000004</c:v>
                </c:pt>
                <c:pt idx="61">
                  <c:v>26.258520000000004</c:v>
                </c:pt>
                <c:pt idx="62">
                  <c:v>26.243279999999999</c:v>
                </c:pt>
                <c:pt idx="63">
                  <c:v>26.229056000000003</c:v>
                </c:pt>
                <c:pt idx="64">
                  <c:v>26.214832000000001</c:v>
                </c:pt>
                <c:pt idx="65">
                  <c:v>26.199591999999999</c:v>
                </c:pt>
                <c:pt idx="66">
                  <c:v>26.185368000000004</c:v>
                </c:pt>
                <c:pt idx="67">
                  <c:v>26.175208000000001</c:v>
                </c:pt>
                <c:pt idx="68">
                  <c:v>26.160983999999999</c:v>
                </c:pt>
                <c:pt idx="69">
                  <c:v>26.149808000000004</c:v>
                </c:pt>
                <c:pt idx="70">
                  <c:v>26.133552000000005</c:v>
                </c:pt>
                <c:pt idx="71">
                  <c:v>26.125423999999999</c:v>
                </c:pt>
                <c:pt idx="72">
                  <c:v>26.112216</c:v>
                </c:pt>
                <c:pt idx="73">
                  <c:v>26.097992000000001</c:v>
                </c:pt>
                <c:pt idx="74">
                  <c:v>26.086815999999999</c:v>
                </c:pt>
                <c:pt idx="75">
                  <c:v>26.072592000000004</c:v>
                </c:pt>
                <c:pt idx="76">
                  <c:v>26.067512000000001</c:v>
                </c:pt>
                <c:pt idx="77">
                  <c:v>26.051255999999995</c:v>
                </c:pt>
                <c:pt idx="78">
                  <c:v>26.038048</c:v>
                </c:pt>
                <c:pt idx="79">
                  <c:v>26.021792000000001</c:v>
                </c:pt>
                <c:pt idx="80">
                  <c:v>26.009599999999999</c:v>
                </c:pt>
                <c:pt idx="81">
                  <c:v>26.066496000000001</c:v>
                </c:pt>
                <c:pt idx="82">
                  <c:v>26.062432000000001</c:v>
                </c:pt>
                <c:pt idx="83">
                  <c:v>26.049224000000006</c:v>
                </c:pt>
                <c:pt idx="84">
                  <c:v>26.040080000000003</c:v>
                </c:pt>
                <c:pt idx="85">
                  <c:v>26.032968000000004</c:v>
                </c:pt>
                <c:pt idx="86">
                  <c:v>26.017728000000005</c:v>
                </c:pt>
                <c:pt idx="87">
                  <c:v>26.003504</c:v>
                </c:pt>
                <c:pt idx="88">
                  <c:v>25.99436</c:v>
                </c:pt>
                <c:pt idx="89">
                  <c:v>25.974040000000002</c:v>
                </c:pt>
                <c:pt idx="90">
                  <c:v>25.959816000000004</c:v>
                </c:pt>
                <c:pt idx="91">
                  <c:v>25.945592000000001</c:v>
                </c:pt>
                <c:pt idx="92">
                  <c:v>25.934415999999999</c:v>
                </c:pt>
                <c:pt idx="93">
                  <c:v>25.923240000000003</c:v>
                </c:pt>
                <c:pt idx="94">
                  <c:v>25.909016000000001</c:v>
                </c:pt>
                <c:pt idx="95">
                  <c:v>25.899871999999998</c:v>
                </c:pt>
                <c:pt idx="96">
                  <c:v>25.886664000000003</c:v>
                </c:pt>
                <c:pt idx="97">
                  <c:v>25.873455999999997</c:v>
                </c:pt>
                <c:pt idx="98">
                  <c:v>25.857098400000002</c:v>
                </c:pt>
                <c:pt idx="99">
                  <c:v>25.852119999999999</c:v>
                </c:pt>
                <c:pt idx="100">
                  <c:v>25.842976</c:v>
                </c:pt>
                <c:pt idx="101">
                  <c:v>25.835863999999997</c:v>
                </c:pt>
                <c:pt idx="102">
                  <c:v>25.828752000000001</c:v>
                </c:pt>
                <c:pt idx="103">
                  <c:v>25.818591999999999</c:v>
                </c:pt>
                <c:pt idx="104">
                  <c:v>25.798272000000001</c:v>
                </c:pt>
                <c:pt idx="105">
                  <c:v>25.791160000000005</c:v>
                </c:pt>
                <c:pt idx="106">
                  <c:v>25.777951999999999</c:v>
                </c:pt>
                <c:pt idx="107">
                  <c:v>25.761696000000001</c:v>
                </c:pt>
                <c:pt idx="108">
                  <c:v>25.747471999999998</c:v>
                </c:pt>
                <c:pt idx="109">
                  <c:v>25.735280000000003</c:v>
                </c:pt>
                <c:pt idx="110">
                  <c:v>25.72512</c:v>
                </c:pt>
                <c:pt idx="111">
                  <c:v>25.718008000000001</c:v>
                </c:pt>
                <c:pt idx="112">
                  <c:v>25.714959999999998</c:v>
                </c:pt>
                <c:pt idx="113">
                  <c:v>25.706831999999999</c:v>
                </c:pt>
                <c:pt idx="114">
                  <c:v>25.688544000000007</c:v>
                </c:pt>
                <c:pt idx="115">
                  <c:v>25.686512</c:v>
                </c:pt>
                <c:pt idx="116">
                  <c:v>25.697688000000003</c:v>
                </c:pt>
                <c:pt idx="117">
                  <c:v>25.69464</c:v>
                </c:pt>
                <c:pt idx="118">
                  <c:v>25.685496000000001</c:v>
                </c:pt>
                <c:pt idx="119">
                  <c:v>25.671272000000005</c:v>
                </c:pt>
                <c:pt idx="120">
                  <c:v>25.657048000000003</c:v>
                </c:pt>
                <c:pt idx="121">
                  <c:v>25.646888000000001</c:v>
                </c:pt>
                <c:pt idx="122">
                  <c:v>25.649935999999997</c:v>
                </c:pt>
                <c:pt idx="123">
                  <c:v>25.681432000000001</c:v>
                </c:pt>
                <c:pt idx="124">
                  <c:v>25.683463999999997</c:v>
                </c:pt>
                <c:pt idx="125">
                  <c:v>25.685496000000001</c:v>
                </c:pt>
                <c:pt idx="126">
                  <c:v>25.698703999999999</c:v>
                </c:pt>
                <c:pt idx="127">
                  <c:v>25.706832000000006</c:v>
                </c:pt>
                <c:pt idx="128">
                  <c:v>25.695656000000003</c:v>
                </c:pt>
                <c:pt idx="129">
                  <c:v>25.677367999999998</c:v>
                </c:pt>
                <c:pt idx="130">
                  <c:v>25.670256000000006</c:v>
                </c:pt>
                <c:pt idx="131">
                  <c:v>25.652984000000004</c:v>
                </c:pt>
                <c:pt idx="132">
                  <c:v>25.696672000000003</c:v>
                </c:pt>
                <c:pt idx="133">
                  <c:v>25.702768000000003</c:v>
                </c:pt>
                <c:pt idx="134">
                  <c:v>25.701752000000003</c:v>
                </c:pt>
                <c:pt idx="135">
                  <c:v>25.695656000000003</c:v>
                </c:pt>
                <c:pt idx="136">
                  <c:v>25.690576000000004</c:v>
                </c:pt>
                <c:pt idx="137">
                  <c:v>25.688544</c:v>
                </c:pt>
                <c:pt idx="138">
                  <c:v>25.687527999999997</c:v>
                </c:pt>
                <c:pt idx="139">
                  <c:v>25.677368000000005</c:v>
                </c:pt>
                <c:pt idx="140">
                  <c:v>25.673304000000002</c:v>
                </c:pt>
                <c:pt idx="141">
                  <c:v>25.666191999999999</c:v>
                </c:pt>
                <c:pt idx="142">
                  <c:v>25.654000000000003</c:v>
                </c:pt>
                <c:pt idx="143">
                  <c:v>25.678384000000001</c:v>
                </c:pt>
                <c:pt idx="144">
                  <c:v>25.675336000000001</c:v>
                </c:pt>
                <c:pt idx="145">
                  <c:v>25.678384000000001</c:v>
                </c:pt>
                <c:pt idx="146">
                  <c:v>25.663144000000003</c:v>
                </c:pt>
                <c:pt idx="147">
                  <c:v>25.651968</c:v>
                </c:pt>
                <c:pt idx="148">
                  <c:v>25.665176000000002</c:v>
                </c:pt>
                <c:pt idx="149">
                  <c:v>25.662127999999999</c:v>
                </c:pt>
                <c:pt idx="150">
                  <c:v>25.659080000000003</c:v>
                </c:pt>
                <c:pt idx="151">
                  <c:v>25.687528000000004</c:v>
                </c:pt>
                <c:pt idx="152">
                  <c:v>25.675336000000001</c:v>
                </c:pt>
                <c:pt idx="153">
                  <c:v>25.654000000000003</c:v>
                </c:pt>
                <c:pt idx="154">
                  <c:v>25.672288000000002</c:v>
                </c:pt>
                <c:pt idx="155">
                  <c:v>25.713944000000001</c:v>
                </c:pt>
                <c:pt idx="156">
                  <c:v>25.721055999999997</c:v>
                </c:pt>
                <c:pt idx="157">
                  <c:v>25.719024000000001</c:v>
                </c:pt>
                <c:pt idx="158">
                  <c:v>25.799288000000001</c:v>
                </c:pt>
                <c:pt idx="159">
                  <c:v>25.843992000000004</c:v>
                </c:pt>
                <c:pt idx="160">
                  <c:v>25.915112000000001</c:v>
                </c:pt>
                <c:pt idx="161">
                  <c:v>26.021792000000001</c:v>
                </c:pt>
                <c:pt idx="162">
                  <c:v>26.047191999999999</c:v>
                </c:pt>
                <c:pt idx="163">
                  <c:v>26.045160000000003</c:v>
                </c:pt>
                <c:pt idx="164">
                  <c:v>26.042111999999999</c:v>
                </c:pt>
                <c:pt idx="165">
                  <c:v>26.042111999999999</c:v>
                </c:pt>
                <c:pt idx="166">
                  <c:v>26.038048</c:v>
                </c:pt>
                <c:pt idx="167">
                  <c:v>26.039064000000003</c:v>
                </c:pt>
                <c:pt idx="168">
                  <c:v>26.045160000000003</c:v>
                </c:pt>
                <c:pt idx="169">
                  <c:v>26.120344000000003</c:v>
                </c:pt>
                <c:pt idx="170">
                  <c:v>26.140663999999997</c:v>
                </c:pt>
                <c:pt idx="171">
                  <c:v>26.143712000000001</c:v>
                </c:pt>
                <c:pt idx="172">
                  <c:v>26.140664000000001</c:v>
                </c:pt>
                <c:pt idx="173">
                  <c:v>26.22804</c:v>
                </c:pt>
                <c:pt idx="174">
                  <c:v>26.257504000000001</c:v>
                </c:pt>
                <c:pt idx="175">
                  <c:v>26.262584000000004</c:v>
                </c:pt>
                <c:pt idx="176">
                  <c:v>26.330655999999998</c:v>
                </c:pt>
                <c:pt idx="177">
                  <c:v>26.350976000000003</c:v>
                </c:pt>
                <c:pt idx="178">
                  <c:v>26.378408000000004</c:v>
                </c:pt>
                <c:pt idx="179">
                  <c:v>26.391615999999999</c:v>
                </c:pt>
                <c:pt idx="180">
                  <c:v>26.396696000000002</c:v>
                </c:pt>
                <c:pt idx="181">
                  <c:v>26.439368000000002</c:v>
                </c:pt>
                <c:pt idx="182">
                  <c:v>26.500328</c:v>
                </c:pt>
                <c:pt idx="183">
                  <c:v>26.504391999999999</c:v>
                </c:pt>
                <c:pt idx="184">
                  <c:v>26.493216</c:v>
                </c:pt>
                <c:pt idx="185">
                  <c:v>26.487119999999997</c:v>
                </c:pt>
                <c:pt idx="186">
                  <c:v>26.539952000000003</c:v>
                </c:pt>
                <c:pt idx="187">
                  <c:v>26.521562400000004</c:v>
                </c:pt>
                <c:pt idx="188">
                  <c:v>26.481024000000001</c:v>
                </c:pt>
                <c:pt idx="189">
                  <c:v>26.4484104</c:v>
                </c:pt>
                <c:pt idx="190">
                  <c:v>26.420064000000004</c:v>
                </c:pt>
                <c:pt idx="191">
                  <c:v>26.405839999999998</c:v>
                </c:pt>
                <c:pt idx="192">
                  <c:v>26.371296000000001</c:v>
                </c:pt>
                <c:pt idx="193">
                  <c:v>26.344880000000003</c:v>
                </c:pt>
                <c:pt idx="194">
                  <c:v>26.329639999999998</c:v>
                </c:pt>
                <c:pt idx="195">
                  <c:v>26.321512000000002</c:v>
                </c:pt>
                <c:pt idx="196">
                  <c:v>26.335735999999997</c:v>
                </c:pt>
                <c:pt idx="197">
                  <c:v>26.333704000000001</c:v>
                </c:pt>
                <c:pt idx="198">
                  <c:v>26.317447999999999</c:v>
                </c:pt>
                <c:pt idx="199">
                  <c:v>26.306272000000003</c:v>
                </c:pt>
                <c:pt idx="200">
                  <c:v>26.328624000000001</c:v>
                </c:pt>
                <c:pt idx="201">
                  <c:v>26.327608000000001</c:v>
                </c:pt>
                <c:pt idx="202">
                  <c:v>26.342848</c:v>
                </c:pt>
                <c:pt idx="203">
                  <c:v>26.362151999999998</c:v>
                </c:pt>
                <c:pt idx="204">
                  <c:v>26.372312000000001</c:v>
                </c:pt>
                <c:pt idx="205">
                  <c:v>26.405839999999998</c:v>
                </c:pt>
                <c:pt idx="206">
                  <c:v>26.425144000000003</c:v>
                </c:pt>
                <c:pt idx="207">
                  <c:v>26.440384000000002</c:v>
                </c:pt>
                <c:pt idx="208">
                  <c:v>26.445463999999998</c:v>
                </c:pt>
                <c:pt idx="209">
                  <c:v>26.435304000000002</c:v>
                </c:pt>
                <c:pt idx="210">
                  <c:v>26.510488000000002</c:v>
                </c:pt>
                <c:pt idx="211">
                  <c:v>26.501344000000003</c:v>
                </c:pt>
                <c:pt idx="212">
                  <c:v>26.494232</c:v>
                </c:pt>
                <c:pt idx="213">
                  <c:v>26.480008000000002</c:v>
                </c:pt>
                <c:pt idx="214">
                  <c:v>26.462736</c:v>
                </c:pt>
                <c:pt idx="215">
                  <c:v>26.499312</c:v>
                </c:pt>
                <c:pt idx="216">
                  <c:v>26.484072000000001</c:v>
                </c:pt>
                <c:pt idx="217">
                  <c:v>26.474928000000002</c:v>
                </c:pt>
                <c:pt idx="218">
                  <c:v>26.465783999999999</c:v>
                </c:pt>
                <c:pt idx="219">
                  <c:v>26.465783999999999</c:v>
                </c:pt>
                <c:pt idx="220">
                  <c:v>26.499312</c:v>
                </c:pt>
                <c:pt idx="221">
                  <c:v>26.493216</c:v>
                </c:pt>
                <c:pt idx="222">
                  <c:v>26.465783999999999</c:v>
                </c:pt>
                <c:pt idx="223">
                  <c:v>26.438351999999998</c:v>
                </c:pt>
                <c:pt idx="224">
                  <c:v>26.423112</c:v>
                </c:pt>
                <c:pt idx="225">
                  <c:v>26.432256000000002</c:v>
                </c:pt>
                <c:pt idx="226">
                  <c:v>26.450544000000001</c:v>
                </c:pt>
                <c:pt idx="227">
                  <c:v>26.432256000000002</c:v>
                </c:pt>
                <c:pt idx="228">
                  <c:v>26.413968000000001</c:v>
                </c:pt>
                <c:pt idx="229">
                  <c:v>26.407872000000001</c:v>
                </c:pt>
                <c:pt idx="230">
                  <c:v>26.398728000000002</c:v>
                </c:pt>
                <c:pt idx="231">
                  <c:v>26.382472</c:v>
                </c:pt>
                <c:pt idx="232">
                  <c:v>26.362151999999998</c:v>
                </c:pt>
                <c:pt idx="233">
                  <c:v>26.395679999999999</c:v>
                </c:pt>
                <c:pt idx="234">
                  <c:v>26.386536</c:v>
                </c:pt>
                <c:pt idx="235">
                  <c:v>26.366216000000001</c:v>
                </c:pt>
                <c:pt idx="236">
                  <c:v>26.327608000000001</c:v>
                </c:pt>
                <c:pt idx="237">
                  <c:v>26.30424</c:v>
                </c:pt>
                <c:pt idx="238">
                  <c:v>26.2789416</c:v>
                </c:pt>
                <c:pt idx="239">
                  <c:v>26.257504000000001</c:v>
                </c:pt>
                <c:pt idx="240">
                  <c:v>26.248360000000005</c:v>
                </c:pt>
                <c:pt idx="241">
                  <c:v>26.245312000000002</c:v>
                </c:pt>
                <c:pt idx="242">
                  <c:v>26.221029600000001</c:v>
                </c:pt>
                <c:pt idx="243">
                  <c:v>26.211784000000002</c:v>
                </c:pt>
                <c:pt idx="244">
                  <c:v>26.196543999999999</c:v>
                </c:pt>
                <c:pt idx="245">
                  <c:v>26.180288000000001</c:v>
                </c:pt>
                <c:pt idx="246">
                  <c:v>26.192480000000003</c:v>
                </c:pt>
                <c:pt idx="247">
                  <c:v>26.198576000000003</c:v>
                </c:pt>
                <c:pt idx="248">
                  <c:v>26.251408000000001</c:v>
                </c:pt>
                <c:pt idx="249">
                  <c:v>26.274776000000003</c:v>
                </c:pt>
                <c:pt idx="250">
                  <c:v>26.284936000000002</c:v>
                </c:pt>
                <c:pt idx="251">
                  <c:v>26.289000000000001</c:v>
                </c:pt>
                <c:pt idx="252">
                  <c:v>26.282904000000006</c:v>
                </c:pt>
                <c:pt idx="253">
                  <c:v>26.276807999999999</c:v>
                </c:pt>
                <c:pt idx="254">
                  <c:v>26.264616</c:v>
                </c:pt>
                <c:pt idx="255">
                  <c:v>26.263600000000004</c:v>
                </c:pt>
                <c:pt idx="256">
                  <c:v>26.261568000000004</c:v>
                </c:pt>
                <c:pt idx="257">
                  <c:v>26.279855999999995</c:v>
                </c:pt>
                <c:pt idx="258">
                  <c:v>26.285952000000005</c:v>
                </c:pt>
                <c:pt idx="259">
                  <c:v>26.287984000000002</c:v>
                </c:pt>
                <c:pt idx="260">
                  <c:v>26.276807999999999</c:v>
                </c:pt>
                <c:pt idx="261">
                  <c:v>26.300176000000004</c:v>
                </c:pt>
                <c:pt idx="262">
                  <c:v>26.286968000000002</c:v>
                </c:pt>
                <c:pt idx="263">
                  <c:v>26.279855999999995</c:v>
                </c:pt>
                <c:pt idx="264">
                  <c:v>26.300176000000004</c:v>
                </c:pt>
                <c:pt idx="265">
                  <c:v>26.325576000000002</c:v>
                </c:pt>
                <c:pt idx="266">
                  <c:v>26.422096</c:v>
                </c:pt>
                <c:pt idx="267">
                  <c:v>26.429207999999999</c:v>
                </c:pt>
                <c:pt idx="268">
                  <c:v>26.487120000000004</c:v>
                </c:pt>
                <c:pt idx="269">
                  <c:v>26.526744000000001</c:v>
                </c:pt>
                <c:pt idx="270">
                  <c:v>26.551128000000002</c:v>
                </c:pt>
                <c:pt idx="271">
                  <c:v>26.584656000000003</c:v>
                </c:pt>
                <c:pt idx="272">
                  <c:v>26.590751999999998</c:v>
                </c:pt>
                <c:pt idx="273">
                  <c:v>26.655776000000003</c:v>
                </c:pt>
                <c:pt idx="274">
                  <c:v>26.768552000000003</c:v>
                </c:pt>
                <c:pt idx="275">
                  <c:v>26.751381599999998</c:v>
                </c:pt>
                <c:pt idx="276">
                  <c:v>26.715720000000005</c:v>
                </c:pt>
                <c:pt idx="277">
                  <c:v>26.676096000000001</c:v>
                </c:pt>
                <c:pt idx="278">
                  <c:v>26.648664000000004</c:v>
                </c:pt>
                <c:pt idx="279">
                  <c:v>26.612088000000004</c:v>
                </c:pt>
                <c:pt idx="280">
                  <c:v>26.583639999999999</c:v>
                </c:pt>
                <c:pt idx="281">
                  <c:v>26.613104</c:v>
                </c:pt>
                <c:pt idx="282">
                  <c:v>26.623263999999995</c:v>
                </c:pt>
                <c:pt idx="283">
                  <c:v>26.641552000000004</c:v>
                </c:pt>
                <c:pt idx="284">
                  <c:v>26.715720000000008</c:v>
                </c:pt>
                <c:pt idx="285">
                  <c:v>26.725880000000004</c:v>
                </c:pt>
                <c:pt idx="286">
                  <c:v>26.731976</c:v>
                </c:pt>
                <c:pt idx="287">
                  <c:v>26.694383999999999</c:v>
                </c:pt>
                <c:pt idx="288">
                  <c:v>26.671016000000002</c:v>
                </c:pt>
                <c:pt idx="289">
                  <c:v>26.642568000000004</c:v>
                </c:pt>
                <c:pt idx="290">
                  <c:v>26.628344000000006</c:v>
                </c:pt>
                <c:pt idx="291">
                  <c:v>26.639520000000005</c:v>
                </c:pt>
                <c:pt idx="292">
                  <c:v>26.630376000000002</c:v>
                </c:pt>
                <c:pt idx="293">
                  <c:v>26.642568000000004</c:v>
                </c:pt>
                <c:pt idx="294">
                  <c:v>26.697431999999999</c:v>
                </c:pt>
                <c:pt idx="295">
                  <c:v>26.706576000000002</c:v>
                </c:pt>
                <c:pt idx="296">
                  <c:v>26.687272000000004</c:v>
                </c:pt>
                <c:pt idx="297">
                  <c:v>26.667968000000002</c:v>
                </c:pt>
                <c:pt idx="298">
                  <c:v>26.661871999999995</c:v>
                </c:pt>
                <c:pt idx="299">
                  <c:v>26.674063999999998</c:v>
                </c:pt>
                <c:pt idx="300">
                  <c:v>26.654760000000003</c:v>
                </c:pt>
                <c:pt idx="301">
                  <c:v>26.637488000000001</c:v>
                </c:pt>
                <c:pt idx="302">
                  <c:v>26.623263999999995</c:v>
                </c:pt>
                <c:pt idx="303">
                  <c:v>26.611072000000004</c:v>
                </c:pt>
                <c:pt idx="304">
                  <c:v>26.637487999999998</c:v>
                </c:pt>
                <c:pt idx="305">
                  <c:v>26.629360000000002</c:v>
                </c:pt>
                <c:pt idx="306">
                  <c:v>26.627328000000006</c:v>
                </c:pt>
                <c:pt idx="307">
                  <c:v>26.661872000000006</c:v>
                </c:pt>
                <c:pt idx="308">
                  <c:v>26.68524</c:v>
                </c:pt>
                <c:pt idx="309">
                  <c:v>26.691336</c:v>
                </c:pt>
                <c:pt idx="310">
                  <c:v>26.684224</c:v>
                </c:pt>
                <c:pt idx="311">
                  <c:v>26.684224</c:v>
                </c:pt>
                <c:pt idx="312">
                  <c:v>26.699463999999995</c:v>
                </c:pt>
                <c:pt idx="313">
                  <c:v>26.703528000000006</c:v>
                </c:pt>
                <c:pt idx="314">
                  <c:v>26.707592000000002</c:v>
                </c:pt>
                <c:pt idx="315">
                  <c:v>26.708608000000002</c:v>
                </c:pt>
                <c:pt idx="316">
                  <c:v>26.715719999999997</c:v>
                </c:pt>
                <c:pt idx="317">
                  <c:v>26.751280000000001</c:v>
                </c:pt>
                <c:pt idx="318">
                  <c:v>26.791920000000008</c:v>
                </c:pt>
                <c:pt idx="319">
                  <c:v>26.800048000000004</c:v>
                </c:pt>
                <c:pt idx="320">
                  <c:v>26.812239999999999</c:v>
                </c:pt>
                <c:pt idx="321">
                  <c:v>26.830528000000008</c:v>
                </c:pt>
                <c:pt idx="322">
                  <c:v>26.880312</c:v>
                </c:pt>
                <c:pt idx="323">
                  <c:v>26.897584000000002</c:v>
                </c:pt>
                <c:pt idx="324">
                  <c:v>26.947368000000004</c:v>
                </c:pt>
                <c:pt idx="325">
                  <c:v>26.999184</c:v>
                </c:pt>
                <c:pt idx="326">
                  <c:v>26.982927999999998</c:v>
                </c:pt>
                <c:pt idx="327">
                  <c:v>26.994104</c:v>
                </c:pt>
                <c:pt idx="328">
                  <c:v>26.984960000000004</c:v>
                </c:pt>
                <c:pt idx="329">
                  <c:v>26.967688000000003</c:v>
                </c:pt>
                <c:pt idx="330">
                  <c:v>26.961388800000002</c:v>
                </c:pt>
                <c:pt idx="331">
                  <c:v>26.968704000000002</c:v>
                </c:pt>
                <c:pt idx="332">
                  <c:v>26.972768000000002</c:v>
                </c:pt>
                <c:pt idx="333">
                  <c:v>26.970837599999999</c:v>
                </c:pt>
                <c:pt idx="334">
                  <c:v>26.965656000000003</c:v>
                </c:pt>
                <c:pt idx="335">
                  <c:v>26.960576</c:v>
                </c:pt>
                <c:pt idx="336">
                  <c:v>26.962607999999999</c:v>
                </c:pt>
                <c:pt idx="337">
                  <c:v>26.956512</c:v>
                </c:pt>
                <c:pt idx="338">
                  <c:v>26.954480000000004</c:v>
                </c:pt>
                <c:pt idx="339">
                  <c:v>26.953464000000004</c:v>
                </c:pt>
                <c:pt idx="340">
                  <c:v>26.941272000000001</c:v>
                </c:pt>
                <c:pt idx="341">
                  <c:v>26.929079999999999</c:v>
                </c:pt>
                <c:pt idx="342">
                  <c:v>26.916887999999997</c:v>
                </c:pt>
                <c:pt idx="343">
                  <c:v>26.901647999999998</c:v>
                </c:pt>
                <c:pt idx="344">
                  <c:v>26.884376</c:v>
                </c:pt>
                <c:pt idx="345">
                  <c:v>26.869135999999997</c:v>
                </c:pt>
                <c:pt idx="346">
                  <c:v>26.859992000000002</c:v>
                </c:pt>
                <c:pt idx="347">
                  <c:v>26.850847999999996</c:v>
                </c:pt>
                <c:pt idx="348">
                  <c:v>26.835608000000001</c:v>
                </c:pt>
                <c:pt idx="349">
                  <c:v>26.818336000000002</c:v>
                </c:pt>
                <c:pt idx="350">
                  <c:v>26.798016000000001</c:v>
                </c:pt>
                <c:pt idx="351">
                  <c:v>26.783792000000002</c:v>
                </c:pt>
                <c:pt idx="352">
                  <c:v>26.765504</c:v>
                </c:pt>
                <c:pt idx="353">
                  <c:v>26.751279999999998</c:v>
                </c:pt>
                <c:pt idx="354">
                  <c:v>26.725880000000004</c:v>
                </c:pt>
                <c:pt idx="355">
                  <c:v>26.708608000000002</c:v>
                </c:pt>
                <c:pt idx="356">
                  <c:v>26.683208000000004</c:v>
                </c:pt>
                <c:pt idx="357">
                  <c:v>26.655776000000003</c:v>
                </c:pt>
                <c:pt idx="358">
                  <c:v>26.636472000000001</c:v>
                </c:pt>
                <c:pt idx="359">
                  <c:v>26.611072000000004</c:v>
                </c:pt>
                <c:pt idx="360">
                  <c:v>26.591768000000002</c:v>
                </c:pt>
                <c:pt idx="361">
                  <c:v>26.573378400000003</c:v>
                </c:pt>
                <c:pt idx="362">
                  <c:v>26.548079999999999</c:v>
                </c:pt>
                <c:pt idx="363">
                  <c:v>26.525829600000002</c:v>
                </c:pt>
                <c:pt idx="364">
                  <c:v>26.500226399999999</c:v>
                </c:pt>
                <c:pt idx="365">
                  <c:v>26.477976000000002</c:v>
                </c:pt>
                <c:pt idx="366">
                  <c:v>26.455624</c:v>
                </c:pt>
                <c:pt idx="367">
                  <c:v>26.432255999999995</c:v>
                </c:pt>
                <c:pt idx="368">
                  <c:v>26.405839999999998</c:v>
                </c:pt>
                <c:pt idx="369">
                  <c:v>26.38552</c:v>
                </c:pt>
                <c:pt idx="370">
                  <c:v>26.364184000000002</c:v>
                </c:pt>
                <c:pt idx="371">
                  <c:v>26.341832000000004</c:v>
                </c:pt>
                <c:pt idx="372">
                  <c:v>26.321512000000002</c:v>
                </c:pt>
                <c:pt idx="373">
                  <c:v>26.307288000000003</c:v>
                </c:pt>
                <c:pt idx="374">
                  <c:v>26.286968000000002</c:v>
                </c:pt>
                <c:pt idx="375">
                  <c:v>26.262584000000004</c:v>
                </c:pt>
                <c:pt idx="376">
                  <c:v>26.239215999999999</c:v>
                </c:pt>
                <c:pt idx="377">
                  <c:v>26.212800000000001</c:v>
                </c:pt>
                <c:pt idx="378">
                  <c:v>26.193496000000003</c:v>
                </c:pt>
                <c:pt idx="379">
                  <c:v>26.170128000000005</c:v>
                </c:pt>
                <c:pt idx="380">
                  <c:v>26.150824</c:v>
                </c:pt>
                <c:pt idx="381">
                  <c:v>26.128472000000006</c:v>
                </c:pt>
                <c:pt idx="382">
                  <c:v>26.107136000000008</c:v>
                </c:pt>
                <c:pt idx="383">
                  <c:v>26.099008000000001</c:v>
                </c:pt>
                <c:pt idx="384">
                  <c:v>26.086815999999999</c:v>
                </c:pt>
                <c:pt idx="385">
                  <c:v>26.083768000000003</c:v>
                </c:pt>
                <c:pt idx="386">
                  <c:v>26.074624</c:v>
                </c:pt>
                <c:pt idx="387">
                  <c:v>26.068527999999997</c:v>
                </c:pt>
                <c:pt idx="388">
                  <c:v>26.057352000000005</c:v>
                </c:pt>
                <c:pt idx="389">
                  <c:v>26.044144000000003</c:v>
                </c:pt>
                <c:pt idx="390">
                  <c:v>26.036016000000004</c:v>
                </c:pt>
                <c:pt idx="391">
                  <c:v>26.028904000000001</c:v>
                </c:pt>
                <c:pt idx="392">
                  <c:v>26.025855999999997</c:v>
                </c:pt>
                <c:pt idx="393">
                  <c:v>26.018744000000005</c:v>
                </c:pt>
                <c:pt idx="394">
                  <c:v>26.012647999999999</c:v>
                </c:pt>
                <c:pt idx="395">
                  <c:v>26.003504</c:v>
                </c:pt>
                <c:pt idx="396">
                  <c:v>25.996392000000004</c:v>
                </c:pt>
                <c:pt idx="397">
                  <c:v>25.988264000000001</c:v>
                </c:pt>
                <c:pt idx="398">
                  <c:v>25.980136000000002</c:v>
                </c:pt>
                <c:pt idx="399">
                  <c:v>25.974039999999999</c:v>
                </c:pt>
                <c:pt idx="400">
                  <c:v>25.963880000000003</c:v>
                </c:pt>
                <c:pt idx="401">
                  <c:v>25.954735999999997</c:v>
                </c:pt>
                <c:pt idx="402">
                  <c:v>25.946608000000001</c:v>
                </c:pt>
                <c:pt idx="403">
                  <c:v>25.939495999999998</c:v>
                </c:pt>
                <c:pt idx="404">
                  <c:v>25.936448000000002</c:v>
                </c:pt>
                <c:pt idx="405">
                  <c:v>25.927303999999999</c:v>
                </c:pt>
                <c:pt idx="406">
                  <c:v>25.924256</c:v>
                </c:pt>
                <c:pt idx="407">
                  <c:v>25.915112000000001</c:v>
                </c:pt>
                <c:pt idx="408">
                  <c:v>25.909016000000001</c:v>
                </c:pt>
                <c:pt idx="409">
                  <c:v>25.901904000000002</c:v>
                </c:pt>
                <c:pt idx="410">
                  <c:v>25.894791999999999</c:v>
                </c:pt>
                <c:pt idx="411">
                  <c:v>25.878535999999997</c:v>
                </c:pt>
                <c:pt idx="412">
                  <c:v>25.862279999999998</c:v>
                </c:pt>
                <c:pt idx="413">
                  <c:v>25.845008000000004</c:v>
                </c:pt>
                <c:pt idx="414">
                  <c:v>25.826720000000002</c:v>
                </c:pt>
                <c:pt idx="415">
                  <c:v>25.808432</c:v>
                </c:pt>
                <c:pt idx="416">
                  <c:v>25.788112000000002</c:v>
                </c:pt>
                <c:pt idx="417">
                  <c:v>25.764744</c:v>
                </c:pt>
                <c:pt idx="418">
                  <c:v>25.743407999999999</c:v>
                </c:pt>
                <c:pt idx="419">
                  <c:v>25.719024000000001</c:v>
                </c:pt>
                <c:pt idx="420">
                  <c:v>25.700736000000003</c:v>
                </c:pt>
                <c:pt idx="421">
                  <c:v>25.678384000000001</c:v>
                </c:pt>
                <c:pt idx="422">
                  <c:v>25.651968</c:v>
                </c:pt>
                <c:pt idx="423">
                  <c:v>25.627584000000002</c:v>
                </c:pt>
                <c:pt idx="424">
                  <c:v>25.615392000000003</c:v>
                </c:pt>
                <c:pt idx="425">
                  <c:v>25.596088000000002</c:v>
                </c:pt>
                <c:pt idx="426">
                  <c:v>25.584911999999999</c:v>
                </c:pt>
                <c:pt idx="427">
                  <c:v>25.563576000000001</c:v>
                </c:pt>
                <c:pt idx="428">
                  <c:v>25.54224</c:v>
                </c:pt>
                <c:pt idx="429">
                  <c:v>25.519379999999998</c:v>
                </c:pt>
                <c:pt idx="430">
                  <c:v>25.493472000000001</c:v>
                </c:pt>
                <c:pt idx="431">
                  <c:v>25.459943999999997</c:v>
                </c:pt>
                <c:pt idx="432">
                  <c:v>25.434543999999999</c:v>
                </c:pt>
                <c:pt idx="433">
                  <c:v>25.415240000000001</c:v>
                </c:pt>
                <c:pt idx="434">
                  <c:v>25.398984000000002</c:v>
                </c:pt>
                <c:pt idx="435">
                  <c:v>25.376632000000001</c:v>
                </c:pt>
                <c:pt idx="436">
                  <c:v>25.353264000000003</c:v>
                </c:pt>
                <c:pt idx="437">
                  <c:v>25.330912000000001</c:v>
                </c:pt>
                <c:pt idx="438">
                  <c:v>25.311608000000003</c:v>
                </c:pt>
                <c:pt idx="439">
                  <c:v>25.286207999999998</c:v>
                </c:pt>
                <c:pt idx="440">
                  <c:v>25.261824000000001</c:v>
                </c:pt>
                <c:pt idx="441">
                  <c:v>25.247599999999998</c:v>
                </c:pt>
                <c:pt idx="442">
                  <c:v>25.228296</c:v>
                </c:pt>
                <c:pt idx="443">
                  <c:v>25.205943999999999</c:v>
                </c:pt>
                <c:pt idx="444">
                  <c:v>25.191720000000004</c:v>
                </c:pt>
                <c:pt idx="445">
                  <c:v>25.160224000000003</c:v>
                </c:pt>
                <c:pt idx="446">
                  <c:v>25.136856000000002</c:v>
                </c:pt>
                <c:pt idx="447">
                  <c:v>25.122632000000007</c:v>
                </c:pt>
                <c:pt idx="448">
                  <c:v>25.094184000000002</c:v>
                </c:pt>
                <c:pt idx="449">
                  <c:v>25.074880000000011</c:v>
                </c:pt>
                <c:pt idx="450">
                  <c:v>25.046431999999999</c:v>
                </c:pt>
                <c:pt idx="451">
                  <c:v>25.028144000000001</c:v>
                </c:pt>
                <c:pt idx="452">
                  <c:v>25.006808000000003</c:v>
                </c:pt>
                <c:pt idx="453">
                  <c:v>24.986487999999998</c:v>
                </c:pt>
                <c:pt idx="454">
                  <c:v>24.965152000000007</c:v>
                </c:pt>
                <c:pt idx="455">
                  <c:v>24.947880000000005</c:v>
                </c:pt>
                <c:pt idx="456">
                  <c:v>24.928576000000003</c:v>
                </c:pt>
                <c:pt idx="457">
                  <c:v>24.910288000000005</c:v>
                </c:pt>
                <c:pt idx="458">
                  <c:v>24.886920000000003</c:v>
                </c:pt>
                <c:pt idx="459">
                  <c:v>24.870664000000001</c:v>
                </c:pt>
                <c:pt idx="460">
                  <c:v>24.853392000000003</c:v>
                </c:pt>
                <c:pt idx="461">
                  <c:v>24.830024000000002</c:v>
                </c:pt>
                <c:pt idx="462">
                  <c:v>24.81072</c:v>
                </c:pt>
                <c:pt idx="463">
                  <c:v>24.788367999999998</c:v>
                </c:pt>
                <c:pt idx="464">
                  <c:v>24.769064</c:v>
                </c:pt>
                <c:pt idx="465">
                  <c:v>24.749759999999998</c:v>
                </c:pt>
                <c:pt idx="466">
                  <c:v>24.72944</c:v>
                </c:pt>
                <c:pt idx="467">
                  <c:v>24.711151999999998</c:v>
                </c:pt>
                <c:pt idx="468">
                  <c:v>24.688800000000001</c:v>
                </c:pt>
                <c:pt idx="469">
                  <c:v>24.670512000000006</c:v>
                </c:pt>
                <c:pt idx="470">
                  <c:v>24.656288</c:v>
                </c:pt>
                <c:pt idx="471">
                  <c:v>24.644096000000005</c:v>
                </c:pt>
                <c:pt idx="472">
                  <c:v>24.629872000000002</c:v>
                </c:pt>
                <c:pt idx="473">
                  <c:v>24.61768</c:v>
                </c:pt>
                <c:pt idx="474">
                  <c:v>24.611584000000001</c:v>
                </c:pt>
                <c:pt idx="475">
                  <c:v>24.666448000000003</c:v>
                </c:pt>
                <c:pt idx="476">
                  <c:v>24.672543999999998</c:v>
                </c:pt>
                <c:pt idx="477">
                  <c:v>24.661368</c:v>
                </c:pt>
                <c:pt idx="478">
                  <c:v>24.650192000000001</c:v>
                </c:pt>
                <c:pt idx="479">
                  <c:v>24.636984000000002</c:v>
                </c:pt>
                <c:pt idx="480">
                  <c:v>24.624792000000003</c:v>
                </c:pt>
                <c:pt idx="481">
                  <c:v>24.620728</c:v>
                </c:pt>
                <c:pt idx="482">
                  <c:v>24.619712</c:v>
                </c:pt>
                <c:pt idx="483">
                  <c:v>24.611584000000001</c:v>
                </c:pt>
                <c:pt idx="484">
                  <c:v>24.608536000000001</c:v>
                </c:pt>
                <c:pt idx="485">
                  <c:v>24.597359999999998</c:v>
                </c:pt>
                <c:pt idx="486">
                  <c:v>24.585168000000003</c:v>
                </c:pt>
                <c:pt idx="487">
                  <c:v>24.573992000000001</c:v>
                </c:pt>
                <c:pt idx="488">
                  <c:v>24.563832000000001</c:v>
                </c:pt>
                <c:pt idx="489">
                  <c:v>24.548592000000003</c:v>
                </c:pt>
                <c:pt idx="490">
                  <c:v>24.525224000000001</c:v>
                </c:pt>
                <c:pt idx="491">
                  <c:v>24.501855999999997</c:v>
                </c:pt>
                <c:pt idx="492">
                  <c:v>24.479504000000002</c:v>
                </c:pt>
                <c:pt idx="493">
                  <c:v>24.46528</c:v>
                </c:pt>
                <c:pt idx="494">
                  <c:v>24.445976000000002</c:v>
                </c:pt>
                <c:pt idx="495">
                  <c:v>24.428704</c:v>
                </c:pt>
                <c:pt idx="496">
                  <c:v>24.406351999999998</c:v>
                </c:pt>
                <c:pt idx="497">
                  <c:v>24.378919999999994</c:v>
                </c:pt>
                <c:pt idx="498">
                  <c:v>24.362664000000002</c:v>
                </c:pt>
                <c:pt idx="499">
                  <c:v>24.366727999999998</c:v>
                </c:pt>
                <c:pt idx="500">
                  <c:v>24.360632000000003</c:v>
                </c:pt>
                <c:pt idx="501">
                  <c:v>24.369776000000002</c:v>
                </c:pt>
                <c:pt idx="502">
                  <c:v>24.369776000000002</c:v>
                </c:pt>
                <c:pt idx="503">
                  <c:v>24.364696000000002</c:v>
                </c:pt>
                <c:pt idx="504">
                  <c:v>24.364696000000002</c:v>
                </c:pt>
                <c:pt idx="505">
                  <c:v>24.365712000000002</c:v>
                </c:pt>
                <c:pt idx="506">
                  <c:v>24.360632000000006</c:v>
                </c:pt>
                <c:pt idx="507">
                  <c:v>24.34844</c:v>
                </c:pt>
                <c:pt idx="508">
                  <c:v>24.342344000000001</c:v>
                </c:pt>
                <c:pt idx="509">
                  <c:v>24.335232000000001</c:v>
                </c:pt>
                <c:pt idx="510">
                  <c:v>24.330151999999998</c:v>
                </c:pt>
                <c:pt idx="511">
                  <c:v>24.323039999999999</c:v>
                </c:pt>
                <c:pt idx="512">
                  <c:v>24.308816000000004</c:v>
                </c:pt>
                <c:pt idx="513">
                  <c:v>24.300688000000005</c:v>
                </c:pt>
                <c:pt idx="514">
                  <c:v>24.292560000000002</c:v>
                </c:pt>
                <c:pt idx="515">
                  <c:v>24.286464000000002</c:v>
                </c:pt>
                <c:pt idx="516">
                  <c:v>24.290528000000005</c:v>
                </c:pt>
                <c:pt idx="517">
                  <c:v>24.279352000000006</c:v>
                </c:pt>
                <c:pt idx="518">
                  <c:v>24.273256000000003</c:v>
                </c:pt>
                <c:pt idx="519">
                  <c:v>24.280367999999999</c:v>
                </c:pt>
                <c:pt idx="520">
                  <c:v>24.280367999999999</c:v>
                </c:pt>
                <c:pt idx="521">
                  <c:v>24.273256000000003</c:v>
                </c:pt>
                <c:pt idx="522">
                  <c:v>24.266144000000001</c:v>
                </c:pt>
                <c:pt idx="523">
                  <c:v>24.254968000000002</c:v>
                </c:pt>
                <c:pt idx="524">
                  <c:v>24.257000000000001</c:v>
                </c:pt>
                <c:pt idx="525">
                  <c:v>24.249887999999999</c:v>
                </c:pt>
                <c:pt idx="526">
                  <c:v>24.238712</c:v>
                </c:pt>
                <c:pt idx="527">
                  <c:v>24.243792000000003</c:v>
                </c:pt>
                <c:pt idx="528">
                  <c:v>24.237696</c:v>
                </c:pt>
                <c:pt idx="529">
                  <c:v>24.225504000000001</c:v>
                </c:pt>
                <c:pt idx="530">
                  <c:v>24.219407999999998</c:v>
                </c:pt>
                <c:pt idx="531">
                  <c:v>24.215343999999998</c:v>
                </c:pt>
                <c:pt idx="532">
                  <c:v>24.206200000000003</c:v>
                </c:pt>
                <c:pt idx="533">
                  <c:v>24.196040000000004</c:v>
                </c:pt>
                <c:pt idx="534">
                  <c:v>24.189944000000001</c:v>
                </c:pt>
                <c:pt idx="535">
                  <c:v>24.206200000000003</c:v>
                </c:pt>
                <c:pt idx="536">
                  <c:v>24.203151999999999</c:v>
                </c:pt>
                <c:pt idx="537">
                  <c:v>24.205184000000003</c:v>
                </c:pt>
                <c:pt idx="538">
                  <c:v>24.199088</c:v>
                </c:pt>
                <c:pt idx="539">
                  <c:v>24.189944000000001</c:v>
                </c:pt>
                <c:pt idx="540">
                  <c:v>24.217376000000002</c:v>
                </c:pt>
                <c:pt idx="541">
                  <c:v>24.216360000000002</c:v>
                </c:pt>
                <c:pt idx="542">
                  <c:v>24.230584000000004</c:v>
                </c:pt>
                <c:pt idx="543">
                  <c:v>24.243792000000003</c:v>
                </c:pt>
                <c:pt idx="544">
                  <c:v>24.247855999999999</c:v>
                </c:pt>
                <c:pt idx="545">
                  <c:v>24.247855999999999</c:v>
                </c:pt>
                <c:pt idx="546">
                  <c:v>24.27732</c:v>
                </c:pt>
                <c:pt idx="547">
                  <c:v>24.275288</c:v>
                </c:pt>
                <c:pt idx="548">
                  <c:v>24.270208</c:v>
                </c:pt>
                <c:pt idx="549">
                  <c:v>24.253952000000002</c:v>
                </c:pt>
                <c:pt idx="550">
                  <c:v>24.240743999999996</c:v>
                </c:pt>
                <c:pt idx="551">
                  <c:v>24.227536000000001</c:v>
                </c:pt>
                <c:pt idx="552">
                  <c:v>24.2316</c:v>
                </c:pt>
                <c:pt idx="553">
                  <c:v>24.248871999999999</c:v>
                </c:pt>
                <c:pt idx="554">
                  <c:v>24.264112000000001</c:v>
                </c:pt>
                <c:pt idx="555">
                  <c:v>24.27732</c:v>
                </c:pt>
                <c:pt idx="556">
                  <c:v>24.284432000000002</c:v>
                </c:pt>
                <c:pt idx="557">
                  <c:v>24.276304</c:v>
                </c:pt>
                <c:pt idx="558">
                  <c:v>24.293576000000002</c:v>
                </c:pt>
                <c:pt idx="559">
                  <c:v>24.403304000000006</c:v>
                </c:pt>
                <c:pt idx="560">
                  <c:v>24.502872</c:v>
                </c:pt>
                <c:pt idx="561">
                  <c:v>24.560784000000002</c:v>
                </c:pt>
                <c:pt idx="562">
                  <c:v>24.573992000000001</c:v>
                </c:pt>
                <c:pt idx="563">
                  <c:v>24.572976000000004</c:v>
                </c:pt>
                <c:pt idx="564">
                  <c:v>24.573992000000001</c:v>
                </c:pt>
                <c:pt idx="565">
                  <c:v>24.572976000000004</c:v>
                </c:pt>
                <c:pt idx="566">
                  <c:v>24.572976000000004</c:v>
                </c:pt>
                <c:pt idx="567">
                  <c:v>24.588216000000003</c:v>
                </c:pt>
                <c:pt idx="568">
                  <c:v>24.604472000000001</c:v>
                </c:pt>
                <c:pt idx="569">
                  <c:v>24.605487999999998</c:v>
                </c:pt>
                <c:pt idx="570">
                  <c:v>24.607520000000001</c:v>
                </c:pt>
                <c:pt idx="571">
                  <c:v>24.61768</c:v>
                </c:pt>
                <c:pt idx="572">
                  <c:v>24.615648000000004</c:v>
                </c:pt>
                <c:pt idx="573">
                  <c:v>24.607520000000001</c:v>
                </c:pt>
                <c:pt idx="574">
                  <c:v>24.599392000000002</c:v>
                </c:pt>
                <c:pt idx="575">
                  <c:v>24.594312000000002</c:v>
                </c:pt>
                <c:pt idx="576">
                  <c:v>24.585167999999999</c:v>
                </c:pt>
                <c:pt idx="577">
                  <c:v>24.58212</c:v>
                </c:pt>
                <c:pt idx="578">
                  <c:v>24.585168000000003</c:v>
                </c:pt>
                <c:pt idx="579">
                  <c:v>24.587200000000003</c:v>
                </c:pt>
                <c:pt idx="580">
                  <c:v>24.578056000000004</c:v>
                </c:pt>
                <c:pt idx="581">
                  <c:v>24.575008</c:v>
                </c:pt>
                <c:pt idx="582">
                  <c:v>24.579072</c:v>
                </c:pt>
                <c:pt idx="583">
                  <c:v>24.566880000000001</c:v>
                </c:pt>
                <c:pt idx="584">
                  <c:v>24.548591999999999</c:v>
                </c:pt>
                <c:pt idx="585">
                  <c:v>24.542496</c:v>
                </c:pt>
                <c:pt idx="586">
                  <c:v>24.535384000000001</c:v>
                </c:pt>
                <c:pt idx="587">
                  <c:v>24.54148</c:v>
                </c:pt>
                <c:pt idx="588">
                  <c:v>24.558752000000002</c:v>
                </c:pt>
                <c:pt idx="589">
                  <c:v>24.568912000000001</c:v>
                </c:pt>
                <c:pt idx="590">
                  <c:v>24.596344000000002</c:v>
                </c:pt>
                <c:pt idx="591">
                  <c:v>24.615648</c:v>
                </c:pt>
                <c:pt idx="592">
                  <c:v>24.61768</c:v>
                </c:pt>
                <c:pt idx="593">
                  <c:v>24.632919999999999</c:v>
                </c:pt>
                <c:pt idx="594">
                  <c:v>24.637999999999998</c:v>
                </c:pt>
                <c:pt idx="595">
                  <c:v>24.636984000000002</c:v>
                </c:pt>
                <c:pt idx="596">
                  <c:v>24.636984000000002</c:v>
                </c:pt>
                <c:pt idx="597">
                  <c:v>24.668480000000002</c:v>
                </c:pt>
                <c:pt idx="598">
                  <c:v>24.671527999999999</c:v>
                </c:pt>
                <c:pt idx="599">
                  <c:v>24.659335999999996</c:v>
                </c:pt>
                <c:pt idx="600">
                  <c:v>24.671528000000006</c:v>
                </c:pt>
                <c:pt idx="601">
                  <c:v>24.669496000000002</c:v>
                </c:pt>
                <c:pt idx="602">
                  <c:v>24.65832</c:v>
                </c:pt>
                <c:pt idx="603">
                  <c:v>24.652224</c:v>
                </c:pt>
                <c:pt idx="604">
                  <c:v>24.687784000000001</c:v>
                </c:pt>
                <c:pt idx="605">
                  <c:v>24.688800000000001</c:v>
                </c:pt>
                <c:pt idx="606">
                  <c:v>24.675592000000002</c:v>
                </c:pt>
                <c:pt idx="607">
                  <c:v>24.680672000000001</c:v>
                </c:pt>
                <c:pt idx="608">
                  <c:v>24.681688000000005</c:v>
                </c:pt>
                <c:pt idx="609">
                  <c:v>24.685752000000004</c:v>
                </c:pt>
                <c:pt idx="610">
                  <c:v>24.685752000000004</c:v>
                </c:pt>
                <c:pt idx="611">
                  <c:v>24.696928</c:v>
                </c:pt>
                <c:pt idx="612">
                  <c:v>24.704039999999999</c:v>
                </c:pt>
                <c:pt idx="613">
                  <c:v>24.723344000000001</c:v>
                </c:pt>
                <c:pt idx="614">
                  <c:v>24.744680000000002</c:v>
                </c:pt>
                <c:pt idx="615">
                  <c:v>24.777192000000003</c:v>
                </c:pt>
                <c:pt idx="616">
                  <c:v>24.783288000000002</c:v>
                </c:pt>
                <c:pt idx="617">
                  <c:v>24.784304000000002</c:v>
                </c:pt>
                <c:pt idx="618">
                  <c:v>24.796496000000001</c:v>
                </c:pt>
                <c:pt idx="619">
                  <c:v>24.829007999999998</c:v>
                </c:pt>
                <c:pt idx="620">
                  <c:v>24.825960000000002</c:v>
                </c:pt>
                <c:pt idx="621">
                  <c:v>24.822912000000002</c:v>
                </c:pt>
                <c:pt idx="622">
                  <c:v>24.850344000000003</c:v>
                </c:pt>
                <c:pt idx="623">
                  <c:v>24.853392000000003</c:v>
                </c:pt>
                <c:pt idx="624">
                  <c:v>24.862535999999999</c:v>
                </c:pt>
                <c:pt idx="625">
                  <c:v>24.865584000000002</c:v>
                </c:pt>
                <c:pt idx="626">
                  <c:v>24.868632000000002</c:v>
                </c:pt>
                <c:pt idx="627">
                  <c:v>24.868632000000002</c:v>
                </c:pt>
                <c:pt idx="628">
                  <c:v>24.868632000000002</c:v>
                </c:pt>
                <c:pt idx="629">
                  <c:v>24.874728000000001</c:v>
                </c:pt>
                <c:pt idx="630">
                  <c:v>24.874728000000001</c:v>
                </c:pt>
                <c:pt idx="631">
                  <c:v>24.859488000000002</c:v>
                </c:pt>
                <c:pt idx="632">
                  <c:v>24.850344000000003</c:v>
                </c:pt>
                <c:pt idx="633">
                  <c:v>24.843232</c:v>
                </c:pt>
                <c:pt idx="634">
                  <c:v>24.832056000000001</c:v>
                </c:pt>
                <c:pt idx="635">
                  <c:v>24.829007999999998</c:v>
                </c:pt>
                <c:pt idx="636">
                  <c:v>24.819864000000003</c:v>
                </c:pt>
                <c:pt idx="637">
                  <c:v>24.886920000000003</c:v>
                </c:pt>
                <c:pt idx="638">
                  <c:v>24.883872</c:v>
                </c:pt>
                <c:pt idx="639">
                  <c:v>24.871679999999998</c:v>
                </c:pt>
                <c:pt idx="640">
                  <c:v>24.856439999999999</c:v>
                </c:pt>
                <c:pt idx="641">
                  <c:v>24.847296</c:v>
                </c:pt>
                <c:pt idx="642">
                  <c:v>24.856439999999999</c:v>
                </c:pt>
                <c:pt idx="643">
                  <c:v>24.862535999999999</c:v>
                </c:pt>
                <c:pt idx="644">
                  <c:v>24.847296</c:v>
                </c:pt>
                <c:pt idx="645">
                  <c:v>24.844248000000004</c:v>
                </c:pt>
                <c:pt idx="646">
                  <c:v>24.844248000000004</c:v>
                </c:pt>
                <c:pt idx="647">
                  <c:v>24.865584000000002</c:v>
                </c:pt>
                <c:pt idx="648">
                  <c:v>24.886920000000003</c:v>
                </c:pt>
                <c:pt idx="649">
                  <c:v>24.917400000000001</c:v>
                </c:pt>
                <c:pt idx="650">
                  <c:v>24.926544000000003</c:v>
                </c:pt>
                <c:pt idx="651">
                  <c:v>24.923496</c:v>
                </c:pt>
                <c:pt idx="652">
                  <c:v>24.914352000000001</c:v>
                </c:pt>
                <c:pt idx="653">
                  <c:v>24.908256000000002</c:v>
                </c:pt>
                <c:pt idx="654">
                  <c:v>24.918416000000001</c:v>
                </c:pt>
                <c:pt idx="655">
                  <c:v>24.911304000000001</c:v>
                </c:pt>
                <c:pt idx="656">
                  <c:v>24.902160000000002</c:v>
                </c:pt>
                <c:pt idx="657">
                  <c:v>24.896064000000003</c:v>
                </c:pt>
                <c:pt idx="658">
                  <c:v>24.883872</c:v>
                </c:pt>
                <c:pt idx="659">
                  <c:v>24.893016000000003</c:v>
                </c:pt>
                <c:pt idx="660">
                  <c:v>24.902160000000002</c:v>
                </c:pt>
                <c:pt idx="661">
                  <c:v>24.905207999999998</c:v>
                </c:pt>
                <c:pt idx="662">
                  <c:v>24.896064000000003</c:v>
                </c:pt>
                <c:pt idx="663">
                  <c:v>24.908256000000002</c:v>
                </c:pt>
                <c:pt idx="664">
                  <c:v>24.914352000000001</c:v>
                </c:pt>
                <c:pt idx="665">
                  <c:v>24.920448000000004</c:v>
                </c:pt>
                <c:pt idx="666">
                  <c:v>24.926544000000003</c:v>
                </c:pt>
                <c:pt idx="667">
                  <c:v>24.929592000000003</c:v>
                </c:pt>
                <c:pt idx="668">
                  <c:v>24.932639999999999</c:v>
                </c:pt>
                <c:pt idx="669">
                  <c:v>24.966168</c:v>
                </c:pt>
                <c:pt idx="670">
                  <c:v>25.008839999999999</c:v>
                </c:pt>
                <c:pt idx="671">
                  <c:v>25.017984000000002</c:v>
                </c:pt>
                <c:pt idx="672">
                  <c:v>25.024079999999998</c:v>
                </c:pt>
                <c:pt idx="673">
                  <c:v>25.021032000000002</c:v>
                </c:pt>
              </c:numCache>
            </c:numRef>
          </c:yVal>
          <c:smooth val="0"/>
          <c:extLst>
            <c:ext xmlns:c16="http://schemas.microsoft.com/office/drawing/2014/chart" uri="{C3380CC4-5D6E-409C-BE32-E72D297353CC}">
              <c16:uniqueId val="{00000001-531A-4635-BF2D-F7D27E90770D}"/>
            </c:ext>
          </c:extLst>
        </c:ser>
        <c:ser>
          <c:idx val="3"/>
          <c:order val="2"/>
          <c:tx>
            <c:v>Average</c:v>
          </c:tx>
          <c:spPr>
            <a:ln w="19050" cap="rnd">
              <a:solidFill>
                <a:srgbClr val="00B050"/>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Compare'!$L$4:$L$733</c:f>
              <c:numCache>
                <c:formatCode>0.00</c:formatCode>
                <c:ptCount val="730"/>
                <c:pt idx="0">
                  <c:v>26.56</c:v>
                </c:pt>
                <c:pt idx="1">
                  <c:v>26.56</c:v>
                </c:pt>
                <c:pt idx="2">
                  <c:v>26.55</c:v>
                </c:pt>
                <c:pt idx="3">
                  <c:v>26.55</c:v>
                </c:pt>
                <c:pt idx="4">
                  <c:v>26.54</c:v>
                </c:pt>
                <c:pt idx="5">
                  <c:v>26.54</c:v>
                </c:pt>
                <c:pt idx="6">
                  <c:v>26.53</c:v>
                </c:pt>
                <c:pt idx="7">
                  <c:v>26.53</c:v>
                </c:pt>
                <c:pt idx="8">
                  <c:v>26.52</c:v>
                </c:pt>
                <c:pt idx="9">
                  <c:v>26.52</c:v>
                </c:pt>
                <c:pt idx="10">
                  <c:v>26.51</c:v>
                </c:pt>
                <c:pt idx="11">
                  <c:v>26.51</c:v>
                </c:pt>
                <c:pt idx="12">
                  <c:v>26.5</c:v>
                </c:pt>
                <c:pt idx="13">
                  <c:v>26.5</c:v>
                </c:pt>
                <c:pt idx="14">
                  <c:v>26.49</c:v>
                </c:pt>
                <c:pt idx="15">
                  <c:v>26.48</c:v>
                </c:pt>
                <c:pt idx="16">
                  <c:v>26.48</c:v>
                </c:pt>
                <c:pt idx="17">
                  <c:v>26.47</c:v>
                </c:pt>
                <c:pt idx="18">
                  <c:v>26.46</c:v>
                </c:pt>
                <c:pt idx="19">
                  <c:v>26.46</c:v>
                </c:pt>
                <c:pt idx="20">
                  <c:v>26.45</c:v>
                </c:pt>
                <c:pt idx="21">
                  <c:v>26.44</c:v>
                </c:pt>
                <c:pt idx="22">
                  <c:v>26.43</c:v>
                </c:pt>
                <c:pt idx="23">
                  <c:v>26.43</c:v>
                </c:pt>
                <c:pt idx="24">
                  <c:v>26.42</c:v>
                </c:pt>
                <c:pt idx="25">
                  <c:v>26.41</c:v>
                </c:pt>
                <c:pt idx="26">
                  <c:v>26.4</c:v>
                </c:pt>
                <c:pt idx="27">
                  <c:v>26.39</c:v>
                </c:pt>
                <c:pt idx="28">
                  <c:v>26.38</c:v>
                </c:pt>
                <c:pt idx="29">
                  <c:v>26.37</c:v>
                </c:pt>
                <c:pt idx="30">
                  <c:v>26.37</c:v>
                </c:pt>
                <c:pt idx="31">
                  <c:v>26.36</c:v>
                </c:pt>
                <c:pt idx="32">
                  <c:v>26.35</c:v>
                </c:pt>
                <c:pt idx="33">
                  <c:v>26.34</c:v>
                </c:pt>
                <c:pt idx="34">
                  <c:v>26.33</c:v>
                </c:pt>
                <c:pt idx="35">
                  <c:v>26.33</c:v>
                </c:pt>
                <c:pt idx="36">
                  <c:v>26.32</c:v>
                </c:pt>
                <c:pt idx="37">
                  <c:v>26.31</c:v>
                </c:pt>
                <c:pt idx="38">
                  <c:v>26.3</c:v>
                </c:pt>
                <c:pt idx="39">
                  <c:v>26.29</c:v>
                </c:pt>
                <c:pt idx="40">
                  <c:v>26.28</c:v>
                </c:pt>
                <c:pt idx="41">
                  <c:v>26.28</c:v>
                </c:pt>
                <c:pt idx="42">
                  <c:v>26.27</c:v>
                </c:pt>
                <c:pt idx="43">
                  <c:v>26.26</c:v>
                </c:pt>
                <c:pt idx="44">
                  <c:v>26.25</c:v>
                </c:pt>
                <c:pt idx="45">
                  <c:v>26.24</c:v>
                </c:pt>
                <c:pt idx="46">
                  <c:v>26.23</c:v>
                </c:pt>
                <c:pt idx="47">
                  <c:v>26.22</c:v>
                </c:pt>
                <c:pt idx="48">
                  <c:v>26.21</c:v>
                </c:pt>
                <c:pt idx="49">
                  <c:v>26.2</c:v>
                </c:pt>
                <c:pt idx="50">
                  <c:v>26.2</c:v>
                </c:pt>
                <c:pt idx="51">
                  <c:v>26.19</c:v>
                </c:pt>
                <c:pt idx="52">
                  <c:v>26.18</c:v>
                </c:pt>
                <c:pt idx="53">
                  <c:v>26.17</c:v>
                </c:pt>
                <c:pt idx="54">
                  <c:v>26.16</c:v>
                </c:pt>
                <c:pt idx="55">
                  <c:v>26.15</c:v>
                </c:pt>
                <c:pt idx="56">
                  <c:v>26.14</c:v>
                </c:pt>
                <c:pt idx="57">
                  <c:v>26.13</c:v>
                </c:pt>
                <c:pt idx="58">
                  <c:v>26.12</c:v>
                </c:pt>
                <c:pt idx="59">
                  <c:v>26.11</c:v>
                </c:pt>
                <c:pt idx="60">
                  <c:v>26.1</c:v>
                </c:pt>
                <c:pt idx="61">
                  <c:v>26.09</c:v>
                </c:pt>
                <c:pt idx="62">
                  <c:v>26.08</c:v>
                </c:pt>
                <c:pt idx="63">
                  <c:v>26.07</c:v>
                </c:pt>
                <c:pt idx="64">
                  <c:v>26.06</c:v>
                </c:pt>
                <c:pt idx="65">
                  <c:v>26.05</c:v>
                </c:pt>
                <c:pt idx="66">
                  <c:v>26.04</c:v>
                </c:pt>
                <c:pt idx="67">
                  <c:v>26.03</c:v>
                </c:pt>
                <c:pt idx="68">
                  <c:v>26.02</c:v>
                </c:pt>
                <c:pt idx="69">
                  <c:v>26.01</c:v>
                </c:pt>
                <c:pt idx="70">
                  <c:v>26</c:v>
                </c:pt>
                <c:pt idx="71">
                  <c:v>25.99</c:v>
                </c:pt>
                <c:pt idx="72">
                  <c:v>25.98</c:v>
                </c:pt>
                <c:pt idx="73">
                  <c:v>25.97</c:v>
                </c:pt>
                <c:pt idx="74">
                  <c:v>25.96</c:v>
                </c:pt>
                <c:pt idx="75">
                  <c:v>25.95</c:v>
                </c:pt>
                <c:pt idx="76">
                  <c:v>25.94</c:v>
                </c:pt>
                <c:pt idx="77">
                  <c:v>25.93</c:v>
                </c:pt>
                <c:pt idx="78">
                  <c:v>25.92</c:v>
                </c:pt>
                <c:pt idx="79">
                  <c:v>25.91</c:v>
                </c:pt>
                <c:pt idx="80">
                  <c:v>25.9</c:v>
                </c:pt>
                <c:pt idx="81">
                  <c:v>25.89</c:v>
                </c:pt>
                <c:pt idx="82">
                  <c:v>25.88</c:v>
                </c:pt>
                <c:pt idx="83">
                  <c:v>25.87</c:v>
                </c:pt>
                <c:pt idx="84">
                  <c:v>25.86</c:v>
                </c:pt>
                <c:pt idx="85">
                  <c:v>25.86</c:v>
                </c:pt>
                <c:pt idx="86">
                  <c:v>25.85</c:v>
                </c:pt>
                <c:pt idx="87">
                  <c:v>25.84</c:v>
                </c:pt>
                <c:pt idx="88">
                  <c:v>25.83</c:v>
                </c:pt>
                <c:pt idx="89">
                  <c:v>25.82</c:v>
                </c:pt>
                <c:pt idx="90">
                  <c:v>25.81</c:v>
                </c:pt>
                <c:pt idx="91">
                  <c:v>25.8</c:v>
                </c:pt>
                <c:pt idx="92">
                  <c:v>25.79</c:v>
                </c:pt>
                <c:pt idx="93">
                  <c:v>25.78</c:v>
                </c:pt>
                <c:pt idx="94">
                  <c:v>25.78</c:v>
                </c:pt>
                <c:pt idx="95">
                  <c:v>25.77</c:v>
                </c:pt>
                <c:pt idx="96">
                  <c:v>25.76</c:v>
                </c:pt>
                <c:pt idx="97">
                  <c:v>25.75</c:v>
                </c:pt>
                <c:pt idx="98">
                  <c:v>25.74</c:v>
                </c:pt>
                <c:pt idx="99">
                  <c:v>25.74</c:v>
                </c:pt>
                <c:pt idx="100">
                  <c:v>25.73</c:v>
                </c:pt>
                <c:pt idx="101">
                  <c:v>25.72</c:v>
                </c:pt>
                <c:pt idx="102">
                  <c:v>25.72</c:v>
                </c:pt>
                <c:pt idx="103">
                  <c:v>25.71</c:v>
                </c:pt>
                <c:pt idx="104">
                  <c:v>25.7</c:v>
                </c:pt>
                <c:pt idx="105">
                  <c:v>25.7</c:v>
                </c:pt>
                <c:pt idx="106">
                  <c:v>25.69</c:v>
                </c:pt>
                <c:pt idx="107">
                  <c:v>25.69</c:v>
                </c:pt>
                <c:pt idx="108">
                  <c:v>25.68</c:v>
                </c:pt>
                <c:pt idx="109">
                  <c:v>25.67</c:v>
                </c:pt>
                <c:pt idx="110">
                  <c:v>25.67</c:v>
                </c:pt>
                <c:pt idx="111">
                  <c:v>25.66</c:v>
                </c:pt>
                <c:pt idx="112">
                  <c:v>25.65</c:v>
                </c:pt>
                <c:pt idx="113">
                  <c:v>25.65</c:v>
                </c:pt>
                <c:pt idx="114">
                  <c:v>25.65</c:v>
                </c:pt>
                <c:pt idx="115">
                  <c:v>25.65</c:v>
                </c:pt>
                <c:pt idx="116">
                  <c:v>25.65</c:v>
                </c:pt>
                <c:pt idx="117">
                  <c:v>25.65</c:v>
                </c:pt>
                <c:pt idx="118">
                  <c:v>25.65</c:v>
                </c:pt>
                <c:pt idx="119">
                  <c:v>25.64</c:v>
                </c:pt>
                <c:pt idx="120">
                  <c:v>25.64</c:v>
                </c:pt>
                <c:pt idx="121">
                  <c:v>25.64</c:v>
                </c:pt>
                <c:pt idx="122">
                  <c:v>25.64</c:v>
                </c:pt>
                <c:pt idx="123">
                  <c:v>25.63</c:v>
                </c:pt>
                <c:pt idx="124">
                  <c:v>25.63</c:v>
                </c:pt>
                <c:pt idx="125">
                  <c:v>25.63</c:v>
                </c:pt>
                <c:pt idx="126">
                  <c:v>25.63</c:v>
                </c:pt>
                <c:pt idx="127">
                  <c:v>25.63</c:v>
                </c:pt>
                <c:pt idx="128">
                  <c:v>25.64</c:v>
                </c:pt>
                <c:pt idx="129">
                  <c:v>25.64</c:v>
                </c:pt>
                <c:pt idx="130">
                  <c:v>25.64</c:v>
                </c:pt>
                <c:pt idx="131">
                  <c:v>25.64</c:v>
                </c:pt>
                <c:pt idx="132">
                  <c:v>25.64</c:v>
                </c:pt>
                <c:pt idx="133">
                  <c:v>25.64</c:v>
                </c:pt>
                <c:pt idx="134">
                  <c:v>25.65</c:v>
                </c:pt>
                <c:pt idx="135">
                  <c:v>25.65</c:v>
                </c:pt>
                <c:pt idx="136">
                  <c:v>25.66</c:v>
                </c:pt>
                <c:pt idx="137">
                  <c:v>25.68</c:v>
                </c:pt>
                <c:pt idx="138">
                  <c:v>25.68</c:v>
                </c:pt>
                <c:pt idx="139">
                  <c:v>25.69</c:v>
                </c:pt>
                <c:pt idx="140">
                  <c:v>25.69</c:v>
                </c:pt>
                <c:pt idx="141">
                  <c:v>25.69</c:v>
                </c:pt>
                <c:pt idx="142">
                  <c:v>25.7</c:v>
                </c:pt>
                <c:pt idx="143">
                  <c:v>25.7</c:v>
                </c:pt>
                <c:pt idx="144">
                  <c:v>25.7</c:v>
                </c:pt>
                <c:pt idx="145">
                  <c:v>25.7</c:v>
                </c:pt>
                <c:pt idx="146">
                  <c:v>25.71</c:v>
                </c:pt>
                <c:pt idx="147">
                  <c:v>25.71</c:v>
                </c:pt>
                <c:pt idx="148">
                  <c:v>25.72</c:v>
                </c:pt>
                <c:pt idx="149">
                  <c:v>25.72</c:v>
                </c:pt>
                <c:pt idx="150">
                  <c:v>25.73</c:v>
                </c:pt>
                <c:pt idx="151">
                  <c:v>25.73</c:v>
                </c:pt>
                <c:pt idx="152">
                  <c:v>25.73</c:v>
                </c:pt>
                <c:pt idx="153">
                  <c:v>25.73</c:v>
                </c:pt>
                <c:pt idx="154">
                  <c:v>25.73</c:v>
                </c:pt>
                <c:pt idx="155">
                  <c:v>25.74</c:v>
                </c:pt>
                <c:pt idx="156">
                  <c:v>25.74</c:v>
                </c:pt>
                <c:pt idx="157">
                  <c:v>25.75</c:v>
                </c:pt>
                <c:pt idx="158">
                  <c:v>25.75</c:v>
                </c:pt>
                <c:pt idx="159">
                  <c:v>25.75</c:v>
                </c:pt>
                <c:pt idx="160">
                  <c:v>25.75</c:v>
                </c:pt>
                <c:pt idx="161">
                  <c:v>25.76</c:v>
                </c:pt>
                <c:pt idx="162">
                  <c:v>25.76</c:v>
                </c:pt>
                <c:pt idx="163">
                  <c:v>25.77</c:v>
                </c:pt>
                <c:pt idx="164">
                  <c:v>25.77</c:v>
                </c:pt>
                <c:pt idx="165">
                  <c:v>25.77</c:v>
                </c:pt>
                <c:pt idx="166">
                  <c:v>25.77</c:v>
                </c:pt>
                <c:pt idx="167">
                  <c:v>25.78</c:v>
                </c:pt>
                <c:pt idx="168">
                  <c:v>25.78</c:v>
                </c:pt>
                <c:pt idx="169">
                  <c:v>25.79</c:v>
                </c:pt>
                <c:pt idx="170">
                  <c:v>25.79</c:v>
                </c:pt>
                <c:pt idx="171">
                  <c:v>25.8</c:v>
                </c:pt>
                <c:pt idx="172">
                  <c:v>25.8</c:v>
                </c:pt>
                <c:pt idx="173">
                  <c:v>25.8</c:v>
                </c:pt>
                <c:pt idx="174">
                  <c:v>25.81</c:v>
                </c:pt>
                <c:pt idx="175">
                  <c:v>25.8</c:v>
                </c:pt>
                <c:pt idx="176">
                  <c:v>25.8</c:v>
                </c:pt>
                <c:pt idx="177">
                  <c:v>25.81</c:v>
                </c:pt>
                <c:pt idx="178">
                  <c:v>25.81</c:v>
                </c:pt>
                <c:pt idx="179">
                  <c:v>25.81</c:v>
                </c:pt>
                <c:pt idx="180">
                  <c:v>25.82</c:v>
                </c:pt>
                <c:pt idx="181">
                  <c:v>25.82</c:v>
                </c:pt>
                <c:pt idx="182">
                  <c:v>25.81</c:v>
                </c:pt>
                <c:pt idx="183">
                  <c:v>25.81</c:v>
                </c:pt>
                <c:pt idx="184">
                  <c:v>25.82</c:v>
                </c:pt>
                <c:pt idx="185">
                  <c:v>25.82</c:v>
                </c:pt>
                <c:pt idx="186">
                  <c:v>25.82</c:v>
                </c:pt>
                <c:pt idx="187">
                  <c:v>25.83</c:v>
                </c:pt>
                <c:pt idx="188">
                  <c:v>25.83</c:v>
                </c:pt>
                <c:pt idx="189">
                  <c:v>25.83</c:v>
                </c:pt>
                <c:pt idx="190">
                  <c:v>25.83</c:v>
                </c:pt>
                <c:pt idx="191">
                  <c:v>25.84</c:v>
                </c:pt>
                <c:pt idx="192">
                  <c:v>25.84</c:v>
                </c:pt>
                <c:pt idx="193">
                  <c:v>25.84</c:v>
                </c:pt>
                <c:pt idx="194">
                  <c:v>25.85</c:v>
                </c:pt>
                <c:pt idx="195">
                  <c:v>25.85</c:v>
                </c:pt>
                <c:pt idx="196">
                  <c:v>25.86</c:v>
                </c:pt>
                <c:pt idx="197">
                  <c:v>25.85</c:v>
                </c:pt>
                <c:pt idx="198">
                  <c:v>25.86</c:v>
                </c:pt>
                <c:pt idx="199">
                  <c:v>25.86</c:v>
                </c:pt>
                <c:pt idx="200">
                  <c:v>25.86</c:v>
                </c:pt>
                <c:pt idx="201">
                  <c:v>25.86</c:v>
                </c:pt>
                <c:pt idx="202">
                  <c:v>25.87</c:v>
                </c:pt>
                <c:pt idx="203">
                  <c:v>25.87</c:v>
                </c:pt>
                <c:pt idx="204">
                  <c:v>25.87</c:v>
                </c:pt>
                <c:pt idx="205">
                  <c:v>25.87</c:v>
                </c:pt>
                <c:pt idx="206">
                  <c:v>25.87</c:v>
                </c:pt>
                <c:pt idx="207">
                  <c:v>25.87</c:v>
                </c:pt>
                <c:pt idx="208">
                  <c:v>25.86</c:v>
                </c:pt>
                <c:pt idx="209">
                  <c:v>25.86</c:v>
                </c:pt>
                <c:pt idx="210">
                  <c:v>25.87</c:v>
                </c:pt>
                <c:pt idx="211">
                  <c:v>25.87</c:v>
                </c:pt>
                <c:pt idx="212">
                  <c:v>25.88</c:v>
                </c:pt>
                <c:pt idx="213">
                  <c:v>25.88</c:v>
                </c:pt>
                <c:pt idx="214">
                  <c:v>25.89</c:v>
                </c:pt>
                <c:pt idx="215">
                  <c:v>25.89</c:v>
                </c:pt>
                <c:pt idx="216">
                  <c:v>25.9</c:v>
                </c:pt>
                <c:pt idx="217">
                  <c:v>25.9</c:v>
                </c:pt>
                <c:pt idx="218">
                  <c:v>25.91</c:v>
                </c:pt>
                <c:pt idx="219">
                  <c:v>25.91</c:v>
                </c:pt>
                <c:pt idx="220">
                  <c:v>25.92</c:v>
                </c:pt>
                <c:pt idx="221">
                  <c:v>25.92</c:v>
                </c:pt>
                <c:pt idx="222">
                  <c:v>25.92</c:v>
                </c:pt>
                <c:pt idx="223">
                  <c:v>25.92</c:v>
                </c:pt>
                <c:pt idx="224">
                  <c:v>25.93</c:v>
                </c:pt>
                <c:pt idx="225">
                  <c:v>25.94</c:v>
                </c:pt>
                <c:pt idx="226">
                  <c:v>25.94</c:v>
                </c:pt>
                <c:pt idx="227">
                  <c:v>25.94</c:v>
                </c:pt>
                <c:pt idx="228">
                  <c:v>25.95</c:v>
                </c:pt>
                <c:pt idx="229">
                  <c:v>25.95</c:v>
                </c:pt>
                <c:pt idx="230">
                  <c:v>25.95</c:v>
                </c:pt>
                <c:pt idx="231">
                  <c:v>25.96</c:v>
                </c:pt>
                <c:pt idx="232">
                  <c:v>25.97</c:v>
                </c:pt>
                <c:pt idx="233">
                  <c:v>25.97</c:v>
                </c:pt>
                <c:pt idx="234">
                  <c:v>25.97</c:v>
                </c:pt>
                <c:pt idx="235">
                  <c:v>25.98</c:v>
                </c:pt>
                <c:pt idx="236">
                  <c:v>25.98</c:v>
                </c:pt>
                <c:pt idx="237">
                  <c:v>25.99</c:v>
                </c:pt>
                <c:pt idx="238">
                  <c:v>26</c:v>
                </c:pt>
                <c:pt idx="239">
                  <c:v>26</c:v>
                </c:pt>
                <c:pt idx="240">
                  <c:v>26</c:v>
                </c:pt>
                <c:pt idx="241">
                  <c:v>26</c:v>
                </c:pt>
                <c:pt idx="242">
                  <c:v>26</c:v>
                </c:pt>
                <c:pt idx="243">
                  <c:v>26</c:v>
                </c:pt>
                <c:pt idx="244">
                  <c:v>26</c:v>
                </c:pt>
                <c:pt idx="245">
                  <c:v>26</c:v>
                </c:pt>
                <c:pt idx="246">
                  <c:v>26.01</c:v>
                </c:pt>
                <c:pt idx="247">
                  <c:v>26.01</c:v>
                </c:pt>
                <c:pt idx="248">
                  <c:v>26.01</c:v>
                </c:pt>
                <c:pt idx="249">
                  <c:v>26.01</c:v>
                </c:pt>
                <c:pt idx="250">
                  <c:v>26.01</c:v>
                </c:pt>
                <c:pt idx="251">
                  <c:v>26.02</c:v>
                </c:pt>
                <c:pt idx="252">
                  <c:v>26.02</c:v>
                </c:pt>
                <c:pt idx="253">
                  <c:v>26.02</c:v>
                </c:pt>
                <c:pt idx="254">
                  <c:v>26.02</c:v>
                </c:pt>
                <c:pt idx="255">
                  <c:v>26.03</c:v>
                </c:pt>
                <c:pt idx="256">
                  <c:v>26.04</c:v>
                </c:pt>
                <c:pt idx="257">
                  <c:v>26.05</c:v>
                </c:pt>
                <c:pt idx="258">
                  <c:v>26.05</c:v>
                </c:pt>
                <c:pt idx="259">
                  <c:v>26.06</c:v>
                </c:pt>
                <c:pt idx="260">
                  <c:v>26.07</c:v>
                </c:pt>
                <c:pt idx="261">
                  <c:v>26.07</c:v>
                </c:pt>
                <c:pt idx="262">
                  <c:v>26.08</c:v>
                </c:pt>
                <c:pt idx="263">
                  <c:v>26.09</c:v>
                </c:pt>
                <c:pt idx="264">
                  <c:v>26.12</c:v>
                </c:pt>
                <c:pt idx="265">
                  <c:v>26.12</c:v>
                </c:pt>
                <c:pt idx="266">
                  <c:v>26.12</c:v>
                </c:pt>
                <c:pt idx="267">
                  <c:v>26.12</c:v>
                </c:pt>
                <c:pt idx="268">
                  <c:v>26.13</c:v>
                </c:pt>
                <c:pt idx="269">
                  <c:v>26.13</c:v>
                </c:pt>
                <c:pt idx="270">
                  <c:v>26.14</c:v>
                </c:pt>
                <c:pt idx="271">
                  <c:v>26.14</c:v>
                </c:pt>
                <c:pt idx="272">
                  <c:v>26.14</c:v>
                </c:pt>
                <c:pt idx="273">
                  <c:v>26.14</c:v>
                </c:pt>
                <c:pt idx="274">
                  <c:v>26.15</c:v>
                </c:pt>
                <c:pt idx="275">
                  <c:v>26.16</c:v>
                </c:pt>
                <c:pt idx="276">
                  <c:v>26.16</c:v>
                </c:pt>
                <c:pt idx="277">
                  <c:v>26.17</c:v>
                </c:pt>
                <c:pt idx="278">
                  <c:v>26.17</c:v>
                </c:pt>
                <c:pt idx="279">
                  <c:v>26.18</c:v>
                </c:pt>
                <c:pt idx="280">
                  <c:v>26.19</c:v>
                </c:pt>
                <c:pt idx="281">
                  <c:v>26.19</c:v>
                </c:pt>
                <c:pt idx="282">
                  <c:v>26.21</c:v>
                </c:pt>
                <c:pt idx="283">
                  <c:v>26.22</c:v>
                </c:pt>
                <c:pt idx="284">
                  <c:v>26.23</c:v>
                </c:pt>
                <c:pt idx="285">
                  <c:v>26.23</c:v>
                </c:pt>
                <c:pt idx="286">
                  <c:v>26.24</c:v>
                </c:pt>
                <c:pt idx="287">
                  <c:v>26.25</c:v>
                </c:pt>
                <c:pt idx="288">
                  <c:v>26.25</c:v>
                </c:pt>
                <c:pt idx="289">
                  <c:v>26.25</c:v>
                </c:pt>
                <c:pt idx="290">
                  <c:v>26.26</c:v>
                </c:pt>
                <c:pt idx="291">
                  <c:v>26.26</c:v>
                </c:pt>
                <c:pt idx="292">
                  <c:v>26.27</c:v>
                </c:pt>
                <c:pt idx="293">
                  <c:v>26.27</c:v>
                </c:pt>
                <c:pt idx="294">
                  <c:v>26.28</c:v>
                </c:pt>
                <c:pt idx="295">
                  <c:v>26.29</c:v>
                </c:pt>
                <c:pt idx="296">
                  <c:v>26.3</c:v>
                </c:pt>
                <c:pt idx="297">
                  <c:v>26.3</c:v>
                </c:pt>
                <c:pt idx="298">
                  <c:v>26.32</c:v>
                </c:pt>
                <c:pt idx="299">
                  <c:v>26.33</c:v>
                </c:pt>
                <c:pt idx="300">
                  <c:v>26.34</c:v>
                </c:pt>
                <c:pt idx="301">
                  <c:v>26.34</c:v>
                </c:pt>
                <c:pt idx="302">
                  <c:v>26.35</c:v>
                </c:pt>
                <c:pt idx="303">
                  <c:v>26.36</c:v>
                </c:pt>
                <c:pt idx="304">
                  <c:v>26.36</c:v>
                </c:pt>
                <c:pt idx="305">
                  <c:v>26.37</c:v>
                </c:pt>
                <c:pt idx="306">
                  <c:v>26.38</c:v>
                </c:pt>
                <c:pt idx="307">
                  <c:v>26.39</c:v>
                </c:pt>
                <c:pt idx="308">
                  <c:v>26.4</c:v>
                </c:pt>
                <c:pt idx="309">
                  <c:v>26.41</c:v>
                </c:pt>
                <c:pt idx="310">
                  <c:v>26.41</c:v>
                </c:pt>
                <c:pt idx="311">
                  <c:v>26.42</c:v>
                </c:pt>
                <c:pt idx="312">
                  <c:v>26.44</c:v>
                </c:pt>
                <c:pt idx="313">
                  <c:v>26.45</c:v>
                </c:pt>
                <c:pt idx="314">
                  <c:v>26.46</c:v>
                </c:pt>
                <c:pt idx="315">
                  <c:v>26.46</c:v>
                </c:pt>
                <c:pt idx="316">
                  <c:v>26.47</c:v>
                </c:pt>
                <c:pt idx="317">
                  <c:v>26.48</c:v>
                </c:pt>
                <c:pt idx="318">
                  <c:v>26.48</c:v>
                </c:pt>
                <c:pt idx="319">
                  <c:v>26.5</c:v>
                </c:pt>
                <c:pt idx="320">
                  <c:v>26.5</c:v>
                </c:pt>
                <c:pt idx="321">
                  <c:v>26.5</c:v>
                </c:pt>
                <c:pt idx="322">
                  <c:v>26.51</c:v>
                </c:pt>
                <c:pt idx="323">
                  <c:v>26.52</c:v>
                </c:pt>
                <c:pt idx="324">
                  <c:v>26.53</c:v>
                </c:pt>
                <c:pt idx="325">
                  <c:v>26.53</c:v>
                </c:pt>
                <c:pt idx="326">
                  <c:v>26.54</c:v>
                </c:pt>
                <c:pt idx="327">
                  <c:v>26.54</c:v>
                </c:pt>
                <c:pt idx="328">
                  <c:v>26.55</c:v>
                </c:pt>
                <c:pt idx="329">
                  <c:v>26.56</c:v>
                </c:pt>
                <c:pt idx="330">
                  <c:v>26.57</c:v>
                </c:pt>
                <c:pt idx="331">
                  <c:v>26.58</c:v>
                </c:pt>
                <c:pt idx="332">
                  <c:v>26.58</c:v>
                </c:pt>
                <c:pt idx="333">
                  <c:v>26.58</c:v>
                </c:pt>
                <c:pt idx="334">
                  <c:v>26.59</c:v>
                </c:pt>
                <c:pt idx="335">
                  <c:v>26.59</c:v>
                </c:pt>
                <c:pt idx="336">
                  <c:v>26.58</c:v>
                </c:pt>
                <c:pt idx="337">
                  <c:v>26.59</c:v>
                </c:pt>
                <c:pt idx="338">
                  <c:v>26.6</c:v>
                </c:pt>
                <c:pt idx="339">
                  <c:v>26.59</c:v>
                </c:pt>
                <c:pt idx="340">
                  <c:v>26.6</c:v>
                </c:pt>
                <c:pt idx="341">
                  <c:v>26.6</c:v>
                </c:pt>
                <c:pt idx="342">
                  <c:v>26.6</c:v>
                </c:pt>
                <c:pt idx="343">
                  <c:v>26.6</c:v>
                </c:pt>
                <c:pt idx="344">
                  <c:v>26.6</c:v>
                </c:pt>
                <c:pt idx="345">
                  <c:v>26.6</c:v>
                </c:pt>
                <c:pt idx="346">
                  <c:v>26.6</c:v>
                </c:pt>
                <c:pt idx="347">
                  <c:v>26.59</c:v>
                </c:pt>
                <c:pt idx="348">
                  <c:v>26.6</c:v>
                </c:pt>
                <c:pt idx="349">
                  <c:v>26.6</c:v>
                </c:pt>
                <c:pt idx="350">
                  <c:v>26.6</c:v>
                </c:pt>
                <c:pt idx="351">
                  <c:v>26.6</c:v>
                </c:pt>
                <c:pt idx="352">
                  <c:v>26.59</c:v>
                </c:pt>
                <c:pt idx="353">
                  <c:v>26.59</c:v>
                </c:pt>
                <c:pt idx="354">
                  <c:v>26.59</c:v>
                </c:pt>
                <c:pt idx="355">
                  <c:v>26.59</c:v>
                </c:pt>
                <c:pt idx="356">
                  <c:v>26.59</c:v>
                </c:pt>
                <c:pt idx="357">
                  <c:v>26.59</c:v>
                </c:pt>
                <c:pt idx="358">
                  <c:v>26.58</c:v>
                </c:pt>
                <c:pt idx="359">
                  <c:v>26.58</c:v>
                </c:pt>
                <c:pt idx="360">
                  <c:v>26.58</c:v>
                </c:pt>
                <c:pt idx="361">
                  <c:v>26.58</c:v>
                </c:pt>
                <c:pt idx="362">
                  <c:v>26.57</c:v>
                </c:pt>
                <c:pt idx="363">
                  <c:v>26.57</c:v>
                </c:pt>
                <c:pt idx="364">
                  <c:v>26.57</c:v>
                </c:pt>
                <c:pt idx="365">
                  <c:v>26.56</c:v>
                </c:pt>
                <c:pt idx="366">
                  <c:v>26.56</c:v>
                </c:pt>
                <c:pt idx="367">
                  <c:v>26.55</c:v>
                </c:pt>
                <c:pt idx="368">
                  <c:v>26.55</c:v>
                </c:pt>
                <c:pt idx="369">
                  <c:v>26.54</c:v>
                </c:pt>
                <c:pt idx="370">
                  <c:v>26.54</c:v>
                </c:pt>
                <c:pt idx="371">
                  <c:v>26.53</c:v>
                </c:pt>
                <c:pt idx="372">
                  <c:v>26.53</c:v>
                </c:pt>
                <c:pt idx="373">
                  <c:v>26.52</c:v>
                </c:pt>
                <c:pt idx="374">
                  <c:v>26.52</c:v>
                </c:pt>
                <c:pt idx="375">
                  <c:v>26.51</c:v>
                </c:pt>
                <c:pt idx="376">
                  <c:v>26.51</c:v>
                </c:pt>
                <c:pt idx="377">
                  <c:v>26.5</c:v>
                </c:pt>
                <c:pt idx="378">
                  <c:v>26.5</c:v>
                </c:pt>
                <c:pt idx="379">
                  <c:v>26.49</c:v>
                </c:pt>
                <c:pt idx="380">
                  <c:v>26.48</c:v>
                </c:pt>
                <c:pt idx="381">
                  <c:v>26.48</c:v>
                </c:pt>
                <c:pt idx="382">
                  <c:v>26.47</c:v>
                </c:pt>
                <c:pt idx="383">
                  <c:v>26.46</c:v>
                </c:pt>
                <c:pt idx="384">
                  <c:v>26.46</c:v>
                </c:pt>
                <c:pt idx="385">
                  <c:v>26.45</c:v>
                </c:pt>
                <c:pt idx="386">
                  <c:v>26.44</c:v>
                </c:pt>
                <c:pt idx="387">
                  <c:v>26.43</c:v>
                </c:pt>
                <c:pt idx="388">
                  <c:v>26.43</c:v>
                </c:pt>
                <c:pt idx="389">
                  <c:v>26.42</c:v>
                </c:pt>
                <c:pt idx="390">
                  <c:v>26.41</c:v>
                </c:pt>
                <c:pt idx="391">
                  <c:v>26.4</c:v>
                </c:pt>
                <c:pt idx="392">
                  <c:v>26.39</c:v>
                </c:pt>
                <c:pt idx="393">
                  <c:v>26.38</c:v>
                </c:pt>
                <c:pt idx="394">
                  <c:v>26.37</c:v>
                </c:pt>
                <c:pt idx="395">
                  <c:v>26.37</c:v>
                </c:pt>
                <c:pt idx="396">
                  <c:v>26.36</c:v>
                </c:pt>
                <c:pt idx="397">
                  <c:v>26.35</c:v>
                </c:pt>
                <c:pt idx="398">
                  <c:v>26.34</c:v>
                </c:pt>
                <c:pt idx="399">
                  <c:v>26.33</c:v>
                </c:pt>
                <c:pt idx="400">
                  <c:v>26.33</c:v>
                </c:pt>
                <c:pt idx="401">
                  <c:v>26.32</c:v>
                </c:pt>
                <c:pt idx="402">
                  <c:v>26.31</c:v>
                </c:pt>
                <c:pt idx="403">
                  <c:v>26.3</c:v>
                </c:pt>
                <c:pt idx="404">
                  <c:v>26.29</c:v>
                </c:pt>
                <c:pt idx="405">
                  <c:v>26.28</c:v>
                </c:pt>
                <c:pt idx="406">
                  <c:v>26.28</c:v>
                </c:pt>
                <c:pt idx="407">
                  <c:v>26.27</c:v>
                </c:pt>
                <c:pt idx="408">
                  <c:v>26.26</c:v>
                </c:pt>
                <c:pt idx="409">
                  <c:v>26.25</c:v>
                </c:pt>
                <c:pt idx="410">
                  <c:v>26.24</c:v>
                </c:pt>
                <c:pt idx="411">
                  <c:v>26.23</c:v>
                </c:pt>
                <c:pt idx="412">
                  <c:v>26.22</c:v>
                </c:pt>
                <c:pt idx="413">
                  <c:v>26.21</c:v>
                </c:pt>
                <c:pt idx="414">
                  <c:v>26.2</c:v>
                </c:pt>
                <c:pt idx="415">
                  <c:v>26.2</c:v>
                </c:pt>
                <c:pt idx="416">
                  <c:v>26.19</c:v>
                </c:pt>
                <c:pt idx="417">
                  <c:v>26.18</c:v>
                </c:pt>
                <c:pt idx="418">
                  <c:v>26.17</c:v>
                </c:pt>
                <c:pt idx="419">
                  <c:v>26.16</c:v>
                </c:pt>
                <c:pt idx="420">
                  <c:v>26.15</c:v>
                </c:pt>
                <c:pt idx="421">
                  <c:v>26.14</c:v>
                </c:pt>
                <c:pt idx="422">
                  <c:v>26.13</c:v>
                </c:pt>
                <c:pt idx="423">
                  <c:v>26.12</c:v>
                </c:pt>
                <c:pt idx="424">
                  <c:v>26.11</c:v>
                </c:pt>
                <c:pt idx="425">
                  <c:v>26.1</c:v>
                </c:pt>
                <c:pt idx="426">
                  <c:v>26.09</c:v>
                </c:pt>
                <c:pt idx="427">
                  <c:v>26.08</c:v>
                </c:pt>
                <c:pt idx="428">
                  <c:v>26.07</c:v>
                </c:pt>
                <c:pt idx="429">
                  <c:v>26.06</c:v>
                </c:pt>
                <c:pt idx="430">
                  <c:v>26.05</c:v>
                </c:pt>
                <c:pt idx="431">
                  <c:v>26.04</c:v>
                </c:pt>
                <c:pt idx="432">
                  <c:v>26.03</c:v>
                </c:pt>
                <c:pt idx="433">
                  <c:v>26.02</c:v>
                </c:pt>
                <c:pt idx="434">
                  <c:v>26.01</c:v>
                </c:pt>
                <c:pt idx="435">
                  <c:v>26</c:v>
                </c:pt>
                <c:pt idx="436">
                  <c:v>25.99</c:v>
                </c:pt>
                <c:pt idx="437">
                  <c:v>25.98</c:v>
                </c:pt>
                <c:pt idx="438">
                  <c:v>25.97</c:v>
                </c:pt>
                <c:pt idx="439">
                  <c:v>25.96</c:v>
                </c:pt>
                <c:pt idx="440">
                  <c:v>25.95</c:v>
                </c:pt>
                <c:pt idx="441">
                  <c:v>25.94</c:v>
                </c:pt>
                <c:pt idx="442">
                  <c:v>25.93</c:v>
                </c:pt>
                <c:pt idx="443">
                  <c:v>25.92</c:v>
                </c:pt>
                <c:pt idx="444">
                  <c:v>25.91</c:v>
                </c:pt>
                <c:pt idx="445">
                  <c:v>25.9</c:v>
                </c:pt>
                <c:pt idx="446">
                  <c:v>25.89</c:v>
                </c:pt>
                <c:pt idx="447">
                  <c:v>25.88</c:v>
                </c:pt>
                <c:pt idx="448">
                  <c:v>25.87</c:v>
                </c:pt>
                <c:pt idx="449">
                  <c:v>25.86</c:v>
                </c:pt>
                <c:pt idx="450">
                  <c:v>25.86</c:v>
                </c:pt>
                <c:pt idx="451">
                  <c:v>25.85</c:v>
                </c:pt>
                <c:pt idx="452">
                  <c:v>25.84</c:v>
                </c:pt>
                <c:pt idx="453">
                  <c:v>25.83</c:v>
                </c:pt>
                <c:pt idx="454">
                  <c:v>25.82</c:v>
                </c:pt>
                <c:pt idx="455">
                  <c:v>25.81</c:v>
                </c:pt>
                <c:pt idx="456">
                  <c:v>25.8</c:v>
                </c:pt>
                <c:pt idx="457">
                  <c:v>25.79</c:v>
                </c:pt>
                <c:pt idx="458">
                  <c:v>25.78</c:v>
                </c:pt>
                <c:pt idx="459">
                  <c:v>25.78</c:v>
                </c:pt>
                <c:pt idx="460">
                  <c:v>25.77</c:v>
                </c:pt>
                <c:pt idx="461">
                  <c:v>25.76</c:v>
                </c:pt>
                <c:pt idx="462">
                  <c:v>25.75</c:v>
                </c:pt>
                <c:pt idx="463">
                  <c:v>25.74</c:v>
                </c:pt>
                <c:pt idx="464">
                  <c:v>25.74</c:v>
                </c:pt>
                <c:pt idx="465">
                  <c:v>25.73</c:v>
                </c:pt>
                <c:pt idx="466">
                  <c:v>25.72</c:v>
                </c:pt>
                <c:pt idx="467">
                  <c:v>25.72</c:v>
                </c:pt>
                <c:pt idx="468">
                  <c:v>25.71</c:v>
                </c:pt>
                <c:pt idx="469">
                  <c:v>25.7</c:v>
                </c:pt>
                <c:pt idx="470">
                  <c:v>25.7</c:v>
                </c:pt>
                <c:pt idx="471">
                  <c:v>25.69</c:v>
                </c:pt>
                <c:pt idx="472">
                  <c:v>25.69</c:v>
                </c:pt>
                <c:pt idx="473">
                  <c:v>25.68</c:v>
                </c:pt>
                <c:pt idx="474">
                  <c:v>25.67</c:v>
                </c:pt>
                <c:pt idx="475">
                  <c:v>25.67</c:v>
                </c:pt>
                <c:pt idx="476">
                  <c:v>25.66</c:v>
                </c:pt>
                <c:pt idx="477">
                  <c:v>25.65</c:v>
                </c:pt>
                <c:pt idx="478">
                  <c:v>25.65</c:v>
                </c:pt>
                <c:pt idx="479">
                  <c:v>25.65</c:v>
                </c:pt>
                <c:pt idx="480">
                  <c:v>25.65</c:v>
                </c:pt>
                <c:pt idx="481">
                  <c:v>25.65</c:v>
                </c:pt>
                <c:pt idx="482">
                  <c:v>25.65</c:v>
                </c:pt>
                <c:pt idx="483">
                  <c:v>25.65</c:v>
                </c:pt>
                <c:pt idx="484">
                  <c:v>25.64</c:v>
                </c:pt>
                <c:pt idx="485">
                  <c:v>25.64</c:v>
                </c:pt>
                <c:pt idx="486">
                  <c:v>25.64</c:v>
                </c:pt>
                <c:pt idx="487">
                  <c:v>25.64</c:v>
                </c:pt>
                <c:pt idx="488">
                  <c:v>25.63</c:v>
                </c:pt>
                <c:pt idx="489">
                  <c:v>25.63</c:v>
                </c:pt>
                <c:pt idx="490">
                  <c:v>25.63</c:v>
                </c:pt>
                <c:pt idx="491">
                  <c:v>25.63</c:v>
                </c:pt>
                <c:pt idx="492">
                  <c:v>25.63</c:v>
                </c:pt>
                <c:pt idx="493">
                  <c:v>25.64</c:v>
                </c:pt>
                <c:pt idx="494">
                  <c:v>25.64</c:v>
                </c:pt>
                <c:pt idx="495">
                  <c:v>25.64</c:v>
                </c:pt>
                <c:pt idx="496">
                  <c:v>25.64</c:v>
                </c:pt>
                <c:pt idx="497">
                  <c:v>25.64</c:v>
                </c:pt>
                <c:pt idx="498">
                  <c:v>25.64</c:v>
                </c:pt>
                <c:pt idx="499">
                  <c:v>25.65</c:v>
                </c:pt>
                <c:pt idx="500">
                  <c:v>25.65</c:v>
                </c:pt>
                <c:pt idx="501">
                  <c:v>25.66</c:v>
                </c:pt>
                <c:pt idx="502">
                  <c:v>25.68</c:v>
                </c:pt>
                <c:pt idx="503">
                  <c:v>25.68</c:v>
                </c:pt>
                <c:pt idx="504">
                  <c:v>25.69</c:v>
                </c:pt>
                <c:pt idx="505">
                  <c:v>25.69</c:v>
                </c:pt>
                <c:pt idx="506">
                  <c:v>25.69</c:v>
                </c:pt>
                <c:pt idx="507">
                  <c:v>25.7</c:v>
                </c:pt>
                <c:pt idx="508">
                  <c:v>25.7</c:v>
                </c:pt>
                <c:pt idx="509">
                  <c:v>25.7</c:v>
                </c:pt>
                <c:pt idx="510">
                  <c:v>25.7</c:v>
                </c:pt>
                <c:pt idx="511">
                  <c:v>25.71</c:v>
                </c:pt>
                <c:pt idx="512">
                  <c:v>25.71</c:v>
                </c:pt>
                <c:pt idx="513">
                  <c:v>25.72</c:v>
                </c:pt>
                <c:pt idx="514">
                  <c:v>25.72</c:v>
                </c:pt>
                <c:pt idx="515">
                  <c:v>25.73</c:v>
                </c:pt>
                <c:pt idx="516">
                  <c:v>25.73</c:v>
                </c:pt>
                <c:pt idx="517">
                  <c:v>25.73</c:v>
                </c:pt>
                <c:pt idx="518">
                  <c:v>25.73</c:v>
                </c:pt>
                <c:pt idx="519">
                  <c:v>25.73</c:v>
                </c:pt>
                <c:pt idx="520">
                  <c:v>25.74</c:v>
                </c:pt>
                <c:pt idx="521">
                  <c:v>25.74</c:v>
                </c:pt>
                <c:pt idx="522">
                  <c:v>25.75</c:v>
                </c:pt>
                <c:pt idx="523">
                  <c:v>25.75</c:v>
                </c:pt>
                <c:pt idx="524">
                  <c:v>25.75</c:v>
                </c:pt>
                <c:pt idx="525">
                  <c:v>25.75</c:v>
                </c:pt>
                <c:pt idx="526">
                  <c:v>25.76</c:v>
                </c:pt>
                <c:pt idx="527">
                  <c:v>25.76</c:v>
                </c:pt>
                <c:pt idx="528">
                  <c:v>25.77</c:v>
                </c:pt>
                <c:pt idx="529">
                  <c:v>25.77</c:v>
                </c:pt>
                <c:pt idx="530">
                  <c:v>25.77</c:v>
                </c:pt>
                <c:pt idx="531">
                  <c:v>25.77</c:v>
                </c:pt>
                <c:pt idx="532">
                  <c:v>25.78</c:v>
                </c:pt>
                <c:pt idx="533">
                  <c:v>25.78</c:v>
                </c:pt>
                <c:pt idx="534">
                  <c:v>25.79</c:v>
                </c:pt>
                <c:pt idx="535">
                  <c:v>25.79</c:v>
                </c:pt>
                <c:pt idx="536">
                  <c:v>25.8</c:v>
                </c:pt>
                <c:pt idx="537">
                  <c:v>25.8</c:v>
                </c:pt>
                <c:pt idx="538">
                  <c:v>25.8</c:v>
                </c:pt>
                <c:pt idx="539">
                  <c:v>25.81</c:v>
                </c:pt>
                <c:pt idx="540">
                  <c:v>25.8</c:v>
                </c:pt>
                <c:pt idx="541">
                  <c:v>25.8</c:v>
                </c:pt>
                <c:pt idx="542">
                  <c:v>25.81</c:v>
                </c:pt>
                <c:pt idx="543">
                  <c:v>25.81</c:v>
                </c:pt>
                <c:pt idx="544">
                  <c:v>25.81</c:v>
                </c:pt>
                <c:pt idx="545">
                  <c:v>25.82</c:v>
                </c:pt>
                <c:pt idx="546">
                  <c:v>25.82</c:v>
                </c:pt>
                <c:pt idx="547">
                  <c:v>25.81</c:v>
                </c:pt>
                <c:pt idx="548">
                  <c:v>25.81</c:v>
                </c:pt>
                <c:pt idx="549">
                  <c:v>25.82</c:v>
                </c:pt>
                <c:pt idx="550">
                  <c:v>25.82</c:v>
                </c:pt>
                <c:pt idx="551">
                  <c:v>25.82</c:v>
                </c:pt>
                <c:pt idx="552">
                  <c:v>25.83</c:v>
                </c:pt>
                <c:pt idx="553">
                  <c:v>25.83</c:v>
                </c:pt>
                <c:pt idx="554">
                  <c:v>25.83</c:v>
                </c:pt>
                <c:pt idx="555">
                  <c:v>25.83</c:v>
                </c:pt>
                <c:pt idx="556">
                  <c:v>25.84</c:v>
                </c:pt>
                <c:pt idx="557">
                  <c:v>25.84</c:v>
                </c:pt>
                <c:pt idx="558">
                  <c:v>25.84</c:v>
                </c:pt>
                <c:pt idx="559">
                  <c:v>25.85</c:v>
                </c:pt>
                <c:pt idx="560">
                  <c:v>25.85</c:v>
                </c:pt>
                <c:pt idx="561">
                  <c:v>25.86</c:v>
                </c:pt>
                <c:pt idx="562">
                  <c:v>25.85</c:v>
                </c:pt>
                <c:pt idx="563">
                  <c:v>25.86</c:v>
                </c:pt>
                <c:pt idx="564">
                  <c:v>25.86</c:v>
                </c:pt>
                <c:pt idx="565">
                  <c:v>25.86</c:v>
                </c:pt>
                <c:pt idx="566">
                  <c:v>25.86</c:v>
                </c:pt>
                <c:pt idx="567">
                  <c:v>25.87</c:v>
                </c:pt>
                <c:pt idx="568">
                  <c:v>25.87</c:v>
                </c:pt>
                <c:pt idx="569">
                  <c:v>25.87</c:v>
                </c:pt>
                <c:pt idx="570">
                  <c:v>25.87</c:v>
                </c:pt>
                <c:pt idx="571">
                  <c:v>25.87</c:v>
                </c:pt>
                <c:pt idx="572">
                  <c:v>25.87</c:v>
                </c:pt>
                <c:pt idx="573">
                  <c:v>25.86</c:v>
                </c:pt>
                <c:pt idx="574">
                  <c:v>25.86</c:v>
                </c:pt>
                <c:pt idx="575">
                  <c:v>25.87</c:v>
                </c:pt>
                <c:pt idx="576">
                  <c:v>25.87</c:v>
                </c:pt>
                <c:pt idx="577">
                  <c:v>25.88</c:v>
                </c:pt>
                <c:pt idx="578">
                  <c:v>25.88</c:v>
                </c:pt>
                <c:pt idx="579">
                  <c:v>25.89</c:v>
                </c:pt>
                <c:pt idx="580">
                  <c:v>25.89</c:v>
                </c:pt>
                <c:pt idx="581">
                  <c:v>25.9</c:v>
                </c:pt>
                <c:pt idx="582">
                  <c:v>25.9</c:v>
                </c:pt>
                <c:pt idx="583">
                  <c:v>25.91</c:v>
                </c:pt>
                <c:pt idx="584">
                  <c:v>25.91</c:v>
                </c:pt>
                <c:pt idx="585">
                  <c:v>25.92</c:v>
                </c:pt>
                <c:pt idx="586">
                  <c:v>25.92</c:v>
                </c:pt>
                <c:pt idx="587">
                  <c:v>25.92</c:v>
                </c:pt>
                <c:pt idx="588">
                  <c:v>25.92</c:v>
                </c:pt>
                <c:pt idx="589">
                  <c:v>25.93</c:v>
                </c:pt>
                <c:pt idx="590">
                  <c:v>25.94</c:v>
                </c:pt>
                <c:pt idx="591">
                  <c:v>25.94</c:v>
                </c:pt>
                <c:pt idx="592">
                  <c:v>25.94</c:v>
                </c:pt>
                <c:pt idx="593">
                  <c:v>25.95</c:v>
                </c:pt>
                <c:pt idx="594">
                  <c:v>25.95</c:v>
                </c:pt>
                <c:pt idx="595">
                  <c:v>25.95</c:v>
                </c:pt>
                <c:pt idx="596">
                  <c:v>25.96</c:v>
                </c:pt>
                <c:pt idx="597">
                  <c:v>25.97</c:v>
                </c:pt>
                <c:pt idx="598">
                  <c:v>25.97</c:v>
                </c:pt>
                <c:pt idx="599">
                  <c:v>25.97</c:v>
                </c:pt>
                <c:pt idx="600">
                  <c:v>25.98</c:v>
                </c:pt>
                <c:pt idx="601">
                  <c:v>25.98</c:v>
                </c:pt>
                <c:pt idx="602">
                  <c:v>25.99</c:v>
                </c:pt>
                <c:pt idx="603">
                  <c:v>26</c:v>
                </c:pt>
                <c:pt idx="604">
                  <c:v>26</c:v>
                </c:pt>
                <c:pt idx="605">
                  <c:v>26</c:v>
                </c:pt>
                <c:pt idx="606">
                  <c:v>26</c:v>
                </c:pt>
                <c:pt idx="607">
                  <c:v>26</c:v>
                </c:pt>
                <c:pt idx="608">
                  <c:v>26</c:v>
                </c:pt>
                <c:pt idx="609">
                  <c:v>26</c:v>
                </c:pt>
                <c:pt idx="610">
                  <c:v>26</c:v>
                </c:pt>
                <c:pt idx="611">
                  <c:v>26.01</c:v>
                </c:pt>
                <c:pt idx="612">
                  <c:v>26.01</c:v>
                </c:pt>
                <c:pt idx="613">
                  <c:v>26.01</c:v>
                </c:pt>
                <c:pt idx="614">
                  <c:v>26.01</c:v>
                </c:pt>
                <c:pt idx="615">
                  <c:v>26.01</c:v>
                </c:pt>
                <c:pt idx="616">
                  <c:v>26.02</c:v>
                </c:pt>
                <c:pt idx="617">
                  <c:v>26.02</c:v>
                </c:pt>
                <c:pt idx="618">
                  <c:v>26.02</c:v>
                </c:pt>
                <c:pt idx="619">
                  <c:v>26.02</c:v>
                </c:pt>
                <c:pt idx="620">
                  <c:v>26.03</c:v>
                </c:pt>
                <c:pt idx="621">
                  <c:v>26.04</c:v>
                </c:pt>
                <c:pt idx="622">
                  <c:v>26.05</c:v>
                </c:pt>
                <c:pt idx="623">
                  <c:v>26.05</c:v>
                </c:pt>
                <c:pt idx="624">
                  <c:v>26.06</c:v>
                </c:pt>
                <c:pt idx="625">
                  <c:v>26.07</c:v>
                </c:pt>
                <c:pt idx="626">
                  <c:v>26.07</c:v>
                </c:pt>
                <c:pt idx="627">
                  <c:v>26.08</c:v>
                </c:pt>
                <c:pt idx="628">
                  <c:v>26.09</c:v>
                </c:pt>
                <c:pt idx="629">
                  <c:v>26.12</c:v>
                </c:pt>
                <c:pt idx="630">
                  <c:v>26.12</c:v>
                </c:pt>
                <c:pt idx="631">
                  <c:v>26.12</c:v>
                </c:pt>
                <c:pt idx="632">
                  <c:v>26.12</c:v>
                </c:pt>
                <c:pt idx="633">
                  <c:v>26.13</c:v>
                </c:pt>
                <c:pt idx="634">
                  <c:v>26.13</c:v>
                </c:pt>
                <c:pt idx="635">
                  <c:v>26.14</c:v>
                </c:pt>
                <c:pt idx="636">
                  <c:v>26.14</c:v>
                </c:pt>
                <c:pt idx="637">
                  <c:v>26.14</c:v>
                </c:pt>
                <c:pt idx="638">
                  <c:v>26.14</c:v>
                </c:pt>
                <c:pt idx="639">
                  <c:v>26.15</c:v>
                </c:pt>
                <c:pt idx="640">
                  <c:v>26.16</c:v>
                </c:pt>
                <c:pt idx="641">
                  <c:v>26.16</c:v>
                </c:pt>
                <c:pt idx="642">
                  <c:v>26.17</c:v>
                </c:pt>
                <c:pt idx="643">
                  <c:v>26.17</c:v>
                </c:pt>
                <c:pt idx="644">
                  <c:v>26.18</c:v>
                </c:pt>
                <c:pt idx="645">
                  <c:v>26.19</c:v>
                </c:pt>
                <c:pt idx="646">
                  <c:v>26.19</c:v>
                </c:pt>
                <c:pt idx="647">
                  <c:v>26.21</c:v>
                </c:pt>
                <c:pt idx="648">
                  <c:v>26.22</c:v>
                </c:pt>
                <c:pt idx="649">
                  <c:v>26.23</c:v>
                </c:pt>
                <c:pt idx="650">
                  <c:v>26.23</c:v>
                </c:pt>
                <c:pt idx="651">
                  <c:v>26.24</c:v>
                </c:pt>
                <c:pt idx="652">
                  <c:v>26.25</c:v>
                </c:pt>
                <c:pt idx="653">
                  <c:v>26.25</c:v>
                </c:pt>
                <c:pt idx="654">
                  <c:v>26.25</c:v>
                </c:pt>
                <c:pt idx="655">
                  <c:v>26.26</c:v>
                </c:pt>
                <c:pt idx="656">
                  <c:v>26.26</c:v>
                </c:pt>
                <c:pt idx="657">
                  <c:v>26.27</c:v>
                </c:pt>
                <c:pt idx="658">
                  <c:v>26.27</c:v>
                </c:pt>
                <c:pt idx="659">
                  <c:v>26.28</c:v>
                </c:pt>
                <c:pt idx="660">
                  <c:v>26.29</c:v>
                </c:pt>
                <c:pt idx="661">
                  <c:v>26.3</c:v>
                </c:pt>
                <c:pt idx="662">
                  <c:v>26.3</c:v>
                </c:pt>
                <c:pt idx="663">
                  <c:v>26.32</c:v>
                </c:pt>
                <c:pt idx="664">
                  <c:v>26.33</c:v>
                </c:pt>
                <c:pt idx="665">
                  <c:v>26.34</c:v>
                </c:pt>
                <c:pt idx="666">
                  <c:v>26.34</c:v>
                </c:pt>
                <c:pt idx="667">
                  <c:v>26.35</c:v>
                </c:pt>
                <c:pt idx="668">
                  <c:v>26.36</c:v>
                </c:pt>
                <c:pt idx="669">
                  <c:v>26.36</c:v>
                </c:pt>
                <c:pt idx="670">
                  <c:v>26.37</c:v>
                </c:pt>
                <c:pt idx="671">
                  <c:v>26.38</c:v>
                </c:pt>
                <c:pt idx="672">
                  <c:v>26.39</c:v>
                </c:pt>
                <c:pt idx="673">
                  <c:v>26.4</c:v>
                </c:pt>
                <c:pt idx="674">
                  <c:v>26.41</c:v>
                </c:pt>
                <c:pt idx="675">
                  <c:v>26.41</c:v>
                </c:pt>
                <c:pt idx="676">
                  <c:v>26.42</c:v>
                </c:pt>
                <c:pt idx="677">
                  <c:v>26.44</c:v>
                </c:pt>
                <c:pt idx="678">
                  <c:v>26.45</c:v>
                </c:pt>
                <c:pt idx="679">
                  <c:v>26.46</c:v>
                </c:pt>
                <c:pt idx="680">
                  <c:v>26.46</c:v>
                </c:pt>
                <c:pt idx="681">
                  <c:v>26.47</c:v>
                </c:pt>
                <c:pt idx="682">
                  <c:v>26.48</c:v>
                </c:pt>
                <c:pt idx="683">
                  <c:v>26.48</c:v>
                </c:pt>
                <c:pt idx="684">
                  <c:v>26.5</c:v>
                </c:pt>
                <c:pt idx="685">
                  <c:v>26.5</c:v>
                </c:pt>
                <c:pt idx="686">
                  <c:v>26.5</c:v>
                </c:pt>
                <c:pt idx="687">
                  <c:v>26.51</c:v>
                </c:pt>
                <c:pt idx="688">
                  <c:v>26.52</c:v>
                </c:pt>
                <c:pt idx="689">
                  <c:v>26.53</c:v>
                </c:pt>
                <c:pt idx="690">
                  <c:v>26.53</c:v>
                </c:pt>
                <c:pt idx="691">
                  <c:v>26.54</c:v>
                </c:pt>
                <c:pt idx="692">
                  <c:v>26.54</c:v>
                </c:pt>
                <c:pt idx="693">
                  <c:v>26.55</c:v>
                </c:pt>
                <c:pt idx="694">
                  <c:v>26.56</c:v>
                </c:pt>
                <c:pt idx="695">
                  <c:v>26.57</c:v>
                </c:pt>
                <c:pt idx="696">
                  <c:v>26.58</c:v>
                </c:pt>
                <c:pt idx="697">
                  <c:v>26.58</c:v>
                </c:pt>
                <c:pt idx="698">
                  <c:v>26.58</c:v>
                </c:pt>
                <c:pt idx="699">
                  <c:v>26.59</c:v>
                </c:pt>
                <c:pt idx="700">
                  <c:v>26.59</c:v>
                </c:pt>
                <c:pt idx="701">
                  <c:v>26.58</c:v>
                </c:pt>
                <c:pt idx="702">
                  <c:v>26.59</c:v>
                </c:pt>
                <c:pt idx="703">
                  <c:v>26.6</c:v>
                </c:pt>
                <c:pt idx="704">
                  <c:v>26.59</c:v>
                </c:pt>
                <c:pt idx="705">
                  <c:v>26.6</c:v>
                </c:pt>
                <c:pt idx="706">
                  <c:v>26.6</c:v>
                </c:pt>
                <c:pt idx="707">
                  <c:v>26.6</c:v>
                </c:pt>
                <c:pt idx="708">
                  <c:v>26.6</c:v>
                </c:pt>
                <c:pt idx="709">
                  <c:v>26.6</c:v>
                </c:pt>
                <c:pt idx="710">
                  <c:v>26.6</c:v>
                </c:pt>
                <c:pt idx="711">
                  <c:v>26.6</c:v>
                </c:pt>
                <c:pt idx="712">
                  <c:v>26.59</c:v>
                </c:pt>
                <c:pt idx="713">
                  <c:v>26.6</c:v>
                </c:pt>
                <c:pt idx="714">
                  <c:v>26.6</c:v>
                </c:pt>
                <c:pt idx="715">
                  <c:v>26.6</c:v>
                </c:pt>
                <c:pt idx="716">
                  <c:v>26.6</c:v>
                </c:pt>
                <c:pt idx="717">
                  <c:v>26.59</c:v>
                </c:pt>
                <c:pt idx="718">
                  <c:v>26.59</c:v>
                </c:pt>
                <c:pt idx="719">
                  <c:v>26.59</c:v>
                </c:pt>
                <c:pt idx="720">
                  <c:v>26.59</c:v>
                </c:pt>
                <c:pt idx="721">
                  <c:v>26.59</c:v>
                </c:pt>
                <c:pt idx="722">
                  <c:v>26.59</c:v>
                </c:pt>
                <c:pt idx="723">
                  <c:v>26.58</c:v>
                </c:pt>
                <c:pt idx="724">
                  <c:v>26.58</c:v>
                </c:pt>
                <c:pt idx="725">
                  <c:v>26.58</c:v>
                </c:pt>
                <c:pt idx="726">
                  <c:v>26.58</c:v>
                </c:pt>
                <c:pt idx="727">
                  <c:v>26.57</c:v>
                </c:pt>
                <c:pt idx="728">
                  <c:v>26.57</c:v>
                </c:pt>
                <c:pt idx="729">
                  <c:v>26.57</c:v>
                </c:pt>
              </c:numCache>
            </c:numRef>
          </c:yVal>
          <c:smooth val="0"/>
          <c:extLst>
            <c:ext xmlns:c16="http://schemas.microsoft.com/office/drawing/2014/chart" uri="{C3380CC4-5D6E-409C-BE32-E72D297353CC}">
              <c16:uniqueId val="{00000002-531A-4635-BF2D-F7D27E90770D}"/>
            </c:ext>
          </c:extLst>
        </c:ser>
        <c:dLbls>
          <c:showLegendKey val="0"/>
          <c:showVal val="0"/>
          <c:showCatName val="0"/>
          <c:showSerName val="0"/>
          <c:showPercent val="0"/>
          <c:showBubbleSize val="0"/>
        </c:dLbls>
        <c:axId val="200939384"/>
        <c:axId val="200939776"/>
      </c:scatterChart>
      <c:valAx>
        <c:axId val="200939384"/>
        <c:scaling>
          <c:orientation val="minMax"/>
          <c:max val="30690"/>
          <c:min val="29952"/>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Date</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409]d\-mmm;@"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39776"/>
        <c:crosses val="autoZero"/>
        <c:crossBetween val="midCat"/>
        <c:majorUnit val="30"/>
      </c:valAx>
      <c:valAx>
        <c:axId val="200939776"/>
        <c:scaling>
          <c:orientation val="minMax"/>
        </c:scaling>
        <c:delete val="0"/>
        <c:axPos val="l"/>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Lake Level (m)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0939384"/>
        <c:crosses val="autoZero"/>
        <c:crossBetween val="midCat"/>
      </c:valAx>
      <c:spPr>
        <a:noFill/>
        <a:ln>
          <a:noFill/>
        </a:ln>
        <a:effectLst/>
      </c:spPr>
    </c:plotArea>
    <c:legend>
      <c:legendPos val="r"/>
      <c:layout>
        <c:manualLayout>
          <c:xMode val="edge"/>
          <c:yMode val="edge"/>
          <c:x val="7.4699148878066571E-2"/>
          <c:y val="0.58273634123955365"/>
          <c:w val="6.9890078740157485E-2"/>
          <c:h val="0.1856808849814018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r>
              <a:rPr lang="en-US" sz="2400" b="0" i="0" u="none" strike="noStrike" kern="1200" spc="0" baseline="0">
                <a:solidFill>
                  <a:schemeClr val="tx1"/>
                </a:solidFill>
                <a:latin typeface="+mn-lt"/>
                <a:ea typeface="+mn-ea"/>
                <a:cs typeface="+mn-cs"/>
              </a:rPr>
              <a:t>BCI Rainfall</a:t>
            </a:r>
          </a:p>
        </c:rich>
      </c:tx>
      <c:overlay val="0"/>
      <c:spPr>
        <a:noFill/>
        <a:ln>
          <a:noFill/>
        </a:ln>
        <a:effectLst/>
      </c:spPr>
      <c:txPr>
        <a:bodyPr rot="0" spcFirstLastPara="1" vertOverflow="ellipsis" vert="horz" wrap="square" anchor="ctr" anchorCtr="1"/>
        <a:lstStyle/>
        <a:p>
          <a:pPr algn="ctr" rtl="0">
            <a:defRPr lang="en-US" sz="2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0478220039008886E-2"/>
          <c:y val="0.11171686746987952"/>
          <c:w val="0.91794424779471373"/>
          <c:h val="0.73247509723935111"/>
        </c:manualLayout>
      </c:layout>
      <c:scatterChart>
        <c:scatterStyle val="lineMarker"/>
        <c:varyColors val="0"/>
        <c:ser>
          <c:idx val="2"/>
          <c:order val="0"/>
          <c:tx>
            <c:v>2015/6</c:v>
          </c:tx>
          <c:spPr>
            <a:ln w="19050" cap="rnd">
              <a:solidFill>
                <a:srgbClr val="0000FF"/>
              </a:solidFill>
              <a:round/>
            </a:ln>
            <a:effectLst/>
          </c:spPr>
          <c:marker>
            <c:symbol val="none"/>
          </c:marker>
          <c:xVal>
            <c:numRef>
              <c:f>'Level Compare'!$A$4:$A$733</c:f>
              <c:numCache>
                <c:formatCode>m/d/yyyy</c:formatCode>
                <c:ptCount val="730"/>
                <c:pt idx="0">
                  <c:v>29952</c:v>
                </c:pt>
                <c:pt idx="1">
                  <c:v>29953</c:v>
                </c:pt>
                <c:pt idx="2">
                  <c:v>29954</c:v>
                </c:pt>
                <c:pt idx="3">
                  <c:v>29955</c:v>
                </c:pt>
                <c:pt idx="4">
                  <c:v>29956</c:v>
                </c:pt>
                <c:pt idx="5">
                  <c:v>29957</c:v>
                </c:pt>
                <c:pt idx="6">
                  <c:v>29958</c:v>
                </c:pt>
                <c:pt idx="7">
                  <c:v>29959</c:v>
                </c:pt>
                <c:pt idx="8">
                  <c:v>29960</c:v>
                </c:pt>
                <c:pt idx="9">
                  <c:v>29961</c:v>
                </c:pt>
                <c:pt idx="10">
                  <c:v>29962</c:v>
                </c:pt>
                <c:pt idx="11">
                  <c:v>29963</c:v>
                </c:pt>
                <c:pt idx="12">
                  <c:v>29964</c:v>
                </c:pt>
                <c:pt idx="13">
                  <c:v>29965</c:v>
                </c:pt>
                <c:pt idx="14">
                  <c:v>29966</c:v>
                </c:pt>
                <c:pt idx="15">
                  <c:v>29967</c:v>
                </c:pt>
                <c:pt idx="16">
                  <c:v>29968</c:v>
                </c:pt>
                <c:pt idx="17">
                  <c:v>29969</c:v>
                </c:pt>
                <c:pt idx="18">
                  <c:v>29970</c:v>
                </c:pt>
                <c:pt idx="19">
                  <c:v>29971</c:v>
                </c:pt>
                <c:pt idx="20">
                  <c:v>29972</c:v>
                </c:pt>
                <c:pt idx="21">
                  <c:v>29973</c:v>
                </c:pt>
                <c:pt idx="22">
                  <c:v>29974</c:v>
                </c:pt>
                <c:pt idx="23">
                  <c:v>29975</c:v>
                </c:pt>
                <c:pt idx="24">
                  <c:v>29976</c:v>
                </c:pt>
                <c:pt idx="25">
                  <c:v>29977</c:v>
                </c:pt>
                <c:pt idx="26">
                  <c:v>29978</c:v>
                </c:pt>
                <c:pt idx="27">
                  <c:v>29979</c:v>
                </c:pt>
                <c:pt idx="28">
                  <c:v>29980</c:v>
                </c:pt>
                <c:pt idx="29">
                  <c:v>29981</c:v>
                </c:pt>
                <c:pt idx="30">
                  <c:v>29982</c:v>
                </c:pt>
                <c:pt idx="31">
                  <c:v>29983</c:v>
                </c:pt>
                <c:pt idx="32">
                  <c:v>29984</c:v>
                </c:pt>
                <c:pt idx="33">
                  <c:v>29985</c:v>
                </c:pt>
                <c:pt idx="34">
                  <c:v>29986</c:v>
                </c:pt>
                <c:pt idx="35">
                  <c:v>29987</c:v>
                </c:pt>
                <c:pt idx="36">
                  <c:v>29988</c:v>
                </c:pt>
                <c:pt idx="37">
                  <c:v>29989</c:v>
                </c:pt>
                <c:pt idx="38">
                  <c:v>29990</c:v>
                </c:pt>
                <c:pt idx="39">
                  <c:v>29991</c:v>
                </c:pt>
                <c:pt idx="40">
                  <c:v>29992</c:v>
                </c:pt>
                <c:pt idx="41">
                  <c:v>29993</c:v>
                </c:pt>
                <c:pt idx="42">
                  <c:v>29994</c:v>
                </c:pt>
                <c:pt idx="43">
                  <c:v>29995</c:v>
                </c:pt>
                <c:pt idx="44">
                  <c:v>29996</c:v>
                </c:pt>
                <c:pt idx="45">
                  <c:v>29997</c:v>
                </c:pt>
                <c:pt idx="46">
                  <c:v>29998</c:v>
                </c:pt>
                <c:pt idx="47">
                  <c:v>29999</c:v>
                </c:pt>
                <c:pt idx="48">
                  <c:v>30000</c:v>
                </c:pt>
                <c:pt idx="49">
                  <c:v>30001</c:v>
                </c:pt>
                <c:pt idx="50">
                  <c:v>30002</c:v>
                </c:pt>
                <c:pt idx="51">
                  <c:v>30003</c:v>
                </c:pt>
                <c:pt idx="52">
                  <c:v>30004</c:v>
                </c:pt>
                <c:pt idx="53">
                  <c:v>30005</c:v>
                </c:pt>
                <c:pt idx="54">
                  <c:v>30006</c:v>
                </c:pt>
                <c:pt idx="55">
                  <c:v>30007</c:v>
                </c:pt>
                <c:pt idx="56">
                  <c:v>30008</c:v>
                </c:pt>
                <c:pt idx="57">
                  <c:v>30009</c:v>
                </c:pt>
                <c:pt idx="58">
                  <c:v>30010</c:v>
                </c:pt>
                <c:pt idx="59">
                  <c:v>30011</c:v>
                </c:pt>
                <c:pt idx="60">
                  <c:v>30012</c:v>
                </c:pt>
                <c:pt idx="61">
                  <c:v>30013</c:v>
                </c:pt>
                <c:pt idx="62">
                  <c:v>30014</c:v>
                </c:pt>
                <c:pt idx="63">
                  <c:v>30015</c:v>
                </c:pt>
                <c:pt idx="64">
                  <c:v>30016</c:v>
                </c:pt>
                <c:pt idx="65">
                  <c:v>30017</c:v>
                </c:pt>
                <c:pt idx="66">
                  <c:v>30018</c:v>
                </c:pt>
                <c:pt idx="67">
                  <c:v>30019</c:v>
                </c:pt>
                <c:pt idx="68">
                  <c:v>30020</c:v>
                </c:pt>
                <c:pt idx="69">
                  <c:v>30021</c:v>
                </c:pt>
                <c:pt idx="70">
                  <c:v>30022</c:v>
                </c:pt>
                <c:pt idx="71">
                  <c:v>30023</c:v>
                </c:pt>
                <c:pt idx="72">
                  <c:v>30024</c:v>
                </c:pt>
                <c:pt idx="73">
                  <c:v>30025</c:v>
                </c:pt>
                <c:pt idx="74">
                  <c:v>30026</c:v>
                </c:pt>
                <c:pt idx="75">
                  <c:v>30027</c:v>
                </c:pt>
                <c:pt idx="76">
                  <c:v>30028</c:v>
                </c:pt>
                <c:pt idx="77">
                  <c:v>30029</c:v>
                </c:pt>
                <c:pt idx="78">
                  <c:v>30030</c:v>
                </c:pt>
                <c:pt idx="79">
                  <c:v>30031</c:v>
                </c:pt>
                <c:pt idx="80">
                  <c:v>30032</c:v>
                </c:pt>
                <c:pt idx="81">
                  <c:v>30033</c:v>
                </c:pt>
                <c:pt idx="82">
                  <c:v>30034</c:v>
                </c:pt>
                <c:pt idx="83">
                  <c:v>30035</c:v>
                </c:pt>
                <c:pt idx="84">
                  <c:v>30036</c:v>
                </c:pt>
                <c:pt idx="85">
                  <c:v>30037</c:v>
                </c:pt>
                <c:pt idx="86">
                  <c:v>30038</c:v>
                </c:pt>
                <c:pt idx="87">
                  <c:v>30039</c:v>
                </c:pt>
                <c:pt idx="88">
                  <c:v>30040</c:v>
                </c:pt>
                <c:pt idx="89">
                  <c:v>30041</c:v>
                </c:pt>
                <c:pt idx="90">
                  <c:v>30042</c:v>
                </c:pt>
                <c:pt idx="91">
                  <c:v>30043</c:v>
                </c:pt>
                <c:pt idx="92">
                  <c:v>30044</c:v>
                </c:pt>
                <c:pt idx="93">
                  <c:v>30045</c:v>
                </c:pt>
                <c:pt idx="94">
                  <c:v>30046</c:v>
                </c:pt>
                <c:pt idx="95">
                  <c:v>30047</c:v>
                </c:pt>
                <c:pt idx="96">
                  <c:v>30048</c:v>
                </c:pt>
                <c:pt idx="97">
                  <c:v>30049</c:v>
                </c:pt>
                <c:pt idx="98">
                  <c:v>30050</c:v>
                </c:pt>
                <c:pt idx="99">
                  <c:v>30051</c:v>
                </c:pt>
                <c:pt idx="100">
                  <c:v>30052</c:v>
                </c:pt>
                <c:pt idx="101">
                  <c:v>30053</c:v>
                </c:pt>
                <c:pt idx="102">
                  <c:v>30054</c:v>
                </c:pt>
                <c:pt idx="103">
                  <c:v>30055</c:v>
                </c:pt>
                <c:pt idx="104">
                  <c:v>30056</c:v>
                </c:pt>
                <c:pt idx="105">
                  <c:v>30057</c:v>
                </c:pt>
                <c:pt idx="106">
                  <c:v>30058</c:v>
                </c:pt>
                <c:pt idx="107">
                  <c:v>30059</c:v>
                </c:pt>
                <c:pt idx="108">
                  <c:v>30060</c:v>
                </c:pt>
                <c:pt idx="109">
                  <c:v>30061</c:v>
                </c:pt>
                <c:pt idx="110">
                  <c:v>30062</c:v>
                </c:pt>
                <c:pt idx="111">
                  <c:v>30063</c:v>
                </c:pt>
                <c:pt idx="112">
                  <c:v>30064</c:v>
                </c:pt>
                <c:pt idx="113">
                  <c:v>30065</c:v>
                </c:pt>
                <c:pt idx="114">
                  <c:v>30066</c:v>
                </c:pt>
                <c:pt idx="115">
                  <c:v>30067</c:v>
                </c:pt>
                <c:pt idx="116">
                  <c:v>30068</c:v>
                </c:pt>
                <c:pt idx="117">
                  <c:v>30069</c:v>
                </c:pt>
                <c:pt idx="118">
                  <c:v>30070</c:v>
                </c:pt>
                <c:pt idx="119">
                  <c:v>30071</c:v>
                </c:pt>
                <c:pt idx="120">
                  <c:v>30072</c:v>
                </c:pt>
                <c:pt idx="121">
                  <c:v>30073</c:v>
                </c:pt>
                <c:pt idx="122">
                  <c:v>30074</c:v>
                </c:pt>
                <c:pt idx="123">
                  <c:v>30075</c:v>
                </c:pt>
                <c:pt idx="124">
                  <c:v>30076</c:v>
                </c:pt>
                <c:pt idx="125">
                  <c:v>30077</c:v>
                </c:pt>
                <c:pt idx="126">
                  <c:v>30078</c:v>
                </c:pt>
                <c:pt idx="127">
                  <c:v>30079</c:v>
                </c:pt>
                <c:pt idx="128">
                  <c:v>30080</c:v>
                </c:pt>
                <c:pt idx="129">
                  <c:v>30081</c:v>
                </c:pt>
                <c:pt idx="130">
                  <c:v>30082</c:v>
                </c:pt>
                <c:pt idx="131">
                  <c:v>30083</c:v>
                </c:pt>
                <c:pt idx="132">
                  <c:v>30084</c:v>
                </c:pt>
                <c:pt idx="133">
                  <c:v>30085</c:v>
                </c:pt>
                <c:pt idx="134">
                  <c:v>30086</c:v>
                </c:pt>
                <c:pt idx="135">
                  <c:v>30087</c:v>
                </c:pt>
                <c:pt idx="136">
                  <c:v>30088</c:v>
                </c:pt>
                <c:pt idx="137">
                  <c:v>30089</c:v>
                </c:pt>
                <c:pt idx="138">
                  <c:v>30090</c:v>
                </c:pt>
                <c:pt idx="139">
                  <c:v>30091</c:v>
                </c:pt>
                <c:pt idx="140">
                  <c:v>30092</c:v>
                </c:pt>
                <c:pt idx="141">
                  <c:v>30093</c:v>
                </c:pt>
                <c:pt idx="142">
                  <c:v>30094</c:v>
                </c:pt>
                <c:pt idx="143">
                  <c:v>30095</c:v>
                </c:pt>
                <c:pt idx="144">
                  <c:v>30096</c:v>
                </c:pt>
                <c:pt idx="145">
                  <c:v>30097</c:v>
                </c:pt>
                <c:pt idx="146">
                  <c:v>30098</c:v>
                </c:pt>
                <c:pt idx="147">
                  <c:v>30099</c:v>
                </c:pt>
                <c:pt idx="148">
                  <c:v>30100</c:v>
                </c:pt>
                <c:pt idx="149">
                  <c:v>30101</c:v>
                </c:pt>
                <c:pt idx="150">
                  <c:v>30102</c:v>
                </c:pt>
                <c:pt idx="151">
                  <c:v>30103</c:v>
                </c:pt>
                <c:pt idx="152">
                  <c:v>30104</c:v>
                </c:pt>
                <c:pt idx="153">
                  <c:v>30105</c:v>
                </c:pt>
                <c:pt idx="154">
                  <c:v>30106</c:v>
                </c:pt>
                <c:pt idx="155">
                  <c:v>30107</c:v>
                </c:pt>
                <c:pt idx="156">
                  <c:v>30108</c:v>
                </c:pt>
                <c:pt idx="157">
                  <c:v>30109</c:v>
                </c:pt>
                <c:pt idx="158">
                  <c:v>30110</c:v>
                </c:pt>
                <c:pt idx="159">
                  <c:v>30111</c:v>
                </c:pt>
                <c:pt idx="160">
                  <c:v>30112</c:v>
                </c:pt>
                <c:pt idx="161">
                  <c:v>30113</c:v>
                </c:pt>
                <c:pt idx="162">
                  <c:v>30114</c:v>
                </c:pt>
                <c:pt idx="163">
                  <c:v>30115</c:v>
                </c:pt>
                <c:pt idx="164">
                  <c:v>30116</c:v>
                </c:pt>
                <c:pt idx="165">
                  <c:v>30117</c:v>
                </c:pt>
                <c:pt idx="166">
                  <c:v>30118</c:v>
                </c:pt>
                <c:pt idx="167">
                  <c:v>30119</c:v>
                </c:pt>
                <c:pt idx="168">
                  <c:v>30120</c:v>
                </c:pt>
                <c:pt idx="169">
                  <c:v>30121</c:v>
                </c:pt>
                <c:pt idx="170">
                  <c:v>30122</c:v>
                </c:pt>
                <c:pt idx="171">
                  <c:v>30123</c:v>
                </c:pt>
                <c:pt idx="172">
                  <c:v>30124</c:v>
                </c:pt>
                <c:pt idx="173">
                  <c:v>30125</c:v>
                </c:pt>
                <c:pt idx="174">
                  <c:v>30126</c:v>
                </c:pt>
                <c:pt idx="175">
                  <c:v>30127</c:v>
                </c:pt>
                <c:pt idx="176">
                  <c:v>30128</c:v>
                </c:pt>
                <c:pt idx="177">
                  <c:v>30129</c:v>
                </c:pt>
                <c:pt idx="178">
                  <c:v>30130</c:v>
                </c:pt>
                <c:pt idx="179">
                  <c:v>30131</c:v>
                </c:pt>
                <c:pt idx="180">
                  <c:v>30132</c:v>
                </c:pt>
                <c:pt idx="181">
                  <c:v>30133</c:v>
                </c:pt>
                <c:pt idx="182">
                  <c:v>30134</c:v>
                </c:pt>
                <c:pt idx="183">
                  <c:v>30135</c:v>
                </c:pt>
                <c:pt idx="184">
                  <c:v>30136</c:v>
                </c:pt>
                <c:pt idx="185">
                  <c:v>30137</c:v>
                </c:pt>
                <c:pt idx="186">
                  <c:v>30138</c:v>
                </c:pt>
                <c:pt idx="187">
                  <c:v>30139</c:v>
                </c:pt>
                <c:pt idx="188">
                  <c:v>30140</c:v>
                </c:pt>
                <c:pt idx="189">
                  <c:v>30141</c:v>
                </c:pt>
                <c:pt idx="190">
                  <c:v>30142</c:v>
                </c:pt>
                <c:pt idx="191">
                  <c:v>30143</c:v>
                </c:pt>
                <c:pt idx="192">
                  <c:v>30144</c:v>
                </c:pt>
                <c:pt idx="193">
                  <c:v>30145</c:v>
                </c:pt>
                <c:pt idx="194">
                  <c:v>30146</c:v>
                </c:pt>
                <c:pt idx="195">
                  <c:v>30147</c:v>
                </c:pt>
                <c:pt idx="196">
                  <c:v>30148</c:v>
                </c:pt>
                <c:pt idx="197">
                  <c:v>30149</c:v>
                </c:pt>
                <c:pt idx="198">
                  <c:v>30150</c:v>
                </c:pt>
                <c:pt idx="199">
                  <c:v>30151</c:v>
                </c:pt>
                <c:pt idx="200">
                  <c:v>30152</c:v>
                </c:pt>
                <c:pt idx="201">
                  <c:v>30153</c:v>
                </c:pt>
                <c:pt idx="202">
                  <c:v>30154</c:v>
                </c:pt>
                <c:pt idx="203">
                  <c:v>30155</c:v>
                </c:pt>
                <c:pt idx="204">
                  <c:v>30156</c:v>
                </c:pt>
                <c:pt idx="205">
                  <c:v>30157</c:v>
                </c:pt>
                <c:pt idx="206">
                  <c:v>30158</c:v>
                </c:pt>
                <c:pt idx="207">
                  <c:v>30159</c:v>
                </c:pt>
                <c:pt idx="208">
                  <c:v>30160</c:v>
                </c:pt>
                <c:pt idx="209">
                  <c:v>30161</c:v>
                </c:pt>
                <c:pt idx="210">
                  <c:v>30162</c:v>
                </c:pt>
                <c:pt idx="211">
                  <c:v>30163</c:v>
                </c:pt>
                <c:pt idx="212">
                  <c:v>30164</c:v>
                </c:pt>
                <c:pt idx="213">
                  <c:v>30165</c:v>
                </c:pt>
                <c:pt idx="214">
                  <c:v>30166</c:v>
                </c:pt>
                <c:pt idx="215">
                  <c:v>30167</c:v>
                </c:pt>
                <c:pt idx="216">
                  <c:v>30168</c:v>
                </c:pt>
                <c:pt idx="217">
                  <c:v>30169</c:v>
                </c:pt>
                <c:pt idx="218">
                  <c:v>30170</c:v>
                </c:pt>
                <c:pt idx="219">
                  <c:v>30171</c:v>
                </c:pt>
                <c:pt idx="220">
                  <c:v>30172</c:v>
                </c:pt>
                <c:pt idx="221">
                  <c:v>30173</c:v>
                </c:pt>
                <c:pt idx="222">
                  <c:v>30174</c:v>
                </c:pt>
                <c:pt idx="223">
                  <c:v>30175</c:v>
                </c:pt>
                <c:pt idx="224">
                  <c:v>30176</c:v>
                </c:pt>
                <c:pt idx="225">
                  <c:v>30177</c:v>
                </c:pt>
                <c:pt idx="226">
                  <c:v>30178</c:v>
                </c:pt>
                <c:pt idx="227">
                  <c:v>30179</c:v>
                </c:pt>
                <c:pt idx="228">
                  <c:v>30180</c:v>
                </c:pt>
                <c:pt idx="229">
                  <c:v>30181</c:v>
                </c:pt>
                <c:pt idx="230">
                  <c:v>30182</c:v>
                </c:pt>
                <c:pt idx="231">
                  <c:v>30183</c:v>
                </c:pt>
                <c:pt idx="232">
                  <c:v>30184</c:v>
                </c:pt>
                <c:pt idx="233">
                  <c:v>30185</c:v>
                </c:pt>
                <c:pt idx="234">
                  <c:v>30186</c:v>
                </c:pt>
                <c:pt idx="235">
                  <c:v>30187</c:v>
                </c:pt>
                <c:pt idx="236">
                  <c:v>30188</c:v>
                </c:pt>
                <c:pt idx="237">
                  <c:v>30189</c:v>
                </c:pt>
                <c:pt idx="238">
                  <c:v>30190</c:v>
                </c:pt>
                <c:pt idx="239">
                  <c:v>30191</c:v>
                </c:pt>
                <c:pt idx="240">
                  <c:v>30192</c:v>
                </c:pt>
                <c:pt idx="241">
                  <c:v>30193</c:v>
                </c:pt>
                <c:pt idx="242">
                  <c:v>30194</c:v>
                </c:pt>
                <c:pt idx="243">
                  <c:v>30195</c:v>
                </c:pt>
                <c:pt idx="244">
                  <c:v>30196</c:v>
                </c:pt>
                <c:pt idx="245">
                  <c:v>30197</c:v>
                </c:pt>
                <c:pt idx="246">
                  <c:v>30198</c:v>
                </c:pt>
                <c:pt idx="247">
                  <c:v>30199</c:v>
                </c:pt>
                <c:pt idx="248">
                  <c:v>30200</c:v>
                </c:pt>
                <c:pt idx="249">
                  <c:v>30201</c:v>
                </c:pt>
                <c:pt idx="250">
                  <c:v>30202</c:v>
                </c:pt>
                <c:pt idx="251">
                  <c:v>30203</c:v>
                </c:pt>
                <c:pt idx="252">
                  <c:v>30204</c:v>
                </c:pt>
                <c:pt idx="253">
                  <c:v>30205</c:v>
                </c:pt>
                <c:pt idx="254">
                  <c:v>30206</c:v>
                </c:pt>
                <c:pt idx="255">
                  <c:v>30207</c:v>
                </c:pt>
                <c:pt idx="256">
                  <c:v>30208</c:v>
                </c:pt>
                <c:pt idx="257">
                  <c:v>30209</c:v>
                </c:pt>
                <c:pt idx="258">
                  <c:v>30210</c:v>
                </c:pt>
                <c:pt idx="259">
                  <c:v>30211</c:v>
                </c:pt>
                <c:pt idx="260">
                  <c:v>30212</c:v>
                </c:pt>
                <c:pt idx="261">
                  <c:v>30213</c:v>
                </c:pt>
                <c:pt idx="262">
                  <c:v>30214</c:v>
                </c:pt>
                <c:pt idx="263">
                  <c:v>30215</c:v>
                </c:pt>
                <c:pt idx="264">
                  <c:v>30216</c:v>
                </c:pt>
                <c:pt idx="265">
                  <c:v>30217</c:v>
                </c:pt>
                <c:pt idx="266">
                  <c:v>30218</c:v>
                </c:pt>
                <c:pt idx="267">
                  <c:v>30219</c:v>
                </c:pt>
                <c:pt idx="268">
                  <c:v>30220</c:v>
                </c:pt>
                <c:pt idx="269">
                  <c:v>30221</c:v>
                </c:pt>
                <c:pt idx="270">
                  <c:v>30222</c:v>
                </c:pt>
                <c:pt idx="271">
                  <c:v>30223</c:v>
                </c:pt>
                <c:pt idx="272">
                  <c:v>30224</c:v>
                </c:pt>
                <c:pt idx="273">
                  <c:v>30225</c:v>
                </c:pt>
                <c:pt idx="274">
                  <c:v>30226</c:v>
                </c:pt>
                <c:pt idx="275">
                  <c:v>30227</c:v>
                </c:pt>
                <c:pt idx="276">
                  <c:v>30228</c:v>
                </c:pt>
                <c:pt idx="277">
                  <c:v>30229</c:v>
                </c:pt>
                <c:pt idx="278">
                  <c:v>30230</c:v>
                </c:pt>
                <c:pt idx="279">
                  <c:v>30231</c:v>
                </c:pt>
                <c:pt idx="280">
                  <c:v>30232</c:v>
                </c:pt>
                <c:pt idx="281">
                  <c:v>30233</c:v>
                </c:pt>
                <c:pt idx="282">
                  <c:v>30234</c:v>
                </c:pt>
                <c:pt idx="283">
                  <c:v>30235</c:v>
                </c:pt>
                <c:pt idx="284">
                  <c:v>30236</c:v>
                </c:pt>
                <c:pt idx="285">
                  <c:v>30237</c:v>
                </c:pt>
                <c:pt idx="286">
                  <c:v>30238</c:v>
                </c:pt>
                <c:pt idx="287">
                  <c:v>30239</c:v>
                </c:pt>
                <c:pt idx="288">
                  <c:v>30240</c:v>
                </c:pt>
                <c:pt idx="289">
                  <c:v>30241</c:v>
                </c:pt>
                <c:pt idx="290">
                  <c:v>30242</c:v>
                </c:pt>
                <c:pt idx="291">
                  <c:v>30243</c:v>
                </c:pt>
                <c:pt idx="292">
                  <c:v>30244</c:v>
                </c:pt>
                <c:pt idx="293">
                  <c:v>30245</c:v>
                </c:pt>
                <c:pt idx="294">
                  <c:v>30246</c:v>
                </c:pt>
                <c:pt idx="295">
                  <c:v>30247</c:v>
                </c:pt>
                <c:pt idx="296">
                  <c:v>30248</c:v>
                </c:pt>
                <c:pt idx="297">
                  <c:v>30249</c:v>
                </c:pt>
                <c:pt idx="298">
                  <c:v>30250</c:v>
                </c:pt>
                <c:pt idx="299">
                  <c:v>30251</c:v>
                </c:pt>
                <c:pt idx="300">
                  <c:v>30252</c:v>
                </c:pt>
                <c:pt idx="301">
                  <c:v>30253</c:v>
                </c:pt>
                <c:pt idx="302">
                  <c:v>30254</c:v>
                </c:pt>
                <c:pt idx="303">
                  <c:v>30255</c:v>
                </c:pt>
                <c:pt idx="304">
                  <c:v>30256</c:v>
                </c:pt>
                <c:pt idx="305">
                  <c:v>30257</c:v>
                </c:pt>
                <c:pt idx="306">
                  <c:v>30258</c:v>
                </c:pt>
                <c:pt idx="307">
                  <c:v>30259</c:v>
                </c:pt>
                <c:pt idx="308">
                  <c:v>30260</c:v>
                </c:pt>
                <c:pt idx="309">
                  <c:v>30261</c:v>
                </c:pt>
                <c:pt idx="310">
                  <c:v>30262</c:v>
                </c:pt>
                <c:pt idx="311">
                  <c:v>30263</c:v>
                </c:pt>
                <c:pt idx="312">
                  <c:v>30264</c:v>
                </c:pt>
                <c:pt idx="313">
                  <c:v>30265</c:v>
                </c:pt>
                <c:pt idx="314">
                  <c:v>30266</c:v>
                </c:pt>
                <c:pt idx="315">
                  <c:v>30267</c:v>
                </c:pt>
                <c:pt idx="316">
                  <c:v>30268</c:v>
                </c:pt>
                <c:pt idx="317">
                  <c:v>30269</c:v>
                </c:pt>
                <c:pt idx="318">
                  <c:v>30270</c:v>
                </c:pt>
                <c:pt idx="319">
                  <c:v>30271</c:v>
                </c:pt>
                <c:pt idx="320">
                  <c:v>30272</c:v>
                </c:pt>
                <c:pt idx="321">
                  <c:v>30273</c:v>
                </c:pt>
                <c:pt idx="322">
                  <c:v>30274</c:v>
                </c:pt>
                <c:pt idx="323">
                  <c:v>30275</c:v>
                </c:pt>
                <c:pt idx="324">
                  <c:v>30276</c:v>
                </c:pt>
                <c:pt idx="325">
                  <c:v>30277</c:v>
                </c:pt>
                <c:pt idx="326">
                  <c:v>30278</c:v>
                </c:pt>
                <c:pt idx="327">
                  <c:v>30279</c:v>
                </c:pt>
                <c:pt idx="328">
                  <c:v>30280</c:v>
                </c:pt>
                <c:pt idx="329">
                  <c:v>30281</c:v>
                </c:pt>
                <c:pt idx="330">
                  <c:v>30282</c:v>
                </c:pt>
                <c:pt idx="331">
                  <c:v>30283</c:v>
                </c:pt>
                <c:pt idx="332">
                  <c:v>30284</c:v>
                </c:pt>
                <c:pt idx="333">
                  <c:v>30285</c:v>
                </c:pt>
                <c:pt idx="334">
                  <c:v>30286</c:v>
                </c:pt>
                <c:pt idx="335">
                  <c:v>30287</c:v>
                </c:pt>
                <c:pt idx="336">
                  <c:v>30288</c:v>
                </c:pt>
                <c:pt idx="337">
                  <c:v>30289</c:v>
                </c:pt>
                <c:pt idx="338">
                  <c:v>30290</c:v>
                </c:pt>
                <c:pt idx="339">
                  <c:v>30291</c:v>
                </c:pt>
                <c:pt idx="340">
                  <c:v>30292</c:v>
                </c:pt>
                <c:pt idx="341">
                  <c:v>30293</c:v>
                </c:pt>
                <c:pt idx="342">
                  <c:v>30294</c:v>
                </c:pt>
                <c:pt idx="343">
                  <c:v>30295</c:v>
                </c:pt>
                <c:pt idx="344">
                  <c:v>30296</c:v>
                </c:pt>
                <c:pt idx="345">
                  <c:v>30297</c:v>
                </c:pt>
                <c:pt idx="346">
                  <c:v>30298</c:v>
                </c:pt>
                <c:pt idx="347">
                  <c:v>30299</c:v>
                </c:pt>
                <c:pt idx="348">
                  <c:v>30300</c:v>
                </c:pt>
                <c:pt idx="349">
                  <c:v>30301</c:v>
                </c:pt>
                <c:pt idx="350">
                  <c:v>30302</c:v>
                </c:pt>
                <c:pt idx="351">
                  <c:v>30303</c:v>
                </c:pt>
                <c:pt idx="352">
                  <c:v>30304</c:v>
                </c:pt>
                <c:pt idx="353">
                  <c:v>30305</c:v>
                </c:pt>
                <c:pt idx="354">
                  <c:v>30306</c:v>
                </c:pt>
                <c:pt idx="355">
                  <c:v>30307</c:v>
                </c:pt>
                <c:pt idx="356">
                  <c:v>30308</c:v>
                </c:pt>
                <c:pt idx="357">
                  <c:v>30309</c:v>
                </c:pt>
                <c:pt idx="358">
                  <c:v>30310</c:v>
                </c:pt>
                <c:pt idx="359">
                  <c:v>30311</c:v>
                </c:pt>
                <c:pt idx="360">
                  <c:v>30312</c:v>
                </c:pt>
                <c:pt idx="361">
                  <c:v>30313</c:v>
                </c:pt>
                <c:pt idx="362">
                  <c:v>30314</c:v>
                </c:pt>
                <c:pt idx="363">
                  <c:v>30315</c:v>
                </c:pt>
                <c:pt idx="364">
                  <c:v>30316</c:v>
                </c:pt>
                <c:pt idx="365">
                  <c:v>30317</c:v>
                </c:pt>
                <c:pt idx="366">
                  <c:v>30318</c:v>
                </c:pt>
                <c:pt idx="367">
                  <c:v>30319</c:v>
                </c:pt>
                <c:pt idx="368">
                  <c:v>30320</c:v>
                </c:pt>
                <c:pt idx="369">
                  <c:v>30321</c:v>
                </c:pt>
                <c:pt idx="370">
                  <c:v>30322</c:v>
                </c:pt>
                <c:pt idx="371">
                  <c:v>30323</c:v>
                </c:pt>
                <c:pt idx="372">
                  <c:v>30324</c:v>
                </c:pt>
                <c:pt idx="373">
                  <c:v>30325</c:v>
                </c:pt>
                <c:pt idx="374">
                  <c:v>30326</c:v>
                </c:pt>
                <c:pt idx="375">
                  <c:v>30327</c:v>
                </c:pt>
                <c:pt idx="376">
                  <c:v>30328</c:v>
                </c:pt>
                <c:pt idx="377">
                  <c:v>30329</c:v>
                </c:pt>
                <c:pt idx="378">
                  <c:v>30330</c:v>
                </c:pt>
                <c:pt idx="379">
                  <c:v>30331</c:v>
                </c:pt>
                <c:pt idx="380">
                  <c:v>30332</c:v>
                </c:pt>
                <c:pt idx="381">
                  <c:v>30333</c:v>
                </c:pt>
                <c:pt idx="382">
                  <c:v>30334</c:v>
                </c:pt>
                <c:pt idx="383">
                  <c:v>30335</c:v>
                </c:pt>
                <c:pt idx="384">
                  <c:v>30336</c:v>
                </c:pt>
                <c:pt idx="385">
                  <c:v>30337</c:v>
                </c:pt>
                <c:pt idx="386">
                  <c:v>30338</c:v>
                </c:pt>
                <c:pt idx="387">
                  <c:v>30339</c:v>
                </c:pt>
                <c:pt idx="388">
                  <c:v>30340</c:v>
                </c:pt>
                <c:pt idx="389">
                  <c:v>30341</c:v>
                </c:pt>
                <c:pt idx="390">
                  <c:v>30342</c:v>
                </c:pt>
                <c:pt idx="391">
                  <c:v>30343</c:v>
                </c:pt>
                <c:pt idx="392">
                  <c:v>30344</c:v>
                </c:pt>
                <c:pt idx="393">
                  <c:v>30345</c:v>
                </c:pt>
                <c:pt idx="394">
                  <c:v>30346</c:v>
                </c:pt>
                <c:pt idx="395">
                  <c:v>30347</c:v>
                </c:pt>
                <c:pt idx="396">
                  <c:v>30348</c:v>
                </c:pt>
                <c:pt idx="397">
                  <c:v>30349</c:v>
                </c:pt>
                <c:pt idx="398">
                  <c:v>30350</c:v>
                </c:pt>
                <c:pt idx="399">
                  <c:v>30351</c:v>
                </c:pt>
                <c:pt idx="400">
                  <c:v>30352</c:v>
                </c:pt>
                <c:pt idx="401">
                  <c:v>30353</c:v>
                </c:pt>
                <c:pt idx="402">
                  <c:v>30354</c:v>
                </c:pt>
                <c:pt idx="403">
                  <c:v>30355</c:v>
                </c:pt>
                <c:pt idx="404">
                  <c:v>30356</c:v>
                </c:pt>
                <c:pt idx="405">
                  <c:v>30357</c:v>
                </c:pt>
                <c:pt idx="406">
                  <c:v>30358</c:v>
                </c:pt>
                <c:pt idx="407">
                  <c:v>30359</c:v>
                </c:pt>
                <c:pt idx="408">
                  <c:v>30360</c:v>
                </c:pt>
                <c:pt idx="409">
                  <c:v>30361</c:v>
                </c:pt>
                <c:pt idx="410">
                  <c:v>30362</c:v>
                </c:pt>
                <c:pt idx="411">
                  <c:v>30363</c:v>
                </c:pt>
                <c:pt idx="412">
                  <c:v>30364</c:v>
                </c:pt>
                <c:pt idx="413">
                  <c:v>30365</c:v>
                </c:pt>
                <c:pt idx="414">
                  <c:v>30366</c:v>
                </c:pt>
                <c:pt idx="415">
                  <c:v>30367</c:v>
                </c:pt>
                <c:pt idx="416">
                  <c:v>30368</c:v>
                </c:pt>
                <c:pt idx="417">
                  <c:v>30369</c:v>
                </c:pt>
                <c:pt idx="418">
                  <c:v>30370</c:v>
                </c:pt>
                <c:pt idx="419">
                  <c:v>30371</c:v>
                </c:pt>
                <c:pt idx="420">
                  <c:v>30372</c:v>
                </c:pt>
                <c:pt idx="421">
                  <c:v>30373</c:v>
                </c:pt>
                <c:pt idx="422">
                  <c:v>30374</c:v>
                </c:pt>
                <c:pt idx="423">
                  <c:v>30375</c:v>
                </c:pt>
                <c:pt idx="424">
                  <c:v>30376</c:v>
                </c:pt>
                <c:pt idx="425">
                  <c:v>30377</c:v>
                </c:pt>
                <c:pt idx="426">
                  <c:v>30378</c:v>
                </c:pt>
                <c:pt idx="427">
                  <c:v>30379</c:v>
                </c:pt>
                <c:pt idx="428">
                  <c:v>30380</c:v>
                </c:pt>
                <c:pt idx="429">
                  <c:v>30381</c:v>
                </c:pt>
                <c:pt idx="430">
                  <c:v>30382</c:v>
                </c:pt>
                <c:pt idx="431">
                  <c:v>30383</c:v>
                </c:pt>
                <c:pt idx="432">
                  <c:v>30384</c:v>
                </c:pt>
                <c:pt idx="433">
                  <c:v>30385</c:v>
                </c:pt>
                <c:pt idx="434">
                  <c:v>30386</c:v>
                </c:pt>
                <c:pt idx="435">
                  <c:v>30387</c:v>
                </c:pt>
                <c:pt idx="436">
                  <c:v>30388</c:v>
                </c:pt>
                <c:pt idx="437">
                  <c:v>30389</c:v>
                </c:pt>
                <c:pt idx="438">
                  <c:v>30390</c:v>
                </c:pt>
                <c:pt idx="439">
                  <c:v>30391</c:v>
                </c:pt>
                <c:pt idx="440">
                  <c:v>30392</c:v>
                </c:pt>
                <c:pt idx="441">
                  <c:v>30393</c:v>
                </c:pt>
                <c:pt idx="442">
                  <c:v>30394</c:v>
                </c:pt>
                <c:pt idx="443">
                  <c:v>30395</c:v>
                </c:pt>
                <c:pt idx="444">
                  <c:v>30396</c:v>
                </c:pt>
                <c:pt idx="445">
                  <c:v>30397</c:v>
                </c:pt>
                <c:pt idx="446">
                  <c:v>30398</c:v>
                </c:pt>
                <c:pt idx="447">
                  <c:v>30399</c:v>
                </c:pt>
                <c:pt idx="448">
                  <c:v>30400</c:v>
                </c:pt>
                <c:pt idx="449">
                  <c:v>30401</c:v>
                </c:pt>
                <c:pt idx="450">
                  <c:v>30402</c:v>
                </c:pt>
                <c:pt idx="451">
                  <c:v>30403</c:v>
                </c:pt>
                <c:pt idx="452">
                  <c:v>30404</c:v>
                </c:pt>
                <c:pt idx="453">
                  <c:v>30405</c:v>
                </c:pt>
                <c:pt idx="454">
                  <c:v>30406</c:v>
                </c:pt>
                <c:pt idx="455">
                  <c:v>30407</c:v>
                </c:pt>
                <c:pt idx="456">
                  <c:v>30408</c:v>
                </c:pt>
                <c:pt idx="457">
                  <c:v>30409</c:v>
                </c:pt>
                <c:pt idx="458">
                  <c:v>30410</c:v>
                </c:pt>
                <c:pt idx="459">
                  <c:v>30411</c:v>
                </c:pt>
                <c:pt idx="460">
                  <c:v>30412</c:v>
                </c:pt>
                <c:pt idx="461">
                  <c:v>30413</c:v>
                </c:pt>
                <c:pt idx="462">
                  <c:v>30414</c:v>
                </c:pt>
                <c:pt idx="463">
                  <c:v>30415</c:v>
                </c:pt>
                <c:pt idx="464">
                  <c:v>30416</c:v>
                </c:pt>
                <c:pt idx="465">
                  <c:v>30417</c:v>
                </c:pt>
                <c:pt idx="466">
                  <c:v>30418</c:v>
                </c:pt>
                <c:pt idx="467">
                  <c:v>30419</c:v>
                </c:pt>
                <c:pt idx="468">
                  <c:v>30420</c:v>
                </c:pt>
                <c:pt idx="469">
                  <c:v>30421</c:v>
                </c:pt>
                <c:pt idx="470">
                  <c:v>30422</c:v>
                </c:pt>
                <c:pt idx="471">
                  <c:v>30423</c:v>
                </c:pt>
                <c:pt idx="472">
                  <c:v>30424</c:v>
                </c:pt>
                <c:pt idx="473">
                  <c:v>30425</c:v>
                </c:pt>
                <c:pt idx="474">
                  <c:v>30426</c:v>
                </c:pt>
                <c:pt idx="475">
                  <c:v>30427</c:v>
                </c:pt>
                <c:pt idx="476">
                  <c:v>30428</c:v>
                </c:pt>
                <c:pt idx="477">
                  <c:v>30429</c:v>
                </c:pt>
                <c:pt idx="478">
                  <c:v>30430</c:v>
                </c:pt>
                <c:pt idx="479">
                  <c:v>30431</c:v>
                </c:pt>
                <c:pt idx="480">
                  <c:v>30432</c:v>
                </c:pt>
                <c:pt idx="481">
                  <c:v>30433</c:v>
                </c:pt>
                <c:pt idx="482">
                  <c:v>30434</c:v>
                </c:pt>
                <c:pt idx="483">
                  <c:v>30435</c:v>
                </c:pt>
                <c:pt idx="484">
                  <c:v>30436</c:v>
                </c:pt>
                <c:pt idx="485">
                  <c:v>30437</c:v>
                </c:pt>
                <c:pt idx="486">
                  <c:v>30438</c:v>
                </c:pt>
                <c:pt idx="487">
                  <c:v>30439</c:v>
                </c:pt>
                <c:pt idx="488">
                  <c:v>30440</c:v>
                </c:pt>
                <c:pt idx="489">
                  <c:v>30441</c:v>
                </c:pt>
                <c:pt idx="490">
                  <c:v>30442</c:v>
                </c:pt>
                <c:pt idx="491">
                  <c:v>30443</c:v>
                </c:pt>
                <c:pt idx="492">
                  <c:v>30444</c:v>
                </c:pt>
                <c:pt idx="493">
                  <c:v>30445</c:v>
                </c:pt>
                <c:pt idx="494">
                  <c:v>30446</c:v>
                </c:pt>
                <c:pt idx="495">
                  <c:v>30447</c:v>
                </c:pt>
                <c:pt idx="496">
                  <c:v>30448</c:v>
                </c:pt>
                <c:pt idx="497">
                  <c:v>30449</c:v>
                </c:pt>
                <c:pt idx="498">
                  <c:v>30450</c:v>
                </c:pt>
                <c:pt idx="499">
                  <c:v>30451</c:v>
                </c:pt>
                <c:pt idx="500">
                  <c:v>30452</c:v>
                </c:pt>
                <c:pt idx="501">
                  <c:v>30453</c:v>
                </c:pt>
                <c:pt idx="502">
                  <c:v>30454</c:v>
                </c:pt>
                <c:pt idx="503">
                  <c:v>30455</c:v>
                </c:pt>
                <c:pt idx="504">
                  <c:v>30456</c:v>
                </c:pt>
                <c:pt idx="505">
                  <c:v>30457</c:v>
                </c:pt>
                <c:pt idx="506">
                  <c:v>30458</c:v>
                </c:pt>
                <c:pt idx="507">
                  <c:v>30459</c:v>
                </c:pt>
                <c:pt idx="508">
                  <c:v>30460</c:v>
                </c:pt>
                <c:pt idx="509">
                  <c:v>30461</c:v>
                </c:pt>
                <c:pt idx="510">
                  <c:v>30462</c:v>
                </c:pt>
                <c:pt idx="511">
                  <c:v>30463</c:v>
                </c:pt>
                <c:pt idx="512">
                  <c:v>30464</c:v>
                </c:pt>
                <c:pt idx="513">
                  <c:v>30465</c:v>
                </c:pt>
                <c:pt idx="514">
                  <c:v>30466</c:v>
                </c:pt>
                <c:pt idx="515">
                  <c:v>30467</c:v>
                </c:pt>
                <c:pt idx="516">
                  <c:v>30468</c:v>
                </c:pt>
                <c:pt idx="517">
                  <c:v>30469</c:v>
                </c:pt>
                <c:pt idx="518">
                  <c:v>30470</c:v>
                </c:pt>
                <c:pt idx="519">
                  <c:v>30471</c:v>
                </c:pt>
                <c:pt idx="520">
                  <c:v>30472</c:v>
                </c:pt>
                <c:pt idx="521">
                  <c:v>30473</c:v>
                </c:pt>
                <c:pt idx="522">
                  <c:v>30474</c:v>
                </c:pt>
                <c:pt idx="523">
                  <c:v>30475</c:v>
                </c:pt>
                <c:pt idx="524">
                  <c:v>30476</c:v>
                </c:pt>
                <c:pt idx="525">
                  <c:v>30477</c:v>
                </c:pt>
                <c:pt idx="526">
                  <c:v>30478</c:v>
                </c:pt>
                <c:pt idx="527">
                  <c:v>30479</c:v>
                </c:pt>
                <c:pt idx="528">
                  <c:v>30480</c:v>
                </c:pt>
                <c:pt idx="529">
                  <c:v>30481</c:v>
                </c:pt>
                <c:pt idx="530">
                  <c:v>30482</c:v>
                </c:pt>
                <c:pt idx="531">
                  <c:v>30483</c:v>
                </c:pt>
                <c:pt idx="532">
                  <c:v>30484</c:v>
                </c:pt>
                <c:pt idx="533">
                  <c:v>30485</c:v>
                </c:pt>
                <c:pt idx="534">
                  <c:v>30486</c:v>
                </c:pt>
                <c:pt idx="535">
                  <c:v>30487</c:v>
                </c:pt>
                <c:pt idx="536">
                  <c:v>30488</c:v>
                </c:pt>
                <c:pt idx="537">
                  <c:v>30489</c:v>
                </c:pt>
                <c:pt idx="538">
                  <c:v>30490</c:v>
                </c:pt>
                <c:pt idx="539">
                  <c:v>30491</c:v>
                </c:pt>
                <c:pt idx="540">
                  <c:v>30492</c:v>
                </c:pt>
                <c:pt idx="541">
                  <c:v>30493</c:v>
                </c:pt>
                <c:pt idx="542">
                  <c:v>30494</c:v>
                </c:pt>
                <c:pt idx="543">
                  <c:v>30495</c:v>
                </c:pt>
                <c:pt idx="544">
                  <c:v>30496</c:v>
                </c:pt>
                <c:pt idx="545">
                  <c:v>30497</c:v>
                </c:pt>
                <c:pt idx="546">
                  <c:v>30498</c:v>
                </c:pt>
                <c:pt idx="547">
                  <c:v>30499</c:v>
                </c:pt>
                <c:pt idx="548">
                  <c:v>30500</c:v>
                </c:pt>
                <c:pt idx="549">
                  <c:v>30501</c:v>
                </c:pt>
                <c:pt idx="550">
                  <c:v>30502</c:v>
                </c:pt>
                <c:pt idx="551">
                  <c:v>30503</c:v>
                </c:pt>
                <c:pt idx="552">
                  <c:v>30504</c:v>
                </c:pt>
                <c:pt idx="553">
                  <c:v>30505</c:v>
                </c:pt>
                <c:pt idx="554">
                  <c:v>30506</c:v>
                </c:pt>
                <c:pt idx="555">
                  <c:v>30507</c:v>
                </c:pt>
                <c:pt idx="556">
                  <c:v>30508</c:v>
                </c:pt>
                <c:pt idx="557">
                  <c:v>30509</c:v>
                </c:pt>
                <c:pt idx="558">
                  <c:v>30510</c:v>
                </c:pt>
                <c:pt idx="559">
                  <c:v>30511</c:v>
                </c:pt>
                <c:pt idx="560">
                  <c:v>30512</c:v>
                </c:pt>
                <c:pt idx="561">
                  <c:v>30513</c:v>
                </c:pt>
                <c:pt idx="562">
                  <c:v>30514</c:v>
                </c:pt>
                <c:pt idx="563">
                  <c:v>30515</c:v>
                </c:pt>
                <c:pt idx="564">
                  <c:v>30516</c:v>
                </c:pt>
                <c:pt idx="565">
                  <c:v>30517</c:v>
                </c:pt>
                <c:pt idx="566">
                  <c:v>30518</c:v>
                </c:pt>
                <c:pt idx="567">
                  <c:v>30519</c:v>
                </c:pt>
                <c:pt idx="568">
                  <c:v>30520</c:v>
                </c:pt>
                <c:pt idx="569">
                  <c:v>30521</c:v>
                </c:pt>
                <c:pt idx="570">
                  <c:v>30522</c:v>
                </c:pt>
                <c:pt idx="571">
                  <c:v>30523</c:v>
                </c:pt>
                <c:pt idx="572">
                  <c:v>30524</c:v>
                </c:pt>
                <c:pt idx="573">
                  <c:v>30525</c:v>
                </c:pt>
                <c:pt idx="574">
                  <c:v>30526</c:v>
                </c:pt>
                <c:pt idx="575">
                  <c:v>30527</c:v>
                </c:pt>
                <c:pt idx="576">
                  <c:v>30528</c:v>
                </c:pt>
                <c:pt idx="577">
                  <c:v>30529</c:v>
                </c:pt>
                <c:pt idx="578">
                  <c:v>30530</c:v>
                </c:pt>
                <c:pt idx="579">
                  <c:v>30531</c:v>
                </c:pt>
                <c:pt idx="580">
                  <c:v>30532</c:v>
                </c:pt>
                <c:pt idx="581">
                  <c:v>30533</c:v>
                </c:pt>
                <c:pt idx="582">
                  <c:v>30534</c:v>
                </c:pt>
                <c:pt idx="583">
                  <c:v>30535</c:v>
                </c:pt>
                <c:pt idx="584">
                  <c:v>30536</c:v>
                </c:pt>
                <c:pt idx="585">
                  <c:v>30537</c:v>
                </c:pt>
                <c:pt idx="586">
                  <c:v>30538</c:v>
                </c:pt>
                <c:pt idx="587">
                  <c:v>30539</c:v>
                </c:pt>
                <c:pt idx="588">
                  <c:v>30540</c:v>
                </c:pt>
                <c:pt idx="589">
                  <c:v>30541</c:v>
                </c:pt>
                <c:pt idx="590">
                  <c:v>30542</c:v>
                </c:pt>
                <c:pt idx="591">
                  <c:v>30543</c:v>
                </c:pt>
                <c:pt idx="592">
                  <c:v>30544</c:v>
                </c:pt>
                <c:pt idx="593">
                  <c:v>30545</c:v>
                </c:pt>
                <c:pt idx="594">
                  <c:v>30546</c:v>
                </c:pt>
                <c:pt idx="595">
                  <c:v>30547</c:v>
                </c:pt>
                <c:pt idx="596">
                  <c:v>30548</c:v>
                </c:pt>
                <c:pt idx="597">
                  <c:v>30549</c:v>
                </c:pt>
                <c:pt idx="598">
                  <c:v>30550</c:v>
                </c:pt>
                <c:pt idx="599">
                  <c:v>30551</c:v>
                </c:pt>
                <c:pt idx="600">
                  <c:v>30552</c:v>
                </c:pt>
                <c:pt idx="601">
                  <c:v>30553</c:v>
                </c:pt>
                <c:pt idx="602">
                  <c:v>30554</c:v>
                </c:pt>
                <c:pt idx="603">
                  <c:v>30555</c:v>
                </c:pt>
                <c:pt idx="604">
                  <c:v>30556</c:v>
                </c:pt>
                <c:pt idx="605">
                  <c:v>30557</c:v>
                </c:pt>
                <c:pt idx="606">
                  <c:v>30558</c:v>
                </c:pt>
                <c:pt idx="607">
                  <c:v>30559</c:v>
                </c:pt>
                <c:pt idx="608">
                  <c:v>30560</c:v>
                </c:pt>
                <c:pt idx="609">
                  <c:v>30561</c:v>
                </c:pt>
                <c:pt idx="610">
                  <c:v>30562</c:v>
                </c:pt>
                <c:pt idx="611">
                  <c:v>30563</c:v>
                </c:pt>
                <c:pt idx="612">
                  <c:v>30564</c:v>
                </c:pt>
                <c:pt idx="613">
                  <c:v>30565</c:v>
                </c:pt>
                <c:pt idx="614">
                  <c:v>30566</c:v>
                </c:pt>
                <c:pt idx="615">
                  <c:v>30567</c:v>
                </c:pt>
                <c:pt idx="616">
                  <c:v>30568</c:v>
                </c:pt>
                <c:pt idx="617">
                  <c:v>30569</c:v>
                </c:pt>
                <c:pt idx="618">
                  <c:v>30570</c:v>
                </c:pt>
                <c:pt idx="619">
                  <c:v>30571</c:v>
                </c:pt>
                <c:pt idx="620">
                  <c:v>30572</c:v>
                </c:pt>
                <c:pt idx="621">
                  <c:v>30573</c:v>
                </c:pt>
                <c:pt idx="622">
                  <c:v>30574</c:v>
                </c:pt>
                <c:pt idx="623">
                  <c:v>30575</c:v>
                </c:pt>
                <c:pt idx="624">
                  <c:v>30576</c:v>
                </c:pt>
                <c:pt idx="625">
                  <c:v>30577</c:v>
                </c:pt>
                <c:pt idx="626">
                  <c:v>30578</c:v>
                </c:pt>
                <c:pt idx="627">
                  <c:v>30579</c:v>
                </c:pt>
                <c:pt idx="628">
                  <c:v>30580</c:v>
                </c:pt>
                <c:pt idx="629">
                  <c:v>30581</c:v>
                </c:pt>
                <c:pt idx="630">
                  <c:v>30582</c:v>
                </c:pt>
                <c:pt idx="631">
                  <c:v>30583</c:v>
                </c:pt>
                <c:pt idx="632">
                  <c:v>30584</c:v>
                </c:pt>
                <c:pt idx="633">
                  <c:v>30585</c:v>
                </c:pt>
                <c:pt idx="634">
                  <c:v>30586</c:v>
                </c:pt>
                <c:pt idx="635">
                  <c:v>30587</c:v>
                </c:pt>
                <c:pt idx="636">
                  <c:v>30588</c:v>
                </c:pt>
                <c:pt idx="637">
                  <c:v>30589</c:v>
                </c:pt>
                <c:pt idx="638">
                  <c:v>30590</c:v>
                </c:pt>
                <c:pt idx="639">
                  <c:v>30591</c:v>
                </c:pt>
                <c:pt idx="640">
                  <c:v>30592</c:v>
                </c:pt>
                <c:pt idx="641">
                  <c:v>30593</c:v>
                </c:pt>
                <c:pt idx="642">
                  <c:v>30594</c:v>
                </c:pt>
                <c:pt idx="643">
                  <c:v>30595</c:v>
                </c:pt>
                <c:pt idx="644">
                  <c:v>30596</c:v>
                </c:pt>
                <c:pt idx="645">
                  <c:v>30597</c:v>
                </c:pt>
                <c:pt idx="646">
                  <c:v>30598</c:v>
                </c:pt>
                <c:pt idx="647">
                  <c:v>30599</c:v>
                </c:pt>
                <c:pt idx="648">
                  <c:v>30600</c:v>
                </c:pt>
                <c:pt idx="649">
                  <c:v>30601</c:v>
                </c:pt>
                <c:pt idx="650">
                  <c:v>30602</c:v>
                </c:pt>
                <c:pt idx="651">
                  <c:v>30603</c:v>
                </c:pt>
                <c:pt idx="652">
                  <c:v>30604</c:v>
                </c:pt>
                <c:pt idx="653">
                  <c:v>30605</c:v>
                </c:pt>
                <c:pt idx="654">
                  <c:v>30606</c:v>
                </c:pt>
                <c:pt idx="655">
                  <c:v>30607</c:v>
                </c:pt>
                <c:pt idx="656">
                  <c:v>30608</c:v>
                </c:pt>
                <c:pt idx="657">
                  <c:v>30609</c:v>
                </c:pt>
                <c:pt idx="658">
                  <c:v>30610</c:v>
                </c:pt>
                <c:pt idx="659">
                  <c:v>30611</c:v>
                </c:pt>
                <c:pt idx="660">
                  <c:v>30612</c:v>
                </c:pt>
                <c:pt idx="661">
                  <c:v>30613</c:v>
                </c:pt>
                <c:pt idx="662">
                  <c:v>30614</c:v>
                </c:pt>
                <c:pt idx="663">
                  <c:v>30615</c:v>
                </c:pt>
                <c:pt idx="664">
                  <c:v>30616</c:v>
                </c:pt>
                <c:pt idx="665">
                  <c:v>30617</c:v>
                </c:pt>
                <c:pt idx="666">
                  <c:v>30618</c:v>
                </c:pt>
                <c:pt idx="667">
                  <c:v>30619</c:v>
                </c:pt>
                <c:pt idx="668">
                  <c:v>30620</c:v>
                </c:pt>
                <c:pt idx="669">
                  <c:v>30621</c:v>
                </c:pt>
                <c:pt idx="670">
                  <c:v>30622</c:v>
                </c:pt>
                <c:pt idx="671">
                  <c:v>30623</c:v>
                </c:pt>
                <c:pt idx="672">
                  <c:v>30624</c:v>
                </c:pt>
                <c:pt idx="673">
                  <c:v>30625</c:v>
                </c:pt>
                <c:pt idx="674">
                  <c:v>30626</c:v>
                </c:pt>
                <c:pt idx="675">
                  <c:v>30627</c:v>
                </c:pt>
                <c:pt idx="676">
                  <c:v>30628</c:v>
                </c:pt>
                <c:pt idx="677">
                  <c:v>30629</c:v>
                </c:pt>
                <c:pt idx="678">
                  <c:v>30630</c:v>
                </c:pt>
                <c:pt idx="679">
                  <c:v>30631</c:v>
                </c:pt>
                <c:pt idx="680">
                  <c:v>30632</c:v>
                </c:pt>
                <c:pt idx="681">
                  <c:v>30633</c:v>
                </c:pt>
                <c:pt idx="682">
                  <c:v>30634</c:v>
                </c:pt>
                <c:pt idx="683">
                  <c:v>30635</c:v>
                </c:pt>
                <c:pt idx="684">
                  <c:v>30636</c:v>
                </c:pt>
                <c:pt idx="685">
                  <c:v>30637</c:v>
                </c:pt>
                <c:pt idx="686">
                  <c:v>30638</c:v>
                </c:pt>
                <c:pt idx="687">
                  <c:v>30639</c:v>
                </c:pt>
                <c:pt idx="688">
                  <c:v>30640</c:v>
                </c:pt>
                <c:pt idx="689">
                  <c:v>30641</c:v>
                </c:pt>
                <c:pt idx="690">
                  <c:v>30642</c:v>
                </c:pt>
                <c:pt idx="691">
                  <c:v>30643</c:v>
                </c:pt>
                <c:pt idx="692">
                  <c:v>30644</c:v>
                </c:pt>
                <c:pt idx="693">
                  <c:v>30645</c:v>
                </c:pt>
                <c:pt idx="694">
                  <c:v>30646</c:v>
                </c:pt>
                <c:pt idx="695">
                  <c:v>30647</c:v>
                </c:pt>
                <c:pt idx="696">
                  <c:v>30648</c:v>
                </c:pt>
                <c:pt idx="697">
                  <c:v>30649</c:v>
                </c:pt>
                <c:pt idx="698">
                  <c:v>30650</c:v>
                </c:pt>
                <c:pt idx="699">
                  <c:v>30651</c:v>
                </c:pt>
                <c:pt idx="700">
                  <c:v>30652</c:v>
                </c:pt>
                <c:pt idx="701">
                  <c:v>30653</c:v>
                </c:pt>
                <c:pt idx="702">
                  <c:v>30654</c:v>
                </c:pt>
                <c:pt idx="703">
                  <c:v>30655</c:v>
                </c:pt>
                <c:pt idx="704">
                  <c:v>30656</c:v>
                </c:pt>
                <c:pt idx="705">
                  <c:v>30657</c:v>
                </c:pt>
                <c:pt idx="706">
                  <c:v>30658</c:v>
                </c:pt>
                <c:pt idx="707">
                  <c:v>30659</c:v>
                </c:pt>
                <c:pt idx="708">
                  <c:v>30660</c:v>
                </c:pt>
                <c:pt idx="709">
                  <c:v>30661</c:v>
                </c:pt>
                <c:pt idx="710">
                  <c:v>30662</c:v>
                </c:pt>
                <c:pt idx="711">
                  <c:v>30663</c:v>
                </c:pt>
                <c:pt idx="712">
                  <c:v>30664</c:v>
                </c:pt>
                <c:pt idx="713">
                  <c:v>30665</c:v>
                </c:pt>
                <c:pt idx="714">
                  <c:v>30666</c:v>
                </c:pt>
                <c:pt idx="715">
                  <c:v>30667</c:v>
                </c:pt>
                <c:pt idx="716">
                  <c:v>30668</c:v>
                </c:pt>
                <c:pt idx="717">
                  <c:v>30669</c:v>
                </c:pt>
                <c:pt idx="718">
                  <c:v>30670</c:v>
                </c:pt>
                <c:pt idx="719">
                  <c:v>30671</c:v>
                </c:pt>
                <c:pt idx="720">
                  <c:v>30672</c:v>
                </c:pt>
                <c:pt idx="721">
                  <c:v>30673</c:v>
                </c:pt>
                <c:pt idx="722">
                  <c:v>30674</c:v>
                </c:pt>
                <c:pt idx="723">
                  <c:v>30675</c:v>
                </c:pt>
                <c:pt idx="724">
                  <c:v>30676</c:v>
                </c:pt>
                <c:pt idx="725">
                  <c:v>30677</c:v>
                </c:pt>
                <c:pt idx="726">
                  <c:v>30678</c:v>
                </c:pt>
                <c:pt idx="727">
                  <c:v>30679</c:v>
                </c:pt>
                <c:pt idx="728">
                  <c:v>30680</c:v>
                </c:pt>
                <c:pt idx="729">
                  <c:v>30681</c:v>
                </c:pt>
              </c:numCache>
            </c:numRef>
          </c:xVal>
          <c:yVal>
            <c:numRef>
              <c:f>'Level Compare'!$N$4:$N$733</c:f>
              <c:numCache>
                <c:formatCode>0.0</c:formatCode>
                <c:ptCount val="730"/>
                <c:pt idx="0">
                  <c:v>1.833</c:v>
                </c:pt>
                <c:pt idx="1">
                  <c:v>45.573999999999998</c:v>
                </c:pt>
                <c:pt idx="2">
                  <c:v>3.302</c:v>
                </c:pt>
                <c:pt idx="3">
                  <c:v>9.843</c:v>
                </c:pt>
                <c:pt idx="4">
                  <c:v>17.399000000000001</c:v>
                </c:pt>
                <c:pt idx="5">
                  <c:v>64.287999999999997</c:v>
                </c:pt>
                <c:pt idx="6">
                  <c:v>23.355</c:v>
                </c:pt>
                <c:pt idx="7">
                  <c:v>0.24099999999999999</c:v>
                </c:pt>
                <c:pt idx="8">
                  <c:v>5.3040000000000003</c:v>
                </c:pt>
                <c:pt idx="9">
                  <c:v>12.73</c:v>
                </c:pt>
                <c:pt idx="10">
                  <c:v>0</c:v>
                </c:pt>
                <c:pt idx="11">
                  <c:v>0</c:v>
                </c:pt>
                <c:pt idx="12">
                  <c:v>0</c:v>
                </c:pt>
                <c:pt idx="13">
                  <c:v>24.306999999999999</c:v>
                </c:pt>
                <c:pt idx="14">
                  <c:v>11.760999999999999</c:v>
                </c:pt>
                <c:pt idx="15">
                  <c:v>4.1909999999999998</c:v>
                </c:pt>
                <c:pt idx="16">
                  <c:v>15.494</c:v>
                </c:pt>
                <c:pt idx="17">
                  <c:v>4.3179999999999996</c:v>
                </c:pt>
                <c:pt idx="18">
                  <c:v>26.161999999999999</c:v>
                </c:pt>
                <c:pt idx="19">
                  <c:v>0.81</c:v>
                </c:pt>
                <c:pt idx="20">
                  <c:v>0.27</c:v>
                </c:pt>
                <c:pt idx="21">
                  <c:v>1.08</c:v>
                </c:pt>
                <c:pt idx="22">
                  <c:v>22.986999999999998</c:v>
                </c:pt>
                <c:pt idx="23">
                  <c:v>0</c:v>
                </c:pt>
                <c:pt idx="24">
                  <c:v>0</c:v>
                </c:pt>
                <c:pt idx="25">
                  <c:v>0</c:v>
                </c:pt>
                <c:pt idx="26">
                  <c:v>0</c:v>
                </c:pt>
                <c:pt idx="27">
                  <c:v>0.50800000000000001</c:v>
                </c:pt>
                <c:pt idx="28">
                  <c:v>0</c:v>
                </c:pt>
                <c:pt idx="29">
                  <c:v>0</c:v>
                </c:pt>
                <c:pt idx="30">
                  <c:v>0</c:v>
                </c:pt>
                <c:pt idx="31">
                  <c:v>0</c:v>
                </c:pt>
                <c:pt idx="32">
                  <c:v>0.254</c:v>
                </c:pt>
                <c:pt idx="33">
                  <c:v>3.7250000000000001</c:v>
                </c:pt>
                <c:pt idx="34">
                  <c:v>1.863</c:v>
                </c:pt>
                <c:pt idx="35">
                  <c:v>0</c:v>
                </c:pt>
                <c:pt idx="36">
                  <c:v>0.82599999999999996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1.778</c:v>
                </c:pt>
                <c:pt idx="64">
                  <c:v>0</c:v>
                </c:pt>
                <c:pt idx="65">
                  <c:v>0</c:v>
                </c:pt>
                <c:pt idx="66">
                  <c:v>3.048</c:v>
                </c:pt>
                <c:pt idx="67">
                  <c:v>1.016</c:v>
                </c:pt>
                <c:pt idx="68">
                  <c:v>0</c:v>
                </c:pt>
                <c:pt idx="69">
                  <c:v>0</c:v>
                </c:pt>
                <c:pt idx="70">
                  <c:v>0</c:v>
                </c:pt>
                <c:pt idx="71">
                  <c:v>0</c:v>
                </c:pt>
                <c:pt idx="72">
                  <c:v>0.254</c:v>
                </c:pt>
                <c:pt idx="73">
                  <c:v>0</c:v>
                </c:pt>
                <c:pt idx="74">
                  <c:v>0</c:v>
                </c:pt>
                <c:pt idx="75">
                  <c:v>0</c:v>
                </c:pt>
                <c:pt idx="76">
                  <c:v>0</c:v>
                </c:pt>
                <c:pt idx="77">
                  <c:v>0</c:v>
                </c:pt>
                <c:pt idx="78">
                  <c:v>0</c:v>
                </c:pt>
                <c:pt idx="79">
                  <c:v>0</c:v>
                </c:pt>
                <c:pt idx="80">
                  <c:v>0.254</c:v>
                </c:pt>
                <c:pt idx="81">
                  <c:v>9.1440000000000001</c:v>
                </c:pt>
                <c:pt idx="82">
                  <c:v>103.85899999999999</c:v>
                </c:pt>
                <c:pt idx="83">
                  <c:v>0</c:v>
                </c:pt>
                <c:pt idx="84">
                  <c:v>0.78900000000000003</c:v>
                </c:pt>
                <c:pt idx="85">
                  <c:v>1.778</c:v>
                </c:pt>
                <c:pt idx="86">
                  <c:v>2.6669999999999998</c:v>
                </c:pt>
                <c:pt idx="87">
                  <c:v>0.254</c:v>
                </c:pt>
                <c:pt idx="88">
                  <c:v>0</c:v>
                </c:pt>
                <c:pt idx="89">
                  <c:v>0</c:v>
                </c:pt>
                <c:pt idx="90">
                  <c:v>0</c:v>
                </c:pt>
                <c:pt idx="91">
                  <c:v>0</c:v>
                </c:pt>
                <c:pt idx="92">
                  <c:v>0</c:v>
                </c:pt>
                <c:pt idx="93">
                  <c:v>0</c:v>
                </c:pt>
                <c:pt idx="94">
                  <c:v>0</c:v>
                </c:pt>
                <c:pt idx="95">
                  <c:v>0</c:v>
                </c:pt>
                <c:pt idx="96">
                  <c:v>0</c:v>
                </c:pt>
                <c:pt idx="97">
                  <c:v>0</c:v>
                </c:pt>
                <c:pt idx="98">
                  <c:v>0</c:v>
                </c:pt>
                <c:pt idx="99">
                  <c:v>0</c:v>
                </c:pt>
                <c:pt idx="100">
                  <c:v>0.50800000000000001</c:v>
                </c:pt>
                <c:pt idx="101">
                  <c:v>1.524</c:v>
                </c:pt>
                <c:pt idx="102">
                  <c:v>0</c:v>
                </c:pt>
                <c:pt idx="103">
                  <c:v>1.016</c:v>
                </c:pt>
                <c:pt idx="104">
                  <c:v>0</c:v>
                </c:pt>
                <c:pt idx="105">
                  <c:v>0</c:v>
                </c:pt>
                <c:pt idx="106">
                  <c:v>0</c:v>
                </c:pt>
                <c:pt idx="107">
                  <c:v>0</c:v>
                </c:pt>
                <c:pt idx="108">
                  <c:v>0</c:v>
                </c:pt>
                <c:pt idx="109">
                  <c:v>0</c:v>
                </c:pt>
                <c:pt idx="110">
                  <c:v>0</c:v>
                </c:pt>
                <c:pt idx="111">
                  <c:v>0</c:v>
                </c:pt>
                <c:pt idx="112">
                  <c:v>0</c:v>
                </c:pt>
                <c:pt idx="113">
                  <c:v>0.254</c:v>
                </c:pt>
                <c:pt idx="114">
                  <c:v>0</c:v>
                </c:pt>
                <c:pt idx="115">
                  <c:v>0.38100000000000001</c:v>
                </c:pt>
                <c:pt idx="116">
                  <c:v>0.254</c:v>
                </c:pt>
                <c:pt idx="117">
                  <c:v>30.710999999999999</c:v>
                </c:pt>
                <c:pt idx="118">
                  <c:v>0.27700000000000002</c:v>
                </c:pt>
                <c:pt idx="119">
                  <c:v>0</c:v>
                </c:pt>
                <c:pt idx="120">
                  <c:v>0.254</c:v>
                </c:pt>
                <c:pt idx="121">
                  <c:v>0.254</c:v>
                </c:pt>
                <c:pt idx="122">
                  <c:v>0.254</c:v>
                </c:pt>
                <c:pt idx="123">
                  <c:v>30.353000000000002</c:v>
                </c:pt>
                <c:pt idx="124">
                  <c:v>55.319000000000003</c:v>
                </c:pt>
                <c:pt idx="125">
                  <c:v>10.576000000000001</c:v>
                </c:pt>
                <c:pt idx="126">
                  <c:v>20.338000000000001</c:v>
                </c:pt>
                <c:pt idx="127">
                  <c:v>26.67</c:v>
                </c:pt>
                <c:pt idx="128">
                  <c:v>2.5720000000000001</c:v>
                </c:pt>
                <c:pt idx="129">
                  <c:v>2</c:v>
                </c:pt>
                <c:pt idx="130">
                  <c:v>3.048</c:v>
                </c:pt>
                <c:pt idx="131">
                  <c:v>0</c:v>
                </c:pt>
                <c:pt idx="132">
                  <c:v>84.564999999999998</c:v>
                </c:pt>
                <c:pt idx="133">
                  <c:v>0.27100000000000002</c:v>
                </c:pt>
                <c:pt idx="134">
                  <c:v>6.7309999999999999</c:v>
                </c:pt>
                <c:pt idx="135">
                  <c:v>0</c:v>
                </c:pt>
                <c:pt idx="136">
                  <c:v>0</c:v>
                </c:pt>
                <c:pt idx="137">
                  <c:v>1.651</c:v>
                </c:pt>
                <c:pt idx="138">
                  <c:v>2.9430000000000001</c:v>
                </c:pt>
                <c:pt idx="139">
                  <c:v>46.826999999999998</c:v>
                </c:pt>
                <c:pt idx="140">
                  <c:v>0.26800000000000002</c:v>
                </c:pt>
                <c:pt idx="141">
                  <c:v>8.2550000000000008</c:v>
                </c:pt>
                <c:pt idx="142">
                  <c:v>2.9209999999999998</c:v>
                </c:pt>
                <c:pt idx="143">
                  <c:v>0</c:v>
                </c:pt>
                <c:pt idx="144">
                  <c:v>39.497</c:v>
                </c:pt>
                <c:pt idx="145">
                  <c:v>3.5230000000000001</c:v>
                </c:pt>
                <c:pt idx="146">
                  <c:v>0.16</c:v>
                </c:pt>
                <c:pt idx="147">
                  <c:v>0</c:v>
                </c:pt>
                <c:pt idx="148">
                  <c:v>0</c:v>
                </c:pt>
                <c:pt idx="149">
                  <c:v>92.328999999999994</c:v>
                </c:pt>
                <c:pt idx="150">
                  <c:v>5.4669999999999996</c:v>
                </c:pt>
                <c:pt idx="151">
                  <c:v>10.662000000000001</c:v>
                </c:pt>
                <c:pt idx="152">
                  <c:v>30.753</c:v>
                </c:pt>
                <c:pt idx="153">
                  <c:v>1.079</c:v>
                </c:pt>
                <c:pt idx="154">
                  <c:v>5.125</c:v>
                </c:pt>
                <c:pt idx="155">
                  <c:v>20.32</c:v>
                </c:pt>
                <c:pt idx="156">
                  <c:v>0</c:v>
                </c:pt>
                <c:pt idx="157">
                  <c:v>1.397</c:v>
                </c:pt>
                <c:pt idx="158">
                  <c:v>6.8579999999999997</c:v>
                </c:pt>
                <c:pt idx="159">
                  <c:v>41.006999999999998</c:v>
                </c:pt>
                <c:pt idx="160">
                  <c:v>67.031000000000006</c:v>
                </c:pt>
                <c:pt idx="161">
                  <c:v>31.280999999999999</c:v>
                </c:pt>
                <c:pt idx="162">
                  <c:v>8.3819999999999997</c:v>
                </c:pt>
                <c:pt idx="163">
                  <c:v>0</c:v>
                </c:pt>
                <c:pt idx="164">
                  <c:v>0</c:v>
                </c:pt>
                <c:pt idx="165">
                  <c:v>16.256</c:v>
                </c:pt>
                <c:pt idx="166">
                  <c:v>1.302</c:v>
                </c:pt>
                <c:pt idx="167">
                  <c:v>0</c:v>
                </c:pt>
                <c:pt idx="168">
                  <c:v>24.478999999999999</c:v>
                </c:pt>
                <c:pt idx="169">
                  <c:v>28.193999999999999</c:v>
                </c:pt>
                <c:pt idx="170">
                  <c:v>20.701000000000001</c:v>
                </c:pt>
                <c:pt idx="171">
                  <c:v>0</c:v>
                </c:pt>
                <c:pt idx="172">
                  <c:v>0.50800000000000001</c:v>
                </c:pt>
                <c:pt idx="173">
                  <c:v>0</c:v>
                </c:pt>
                <c:pt idx="174">
                  <c:v>54.713000000000001</c:v>
                </c:pt>
                <c:pt idx="175">
                  <c:v>52.094000000000001</c:v>
                </c:pt>
                <c:pt idx="176">
                  <c:v>0</c:v>
                </c:pt>
                <c:pt idx="177">
                  <c:v>21.062000000000001</c:v>
                </c:pt>
                <c:pt idx="178">
                  <c:v>7.3860000000000001</c:v>
                </c:pt>
                <c:pt idx="179">
                  <c:v>25.4</c:v>
                </c:pt>
                <c:pt idx="180">
                  <c:v>27.257999999999999</c:v>
                </c:pt>
                <c:pt idx="181">
                  <c:v>12.843</c:v>
                </c:pt>
                <c:pt idx="182">
                  <c:v>13.367000000000001</c:v>
                </c:pt>
                <c:pt idx="183">
                  <c:v>68.325999999999993</c:v>
                </c:pt>
                <c:pt idx="184">
                  <c:v>0</c:v>
                </c:pt>
                <c:pt idx="185">
                  <c:v>0</c:v>
                </c:pt>
                <c:pt idx="186">
                  <c:v>10.795</c:v>
                </c:pt>
                <c:pt idx="187">
                  <c:v>23.364999999999998</c:v>
                </c:pt>
                <c:pt idx="188">
                  <c:v>0.25700000000000001</c:v>
                </c:pt>
                <c:pt idx="189">
                  <c:v>0</c:v>
                </c:pt>
                <c:pt idx="190">
                  <c:v>0.254</c:v>
                </c:pt>
                <c:pt idx="191">
                  <c:v>4.8259999999999996</c:v>
                </c:pt>
                <c:pt idx="192">
                  <c:v>0</c:v>
                </c:pt>
                <c:pt idx="193">
                  <c:v>0.254</c:v>
                </c:pt>
                <c:pt idx="194">
                  <c:v>39.834000000000003</c:v>
                </c:pt>
                <c:pt idx="195">
                  <c:v>3.343</c:v>
                </c:pt>
                <c:pt idx="196">
                  <c:v>7.2430000000000003</c:v>
                </c:pt>
                <c:pt idx="197">
                  <c:v>6.8579999999999997</c:v>
                </c:pt>
                <c:pt idx="198">
                  <c:v>0.33900000000000002</c:v>
                </c:pt>
                <c:pt idx="199">
                  <c:v>0.16900000000000001</c:v>
                </c:pt>
                <c:pt idx="200">
                  <c:v>7.4560000000000004</c:v>
                </c:pt>
                <c:pt idx="201">
                  <c:v>9.8279999999999994</c:v>
                </c:pt>
                <c:pt idx="202">
                  <c:v>0</c:v>
                </c:pt>
                <c:pt idx="203">
                  <c:v>42.024999999999999</c:v>
                </c:pt>
                <c:pt idx="204">
                  <c:v>9.7789999999999999</c:v>
                </c:pt>
                <c:pt idx="205">
                  <c:v>0</c:v>
                </c:pt>
                <c:pt idx="206">
                  <c:v>61.975999999999999</c:v>
                </c:pt>
                <c:pt idx="207">
                  <c:v>41.402000000000001</c:v>
                </c:pt>
                <c:pt idx="208">
                  <c:v>0</c:v>
                </c:pt>
                <c:pt idx="209">
                  <c:v>8.3610000000000007</c:v>
                </c:pt>
                <c:pt idx="210">
                  <c:v>11.705</c:v>
                </c:pt>
                <c:pt idx="211">
                  <c:v>1.016</c:v>
                </c:pt>
                <c:pt idx="212">
                  <c:v>13.311</c:v>
                </c:pt>
                <c:pt idx="213">
                  <c:v>0.53200000000000003</c:v>
                </c:pt>
                <c:pt idx="214">
                  <c:v>0</c:v>
                </c:pt>
                <c:pt idx="215">
                  <c:v>39.484000000000002</c:v>
                </c:pt>
                <c:pt idx="216">
                  <c:v>8.2379999999999995</c:v>
                </c:pt>
                <c:pt idx="217">
                  <c:v>0.28399999999999997</c:v>
                </c:pt>
                <c:pt idx="218">
                  <c:v>0.28100000000000003</c:v>
                </c:pt>
                <c:pt idx="219">
                  <c:v>1.4059999999999999</c:v>
                </c:pt>
                <c:pt idx="220">
                  <c:v>2.25</c:v>
                </c:pt>
                <c:pt idx="221">
                  <c:v>47.752000000000002</c:v>
                </c:pt>
                <c:pt idx="222">
                  <c:v>19.033000000000001</c:v>
                </c:pt>
                <c:pt idx="223">
                  <c:v>11.317</c:v>
                </c:pt>
                <c:pt idx="224">
                  <c:v>0.25700000000000001</c:v>
                </c:pt>
                <c:pt idx="225">
                  <c:v>0.50800000000000001</c:v>
                </c:pt>
                <c:pt idx="226">
                  <c:v>59.944000000000003</c:v>
                </c:pt>
                <c:pt idx="227">
                  <c:v>0</c:v>
                </c:pt>
                <c:pt idx="228">
                  <c:v>0.50800000000000001</c:v>
                </c:pt>
                <c:pt idx="229">
                  <c:v>0.28100000000000003</c:v>
                </c:pt>
                <c:pt idx="230">
                  <c:v>12.067</c:v>
                </c:pt>
                <c:pt idx="231">
                  <c:v>5.0510000000000002</c:v>
                </c:pt>
                <c:pt idx="232">
                  <c:v>0.50800000000000001</c:v>
                </c:pt>
                <c:pt idx="233">
                  <c:v>0.254</c:v>
                </c:pt>
                <c:pt idx="234">
                  <c:v>8.1159999999999997</c:v>
                </c:pt>
                <c:pt idx="235">
                  <c:v>8.9019999999999992</c:v>
                </c:pt>
                <c:pt idx="236">
                  <c:v>0.50800000000000001</c:v>
                </c:pt>
                <c:pt idx="237">
                  <c:v>0.76200000000000001</c:v>
                </c:pt>
                <c:pt idx="238">
                  <c:v>0</c:v>
                </c:pt>
                <c:pt idx="239">
                  <c:v>2.4380000000000002</c:v>
                </c:pt>
                <c:pt idx="240">
                  <c:v>1.897</c:v>
                </c:pt>
                <c:pt idx="241">
                  <c:v>32.241</c:v>
                </c:pt>
                <c:pt idx="242">
                  <c:v>0</c:v>
                </c:pt>
                <c:pt idx="243">
                  <c:v>0</c:v>
                </c:pt>
                <c:pt idx="244">
                  <c:v>39.497</c:v>
                </c:pt>
                <c:pt idx="245">
                  <c:v>0</c:v>
                </c:pt>
                <c:pt idx="246">
                  <c:v>0</c:v>
                </c:pt>
                <c:pt idx="247">
                  <c:v>12.573</c:v>
                </c:pt>
                <c:pt idx="248">
                  <c:v>0</c:v>
                </c:pt>
                <c:pt idx="249">
                  <c:v>27.305</c:v>
                </c:pt>
                <c:pt idx="250">
                  <c:v>0</c:v>
                </c:pt>
                <c:pt idx="251">
                  <c:v>0</c:v>
                </c:pt>
                <c:pt idx="252">
                  <c:v>8.89</c:v>
                </c:pt>
                <c:pt idx="253">
                  <c:v>0</c:v>
                </c:pt>
                <c:pt idx="254">
                  <c:v>0</c:v>
                </c:pt>
                <c:pt idx="255">
                  <c:v>0</c:v>
                </c:pt>
                <c:pt idx="256">
                  <c:v>12.573</c:v>
                </c:pt>
                <c:pt idx="257">
                  <c:v>0</c:v>
                </c:pt>
                <c:pt idx="258">
                  <c:v>0</c:v>
                </c:pt>
                <c:pt idx="259">
                  <c:v>0</c:v>
                </c:pt>
                <c:pt idx="260">
                  <c:v>12.319000000000001</c:v>
                </c:pt>
                <c:pt idx="261">
                  <c:v>8.1280000000000001</c:v>
                </c:pt>
                <c:pt idx="262">
                  <c:v>1.524</c:v>
                </c:pt>
                <c:pt idx="263">
                  <c:v>0.50800000000000001</c:v>
                </c:pt>
                <c:pt idx="264">
                  <c:v>0</c:v>
                </c:pt>
                <c:pt idx="265">
                  <c:v>0</c:v>
                </c:pt>
                <c:pt idx="266">
                  <c:v>31.369</c:v>
                </c:pt>
                <c:pt idx="267">
                  <c:v>39.750999999999998</c:v>
                </c:pt>
                <c:pt idx="268">
                  <c:v>0</c:v>
                </c:pt>
                <c:pt idx="269">
                  <c:v>26.289000000000001</c:v>
                </c:pt>
                <c:pt idx="270">
                  <c:v>11.43</c:v>
                </c:pt>
                <c:pt idx="271">
                  <c:v>11.007</c:v>
                </c:pt>
                <c:pt idx="272">
                  <c:v>17.559000000000001</c:v>
                </c:pt>
                <c:pt idx="273">
                  <c:v>0.26200000000000001</c:v>
                </c:pt>
                <c:pt idx="274">
                  <c:v>100.711</c:v>
                </c:pt>
                <c:pt idx="275">
                  <c:v>3.6829999999999998</c:v>
                </c:pt>
                <c:pt idx="276">
                  <c:v>0.254</c:v>
                </c:pt>
                <c:pt idx="277">
                  <c:v>0</c:v>
                </c:pt>
                <c:pt idx="278">
                  <c:v>0</c:v>
                </c:pt>
                <c:pt idx="279">
                  <c:v>0</c:v>
                </c:pt>
                <c:pt idx="280">
                  <c:v>0</c:v>
                </c:pt>
                <c:pt idx="281">
                  <c:v>0</c:v>
                </c:pt>
                <c:pt idx="282">
                  <c:v>17.78</c:v>
                </c:pt>
                <c:pt idx="283">
                  <c:v>26.542999999999999</c:v>
                </c:pt>
                <c:pt idx="284">
                  <c:v>36</c:v>
                </c:pt>
                <c:pt idx="285">
                  <c:v>77.787000000000006</c:v>
                </c:pt>
                <c:pt idx="286">
                  <c:v>14.452</c:v>
                </c:pt>
                <c:pt idx="287">
                  <c:v>4.4669999999999996</c:v>
                </c:pt>
                <c:pt idx="288">
                  <c:v>0.26300000000000001</c:v>
                </c:pt>
                <c:pt idx="289">
                  <c:v>18.161000000000001</c:v>
                </c:pt>
                <c:pt idx="290">
                  <c:v>1.143</c:v>
                </c:pt>
                <c:pt idx="291">
                  <c:v>2.653</c:v>
                </c:pt>
                <c:pt idx="292">
                  <c:v>8.7550000000000008</c:v>
                </c:pt>
                <c:pt idx="293">
                  <c:v>0.26500000000000001</c:v>
                </c:pt>
                <c:pt idx="294">
                  <c:v>23.076000000000001</c:v>
                </c:pt>
                <c:pt idx="295">
                  <c:v>57.834000000000003</c:v>
                </c:pt>
                <c:pt idx="296">
                  <c:v>1.397</c:v>
                </c:pt>
                <c:pt idx="297">
                  <c:v>0</c:v>
                </c:pt>
                <c:pt idx="298">
                  <c:v>17.271999999999998</c:v>
                </c:pt>
                <c:pt idx="299">
                  <c:v>17.832999999999998</c:v>
                </c:pt>
                <c:pt idx="300">
                  <c:v>2.36</c:v>
                </c:pt>
                <c:pt idx="301">
                  <c:v>0</c:v>
                </c:pt>
                <c:pt idx="302">
                  <c:v>3.048</c:v>
                </c:pt>
                <c:pt idx="303">
                  <c:v>0.254</c:v>
                </c:pt>
                <c:pt idx="304">
                  <c:v>40.326999999999998</c:v>
                </c:pt>
                <c:pt idx="305">
                  <c:v>2.0950000000000002</c:v>
                </c:pt>
                <c:pt idx="306">
                  <c:v>6.5469999999999997</c:v>
                </c:pt>
                <c:pt idx="307">
                  <c:v>0.26200000000000001</c:v>
                </c:pt>
                <c:pt idx="308">
                  <c:v>24.614999999999998</c:v>
                </c:pt>
                <c:pt idx="309">
                  <c:v>10.736000000000001</c:v>
                </c:pt>
                <c:pt idx="310">
                  <c:v>3.1749999999999998</c:v>
                </c:pt>
                <c:pt idx="311">
                  <c:v>0</c:v>
                </c:pt>
                <c:pt idx="312">
                  <c:v>11.557</c:v>
                </c:pt>
                <c:pt idx="313">
                  <c:v>0</c:v>
                </c:pt>
                <c:pt idx="314">
                  <c:v>0</c:v>
                </c:pt>
                <c:pt idx="315">
                  <c:v>0</c:v>
                </c:pt>
                <c:pt idx="316">
                  <c:v>19.177</c:v>
                </c:pt>
                <c:pt idx="317">
                  <c:v>9.9060000000000006</c:v>
                </c:pt>
                <c:pt idx="318">
                  <c:v>0</c:v>
                </c:pt>
                <c:pt idx="319">
                  <c:v>12.573</c:v>
                </c:pt>
                <c:pt idx="320">
                  <c:v>0</c:v>
                </c:pt>
                <c:pt idx="321">
                  <c:v>0</c:v>
                </c:pt>
                <c:pt idx="322">
                  <c:v>20.954999999999998</c:v>
                </c:pt>
                <c:pt idx="323">
                  <c:v>30.099</c:v>
                </c:pt>
                <c:pt idx="324">
                  <c:v>0.254</c:v>
                </c:pt>
                <c:pt idx="325">
                  <c:v>9.1440000000000001</c:v>
                </c:pt>
                <c:pt idx="326">
                  <c:v>35.814</c:v>
                </c:pt>
                <c:pt idx="327">
                  <c:v>0</c:v>
                </c:pt>
                <c:pt idx="328">
                  <c:v>0</c:v>
                </c:pt>
                <c:pt idx="329">
                  <c:v>24.638000000000002</c:v>
                </c:pt>
                <c:pt idx="330">
                  <c:v>0</c:v>
                </c:pt>
                <c:pt idx="331">
                  <c:v>0</c:v>
                </c:pt>
                <c:pt idx="332">
                  <c:v>0</c:v>
                </c:pt>
                <c:pt idx="333">
                  <c:v>0</c:v>
                </c:pt>
                <c:pt idx="334">
                  <c:v>0</c:v>
                </c:pt>
                <c:pt idx="335">
                  <c:v>11.42</c:v>
                </c:pt>
                <c:pt idx="336">
                  <c:v>0.27</c:v>
                </c:pt>
                <c:pt idx="337">
                  <c:v>0</c:v>
                </c:pt>
                <c:pt idx="338">
                  <c:v>0</c:v>
                </c:pt>
                <c:pt idx="339">
                  <c:v>1.4</c:v>
                </c:pt>
                <c:pt idx="340">
                  <c:v>0</c:v>
                </c:pt>
                <c:pt idx="341">
                  <c:v>0</c:v>
                </c:pt>
                <c:pt idx="342">
                  <c:v>0</c:v>
                </c:pt>
                <c:pt idx="343">
                  <c:v>0</c:v>
                </c:pt>
                <c:pt idx="344">
                  <c:v>0</c:v>
                </c:pt>
                <c:pt idx="345">
                  <c:v>2.79</c:v>
                </c:pt>
                <c:pt idx="346">
                  <c:v>0</c:v>
                </c:pt>
                <c:pt idx="347">
                  <c:v>2.92</c:v>
                </c:pt>
                <c:pt idx="348">
                  <c:v>0</c:v>
                </c:pt>
                <c:pt idx="349">
                  <c:v>0</c:v>
                </c:pt>
                <c:pt idx="350">
                  <c:v>0</c:v>
                </c:pt>
                <c:pt idx="351">
                  <c:v>1.02</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0.254</c:v>
                </c:pt>
                <c:pt idx="373">
                  <c:v>0</c:v>
                </c:pt>
                <c:pt idx="374">
                  <c:v>2.1589999999999998</c:v>
                </c:pt>
                <c:pt idx="375">
                  <c:v>3.302</c:v>
                </c:pt>
                <c:pt idx="376">
                  <c:v>0</c:v>
                </c:pt>
                <c:pt idx="377">
                  <c:v>0</c:v>
                </c:pt>
                <c:pt idx="378">
                  <c:v>0</c:v>
                </c:pt>
                <c:pt idx="379">
                  <c:v>0</c:v>
                </c:pt>
                <c:pt idx="380">
                  <c:v>1.524</c:v>
                </c:pt>
                <c:pt idx="381">
                  <c:v>0.50800000000000001</c:v>
                </c:pt>
                <c:pt idx="382">
                  <c:v>1.778</c:v>
                </c:pt>
                <c:pt idx="383">
                  <c:v>0.84699999999999998</c:v>
                </c:pt>
                <c:pt idx="384">
                  <c:v>0</c:v>
                </c:pt>
                <c:pt idx="385">
                  <c:v>0.16900000000000001</c:v>
                </c:pt>
                <c:pt idx="386">
                  <c:v>0.50800000000000001</c:v>
                </c:pt>
                <c:pt idx="387">
                  <c:v>0</c:v>
                </c:pt>
                <c:pt idx="388">
                  <c:v>0</c:v>
                </c:pt>
                <c:pt idx="389">
                  <c:v>0</c:v>
                </c:pt>
                <c:pt idx="390">
                  <c:v>0</c:v>
                </c:pt>
                <c:pt idx="391">
                  <c:v>0</c:v>
                </c:pt>
                <c:pt idx="392">
                  <c:v>0</c:v>
                </c:pt>
                <c:pt idx="393">
                  <c:v>0</c:v>
                </c:pt>
                <c:pt idx="394">
                  <c:v>1.397</c:v>
                </c:pt>
                <c:pt idx="395">
                  <c:v>0</c:v>
                </c:pt>
                <c:pt idx="396">
                  <c:v>0</c:v>
                </c:pt>
                <c:pt idx="397">
                  <c:v>0</c:v>
                </c:pt>
                <c:pt idx="398">
                  <c:v>0</c:v>
                </c:pt>
                <c:pt idx="399">
                  <c:v>0</c:v>
                </c:pt>
                <c:pt idx="400">
                  <c:v>0</c:v>
                </c:pt>
                <c:pt idx="401">
                  <c:v>0</c:v>
                </c:pt>
                <c:pt idx="402">
                  <c:v>0</c:v>
                </c:pt>
                <c:pt idx="403">
                  <c:v>0</c:v>
                </c:pt>
                <c:pt idx="404">
                  <c:v>11.228</c:v>
                </c:pt>
                <c:pt idx="405">
                  <c:v>5.2030000000000003</c:v>
                </c:pt>
                <c:pt idx="406">
                  <c:v>1.095</c:v>
                </c:pt>
                <c:pt idx="407">
                  <c:v>0</c:v>
                </c:pt>
                <c:pt idx="408">
                  <c:v>0</c:v>
                </c:pt>
                <c:pt idx="409">
                  <c:v>2.032</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1.27</c:v>
                </c:pt>
                <c:pt idx="430">
                  <c:v>3.05</c:v>
                </c:pt>
                <c:pt idx="431">
                  <c:v>3.56</c:v>
                </c:pt>
                <c:pt idx="432">
                  <c:v>0.76</c:v>
                </c:pt>
                <c:pt idx="433">
                  <c:v>1.52</c:v>
                </c:pt>
                <c:pt idx="434">
                  <c:v>0.76</c:v>
                </c:pt>
                <c:pt idx="435">
                  <c:v>0</c:v>
                </c:pt>
                <c:pt idx="436">
                  <c:v>0</c:v>
                </c:pt>
                <c:pt idx="437">
                  <c:v>0</c:v>
                </c:pt>
                <c:pt idx="438">
                  <c:v>0</c:v>
                </c:pt>
                <c:pt idx="439">
                  <c:v>0</c:v>
                </c:pt>
                <c:pt idx="440">
                  <c:v>0</c:v>
                </c:pt>
                <c:pt idx="441">
                  <c:v>0</c:v>
                </c:pt>
                <c:pt idx="442">
                  <c:v>0</c:v>
                </c:pt>
                <c:pt idx="443">
                  <c:v>0</c:v>
                </c:pt>
                <c:pt idx="444">
                  <c:v>0</c:v>
                </c:pt>
                <c:pt idx="445">
                  <c:v>0</c:v>
                </c:pt>
                <c:pt idx="446">
                  <c:v>0</c:v>
                </c:pt>
                <c:pt idx="447">
                  <c:v>3.56</c:v>
                </c:pt>
                <c:pt idx="448">
                  <c:v>0</c:v>
                </c:pt>
                <c:pt idx="449">
                  <c:v>0.25</c:v>
                </c:pt>
                <c:pt idx="450">
                  <c:v>0</c:v>
                </c:pt>
                <c:pt idx="451">
                  <c:v>1.27</c:v>
                </c:pt>
                <c:pt idx="452">
                  <c:v>0.51</c:v>
                </c:pt>
                <c:pt idx="453">
                  <c:v>0</c:v>
                </c:pt>
                <c:pt idx="454">
                  <c:v>0</c:v>
                </c:pt>
                <c:pt idx="455">
                  <c:v>0</c:v>
                </c:pt>
                <c:pt idx="456">
                  <c:v>0</c:v>
                </c:pt>
                <c:pt idx="457">
                  <c:v>0</c:v>
                </c:pt>
                <c:pt idx="458">
                  <c:v>1.27</c:v>
                </c:pt>
                <c:pt idx="459">
                  <c:v>0</c:v>
                </c:pt>
                <c:pt idx="460">
                  <c:v>3.3</c:v>
                </c:pt>
                <c:pt idx="461">
                  <c:v>0</c:v>
                </c:pt>
                <c:pt idx="462">
                  <c:v>0</c:v>
                </c:pt>
                <c:pt idx="463">
                  <c:v>0</c:v>
                </c:pt>
                <c:pt idx="464">
                  <c:v>0</c:v>
                </c:pt>
                <c:pt idx="465">
                  <c:v>0</c:v>
                </c:pt>
                <c:pt idx="466">
                  <c:v>0</c:v>
                </c:pt>
                <c:pt idx="467">
                  <c:v>0</c:v>
                </c:pt>
                <c:pt idx="468">
                  <c:v>0</c:v>
                </c:pt>
                <c:pt idx="469">
                  <c:v>0</c:v>
                </c:pt>
                <c:pt idx="470">
                  <c:v>0</c:v>
                </c:pt>
                <c:pt idx="471">
                  <c:v>4.57</c:v>
                </c:pt>
                <c:pt idx="472">
                  <c:v>0</c:v>
                </c:pt>
                <c:pt idx="473">
                  <c:v>0</c:v>
                </c:pt>
                <c:pt idx="474">
                  <c:v>0</c:v>
                </c:pt>
                <c:pt idx="475">
                  <c:v>43.94</c:v>
                </c:pt>
                <c:pt idx="476">
                  <c:v>15.24</c:v>
                </c:pt>
                <c:pt idx="477">
                  <c:v>0.25</c:v>
                </c:pt>
                <c:pt idx="478">
                  <c:v>0</c:v>
                </c:pt>
                <c:pt idx="479">
                  <c:v>0</c:v>
                </c:pt>
                <c:pt idx="480">
                  <c:v>0</c:v>
                </c:pt>
                <c:pt idx="481">
                  <c:v>1.52</c:v>
                </c:pt>
                <c:pt idx="482">
                  <c:v>0.25</c:v>
                </c:pt>
                <c:pt idx="483">
                  <c:v>0</c:v>
                </c:pt>
                <c:pt idx="484">
                  <c:v>0</c:v>
                </c:pt>
                <c:pt idx="485">
                  <c:v>0</c:v>
                </c:pt>
                <c:pt idx="486">
                  <c:v>0</c:v>
                </c:pt>
                <c:pt idx="487">
                  <c:v>0</c:v>
                </c:pt>
                <c:pt idx="488">
                  <c:v>0</c:v>
                </c:pt>
                <c:pt idx="489">
                  <c:v>0</c:v>
                </c:pt>
                <c:pt idx="490">
                  <c:v>0.254</c:v>
                </c:pt>
                <c:pt idx="491">
                  <c:v>1.016</c:v>
                </c:pt>
                <c:pt idx="492">
                  <c:v>0.76200000000000001</c:v>
                </c:pt>
                <c:pt idx="493">
                  <c:v>3.9369999999999998</c:v>
                </c:pt>
                <c:pt idx="494">
                  <c:v>2.1589999999999998</c:v>
                </c:pt>
                <c:pt idx="495">
                  <c:v>3.3580000000000001</c:v>
                </c:pt>
                <c:pt idx="496">
                  <c:v>3.1190000000000002</c:v>
                </c:pt>
                <c:pt idx="497">
                  <c:v>0</c:v>
                </c:pt>
                <c:pt idx="498">
                  <c:v>0</c:v>
                </c:pt>
                <c:pt idx="499">
                  <c:v>0.76200000000000001</c:v>
                </c:pt>
                <c:pt idx="500">
                  <c:v>23.367999999999999</c:v>
                </c:pt>
                <c:pt idx="501">
                  <c:v>0.254</c:v>
                </c:pt>
                <c:pt idx="502">
                  <c:v>5.8620000000000001</c:v>
                </c:pt>
                <c:pt idx="503">
                  <c:v>11.723000000000001</c:v>
                </c:pt>
                <c:pt idx="504">
                  <c:v>53.027000000000001</c:v>
                </c:pt>
                <c:pt idx="505">
                  <c:v>6.7309999999999999</c:v>
                </c:pt>
                <c:pt idx="506">
                  <c:v>0</c:v>
                </c:pt>
                <c:pt idx="507">
                  <c:v>8.7629999999999999</c:v>
                </c:pt>
                <c:pt idx="508">
                  <c:v>0.33</c:v>
                </c:pt>
                <c:pt idx="509">
                  <c:v>2.6419999999999999</c:v>
                </c:pt>
                <c:pt idx="510">
                  <c:v>0</c:v>
                </c:pt>
                <c:pt idx="511">
                  <c:v>0.33</c:v>
                </c:pt>
                <c:pt idx="512">
                  <c:v>0</c:v>
                </c:pt>
                <c:pt idx="513">
                  <c:v>0</c:v>
                </c:pt>
                <c:pt idx="514">
                  <c:v>0</c:v>
                </c:pt>
                <c:pt idx="515">
                  <c:v>3.81</c:v>
                </c:pt>
                <c:pt idx="516">
                  <c:v>1.038</c:v>
                </c:pt>
                <c:pt idx="517">
                  <c:v>34.521999999999998</c:v>
                </c:pt>
                <c:pt idx="518">
                  <c:v>0</c:v>
                </c:pt>
                <c:pt idx="519">
                  <c:v>15.494</c:v>
                </c:pt>
                <c:pt idx="520">
                  <c:v>21.716999999999999</c:v>
                </c:pt>
                <c:pt idx="521">
                  <c:v>0</c:v>
                </c:pt>
                <c:pt idx="522">
                  <c:v>10.795</c:v>
                </c:pt>
                <c:pt idx="523">
                  <c:v>0</c:v>
                </c:pt>
                <c:pt idx="524">
                  <c:v>0</c:v>
                </c:pt>
                <c:pt idx="525">
                  <c:v>39.878</c:v>
                </c:pt>
                <c:pt idx="526">
                  <c:v>0.254</c:v>
                </c:pt>
                <c:pt idx="527">
                  <c:v>2.794</c:v>
                </c:pt>
                <c:pt idx="528">
                  <c:v>7.2389999999999999</c:v>
                </c:pt>
                <c:pt idx="529">
                  <c:v>2.54</c:v>
                </c:pt>
                <c:pt idx="530">
                  <c:v>0</c:v>
                </c:pt>
                <c:pt idx="531">
                  <c:v>0</c:v>
                </c:pt>
                <c:pt idx="532">
                  <c:v>5.7149999999999999</c:v>
                </c:pt>
                <c:pt idx="533">
                  <c:v>0</c:v>
                </c:pt>
                <c:pt idx="534">
                  <c:v>0</c:v>
                </c:pt>
                <c:pt idx="535">
                  <c:v>15.494</c:v>
                </c:pt>
                <c:pt idx="536">
                  <c:v>8.7629999999999999</c:v>
                </c:pt>
                <c:pt idx="537">
                  <c:v>0</c:v>
                </c:pt>
                <c:pt idx="538">
                  <c:v>0</c:v>
                </c:pt>
                <c:pt idx="539">
                  <c:v>9.2710000000000008</c:v>
                </c:pt>
                <c:pt idx="540">
                  <c:v>7.7469999999999999</c:v>
                </c:pt>
                <c:pt idx="541">
                  <c:v>0</c:v>
                </c:pt>
                <c:pt idx="542">
                  <c:v>18.414999999999999</c:v>
                </c:pt>
                <c:pt idx="543">
                  <c:v>27.559000000000001</c:v>
                </c:pt>
                <c:pt idx="544">
                  <c:v>0</c:v>
                </c:pt>
                <c:pt idx="545">
                  <c:v>0</c:v>
                </c:pt>
                <c:pt idx="546">
                  <c:v>0</c:v>
                </c:pt>
                <c:pt idx="547">
                  <c:v>44.195999999999998</c:v>
                </c:pt>
                <c:pt idx="548">
                  <c:v>0.254</c:v>
                </c:pt>
                <c:pt idx="549">
                  <c:v>4.6989999999999998</c:v>
                </c:pt>
                <c:pt idx="550">
                  <c:v>0.254</c:v>
                </c:pt>
                <c:pt idx="551">
                  <c:v>0</c:v>
                </c:pt>
                <c:pt idx="552">
                  <c:v>0</c:v>
                </c:pt>
                <c:pt idx="553">
                  <c:v>8.2550000000000008</c:v>
                </c:pt>
                <c:pt idx="554">
                  <c:v>7.4930000000000003</c:v>
                </c:pt>
                <c:pt idx="555">
                  <c:v>13.97</c:v>
                </c:pt>
                <c:pt idx="556">
                  <c:v>22.225000000000001</c:v>
                </c:pt>
                <c:pt idx="557">
                  <c:v>0</c:v>
                </c:pt>
                <c:pt idx="558">
                  <c:v>0</c:v>
                </c:pt>
                <c:pt idx="559">
                  <c:v>0</c:v>
                </c:pt>
                <c:pt idx="560">
                  <c:v>80.391000000000005</c:v>
                </c:pt>
                <c:pt idx="561">
                  <c:v>39.369999999999997</c:v>
                </c:pt>
                <c:pt idx="562">
                  <c:v>0.254</c:v>
                </c:pt>
                <c:pt idx="563">
                  <c:v>4.0640000000000001</c:v>
                </c:pt>
                <c:pt idx="564">
                  <c:v>0</c:v>
                </c:pt>
                <c:pt idx="565">
                  <c:v>0</c:v>
                </c:pt>
                <c:pt idx="566">
                  <c:v>0</c:v>
                </c:pt>
                <c:pt idx="567">
                  <c:v>1.905</c:v>
                </c:pt>
                <c:pt idx="568">
                  <c:v>4.4450000000000003</c:v>
                </c:pt>
                <c:pt idx="569">
                  <c:v>6.6040000000000001</c:v>
                </c:pt>
                <c:pt idx="570">
                  <c:v>2.032</c:v>
                </c:pt>
                <c:pt idx="571">
                  <c:v>2.286</c:v>
                </c:pt>
                <c:pt idx="572">
                  <c:v>0</c:v>
                </c:pt>
                <c:pt idx="573">
                  <c:v>0</c:v>
                </c:pt>
                <c:pt idx="574">
                  <c:v>4.1909999999999998</c:v>
                </c:pt>
                <c:pt idx="575">
                  <c:v>0.254</c:v>
                </c:pt>
                <c:pt idx="576">
                  <c:v>5.4610000000000003</c:v>
                </c:pt>
                <c:pt idx="577">
                  <c:v>1.905</c:v>
                </c:pt>
                <c:pt idx="578">
                  <c:v>20.954999999999998</c:v>
                </c:pt>
                <c:pt idx="579">
                  <c:v>3.2559999999999998</c:v>
                </c:pt>
                <c:pt idx="580">
                  <c:v>4.008</c:v>
                </c:pt>
                <c:pt idx="581">
                  <c:v>1.7529999999999999</c:v>
                </c:pt>
                <c:pt idx="582">
                  <c:v>0</c:v>
                </c:pt>
                <c:pt idx="583">
                  <c:v>36.448999999999998</c:v>
                </c:pt>
                <c:pt idx="584">
                  <c:v>0</c:v>
                </c:pt>
                <c:pt idx="585">
                  <c:v>0</c:v>
                </c:pt>
                <c:pt idx="586">
                  <c:v>17.038</c:v>
                </c:pt>
                <c:pt idx="587">
                  <c:v>3.1949999999999998</c:v>
                </c:pt>
                <c:pt idx="588">
                  <c:v>7.4539999999999997</c:v>
                </c:pt>
                <c:pt idx="589">
                  <c:v>4.5720000000000001</c:v>
                </c:pt>
                <c:pt idx="590">
                  <c:v>28.448</c:v>
                </c:pt>
                <c:pt idx="591">
                  <c:v>3.4289999999999998</c:v>
                </c:pt>
                <c:pt idx="592">
                  <c:v>25.780999999999999</c:v>
                </c:pt>
                <c:pt idx="593">
                  <c:v>0</c:v>
                </c:pt>
                <c:pt idx="594">
                  <c:v>1.2470000000000001</c:v>
                </c:pt>
                <c:pt idx="595">
                  <c:v>0</c:v>
                </c:pt>
                <c:pt idx="596">
                  <c:v>5.7380000000000004</c:v>
                </c:pt>
                <c:pt idx="597">
                  <c:v>4.3179999999999996</c:v>
                </c:pt>
                <c:pt idx="598">
                  <c:v>38.862000000000002</c:v>
                </c:pt>
                <c:pt idx="599">
                  <c:v>0.254</c:v>
                </c:pt>
                <c:pt idx="600">
                  <c:v>15.816000000000001</c:v>
                </c:pt>
                <c:pt idx="601">
                  <c:v>24.937000000000001</c:v>
                </c:pt>
                <c:pt idx="602">
                  <c:v>0.26800000000000002</c:v>
                </c:pt>
                <c:pt idx="603">
                  <c:v>8.9480000000000004</c:v>
                </c:pt>
                <c:pt idx="604">
                  <c:v>1.085</c:v>
                </c:pt>
                <c:pt idx="605">
                  <c:v>49.276000000000003</c:v>
                </c:pt>
                <c:pt idx="606">
                  <c:v>0.254</c:v>
                </c:pt>
                <c:pt idx="607">
                  <c:v>0</c:v>
                </c:pt>
                <c:pt idx="608">
                  <c:v>0</c:v>
                </c:pt>
                <c:pt idx="609">
                  <c:v>1.524</c:v>
                </c:pt>
                <c:pt idx="610">
                  <c:v>0.50800000000000001</c:v>
                </c:pt>
                <c:pt idx="611">
                  <c:v>0.254</c:v>
                </c:pt>
                <c:pt idx="612">
                  <c:v>24.384</c:v>
                </c:pt>
                <c:pt idx="613">
                  <c:v>14.224</c:v>
                </c:pt>
                <c:pt idx="614">
                  <c:v>6.0960000000000001</c:v>
                </c:pt>
                <c:pt idx="615">
                  <c:v>9.1440000000000001</c:v>
                </c:pt>
                <c:pt idx="616">
                  <c:v>2.54</c:v>
                </c:pt>
                <c:pt idx="617">
                  <c:v>0</c:v>
                </c:pt>
                <c:pt idx="618">
                  <c:v>0.76200000000000001</c:v>
                </c:pt>
                <c:pt idx="619">
                  <c:v>5.5880000000000001</c:v>
                </c:pt>
                <c:pt idx="620">
                  <c:v>18.542000000000002</c:v>
                </c:pt>
                <c:pt idx="621">
                  <c:v>2.54</c:v>
                </c:pt>
                <c:pt idx="622">
                  <c:v>0</c:v>
                </c:pt>
                <c:pt idx="623">
                  <c:v>13.208</c:v>
                </c:pt>
                <c:pt idx="624">
                  <c:v>0</c:v>
                </c:pt>
                <c:pt idx="625">
                  <c:v>2.794</c:v>
                </c:pt>
                <c:pt idx="626">
                  <c:v>2.286</c:v>
                </c:pt>
                <c:pt idx="627">
                  <c:v>5.08</c:v>
                </c:pt>
                <c:pt idx="628">
                  <c:v>0</c:v>
                </c:pt>
                <c:pt idx="629">
                  <c:v>0</c:v>
                </c:pt>
                <c:pt idx="630">
                  <c:v>0</c:v>
                </c:pt>
                <c:pt idx="631">
                  <c:v>0</c:v>
                </c:pt>
                <c:pt idx="632">
                  <c:v>0</c:v>
                </c:pt>
                <c:pt idx="633">
                  <c:v>0</c:v>
                </c:pt>
                <c:pt idx="634">
                  <c:v>0</c:v>
                </c:pt>
                <c:pt idx="635">
                  <c:v>0</c:v>
                </c:pt>
                <c:pt idx="636">
                  <c:v>18.795999999999999</c:v>
                </c:pt>
                <c:pt idx="637">
                  <c:v>13.208</c:v>
                </c:pt>
                <c:pt idx="638">
                  <c:v>65.787999999999997</c:v>
                </c:pt>
                <c:pt idx="639">
                  <c:v>14.985999999999999</c:v>
                </c:pt>
                <c:pt idx="640">
                  <c:v>0</c:v>
                </c:pt>
                <c:pt idx="641">
                  <c:v>0</c:v>
                </c:pt>
                <c:pt idx="642">
                  <c:v>0</c:v>
                </c:pt>
                <c:pt idx="643">
                  <c:v>0</c:v>
                </c:pt>
                <c:pt idx="644">
                  <c:v>0</c:v>
                </c:pt>
                <c:pt idx="645">
                  <c:v>22.605999999999998</c:v>
                </c:pt>
                <c:pt idx="646">
                  <c:v>0</c:v>
                </c:pt>
                <c:pt idx="647">
                  <c:v>31.115000000000002</c:v>
                </c:pt>
                <c:pt idx="648">
                  <c:v>6.8579999999999997</c:v>
                </c:pt>
                <c:pt idx="649">
                  <c:v>46.863</c:v>
                </c:pt>
                <c:pt idx="650">
                  <c:v>0</c:v>
                </c:pt>
                <c:pt idx="651">
                  <c:v>0</c:v>
                </c:pt>
                <c:pt idx="652">
                  <c:v>4.3180000000000005</c:v>
                </c:pt>
                <c:pt idx="653">
                  <c:v>0.50800000000000001</c:v>
                </c:pt>
                <c:pt idx="654">
                  <c:v>0.254</c:v>
                </c:pt>
                <c:pt idx="655">
                  <c:v>0</c:v>
                </c:pt>
                <c:pt idx="656">
                  <c:v>17.399000000000001</c:v>
                </c:pt>
                <c:pt idx="657">
                  <c:v>0</c:v>
                </c:pt>
                <c:pt idx="658">
                  <c:v>0</c:v>
                </c:pt>
                <c:pt idx="659">
                  <c:v>4.5719999999999992</c:v>
                </c:pt>
                <c:pt idx="660">
                  <c:v>0</c:v>
                </c:pt>
                <c:pt idx="661">
                  <c:v>21.59</c:v>
                </c:pt>
                <c:pt idx="662">
                  <c:v>2.54</c:v>
                </c:pt>
                <c:pt idx="663">
                  <c:v>1.1429999999999998</c:v>
                </c:pt>
                <c:pt idx="664">
                  <c:v>0</c:v>
                </c:pt>
                <c:pt idx="665">
                  <c:v>0</c:v>
                </c:pt>
                <c:pt idx="666">
                  <c:v>41.148000000000003</c:v>
                </c:pt>
                <c:pt idx="667">
                  <c:v>7.6199999999999992</c:v>
                </c:pt>
                <c:pt idx="668">
                  <c:v>0.254</c:v>
                </c:pt>
                <c:pt idx="669">
                  <c:v>14.097000000000001</c:v>
                </c:pt>
                <c:pt idx="670">
                  <c:v>15.493999999999998</c:v>
                </c:pt>
              </c:numCache>
            </c:numRef>
          </c:yVal>
          <c:smooth val="0"/>
          <c:extLst>
            <c:ext xmlns:c16="http://schemas.microsoft.com/office/drawing/2014/chart" uri="{C3380CC4-5D6E-409C-BE32-E72D297353CC}">
              <c16:uniqueId val="{00000000-EB90-4791-83E2-5B53B3B515F1}"/>
            </c:ext>
          </c:extLst>
        </c:ser>
        <c:dLbls>
          <c:showLegendKey val="0"/>
          <c:showVal val="0"/>
          <c:showCatName val="0"/>
          <c:showSerName val="0"/>
          <c:showPercent val="0"/>
          <c:showBubbleSize val="0"/>
        </c:dLbls>
        <c:axId val="200939384"/>
        <c:axId val="200939776"/>
        <c:extLst/>
      </c:scatterChart>
      <c:valAx>
        <c:axId val="200939384"/>
        <c:scaling>
          <c:orientation val="minMax"/>
          <c:max val="30690"/>
          <c:min val="29952"/>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Date</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409]d\-mmm;@"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39776"/>
        <c:crosses val="autoZero"/>
        <c:crossBetween val="midCat"/>
        <c:majorUnit val="30"/>
      </c:valAx>
      <c:valAx>
        <c:axId val="200939776"/>
        <c:scaling>
          <c:orientation val="minMax"/>
        </c:scaling>
        <c:delete val="0"/>
        <c:axPos val="l"/>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Lake Level (m)</a:t>
                </a:r>
              </a:p>
            </c:rich>
          </c:tx>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09393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Air Temperature</a:t>
            </a:r>
          </a:p>
        </c:rich>
      </c:tx>
      <c:overlay val="1"/>
    </c:title>
    <c:autoTitleDeleted val="0"/>
    <c:plotArea>
      <c:layout/>
      <c:lineChart>
        <c:grouping val="standard"/>
        <c:varyColors val="0"/>
        <c:ser>
          <c:idx val="7"/>
          <c:order val="0"/>
          <c:tx>
            <c:v>Agua Salud</c:v>
          </c:tx>
          <c:val>
            <c:numRef>
              <c:f>'Air Temp.'!$B$13:$M$13</c:f>
              <c:numCache>
                <c:formatCode>0.0</c:formatCode>
                <c:ptCount val="12"/>
                <c:pt idx="0">
                  <c:v>25.337000000000003</c:v>
                </c:pt>
                <c:pt idx="1">
                  <c:v>25.368500000000001</c:v>
                </c:pt>
                <c:pt idx="2">
                  <c:v>25.639833333333332</c:v>
                </c:pt>
                <c:pt idx="3">
                  <c:v>27.167333333333335</c:v>
                </c:pt>
                <c:pt idx="4">
                  <c:v>25.9754</c:v>
                </c:pt>
                <c:pt idx="5">
                  <c:v>25.996250000000003</c:v>
                </c:pt>
                <c:pt idx="6">
                  <c:v>25.605399999999996</c:v>
                </c:pt>
                <c:pt idx="7">
                  <c:v>25.608000000000001</c:v>
                </c:pt>
                <c:pt idx="8">
                  <c:v>25.281200000000002</c:v>
                </c:pt>
                <c:pt idx="9">
                  <c:v>25.2986</c:v>
                </c:pt>
                <c:pt idx="10">
                  <c:v>24.980399999999999</c:v>
                </c:pt>
                <c:pt idx="11">
                  <c:v>25.58175</c:v>
                </c:pt>
              </c:numCache>
            </c:numRef>
          </c:val>
          <c:smooth val="0"/>
          <c:extLst>
            <c:ext xmlns:c16="http://schemas.microsoft.com/office/drawing/2014/chart" uri="{C3380CC4-5D6E-409C-BE32-E72D297353CC}">
              <c16:uniqueId val="{00000002-8209-49CD-9B20-D40A85903243}"/>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Temp.'!$B$72:$M$72</c:f>
              <c:numCache>
                <c:formatCode>0.0</c:formatCode>
                <c:ptCount val="12"/>
                <c:pt idx="0">
                  <c:v>26.663790697674422</c:v>
                </c:pt>
                <c:pt idx="1">
                  <c:v>27.249214285714281</c:v>
                </c:pt>
                <c:pt idx="2">
                  <c:v>27.626904761904761</c:v>
                </c:pt>
                <c:pt idx="3">
                  <c:v>27.846837209302318</c:v>
                </c:pt>
                <c:pt idx="4">
                  <c:v>27.261627906976738</c:v>
                </c:pt>
                <c:pt idx="5">
                  <c:v>26.947272727272729</c:v>
                </c:pt>
                <c:pt idx="6">
                  <c:v>26.956909090909097</c:v>
                </c:pt>
                <c:pt idx="7">
                  <c:v>26.723931818181821</c:v>
                </c:pt>
                <c:pt idx="8">
                  <c:v>26.602534883720931</c:v>
                </c:pt>
                <c:pt idx="9">
                  <c:v>26.33472093023255</c:v>
                </c:pt>
                <c:pt idx="10">
                  <c:v>26.235511627906977</c:v>
                </c:pt>
                <c:pt idx="11">
                  <c:v>26.552279069767444</c:v>
                </c:pt>
              </c:numCache>
            </c:numRef>
          </c:val>
          <c:smooth val="0"/>
          <c:extLst>
            <c:ext xmlns:c16="http://schemas.microsoft.com/office/drawing/2014/chart" uri="{C3380CC4-5D6E-409C-BE32-E72D297353CC}">
              <c16:uniqueId val="{00000000-8F0C-4FD0-B87E-28A72E71C5AC}"/>
            </c:ext>
          </c:extLst>
        </c:ser>
        <c:ser>
          <c:idx val="8"/>
          <c:order val="2"/>
          <c:tx>
            <c:v>Corozal</c:v>
          </c:tx>
          <c:val>
            <c:numRef>
              <c:f>'Air Temp.'!$B$128:$M$128</c:f>
              <c:numCache>
                <c:formatCode>0.0</c:formatCode>
                <c:ptCount val="12"/>
                <c:pt idx="0">
                  <c:v>27.079714285714285</c:v>
                </c:pt>
                <c:pt idx="1">
                  <c:v>27.361142857142859</c:v>
                </c:pt>
                <c:pt idx="2">
                  <c:v>27.787153846153846</c:v>
                </c:pt>
                <c:pt idx="3">
                  <c:v>27.872214285714289</c:v>
                </c:pt>
                <c:pt idx="4">
                  <c:v>27.441142857142857</c:v>
                </c:pt>
                <c:pt idx="5">
                  <c:v>27.056923076923081</c:v>
                </c:pt>
                <c:pt idx="6">
                  <c:v>26.967500000000001</c:v>
                </c:pt>
                <c:pt idx="7">
                  <c:v>26.849857142857143</c:v>
                </c:pt>
                <c:pt idx="8">
                  <c:v>26.759071428571424</c:v>
                </c:pt>
                <c:pt idx="9">
                  <c:v>26.49878571428571</c:v>
                </c:pt>
                <c:pt idx="10">
                  <c:v>26.500214285714286</c:v>
                </c:pt>
                <c:pt idx="11">
                  <c:v>26.665166666666668</c:v>
                </c:pt>
              </c:numCache>
            </c:numRef>
          </c:val>
          <c:smooth val="0"/>
          <c:extLst>
            <c:ext xmlns:c16="http://schemas.microsoft.com/office/drawing/2014/chart" uri="{C3380CC4-5D6E-409C-BE32-E72D297353CC}">
              <c16:uniqueId val="{00000003-8209-49CD-9B20-D40A85903243}"/>
            </c:ext>
          </c:extLst>
        </c:ser>
        <c:ser>
          <c:idx val="9"/>
          <c:order val="3"/>
          <c:tx>
            <c:v>Culebra</c:v>
          </c:tx>
          <c:val>
            <c:numRef>
              <c:f>'Air Temp.'!$B$148:$M$148</c:f>
              <c:numCache>
                <c:formatCode>0.0</c:formatCode>
                <c:ptCount val="12"/>
                <c:pt idx="0">
                  <c:v>25.797666666666668</c:v>
                </c:pt>
                <c:pt idx="1">
                  <c:v>26.236000000000004</c:v>
                </c:pt>
                <c:pt idx="2">
                  <c:v>26.589500000000001</c:v>
                </c:pt>
                <c:pt idx="3">
                  <c:v>27.058333333333337</c:v>
                </c:pt>
                <c:pt idx="4">
                  <c:v>26.441666666666663</c:v>
                </c:pt>
                <c:pt idx="5">
                  <c:v>26.235666666666663</c:v>
                </c:pt>
                <c:pt idx="6">
                  <c:v>26.060833333333331</c:v>
                </c:pt>
                <c:pt idx="7">
                  <c:v>26.022166666666664</c:v>
                </c:pt>
                <c:pt idx="8">
                  <c:v>25.671666666666667</c:v>
                </c:pt>
                <c:pt idx="9">
                  <c:v>25.557333333333332</c:v>
                </c:pt>
                <c:pt idx="10">
                  <c:v>25.496833333333331</c:v>
                </c:pt>
                <c:pt idx="11">
                  <c:v>25.966499999999996</c:v>
                </c:pt>
              </c:numCache>
            </c:numRef>
          </c:val>
          <c:smooth val="0"/>
          <c:extLst>
            <c:ext xmlns:c16="http://schemas.microsoft.com/office/drawing/2014/chart" uri="{C3380CC4-5D6E-409C-BE32-E72D297353CC}">
              <c16:uniqueId val="{00000004-8209-49CD-9B20-D40A85903243}"/>
            </c:ext>
          </c:extLst>
        </c:ser>
        <c:ser>
          <c:idx val="10"/>
          <c:order val="4"/>
          <c:tx>
            <c:v>Dos Bocas</c:v>
          </c:tx>
          <c:val>
            <c:numRef>
              <c:f>'Air Temp.'!$B$168:$M$168</c:f>
              <c:numCache>
                <c:formatCode>0.0</c:formatCode>
                <c:ptCount val="12"/>
                <c:pt idx="0">
                  <c:v>24.3796</c:v>
                </c:pt>
                <c:pt idx="1">
                  <c:v>24.565199999999997</c:v>
                </c:pt>
                <c:pt idx="2">
                  <c:v>24.706200000000003</c:v>
                </c:pt>
                <c:pt idx="3">
                  <c:v>25.360800000000001</c:v>
                </c:pt>
                <c:pt idx="4">
                  <c:v>25.4055</c:v>
                </c:pt>
                <c:pt idx="5">
                  <c:v>25.362500000000001</c:v>
                </c:pt>
                <c:pt idx="6">
                  <c:v>25.2745</c:v>
                </c:pt>
                <c:pt idx="7">
                  <c:v>25.277666666666665</c:v>
                </c:pt>
                <c:pt idx="8">
                  <c:v>24.861166666666666</c:v>
                </c:pt>
                <c:pt idx="9">
                  <c:v>24.750833333333333</c:v>
                </c:pt>
                <c:pt idx="10">
                  <c:v>24.512166666666669</c:v>
                </c:pt>
                <c:pt idx="11">
                  <c:v>24.980166666666666</c:v>
                </c:pt>
              </c:numCache>
            </c:numRef>
          </c:val>
          <c:smooth val="0"/>
          <c:extLst>
            <c:ext xmlns:c16="http://schemas.microsoft.com/office/drawing/2014/chart" uri="{C3380CC4-5D6E-409C-BE32-E72D297353CC}">
              <c16:uniqueId val="{00000005-8209-49CD-9B20-D40A85903243}"/>
            </c:ext>
          </c:extLst>
        </c:ser>
        <c:ser>
          <c:idx val="11"/>
          <c:order val="5"/>
          <c:tx>
            <c:v>Flamenco</c:v>
          </c:tx>
          <c:val>
            <c:numRef>
              <c:f>'Air Temp.'!$B$188:$M$188</c:f>
              <c:numCache>
                <c:formatCode>0.0</c:formatCode>
                <c:ptCount val="12"/>
                <c:pt idx="0">
                  <c:v>26.404000000000003</c:v>
                </c:pt>
                <c:pt idx="1">
                  <c:v>26.5548</c:v>
                </c:pt>
                <c:pt idx="2">
                  <c:v>26.82983333333333</c:v>
                </c:pt>
                <c:pt idx="3">
                  <c:v>27.042000000000002</c:v>
                </c:pt>
                <c:pt idx="4">
                  <c:v>26.895666666666667</c:v>
                </c:pt>
                <c:pt idx="5">
                  <c:v>26.636499999999998</c:v>
                </c:pt>
                <c:pt idx="6">
                  <c:v>26.434000000000001</c:v>
                </c:pt>
                <c:pt idx="7">
                  <c:v>26.467666666666663</c:v>
                </c:pt>
                <c:pt idx="8">
                  <c:v>26.278333333333332</c:v>
                </c:pt>
                <c:pt idx="9">
                  <c:v>26.171166666666664</c:v>
                </c:pt>
                <c:pt idx="10">
                  <c:v>25.8385</c:v>
                </c:pt>
                <c:pt idx="11">
                  <c:v>26.523166666666665</c:v>
                </c:pt>
              </c:numCache>
            </c:numRef>
          </c:val>
          <c:smooth val="0"/>
          <c:extLst>
            <c:ext xmlns:c16="http://schemas.microsoft.com/office/drawing/2014/chart" uri="{C3380CC4-5D6E-409C-BE32-E72D297353CC}">
              <c16:uniqueId val="{00000006-8209-49CD-9B20-D40A85903243}"/>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'Air Temp.'!$B$243:$M$243</c:f>
              <c:numCache>
                <c:formatCode>0.0</c:formatCode>
                <c:ptCount val="12"/>
                <c:pt idx="0">
                  <c:v>26.100315789473687</c:v>
                </c:pt>
                <c:pt idx="1">
                  <c:v>26.327921052631581</c:v>
                </c:pt>
                <c:pt idx="2">
                  <c:v>26.687763157894729</c:v>
                </c:pt>
                <c:pt idx="3">
                  <c:v>27.079256410256409</c:v>
                </c:pt>
                <c:pt idx="4">
                  <c:v>26.794026315789477</c:v>
                </c:pt>
                <c:pt idx="5">
                  <c:v>26.534050000000008</c:v>
                </c:pt>
                <c:pt idx="6">
                  <c:v>26.333649999999995</c:v>
                </c:pt>
                <c:pt idx="7">
                  <c:v>26.230999999999995</c:v>
                </c:pt>
                <c:pt idx="8">
                  <c:v>26.019076923076934</c:v>
                </c:pt>
                <c:pt idx="9">
                  <c:v>25.830128205128215</c:v>
                </c:pt>
                <c:pt idx="10">
                  <c:v>25.764749999999992</c:v>
                </c:pt>
                <c:pt idx="11">
                  <c:v>26.083625000000005</c:v>
                </c:pt>
              </c:numCache>
            </c:numRef>
          </c:val>
          <c:smooth val="0"/>
          <c:extLst>
            <c:ext xmlns:c16="http://schemas.microsoft.com/office/drawing/2014/chart" uri="{C3380CC4-5D6E-409C-BE32-E72D297353CC}">
              <c16:uniqueId val="{00000001-8F0C-4FD0-B87E-28A72E71C5AC}"/>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'Air Temp.'!$B$276:$M$276</c:f>
              <c:numCache>
                <c:formatCode>0.0</c:formatCode>
                <c:ptCount val="12"/>
                <c:pt idx="0">
                  <c:v>27.383874999999996</c:v>
                </c:pt>
                <c:pt idx="1">
                  <c:v>27.684562499999995</c:v>
                </c:pt>
                <c:pt idx="2">
                  <c:v>28.033500000000004</c:v>
                </c:pt>
                <c:pt idx="3">
                  <c:v>28.539812499999996</c:v>
                </c:pt>
                <c:pt idx="4">
                  <c:v>28.474812500000002</c:v>
                </c:pt>
                <c:pt idx="5">
                  <c:v>28.006555555555558</c:v>
                </c:pt>
                <c:pt idx="6">
                  <c:v>27.730333333333338</c:v>
                </c:pt>
                <c:pt idx="7">
                  <c:v>27.919277777777783</c:v>
                </c:pt>
                <c:pt idx="8">
                  <c:v>27.543684210526305</c:v>
                </c:pt>
                <c:pt idx="9">
                  <c:v>27.592000000000002</c:v>
                </c:pt>
                <c:pt idx="10">
                  <c:v>26.954499999999996</c:v>
                </c:pt>
                <c:pt idx="11">
                  <c:v>27.045222222222222</c:v>
                </c:pt>
              </c:numCache>
            </c:numRef>
          </c:val>
          <c:smooth val="0"/>
          <c:extLst>
            <c:ext xmlns:c16="http://schemas.microsoft.com/office/drawing/2014/chart" uri="{C3380CC4-5D6E-409C-BE32-E72D297353CC}">
              <c16:uniqueId val="{00000002-8F0C-4FD0-B87E-28A72E71C5AC}"/>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'Air Temp.'!$B$335:$M$335</c:f>
              <c:numCache>
                <c:formatCode>0.0</c:formatCode>
                <c:ptCount val="12"/>
                <c:pt idx="0">
                  <c:v>26.658333333333335</c:v>
                </c:pt>
                <c:pt idx="1">
                  <c:v>26.798976744186046</c:v>
                </c:pt>
                <c:pt idx="2">
                  <c:v>27.062749999999998</c:v>
                </c:pt>
                <c:pt idx="3">
                  <c:v>27.443866666666661</c:v>
                </c:pt>
                <c:pt idx="4">
                  <c:v>27.228181818181817</c:v>
                </c:pt>
                <c:pt idx="5">
                  <c:v>27.024355555555562</c:v>
                </c:pt>
                <c:pt idx="6">
                  <c:v>26.831795454545464</c:v>
                </c:pt>
                <c:pt idx="7">
                  <c:v>26.809590909090911</c:v>
                </c:pt>
                <c:pt idx="8">
                  <c:v>26.768139534883719</c:v>
                </c:pt>
                <c:pt idx="9">
                  <c:v>26.608418604651163</c:v>
                </c:pt>
                <c:pt idx="10">
                  <c:v>26.325904761904763</c:v>
                </c:pt>
                <c:pt idx="11">
                  <c:v>26.585952380952389</c:v>
                </c:pt>
              </c:numCache>
            </c:numRef>
          </c:val>
          <c:smooth val="0"/>
          <c:extLst>
            <c:ext xmlns:c16="http://schemas.microsoft.com/office/drawing/2014/chart" uri="{C3380CC4-5D6E-409C-BE32-E72D297353CC}">
              <c16:uniqueId val="{00000003-8F0C-4FD0-B87E-28A72E71C5AC}"/>
            </c:ext>
          </c:extLst>
        </c:ser>
        <c:ser>
          <c:idx val="12"/>
          <c:order val="9"/>
          <c:tx>
            <c:v>Humedad</c:v>
          </c:tx>
          <c:val>
            <c:numRef>
              <c:f>'Air Temp.'!$B$357:$M$357</c:f>
              <c:numCache>
                <c:formatCode>0.0</c:formatCode>
                <c:ptCount val="12"/>
                <c:pt idx="0">
                  <c:v>27.383333333333336</c:v>
                </c:pt>
                <c:pt idx="1">
                  <c:v>26.906428571428567</c:v>
                </c:pt>
                <c:pt idx="2">
                  <c:v>27.258285714285712</c:v>
                </c:pt>
                <c:pt idx="3">
                  <c:v>27.505142857142857</c:v>
                </c:pt>
                <c:pt idx="4">
                  <c:v>27.104428571428571</c:v>
                </c:pt>
                <c:pt idx="5">
                  <c:v>26.983857142857143</c:v>
                </c:pt>
                <c:pt idx="6">
                  <c:v>26.658714285714286</c:v>
                </c:pt>
                <c:pt idx="7">
                  <c:v>26.816000000000003</c:v>
                </c:pt>
                <c:pt idx="8">
                  <c:v>26.677714285714284</c:v>
                </c:pt>
                <c:pt idx="9">
                  <c:v>26.607285714285712</c:v>
                </c:pt>
                <c:pt idx="10">
                  <c:v>26.216142857142859</c:v>
                </c:pt>
                <c:pt idx="11">
                  <c:v>26.532000000000004</c:v>
                </c:pt>
              </c:numCache>
            </c:numRef>
          </c:val>
          <c:smooth val="0"/>
          <c:extLst>
            <c:ext xmlns:c16="http://schemas.microsoft.com/office/drawing/2014/chart" uri="{C3380CC4-5D6E-409C-BE32-E72D297353CC}">
              <c16:uniqueId val="{00000007-8209-49CD-9B20-D40A85903243}"/>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'Air Temp.'!$B$385:$M$385</c:f>
              <c:numCache>
                <c:formatCode>0.0</c:formatCode>
                <c:ptCount val="12"/>
                <c:pt idx="0">
                  <c:v>22.450000000000003</c:v>
                </c:pt>
                <c:pt idx="1">
                  <c:v>22.616666666666664</c:v>
                </c:pt>
                <c:pt idx="2">
                  <c:v>23.2</c:v>
                </c:pt>
                <c:pt idx="3">
                  <c:v>23.428571428571427</c:v>
                </c:pt>
                <c:pt idx="4">
                  <c:v>23.914285714285715</c:v>
                </c:pt>
                <c:pt idx="5">
                  <c:v>24.000000000000004</c:v>
                </c:pt>
                <c:pt idx="6">
                  <c:v>23.757142857142856</c:v>
                </c:pt>
                <c:pt idx="7">
                  <c:v>23.671428571428571</c:v>
                </c:pt>
                <c:pt idx="8">
                  <c:v>23.928571428571434</c:v>
                </c:pt>
                <c:pt idx="9">
                  <c:v>23.542857142857144</c:v>
                </c:pt>
                <c:pt idx="10">
                  <c:v>23.357142857142861</c:v>
                </c:pt>
                <c:pt idx="11">
                  <c:v>22.599999999999998</c:v>
                </c:pt>
              </c:numCache>
            </c:numRef>
          </c:val>
          <c:smooth val="0"/>
          <c:extLst>
            <c:ext xmlns:c16="http://schemas.microsoft.com/office/drawing/2014/chart" uri="{C3380CC4-5D6E-409C-BE32-E72D297353CC}">
              <c16:uniqueId val="{00000004-8F0C-4FD0-B87E-28A72E71C5AC}"/>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'Air Temp.'!$B$420:$M$420</c:f>
              <c:numCache>
                <c:formatCode>0.0</c:formatCode>
                <c:ptCount val="12"/>
                <c:pt idx="0">
                  <c:v>26.87758823529412</c:v>
                </c:pt>
                <c:pt idx="1">
                  <c:v>26.773166666666665</c:v>
                </c:pt>
                <c:pt idx="2">
                  <c:v>26.912611111111108</c:v>
                </c:pt>
                <c:pt idx="3">
                  <c:v>27.203526315789471</c:v>
                </c:pt>
                <c:pt idx="4">
                  <c:v>27.234944444444444</c:v>
                </c:pt>
                <c:pt idx="5">
                  <c:v>27.189149999999994</c:v>
                </c:pt>
                <c:pt idx="6">
                  <c:v>27.000631578947367</c:v>
                </c:pt>
                <c:pt idx="7">
                  <c:v>27.018315789473689</c:v>
                </c:pt>
                <c:pt idx="8">
                  <c:v>26.913850000000004</c:v>
                </c:pt>
                <c:pt idx="9">
                  <c:v>26.770150000000001</c:v>
                </c:pt>
                <c:pt idx="10">
                  <c:v>26.511200000000002</c:v>
                </c:pt>
                <c:pt idx="11">
                  <c:v>26.911368421052629</c:v>
                </c:pt>
              </c:numCache>
            </c:numRef>
          </c:val>
          <c:smooth val="0"/>
          <c:extLst>
            <c:ext xmlns:c16="http://schemas.microsoft.com/office/drawing/2014/chart" uri="{C3380CC4-5D6E-409C-BE32-E72D297353CC}">
              <c16:uniqueId val="{00000005-8F0C-4FD0-B87E-28A72E71C5AC}"/>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'Air Temp.'!$B$447:$M$447</c:f>
              <c:numCache>
                <c:formatCode>0.0</c:formatCode>
                <c:ptCount val="12"/>
                <c:pt idx="0">
                  <c:v>26.035800000000002</c:v>
                </c:pt>
                <c:pt idx="1">
                  <c:v>26.324727272727273</c:v>
                </c:pt>
                <c:pt idx="2">
                  <c:v>26.681272727272731</c:v>
                </c:pt>
                <c:pt idx="3">
                  <c:v>27.096181818181822</c:v>
                </c:pt>
                <c:pt idx="4">
                  <c:v>26.443272727272731</c:v>
                </c:pt>
                <c:pt idx="5">
                  <c:v>26.054090909090906</c:v>
                </c:pt>
                <c:pt idx="6">
                  <c:v>26.045727272727273</c:v>
                </c:pt>
                <c:pt idx="7">
                  <c:v>25.874636363636366</c:v>
                </c:pt>
                <c:pt idx="8">
                  <c:v>25.725363636363635</c:v>
                </c:pt>
                <c:pt idx="9">
                  <c:v>25.571454545454547</c:v>
                </c:pt>
                <c:pt idx="10">
                  <c:v>25.580000000000002</c:v>
                </c:pt>
                <c:pt idx="11">
                  <c:v>26.150599999999997</c:v>
                </c:pt>
              </c:numCache>
            </c:numRef>
          </c:val>
          <c:smooth val="0"/>
          <c:extLst>
            <c:ext xmlns:c16="http://schemas.microsoft.com/office/drawing/2014/chart" uri="{C3380CC4-5D6E-409C-BE32-E72D297353CC}">
              <c16:uniqueId val="{00000006-8F0C-4FD0-B87E-28A72E71C5AC}"/>
            </c:ext>
          </c:extLst>
        </c:ser>
        <c:ser>
          <c:idx val="13"/>
          <c:order val="13"/>
          <c:tx>
            <c:v>Vistamares</c:v>
          </c:tx>
          <c:val>
            <c:numRef>
              <c:f>'Air Temp.'!$B$472:$M$472</c:f>
              <c:numCache>
                <c:formatCode>0.0</c:formatCode>
                <c:ptCount val="12"/>
                <c:pt idx="0">
                  <c:v>19.612500000000001</c:v>
                </c:pt>
                <c:pt idx="1">
                  <c:v>20.324999999999999</c:v>
                </c:pt>
                <c:pt idx="2">
                  <c:v>20.074999999999999</c:v>
                </c:pt>
                <c:pt idx="3">
                  <c:v>20.588888888888889</c:v>
                </c:pt>
                <c:pt idx="4">
                  <c:v>21.012499999999999</c:v>
                </c:pt>
                <c:pt idx="5">
                  <c:v>21.288888888888884</c:v>
                </c:pt>
                <c:pt idx="6">
                  <c:v>21.25555555555556</c:v>
                </c:pt>
                <c:pt idx="7">
                  <c:v>21.224999999999998</c:v>
                </c:pt>
                <c:pt idx="8">
                  <c:v>21.139999999999997</c:v>
                </c:pt>
                <c:pt idx="9">
                  <c:v>20.94</c:v>
                </c:pt>
                <c:pt idx="10">
                  <c:v>21.080000000000002</c:v>
                </c:pt>
                <c:pt idx="11">
                  <c:v>20.94</c:v>
                </c:pt>
              </c:numCache>
            </c:numRef>
          </c:val>
          <c:smooth val="0"/>
          <c:extLst>
            <c:ext xmlns:c16="http://schemas.microsoft.com/office/drawing/2014/chart" uri="{C3380CC4-5D6E-409C-BE32-E72D297353CC}">
              <c16:uniqueId val="{00000009-8209-49CD-9B20-D40A85903243}"/>
            </c:ext>
          </c:extLst>
        </c:ser>
        <c:dLbls>
          <c:showLegendKey val="0"/>
          <c:showVal val="0"/>
          <c:showCatName val="0"/>
          <c:showSerName val="0"/>
          <c:showPercent val="0"/>
          <c:showBubbleSize val="0"/>
        </c:dLbls>
        <c:marker val="1"/>
        <c:smooth val="0"/>
        <c:axId val="245185152"/>
        <c:axId val="245183192"/>
      </c:lineChart>
      <c:catAx>
        <c:axId val="245185152"/>
        <c:scaling>
          <c:orientation val="minMax"/>
        </c:scaling>
        <c:delete val="0"/>
        <c:axPos val="b"/>
        <c:numFmt formatCode="General" sourceLinked="0"/>
        <c:majorTickMark val="out"/>
        <c:minorTickMark val="none"/>
        <c:tickLblPos val="nextTo"/>
        <c:crossAx val="245183192"/>
        <c:crosses val="autoZero"/>
        <c:auto val="1"/>
        <c:lblAlgn val="ctr"/>
        <c:lblOffset val="100"/>
        <c:noMultiLvlLbl val="0"/>
      </c:catAx>
      <c:valAx>
        <c:axId val="245183192"/>
        <c:scaling>
          <c:orientation val="minMax"/>
          <c:max val="30"/>
          <c:min val="22"/>
        </c:scaling>
        <c:delete val="0"/>
        <c:axPos val="l"/>
        <c:title>
          <c:tx>
            <c:rich>
              <a:bodyPr rot="-5400000" vert="horz"/>
              <a:lstStyle/>
              <a:p>
                <a:pPr>
                  <a:defRPr sz="1400"/>
                </a:pPr>
                <a:r>
                  <a:rPr lang="en-US" sz="1400"/>
                  <a:t>Temperature  (C)</a:t>
                </a:r>
              </a:p>
            </c:rich>
          </c:tx>
          <c:overlay val="0"/>
        </c:title>
        <c:numFmt formatCode="0" sourceLinked="0"/>
        <c:majorTickMark val="out"/>
        <c:minorTickMark val="none"/>
        <c:tickLblPos val="nextTo"/>
        <c:crossAx val="245185152"/>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t>
            </a:r>
            <a:r>
              <a:rPr lang="en-US" sz="1800" b="1" i="0" u="none" strike="noStrike" baseline="0">
                <a:effectLst/>
              </a:rPr>
              <a:t>Avg.  Daily Max. </a:t>
            </a:r>
            <a:r>
              <a:rPr lang="en-US"/>
              <a:t>Air Temperature</a:t>
            </a:r>
          </a:p>
        </c:rich>
      </c:tx>
      <c:layout>
        <c:manualLayout>
          <c:xMode val="edge"/>
          <c:yMode val="edge"/>
          <c:x val="0.35891384478579524"/>
          <c:y val="1.7376194613379671E-2"/>
        </c:manualLayout>
      </c:layout>
      <c:overlay val="1"/>
    </c:title>
    <c:autoTitleDeleted val="0"/>
    <c:plotArea>
      <c:layout/>
      <c:lineChart>
        <c:grouping val="standard"/>
        <c:varyColors val="0"/>
        <c:ser>
          <c:idx val="7"/>
          <c:order val="0"/>
          <c:tx>
            <c:v>Agua Salud</c:v>
          </c:tx>
          <c:val>
            <c:numRef>
              <c:f>'Air Temp.'!$AF$13:$AQ$13</c:f>
              <c:numCache>
                <c:formatCode>0.0</c:formatCode>
                <c:ptCount val="12"/>
                <c:pt idx="0">
                  <c:v>28.665999999999997</c:v>
                </c:pt>
                <c:pt idx="1">
                  <c:v>29.190499999999997</c:v>
                </c:pt>
                <c:pt idx="2">
                  <c:v>29.387</c:v>
                </c:pt>
                <c:pt idx="3">
                  <c:v>31.235166666666661</c:v>
                </c:pt>
                <c:pt idx="4">
                  <c:v>29.604800000000001</c:v>
                </c:pt>
                <c:pt idx="5">
                  <c:v>29.114000000000001</c:v>
                </c:pt>
                <c:pt idx="6">
                  <c:v>28.691600000000001</c:v>
                </c:pt>
                <c:pt idx="7">
                  <c:v>28.838750000000001</c:v>
                </c:pt>
                <c:pt idx="8">
                  <c:v>29.050800000000002</c:v>
                </c:pt>
                <c:pt idx="9">
                  <c:v>29.049799999999998</c:v>
                </c:pt>
                <c:pt idx="10">
                  <c:v>28.235999999999997</c:v>
                </c:pt>
                <c:pt idx="11">
                  <c:v>29.100499999999997</c:v>
                </c:pt>
              </c:numCache>
            </c:numRef>
          </c:val>
          <c:smooth val="0"/>
          <c:extLst>
            <c:ext xmlns:c16="http://schemas.microsoft.com/office/drawing/2014/chart" uri="{C3380CC4-5D6E-409C-BE32-E72D297353CC}">
              <c16:uniqueId val="{00000001-044F-409C-83EB-4376224FC406}"/>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Temp.'!$Q$72:$AB$72</c:f>
              <c:numCache>
                <c:formatCode>0.0</c:formatCode>
                <c:ptCount val="12"/>
                <c:pt idx="0">
                  <c:v>31.416264705882355</c:v>
                </c:pt>
                <c:pt idx="1">
                  <c:v>32.289235294117645</c:v>
                </c:pt>
                <c:pt idx="2">
                  <c:v>32.697882352941171</c:v>
                </c:pt>
                <c:pt idx="3">
                  <c:v>32.691799999999994</c:v>
                </c:pt>
                <c:pt idx="4">
                  <c:v>31.009558823529414</c:v>
                </c:pt>
                <c:pt idx="5">
                  <c:v>30.537142857142857</c:v>
                </c:pt>
                <c:pt idx="6">
                  <c:v>30.568055555555556</c:v>
                </c:pt>
                <c:pt idx="7">
                  <c:v>30.239750000000001</c:v>
                </c:pt>
                <c:pt idx="8">
                  <c:v>29.970285714285708</c:v>
                </c:pt>
                <c:pt idx="9">
                  <c:v>29.670999999999992</c:v>
                </c:pt>
                <c:pt idx="10">
                  <c:v>29.851000000000003</c:v>
                </c:pt>
                <c:pt idx="11">
                  <c:v>30.692199999999996</c:v>
                </c:pt>
              </c:numCache>
            </c:numRef>
          </c:val>
          <c:smooth val="0"/>
          <c:extLst>
            <c:ext xmlns:c16="http://schemas.microsoft.com/office/drawing/2014/chart" uri="{C3380CC4-5D6E-409C-BE32-E72D297353CC}">
              <c16:uniqueId val="{00000000-06E4-4FF9-9FF8-9DA660D14827}"/>
            </c:ext>
          </c:extLst>
        </c:ser>
        <c:ser>
          <c:idx val="8"/>
          <c:order val="2"/>
          <c:tx>
            <c:v>Corozal</c:v>
          </c:tx>
          <c:val>
            <c:numRef>
              <c:f>'Air Temp.'!$AF$128:$AQ$128</c:f>
              <c:numCache>
                <c:formatCode>0.0</c:formatCode>
                <c:ptCount val="12"/>
                <c:pt idx="0">
                  <c:v>26.643230769230765</c:v>
                </c:pt>
                <c:pt idx="1">
                  <c:v>27.340428571428571</c:v>
                </c:pt>
                <c:pt idx="2">
                  <c:v>27.936357142857137</c:v>
                </c:pt>
                <c:pt idx="3">
                  <c:v>27.724923076923076</c:v>
                </c:pt>
                <c:pt idx="4">
                  <c:v>27.541142857142862</c:v>
                </c:pt>
                <c:pt idx="5">
                  <c:v>27.476769230769229</c:v>
                </c:pt>
                <c:pt idx="6">
                  <c:v>27.190785714285713</c:v>
                </c:pt>
                <c:pt idx="7">
                  <c:v>27.048071428571429</c:v>
                </c:pt>
                <c:pt idx="8">
                  <c:v>26.952357142857146</c:v>
                </c:pt>
                <c:pt idx="9">
                  <c:v>26.631357142857137</c:v>
                </c:pt>
                <c:pt idx="10">
                  <c:v>26.671357142857147</c:v>
                </c:pt>
                <c:pt idx="11">
                  <c:v>27.178076923076919</c:v>
                </c:pt>
              </c:numCache>
            </c:numRef>
          </c:val>
          <c:smooth val="0"/>
          <c:extLst>
            <c:ext xmlns:c16="http://schemas.microsoft.com/office/drawing/2014/chart" uri="{C3380CC4-5D6E-409C-BE32-E72D297353CC}">
              <c16:uniqueId val="{00000002-044F-409C-83EB-4376224FC406}"/>
            </c:ext>
          </c:extLst>
        </c:ser>
        <c:ser>
          <c:idx val="9"/>
          <c:order val="3"/>
          <c:tx>
            <c:v>Culebra</c:v>
          </c:tx>
          <c:val>
            <c:numRef>
              <c:f>'Air Temp.'!$AF$148:$AQ$148</c:f>
              <c:numCache>
                <c:formatCode>0.0</c:formatCode>
                <c:ptCount val="12"/>
                <c:pt idx="0">
                  <c:v>30.753666666666664</c:v>
                </c:pt>
                <c:pt idx="1">
                  <c:v>31.751999999999995</c:v>
                </c:pt>
                <c:pt idx="2">
                  <c:v>32.470499999999994</c:v>
                </c:pt>
                <c:pt idx="3">
                  <c:v>32.974999999999994</c:v>
                </c:pt>
                <c:pt idx="4">
                  <c:v>31.273333333333337</c:v>
                </c:pt>
                <c:pt idx="5">
                  <c:v>30.953000000000003</c:v>
                </c:pt>
                <c:pt idx="6">
                  <c:v>30.501999999999999</c:v>
                </c:pt>
                <c:pt idx="7">
                  <c:v>30.574166666666667</c:v>
                </c:pt>
                <c:pt idx="8">
                  <c:v>30.554833333333335</c:v>
                </c:pt>
                <c:pt idx="9">
                  <c:v>30.217000000000002</c:v>
                </c:pt>
                <c:pt idx="10">
                  <c:v>29.764166666666668</c:v>
                </c:pt>
                <c:pt idx="11">
                  <c:v>30.669166666666666</c:v>
                </c:pt>
              </c:numCache>
            </c:numRef>
          </c:val>
          <c:smooth val="0"/>
          <c:extLst>
            <c:ext xmlns:c16="http://schemas.microsoft.com/office/drawing/2014/chart" uri="{C3380CC4-5D6E-409C-BE32-E72D297353CC}">
              <c16:uniqueId val="{00000003-044F-409C-83EB-4376224FC406}"/>
            </c:ext>
          </c:extLst>
        </c:ser>
        <c:ser>
          <c:idx val="10"/>
          <c:order val="4"/>
          <c:tx>
            <c:v>Dos Bocas</c:v>
          </c:tx>
          <c:val>
            <c:numRef>
              <c:f>'Air Temp.'!$AF$168:$AQ$168</c:f>
              <c:numCache>
                <c:formatCode>0.0</c:formatCode>
                <c:ptCount val="12"/>
                <c:pt idx="0">
                  <c:v>27.939399999999999</c:v>
                </c:pt>
                <c:pt idx="1">
                  <c:v>28.126799999999996</c:v>
                </c:pt>
                <c:pt idx="2">
                  <c:v>28.292000000000002</c:v>
                </c:pt>
                <c:pt idx="3">
                  <c:v>29.612800000000004</c:v>
                </c:pt>
                <c:pt idx="4">
                  <c:v>29.937833333333334</c:v>
                </c:pt>
                <c:pt idx="5">
                  <c:v>30.133499999999998</c:v>
                </c:pt>
                <c:pt idx="6">
                  <c:v>29.333666666666669</c:v>
                </c:pt>
                <c:pt idx="7">
                  <c:v>29.991833333333332</c:v>
                </c:pt>
                <c:pt idx="8">
                  <c:v>30.167666666666666</c:v>
                </c:pt>
                <c:pt idx="9">
                  <c:v>30.268833333333337</c:v>
                </c:pt>
                <c:pt idx="10">
                  <c:v>28.993333333333329</c:v>
                </c:pt>
                <c:pt idx="11">
                  <c:v>28.774833333333333</c:v>
                </c:pt>
              </c:numCache>
            </c:numRef>
          </c:val>
          <c:smooth val="0"/>
          <c:extLst>
            <c:ext xmlns:c16="http://schemas.microsoft.com/office/drawing/2014/chart" uri="{C3380CC4-5D6E-409C-BE32-E72D297353CC}">
              <c16:uniqueId val="{00000004-044F-409C-83EB-4376224FC406}"/>
            </c:ext>
          </c:extLst>
        </c:ser>
        <c:ser>
          <c:idx val="11"/>
          <c:order val="5"/>
          <c:tx>
            <c:v>Flamenco</c:v>
          </c:tx>
          <c:val>
            <c:numRef>
              <c:f>'Air Temp.'!$AF$188:$AQ$188</c:f>
              <c:numCache>
                <c:formatCode>0.0</c:formatCode>
                <c:ptCount val="12"/>
                <c:pt idx="0">
                  <c:v>30.549599999999998</c:v>
                </c:pt>
                <c:pt idx="1">
                  <c:v>30.636000000000003</c:v>
                </c:pt>
                <c:pt idx="2">
                  <c:v>31.2685</c:v>
                </c:pt>
                <c:pt idx="3">
                  <c:v>30.966666666666665</c:v>
                </c:pt>
                <c:pt idx="4">
                  <c:v>29.745500000000003</c:v>
                </c:pt>
                <c:pt idx="5">
                  <c:v>29.526666666666667</c:v>
                </c:pt>
                <c:pt idx="6">
                  <c:v>29.842000000000002</c:v>
                </c:pt>
                <c:pt idx="7">
                  <c:v>29.622999999999994</c:v>
                </c:pt>
                <c:pt idx="8">
                  <c:v>29.253666666666671</c:v>
                </c:pt>
                <c:pt idx="9">
                  <c:v>28.751166666666666</c:v>
                </c:pt>
                <c:pt idx="10">
                  <c:v>28.936833333333336</c:v>
                </c:pt>
                <c:pt idx="11">
                  <c:v>30.605666666666668</c:v>
                </c:pt>
              </c:numCache>
            </c:numRef>
          </c:val>
          <c:smooth val="0"/>
          <c:extLst>
            <c:ext xmlns:c16="http://schemas.microsoft.com/office/drawing/2014/chart" uri="{C3380CC4-5D6E-409C-BE32-E72D297353CC}">
              <c16:uniqueId val="{00000005-044F-409C-83EB-4376224FC406}"/>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'Air Temp.'!$Q$243:$AB$243</c:f>
              <c:numCache>
                <c:formatCode>0.0</c:formatCode>
                <c:ptCount val="12"/>
                <c:pt idx="0">
                  <c:v>31.212117647058829</c:v>
                </c:pt>
                <c:pt idx="1">
                  <c:v>31.334147058823532</c:v>
                </c:pt>
                <c:pt idx="2">
                  <c:v>31.798088235294124</c:v>
                </c:pt>
                <c:pt idx="3">
                  <c:v>32.274028571428559</c:v>
                </c:pt>
                <c:pt idx="4">
                  <c:v>31.449205882352938</c:v>
                </c:pt>
                <c:pt idx="5">
                  <c:v>30.918388888888892</c:v>
                </c:pt>
                <c:pt idx="6">
                  <c:v>30.540166666666671</c:v>
                </c:pt>
                <c:pt idx="7">
                  <c:v>30.617777777777771</c:v>
                </c:pt>
                <c:pt idx="8">
                  <c:v>30.626971428571441</c:v>
                </c:pt>
                <c:pt idx="9">
                  <c:v>30.396428571428579</c:v>
                </c:pt>
                <c:pt idx="10">
                  <c:v>29.939714285714274</c:v>
                </c:pt>
                <c:pt idx="11">
                  <c:v>30.584142857142847</c:v>
                </c:pt>
              </c:numCache>
            </c:numRef>
          </c:val>
          <c:smooth val="0"/>
          <c:extLst>
            <c:ext xmlns:c16="http://schemas.microsoft.com/office/drawing/2014/chart" uri="{C3380CC4-5D6E-409C-BE32-E72D297353CC}">
              <c16:uniqueId val="{00000001-06E4-4FF9-9FF8-9DA660D14827}"/>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'Air Temp.'!$Q$276:$AB$276</c:f>
              <c:numCache>
                <c:formatCode>0.0</c:formatCode>
                <c:ptCount val="12"/>
                <c:pt idx="0">
                  <c:v>26.457687499999999</c:v>
                </c:pt>
                <c:pt idx="1">
                  <c:v>27.026499999999999</c:v>
                </c:pt>
                <c:pt idx="2">
                  <c:v>27.388375</c:v>
                </c:pt>
                <c:pt idx="3">
                  <c:v>27.864999999999998</c:v>
                </c:pt>
                <c:pt idx="4">
                  <c:v>27.705562500000003</c:v>
                </c:pt>
                <c:pt idx="5">
                  <c:v>27.821222222222222</c:v>
                </c:pt>
                <c:pt idx="6">
                  <c:v>27.459944444444446</c:v>
                </c:pt>
                <c:pt idx="7">
                  <c:v>28.044055555555556</c:v>
                </c:pt>
                <c:pt idx="8">
                  <c:v>28.292210526315792</c:v>
                </c:pt>
                <c:pt idx="9">
                  <c:v>28.152000000000001</c:v>
                </c:pt>
                <c:pt idx="10">
                  <c:v>26.916555555555554</c:v>
                </c:pt>
                <c:pt idx="11">
                  <c:v>26.285882352941176</c:v>
                </c:pt>
              </c:numCache>
            </c:numRef>
          </c:val>
          <c:smooth val="0"/>
          <c:extLst>
            <c:ext xmlns:c16="http://schemas.microsoft.com/office/drawing/2014/chart" uri="{C3380CC4-5D6E-409C-BE32-E72D297353CC}">
              <c16:uniqueId val="{00000002-06E4-4FF9-9FF8-9DA660D14827}"/>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'Air Temp.'!$Q$335:$AB$335</c:f>
              <c:numCache>
                <c:formatCode>0.0</c:formatCode>
                <c:ptCount val="12"/>
                <c:pt idx="0">
                  <c:v>29.577969696969699</c:v>
                </c:pt>
                <c:pt idx="1">
                  <c:v>29.6005</c:v>
                </c:pt>
                <c:pt idx="2">
                  <c:v>29.785657142857143</c:v>
                </c:pt>
                <c:pt idx="3">
                  <c:v>30.258472222222224</c:v>
                </c:pt>
                <c:pt idx="4">
                  <c:v>30.259742857142868</c:v>
                </c:pt>
                <c:pt idx="5">
                  <c:v>30.120361111111119</c:v>
                </c:pt>
                <c:pt idx="6">
                  <c:v>29.688972222222226</c:v>
                </c:pt>
                <c:pt idx="7">
                  <c:v>29.891416666666672</c:v>
                </c:pt>
                <c:pt idx="8">
                  <c:v>30.122999999999994</c:v>
                </c:pt>
                <c:pt idx="9">
                  <c:v>29.969342857142856</c:v>
                </c:pt>
                <c:pt idx="10">
                  <c:v>29.352852941176465</c:v>
                </c:pt>
                <c:pt idx="11">
                  <c:v>29.360352941176469</c:v>
                </c:pt>
              </c:numCache>
            </c:numRef>
          </c:val>
          <c:smooth val="0"/>
          <c:extLst>
            <c:ext xmlns:c16="http://schemas.microsoft.com/office/drawing/2014/chart" uri="{C3380CC4-5D6E-409C-BE32-E72D297353CC}">
              <c16:uniqueId val="{00000003-06E4-4FF9-9FF8-9DA660D14827}"/>
            </c:ext>
          </c:extLst>
        </c:ser>
        <c:ser>
          <c:idx val="12"/>
          <c:order val="9"/>
          <c:tx>
            <c:v>Humedad</c:v>
          </c:tx>
          <c:val>
            <c:numRef>
              <c:f>'Air Temp.'!$AF$357:$AQ$357</c:f>
              <c:numCache>
                <c:formatCode>0.0</c:formatCode>
                <c:ptCount val="12"/>
                <c:pt idx="0">
                  <c:v>31.002833333333331</c:v>
                </c:pt>
                <c:pt idx="1">
                  <c:v>31.118428571428574</c:v>
                </c:pt>
                <c:pt idx="2">
                  <c:v>31.531285714285719</c:v>
                </c:pt>
                <c:pt idx="3">
                  <c:v>32.122285714285717</c:v>
                </c:pt>
                <c:pt idx="4">
                  <c:v>31.442142857142859</c:v>
                </c:pt>
                <c:pt idx="5">
                  <c:v>31.328999999999997</c:v>
                </c:pt>
                <c:pt idx="6">
                  <c:v>30.509714285714285</c:v>
                </c:pt>
                <c:pt idx="7">
                  <c:v>30.955714285714286</c:v>
                </c:pt>
                <c:pt idx="8">
                  <c:v>31.334857142857143</c:v>
                </c:pt>
                <c:pt idx="9">
                  <c:v>31.439714285714285</c:v>
                </c:pt>
                <c:pt idx="10">
                  <c:v>30.610714285714284</c:v>
                </c:pt>
                <c:pt idx="11">
                  <c:v>30.777999999999999</c:v>
                </c:pt>
              </c:numCache>
            </c:numRef>
          </c:val>
          <c:smooth val="0"/>
          <c:extLst>
            <c:ext xmlns:c16="http://schemas.microsoft.com/office/drawing/2014/chart" uri="{C3380CC4-5D6E-409C-BE32-E72D297353CC}">
              <c16:uniqueId val="{00000006-044F-409C-83EB-4376224FC406}"/>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'Air Temp.'!$Q$385:$AB$385</c:f>
              <c:numCache>
                <c:formatCode>0.0</c:formatCode>
                <c:ptCount val="12"/>
                <c:pt idx="0">
                  <c:v>26.366666666666671</c:v>
                </c:pt>
                <c:pt idx="1">
                  <c:v>26.7</c:v>
                </c:pt>
                <c:pt idx="2">
                  <c:v>26.971428571428572</c:v>
                </c:pt>
                <c:pt idx="3">
                  <c:v>27.742857142857144</c:v>
                </c:pt>
                <c:pt idx="4">
                  <c:v>28.11428571428571</c:v>
                </c:pt>
                <c:pt idx="5">
                  <c:v>28.142857142857142</c:v>
                </c:pt>
                <c:pt idx="6">
                  <c:v>27.857142857142858</c:v>
                </c:pt>
                <c:pt idx="7">
                  <c:v>27.928571428571423</c:v>
                </c:pt>
                <c:pt idx="8">
                  <c:v>28.257142857142856</c:v>
                </c:pt>
                <c:pt idx="9">
                  <c:v>27.700000000000006</c:v>
                </c:pt>
                <c:pt idx="10">
                  <c:v>26.842857142857145</c:v>
                </c:pt>
                <c:pt idx="11">
                  <c:v>26.183333333333334</c:v>
                </c:pt>
              </c:numCache>
            </c:numRef>
          </c:val>
          <c:smooth val="0"/>
          <c:extLst>
            <c:ext xmlns:c16="http://schemas.microsoft.com/office/drawing/2014/chart" uri="{C3380CC4-5D6E-409C-BE32-E72D297353CC}">
              <c16:uniqueId val="{00000004-06E4-4FF9-9FF8-9DA660D14827}"/>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'Air Temp.'!$Q$420:$AB$420</c:f>
              <c:numCache>
                <c:formatCode>0.0</c:formatCode>
                <c:ptCount val="12"/>
                <c:pt idx="0">
                  <c:v>27.449529411764708</c:v>
                </c:pt>
                <c:pt idx="1">
                  <c:v>27.353777777777779</c:v>
                </c:pt>
                <c:pt idx="2">
                  <c:v>27.480611111111113</c:v>
                </c:pt>
                <c:pt idx="3">
                  <c:v>27.862105263157893</c:v>
                </c:pt>
                <c:pt idx="4">
                  <c:v>28.315055555555556</c:v>
                </c:pt>
                <c:pt idx="5">
                  <c:v>28.546499999999998</c:v>
                </c:pt>
                <c:pt idx="6">
                  <c:v>28.219000000000005</c:v>
                </c:pt>
                <c:pt idx="7">
                  <c:v>28.195842105263154</c:v>
                </c:pt>
                <c:pt idx="8">
                  <c:v>28.369350000000004</c:v>
                </c:pt>
                <c:pt idx="9">
                  <c:v>28.297750000000001</c:v>
                </c:pt>
                <c:pt idx="10">
                  <c:v>27.620000000000005</c:v>
                </c:pt>
                <c:pt idx="11">
                  <c:v>27.788105263157892</c:v>
                </c:pt>
              </c:numCache>
            </c:numRef>
          </c:val>
          <c:smooth val="0"/>
          <c:extLst>
            <c:ext xmlns:c16="http://schemas.microsoft.com/office/drawing/2014/chart" uri="{C3380CC4-5D6E-409C-BE32-E72D297353CC}">
              <c16:uniqueId val="{00000005-06E4-4FF9-9FF8-9DA660D14827}"/>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'Air Temp.'!$Q$447:$AB$447</c:f>
              <c:numCache>
                <c:formatCode>0.0</c:formatCode>
                <c:ptCount val="12"/>
                <c:pt idx="0">
                  <c:v>28.702199999999998</c:v>
                </c:pt>
                <c:pt idx="1">
                  <c:v>28.474727272727264</c:v>
                </c:pt>
                <c:pt idx="2">
                  <c:v>28.898909090909093</c:v>
                </c:pt>
                <c:pt idx="3">
                  <c:v>29.457636363636365</c:v>
                </c:pt>
                <c:pt idx="4">
                  <c:v>29.066363636363633</c:v>
                </c:pt>
                <c:pt idx="5">
                  <c:v>28.641818181818181</c:v>
                </c:pt>
                <c:pt idx="6">
                  <c:v>28.469363636363639</c:v>
                </c:pt>
                <c:pt idx="7">
                  <c:v>28.368272727272725</c:v>
                </c:pt>
                <c:pt idx="8">
                  <c:v>28.222272727272728</c:v>
                </c:pt>
                <c:pt idx="9">
                  <c:v>28.036636363636362</c:v>
                </c:pt>
                <c:pt idx="10">
                  <c:v>28.545100000000001</c:v>
                </c:pt>
                <c:pt idx="11">
                  <c:v>29.016199999999998</c:v>
                </c:pt>
              </c:numCache>
            </c:numRef>
          </c:val>
          <c:smooth val="0"/>
          <c:extLst>
            <c:ext xmlns:c16="http://schemas.microsoft.com/office/drawing/2014/chart" uri="{C3380CC4-5D6E-409C-BE32-E72D297353CC}">
              <c16:uniqueId val="{00000006-06E4-4FF9-9FF8-9DA660D14827}"/>
            </c:ext>
          </c:extLst>
        </c:ser>
        <c:ser>
          <c:idx val="13"/>
          <c:order val="13"/>
          <c:tx>
            <c:v>Vistamares</c:v>
          </c:tx>
          <c:val>
            <c:numRef>
              <c:f>'Air Temp.'!$AF$472:$AQ$472</c:f>
              <c:numCache>
                <c:formatCode>0.0</c:formatCode>
                <c:ptCount val="12"/>
                <c:pt idx="0">
                  <c:v>18.287499999999998</c:v>
                </c:pt>
                <c:pt idx="1">
                  <c:v>18.837500000000002</c:v>
                </c:pt>
                <c:pt idx="2">
                  <c:v>18.45</c:v>
                </c:pt>
                <c:pt idx="3">
                  <c:v>18.955555555555556</c:v>
                </c:pt>
                <c:pt idx="4">
                  <c:v>19.375000000000004</c:v>
                </c:pt>
                <c:pt idx="5">
                  <c:v>19.511111111111113</c:v>
                </c:pt>
                <c:pt idx="6">
                  <c:v>19.422222222222221</c:v>
                </c:pt>
                <c:pt idx="7">
                  <c:v>19.424999999999997</c:v>
                </c:pt>
                <c:pt idx="8">
                  <c:v>19.250000000000004</c:v>
                </c:pt>
                <c:pt idx="9">
                  <c:v>19.169999999999998</c:v>
                </c:pt>
                <c:pt idx="10">
                  <c:v>19.27</c:v>
                </c:pt>
                <c:pt idx="11">
                  <c:v>19.330000000000002</c:v>
                </c:pt>
              </c:numCache>
            </c:numRef>
          </c:val>
          <c:smooth val="0"/>
          <c:extLst>
            <c:ext xmlns:c16="http://schemas.microsoft.com/office/drawing/2014/chart" uri="{C3380CC4-5D6E-409C-BE32-E72D297353CC}">
              <c16:uniqueId val="{00000007-044F-409C-83EB-4376224FC406}"/>
            </c:ext>
          </c:extLst>
        </c:ser>
        <c:dLbls>
          <c:showLegendKey val="0"/>
          <c:showVal val="0"/>
          <c:showCatName val="0"/>
          <c:showSerName val="0"/>
          <c:showPercent val="0"/>
          <c:showBubbleSize val="0"/>
        </c:dLbls>
        <c:marker val="1"/>
        <c:smooth val="0"/>
        <c:axId val="245182016"/>
        <c:axId val="245493144"/>
      </c:lineChart>
      <c:catAx>
        <c:axId val="245182016"/>
        <c:scaling>
          <c:orientation val="minMax"/>
        </c:scaling>
        <c:delete val="0"/>
        <c:axPos val="b"/>
        <c:numFmt formatCode="General" sourceLinked="0"/>
        <c:majorTickMark val="out"/>
        <c:minorTickMark val="none"/>
        <c:tickLblPos val="nextTo"/>
        <c:crossAx val="245493144"/>
        <c:crosses val="autoZero"/>
        <c:auto val="1"/>
        <c:lblAlgn val="ctr"/>
        <c:lblOffset val="100"/>
        <c:noMultiLvlLbl val="0"/>
      </c:catAx>
      <c:valAx>
        <c:axId val="245493144"/>
        <c:scaling>
          <c:orientation val="minMax"/>
          <c:max val="35"/>
          <c:min val="25"/>
        </c:scaling>
        <c:delete val="0"/>
        <c:axPos val="l"/>
        <c:title>
          <c:tx>
            <c:rich>
              <a:bodyPr rot="-5400000" vert="horz"/>
              <a:lstStyle/>
              <a:p>
                <a:pPr>
                  <a:defRPr sz="1400"/>
                </a:pPr>
                <a:r>
                  <a:rPr lang="en-US" sz="1400"/>
                  <a:t>Temperature  (C)</a:t>
                </a:r>
              </a:p>
            </c:rich>
          </c:tx>
          <c:overlay val="0"/>
        </c:title>
        <c:numFmt formatCode="0" sourceLinked="0"/>
        <c:majorTickMark val="out"/>
        <c:minorTickMark val="none"/>
        <c:tickLblPos val="nextTo"/>
        <c:crossAx val="245182016"/>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t>
            </a:r>
            <a:r>
              <a:rPr lang="en-US" sz="1800" b="1" i="0" u="none" strike="noStrike" baseline="0">
                <a:effectLst/>
              </a:rPr>
              <a:t>Avg.  Daily Min. </a:t>
            </a:r>
            <a:r>
              <a:rPr lang="en-US"/>
              <a:t>Air Temperature</a:t>
            </a:r>
          </a:p>
        </c:rich>
      </c:tx>
      <c:layout>
        <c:manualLayout>
          <c:xMode val="edge"/>
          <c:yMode val="edge"/>
          <c:x val="0.35891384478579524"/>
          <c:y val="1.7376194613379671E-2"/>
        </c:manualLayout>
      </c:layout>
      <c:overlay val="1"/>
    </c:title>
    <c:autoTitleDeleted val="0"/>
    <c:plotArea>
      <c:layout/>
      <c:lineChart>
        <c:grouping val="standard"/>
        <c:varyColors val="0"/>
        <c:ser>
          <c:idx val="7"/>
          <c:order val="0"/>
          <c:tx>
            <c:v>Agua Salud</c:v>
          </c:tx>
          <c:val>
            <c:numRef>
              <c:f>'Air Temp.'!$Q$13:$AB$13</c:f>
              <c:numCache>
                <c:formatCode>0.0</c:formatCode>
                <c:ptCount val="12"/>
                <c:pt idx="0">
                  <c:v>23.191499999999998</c:v>
                </c:pt>
                <c:pt idx="1">
                  <c:v>22.807500000000001</c:v>
                </c:pt>
                <c:pt idx="2">
                  <c:v>23.203333333333333</c:v>
                </c:pt>
                <c:pt idx="3">
                  <c:v>24.551000000000002</c:v>
                </c:pt>
                <c:pt idx="4">
                  <c:v>23.778599999999997</c:v>
                </c:pt>
                <c:pt idx="5">
                  <c:v>23.888500000000001</c:v>
                </c:pt>
                <c:pt idx="6">
                  <c:v>23.654599999999999</c:v>
                </c:pt>
                <c:pt idx="7">
                  <c:v>23.572499999999998</c:v>
                </c:pt>
                <c:pt idx="8">
                  <c:v>23.116800000000001</c:v>
                </c:pt>
                <c:pt idx="9">
                  <c:v>23.142999999999997</c:v>
                </c:pt>
                <c:pt idx="10">
                  <c:v>23.002000000000002</c:v>
                </c:pt>
                <c:pt idx="11">
                  <c:v>23.201750000000001</c:v>
                </c:pt>
              </c:numCache>
            </c:numRef>
          </c:val>
          <c:smooth val="0"/>
          <c:extLst>
            <c:ext xmlns:c16="http://schemas.microsoft.com/office/drawing/2014/chart" uri="{C3380CC4-5D6E-409C-BE32-E72D297353CC}">
              <c16:uniqueId val="{00000001-2A13-414F-96B4-5F1BE59DD48D}"/>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Temp.'!$AF$72:$AQ$72</c:f>
              <c:numCache>
                <c:formatCode>0.0</c:formatCode>
                <c:ptCount val="12"/>
                <c:pt idx="0">
                  <c:v>24.014529411764705</c:v>
                </c:pt>
                <c:pt idx="1">
                  <c:v>24.365588235294119</c:v>
                </c:pt>
                <c:pt idx="2">
                  <c:v>24.693441176470589</c:v>
                </c:pt>
                <c:pt idx="3">
                  <c:v>25.13485714285715</c:v>
                </c:pt>
                <c:pt idx="4">
                  <c:v>25.338794117647062</c:v>
                </c:pt>
                <c:pt idx="5">
                  <c:v>25.142228571428575</c:v>
                </c:pt>
                <c:pt idx="6">
                  <c:v>25.161750000000005</c:v>
                </c:pt>
                <c:pt idx="7">
                  <c:v>24.920499999999997</c:v>
                </c:pt>
                <c:pt idx="8">
                  <c:v>24.866885714285715</c:v>
                </c:pt>
                <c:pt idx="9">
                  <c:v>24.721342857142854</c:v>
                </c:pt>
                <c:pt idx="10">
                  <c:v>24.570400000000003</c:v>
                </c:pt>
                <c:pt idx="11">
                  <c:v>24.422999999999998</c:v>
                </c:pt>
              </c:numCache>
            </c:numRef>
          </c:val>
          <c:smooth val="0"/>
          <c:extLst>
            <c:ext xmlns:c16="http://schemas.microsoft.com/office/drawing/2014/chart" uri="{C3380CC4-5D6E-409C-BE32-E72D297353CC}">
              <c16:uniqueId val="{00000000-0920-494A-BFC0-0A0095C960F5}"/>
            </c:ext>
          </c:extLst>
        </c:ser>
        <c:ser>
          <c:idx val="8"/>
          <c:order val="2"/>
          <c:tx>
            <c:v>Corozal</c:v>
          </c:tx>
          <c:val>
            <c:numRef>
              <c:f>'Air Temp.'!$Q$128:$AB$128</c:f>
              <c:numCache>
                <c:formatCode>0.0</c:formatCode>
                <c:ptCount val="12"/>
                <c:pt idx="0">
                  <c:v>29.262076923076918</c:v>
                </c:pt>
                <c:pt idx="1">
                  <c:v>29.147214285714284</c:v>
                </c:pt>
                <c:pt idx="2">
                  <c:v>29.65035714285715</c:v>
                </c:pt>
                <c:pt idx="3">
                  <c:v>30.16976923076923</c:v>
                </c:pt>
                <c:pt idx="4">
                  <c:v>29.407499999999999</c:v>
                </c:pt>
                <c:pt idx="5">
                  <c:v>28.64961538461538</c:v>
                </c:pt>
                <c:pt idx="6">
                  <c:v>29.004857142857144</c:v>
                </c:pt>
                <c:pt idx="7">
                  <c:v>28.829857142857144</c:v>
                </c:pt>
                <c:pt idx="8">
                  <c:v>28.68092857142857</c:v>
                </c:pt>
                <c:pt idx="9">
                  <c:v>28.25392857142857</c:v>
                </c:pt>
                <c:pt idx="10">
                  <c:v>28.387071428571431</c:v>
                </c:pt>
                <c:pt idx="11">
                  <c:v>28.59061538461539</c:v>
                </c:pt>
              </c:numCache>
            </c:numRef>
          </c:val>
          <c:smooth val="0"/>
          <c:extLst>
            <c:ext xmlns:c16="http://schemas.microsoft.com/office/drawing/2014/chart" uri="{C3380CC4-5D6E-409C-BE32-E72D297353CC}">
              <c16:uniqueId val="{00000002-2A13-414F-96B4-5F1BE59DD48D}"/>
            </c:ext>
          </c:extLst>
        </c:ser>
        <c:ser>
          <c:idx val="9"/>
          <c:order val="3"/>
          <c:tx>
            <c:v>Culebra</c:v>
          </c:tx>
          <c:val>
            <c:numRef>
              <c:f>'Air Temp.'!$Q$148:$AB$148</c:f>
              <c:numCache>
                <c:formatCode>0.0</c:formatCode>
                <c:ptCount val="12"/>
                <c:pt idx="0">
                  <c:v>22.444500000000001</c:v>
                </c:pt>
                <c:pt idx="1">
                  <c:v>22.536333333333335</c:v>
                </c:pt>
                <c:pt idx="2">
                  <c:v>22.65216666666667</c:v>
                </c:pt>
                <c:pt idx="3">
                  <c:v>23.396833333333333</c:v>
                </c:pt>
                <c:pt idx="4">
                  <c:v>23.8475</c:v>
                </c:pt>
                <c:pt idx="5">
                  <c:v>23.707000000000004</c:v>
                </c:pt>
                <c:pt idx="6">
                  <c:v>23.656166666666667</c:v>
                </c:pt>
                <c:pt idx="7">
                  <c:v>23.616666666666671</c:v>
                </c:pt>
                <c:pt idx="8">
                  <c:v>23.250166666666669</c:v>
                </c:pt>
                <c:pt idx="9">
                  <c:v>23.052666666666667</c:v>
                </c:pt>
                <c:pt idx="10">
                  <c:v>23.186666666666667</c:v>
                </c:pt>
                <c:pt idx="11">
                  <c:v>23.235333333333333</c:v>
                </c:pt>
              </c:numCache>
            </c:numRef>
          </c:val>
          <c:smooth val="0"/>
          <c:extLst>
            <c:ext xmlns:c16="http://schemas.microsoft.com/office/drawing/2014/chart" uri="{C3380CC4-5D6E-409C-BE32-E72D297353CC}">
              <c16:uniqueId val="{00000003-2A13-414F-96B4-5F1BE59DD48D}"/>
            </c:ext>
          </c:extLst>
        </c:ser>
        <c:ser>
          <c:idx val="10"/>
          <c:order val="4"/>
          <c:tx>
            <c:v>Dos Bocas</c:v>
          </c:tx>
          <c:val>
            <c:numRef>
              <c:f>'Air Temp.'!$B$168:$M$168</c:f>
              <c:numCache>
                <c:formatCode>0.0</c:formatCode>
                <c:ptCount val="12"/>
                <c:pt idx="0">
                  <c:v>24.3796</c:v>
                </c:pt>
                <c:pt idx="1">
                  <c:v>24.565199999999997</c:v>
                </c:pt>
                <c:pt idx="2">
                  <c:v>24.706200000000003</c:v>
                </c:pt>
                <c:pt idx="3">
                  <c:v>25.360800000000001</c:v>
                </c:pt>
                <c:pt idx="4">
                  <c:v>25.4055</c:v>
                </c:pt>
                <c:pt idx="5">
                  <c:v>25.362500000000001</c:v>
                </c:pt>
                <c:pt idx="6">
                  <c:v>25.2745</c:v>
                </c:pt>
                <c:pt idx="7">
                  <c:v>25.277666666666665</c:v>
                </c:pt>
                <c:pt idx="8">
                  <c:v>24.861166666666666</c:v>
                </c:pt>
                <c:pt idx="9">
                  <c:v>24.750833333333333</c:v>
                </c:pt>
                <c:pt idx="10">
                  <c:v>24.512166666666669</c:v>
                </c:pt>
                <c:pt idx="11">
                  <c:v>24.980166666666666</c:v>
                </c:pt>
              </c:numCache>
            </c:numRef>
          </c:val>
          <c:smooth val="0"/>
          <c:extLst>
            <c:ext xmlns:c16="http://schemas.microsoft.com/office/drawing/2014/chart" uri="{C3380CC4-5D6E-409C-BE32-E72D297353CC}">
              <c16:uniqueId val="{00000004-2A13-414F-96B4-5F1BE59DD48D}"/>
            </c:ext>
          </c:extLst>
        </c:ser>
        <c:ser>
          <c:idx val="11"/>
          <c:order val="5"/>
          <c:tx>
            <c:v>Flamenco</c:v>
          </c:tx>
          <c:val>
            <c:numRef>
              <c:f>'Air Temp.'!$B$188:$M$188</c:f>
              <c:numCache>
                <c:formatCode>0.0</c:formatCode>
                <c:ptCount val="12"/>
                <c:pt idx="0">
                  <c:v>26.404000000000003</c:v>
                </c:pt>
                <c:pt idx="1">
                  <c:v>26.5548</c:v>
                </c:pt>
                <c:pt idx="2">
                  <c:v>26.82983333333333</c:v>
                </c:pt>
                <c:pt idx="3">
                  <c:v>27.042000000000002</c:v>
                </c:pt>
                <c:pt idx="4">
                  <c:v>26.895666666666667</c:v>
                </c:pt>
                <c:pt idx="5">
                  <c:v>26.636499999999998</c:v>
                </c:pt>
                <c:pt idx="6">
                  <c:v>26.434000000000001</c:v>
                </c:pt>
                <c:pt idx="7">
                  <c:v>26.467666666666663</c:v>
                </c:pt>
                <c:pt idx="8">
                  <c:v>26.278333333333332</c:v>
                </c:pt>
                <c:pt idx="9">
                  <c:v>26.171166666666664</c:v>
                </c:pt>
                <c:pt idx="10">
                  <c:v>25.8385</c:v>
                </c:pt>
                <c:pt idx="11">
                  <c:v>26.523166666666665</c:v>
                </c:pt>
              </c:numCache>
            </c:numRef>
          </c:val>
          <c:smooth val="0"/>
          <c:extLst>
            <c:ext xmlns:c16="http://schemas.microsoft.com/office/drawing/2014/chart" uri="{C3380CC4-5D6E-409C-BE32-E72D297353CC}">
              <c16:uniqueId val="{00000005-2A13-414F-96B4-5F1BE59DD48D}"/>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'Air Temp.'!$AF$243:$AQ$243</c:f>
              <c:numCache>
                <c:formatCode>0.0</c:formatCode>
                <c:ptCount val="12"/>
                <c:pt idx="0">
                  <c:v>23.463970588235295</c:v>
                </c:pt>
                <c:pt idx="1">
                  <c:v>23.575852941176471</c:v>
                </c:pt>
                <c:pt idx="2">
                  <c:v>23.883235294117643</c:v>
                </c:pt>
                <c:pt idx="3">
                  <c:v>24.529342857142851</c:v>
                </c:pt>
                <c:pt idx="4">
                  <c:v>24.915147058823532</c:v>
                </c:pt>
                <c:pt idx="5">
                  <c:v>24.965611111111109</c:v>
                </c:pt>
                <c:pt idx="6">
                  <c:v>24.671583333333334</c:v>
                </c:pt>
                <c:pt idx="7">
                  <c:v>24.635361111111113</c:v>
                </c:pt>
                <c:pt idx="8">
                  <c:v>24.537342857142864</c:v>
                </c:pt>
                <c:pt idx="9">
                  <c:v>24.489514285714289</c:v>
                </c:pt>
                <c:pt idx="10">
                  <c:v>24.32797142857142</c:v>
                </c:pt>
                <c:pt idx="11">
                  <c:v>24.122657142857147</c:v>
                </c:pt>
              </c:numCache>
            </c:numRef>
          </c:val>
          <c:smooth val="0"/>
          <c:extLst>
            <c:ext xmlns:c16="http://schemas.microsoft.com/office/drawing/2014/chart" uri="{C3380CC4-5D6E-409C-BE32-E72D297353CC}">
              <c16:uniqueId val="{00000001-0920-494A-BFC0-0A0095C960F5}"/>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'Air Temp.'!$AF$276:$AQ$276</c:f>
              <c:numCache>
                <c:formatCode>0.0</c:formatCode>
                <c:ptCount val="12"/>
                <c:pt idx="0">
                  <c:v>23.529062499999995</c:v>
                </c:pt>
                <c:pt idx="1">
                  <c:v>23.747562499999997</c:v>
                </c:pt>
                <c:pt idx="2">
                  <c:v>24.063937500000005</c:v>
                </c:pt>
                <c:pt idx="3">
                  <c:v>24.501000000000001</c:v>
                </c:pt>
                <c:pt idx="4">
                  <c:v>24.764874999999996</c:v>
                </c:pt>
                <c:pt idx="5">
                  <c:v>24.298388888888891</c:v>
                </c:pt>
                <c:pt idx="6">
                  <c:v>23.960777777777778</c:v>
                </c:pt>
                <c:pt idx="7">
                  <c:v>24.274000000000001</c:v>
                </c:pt>
                <c:pt idx="8">
                  <c:v>24.047210526315791</c:v>
                </c:pt>
                <c:pt idx="9">
                  <c:v>24.200888888888887</c:v>
                </c:pt>
                <c:pt idx="10">
                  <c:v>23.632722222222217</c:v>
                </c:pt>
                <c:pt idx="11">
                  <c:v>24.1081875</c:v>
                </c:pt>
              </c:numCache>
            </c:numRef>
          </c:val>
          <c:smooth val="0"/>
          <c:extLst>
            <c:ext xmlns:c16="http://schemas.microsoft.com/office/drawing/2014/chart" uri="{C3380CC4-5D6E-409C-BE32-E72D297353CC}">
              <c16:uniqueId val="{00000002-0920-494A-BFC0-0A0095C960F5}"/>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'Air Temp.'!$AF$335:$AQ$335</c:f>
              <c:numCache>
                <c:formatCode>0.0</c:formatCode>
                <c:ptCount val="12"/>
                <c:pt idx="0">
                  <c:v>24.865363636363639</c:v>
                </c:pt>
                <c:pt idx="1">
                  <c:v>25.054705882352938</c:v>
                </c:pt>
                <c:pt idx="2">
                  <c:v>25.308028571428576</c:v>
                </c:pt>
                <c:pt idx="3">
                  <c:v>25.581305555555556</c:v>
                </c:pt>
                <c:pt idx="4">
                  <c:v>25.614742857142847</c:v>
                </c:pt>
                <c:pt idx="5">
                  <c:v>25.438527777777786</c:v>
                </c:pt>
                <c:pt idx="6">
                  <c:v>25.130324324324317</c:v>
                </c:pt>
                <c:pt idx="7">
                  <c:v>25.069891891891892</c:v>
                </c:pt>
                <c:pt idx="8">
                  <c:v>25.068361111111113</c:v>
                </c:pt>
                <c:pt idx="9">
                  <c:v>25.010499999999997</c:v>
                </c:pt>
                <c:pt idx="10">
                  <c:v>24.712971428571429</c:v>
                </c:pt>
                <c:pt idx="11">
                  <c:v>24.882685714285714</c:v>
                </c:pt>
              </c:numCache>
            </c:numRef>
          </c:val>
          <c:smooth val="0"/>
          <c:extLst>
            <c:ext xmlns:c16="http://schemas.microsoft.com/office/drawing/2014/chart" uri="{C3380CC4-5D6E-409C-BE32-E72D297353CC}">
              <c16:uniqueId val="{00000003-0920-494A-BFC0-0A0095C960F5}"/>
            </c:ext>
          </c:extLst>
        </c:ser>
        <c:ser>
          <c:idx val="12"/>
          <c:order val="9"/>
          <c:tx>
            <c:v>Humedad</c:v>
          </c:tx>
          <c:val>
            <c:numRef>
              <c:f>'Air Temp.'!$Q$357:$AB$357</c:f>
              <c:numCache>
                <c:formatCode>0.0</c:formatCode>
                <c:ptCount val="12"/>
                <c:pt idx="0">
                  <c:v>25.069166666666671</c:v>
                </c:pt>
                <c:pt idx="1">
                  <c:v>24.237571428571425</c:v>
                </c:pt>
                <c:pt idx="2">
                  <c:v>24.382428571428573</c:v>
                </c:pt>
                <c:pt idx="3">
                  <c:v>24.609857142857145</c:v>
                </c:pt>
                <c:pt idx="4">
                  <c:v>24.659571428571429</c:v>
                </c:pt>
                <c:pt idx="5">
                  <c:v>24.467000000000002</c:v>
                </c:pt>
                <c:pt idx="6">
                  <c:v>24.344428571428573</c:v>
                </c:pt>
                <c:pt idx="7">
                  <c:v>24.356285714285715</c:v>
                </c:pt>
                <c:pt idx="8">
                  <c:v>24.138999999999999</c:v>
                </c:pt>
                <c:pt idx="9">
                  <c:v>24.056714285714285</c:v>
                </c:pt>
                <c:pt idx="10">
                  <c:v>23.866285714285716</c:v>
                </c:pt>
                <c:pt idx="11">
                  <c:v>24.028999999999996</c:v>
                </c:pt>
              </c:numCache>
            </c:numRef>
          </c:val>
          <c:smooth val="0"/>
          <c:extLst>
            <c:ext xmlns:c16="http://schemas.microsoft.com/office/drawing/2014/chart" uri="{C3380CC4-5D6E-409C-BE32-E72D297353CC}">
              <c16:uniqueId val="{00000006-2A13-414F-96B4-5F1BE59DD48D}"/>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'Air Temp.'!$AF$385:$AQ$385</c:f>
              <c:numCache>
                <c:formatCode>0.0</c:formatCode>
                <c:ptCount val="12"/>
                <c:pt idx="0">
                  <c:v>20.716666666666669</c:v>
                </c:pt>
                <c:pt idx="1">
                  <c:v>20.716666666666669</c:v>
                </c:pt>
                <c:pt idx="2">
                  <c:v>21.157142857142862</c:v>
                </c:pt>
                <c:pt idx="3">
                  <c:v>21.3</c:v>
                </c:pt>
                <c:pt idx="4">
                  <c:v>21.771428571428569</c:v>
                </c:pt>
                <c:pt idx="5">
                  <c:v>21.685714285714283</c:v>
                </c:pt>
                <c:pt idx="6">
                  <c:v>21.585714285714285</c:v>
                </c:pt>
                <c:pt idx="7">
                  <c:v>21.428571428571427</c:v>
                </c:pt>
                <c:pt idx="8">
                  <c:v>21.485714285714288</c:v>
                </c:pt>
                <c:pt idx="9">
                  <c:v>21.271428571428572</c:v>
                </c:pt>
                <c:pt idx="10">
                  <c:v>21.414285714285715</c:v>
                </c:pt>
                <c:pt idx="11">
                  <c:v>20.849999999999998</c:v>
                </c:pt>
              </c:numCache>
            </c:numRef>
          </c:val>
          <c:smooth val="0"/>
          <c:extLst>
            <c:ext xmlns:c16="http://schemas.microsoft.com/office/drawing/2014/chart" uri="{C3380CC4-5D6E-409C-BE32-E72D297353CC}">
              <c16:uniqueId val="{00000004-0920-494A-BFC0-0A0095C960F5}"/>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'Air Temp.'!$AF$420:$AQ$420</c:f>
              <c:numCache>
                <c:formatCode>0.0</c:formatCode>
                <c:ptCount val="12"/>
                <c:pt idx="0">
                  <c:v>25.92158823529412</c:v>
                </c:pt>
                <c:pt idx="1">
                  <c:v>25.930388888888892</c:v>
                </c:pt>
                <c:pt idx="2">
                  <c:v>26.05777777777778</c:v>
                </c:pt>
                <c:pt idx="3">
                  <c:v>26.295052631578947</c:v>
                </c:pt>
                <c:pt idx="4">
                  <c:v>26.285999999999998</c:v>
                </c:pt>
                <c:pt idx="5">
                  <c:v>25.955750000000002</c:v>
                </c:pt>
                <c:pt idx="6">
                  <c:v>25.735578947368417</c:v>
                </c:pt>
                <c:pt idx="7">
                  <c:v>25.754052631578947</c:v>
                </c:pt>
                <c:pt idx="8">
                  <c:v>25.755849999999999</c:v>
                </c:pt>
                <c:pt idx="9">
                  <c:v>25.682549999999992</c:v>
                </c:pt>
                <c:pt idx="10">
                  <c:v>25.403949999999998</c:v>
                </c:pt>
                <c:pt idx="11">
                  <c:v>25.700894736842098</c:v>
                </c:pt>
              </c:numCache>
            </c:numRef>
          </c:val>
          <c:smooth val="0"/>
          <c:extLst>
            <c:ext xmlns:c16="http://schemas.microsoft.com/office/drawing/2014/chart" uri="{C3380CC4-5D6E-409C-BE32-E72D297353CC}">
              <c16:uniqueId val="{00000005-0920-494A-BFC0-0A0095C960F5}"/>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'Air Temp.'!$AF$447:$AQ$447</c:f>
              <c:numCache>
                <c:formatCode>0.0</c:formatCode>
                <c:ptCount val="12"/>
                <c:pt idx="0">
                  <c:v>24.936199999999999</c:v>
                </c:pt>
                <c:pt idx="1">
                  <c:v>25.752272727272729</c:v>
                </c:pt>
                <c:pt idx="2">
                  <c:v>26.165090909090907</c:v>
                </c:pt>
                <c:pt idx="3">
                  <c:v>26.748272727272727</c:v>
                </c:pt>
                <c:pt idx="4">
                  <c:v>26.199363636363636</c:v>
                </c:pt>
                <c:pt idx="5">
                  <c:v>25.850363636363635</c:v>
                </c:pt>
                <c:pt idx="6">
                  <c:v>25.667636363636369</c:v>
                </c:pt>
                <c:pt idx="7">
                  <c:v>25.691363636363636</c:v>
                </c:pt>
                <c:pt idx="8">
                  <c:v>25.528090909090906</c:v>
                </c:pt>
                <c:pt idx="9">
                  <c:v>25.486363636363635</c:v>
                </c:pt>
                <c:pt idx="10">
                  <c:v>24.846700000000006</c:v>
                </c:pt>
                <c:pt idx="11">
                  <c:v>25.105399999999996</c:v>
                </c:pt>
              </c:numCache>
            </c:numRef>
          </c:val>
          <c:smooth val="0"/>
          <c:extLst>
            <c:ext xmlns:c16="http://schemas.microsoft.com/office/drawing/2014/chart" uri="{C3380CC4-5D6E-409C-BE32-E72D297353CC}">
              <c16:uniqueId val="{00000006-0920-494A-BFC0-0A0095C960F5}"/>
            </c:ext>
          </c:extLst>
        </c:ser>
        <c:ser>
          <c:idx val="13"/>
          <c:order val="13"/>
          <c:tx>
            <c:v>Vistamares</c:v>
          </c:tx>
          <c:val>
            <c:numRef>
              <c:f>'Air Temp.'!$Q$472:$AB$472</c:f>
              <c:numCache>
                <c:formatCode>0.0</c:formatCode>
                <c:ptCount val="12"/>
                <c:pt idx="0">
                  <c:v>22.187500000000004</c:v>
                </c:pt>
                <c:pt idx="1">
                  <c:v>22.912499999999998</c:v>
                </c:pt>
                <c:pt idx="2">
                  <c:v>23.1875</c:v>
                </c:pt>
                <c:pt idx="3">
                  <c:v>23.799999999999997</c:v>
                </c:pt>
                <c:pt idx="4">
                  <c:v>24.15</c:v>
                </c:pt>
                <c:pt idx="5">
                  <c:v>24.622222222222224</c:v>
                </c:pt>
                <c:pt idx="6">
                  <c:v>24.466666666666669</c:v>
                </c:pt>
                <c:pt idx="7">
                  <c:v>24.55</c:v>
                </c:pt>
                <c:pt idx="8">
                  <c:v>24.82</c:v>
                </c:pt>
                <c:pt idx="9">
                  <c:v>24.219999999999995</c:v>
                </c:pt>
                <c:pt idx="10">
                  <c:v>24.06</c:v>
                </c:pt>
                <c:pt idx="11">
                  <c:v>23.62</c:v>
                </c:pt>
              </c:numCache>
            </c:numRef>
          </c:val>
          <c:smooth val="0"/>
          <c:extLst>
            <c:ext xmlns:c16="http://schemas.microsoft.com/office/drawing/2014/chart" uri="{C3380CC4-5D6E-409C-BE32-E72D297353CC}">
              <c16:uniqueId val="{00000007-2A13-414F-96B4-5F1BE59DD48D}"/>
            </c:ext>
          </c:extLst>
        </c:ser>
        <c:dLbls>
          <c:showLegendKey val="0"/>
          <c:showVal val="0"/>
          <c:showCatName val="0"/>
          <c:showSerName val="0"/>
          <c:showPercent val="0"/>
          <c:showBubbleSize val="0"/>
        </c:dLbls>
        <c:marker val="1"/>
        <c:smooth val="0"/>
        <c:axId val="245493536"/>
        <c:axId val="245495496"/>
      </c:lineChart>
      <c:catAx>
        <c:axId val="245493536"/>
        <c:scaling>
          <c:orientation val="minMax"/>
        </c:scaling>
        <c:delete val="0"/>
        <c:axPos val="b"/>
        <c:numFmt formatCode="General" sourceLinked="0"/>
        <c:majorTickMark val="out"/>
        <c:minorTickMark val="none"/>
        <c:tickLblPos val="nextTo"/>
        <c:crossAx val="245495496"/>
        <c:crosses val="autoZero"/>
        <c:auto val="1"/>
        <c:lblAlgn val="ctr"/>
        <c:lblOffset val="100"/>
        <c:noMultiLvlLbl val="0"/>
      </c:catAx>
      <c:valAx>
        <c:axId val="245495496"/>
        <c:scaling>
          <c:orientation val="minMax"/>
          <c:max val="28"/>
          <c:min val="22"/>
        </c:scaling>
        <c:delete val="0"/>
        <c:axPos val="l"/>
        <c:title>
          <c:tx>
            <c:rich>
              <a:bodyPr rot="-5400000" vert="horz"/>
              <a:lstStyle/>
              <a:p>
                <a:pPr>
                  <a:defRPr sz="1400"/>
                </a:pPr>
                <a:r>
                  <a:rPr lang="en-US" sz="1400"/>
                  <a:t>Temperature  (C)</a:t>
                </a:r>
              </a:p>
            </c:rich>
          </c:tx>
          <c:overlay val="0"/>
        </c:title>
        <c:numFmt formatCode="0" sourceLinked="0"/>
        <c:majorTickMark val="out"/>
        <c:minorTickMark val="none"/>
        <c:tickLblPos val="nextTo"/>
        <c:crossAx val="245493536"/>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Dewpoint</a:t>
            </a:r>
          </a:p>
        </c:rich>
      </c:tx>
      <c:overlay val="1"/>
    </c:title>
    <c:autoTitleDeleted val="0"/>
    <c:plotArea>
      <c:layout/>
      <c:lineChart>
        <c:grouping val="standard"/>
        <c:varyColors val="0"/>
        <c:ser>
          <c:idx val="7"/>
          <c:order val="0"/>
          <c:tx>
            <c:v>Agua Salud</c:v>
          </c:tx>
          <c:val>
            <c:numRef>
              <c:f>'Dew Point'!$B$13:$M$13</c:f>
              <c:numCache>
                <c:formatCode>0.0</c:formatCode>
                <c:ptCount val="12"/>
                <c:pt idx="0">
                  <c:v>22.466999999999999</c:v>
                </c:pt>
                <c:pt idx="1">
                  <c:v>21.66716666666667</c:v>
                </c:pt>
                <c:pt idx="2">
                  <c:v>22.105999999999998</c:v>
                </c:pt>
                <c:pt idx="3">
                  <c:v>22.952999999999999</c:v>
                </c:pt>
                <c:pt idx="4">
                  <c:v>23.962199999999999</c:v>
                </c:pt>
                <c:pt idx="5">
                  <c:v>23.830500000000001</c:v>
                </c:pt>
                <c:pt idx="6">
                  <c:v>24.142666666666667</c:v>
                </c:pt>
                <c:pt idx="7">
                  <c:v>24.148</c:v>
                </c:pt>
                <c:pt idx="8">
                  <c:v>23.924399999999999</c:v>
                </c:pt>
                <c:pt idx="9">
                  <c:v>23.5928</c:v>
                </c:pt>
                <c:pt idx="10">
                  <c:v>23.537600000000001</c:v>
                </c:pt>
                <c:pt idx="11">
                  <c:v>23.194000000000003</c:v>
                </c:pt>
              </c:numCache>
            </c:numRef>
          </c:val>
          <c:smooth val="0"/>
          <c:extLst>
            <c:ext xmlns:c16="http://schemas.microsoft.com/office/drawing/2014/chart" uri="{C3380CC4-5D6E-409C-BE32-E72D297353CC}">
              <c16:uniqueId val="{00000001-7656-4D14-9B29-645A6339F61A}"/>
            </c:ext>
          </c:extLst>
        </c:ser>
        <c:ser>
          <c:idx val="8"/>
          <c:order val="1"/>
          <c:tx>
            <c:v>Corozal</c:v>
          </c:tx>
          <c:val>
            <c:numRef>
              <c:f>'Dew Point'!$B$128:$M$128</c:f>
              <c:numCache>
                <c:formatCode>0.0</c:formatCode>
                <c:ptCount val="12"/>
                <c:pt idx="0">
                  <c:v>22.838179487179488</c:v>
                </c:pt>
                <c:pt idx="1">
                  <c:v>22.415388888888888</c:v>
                </c:pt>
                <c:pt idx="2">
                  <c:v>22.452539682539687</c:v>
                </c:pt>
                <c:pt idx="3">
                  <c:v>23.555811965811969</c:v>
                </c:pt>
                <c:pt idx="4">
                  <c:v>24.553936507936506</c:v>
                </c:pt>
                <c:pt idx="5">
                  <c:v>24.598384615384614</c:v>
                </c:pt>
                <c:pt idx="6">
                  <c:v>24.591984126984123</c:v>
                </c:pt>
                <c:pt idx="7">
                  <c:v>24.502515873015877</c:v>
                </c:pt>
                <c:pt idx="8">
                  <c:v>24.493785714285707</c:v>
                </c:pt>
                <c:pt idx="9">
                  <c:v>24.260325396825397</c:v>
                </c:pt>
                <c:pt idx="10">
                  <c:v>24.237063492063491</c:v>
                </c:pt>
                <c:pt idx="11">
                  <c:v>23.739564814814813</c:v>
                </c:pt>
              </c:numCache>
            </c:numRef>
          </c:val>
          <c:smooth val="0"/>
          <c:extLst>
            <c:ext xmlns:c16="http://schemas.microsoft.com/office/drawing/2014/chart" uri="{C3380CC4-5D6E-409C-BE32-E72D297353CC}">
              <c16:uniqueId val="{00000002-7656-4D14-9B29-645A6339F61A}"/>
            </c:ext>
          </c:extLst>
        </c:ser>
        <c:ser>
          <c:idx val="0"/>
          <c:order val="2"/>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'Dew Point'!$B$72:$M$72</c:f>
              <c:numCache>
                <c:formatCode>0.0</c:formatCode>
                <c:ptCount val="12"/>
                <c:pt idx="0">
                  <c:v>21.471719444444449</c:v>
                </c:pt>
                <c:pt idx="1">
                  <c:v>21.076420054200536</c:v>
                </c:pt>
                <c:pt idx="2">
                  <c:v>21.225230555555548</c:v>
                </c:pt>
                <c:pt idx="3">
                  <c:v>22.319263888888891</c:v>
                </c:pt>
                <c:pt idx="4">
                  <c:v>23.435048780487804</c:v>
                </c:pt>
                <c:pt idx="5">
                  <c:v>23.632505291005288</c:v>
                </c:pt>
                <c:pt idx="6">
                  <c:v>23.682395348837211</c:v>
                </c:pt>
                <c:pt idx="7">
                  <c:v>23.591692506459953</c:v>
                </c:pt>
                <c:pt idx="8">
                  <c:v>23.493902116402118</c:v>
                </c:pt>
                <c:pt idx="9">
                  <c:v>23.368068783068786</c:v>
                </c:pt>
                <c:pt idx="10">
                  <c:v>23.326018518518524</c:v>
                </c:pt>
                <c:pt idx="11">
                  <c:v>22.833658536585371</c:v>
                </c:pt>
              </c:numCache>
            </c:numRef>
          </c:val>
          <c:smooth val="0"/>
          <c:extLst>
            <c:ext xmlns:c16="http://schemas.microsoft.com/office/drawing/2014/chart" uri="{C3380CC4-5D6E-409C-BE32-E72D297353CC}">
              <c16:uniqueId val="{00000000-819C-477C-AEF7-96D5DE7D886B}"/>
            </c:ext>
          </c:extLst>
        </c:ser>
        <c:ser>
          <c:idx val="9"/>
          <c:order val="3"/>
          <c:tx>
            <c:v>Culebra</c:v>
          </c:tx>
          <c:val>
            <c:numRef>
              <c:f>'Dew Point'!$B$148:$M$148</c:f>
              <c:numCache>
                <c:formatCode>0.0</c:formatCode>
                <c:ptCount val="12"/>
                <c:pt idx="0">
                  <c:v>21.8935</c:v>
                </c:pt>
                <c:pt idx="1">
                  <c:v>21.47283333333333</c:v>
                </c:pt>
                <c:pt idx="2">
                  <c:v>21.4315</c:v>
                </c:pt>
                <c:pt idx="3">
                  <c:v>22.871166666666667</c:v>
                </c:pt>
                <c:pt idx="4">
                  <c:v>24.160166666666669</c:v>
                </c:pt>
                <c:pt idx="5">
                  <c:v>24.308999999999997</c:v>
                </c:pt>
                <c:pt idx="6">
                  <c:v>24.283999999999995</c:v>
                </c:pt>
                <c:pt idx="7">
                  <c:v>24.28533333333333</c:v>
                </c:pt>
                <c:pt idx="8">
                  <c:v>24.146833333333333</c:v>
                </c:pt>
                <c:pt idx="9">
                  <c:v>23.855500000000003</c:v>
                </c:pt>
                <c:pt idx="10">
                  <c:v>23.766833333333334</c:v>
                </c:pt>
                <c:pt idx="11">
                  <c:v>23.341666666666669</c:v>
                </c:pt>
              </c:numCache>
            </c:numRef>
          </c:val>
          <c:smooth val="0"/>
          <c:extLst>
            <c:ext xmlns:c16="http://schemas.microsoft.com/office/drawing/2014/chart" uri="{C3380CC4-5D6E-409C-BE32-E72D297353CC}">
              <c16:uniqueId val="{00000003-7656-4D14-9B29-645A6339F61A}"/>
            </c:ext>
          </c:extLst>
        </c:ser>
        <c:ser>
          <c:idx val="10"/>
          <c:order val="4"/>
          <c:tx>
            <c:v>Dos Bocas</c:v>
          </c:tx>
          <c:val>
            <c:numRef>
              <c:f>'Dew Point'!$B$168:$M$168</c:f>
              <c:numCache>
                <c:formatCode>0.0</c:formatCode>
                <c:ptCount val="12"/>
                <c:pt idx="0">
                  <c:v>22.676600000000001</c:v>
                </c:pt>
                <c:pt idx="1">
                  <c:v>22.42</c:v>
                </c:pt>
                <c:pt idx="2">
                  <c:v>22.3262</c:v>
                </c:pt>
                <c:pt idx="3">
                  <c:v>23.4922</c:v>
                </c:pt>
                <c:pt idx="4">
                  <c:v>24.220333333333333</c:v>
                </c:pt>
                <c:pt idx="5">
                  <c:v>24.183166666666665</c:v>
                </c:pt>
                <c:pt idx="6">
                  <c:v>24.142166666666668</c:v>
                </c:pt>
                <c:pt idx="7">
                  <c:v>24.046666666666667</c:v>
                </c:pt>
                <c:pt idx="8">
                  <c:v>23.721000000000004</c:v>
                </c:pt>
                <c:pt idx="9">
                  <c:v>23.444000000000003</c:v>
                </c:pt>
                <c:pt idx="10">
                  <c:v>23.406499999999998</c:v>
                </c:pt>
                <c:pt idx="11">
                  <c:v>23.629000000000001</c:v>
                </c:pt>
              </c:numCache>
            </c:numRef>
          </c:val>
          <c:smooth val="0"/>
          <c:extLst>
            <c:ext xmlns:c16="http://schemas.microsoft.com/office/drawing/2014/chart" uri="{C3380CC4-5D6E-409C-BE32-E72D297353CC}">
              <c16:uniqueId val="{00000004-7656-4D14-9B29-645A6339F61A}"/>
            </c:ext>
          </c:extLst>
        </c:ser>
        <c:ser>
          <c:idx val="11"/>
          <c:order val="5"/>
          <c:tx>
            <c:v>Flamenco</c:v>
          </c:tx>
          <c:val>
            <c:numRef>
              <c:f>'Dew Point'!$B$188:$M$188</c:f>
              <c:numCache>
                <c:formatCode>0.0</c:formatCode>
                <c:ptCount val="12"/>
                <c:pt idx="0">
                  <c:v>21.625399999999996</c:v>
                </c:pt>
                <c:pt idx="1">
                  <c:v>20.8964</c:v>
                </c:pt>
                <c:pt idx="2">
                  <c:v>20.950833333333335</c:v>
                </c:pt>
                <c:pt idx="3">
                  <c:v>22.670333333333335</c:v>
                </c:pt>
                <c:pt idx="4">
                  <c:v>23.972999999999999</c:v>
                </c:pt>
                <c:pt idx="5">
                  <c:v>24.022333333333332</c:v>
                </c:pt>
                <c:pt idx="6">
                  <c:v>23.813166666666664</c:v>
                </c:pt>
                <c:pt idx="7">
                  <c:v>23.921000000000003</c:v>
                </c:pt>
                <c:pt idx="8">
                  <c:v>23.896333333333331</c:v>
                </c:pt>
                <c:pt idx="9">
                  <c:v>23.679166666666664</c:v>
                </c:pt>
                <c:pt idx="10">
                  <c:v>23.504833333333334</c:v>
                </c:pt>
                <c:pt idx="11">
                  <c:v>22.953000000000003</c:v>
                </c:pt>
              </c:numCache>
            </c:numRef>
          </c:val>
          <c:smooth val="0"/>
          <c:extLst>
            <c:ext xmlns:c16="http://schemas.microsoft.com/office/drawing/2014/chart" uri="{C3380CC4-5D6E-409C-BE32-E72D297353CC}">
              <c16:uniqueId val="{00000005-7656-4D14-9B29-645A6339F61A}"/>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'Dew Point'!$B$243:$M$243</c:f>
              <c:numCache>
                <c:formatCode>0.0</c:formatCode>
                <c:ptCount val="12"/>
                <c:pt idx="0">
                  <c:v>22.106914285714286</c:v>
                </c:pt>
                <c:pt idx="1">
                  <c:v>21.831742857142864</c:v>
                </c:pt>
                <c:pt idx="2">
                  <c:v>21.8888</c:v>
                </c:pt>
                <c:pt idx="3">
                  <c:v>22.70130555555556</c:v>
                </c:pt>
                <c:pt idx="4">
                  <c:v>23.572028571428575</c:v>
                </c:pt>
                <c:pt idx="5">
                  <c:v>23.808162162162162</c:v>
                </c:pt>
                <c:pt idx="6">
                  <c:v>23.651</c:v>
                </c:pt>
                <c:pt idx="7">
                  <c:v>23.616648648648649</c:v>
                </c:pt>
                <c:pt idx="8">
                  <c:v>23.545416666666661</c:v>
                </c:pt>
                <c:pt idx="9">
                  <c:v>23.305428571428571</c:v>
                </c:pt>
                <c:pt idx="10">
                  <c:v>23.25855555555556</c:v>
                </c:pt>
                <c:pt idx="11">
                  <c:v>22.83877142857143</c:v>
                </c:pt>
              </c:numCache>
            </c:numRef>
          </c:val>
          <c:smooth val="0"/>
          <c:extLst>
            <c:ext xmlns:c16="http://schemas.microsoft.com/office/drawing/2014/chart" uri="{C3380CC4-5D6E-409C-BE32-E72D297353CC}">
              <c16:uniqueId val="{00000001-819C-477C-AEF7-96D5DE7D886B}"/>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'Dew Point'!$B$276:$M$276</c:f>
              <c:numCache>
                <c:formatCode>0.0</c:formatCode>
                <c:ptCount val="12"/>
                <c:pt idx="0">
                  <c:v>22.201416666666667</c:v>
                </c:pt>
                <c:pt idx="1">
                  <c:v>22.039833333333334</c:v>
                </c:pt>
                <c:pt idx="2">
                  <c:v>22.231277777777777</c:v>
                </c:pt>
                <c:pt idx="3">
                  <c:v>22.995625</c:v>
                </c:pt>
                <c:pt idx="4">
                  <c:v>23.463918518518522</c:v>
                </c:pt>
                <c:pt idx="5">
                  <c:v>23.552542483660133</c:v>
                </c:pt>
                <c:pt idx="6">
                  <c:v>23.413379084967318</c:v>
                </c:pt>
                <c:pt idx="7">
                  <c:v>23.501098039215687</c:v>
                </c:pt>
                <c:pt idx="8">
                  <c:v>23.178766081871345</c:v>
                </c:pt>
                <c:pt idx="9">
                  <c:v>22.95722875816994</c:v>
                </c:pt>
                <c:pt idx="10">
                  <c:v>22.767980392156865</c:v>
                </c:pt>
                <c:pt idx="11">
                  <c:v>22.826062499999999</c:v>
                </c:pt>
              </c:numCache>
            </c:numRef>
          </c:val>
          <c:smooth val="0"/>
          <c:extLst>
            <c:ext xmlns:c16="http://schemas.microsoft.com/office/drawing/2014/chart" uri="{C3380CC4-5D6E-409C-BE32-E72D297353CC}">
              <c16:uniqueId val="{00000002-819C-477C-AEF7-96D5DE7D886B}"/>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'Dew Point'!$B$335:$M$335</c:f>
              <c:numCache>
                <c:formatCode>0.0</c:formatCode>
                <c:ptCount val="12"/>
                <c:pt idx="0">
                  <c:v>22.187025641025642</c:v>
                </c:pt>
                <c:pt idx="1">
                  <c:v>21.994251322751321</c:v>
                </c:pt>
                <c:pt idx="2">
                  <c:v>22.127979797979801</c:v>
                </c:pt>
                <c:pt idx="3">
                  <c:v>22.800370370370374</c:v>
                </c:pt>
                <c:pt idx="4">
                  <c:v>23.693830687830694</c:v>
                </c:pt>
                <c:pt idx="5">
                  <c:v>23.845968992248061</c:v>
                </c:pt>
                <c:pt idx="6">
                  <c:v>23.76912403100776</c:v>
                </c:pt>
                <c:pt idx="7">
                  <c:v>23.920330808080813</c:v>
                </c:pt>
                <c:pt idx="8">
                  <c:v>23.937514211886306</c:v>
                </c:pt>
                <c:pt idx="9">
                  <c:v>23.7554677002584</c:v>
                </c:pt>
                <c:pt idx="10">
                  <c:v>23.495976190476192</c:v>
                </c:pt>
                <c:pt idx="11">
                  <c:v>23.187246612466126</c:v>
                </c:pt>
              </c:numCache>
            </c:numRef>
          </c:val>
          <c:smooth val="0"/>
          <c:extLst>
            <c:ext xmlns:c16="http://schemas.microsoft.com/office/drawing/2014/chart" uri="{C3380CC4-5D6E-409C-BE32-E72D297353CC}">
              <c16:uniqueId val="{00000003-819C-477C-AEF7-96D5DE7D886B}"/>
            </c:ext>
          </c:extLst>
        </c:ser>
        <c:ser>
          <c:idx val="12"/>
          <c:order val="9"/>
          <c:tx>
            <c:v>Humedad</c:v>
          </c:tx>
          <c:val>
            <c:numRef>
              <c:f>'Dew Point'!$B$357:$M$357</c:f>
              <c:numCache>
                <c:formatCode>0.0</c:formatCode>
                <c:ptCount val="12"/>
                <c:pt idx="0">
                  <c:v>22.867750000000001</c:v>
                </c:pt>
                <c:pt idx="1">
                  <c:v>22.337800000000001</c:v>
                </c:pt>
                <c:pt idx="2">
                  <c:v>22.808600000000002</c:v>
                </c:pt>
                <c:pt idx="3">
                  <c:v>23.771666666666665</c:v>
                </c:pt>
                <c:pt idx="4">
                  <c:v>24.594666666666669</c:v>
                </c:pt>
                <c:pt idx="5">
                  <c:v>24.782999999999998</c:v>
                </c:pt>
                <c:pt idx="6">
                  <c:v>24.674666666666667</c:v>
                </c:pt>
                <c:pt idx="7">
                  <c:v>24.710666666666668</c:v>
                </c:pt>
                <c:pt idx="8">
                  <c:v>24.58</c:v>
                </c:pt>
                <c:pt idx="9">
                  <c:v>24.287000000000003</c:v>
                </c:pt>
                <c:pt idx="10">
                  <c:v>24.147000000000002</c:v>
                </c:pt>
                <c:pt idx="11">
                  <c:v>23.811600000000002</c:v>
                </c:pt>
              </c:numCache>
            </c:numRef>
          </c:val>
          <c:smooth val="0"/>
          <c:extLst>
            <c:ext xmlns:c16="http://schemas.microsoft.com/office/drawing/2014/chart" uri="{C3380CC4-5D6E-409C-BE32-E72D297353CC}">
              <c16:uniqueId val="{00000006-7656-4D14-9B29-645A6339F61A}"/>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'Dew Point'!$B$385:$M$385</c:f>
              <c:numCache>
                <c:formatCode>0.0</c:formatCode>
                <c:ptCount val="12"/>
                <c:pt idx="0">
                  <c:v>21.074395061728396</c:v>
                </c:pt>
                <c:pt idx="1">
                  <c:v>20.826037037037036</c:v>
                </c:pt>
                <c:pt idx="2">
                  <c:v>21.089744444444445</c:v>
                </c:pt>
                <c:pt idx="3">
                  <c:v>21.611287037037041</c:v>
                </c:pt>
                <c:pt idx="4">
                  <c:v>22.231606060606062</c:v>
                </c:pt>
                <c:pt idx="5">
                  <c:v>22.387606060606064</c:v>
                </c:pt>
                <c:pt idx="6">
                  <c:v>22.383141414141413</c:v>
                </c:pt>
                <c:pt idx="7">
                  <c:v>22.224268518518517</c:v>
                </c:pt>
                <c:pt idx="8">
                  <c:v>22.070907407407407</c:v>
                </c:pt>
                <c:pt idx="9">
                  <c:v>21.718268518518517</c:v>
                </c:pt>
                <c:pt idx="10">
                  <c:v>21.733249999999998</c:v>
                </c:pt>
                <c:pt idx="11">
                  <c:v>21.772444444444446</c:v>
                </c:pt>
              </c:numCache>
            </c:numRef>
          </c:val>
          <c:smooth val="0"/>
          <c:extLst>
            <c:ext xmlns:c16="http://schemas.microsoft.com/office/drawing/2014/chart" uri="{C3380CC4-5D6E-409C-BE32-E72D297353CC}">
              <c16:uniqueId val="{00000004-819C-477C-AEF7-96D5DE7D886B}"/>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'Dew Point'!$B$420:$M$420</c:f>
              <c:numCache>
                <c:formatCode>0.0</c:formatCode>
                <c:ptCount val="12"/>
                <c:pt idx="0">
                  <c:v>23.7533125</c:v>
                </c:pt>
                <c:pt idx="1">
                  <c:v>23.435703703703705</c:v>
                </c:pt>
                <c:pt idx="2">
                  <c:v>23.76662962962963</c:v>
                </c:pt>
                <c:pt idx="3">
                  <c:v>24.566672514619885</c:v>
                </c:pt>
                <c:pt idx="4">
                  <c:v>24.846172839506167</c:v>
                </c:pt>
                <c:pt idx="5">
                  <c:v>24.669900000000002</c:v>
                </c:pt>
                <c:pt idx="6">
                  <c:v>24.61716666666667</c:v>
                </c:pt>
                <c:pt idx="7">
                  <c:v>24.985722222222222</c:v>
                </c:pt>
                <c:pt idx="8">
                  <c:v>24.834514619883041</c:v>
                </c:pt>
                <c:pt idx="9">
                  <c:v>24.607679012345677</c:v>
                </c:pt>
                <c:pt idx="10">
                  <c:v>24.502853801169593</c:v>
                </c:pt>
                <c:pt idx="11">
                  <c:v>24.349388888888896</c:v>
                </c:pt>
              </c:numCache>
            </c:numRef>
          </c:val>
          <c:smooth val="0"/>
          <c:extLst>
            <c:ext xmlns:c16="http://schemas.microsoft.com/office/drawing/2014/chart" uri="{C3380CC4-5D6E-409C-BE32-E72D297353CC}">
              <c16:uniqueId val="{00000005-819C-477C-AEF7-96D5DE7D886B}"/>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'Dew Point'!$B$447:$M$447</c:f>
              <c:numCache>
                <c:formatCode>0.0</c:formatCode>
                <c:ptCount val="12"/>
                <c:pt idx="0">
                  <c:v>23.018977777777778</c:v>
                </c:pt>
                <c:pt idx="1">
                  <c:v>22.721050505050503</c:v>
                </c:pt>
                <c:pt idx="2">
                  <c:v>22.80389898989899</c:v>
                </c:pt>
                <c:pt idx="3">
                  <c:v>23.511878787878786</c:v>
                </c:pt>
                <c:pt idx="4">
                  <c:v>24.247545454545456</c:v>
                </c:pt>
                <c:pt idx="5">
                  <c:v>24.396626262626263</c:v>
                </c:pt>
                <c:pt idx="6">
                  <c:v>24.366474747474751</c:v>
                </c:pt>
                <c:pt idx="7">
                  <c:v>24.21772727272727</c:v>
                </c:pt>
                <c:pt idx="8">
                  <c:v>24.152303030303031</c:v>
                </c:pt>
                <c:pt idx="9">
                  <c:v>23.979909090909089</c:v>
                </c:pt>
                <c:pt idx="10">
                  <c:v>24.097211111111115</c:v>
                </c:pt>
                <c:pt idx="11">
                  <c:v>24.041580246913583</c:v>
                </c:pt>
              </c:numCache>
            </c:numRef>
          </c:val>
          <c:smooth val="0"/>
          <c:extLst>
            <c:ext xmlns:c16="http://schemas.microsoft.com/office/drawing/2014/chart" uri="{C3380CC4-5D6E-409C-BE32-E72D297353CC}">
              <c16:uniqueId val="{00000006-819C-477C-AEF7-96D5DE7D886B}"/>
            </c:ext>
          </c:extLst>
        </c:ser>
        <c:ser>
          <c:idx val="13"/>
          <c:order val="13"/>
          <c:tx>
            <c:v>Vistamares</c:v>
          </c:tx>
          <c:val>
            <c:numRef>
              <c:f>'Dew Point'!$B$472:$M$472</c:f>
              <c:numCache>
                <c:formatCode>0.0</c:formatCode>
                <c:ptCount val="12"/>
                <c:pt idx="0">
                  <c:v>19.224999999999998</c:v>
                </c:pt>
                <c:pt idx="1">
                  <c:v>19.924999999999997</c:v>
                </c:pt>
                <c:pt idx="2">
                  <c:v>19.574999999999999</c:v>
                </c:pt>
                <c:pt idx="3">
                  <c:v>20.022222222222226</c:v>
                </c:pt>
                <c:pt idx="4">
                  <c:v>20.524999999999999</c:v>
                </c:pt>
                <c:pt idx="5">
                  <c:v>20.711111111111112</c:v>
                </c:pt>
                <c:pt idx="6">
                  <c:v>20.644444444444442</c:v>
                </c:pt>
                <c:pt idx="7">
                  <c:v>20.65</c:v>
                </c:pt>
                <c:pt idx="8">
                  <c:v>20.444444444444443</c:v>
                </c:pt>
                <c:pt idx="9">
                  <c:v>20.366666666666667</c:v>
                </c:pt>
                <c:pt idx="10">
                  <c:v>20.633333333333333</c:v>
                </c:pt>
                <c:pt idx="11">
                  <c:v>20.62222222222222</c:v>
                </c:pt>
              </c:numCache>
            </c:numRef>
          </c:val>
          <c:smooth val="0"/>
          <c:extLst>
            <c:ext xmlns:c16="http://schemas.microsoft.com/office/drawing/2014/chart" uri="{C3380CC4-5D6E-409C-BE32-E72D297353CC}">
              <c16:uniqueId val="{00000007-7656-4D14-9B29-645A6339F61A}"/>
            </c:ext>
          </c:extLst>
        </c:ser>
        <c:dLbls>
          <c:showLegendKey val="0"/>
          <c:showVal val="0"/>
          <c:showCatName val="0"/>
          <c:showSerName val="0"/>
          <c:showPercent val="0"/>
          <c:showBubbleSize val="0"/>
        </c:dLbls>
        <c:marker val="1"/>
        <c:smooth val="0"/>
        <c:axId val="245492360"/>
        <c:axId val="240012800"/>
      </c:lineChart>
      <c:catAx>
        <c:axId val="245492360"/>
        <c:scaling>
          <c:orientation val="minMax"/>
        </c:scaling>
        <c:delete val="0"/>
        <c:axPos val="b"/>
        <c:numFmt formatCode="General" sourceLinked="0"/>
        <c:majorTickMark val="out"/>
        <c:minorTickMark val="none"/>
        <c:tickLblPos val="nextTo"/>
        <c:crossAx val="240012800"/>
        <c:crosses val="autoZero"/>
        <c:auto val="1"/>
        <c:lblAlgn val="ctr"/>
        <c:lblOffset val="100"/>
        <c:noMultiLvlLbl val="0"/>
      </c:catAx>
      <c:valAx>
        <c:axId val="240012800"/>
        <c:scaling>
          <c:orientation val="minMax"/>
          <c:max val="26"/>
          <c:min val="19"/>
        </c:scaling>
        <c:delete val="0"/>
        <c:axPos val="l"/>
        <c:title>
          <c:tx>
            <c:rich>
              <a:bodyPr rot="-5400000" vert="horz"/>
              <a:lstStyle/>
              <a:p>
                <a:pPr>
                  <a:defRPr sz="1400"/>
                </a:pPr>
                <a:r>
                  <a:rPr lang="en-US" sz="1400"/>
                  <a:t>Dewpoint  (C)</a:t>
                </a:r>
              </a:p>
            </c:rich>
          </c:tx>
          <c:overlay val="0"/>
        </c:title>
        <c:numFmt formatCode="0.0" sourceLinked="0"/>
        <c:majorTickMark val="out"/>
        <c:minorTickMark val="none"/>
        <c:tickLblPos val="nextTo"/>
        <c:crossAx val="245492360"/>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Relative Humidity</a:t>
            </a:r>
          </a:p>
        </c:rich>
      </c:tx>
      <c:overlay val="1"/>
    </c:title>
    <c:autoTitleDeleted val="0"/>
    <c:plotArea>
      <c:layout/>
      <c:lineChart>
        <c:grouping val="standard"/>
        <c:varyColors val="0"/>
        <c:ser>
          <c:idx val="7"/>
          <c:order val="0"/>
          <c:tx>
            <c:v>Agua Salud</c:v>
          </c:tx>
          <c:val>
            <c:numRef>
              <c:f>'Rel. Hum.'!$B$13:$M$13</c:f>
              <c:numCache>
                <c:formatCode>0.0</c:formatCode>
                <c:ptCount val="12"/>
                <c:pt idx="0">
                  <c:v>85.167749999999998</c:v>
                </c:pt>
                <c:pt idx="1">
                  <c:v>81.060833333333335</c:v>
                </c:pt>
                <c:pt idx="2">
                  <c:v>81.986499999999992</c:v>
                </c:pt>
                <c:pt idx="3">
                  <c:v>83.907666666666671</c:v>
                </c:pt>
                <c:pt idx="4">
                  <c:v>89.292749999999998</c:v>
                </c:pt>
                <c:pt idx="5">
                  <c:v>91.283333333333346</c:v>
                </c:pt>
                <c:pt idx="6">
                  <c:v>92.554249999999996</c:v>
                </c:pt>
                <c:pt idx="7">
                  <c:v>91.486999999999995</c:v>
                </c:pt>
                <c:pt idx="8">
                  <c:v>92.5488</c:v>
                </c:pt>
                <c:pt idx="9">
                  <c:v>91.173200000000008</c:v>
                </c:pt>
                <c:pt idx="10">
                  <c:v>92.571600000000004</c:v>
                </c:pt>
                <c:pt idx="11">
                  <c:v>86.400599999999997</c:v>
                </c:pt>
              </c:numCache>
            </c:numRef>
          </c:val>
          <c:smooth val="0"/>
          <c:extLst>
            <c:ext xmlns:c16="http://schemas.microsoft.com/office/drawing/2014/chart" uri="{C3380CC4-5D6E-409C-BE32-E72D297353CC}">
              <c16:uniqueId val="{00000001-DB02-4C97-A760-D319B3626600}"/>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Hum.'!$B$72:$M$72</c:f>
              <c:numCache>
                <c:formatCode>0.0</c:formatCode>
                <c:ptCount val="12"/>
                <c:pt idx="0">
                  <c:v>74.657999999999987</c:v>
                </c:pt>
                <c:pt idx="1">
                  <c:v>70.796243902439031</c:v>
                </c:pt>
                <c:pt idx="2">
                  <c:v>69.92325000000001</c:v>
                </c:pt>
                <c:pt idx="3">
                  <c:v>73.53582499999996</c:v>
                </c:pt>
                <c:pt idx="4">
                  <c:v>80.654121951219494</c:v>
                </c:pt>
                <c:pt idx="5">
                  <c:v>82.939023809523817</c:v>
                </c:pt>
                <c:pt idx="6">
                  <c:v>83.095790697674417</c:v>
                </c:pt>
                <c:pt idx="7">
                  <c:v>83.750837209302333</c:v>
                </c:pt>
                <c:pt idx="8">
                  <c:v>83.76966666666668</c:v>
                </c:pt>
                <c:pt idx="9">
                  <c:v>84.42221428571429</c:v>
                </c:pt>
                <c:pt idx="10">
                  <c:v>84.750452380952396</c:v>
                </c:pt>
                <c:pt idx="11">
                  <c:v>81.083658536585361</c:v>
                </c:pt>
              </c:numCache>
            </c:numRef>
          </c:val>
          <c:smooth val="0"/>
          <c:extLst>
            <c:ext xmlns:c16="http://schemas.microsoft.com/office/drawing/2014/chart" uri="{C3380CC4-5D6E-409C-BE32-E72D297353CC}">
              <c16:uniqueId val="{00000000-05F4-4183-BB98-3B9C5F9E8767}"/>
            </c:ext>
          </c:extLst>
        </c:ser>
        <c:ser>
          <c:idx val="8"/>
          <c:order val="2"/>
          <c:tx>
            <c:v>Corozal</c:v>
          </c:tx>
          <c:val>
            <c:numRef>
              <c:f>'Rel. Hum.'!$B$128:$M$128</c:f>
              <c:numCache>
                <c:formatCode>0.0</c:formatCode>
                <c:ptCount val="12"/>
                <c:pt idx="0">
                  <c:v>78.518461538461537</c:v>
                </c:pt>
                <c:pt idx="1">
                  <c:v>75.631785714285698</c:v>
                </c:pt>
                <c:pt idx="2">
                  <c:v>74.037285714285716</c:v>
                </c:pt>
                <c:pt idx="3">
                  <c:v>78.404230769230765</c:v>
                </c:pt>
                <c:pt idx="4">
                  <c:v>83.842500000000001</c:v>
                </c:pt>
                <c:pt idx="5">
                  <c:v>86.884999999999991</c:v>
                </c:pt>
                <c:pt idx="6">
                  <c:v>87.112000000000009</c:v>
                </c:pt>
                <c:pt idx="7">
                  <c:v>87.214642857142849</c:v>
                </c:pt>
                <c:pt idx="8">
                  <c:v>87.712214285714282</c:v>
                </c:pt>
                <c:pt idx="9">
                  <c:v>87.872428571428557</c:v>
                </c:pt>
                <c:pt idx="10">
                  <c:v>88.453714285714298</c:v>
                </c:pt>
                <c:pt idx="11">
                  <c:v>83.897833333333338</c:v>
                </c:pt>
              </c:numCache>
            </c:numRef>
          </c:val>
          <c:smooth val="0"/>
          <c:extLst>
            <c:ext xmlns:c16="http://schemas.microsoft.com/office/drawing/2014/chart" uri="{C3380CC4-5D6E-409C-BE32-E72D297353CC}">
              <c16:uniqueId val="{00000002-DB02-4C97-A760-D319B3626600}"/>
            </c:ext>
          </c:extLst>
        </c:ser>
        <c:ser>
          <c:idx val="9"/>
          <c:order val="3"/>
          <c:tx>
            <c:v>Culebra</c:v>
          </c:tx>
          <c:val>
            <c:numRef>
              <c:f>'Rel. Hum.'!$B$148:$M$148</c:f>
              <c:numCache>
                <c:formatCode>0.0</c:formatCode>
                <c:ptCount val="12"/>
                <c:pt idx="0">
                  <c:v>80.738</c:v>
                </c:pt>
                <c:pt idx="1">
                  <c:v>76.906666666666666</c:v>
                </c:pt>
                <c:pt idx="2">
                  <c:v>75.473833333333332</c:v>
                </c:pt>
                <c:pt idx="3">
                  <c:v>79.960666666666668</c:v>
                </c:pt>
                <c:pt idx="4">
                  <c:v>88.402166666666673</c:v>
                </c:pt>
                <c:pt idx="5">
                  <c:v>90.101833333333332</c:v>
                </c:pt>
                <c:pt idx="6">
                  <c:v>90.435333333333347</c:v>
                </c:pt>
                <c:pt idx="7">
                  <c:v>90.913333333333341</c:v>
                </c:pt>
                <c:pt idx="8">
                  <c:v>91.726666666666645</c:v>
                </c:pt>
                <c:pt idx="9">
                  <c:v>90.997333333333344</c:v>
                </c:pt>
                <c:pt idx="10">
                  <c:v>91.353166666666667</c:v>
                </c:pt>
                <c:pt idx="11">
                  <c:v>86.695166666666651</c:v>
                </c:pt>
              </c:numCache>
            </c:numRef>
          </c:val>
          <c:smooth val="0"/>
          <c:extLst>
            <c:ext xmlns:c16="http://schemas.microsoft.com/office/drawing/2014/chart" uri="{C3380CC4-5D6E-409C-BE32-E72D297353CC}">
              <c16:uniqueId val="{00000003-DB02-4C97-A760-D319B3626600}"/>
            </c:ext>
          </c:extLst>
        </c:ser>
        <c:ser>
          <c:idx val="10"/>
          <c:order val="4"/>
          <c:tx>
            <c:v>Dos Bocas</c:v>
          </c:tx>
          <c:val>
            <c:numRef>
              <c:f>'Rel. Hum.'!$B$168:$M$168</c:f>
              <c:numCache>
                <c:formatCode>0.0</c:formatCode>
                <c:ptCount val="12"/>
                <c:pt idx="0">
                  <c:v>91.162599999999998</c:v>
                </c:pt>
                <c:pt idx="1">
                  <c:v>88.730999999999995</c:v>
                </c:pt>
                <c:pt idx="2">
                  <c:v>87.811599999999999</c:v>
                </c:pt>
                <c:pt idx="3">
                  <c:v>90.775400000000005</c:v>
                </c:pt>
                <c:pt idx="4">
                  <c:v>94.034333333333336</c:v>
                </c:pt>
                <c:pt idx="5">
                  <c:v>94.088499999999996</c:v>
                </c:pt>
                <c:pt idx="6">
                  <c:v>94.044500000000014</c:v>
                </c:pt>
                <c:pt idx="7">
                  <c:v>93.767833333333328</c:v>
                </c:pt>
                <c:pt idx="8">
                  <c:v>94.280166666666659</c:v>
                </c:pt>
                <c:pt idx="9">
                  <c:v>93.334000000000003</c:v>
                </c:pt>
                <c:pt idx="10">
                  <c:v>94.296499999999995</c:v>
                </c:pt>
                <c:pt idx="11">
                  <c:v>92.896000000000001</c:v>
                </c:pt>
              </c:numCache>
            </c:numRef>
          </c:val>
          <c:smooth val="0"/>
          <c:extLst>
            <c:ext xmlns:c16="http://schemas.microsoft.com/office/drawing/2014/chart" uri="{C3380CC4-5D6E-409C-BE32-E72D297353CC}">
              <c16:uniqueId val="{00000004-DB02-4C97-A760-D319B3626600}"/>
            </c:ext>
          </c:extLst>
        </c:ser>
        <c:ser>
          <c:idx val="11"/>
          <c:order val="5"/>
          <c:tx>
            <c:v>Flamenco</c:v>
          </c:tx>
          <c:val>
            <c:numRef>
              <c:f>'Rel. Hum.'!$B$188:$M$188</c:f>
              <c:numCache>
                <c:formatCode>0.0</c:formatCode>
                <c:ptCount val="12"/>
                <c:pt idx="0">
                  <c:v>76.246000000000009</c:v>
                </c:pt>
                <c:pt idx="1">
                  <c:v>72.365800000000007</c:v>
                </c:pt>
                <c:pt idx="2">
                  <c:v>71.503833333333333</c:v>
                </c:pt>
                <c:pt idx="3">
                  <c:v>78.142499999999998</c:v>
                </c:pt>
                <c:pt idx="4">
                  <c:v>84.725999999999999</c:v>
                </c:pt>
                <c:pt idx="5">
                  <c:v>86.188000000000002</c:v>
                </c:pt>
                <c:pt idx="6">
                  <c:v>86.221999999999994</c:v>
                </c:pt>
                <c:pt idx="7">
                  <c:v>86.582499999999996</c:v>
                </c:pt>
                <c:pt idx="8">
                  <c:v>87.315999999999988</c:v>
                </c:pt>
                <c:pt idx="9">
                  <c:v>86.723833333333332</c:v>
                </c:pt>
                <c:pt idx="10">
                  <c:v>87.598833333333332</c:v>
                </c:pt>
                <c:pt idx="11">
                  <c:v>81.796499999999995</c:v>
                </c:pt>
              </c:numCache>
            </c:numRef>
          </c:val>
          <c:smooth val="0"/>
          <c:extLst>
            <c:ext xmlns:c16="http://schemas.microsoft.com/office/drawing/2014/chart" uri="{C3380CC4-5D6E-409C-BE32-E72D297353CC}">
              <c16:uniqueId val="{00000005-DB02-4C97-A760-D319B3626600}"/>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'Rel. Hum.'!$B$243:$M$243</c:f>
              <c:numCache>
                <c:formatCode>0.0</c:formatCode>
                <c:ptCount val="12"/>
                <c:pt idx="0">
                  <c:v>79.971857142857132</c:v>
                </c:pt>
                <c:pt idx="1">
                  <c:v>77.575685714285711</c:v>
                </c:pt>
                <c:pt idx="2">
                  <c:v>76.358114285714294</c:v>
                </c:pt>
                <c:pt idx="3">
                  <c:v>78.356944444444423</c:v>
                </c:pt>
                <c:pt idx="4">
                  <c:v>83.400914285714279</c:v>
                </c:pt>
                <c:pt idx="5">
                  <c:v>85.808783783783781</c:v>
                </c:pt>
                <c:pt idx="6">
                  <c:v>85.993621621621614</c:v>
                </c:pt>
                <c:pt idx="7">
                  <c:v>86.271243243243234</c:v>
                </c:pt>
                <c:pt idx="8">
                  <c:v>86.99144444444444</c:v>
                </c:pt>
                <c:pt idx="9">
                  <c:v>86.599314285714271</c:v>
                </c:pt>
                <c:pt idx="10">
                  <c:v>86.81772222222223</c:v>
                </c:pt>
                <c:pt idx="11">
                  <c:v>83.477942857142821</c:v>
                </c:pt>
              </c:numCache>
            </c:numRef>
          </c:val>
          <c:smooth val="0"/>
          <c:extLst>
            <c:ext xmlns:c16="http://schemas.microsoft.com/office/drawing/2014/chart" uri="{C3380CC4-5D6E-409C-BE32-E72D297353CC}">
              <c16:uniqueId val="{00000001-05F4-4183-BB98-3B9C5F9E8767}"/>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'Rel. Hum.'!$B$276:$M$276</c:f>
              <c:numCache>
                <c:formatCode>0.0</c:formatCode>
                <c:ptCount val="12"/>
                <c:pt idx="0">
                  <c:v>91.281812500000015</c:v>
                </c:pt>
                <c:pt idx="1">
                  <c:v>89.413937500000003</c:v>
                </c:pt>
                <c:pt idx="2">
                  <c:v>88.583875000000006</c:v>
                </c:pt>
                <c:pt idx="3">
                  <c:v>90.246312500000002</c:v>
                </c:pt>
                <c:pt idx="4">
                  <c:v>92.16313333333332</c:v>
                </c:pt>
                <c:pt idx="5">
                  <c:v>93.032235294117655</c:v>
                </c:pt>
                <c:pt idx="6">
                  <c:v>93.849764705882379</c:v>
                </c:pt>
                <c:pt idx="7">
                  <c:v>93.029588235294113</c:v>
                </c:pt>
                <c:pt idx="8">
                  <c:v>92.196157894736842</c:v>
                </c:pt>
                <c:pt idx="9">
                  <c:v>91.774235294117631</c:v>
                </c:pt>
                <c:pt idx="10">
                  <c:v>94.084647058823521</c:v>
                </c:pt>
                <c:pt idx="11">
                  <c:v>93.491</c:v>
                </c:pt>
              </c:numCache>
            </c:numRef>
          </c:val>
          <c:smooth val="0"/>
          <c:extLst>
            <c:ext xmlns:c16="http://schemas.microsoft.com/office/drawing/2014/chart" uri="{C3380CC4-5D6E-409C-BE32-E72D297353CC}">
              <c16:uniqueId val="{00000002-05F4-4183-BB98-3B9C5F9E8767}"/>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'Rel. Hum.'!$B$335:$M$335</c:f>
              <c:numCache>
                <c:formatCode>0.0</c:formatCode>
                <c:ptCount val="12"/>
                <c:pt idx="0">
                  <c:v>77.222179487179503</c:v>
                </c:pt>
                <c:pt idx="1">
                  <c:v>75.528904761904755</c:v>
                </c:pt>
                <c:pt idx="2">
                  <c:v>75.14918181818183</c:v>
                </c:pt>
                <c:pt idx="3">
                  <c:v>76.99015555555556</c:v>
                </c:pt>
                <c:pt idx="4">
                  <c:v>81.757190476190502</c:v>
                </c:pt>
                <c:pt idx="5">
                  <c:v>83.511697674418613</c:v>
                </c:pt>
                <c:pt idx="6">
                  <c:v>83.755325581395368</c:v>
                </c:pt>
                <c:pt idx="7">
                  <c:v>84.529977272727265</c:v>
                </c:pt>
                <c:pt idx="8">
                  <c:v>85.010906976744181</c:v>
                </c:pt>
                <c:pt idx="9">
                  <c:v>84.948790697674397</c:v>
                </c:pt>
                <c:pt idx="10">
                  <c:v>85.040952380952376</c:v>
                </c:pt>
                <c:pt idx="11">
                  <c:v>82.303365853658534</c:v>
                </c:pt>
              </c:numCache>
            </c:numRef>
          </c:val>
          <c:smooth val="0"/>
          <c:extLst>
            <c:ext xmlns:c16="http://schemas.microsoft.com/office/drawing/2014/chart" uri="{C3380CC4-5D6E-409C-BE32-E72D297353CC}">
              <c16:uniqueId val="{00000003-05F4-4183-BB98-3B9C5F9E8767}"/>
            </c:ext>
          </c:extLst>
        </c:ser>
        <c:ser>
          <c:idx val="12"/>
          <c:order val="9"/>
          <c:tx>
            <c:v>Humedad</c:v>
          </c:tx>
          <c:val>
            <c:numRef>
              <c:f>'Rel. Hum.'!$B$357:$M$357</c:f>
              <c:numCache>
                <c:formatCode>0.0</c:formatCode>
                <c:ptCount val="12"/>
                <c:pt idx="0">
                  <c:v>80.356000000000009</c:v>
                </c:pt>
                <c:pt idx="1">
                  <c:v>77.705249999999992</c:v>
                </c:pt>
                <c:pt idx="2">
                  <c:v>77.933399999999992</c:v>
                </c:pt>
                <c:pt idx="3">
                  <c:v>81.38900000000001</c:v>
                </c:pt>
                <c:pt idx="4">
                  <c:v>87.352833333333322</c:v>
                </c:pt>
                <c:pt idx="5">
                  <c:v>88.297666666666657</c:v>
                </c:pt>
                <c:pt idx="6">
                  <c:v>89.399999999999991</c:v>
                </c:pt>
                <c:pt idx="7">
                  <c:v>88.878499999999988</c:v>
                </c:pt>
                <c:pt idx="8">
                  <c:v>88.980999999999995</c:v>
                </c:pt>
                <c:pt idx="9">
                  <c:v>87.930999999999997</c:v>
                </c:pt>
                <c:pt idx="10">
                  <c:v>89.301833333333335</c:v>
                </c:pt>
                <c:pt idx="11">
                  <c:v>86.272799999999989</c:v>
                </c:pt>
              </c:numCache>
            </c:numRef>
          </c:val>
          <c:smooth val="0"/>
          <c:extLst>
            <c:ext xmlns:c16="http://schemas.microsoft.com/office/drawing/2014/chart" uri="{C3380CC4-5D6E-409C-BE32-E72D297353CC}">
              <c16:uniqueId val="{00000006-DB02-4C97-A760-D319B3626600}"/>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'Rel. Hum.'!$B$385:$M$385</c:f>
              <c:numCache>
                <c:formatCode>0.0</c:formatCode>
                <c:ptCount val="12"/>
                <c:pt idx="0">
                  <c:v>93.175375000000017</c:v>
                </c:pt>
                <c:pt idx="1">
                  <c:v>89.768222222222221</c:v>
                </c:pt>
                <c:pt idx="2">
                  <c:v>89.25269999999999</c:v>
                </c:pt>
                <c:pt idx="3">
                  <c:v>90.873545454545464</c:v>
                </c:pt>
                <c:pt idx="4">
                  <c:v>90.911699999999996</c:v>
                </c:pt>
                <c:pt idx="5">
                  <c:v>91.524000000000001</c:v>
                </c:pt>
                <c:pt idx="6">
                  <c:v>93.059600000000003</c:v>
                </c:pt>
                <c:pt idx="7">
                  <c:v>91.705636363636373</c:v>
                </c:pt>
                <c:pt idx="8">
                  <c:v>90.460454545454539</c:v>
                </c:pt>
                <c:pt idx="9">
                  <c:v>89.959500000000006</c:v>
                </c:pt>
                <c:pt idx="10">
                  <c:v>93.23</c:v>
                </c:pt>
                <c:pt idx="11">
                  <c:v>94.264222222222244</c:v>
                </c:pt>
              </c:numCache>
            </c:numRef>
          </c:val>
          <c:smooth val="0"/>
          <c:extLst>
            <c:ext xmlns:c16="http://schemas.microsoft.com/office/drawing/2014/chart" uri="{C3380CC4-5D6E-409C-BE32-E72D297353CC}">
              <c16:uniqueId val="{00000004-05F4-4183-BB98-3B9C5F9E8767}"/>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'Rel. Hum.'!$B$420:$M$420</c:f>
              <c:numCache>
                <c:formatCode>0.0</c:formatCode>
                <c:ptCount val="12"/>
                <c:pt idx="0">
                  <c:v>83.339625000000012</c:v>
                </c:pt>
                <c:pt idx="1">
                  <c:v>82.159111111111116</c:v>
                </c:pt>
                <c:pt idx="2">
                  <c:v>83.134611111111113</c:v>
                </c:pt>
                <c:pt idx="3">
                  <c:v>85.649842105263147</c:v>
                </c:pt>
                <c:pt idx="4">
                  <c:v>87.085888888888903</c:v>
                </c:pt>
                <c:pt idx="5">
                  <c:v>86.463150000000013</c:v>
                </c:pt>
                <c:pt idx="6">
                  <c:v>87.160166666666655</c:v>
                </c:pt>
                <c:pt idx="7">
                  <c:v>88.917888888888896</c:v>
                </c:pt>
                <c:pt idx="8">
                  <c:v>88.876894736842118</c:v>
                </c:pt>
                <c:pt idx="9">
                  <c:v>88.346888888888898</c:v>
                </c:pt>
                <c:pt idx="10">
                  <c:v>88.88615789473684</c:v>
                </c:pt>
                <c:pt idx="11">
                  <c:v>86.050888888888892</c:v>
                </c:pt>
              </c:numCache>
            </c:numRef>
          </c:val>
          <c:smooth val="0"/>
          <c:extLst>
            <c:ext xmlns:c16="http://schemas.microsoft.com/office/drawing/2014/chart" uri="{C3380CC4-5D6E-409C-BE32-E72D297353CC}">
              <c16:uniqueId val="{00000005-05F4-4183-BB98-3B9C5F9E8767}"/>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'Rel. Hum.'!$B$447:$M$447</c:f>
              <c:numCache>
                <c:formatCode>0.0</c:formatCode>
                <c:ptCount val="12"/>
                <c:pt idx="0">
                  <c:v>83.9876</c:v>
                </c:pt>
                <c:pt idx="1">
                  <c:v>81.198090909090908</c:v>
                </c:pt>
                <c:pt idx="2">
                  <c:v>80.153181818181835</c:v>
                </c:pt>
                <c:pt idx="3">
                  <c:v>81.841636363636383</c:v>
                </c:pt>
                <c:pt idx="4">
                  <c:v>88.322818181818192</c:v>
                </c:pt>
                <c:pt idx="5">
                  <c:v>91.09163636363634</c:v>
                </c:pt>
                <c:pt idx="6">
                  <c:v>90.896636363636375</c:v>
                </c:pt>
                <c:pt idx="7">
                  <c:v>91.063636363636363</c:v>
                </c:pt>
                <c:pt idx="8">
                  <c:v>91.51245454545456</c:v>
                </c:pt>
                <c:pt idx="9">
                  <c:v>91.378454545454559</c:v>
                </c:pt>
                <c:pt idx="10">
                  <c:v>91.799300000000002</c:v>
                </c:pt>
                <c:pt idx="11">
                  <c:v>88.275000000000006</c:v>
                </c:pt>
              </c:numCache>
            </c:numRef>
          </c:val>
          <c:smooth val="0"/>
          <c:extLst>
            <c:ext xmlns:c16="http://schemas.microsoft.com/office/drawing/2014/chart" uri="{C3380CC4-5D6E-409C-BE32-E72D297353CC}">
              <c16:uniqueId val="{00000006-05F4-4183-BB98-3B9C5F9E8767}"/>
            </c:ext>
          </c:extLst>
        </c:ser>
        <c:ser>
          <c:idx val="13"/>
          <c:order val="13"/>
          <c:tx>
            <c:v>Vistamares</c:v>
          </c:tx>
          <c:val>
            <c:numRef>
              <c:f>'Rel. Hum.'!$B$472:$M$472</c:f>
              <c:numCache>
                <c:formatCode>0.0</c:formatCode>
                <c:ptCount val="12"/>
                <c:pt idx="0">
                  <c:v>97.6</c:v>
                </c:pt>
                <c:pt idx="1">
                  <c:v>97.737499999999997</c:v>
                </c:pt>
                <c:pt idx="2">
                  <c:v>97.075000000000003</c:v>
                </c:pt>
                <c:pt idx="3">
                  <c:v>96.7</c:v>
                </c:pt>
                <c:pt idx="4">
                  <c:v>97.1875</c:v>
                </c:pt>
                <c:pt idx="5">
                  <c:v>96.588888888888903</c:v>
                </c:pt>
                <c:pt idx="6">
                  <c:v>96.544444444444437</c:v>
                </c:pt>
                <c:pt idx="7">
                  <c:v>96.85</c:v>
                </c:pt>
                <c:pt idx="8">
                  <c:v>96.133333333333326</c:v>
                </c:pt>
                <c:pt idx="9">
                  <c:v>96.844444444444449</c:v>
                </c:pt>
                <c:pt idx="10">
                  <c:v>97.222222222222214</c:v>
                </c:pt>
                <c:pt idx="11">
                  <c:v>97.188888888888911</c:v>
                </c:pt>
              </c:numCache>
            </c:numRef>
          </c:val>
          <c:smooth val="0"/>
          <c:extLst>
            <c:ext xmlns:c16="http://schemas.microsoft.com/office/drawing/2014/chart" uri="{C3380CC4-5D6E-409C-BE32-E72D297353CC}">
              <c16:uniqueId val="{00000007-DB02-4C97-A760-D319B3626600}"/>
            </c:ext>
          </c:extLst>
        </c:ser>
        <c:dLbls>
          <c:showLegendKey val="0"/>
          <c:showVal val="0"/>
          <c:showCatName val="0"/>
          <c:showSerName val="0"/>
          <c:showPercent val="0"/>
          <c:showBubbleSize val="0"/>
        </c:dLbls>
        <c:marker val="1"/>
        <c:smooth val="0"/>
        <c:axId val="240015936"/>
        <c:axId val="240015544"/>
      </c:lineChart>
      <c:catAx>
        <c:axId val="240015936"/>
        <c:scaling>
          <c:orientation val="minMax"/>
        </c:scaling>
        <c:delete val="0"/>
        <c:axPos val="b"/>
        <c:numFmt formatCode="General" sourceLinked="0"/>
        <c:majorTickMark val="out"/>
        <c:minorTickMark val="none"/>
        <c:tickLblPos val="nextTo"/>
        <c:crossAx val="240015544"/>
        <c:crosses val="autoZero"/>
        <c:auto val="1"/>
        <c:lblAlgn val="ctr"/>
        <c:lblOffset val="100"/>
        <c:noMultiLvlLbl val="0"/>
      </c:catAx>
      <c:valAx>
        <c:axId val="240015544"/>
        <c:scaling>
          <c:orientation val="minMax"/>
          <c:max val="100"/>
          <c:min val="65"/>
        </c:scaling>
        <c:delete val="0"/>
        <c:axPos val="l"/>
        <c:title>
          <c:tx>
            <c:rich>
              <a:bodyPr rot="-5400000" vert="horz"/>
              <a:lstStyle/>
              <a:p>
                <a:pPr>
                  <a:defRPr sz="1400"/>
                </a:pPr>
                <a:r>
                  <a:rPr lang="en-US" sz="1400"/>
                  <a:t>Relative Humidity (%)</a:t>
                </a:r>
              </a:p>
            </c:rich>
          </c:tx>
          <c:overlay val="0"/>
        </c:title>
        <c:numFmt formatCode="0" sourceLinked="0"/>
        <c:majorTickMark val="out"/>
        <c:minorTickMark val="none"/>
        <c:tickLblPos val="nextTo"/>
        <c:crossAx val="240015936"/>
        <c:crosses val="autoZero"/>
        <c:crossBetween val="between"/>
        <c:majorUnit val="5"/>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Solar Radiation</a:t>
            </a:r>
          </a:p>
        </c:rich>
      </c:tx>
      <c:overlay val="1"/>
    </c:title>
    <c:autoTitleDeleted val="0"/>
    <c:plotArea>
      <c:layout/>
      <c:lineChart>
        <c:grouping val="standard"/>
        <c:varyColors val="0"/>
        <c:ser>
          <c:idx val="7"/>
          <c:order val="0"/>
          <c:tx>
            <c:v>Agua Salud</c:v>
          </c:tx>
          <c:val>
            <c:numRef>
              <c:f>'Sol. Rad.'!$B$13:$M$13</c:f>
              <c:numCache>
                <c:formatCode>0.0</c:formatCode>
                <c:ptCount val="12"/>
                <c:pt idx="0">
                  <c:v>18.2425</c:v>
                </c:pt>
                <c:pt idx="1">
                  <c:v>20.191666666666666</c:v>
                </c:pt>
                <c:pt idx="2">
                  <c:v>19.372833333333336</c:v>
                </c:pt>
                <c:pt idx="3">
                  <c:v>17.4605</c:v>
                </c:pt>
                <c:pt idx="4">
                  <c:v>14.424499999999998</c:v>
                </c:pt>
                <c:pt idx="5">
                  <c:v>15.049249999999999</c:v>
                </c:pt>
                <c:pt idx="6">
                  <c:v>11.625249999999999</c:v>
                </c:pt>
                <c:pt idx="7">
                  <c:v>12.405799999999999</c:v>
                </c:pt>
                <c:pt idx="8">
                  <c:v>12.287333333333335</c:v>
                </c:pt>
                <c:pt idx="9">
                  <c:v>13.119</c:v>
                </c:pt>
                <c:pt idx="10">
                  <c:v>12.696666666666665</c:v>
                </c:pt>
                <c:pt idx="11">
                  <c:v>15.433800000000002</c:v>
                </c:pt>
              </c:numCache>
            </c:numRef>
          </c:val>
          <c:smooth val="0"/>
          <c:extLst>
            <c:ext xmlns:c16="http://schemas.microsoft.com/office/drawing/2014/chart" uri="{C3380CC4-5D6E-409C-BE32-E72D297353CC}">
              <c16:uniqueId val="{00000000-6F37-42D7-A6F5-5136852D41CF}"/>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Rad.'!$B$72:$M$72</c:f>
              <c:numCache>
                <c:formatCode>0.0</c:formatCode>
                <c:ptCount val="12"/>
                <c:pt idx="0">
                  <c:v>17.447673234811163</c:v>
                </c:pt>
                <c:pt idx="1">
                  <c:v>19.149198686371101</c:v>
                </c:pt>
                <c:pt idx="2">
                  <c:v>19.467550120288692</c:v>
                </c:pt>
                <c:pt idx="3">
                  <c:v>17.43407377706496</c:v>
                </c:pt>
                <c:pt idx="4">
                  <c:v>14.900594417077182</c:v>
                </c:pt>
                <c:pt idx="5">
                  <c:v>13.45136006415397</c:v>
                </c:pt>
                <c:pt idx="6">
                  <c:v>13.770509031198689</c:v>
                </c:pt>
                <c:pt idx="7">
                  <c:v>14.379705254515599</c:v>
                </c:pt>
                <c:pt idx="8">
                  <c:v>14.687468801313631</c:v>
                </c:pt>
                <c:pt idx="9">
                  <c:v>14.344134646962232</c:v>
                </c:pt>
                <c:pt idx="10">
                  <c:v>13.607105971404538</c:v>
                </c:pt>
                <c:pt idx="11">
                  <c:v>14.693541050903118</c:v>
                </c:pt>
              </c:numCache>
            </c:numRef>
          </c:val>
          <c:smooth val="0"/>
          <c:extLst>
            <c:ext xmlns:c16="http://schemas.microsoft.com/office/drawing/2014/chart" uri="{C3380CC4-5D6E-409C-BE32-E72D297353CC}">
              <c16:uniqueId val="{00000001-6F37-42D7-A6F5-5136852D41CF}"/>
            </c:ext>
          </c:extLst>
        </c:ser>
        <c:ser>
          <c:idx val="8"/>
          <c:order val="2"/>
          <c:tx>
            <c:v>Corozal</c:v>
          </c:tx>
          <c:val>
            <c:numRef>
              <c:f>'Sol. Rad.'!$B$128:$M$128</c:f>
              <c:numCache>
                <c:formatCode>0.0</c:formatCode>
                <c:ptCount val="12"/>
                <c:pt idx="0">
                  <c:v>18.774344827586201</c:v>
                </c:pt>
                <c:pt idx="1">
                  <c:v>19.740796551724138</c:v>
                </c:pt>
                <c:pt idx="2">
                  <c:v>19.861275862068965</c:v>
                </c:pt>
                <c:pt idx="3">
                  <c:v>17.332800000000002</c:v>
                </c:pt>
                <c:pt idx="4">
                  <c:v>14.685783699059561</c:v>
                </c:pt>
                <c:pt idx="5">
                  <c:v>13.732924137931036</c:v>
                </c:pt>
                <c:pt idx="6">
                  <c:v>13.867946708463951</c:v>
                </c:pt>
                <c:pt idx="7">
                  <c:v>14.64498119122257</c:v>
                </c:pt>
                <c:pt idx="8">
                  <c:v>14.315802507836992</c:v>
                </c:pt>
                <c:pt idx="9">
                  <c:v>13.874865203761756</c:v>
                </c:pt>
                <c:pt idx="10">
                  <c:v>13.315523510971786</c:v>
                </c:pt>
                <c:pt idx="11">
                  <c:v>14.881731034482758</c:v>
                </c:pt>
              </c:numCache>
            </c:numRef>
          </c:val>
          <c:smooth val="0"/>
          <c:extLst>
            <c:ext xmlns:c16="http://schemas.microsoft.com/office/drawing/2014/chart" uri="{C3380CC4-5D6E-409C-BE32-E72D297353CC}">
              <c16:uniqueId val="{00000002-6F37-42D7-A6F5-5136852D41CF}"/>
            </c:ext>
          </c:extLst>
        </c:ser>
        <c:ser>
          <c:idx val="9"/>
          <c:order val="3"/>
          <c:tx>
            <c:v>Culebra</c:v>
          </c:tx>
          <c:val>
            <c:numRef>
              <c:f>'Sol. Rad.'!$B$148:$M$148</c:f>
              <c:numCache>
                <c:formatCode>0.0</c:formatCode>
                <c:ptCount val="12"/>
                <c:pt idx="0">
                  <c:v>18.154</c:v>
                </c:pt>
                <c:pt idx="1">
                  <c:v>20.157166666666669</c:v>
                </c:pt>
                <c:pt idx="2">
                  <c:v>20.474999999999998</c:v>
                </c:pt>
                <c:pt idx="3">
                  <c:v>16.716666666666665</c:v>
                </c:pt>
                <c:pt idx="4">
                  <c:v>12.867333333333335</c:v>
                </c:pt>
                <c:pt idx="5">
                  <c:v>12.232666666666667</c:v>
                </c:pt>
                <c:pt idx="6">
                  <c:v>12.195</c:v>
                </c:pt>
                <c:pt idx="7">
                  <c:v>11.885666666666665</c:v>
                </c:pt>
                <c:pt idx="8">
                  <c:v>12.987000000000002</c:v>
                </c:pt>
                <c:pt idx="9">
                  <c:v>13.341500000000002</c:v>
                </c:pt>
                <c:pt idx="10">
                  <c:v>12.845166666666666</c:v>
                </c:pt>
                <c:pt idx="11">
                  <c:v>16.067166666666665</c:v>
                </c:pt>
              </c:numCache>
            </c:numRef>
          </c:val>
          <c:smooth val="0"/>
          <c:extLst>
            <c:ext xmlns:c16="http://schemas.microsoft.com/office/drawing/2014/chart" uri="{C3380CC4-5D6E-409C-BE32-E72D297353CC}">
              <c16:uniqueId val="{00000003-6F37-42D7-A6F5-5136852D41CF}"/>
            </c:ext>
          </c:extLst>
        </c:ser>
        <c:ser>
          <c:idx val="10"/>
          <c:order val="4"/>
          <c:tx>
            <c:v>Dos Bocas</c:v>
          </c:tx>
          <c:val>
            <c:numRef>
              <c:f>'Sol. Rad.'!$B$168:$M$168</c:f>
              <c:numCache>
                <c:formatCode>0.0</c:formatCode>
                <c:ptCount val="12"/>
                <c:pt idx="0">
                  <c:v>11.859500000000001</c:v>
                </c:pt>
                <c:pt idx="1">
                  <c:v>13.696</c:v>
                </c:pt>
                <c:pt idx="2">
                  <c:v>14.647500000000001</c:v>
                </c:pt>
                <c:pt idx="3">
                  <c:v>14.192249999999998</c:v>
                </c:pt>
                <c:pt idx="4">
                  <c:v>11.453749999999999</c:v>
                </c:pt>
                <c:pt idx="5">
                  <c:v>11.673599999999999</c:v>
                </c:pt>
                <c:pt idx="6">
                  <c:v>12.013200000000001</c:v>
                </c:pt>
                <c:pt idx="7">
                  <c:v>12.259399999999999</c:v>
                </c:pt>
                <c:pt idx="8">
                  <c:v>11.875999999999999</c:v>
                </c:pt>
                <c:pt idx="9">
                  <c:v>12.491800000000001</c:v>
                </c:pt>
                <c:pt idx="10">
                  <c:v>11.285999999999998</c:v>
                </c:pt>
                <c:pt idx="11">
                  <c:v>12.420400000000001</c:v>
                </c:pt>
              </c:numCache>
            </c:numRef>
          </c:val>
          <c:smooth val="0"/>
          <c:extLst>
            <c:ext xmlns:c16="http://schemas.microsoft.com/office/drawing/2014/chart" uri="{C3380CC4-5D6E-409C-BE32-E72D297353CC}">
              <c16:uniqueId val="{00000004-6F37-42D7-A6F5-5136852D41CF}"/>
            </c:ext>
          </c:extLst>
        </c:ser>
        <c:ser>
          <c:idx val="11"/>
          <c:order val="5"/>
          <c:tx>
            <c:v>Flamenco</c:v>
          </c:tx>
          <c:val>
            <c:numRef>
              <c:f>'Sol. Rad.'!$B$188:$M$188</c:f>
              <c:numCache>
                <c:formatCode>0.0</c:formatCode>
                <c:ptCount val="12"/>
                <c:pt idx="0">
                  <c:v>19.119</c:v>
                </c:pt>
                <c:pt idx="1">
                  <c:v>20.6188</c:v>
                </c:pt>
                <c:pt idx="2">
                  <c:v>20.678000000000001</c:v>
                </c:pt>
                <c:pt idx="3">
                  <c:v>19.66</c:v>
                </c:pt>
                <c:pt idx="4">
                  <c:v>16.218333333333337</c:v>
                </c:pt>
                <c:pt idx="5">
                  <c:v>15.194666666666665</c:v>
                </c:pt>
                <c:pt idx="6">
                  <c:v>15.061666666666666</c:v>
                </c:pt>
                <c:pt idx="7">
                  <c:v>15.465166666666667</c:v>
                </c:pt>
                <c:pt idx="8">
                  <c:v>16.205000000000002</c:v>
                </c:pt>
                <c:pt idx="9">
                  <c:v>16.444833333333335</c:v>
                </c:pt>
                <c:pt idx="10">
                  <c:v>15.045333333333332</c:v>
                </c:pt>
                <c:pt idx="11">
                  <c:v>17.457166666666669</c:v>
                </c:pt>
              </c:numCache>
            </c:numRef>
          </c:val>
          <c:smooth val="0"/>
          <c:extLst>
            <c:ext xmlns:c16="http://schemas.microsoft.com/office/drawing/2014/chart" uri="{C3380CC4-5D6E-409C-BE32-E72D297353CC}">
              <c16:uniqueId val="{00000005-6F37-42D7-A6F5-5136852D41CF}"/>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'Sol. Rad.'!$B$243:$M$243</c:f>
              <c:numCache>
                <c:formatCode>0.0</c:formatCode>
                <c:ptCount val="12"/>
                <c:pt idx="0">
                  <c:v>14.732160298229262</c:v>
                </c:pt>
                <c:pt idx="1">
                  <c:v>15.723726933830381</c:v>
                </c:pt>
                <c:pt idx="2">
                  <c:v>15.948296733212343</c:v>
                </c:pt>
                <c:pt idx="3">
                  <c:v>15.341563218390807</c:v>
                </c:pt>
                <c:pt idx="4">
                  <c:v>12.74566606170599</c:v>
                </c:pt>
                <c:pt idx="5">
                  <c:v>11.40162511052166</c:v>
                </c:pt>
                <c:pt idx="6">
                  <c:v>11.129663129973476</c:v>
                </c:pt>
                <c:pt idx="7">
                  <c:v>11.625135278514589</c:v>
                </c:pt>
                <c:pt idx="8">
                  <c:v>12.160171506352087</c:v>
                </c:pt>
                <c:pt idx="9">
                  <c:v>11.615624417520973</c:v>
                </c:pt>
                <c:pt idx="10">
                  <c:v>10.886630671506351</c:v>
                </c:pt>
                <c:pt idx="11">
                  <c:v>12.698621597096192</c:v>
                </c:pt>
              </c:numCache>
            </c:numRef>
          </c:val>
          <c:smooth val="0"/>
          <c:extLst>
            <c:ext xmlns:c16="http://schemas.microsoft.com/office/drawing/2014/chart" uri="{C3380CC4-5D6E-409C-BE32-E72D297353CC}">
              <c16:uniqueId val="{00000006-6F37-42D7-A6F5-5136852D41CF}"/>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'Sol. Rad.'!$B$276:$M$276</c:f>
              <c:numCache>
                <c:formatCode>0.0</c:formatCode>
                <c:ptCount val="12"/>
                <c:pt idx="0">
                  <c:v>15.550092672413793</c:v>
                </c:pt>
                <c:pt idx="1">
                  <c:v>17.250409736308317</c:v>
                </c:pt>
                <c:pt idx="2">
                  <c:v>17.364407327586207</c:v>
                </c:pt>
                <c:pt idx="3">
                  <c:v>16.1783900862069</c:v>
                </c:pt>
                <c:pt idx="4">
                  <c:v>13.96195905172414</c:v>
                </c:pt>
                <c:pt idx="5">
                  <c:v>12.968452107279695</c:v>
                </c:pt>
                <c:pt idx="6">
                  <c:v>13.658649425287358</c:v>
                </c:pt>
                <c:pt idx="7">
                  <c:v>14.224625000000001</c:v>
                </c:pt>
                <c:pt idx="8">
                  <c:v>14.04041570881226</c:v>
                </c:pt>
                <c:pt idx="9">
                  <c:v>13.267178498985803</c:v>
                </c:pt>
                <c:pt idx="10">
                  <c:v>11.885421906693713</c:v>
                </c:pt>
                <c:pt idx="11">
                  <c:v>13.401187500000002</c:v>
                </c:pt>
              </c:numCache>
            </c:numRef>
          </c:val>
          <c:smooth val="0"/>
          <c:extLst>
            <c:ext xmlns:c16="http://schemas.microsoft.com/office/drawing/2014/chart" uri="{C3380CC4-5D6E-409C-BE32-E72D297353CC}">
              <c16:uniqueId val="{00000007-6F37-42D7-A6F5-5136852D41CF}"/>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'Sol. Rad.'!$B$335:$M$335</c:f>
              <c:numCache>
                <c:formatCode>0.0</c:formatCode>
                <c:ptCount val="12"/>
                <c:pt idx="0">
                  <c:v>15.50434081796311</c:v>
                </c:pt>
                <c:pt idx="1">
                  <c:v>16.904507758620689</c:v>
                </c:pt>
                <c:pt idx="2">
                  <c:v>17.772775862068968</c:v>
                </c:pt>
                <c:pt idx="3">
                  <c:v>16.866066559743381</c:v>
                </c:pt>
                <c:pt idx="4">
                  <c:v>14.167763546798032</c:v>
                </c:pt>
                <c:pt idx="5">
                  <c:v>12.6024367816092</c:v>
                </c:pt>
                <c:pt idx="6">
                  <c:v>12.807923817161186</c:v>
                </c:pt>
                <c:pt idx="7">
                  <c:v>13.443991178829188</c:v>
                </c:pt>
                <c:pt idx="8">
                  <c:v>13.599699507389161</c:v>
                </c:pt>
                <c:pt idx="9">
                  <c:v>13.324098522167489</c:v>
                </c:pt>
                <c:pt idx="10">
                  <c:v>12.245928511354082</c:v>
                </c:pt>
                <c:pt idx="11">
                  <c:v>13.7991236333053</c:v>
                </c:pt>
              </c:numCache>
            </c:numRef>
          </c:val>
          <c:smooth val="0"/>
          <c:extLst>
            <c:ext xmlns:c16="http://schemas.microsoft.com/office/drawing/2014/chart" uri="{C3380CC4-5D6E-409C-BE32-E72D297353CC}">
              <c16:uniqueId val="{00000008-6F37-42D7-A6F5-5136852D41CF}"/>
            </c:ext>
          </c:extLst>
        </c:ser>
        <c:ser>
          <c:idx val="12"/>
          <c:order val="9"/>
          <c:tx>
            <c:v>Humedad</c:v>
          </c:tx>
          <c:val>
            <c:numRef>
              <c:f>'Sol. Rad.'!$B$357:$M$357</c:f>
              <c:numCache>
                <c:formatCode>0.0</c:formatCode>
                <c:ptCount val="12"/>
                <c:pt idx="0">
                  <c:v>18.538</c:v>
                </c:pt>
                <c:pt idx="1">
                  <c:v>18.926666666666666</c:v>
                </c:pt>
                <c:pt idx="2">
                  <c:v>18.200666666666667</c:v>
                </c:pt>
                <c:pt idx="3">
                  <c:v>17.720333333333333</c:v>
                </c:pt>
                <c:pt idx="4">
                  <c:v>14.100999999999999</c:v>
                </c:pt>
                <c:pt idx="5">
                  <c:v>14.565666666666667</c:v>
                </c:pt>
                <c:pt idx="6">
                  <c:v>12.897999999999998</c:v>
                </c:pt>
                <c:pt idx="7">
                  <c:v>15.104999999999999</c:v>
                </c:pt>
                <c:pt idx="8">
                  <c:v>14.631</c:v>
                </c:pt>
                <c:pt idx="9">
                  <c:v>14.891</c:v>
                </c:pt>
                <c:pt idx="10">
                  <c:v>12.967666666666666</c:v>
                </c:pt>
                <c:pt idx="11">
                  <c:v>14.747999999999999</c:v>
                </c:pt>
              </c:numCache>
            </c:numRef>
          </c:val>
          <c:smooth val="0"/>
          <c:extLst>
            <c:ext xmlns:c16="http://schemas.microsoft.com/office/drawing/2014/chart" uri="{C3380CC4-5D6E-409C-BE32-E72D297353CC}">
              <c16:uniqueId val="{00000009-6F37-42D7-A6F5-5136852D41CF}"/>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'Sol. Rad.'!$B$385:$M$385</c:f>
              <c:numCache>
                <c:formatCode>0.0</c:formatCode>
                <c:ptCount val="12"/>
                <c:pt idx="0">
                  <c:v>12.851633228840125</c:v>
                </c:pt>
                <c:pt idx="1">
                  <c:v>14.400006269592478</c:v>
                </c:pt>
                <c:pt idx="2">
                  <c:v>14.717945402298852</c:v>
                </c:pt>
                <c:pt idx="3">
                  <c:v>14.720458885941646</c:v>
                </c:pt>
                <c:pt idx="4">
                  <c:v>13.104400530503977</c:v>
                </c:pt>
                <c:pt idx="5">
                  <c:v>12.601167108753316</c:v>
                </c:pt>
                <c:pt idx="6">
                  <c:v>12.170350574712643</c:v>
                </c:pt>
                <c:pt idx="7">
                  <c:v>13.6982816091954</c:v>
                </c:pt>
                <c:pt idx="8">
                  <c:v>13.797936339522547</c:v>
                </c:pt>
                <c:pt idx="9">
                  <c:v>13.16923076923077</c:v>
                </c:pt>
                <c:pt idx="10">
                  <c:v>11.330466843501325</c:v>
                </c:pt>
                <c:pt idx="11">
                  <c:v>10.953193633952255</c:v>
                </c:pt>
              </c:numCache>
            </c:numRef>
          </c:val>
          <c:smooth val="0"/>
          <c:extLst>
            <c:ext xmlns:c16="http://schemas.microsoft.com/office/drawing/2014/chart" uri="{C3380CC4-5D6E-409C-BE32-E72D297353CC}">
              <c16:uniqueId val="{0000000A-6F37-42D7-A6F5-5136852D41CF}"/>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'Sol. Rad.'!$B$420:$M$420</c:f>
              <c:numCache>
                <c:formatCode>0.0</c:formatCode>
                <c:ptCount val="12"/>
                <c:pt idx="0">
                  <c:v>15.756631465517241</c:v>
                </c:pt>
                <c:pt idx="1">
                  <c:v>18.119391480730226</c:v>
                </c:pt>
                <c:pt idx="2">
                  <c:v>17.432738336713996</c:v>
                </c:pt>
                <c:pt idx="3">
                  <c:v>15.602118773946358</c:v>
                </c:pt>
                <c:pt idx="4">
                  <c:v>13.424898850574714</c:v>
                </c:pt>
                <c:pt idx="5">
                  <c:v>12.43559698275862</c:v>
                </c:pt>
                <c:pt idx="6">
                  <c:v>11.284282758620689</c:v>
                </c:pt>
                <c:pt idx="7">
                  <c:v>11.383685598377284</c:v>
                </c:pt>
                <c:pt idx="8">
                  <c:v>12.32882183908046</c:v>
                </c:pt>
                <c:pt idx="9">
                  <c:v>13.314275862068964</c:v>
                </c:pt>
                <c:pt idx="10">
                  <c:v>11.051418103448277</c:v>
                </c:pt>
                <c:pt idx="11">
                  <c:v>13.997947261663287</c:v>
                </c:pt>
              </c:numCache>
            </c:numRef>
          </c:val>
          <c:smooth val="0"/>
          <c:extLst>
            <c:ext xmlns:c16="http://schemas.microsoft.com/office/drawing/2014/chart" uri="{C3380CC4-5D6E-409C-BE32-E72D297353CC}">
              <c16:uniqueId val="{0000000B-6F37-42D7-A6F5-5136852D41CF}"/>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'Sol. Rad.'!$B$447:$M$447</c:f>
              <c:numCache>
                <c:formatCode>0.0</c:formatCode>
                <c:ptCount val="12"/>
                <c:pt idx="0">
                  <c:v>19.811021551724139</c:v>
                </c:pt>
                <c:pt idx="1">
                  <c:v>21.000689655172412</c:v>
                </c:pt>
                <c:pt idx="2">
                  <c:v>20.953155172413794</c:v>
                </c:pt>
                <c:pt idx="3">
                  <c:v>19.372955172413793</c:v>
                </c:pt>
                <c:pt idx="4">
                  <c:v>14.803006896551725</c:v>
                </c:pt>
                <c:pt idx="5">
                  <c:v>13.382131034482759</c:v>
                </c:pt>
                <c:pt idx="6">
                  <c:v>13.262358620689657</c:v>
                </c:pt>
                <c:pt idx="7">
                  <c:v>14.116820689655174</c:v>
                </c:pt>
                <c:pt idx="8">
                  <c:v>14.012027586206894</c:v>
                </c:pt>
                <c:pt idx="9">
                  <c:v>13.60321379310345</c:v>
                </c:pt>
                <c:pt idx="10">
                  <c:v>12.704222222222221</c:v>
                </c:pt>
                <c:pt idx="11">
                  <c:v>16.075923371647509</c:v>
                </c:pt>
              </c:numCache>
            </c:numRef>
          </c:val>
          <c:smooth val="0"/>
          <c:extLst>
            <c:ext xmlns:c16="http://schemas.microsoft.com/office/drawing/2014/chart" uri="{C3380CC4-5D6E-409C-BE32-E72D297353CC}">
              <c16:uniqueId val="{0000000C-6F37-42D7-A6F5-5136852D41CF}"/>
            </c:ext>
          </c:extLst>
        </c:ser>
        <c:ser>
          <c:idx val="13"/>
          <c:order val="13"/>
          <c:tx>
            <c:v>Vistamares</c:v>
          </c:tx>
          <c:val>
            <c:numRef>
              <c:f>'Sol. Rad.'!$B$472:$M$472</c:f>
              <c:numCache>
                <c:formatCode>0.0</c:formatCode>
                <c:ptCount val="12"/>
                <c:pt idx="0">
                  <c:v>11.709051724137931</c:v>
                </c:pt>
                <c:pt idx="1">
                  <c:v>12.533405172413794</c:v>
                </c:pt>
                <c:pt idx="2">
                  <c:v>11.719827586206895</c:v>
                </c:pt>
                <c:pt idx="3">
                  <c:v>11.808189655172416</c:v>
                </c:pt>
                <c:pt idx="4">
                  <c:v>9.7167487684729075</c:v>
                </c:pt>
                <c:pt idx="5">
                  <c:v>8.4752155172413808</c:v>
                </c:pt>
                <c:pt idx="6">
                  <c:v>8.8362068965517242</c:v>
                </c:pt>
                <c:pt idx="7">
                  <c:v>8.2059386973180093</c:v>
                </c:pt>
                <c:pt idx="8">
                  <c:v>8.5715517241379295</c:v>
                </c:pt>
                <c:pt idx="9">
                  <c:v>8.1525862068965544</c:v>
                </c:pt>
                <c:pt idx="10">
                  <c:v>7.6965517241379313</c:v>
                </c:pt>
                <c:pt idx="11">
                  <c:v>9.5706896551724121</c:v>
                </c:pt>
              </c:numCache>
            </c:numRef>
          </c:val>
          <c:smooth val="0"/>
          <c:extLst>
            <c:ext xmlns:c16="http://schemas.microsoft.com/office/drawing/2014/chart" uri="{C3380CC4-5D6E-409C-BE32-E72D297353CC}">
              <c16:uniqueId val="{0000000D-6F37-42D7-A6F5-5136852D41CF}"/>
            </c:ext>
          </c:extLst>
        </c:ser>
        <c:dLbls>
          <c:showLegendKey val="0"/>
          <c:showVal val="0"/>
          <c:showCatName val="0"/>
          <c:showSerName val="0"/>
          <c:showPercent val="0"/>
          <c:showBubbleSize val="0"/>
        </c:dLbls>
        <c:marker val="1"/>
        <c:smooth val="0"/>
        <c:axId val="240015936"/>
        <c:axId val="240015544"/>
      </c:lineChart>
      <c:catAx>
        <c:axId val="240015936"/>
        <c:scaling>
          <c:orientation val="minMax"/>
        </c:scaling>
        <c:delete val="0"/>
        <c:axPos val="b"/>
        <c:numFmt formatCode="General" sourceLinked="0"/>
        <c:majorTickMark val="out"/>
        <c:minorTickMark val="none"/>
        <c:tickLblPos val="nextTo"/>
        <c:crossAx val="240015544"/>
        <c:crosses val="autoZero"/>
        <c:auto val="1"/>
        <c:lblAlgn val="ctr"/>
        <c:lblOffset val="100"/>
        <c:noMultiLvlLbl val="0"/>
      </c:catAx>
      <c:valAx>
        <c:axId val="240015544"/>
        <c:scaling>
          <c:orientation val="minMax"/>
          <c:max val="22"/>
          <c:min val="6"/>
        </c:scaling>
        <c:delete val="0"/>
        <c:axPos val="l"/>
        <c:title>
          <c:tx>
            <c:rich>
              <a:bodyPr rot="-5400000" vert="horz"/>
              <a:lstStyle/>
              <a:p>
                <a:pPr>
                  <a:defRPr sz="1400"/>
                </a:pPr>
                <a:r>
                  <a:rPr lang="en-US" sz="1400"/>
                  <a:t>Solar flux (W/m</a:t>
                </a:r>
                <a:r>
                  <a:rPr lang="en-US" sz="1400" baseline="30000"/>
                  <a:t>2</a:t>
                </a:r>
                <a:r>
                  <a:rPr lang="en-US" sz="1400"/>
                  <a:t>)</a:t>
                </a:r>
              </a:p>
            </c:rich>
          </c:tx>
          <c:overlay val="0"/>
        </c:title>
        <c:numFmt formatCode="0" sourceLinked="0"/>
        <c:majorTickMark val="out"/>
        <c:minorTickMark val="none"/>
        <c:tickLblPos val="nextTo"/>
        <c:crossAx val="240015936"/>
        <c:crosses val="autoZero"/>
        <c:crossBetween val="between"/>
        <c:majorUnit val="4"/>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lineChart>
        <c:grouping val="standard"/>
        <c:varyColors val="0"/>
        <c:ser>
          <c:idx val="7"/>
          <c:order val="0"/>
          <c:tx>
            <c:v>Agua Salud</c:v>
          </c:tx>
          <c:val>
            <c:numRef>
              <c:f>'Wind Speed'!$B$13:$M$13</c:f>
              <c:numCache>
                <c:formatCode>0.0</c:formatCode>
                <c:ptCount val="12"/>
                <c:pt idx="0">
                  <c:v>10.4605</c:v>
                </c:pt>
                <c:pt idx="1">
                  <c:v>11.100000000000001</c:v>
                </c:pt>
                <c:pt idx="2">
                  <c:v>12.257833333333332</c:v>
                </c:pt>
                <c:pt idx="3">
                  <c:v>9.5883333333333329</c:v>
                </c:pt>
                <c:pt idx="4">
                  <c:v>7.0206666666666662</c:v>
                </c:pt>
                <c:pt idx="5">
                  <c:v>6.2502000000000004</c:v>
                </c:pt>
                <c:pt idx="6">
                  <c:v>6.8353333333333337</c:v>
                </c:pt>
                <c:pt idx="7">
                  <c:v>6.6303333333333327</c:v>
                </c:pt>
                <c:pt idx="8">
                  <c:v>6.0115000000000007</c:v>
                </c:pt>
                <c:pt idx="9">
                  <c:v>6.4941666666666675</c:v>
                </c:pt>
                <c:pt idx="10">
                  <c:v>6.0466666666666669</c:v>
                </c:pt>
                <c:pt idx="11">
                  <c:v>7.8302500000000013</c:v>
                </c:pt>
              </c:numCache>
            </c:numRef>
          </c:val>
          <c:smooth val="0"/>
          <c:extLst>
            <c:ext xmlns:c16="http://schemas.microsoft.com/office/drawing/2014/chart" uri="{C3380CC4-5D6E-409C-BE32-E72D297353CC}">
              <c16:uniqueId val="{00000001-8807-456C-9DAF-3DCA7018B7B8}"/>
            </c:ext>
          </c:extLst>
        </c:ser>
        <c:ser>
          <c:idx val="0"/>
          <c:order val="1"/>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Speed'!$B$72:$M$72</c:f>
              <c:numCache>
                <c:formatCode>0.0</c:formatCode>
                <c:ptCount val="12"/>
                <c:pt idx="0">
                  <c:v>8.8879523809523793</c:v>
                </c:pt>
                <c:pt idx="1">
                  <c:v>10.088390243902438</c:v>
                </c:pt>
                <c:pt idx="2">
                  <c:v>10.304642857142856</c:v>
                </c:pt>
                <c:pt idx="3">
                  <c:v>8.8359285714285729</c:v>
                </c:pt>
                <c:pt idx="4">
                  <c:v>7.0928809523809537</c:v>
                </c:pt>
                <c:pt idx="5">
                  <c:v>6.3218372093023225</c:v>
                </c:pt>
                <c:pt idx="6">
                  <c:v>6.7995813953488362</c:v>
                </c:pt>
                <c:pt idx="7">
                  <c:v>6.5809534883720957</c:v>
                </c:pt>
                <c:pt idx="8">
                  <c:v>6.1812857142857141</c:v>
                </c:pt>
                <c:pt idx="9">
                  <c:v>6.2574523809523797</c:v>
                </c:pt>
                <c:pt idx="10">
                  <c:v>6.3871666666666682</c:v>
                </c:pt>
                <c:pt idx="11">
                  <c:v>6.971761904761907</c:v>
                </c:pt>
              </c:numCache>
            </c:numRef>
          </c:val>
          <c:smooth val="0"/>
          <c:extLst>
            <c:ext xmlns:c16="http://schemas.microsoft.com/office/drawing/2014/chart" uri="{C3380CC4-5D6E-409C-BE32-E72D297353CC}">
              <c16:uniqueId val="{00000000-9781-4708-BA8E-65E4B0B80487}"/>
            </c:ext>
          </c:extLst>
        </c:ser>
        <c:ser>
          <c:idx val="8"/>
          <c:order val="2"/>
          <c:tx>
            <c:v>Corozal</c:v>
          </c:tx>
          <c:val>
            <c:numRef>
              <c:f>'Wind Speed'!$B$128:$M$128</c:f>
              <c:numCache>
                <c:formatCode>0.0</c:formatCode>
                <c:ptCount val="12"/>
                <c:pt idx="0">
                  <c:v>8.0389230769230764</c:v>
                </c:pt>
                <c:pt idx="1">
                  <c:v>8.8767857142857149</c:v>
                </c:pt>
                <c:pt idx="2">
                  <c:v>9.027785714285713</c:v>
                </c:pt>
                <c:pt idx="3">
                  <c:v>7.1361428571428567</c:v>
                </c:pt>
                <c:pt idx="4">
                  <c:v>5.5937857142857146</c:v>
                </c:pt>
                <c:pt idx="5">
                  <c:v>5.0014285714285709</c:v>
                </c:pt>
                <c:pt idx="6">
                  <c:v>5.9853076923076918</c:v>
                </c:pt>
                <c:pt idx="7">
                  <c:v>5.2373846153846149</c:v>
                </c:pt>
                <c:pt idx="8">
                  <c:v>4.6414285714285706</c:v>
                </c:pt>
                <c:pt idx="9">
                  <c:v>4.4210714285714285</c:v>
                </c:pt>
                <c:pt idx="10">
                  <c:v>5.5228571428571422</c:v>
                </c:pt>
                <c:pt idx="11">
                  <c:v>6.3344615384615386</c:v>
                </c:pt>
              </c:numCache>
            </c:numRef>
          </c:val>
          <c:smooth val="0"/>
          <c:extLst>
            <c:ext xmlns:c16="http://schemas.microsoft.com/office/drawing/2014/chart" uri="{C3380CC4-5D6E-409C-BE32-E72D297353CC}">
              <c16:uniqueId val="{00000002-8807-456C-9DAF-3DCA7018B7B8}"/>
            </c:ext>
          </c:extLst>
        </c:ser>
        <c:ser>
          <c:idx val="9"/>
          <c:order val="3"/>
          <c:tx>
            <c:v>Culebra</c:v>
          </c:tx>
          <c:val>
            <c:numRef>
              <c:f>'Wind Speed'!$B$148:$M$148</c:f>
              <c:numCache>
                <c:formatCode>0.0</c:formatCode>
                <c:ptCount val="12"/>
                <c:pt idx="0">
                  <c:v>11.820400000000001</c:v>
                </c:pt>
                <c:pt idx="1">
                  <c:v>13.267333333333333</c:v>
                </c:pt>
                <c:pt idx="2">
                  <c:v>13.281166666666666</c:v>
                </c:pt>
                <c:pt idx="3">
                  <c:v>11.634666666666666</c:v>
                </c:pt>
                <c:pt idx="4">
                  <c:v>8.7466666666666679</c:v>
                </c:pt>
                <c:pt idx="5">
                  <c:v>8.7016666666666662</c:v>
                </c:pt>
                <c:pt idx="6">
                  <c:v>10.431666666666667</c:v>
                </c:pt>
                <c:pt idx="7">
                  <c:v>9.5508333333333333</c:v>
                </c:pt>
                <c:pt idx="8">
                  <c:v>7.9186666666666667</c:v>
                </c:pt>
                <c:pt idx="9">
                  <c:v>7.6606666666666667</c:v>
                </c:pt>
                <c:pt idx="10">
                  <c:v>8.8699999999999992</c:v>
                </c:pt>
                <c:pt idx="11">
                  <c:v>10.034666666666666</c:v>
                </c:pt>
              </c:numCache>
            </c:numRef>
          </c:val>
          <c:smooth val="0"/>
          <c:extLst>
            <c:ext xmlns:c16="http://schemas.microsoft.com/office/drawing/2014/chart" uri="{C3380CC4-5D6E-409C-BE32-E72D297353CC}">
              <c16:uniqueId val="{00000003-8807-456C-9DAF-3DCA7018B7B8}"/>
            </c:ext>
          </c:extLst>
        </c:ser>
        <c:ser>
          <c:idx val="10"/>
          <c:order val="4"/>
          <c:tx>
            <c:v>Dos Bocas</c:v>
          </c:tx>
          <c:val>
            <c:numRef>
              <c:f>'Wind Speed'!$B$168:$M$168</c:f>
              <c:numCache>
                <c:formatCode>0.0</c:formatCode>
                <c:ptCount val="12"/>
                <c:pt idx="0">
                  <c:v>3.9427999999999996</c:v>
                </c:pt>
                <c:pt idx="1">
                  <c:v>4.3372000000000002</c:v>
                </c:pt>
                <c:pt idx="2">
                  <c:v>4.2990000000000004</c:v>
                </c:pt>
                <c:pt idx="3">
                  <c:v>3.5023999999999993</c:v>
                </c:pt>
                <c:pt idx="4">
                  <c:v>2.8780000000000001</c:v>
                </c:pt>
                <c:pt idx="5">
                  <c:v>2.8273333333333333</c:v>
                </c:pt>
                <c:pt idx="6">
                  <c:v>3.0254999999999996</c:v>
                </c:pt>
                <c:pt idx="7">
                  <c:v>2.8978333333333333</c:v>
                </c:pt>
                <c:pt idx="8">
                  <c:v>2.782833333333333</c:v>
                </c:pt>
                <c:pt idx="9">
                  <c:v>3.2146666666666661</c:v>
                </c:pt>
                <c:pt idx="10">
                  <c:v>3.5426666666666669</c:v>
                </c:pt>
                <c:pt idx="11">
                  <c:v>3.6488333333333336</c:v>
                </c:pt>
              </c:numCache>
            </c:numRef>
          </c:val>
          <c:smooth val="0"/>
          <c:extLst>
            <c:ext xmlns:c16="http://schemas.microsoft.com/office/drawing/2014/chart" uri="{C3380CC4-5D6E-409C-BE32-E72D297353CC}">
              <c16:uniqueId val="{00000004-8807-456C-9DAF-3DCA7018B7B8}"/>
            </c:ext>
          </c:extLst>
        </c:ser>
        <c:ser>
          <c:idx val="11"/>
          <c:order val="5"/>
          <c:tx>
            <c:v>Flamenco</c:v>
          </c:tx>
          <c:val>
            <c:numRef>
              <c:f>'Wind Speed'!$B$188:$M$188</c:f>
              <c:numCache>
                <c:formatCode>0.0</c:formatCode>
                <c:ptCount val="12"/>
                <c:pt idx="0">
                  <c:v>16.894600000000001</c:v>
                </c:pt>
                <c:pt idx="1">
                  <c:v>18.8032</c:v>
                </c:pt>
                <c:pt idx="2">
                  <c:v>17.648666666666667</c:v>
                </c:pt>
                <c:pt idx="3">
                  <c:v>14.3095</c:v>
                </c:pt>
                <c:pt idx="4">
                  <c:v>12.213166666666666</c:v>
                </c:pt>
                <c:pt idx="5">
                  <c:v>11.884833333333333</c:v>
                </c:pt>
                <c:pt idx="6">
                  <c:v>14.302333333333332</c:v>
                </c:pt>
                <c:pt idx="7">
                  <c:v>13.140166666666666</c:v>
                </c:pt>
                <c:pt idx="8">
                  <c:v>12.044499999999999</c:v>
                </c:pt>
                <c:pt idx="9">
                  <c:v>12.614166666666668</c:v>
                </c:pt>
                <c:pt idx="10">
                  <c:v>14.195666666666668</c:v>
                </c:pt>
                <c:pt idx="11">
                  <c:v>14.998166666666668</c:v>
                </c:pt>
              </c:numCache>
            </c:numRef>
          </c:val>
          <c:smooth val="0"/>
          <c:extLst>
            <c:ext xmlns:c16="http://schemas.microsoft.com/office/drawing/2014/chart" uri="{C3380CC4-5D6E-409C-BE32-E72D297353CC}">
              <c16:uniqueId val="{00000005-8807-456C-9DAF-3DCA7018B7B8}"/>
            </c:ext>
          </c:extLst>
        </c:ser>
        <c:ser>
          <c:idx val="2"/>
          <c:order val="6"/>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'Wind Speed'!$B$243:$M$243</c:f>
              <c:numCache>
                <c:formatCode>0.0</c:formatCode>
                <c:ptCount val="12"/>
                <c:pt idx="0">
                  <c:v>5.9356578947368419</c:v>
                </c:pt>
                <c:pt idx="1">
                  <c:v>7.3089473684210517</c:v>
                </c:pt>
                <c:pt idx="2">
                  <c:v>7.7641538461538451</c:v>
                </c:pt>
                <c:pt idx="3">
                  <c:v>6.2962500000000015</c:v>
                </c:pt>
                <c:pt idx="4">
                  <c:v>4.3129999999999997</c:v>
                </c:pt>
                <c:pt idx="5">
                  <c:v>3.5859749999999999</c:v>
                </c:pt>
                <c:pt idx="6">
                  <c:v>4.1698205128205119</c:v>
                </c:pt>
                <c:pt idx="7">
                  <c:v>3.9146923076923086</c:v>
                </c:pt>
                <c:pt idx="8">
                  <c:v>3.5189210526315797</c:v>
                </c:pt>
                <c:pt idx="9">
                  <c:v>3.3886052631578947</c:v>
                </c:pt>
                <c:pt idx="10">
                  <c:v>4.0727894736842112</c:v>
                </c:pt>
                <c:pt idx="11">
                  <c:v>4.9890263157894736</c:v>
                </c:pt>
              </c:numCache>
            </c:numRef>
          </c:val>
          <c:smooth val="0"/>
          <c:extLst>
            <c:ext xmlns:c16="http://schemas.microsoft.com/office/drawing/2014/chart" uri="{C3380CC4-5D6E-409C-BE32-E72D297353CC}">
              <c16:uniqueId val="{00000001-9781-4708-BA8E-65E4B0B80487}"/>
            </c:ext>
          </c:extLst>
        </c:ser>
        <c:ser>
          <c:idx val="1"/>
          <c:order val="7"/>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'Wind Speed'!$B$276:$M$276</c:f>
              <c:numCache>
                <c:formatCode>0.0</c:formatCode>
                <c:ptCount val="12"/>
                <c:pt idx="0">
                  <c:v>14.287374999999999</c:v>
                </c:pt>
                <c:pt idx="1">
                  <c:v>14.898352941176469</c:v>
                </c:pt>
                <c:pt idx="2">
                  <c:v>15.175352941176467</c:v>
                </c:pt>
                <c:pt idx="3">
                  <c:v>12.262</c:v>
                </c:pt>
                <c:pt idx="4">
                  <c:v>9.2921250000000004</c:v>
                </c:pt>
                <c:pt idx="5">
                  <c:v>8.3337777777777777</c:v>
                </c:pt>
                <c:pt idx="6">
                  <c:v>9.5381111111111139</c:v>
                </c:pt>
                <c:pt idx="7">
                  <c:v>8.5875555555555554</c:v>
                </c:pt>
                <c:pt idx="8">
                  <c:v>7.9751578947368431</c:v>
                </c:pt>
                <c:pt idx="9">
                  <c:v>7.501882352941176</c:v>
                </c:pt>
                <c:pt idx="10">
                  <c:v>10.235235294117647</c:v>
                </c:pt>
                <c:pt idx="11">
                  <c:v>11.45470588235294</c:v>
                </c:pt>
              </c:numCache>
            </c:numRef>
          </c:val>
          <c:smooth val="0"/>
          <c:extLst>
            <c:ext xmlns:c16="http://schemas.microsoft.com/office/drawing/2014/chart" uri="{C3380CC4-5D6E-409C-BE32-E72D297353CC}">
              <c16:uniqueId val="{00000002-9781-4708-BA8E-65E4B0B80487}"/>
            </c:ext>
          </c:extLst>
        </c:ser>
        <c:ser>
          <c:idx val="3"/>
          <c:order val="8"/>
          <c:tx>
            <c:v>Gatun</c:v>
          </c:tx>
          <c:spPr>
            <a:ln>
              <a:solidFill>
                <a:srgbClr val="00B050"/>
              </a:solidFill>
            </a:ln>
          </c:spPr>
          <c:marker>
            <c:symbol val="square"/>
            <c:size val="8"/>
            <c:spPr>
              <a:solidFill>
                <a:srgbClr val="00B050"/>
              </a:solidFill>
              <a:ln>
                <a:solidFill>
                  <a:srgbClr val="00B050"/>
                </a:solidFill>
              </a:ln>
            </c:spPr>
          </c:marker>
          <c:val>
            <c:numRef>
              <c:f>'Wind Speed'!$B$335:$M$335</c:f>
              <c:numCache>
                <c:formatCode>0.0</c:formatCode>
                <c:ptCount val="12"/>
                <c:pt idx="0">
                  <c:v>10.275809523809524</c:v>
                </c:pt>
                <c:pt idx="1">
                  <c:v>11.274214285714281</c:v>
                </c:pt>
                <c:pt idx="2">
                  <c:v>11.431431818181819</c:v>
                </c:pt>
                <c:pt idx="3">
                  <c:v>9.3576888888888874</c:v>
                </c:pt>
                <c:pt idx="4">
                  <c:v>6.9650681818181814</c:v>
                </c:pt>
                <c:pt idx="5">
                  <c:v>5.9501333333333344</c:v>
                </c:pt>
                <c:pt idx="6">
                  <c:v>6.6010681818181816</c:v>
                </c:pt>
                <c:pt idx="7">
                  <c:v>6.2188636363636363</c:v>
                </c:pt>
                <c:pt idx="8">
                  <c:v>5.8616511627906984</c:v>
                </c:pt>
                <c:pt idx="9">
                  <c:v>6.2708604651162778</c:v>
                </c:pt>
                <c:pt idx="10">
                  <c:v>6.2418333333333331</c:v>
                </c:pt>
                <c:pt idx="11">
                  <c:v>8.1317380952380987</c:v>
                </c:pt>
              </c:numCache>
            </c:numRef>
          </c:val>
          <c:smooth val="0"/>
          <c:extLst>
            <c:ext xmlns:c16="http://schemas.microsoft.com/office/drawing/2014/chart" uri="{C3380CC4-5D6E-409C-BE32-E72D297353CC}">
              <c16:uniqueId val="{00000003-9781-4708-BA8E-65E4B0B80487}"/>
            </c:ext>
          </c:extLst>
        </c:ser>
        <c:ser>
          <c:idx val="12"/>
          <c:order val="9"/>
          <c:tx>
            <c:v>Humedad</c:v>
          </c:tx>
          <c:val>
            <c:numRef>
              <c:f>'Wind Speed'!$B$357:$M$357</c:f>
              <c:numCache>
                <c:formatCode>0.0</c:formatCode>
                <c:ptCount val="12"/>
                <c:pt idx="0">
                  <c:v>8.5830000000000002</c:v>
                </c:pt>
                <c:pt idx="1">
                  <c:v>9.5207999999999995</c:v>
                </c:pt>
                <c:pt idx="2">
                  <c:v>9.8870000000000005</c:v>
                </c:pt>
                <c:pt idx="3">
                  <c:v>8.3605</c:v>
                </c:pt>
                <c:pt idx="4">
                  <c:v>6.5149999999999997</c:v>
                </c:pt>
                <c:pt idx="5">
                  <c:v>6.3975</c:v>
                </c:pt>
                <c:pt idx="6">
                  <c:v>7.2843333333333327</c:v>
                </c:pt>
                <c:pt idx="7">
                  <c:v>6.6496666666666657</c:v>
                </c:pt>
                <c:pt idx="8">
                  <c:v>6.0990000000000002</c:v>
                </c:pt>
                <c:pt idx="9">
                  <c:v>6.0046666666666662</c:v>
                </c:pt>
                <c:pt idx="10">
                  <c:v>6.3935000000000004</c:v>
                </c:pt>
                <c:pt idx="11">
                  <c:v>7.7273333333333332</c:v>
                </c:pt>
              </c:numCache>
            </c:numRef>
          </c:val>
          <c:smooth val="0"/>
          <c:extLst>
            <c:ext xmlns:c16="http://schemas.microsoft.com/office/drawing/2014/chart" uri="{C3380CC4-5D6E-409C-BE32-E72D297353CC}">
              <c16:uniqueId val="{00000006-8807-456C-9DAF-3DCA7018B7B8}"/>
            </c:ext>
          </c:extLst>
        </c:ser>
        <c:ser>
          <c:idx val="4"/>
          <c:order val="10"/>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'Wind Speed'!$B$385:$M$385</c:f>
              <c:numCache>
                <c:formatCode>0.0</c:formatCode>
                <c:ptCount val="12"/>
                <c:pt idx="0">
                  <c:v>11.006181818181817</c:v>
                </c:pt>
                <c:pt idx="1">
                  <c:v>11.513818181818182</c:v>
                </c:pt>
                <c:pt idx="2">
                  <c:v>12.185166666666667</c:v>
                </c:pt>
                <c:pt idx="3">
                  <c:v>9.9880769230769246</c:v>
                </c:pt>
                <c:pt idx="4">
                  <c:v>7.1301538461538456</c:v>
                </c:pt>
                <c:pt idx="5">
                  <c:v>6.4306923076923077</c:v>
                </c:pt>
                <c:pt idx="6">
                  <c:v>7.4203076923076914</c:v>
                </c:pt>
                <c:pt idx="7">
                  <c:v>6.5916923076923082</c:v>
                </c:pt>
                <c:pt idx="8">
                  <c:v>5.867</c:v>
                </c:pt>
                <c:pt idx="9">
                  <c:v>5.7590769230769228</c:v>
                </c:pt>
                <c:pt idx="10">
                  <c:v>6.8176153846153849</c:v>
                </c:pt>
                <c:pt idx="11">
                  <c:v>8.4368461538461546</c:v>
                </c:pt>
              </c:numCache>
            </c:numRef>
          </c:val>
          <c:smooth val="0"/>
          <c:extLst>
            <c:ext xmlns:c16="http://schemas.microsoft.com/office/drawing/2014/chart" uri="{C3380CC4-5D6E-409C-BE32-E72D297353CC}">
              <c16:uniqueId val="{00000004-9781-4708-BA8E-65E4B0B80487}"/>
            </c:ext>
          </c:extLst>
        </c:ser>
        <c:ser>
          <c:idx val="5"/>
          <c:order val="11"/>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'Wind Speed'!$B$420:$M$420</c:f>
              <c:numCache>
                <c:formatCode>0.0</c:formatCode>
                <c:ptCount val="12"/>
                <c:pt idx="0">
                  <c:v>25.254999999999999</c:v>
                </c:pt>
                <c:pt idx="1">
                  <c:v>26.787055555555554</c:v>
                </c:pt>
                <c:pt idx="2">
                  <c:v>26.324666666666669</c:v>
                </c:pt>
                <c:pt idx="3">
                  <c:v>21.605473684210523</c:v>
                </c:pt>
                <c:pt idx="4">
                  <c:v>15.110777777777777</c:v>
                </c:pt>
                <c:pt idx="5">
                  <c:v>12.891699999999997</c:v>
                </c:pt>
                <c:pt idx="6">
                  <c:v>14.307789473684208</c:v>
                </c:pt>
                <c:pt idx="7">
                  <c:v>13.969789473684211</c:v>
                </c:pt>
                <c:pt idx="8">
                  <c:v>12.165249999999999</c:v>
                </c:pt>
                <c:pt idx="9">
                  <c:v>12.9175</c:v>
                </c:pt>
                <c:pt idx="10">
                  <c:v>14.817300000000003</c:v>
                </c:pt>
                <c:pt idx="11">
                  <c:v>20.34942105263158</c:v>
                </c:pt>
              </c:numCache>
            </c:numRef>
          </c:val>
          <c:smooth val="0"/>
          <c:extLst>
            <c:ext xmlns:c16="http://schemas.microsoft.com/office/drawing/2014/chart" uri="{C3380CC4-5D6E-409C-BE32-E72D297353CC}">
              <c16:uniqueId val="{00000005-9781-4708-BA8E-65E4B0B80487}"/>
            </c:ext>
          </c:extLst>
        </c:ser>
        <c:ser>
          <c:idx val="6"/>
          <c:order val="12"/>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'Wind Speed'!$B$447:$M$447</c:f>
              <c:numCache>
                <c:formatCode>0.0</c:formatCode>
                <c:ptCount val="12"/>
                <c:pt idx="0">
                  <c:v>6.3273999999999999</c:v>
                </c:pt>
                <c:pt idx="1">
                  <c:v>6.9692727272727275</c:v>
                </c:pt>
                <c:pt idx="2">
                  <c:v>7.1724166666666669</c:v>
                </c:pt>
                <c:pt idx="3">
                  <c:v>5.8304166666666655</c:v>
                </c:pt>
                <c:pt idx="4">
                  <c:v>4.1394166666666656</c:v>
                </c:pt>
                <c:pt idx="5">
                  <c:v>3.5175833333333331</c:v>
                </c:pt>
                <c:pt idx="6">
                  <c:v>3.9366666666666661</c:v>
                </c:pt>
                <c:pt idx="7">
                  <c:v>3.60825</c:v>
                </c:pt>
                <c:pt idx="8">
                  <c:v>3.3571666666666666</c:v>
                </c:pt>
                <c:pt idx="9">
                  <c:v>3.4131666666666667</c:v>
                </c:pt>
                <c:pt idx="10">
                  <c:v>3.422181818181818</c:v>
                </c:pt>
                <c:pt idx="11">
                  <c:v>4.6995454545454551</c:v>
                </c:pt>
              </c:numCache>
            </c:numRef>
          </c:val>
          <c:smooth val="0"/>
          <c:extLst>
            <c:ext xmlns:c16="http://schemas.microsoft.com/office/drawing/2014/chart" uri="{C3380CC4-5D6E-409C-BE32-E72D297353CC}">
              <c16:uniqueId val="{00000006-9781-4708-BA8E-65E4B0B80487}"/>
            </c:ext>
          </c:extLst>
        </c:ser>
        <c:ser>
          <c:idx val="13"/>
          <c:order val="13"/>
          <c:tx>
            <c:v>Vistamares</c:v>
          </c:tx>
          <c:val>
            <c:numRef>
              <c:f>'Wind Speed'!$B$472:$M$472</c:f>
              <c:numCache>
                <c:formatCode>0.0</c:formatCode>
                <c:ptCount val="12"/>
                <c:pt idx="0">
                  <c:v>24.887499999999999</c:v>
                </c:pt>
                <c:pt idx="1">
                  <c:v>25.6875</c:v>
                </c:pt>
                <c:pt idx="2">
                  <c:v>25.599999999999998</c:v>
                </c:pt>
                <c:pt idx="3">
                  <c:v>20.733333333333334</c:v>
                </c:pt>
                <c:pt idx="4">
                  <c:v>15.225000000000003</c:v>
                </c:pt>
                <c:pt idx="5">
                  <c:v>12.488888888888887</c:v>
                </c:pt>
                <c:pt idx="6">
                  <c:v>12.422222222222221</c:v>
                </c:pt>
                <c:pt idx="7">
                  <c:v>12.555555555555555</c:v>
                </c:pt>
                <c:pt idx="8">
                  <c:v>12.129999999999999</c:v>
                </c:pt>
                <c:pt idx="9">
                  <c:v>12.610000000000003</c:v>
                </c:pt>
                <c:pt idx="10">
                  <c:v>14.3</c:v>
                </c:pt>
                <c:pt idx="11">
                  <c:v>20.81</c:v>
                </c:pt>
              </c:numCache>
            </c:numRef>
          </c:val>
          <c:smooth val="0"/>
          <c:extLst>
            <c:ext xmlns:c16="http://schemas.microsoft.com/office/drawing/2014/chart" uri="{C3380CC4-5D6E-409C-BE32-E72D297353CC}">
              <c16:uniqueId val="{00000007-8807-456C-9DAF-3DCA7018B7B8}"/>
            </c:ext>
          </c:extLst>
        </c:ser>
        <c:dLbls>
          <c:showLegendKey val="0"/>
          <c:showVal val="0"/>
          <c:showCatName val="0"/>
          <c:showSerName val="0"/>
          <c:showPercent val="0"/>
          <c:showBubbleSize val="0"/>
        </c:dLbls>
        <c:marker val="1"/>
        <c:smooth val="0"/>
        <c:axId val="240014760"/>
        <c:axId val="238004944"/>
      </c:lineChart>
      <c:catAx>
        <c:axId val="240014760"/>
        <c:scaling>
          <c:orientation val="minMax"/>
        </c:scaling>
        <c:delete val="0"/>
        <c:axPos val="b"/>
        <c:numFmt formatCode="General" sourceLinked="0"/>
        <c:majorTickMark val="out"/>
        <c:minorTickMark val="none"/>
        <c:tickLblPos val="nextTo"/>
        <c:crossAx val="238004944"/>
        <c:crosses val="autoZero"/>
        <c:auto val="1"/>
        <c:lblAlgn val="ctr"/>
        <c:lblOffset val="100"/>
        <c:noMultiLvlLbl val="0"/>
      </c:catAx>
      <c:valAx>
        <c:axId val="238004944"/>
        <c:scaling>
          <c:orientation val="minMax"/>
          <c:max val="30"/>
          <c:min val="0"/>
        </c:scaling>
        <c:delete val="0"/>
        <c:axPos val="l"/>
        <c:title>
          <c:tx>
            <c:rich>
              <a:bodyPr rot="-5400000" vert="horz"/>
              <a:lstStyle/>
              <a:p>
                <a:pPr>
                  <a:defRPr sz="1400"/>
                </a:pPr>
                <a:r>
                  <a:rPr lang="en-US" sz="1400"/>
                  <a:t>Wind Speed  (Km/hr)</a:t>
                </a:r>
              </a:p>
            </c:rich>
          </c:tx>
          <c:overlay val="0"/>
        </c:title>
        <c:numFmt formatCode="0" sourceLinked="0"/>
        <c:majorTickMark val="out"/>
        <c:minorTickMark val="none"/>
        <c:tickLblPos val="nextTo"/>
        <c:crossAx val="240014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Wind Speed</a:t>
            </a:r>
          </a:p>
        </c:rich>
      </c:tx>
      <c:overlay val="1"/>
    </c:title>
    <c:autoTitleDeleted val="0"/>
    <c:plotArea>
      <c:layout/>
      <c:lineChart>
        <c:grouping val="standard"/>
        <c:varyColors val="0"/>
        <c:ser>
          <c:idx val="0"/>
          <c:order val="0"/>
          <c:tx>
            <c:v>Balboa</c:v>
          </c:tx>
          <c:spPr>
            <a:ln>
              <a:solidFill>
                <a:srgbClr val="7030A0"/>
              </a:solidFill>
            </a:ln>
          </c:spPr>
          <c:marker>
            <c:symbol val="square"/>
            <c:size val="8"/>
            <c:spPr>
              <a:solidFill>
                <a:srgbClr val="7030A0"/>
              </a:solidFill>
              <a:ln>
                <a:solidFill>
                  <a:srgbClr val="7030A0"/>
                </a:solidFill>
              </a:ln>
            </c:spPr>
          </c:marker>
          <c:cat>
            <c:strRef>
              <c:f>'Air Press.'!$B$25:$M$25</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Speed'!$Q$72:$AB$72</c:f>
              <c:numCache>
                <c:formatCode>0.0</c:formatCode>
                <c:ptCount val="12"/>
                <c:pt idx="0">
                  <c:v>25.731833333333331</c:v>
                </c:pt>
                <c:pt idx="1">
                  <c:v>28.540292682926829</c:v>
                </c:pt>
                <c:pt idx="2">
                  <c:v>28.992309523809507</c:v>
                </c:pt>
                <c:pt idx="3">
                  <c:v>26.398285714285716</c:v>
                </c:pt>
                <c:pt idx="4">
                  <c:v>22.801333333333325</c:v>
                </c:pt>
                <c:pt idx="5">
                  <c:v>21.319511627906977</c:v>
                </c:pt>
                <c:pt idx="6">
                  <c:v>22.180604651162788</c:v>
                </c:pt>
                <c:pt idx="7">
                  <c:v>22.220302325581397</c:v>
                </c:pt>
                <c:pt idx="8">
                  <c:v>21.618952380952383</c:v>
                </c:pt>
                <c:pt idx="9">
                  <c:v>21.779761904761905</c:v>
                </c:pt>
                <c:pt idx="10">
                  <c:v>21.532285714285713</c:v>
                </c:pt>
                <c:pt idx="11">
                  <c:v>22.629904761904761</c:v>
                </c:pt>
              </c:numCache>
            </c:numRef>
          </c:val>
          <c:smooth val="0"/>
          <c:extLst>
            <c:ext xmlns:c16="http://schemas.microsoft.com/office/drawing/2014/chart" uri="{C3380CC4-5D6E-409C-BE32-E72D297353CC}">
              <c16:uniqueId val="{00000000-5CC4-4D6E-95B6-8521C981BB31}"/>
            </c:ext>
          </c:extLst>
        </c:ser>
        <c:ser>
          <c:idx val="2"/>
          <c:order val="1"/>
          <c:tx>
            <c:strRef>
              <c:f>'Air Press.'!$A$198</c:f>
              <c:strCache>
                <c:ptCount val="1"/>
                <c:pt idx="0">
                  <c:v>Gamboa</c:v>
                </c:pt>
              </c:strCache>
            </c:strRef>
          </c:tx>
          <c:spPr>
            <a:ln>
              <a:solidFill>
                <a:srgbClr val="00B0F0"/>
              </a:solidFill>
            </a:ln>
          </c:spPr>
          <c:marker>
            <c:symbol val="square"/>
            <c:size val="7"/>
            <c:spPr>
              <a:solidFill>
                <a:srgbClr val="00B0F0"/>
              </a:solidFill>
              <a:ln>
                <a:solidFill>
                  <a:srgbClr val="00B0F0"/>
                </a:solidFill>
              </a:ln>
            </c:spPr>
          </c:marker>
          <c:val>
            <c:numRef>
              <c:f>'Wind Speed'!$Q$243:$AB$243</c:f>
              <c:numCache>
                <c:formatCode>0.0</c:formatCode>
                <c:ptCount val="12"/>
                <c:pt idx="0">
                  <c:v>24.510157894736835</c:v>
                </c:pt>
                <c:pt idx="1">
                  <c:v>26.685210526315792</c:v>
                </c:pt>
                <c:pt idx="2">
                  <c:v>27.307666666666663</c:v>
                </c:pt>
                <c:pt idx="3">
                  <c:v>24.653200000000005</c:v>
                </c:pt>
                <c:pt idx="4">
                  <c:v>20.647205128205126</c:v>
                </c:pt>
                <c:pt idx="5">
                  <c:v>19.101925000000001</c:v>
                </c:pt>
                <c:pt idx="6">
                  <c:v>19.974149999999998</c:v>
                </c:pt>
                <c:pt idx="7">
                  <c:v>19.807475</c:v>
                </c:pt>
                <c:pt idx="8">
                  <c:v>19.450153846153849</c:v>
                </c:pt>
                <c:pt idx="9">
                  <c:v>18.919820512820518</c:v>
                </c:pt>
                <c:pt idx="10">
                  <c:v>19.554256410256411</c:v>
                </c:pt>
                <c:pt idx="11">
                  <c:v>21.243410256410257</c:v>
                </c:pt>
              </c:numCache>
            </c:numRef>
          </c:val>
          <c:smooth val="0"/>
          <c:extLst>
            <c:ext xmlns:c16="http://schemas.microsoft.com/office/drawing/2014/chart" uri="{C3380CC4-5D6E-409C-BE32-E72D297353CC}">
              <c16:uniqueId val="{00000001-5CC4-4D6E-95B6-8521C981BB31}"/>
            </c:ext>
          </c:extLst>
        </c:ser>
        <c:ser>
          <c:idx val="1"/>
          <c:order val="2"/>
          <c:tx>
            <c:strRef>
              <c:f>'Air Press.'!$A$252</c:f>
              <c:strCache>
                <c:ptCount val="1"/>
                <c:pt idx="0">
                  <c:v>Gasparilla</c:v>
                </c:pt>
              </c:strCache>
            </c:strRef>
          </c:tx>
          <c:spPr>
            <a:ln>
              <a:solidFill>
                <a:srgbClr val="FF0000"/>
              </a:solidFill>
            </a:ln>
          </c:spPr>
          <c:marker>
            <c:symbol val="square"/>
            <c:size val="8"/>
            <c:spPr>
              <a:solidFill>
                <a:srgbClr val="FF0000"/>
              </a:solidFill>
              <a:ln>
                <a:solidFill>
                  <a:srgbClr val="FF0000"/>
                </a:solidFill>
              </a:ln>
            </c:spPr>
          </c:marker>
          <c:val>
            <c:numRef>
              <c:f>'Wind Speed'!$Q$276:$AB$276</c:f>
              <c:numCache>
                <c:formatCode>0.0</c:formatCode>
                <c:ptCount val="12"/>
                <c:pt idx="0">
                  <c:v>30.024437500000001</c:v>
                </c:pt>
                <c:pt idx="1">
                  <c:v>30.761117647058821</c:v>
                </c:pt>
                <c:pt idx="2">
                  <c:v>31.345352941176468</c:v>
                </c:pt>
                <c:pt idx="3">
                  <c:v>27.720588235294116</c:v>
                </c:pt>
                <c:pt idx="4">
                  <c:v>23.194687500000008</c:v>
                </c:pt>
                <c:pt idx="5">
                  <c:v>22.228777777777772</c:v>
                </c:pt>
                <c:pt idx="6">
                  <c:v>23.18622222222222</c:v>
                </c:pt>
                <c:pt idx="7">
                  <c:v>22.287611111111108</c:v>
                </c:pt>
                <c:pt idx="8">
                  <c:v>22.605210526315787</c:v>
                </c:pt>
                <c:pt idx="9">
                  <c:v>21.383529411764705</c:v>
                </c:pt>
                <c:pt idx="10">
                  <c:v>23.684058823529408</c:v>
                </c:pt>
                <c:pt idx="11">
                  <c:v>25.662764705882349</c:v>
                </c:pt>
              </c:numCache>
            </c:numRef>
          </c:val>
          <c:smooth val="0"/>
          <c:extLst>
            <c:ext xmlns:c16="http://schemas.microsoft.com/office/drawing/2014/chart" uri="{C3380CC4-5D6E-409C-BE32-E72D297353CC}">
              <c16:uniqueId val="{00000002-5CC4-4D6E-95B6-8521C981BB31}"/>
            </c:ext>
          </c:extLst>
        </c:ser>
        <c:ser>
          <c:idx val="3"/>
          <c:order val="3"/>
          <c:tx>
            <c:v>Gatun</c:v>
          </c:tx>
          <c:spPr>
            <a:ln>
              <a:solidFill>
                <a:srgbClr val="00B050"/>
              </a:solidFill>
            </a:ln>
          </c:spPr>
          <c:marker>
            <c:symbol val="square"/>
            <c:size val="8"/>
            <c:spPr>
              <a:solidFill>
                <a:srgbClr val="00B050"/>
              </a:solidFill>
              <a:ln>
                <a:solidFill>
                  <a:srgbClr val="00B050"/>
                </a:solidFill>
              </a:ln>
            </c:spPr>
          </c:marker>
          <c:val>
            <c:numRef>
              <c:f>'Wind Speed'!$Q$335:$AB$335</c:f>
              <c:numCache>
                <c:formatCode>0.0</c:formatCode>
                <c:ptCount val="12"/>
                <c:pt idx="0">
                  <c:v>27.150476190476184</c:v>
                </c:pt>
                <c:pt idx="1">
                  <c:v>28.369880952380953</c:v>
                </c:pt>
                <c:pt idx="2">
                  <c:v>28.578659090909095</c:v>
                </c:pt>
                <c:pt idx="3">
                  <c:v>25.839777777777783</c:v>
                </c:pt>
                <c:pt idx="4">
                  <c:v>22.54202272727272</c:v>
                </c:pt>
                <c:pt idx="5">
                  <c:v>21.045733333333338</c:v>
                </c:pt>
                <c:pt idx="6">
                  <c:v>22.47336363636364</c:v>
                </c:pt>
                <c:pt idx="7">
                  <c:v>22.155250000000002</c:v>
                </c:pt>
                <c:pt idx="8">
                  <c:v>21.502953488372096</c:v>
                </c:pt>
                <c:pt idx="9">
                  <c:v>21.682395348837208</c:v>
                </c:pt>
                <c:pt idx="10">
                  <c:v>22.212523809523809</c:v>
                </c:pt>
                <c:pt idx="11">
                  <c:v>25.029428571428568</c:v>
                </c:pt>
              </c:numCache>
            </c:numRef>
          </c:val>
          <c:smooth val="0"/>
          <c:extLst>
            <c:ext xmlns:c16="http://schemas.microsoft.com/office/drawing/2014/chart" uri="{C3380CC4-5D6E-409C-BE32-E72D297353CC}">
              <c16:uniqueId val="{00000003-5CC4-4D6E-95B6-8521C981BB31}"/>
            </c:ext>
          </c:extLst>
        </c:ser>
        <c:ser>
          <c:idx val="4"/>
          <c:order val="4"/>
          <c:tx>
            <c:strRef>
              <c:f>'Air Press.'!$A$366</c:f>
              <c:strCache>
                <c:ptCount val="1"/>
                <c:pt idx="0">
                  <c:v>Jagua</c:v>
                </c:pt>
              </c:strCache>
            </c:strRef>
          </c:tx>
          <c:spPr>
            <a:ln>
              <a:solidFill>
                <a:srgbClr val="2C62FC"/>
              </a:solidFill>
            </a:ln>
          </c:spPr>
          <c:marker>
            <c:symbol val="square"/>
            <c:size val="7"/>
            <c:spPr>
              <a:solidFill>
                <a:srgbClr val="2C62FC"/>
              </a:solidFill>
              <a:ln>
                <a:solidFill>
                  <a:srgbClr val="2C62FC"/>
                </a:solidFill>
              </a:ln>
            </c:spPr>
          </c:marker>
          <c:val>
            <c:numRef>
              <c:f>'Wind Speed'!$Q$385:$AB$385</c:f>
              <c:numCache>
                <c:formatCode>0.0</c:formatCode>
                <c:ptCount val="12"/>
                <c:pt idx="0">
                  <c:v>26.724181818181819</c:v>
                </c:pt>
                <c:pt idx="1">
                  <c:v>27.753363636363634</c:v>
                </c:pt>
                <c:pt idx="2">
                  <c:v>28.541333333333338</c:v>
                </c:pt>
                <c:pt idx="3">
                  <c:v>25.108000000000004</c:v>
                </c:pt>
                <c:pt idx="4">
                  <c:v>20.56130769230769</c:v>
                </c:pt>
                <c:pt idx="5">
                  <c:v>19.165538461538464</c:v>
                </c:pt>
                <c:pt idx="6">
                  <c:v>20.513384615384613</c:v>
                </c:pt>
                <c:pt idx="7">
                  <c:v>19.161461538461538</c:v>
                </c:pt>
                <c:pt idx="8">
                  <c:v>18.523846153846151</c:v>
                </c:pt>
                <c:pt idx="9">
                  <c:v>18.561692307692308</c:v>
                </c:pt>
                <c:pt idx="10">
                  <c:v>19.687538461538459</c:v>
                </c:pt>
                <c:pt idx="11">
                  <c:v>21.934076923076926</c:v>
                </c:pt>
              </c:numCache>
            </c:numRef>
          </c:val>
          <c:smooth val="0"/>
          <c:extLst>
            <c:ext xmlns:c16="http://schemas.microsoft.com/office/drawing/2014/chart" uri="{C3380CC4-5D6E-409C-BE32-E72D297353CC}">
              <c16:uniqueId val="{00000004-5CC4-4D6E-95B6-8521C981BB31}"/>
            </c:ext>
          </c:extLst>
        </c:ser>
        <c:ser>
          <c:idx val="5"/>
          <c:order val="5"/>
          <c:tx>
            <c:strRef>
              <c:f>'Air Press.'!$A$394</c:f>
              <c:strCache>
                <c:ptCount val="1"/>
                <c:pt idx="0">
                  <c:v>Limon Bay</c:v>
                </c:pt>
              </c:strCache>
            </c:strRef>
          </c:tx>
          <c:spPr>
            <a:ln>
              <a:solidFill>
                <a:schemeClr val="accent6">
                  <a:lumMod val="75000"/>
                </a:schemeClr>
              </a:solidFill>
            </a:ln>
          </c:spPr>
          <c:marker>
            <c:symbol val="square"/>
            <c:size val="7"/>
            <c:spPr>
              <a:solidFill>
                <a:schemeClr val="accent6">
                  <a:lumMod val="75000"/>
                </a:schemeClr>
              </a:solidFill>
              <a:ln>
                <a:solidFill>
                  <a:schemeClr val="accent6">
                    <a:lumMod val="75000"/>
                  </a:schemeClr>
                </a:solidFill>
              </a:ln>
            </c:spPr>
          </c:marker>
          <c:val>
            <c:numRef>
              <c:f>'Wind Speed'!$Q$420:$AB$420</c:f>
              <c:numCache>
                <c:formatCode>0.0</c:formatCode>
                <c:ptCount val="12"/>
                <c:pt idx="0">
                  <c:v>38.960823529411769</c:v>
                </c:pt>
                <c:pt idx="1">
                  <c:v>39.040944444444442</c:v>
                </c:pt>
                <c:pt idx="2">
                  <c:v>38.279944444444446</c:v>
                </c:pt>
                <c:pt idx="3">
                  <c:v>34.908631578947372</c:v>
                </c:pt>
                <c:pt idx="4">
                  <c:v>31.296222222222209</c:v>
                </c:pt>
                <c:pt idx="5">
                  <c:v>30.537349999999996</c:v>
                </c:pt>
                <c:pt idx="6">
                  <c:v>31.946473684210524</c:v>
                </c:pt>
                <c:pt idx="7">
                  <c:v>32.23089473684211</c:v>
                </c:pt>
                <c:pt idx="8">
                  <c:v>31.140399999999993</c:v>
                </c:pt>
                <c:pt idx="9">
                  <c:v>32.000950000000003</c:v>
                </c:pt>
                <c:pt idx="10">
                  <c:v>34.326750000000011</c:v>
                </c:pt>
                <c:pt idx="11">
                  <c:v>36.749421052631583</c:v>
                </c:pt>
              </c:numCache>
            </c:numRef>
          </c:val>
          <c:smooth val="0"/>
          <c:extLst>
            <c:ext xmlns:c16="http://schemas.microsoft.com/office/drawing/2014/chart" uri="{C3380CC4-5D6E-409C-BE32-E72D297353CC}">
              <c16:uniqueId val="{00000005-5CC4-4D6E-95B6-8521C981BB31}"/>
            </c:ext>
          </c:extLst>
        </c:ser>
        <c:ser>
          <c:idx val="6"/>
          <c:order val="6"/>
          <c:tx>
            <c:strRef>
              <c:f>'Air Press.'!$A$429</c:f>
              <c:strCache>
                <c:ptCount val="1"/>
                <c:pt idx="0">
                  <c:v>Tranquilla</c:v>
                </c:pt>
              </c:strCache>
            </c:strRef>
          </c:tx>
          <c:spPr>
            <a:ln>
              <a:solidFill>
                <a:schemeClr val="tx1"/>
              </a:solidFill>
            </a:ln>
          </c:spPr>
          <c:marker>
            <c:symbol val="square"/>
            <c:size val="8"/>
            <c:spPr>
              <a:solidFill>
                <a:schemeClr val="tx1"/>
              </a:solidFill>
              <a:ln>
                <a:solidFill>
                  <a:schemeClr val="tx1"/>
                </a:solidFill>
              </a:ln>
            </c:spPr>
          </c:marker>
          <c:val>
            <c:numRef>
              <c:f>'Wind Speed'!$Q$447:$AB$447</c:f>
              <c:numCache>
                <c:formatCode>0.0</c:formatCode>
                <c:ptCount val="12"/>
                <c:pt idx="0">
                  <c:v>21.558900000000001</c:v>
                </c:pt>
                <c:pt idx="1">
                  <c:v>21.863272727272729</c:v>
                </c:pt>
                <c:pt idx="2">
                  <c:v>21.818749999999998</c:v>
                </c:pt>
                <c:pt idx="3">
                  <c:v>19.94916666666667</c:v>
                </c:pt>
                <c:pt idx="4">
                  <c:v>16.794833333333333</c:v>
                </c:pt>
                <c:pt idx="5">
                  <c:v>16.873333333333331</c:v>
                </c:pt>
                <c:pt idx="6">
                  <c:v>16.56441666666667</c:v>
                </c:pt>
                <c:pt idx="7">
                  <c:v>15.871916666666666</c:v>
                </c:pt>
                <c:pt idx="8">
                  <c:v>15.770333333333335</c:v>
                </c:pt>
                <c:pt idx="9">
                  <c:v>14.935999999999998</c:v>
                </c:pt>
                <c:pt idx="10">
                  <c:v>15.333181818181821</c:v>
                </c:pt>
                <c:pt idx="11">
                  <c:v>18.349454545454545</c:v>
                </c:pt>
              </c:numCache>
            </c:numRef>
          </c:val>
          <c:smooth val="0"/>
          <c:extLst>
            <c:ext xmlns:c16="http://schemas.microsoft.com/office/drawing/2014/chart" uri="{C3380CC4-5D6E-409C-BE32-E72D297353CC}">
              <c16:uniqueId val="{00000006-5CC4-4D6E-95B6-8521C981BB31}"/>
            </c:ext>
          </c:extLst>
        </c:ser>
        <c:dLbls>
          <c:showLegendKey val="0"/>
          <c:showVal val="0"/>
          <c:showCatName val="0"/>
          <c:showSerName val="0"/>
          <c:showPercent val="0"/>
          <c:showBubbleSize val="0"/>
        </c:dLbls>
        <c:marker val="1"/>
        <c:smooth val="0"/>
        <c:axId val="238003376"/>
        <c:axId val="238004552"/>
      </c:lineChart>
      <c:catAx>
        <c:axId val="238003376"/>
        <c:scaling>
          <c:orientation val="minMax"/>
        </c:scaling>
        <c:delete val="0"/>
        <c:axPos val="b"/>
        <c:numFmt formatCode="General" sourceLinked="0"/>
        <c:majorTickMark val="out"/>
        <c:minorTickMark val="none"/>
        <c:tickLblPos val="nextTo"/>
        <c:crossAx val="238004552"/>
        <c:crosses val="autoZero"/>
        <c:auto val="1"/>
        <c:lblAlgn val="ctr"/>
        <c:lblOffset val="100"/>
        <c:noMultiLvlLbl val="0"/>
      </c:catAx>
      <c:valAx>
        <c:axId val="238004552"/>
        <c:scaling>
          <c:orientation val="minMax"/>
          <c:max val="45"/>
          <c:min val="15"/>
        </c:scaling>
        <c:delete val="0"/>
        <c:axPos val="l"/>
        <c:title>
          <c:tx>
            <c:rich>
              <a:bodyPr rot="-5400000" vert="horz"/>
              <a:lstStyle/>
              <a:p>
                <a:pPr>
                  <a:defRPr sz="1400"/>
                </a:pPr>
                <a:r>
                  <a:rPr lang="en-US" sz="1400"/>
                  <a:t>Wind Speed  (Km/hr)</a:t>
                </a:r>
              </a:p>
            </c:rich>
          </c:tx>
          <c:overlay val="0"/>
        </c:title>
        <c:numFmt formatCode="0" sourceLinked="0"/>
        <c:majorTickMark val="out"/>
        <c:minorTickMark val="none"/>
        <c:tickLblPos val="nextTo"/>
        <c:crossAx val="238003376"/>
        <c:crosses val="autoZero"/>
        <c:crossBetween val="between"/>
        <c:majorUnit val="5"/>
      </c:valAx>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2</xdr:col>
      <xdr:colOff>60960</xdr:colOff>
      <xdr:row>0</xdr:row>
      <xdr:rowOff>81280</xdr:rowOff>
    </xdr:from>
    <xdr:to>
      <xdr:col>12</xdr:col>
      <xdr:colOff>379774</xdr:colOff>
      <xdr:row>13</xdr:row>
      <xdr:rowOff>9906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9280" y="81280"/>
          <a:ext cx="6414814" cy="4185666"/>
        </a:xfrm>
        <a:prstGeom prst="rect">
          <a:avLst/>
        </a:prstGeom>
      </xdr:spPr>
    </xdr:pic>
    <xdr:clientData/>
  </xdr:twoCellAnchor>
  <xdr:twoCellAnchor editAs="oneCell">
    <xdr:from>
      <xdr:col>2</xdr:col>
      <xdr:colOff>124408</xdr:colOff>
      <xdr:row>15</xdr:row>
      <xdr:rowOff>16510</xdr:rowOff>
    </xdr:from>
    <xdr:to>
      <xdr:col>12</xdr:col>
      <xdr:colOff>394969</xdr:colOff>
      <xdr:row>26</xdr:row>
      <xdr:rowOff>179578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72658" y="5217160"/>
          <a:ext cx="6366561" cy="4411218"/>
        </a:xfrm>
        <a:prstGeom prst="rect">
          <a:avLst/>
        </a:prstGeom>
      </xdr:spPr>
    </xdr:pic>
    <xdr:clientData/>
  </xdr:twoCellAnchor>
  <xdr:twoCellAnchor editAs="oneCell">
    <xdr:from>
      <xdr:col>13</xdr:col>
      <xdr:colOff>111760</xdr:colOff>
      <xdr:row>0</xdr:row>
      <xdr:rowOff>105004</xdr:rowOff>
    </xdr:from>
    <xdr:to>
      <xdr:col>23</xdr:col>
      <xdr:colOff>396240</xdr:colOff>
      <xdr:row>12</xdr:row>
      <xdr:rowOff>528320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88800" y="105004"/>
          <a:ext cx="6380480" cy="41317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25400</xdr:colOff>
      <xdr:row>3</xdr:row>
      <xdr:rowOff>12700</xdr:rowOff>
    </xdr:from>
    <xdr:to>
      <xdr:col>36</xdr:col>
      <xdr:colOff>406400</xdr:colOff>
      <xdr:row>24</xdr:row>
      <xdr:rowOff>152400</xdr:rowOff>
    </xdr:to>
    <xdr:graphicFrame macro="">
      <xdr:nvGraphicFramePr>
        <xdr:cNvPr id="2" name="Chart 1">
          <a:extLst>
            <a:ext uri="{FF2B5EF4-FFF2-40B4-BE49-F238E27FC236}">
              <a16:creationId xmlns:a16="http://schemas.microsoft.com/office/drawing/2014/main" id="{083E2CAE-304C-41FA-A03A-348BA7CEA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596900</xdr:colOff>
      <xdr:row>26</xdr:row>
      <xdr:rowOff>25400</xdr:rowOff>
    </xdr:from>
    <xdr:to>
      <xdr:col>36</xdr:col>
      <xdr:colOff>317500</xdr:colOff>
      <xdr:row>48</xdr:row>
      <xdr:rowOff>50800</xdr:rowOff>
    </xdr:to>
    <xdr:graphicFrame macro="">
      <xdr:nvGraphicFramePr>
        <xdr:cNvPr id="3" name="Chart 2">
          <a:extLst>
            <a:ext uri="{FF2B5EF4-FFF2-40B4-BE49-F238E27FC236}">
              <a16:creationId xmlns:a16="http://schemas.microsoft.com/office/drawing/2014/main" id="{9F788A07-71BA-4C2F-A04E-EC45A0C75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49</xdr:row>
      <xdr:rowOff>127000</xdr:rowOff>
    </xdr:from>
    <xdr:to>
      <xdr:col>36</xdr:col>
      <xdr:colOff>381000</xdr:colOff>
      <xdr:row>71</xdr:row>
      <xdr:rowOff>76200</xdr:rowOff>
    </xdr:to>
    <xdr:graphicFrame macro="">
      <xdr:nvGraphicFramePr>
        <xdr:cNvPr id="4" name="Chart 3">
          <a:extLst>
            <a:ext uri="{FF2B5EF4-FFF2-40B4-BE49-F238E27FC236}">
              <a16:creationId xmlns:a16="http://schemas.microsoft.com/office/drawing/2014/main" id="{978B978D-228E-413C-83E8-A49761E01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73</xdr:row>
      <xdr:rowOff>127000</xdr:rowOff>
    </xdr:from>
    <xdr:to>
      <xdr:col>36</xdr:col>
      <xdr:colOff>381000</xdr:colOff>
      <xdr:row>95</xdr:row>
      <xdr:rowOff>76200</xdr:rowOff>
    </xdr:to>
    <xdr:graphicFrame macro="">
      <xdr:nvGraphicFramePr>
        <xdr:cNvPr id="5" name="Chart 4">
          <a:extLst>
            <a:ext uri="{FF2B5EF4-FFF2-40B4-BE49-F238E27FC236}">
              <a16:creationId xmlns:a16="http://schemas.microsoft.com/office/drawing/2014/main" id="{3375E745-31FA-4065-8DCD-E1E9B1D54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18865</xdr:rowOff>
    </xdr:from>
    <xdr:ext cx="184730" cy="937629"/>
    <xdr:sp macro="" textlink="">
      <xdr:nvSpPr>
        <xdr:cNvPr id="2" name="Rectangle 1">
          <a:extLst>
            <a:ext uri="{FF2B5EF4-FFF2-40B4-BE49-F238E27FC236}">
              <a16:creationId xmlns:a16="http://schemas.microsoft.com/office/drawing/2014/main" id="{00000000-0008-0000-0100-000002000000}"/>
            </a:ext>
          </a:extLst>
        </xdr:cNvPr>
        <xdr:cNvSpPr/>
      </xdr:nvSpPr>
      <xdr:spPr>
        <a:xfrm>
          <a:off x="11609414" y="5048065"/>
          <a:ext cx="184730" cy="937629"/>
        </a:xfrm>
        <a:prstGeom prst="rect">
          <a:avLst/>
        </a:prstGeom>
        <a:noFill/>
      </xdr:spPr>
      <xdr:txBody>
        <a:bodyPr wrap="none" lIns="91440" tIns="45720" rIns="91440" bIns="45720">
          <a:spAutoFit/>
        </a:bodyPr>
        <a:lstStyle/>
        <a:p>
          <a:pPr algn="ctr"/>
          <a:endParaRPr lang="en-US" sz="54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twoCellAnchor editAs="oneCell">
    <xdr:from>
      <xdr:col>0</xdr:col>
      <xdr:colOff>50800</xdr:colOff>
      <xdr:row>23</xdr:row>
      <xdr:rowOff>109695</xdr:rowOff>
    </xdr:from>
    <xdr:to>
      <xdr:col>10</xdr:col>
      <xdr:colOff>518795</xdr:colOff>
      <xdr:row>56</xdr:row>
      <xdr:rowOff>68551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50800" y="4414995"/>
          <a:ext cx="9167495" cy="6245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309880</xdr:colOff>
      <xdr:row>2</xdr:row>
      <xdr:rowOff>144780</xdr:rowOff>
    </xdr:from>
    <xdr:to>
      <xdr:col>30</xdr:col>
      <xdr:colOff>142240</xdr:colOff>
      <xdr:row>34</xdr:row>
      <xdr:rowOff>35560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386080</xdr:colOff>
      <xdr:row>1</xdr:row>
      <xdr:rowOff>152400</xdr:rowOff>
    </xdr:from>
    <xdr:to>
      <xdr:col>14</xdr:col>
      <xdr:colOff>218440</xdr:colOff>
      <xdr:row>33</xdr:row>
      <xdr:rowOff>147320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28</xdr:col>
      <xdr:colOff>441960</xdr:colOff>
      <xdr:row>33</xdr:row>
      <xdr:rowOff>177800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406400</xdr:colOff>
      <xdr:row>35</xdr:row>
      <xdr:rowOff>81280</xdr:rowOff>
    </xdr:from>
    <xdr:to>
      <xdr:col>14</xdr:col>
      <xdr:colOff>238760</xdr:colOff>
      <xdr:row>67</xdr:row>
      <xdr:rowOff>76200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24</xdr:row>
      <xdr:rowOff>0</xdr:rowOff>
    </xdr:from>
    <xdr:to>
      <xdr:col>28</xdr:col>
      <xdr:colOff>441960</xdr:colOff>
      <xdr:row>55</xdr:row>
      <xdr:rowOff>157480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546100</xdr:colOff>
      <xdr:row>5</xdr:row>
      <xdr:rowOff>127000</xdr:rowOff>
    </xdr:from>
    <xdr:to>
      <xdr:col>29</xdr:col>
      <xdr:colOff>378460</xdr:colOff>
      <xdr:row>37</xdr:row>
      <xdr:rowOff>22860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2</xdr:row>
      <xdr:rowOff>0</xdr:rowOff>
    </xdr:from>
    <xdr:to>
      <xdr:col>28</xdr:col>
      <xdr:colOff>441960</xdr:colOff>
      <xdr:row>33</xdr:row>
      <xdr:rowOff>35560</xdr:rowOff>
    </xdr:to>
    <xdr:graphicFrame macro="">
      <xdr:nvGraphicFramePr>
        <xdr:cNvPr id="2" name="Chart 1">
          <a:extLst>
            <a:ext uri="{FF2B5EF4-FFF2-40B4-BE49-F238E27FC236}">
              <a16:creationId xmlns:a16="http://schemas.microsoft.com/office/drawing/2014/main" id="{E93EF6A3-FE51-4246-BF30-7F4C9A8DC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24</xdr:row>
      <xdr:rowOff>0</xdr:rowOff>
    </xdr:from>
    <xdr:to>
      <xdr:col>43</xdr:col>
      <xdr:colOff>441960</xdr:colOff>
      <xdr:row>55</xdr:row>
      <xdr:rowOff>157480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58</xdr:row>
      <xdr:rowOff>0</xdr:rowOff>
    </xdr:from>
    <xdr:to>
      <xdr:col>43</xdr:col>
      <xdr:colOff>441960</xdr:colOff>
      <xdr:row>89</xdr:row>
      <xdr:rowOff>66040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271780</xdr:colOff>
      <xdr:row>36</xdr:row>
      <xdr:rowOff>45720</xdr:rowOff>
    </xdr:from>
    <xdr:to>
      <xdr:col>28</xdr:col>
      <xdr:colOff>40640</xdr:colOff>
      <xdr:row>61</xdr:row>
      <xdr:rowOff>182880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447040</xdr:colOff>
      <xdr:row>4</xdr:row>
      <xdr:rowOff>30480</xdr:rowOff>
    </xdr:from>
    <xdr:to>
      <xdr:col>21</xdr:col>
      <xdr:colOff>431800</xdr:colOff>
      <xdr:row>29</xdr:row>
      <xdr:rowOff>157480</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516988</xdr:colOff>
      <xdr:row>31</xdr:row>
      <xdr:rowOff>90267</xdr:rowOff>
    </xdr:from>
    <xdr:to>
      <xdr:col>21</xdr:col>
      <xdr:colOff>501748</xdr:colOff>
      <xdr:row>57</xdr:row>
      <xdr:rowOff>53144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2"/>
  <sheetViews>
    <sheetView topLeftCell="A17" zoomScaleNormal="100" workbookViewId="0">
      <selection activeCell="C27" sqref="C27"/>
    </sheetView>
  </sheetViews>
  <sheetFormatPr defaultRowHeight="15" x14ac:dyDescent="0.25"/>
  <cols>
    <col min="2" max="2" width="66.5703125" customWidth="1"/>
  </cols>
  <sheetData>
    <row r="1" spans="1:14" ht="18.75" x14ac:dyDescent="0.3">
      <c r="A1" s="18" t="s">
        <v>61</v>
      </c>
    </row>
    <row r="2" spans="1:14" ht="75" x14ac:dyDescent="0.25">
      <c r="B2" s="16" t="s">
        <v>66</v>
      </c>
    </row>
    <row r="3" spans="1:14" x14ac:dyDescent="0.25">
      <c r="B3" s="17" t="s">
        <v>65</v>
      </c>
    </row>
    <row r="4" spans="1:14" x14ac:dyDescent="0.25">
      <c r="B4" s="17" t="s">
        <v>64</v>
      </c>
    </row>
    <row r="5" spans="1:14" x14ac:dyDescent="0.25">
      <c r="B5" s="17" t="s">
        <v>80</v>
      </c>
    </row>
    <row r="6" spans="1:14" x14ac:dyDescent="0.25">
      <c r="B6" s="17" t="s">
        <v>63</v>
      </c>
    </row>
    <row r="7" spans="1:14" x14ac:dyDescent="0.25">
      <c r="B7" s="17" t="s">
        <v>79</v>
      </c>
    </row>
    <row r="8" spans="1:14" x14ac:dyDescent="0.25">
      <c r="B8" s="17" t="s">
        <v>62</v>
      </c>
    </row>
    <row r="9" spans="1:14" x14ac:dyDescent="0.25">
      <c r="B9" s="17" t="s">
        <v>78</v>
      </c>
    </row>
    <row r="10" spans="1:14" x14ac:dyDescent="0.25">
      <c r="B10" s="17"/>
    </row>
    <row r="11" spans="1:14" ht="90" x14ac:dyDescent="0.25">
      <c r="B11" s="16" t="s">
        <v>119</v>
      </c>
    </row>
    <row r="13" spans="1:14" ht="45" x14ac:dyDescent="0.25">
      <c r="B13" s="16" t="s">
        <v>110</v>
      </c>
    </row>
    <row r="15" spans="1:14" ht="30.75" x14ac:dyDescent="0.3">
      <c r="B15" s="27" t="s">
        <v>111</v>
      </c>
      <c r="D15" s="15" t="s">
        <v>58</v>
      </c>
      <c r="N15" s="15" t="s">
        <v>59</v>
      </c>
    </row>
    <row r="17" spans="1:2" ht="30" x14ac:dyDescent="0.25">
      <c r="B17" s="16" t="s">
        <v>117</v>
      </c>
    </row>
    <row r="21" spans="1:2" ht="18.75" x14ac:dyDescent="0.3">
      <c r="A21" s="18" t="s">
        <v>135</v>
      </c>
    </row>
    <row r="22" spans="1:2" x14ac:dyDescent="0.25">
      <c r="B22" s="16" t="s">
        <v>136</v>
      </c>
    </row>
    <row r="23" spans="1:2" ht="27.6" customHeight="1" x14ac:dyDescent="0.25">
      <c r="B23" s="16" t="s">
        <v>137</v>
      </c>
    </row>
    <row r="24" spans="1:2" ht="150" customHeight="1" x14ac:dyDescent="0.25">
      <c r="B24" s="16" t="s">
        <v>138</v>
      </c>
    </row>
    <row r="26" spans="1:2" ht="18.75" x14ac:dyDescent="0.3">
      <c r="A26" s="18" t="s">
        <v>177</v>
      </c>
    </row>
    <row r="27" spans="1:2" ht="105" x14ac:dyDescent="0.25">
      <c r="B27" s="16" t="s">
        <v>178</v>
      </c>
    </row>
    <row r="42" spans="4:4" ht="18.75" x14ac:dyDescent="0.3">
      <c r="D42" s="15" t="s">
        <v>60</v>
      </c>
    </row>
  </sheetData>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81"/>
  <sheetViews>
    <sheetView topLeftCell="A292" zoomScale="75" zoomScaleNormal="75" workbookViewId="0">
      <selection activeCell="B333" sqref="B333:M333"/>
    </sheetView>
  </sheetViews>
  <sheetFormatPr defaultRowHeight="15" x14ac:dyDescent="0.25"/>
  <cols>
    <col min="1" max="1" width="6.28515625" style="2" customWidth="1"/>
    <col min="2" max="13" width="9.140625" style="5"/>
  </cols>
  <sheetData>
    <row r="1" spans="1:13" ht="18.75" x14ac:dyDescent="0.3">
      <c r="A1" s="26" t="s">
        <v>20</v>
      </c>
    </row>
    <row r="2" spans="1:13" ht="15.75" x14ac:dyDescent="0.25">
      <c r="A2" s="23" t="s">
        <v>115</v>
      </c>
    </row>
    <row r="3" spans="1:13"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row>
    <row r="4" spans="1:13" x14ac:dyDescent="0.25">
      <c r="A4" s="2">
        <v>2013</v>
      </c>
      <c r="B4" s="32"/>
      <c r="C4" s="32"/>
      <c r="D4" s="32"/>
      <c r="E4" s="32"/>
      <c r="F4" s="32"/>
      <c r="G4" s="32"/>
      <c r="H4" s="32"/>
      <c r="I4" s="32"/>
      <c r="J4" s="32"/>
      <c r="K4" s="32"/>
      <c r="L4" s="32"/>
      <c r="M4" s="32"/>
    </row>
    <row r="5" spans="1:13" x14ac:dyDescent="0.25">
      <c r="A5" s="2">
        <v>2014</v>
      </c>
      <c r="B5" s="32"/>
      <c r="C5" s="32"/>
      <c r="D5" s="32"/>
      <c r="E5" s="32"/>
      <c r="F5" s="32"/>
      <c r="G5" s="32"/>
      <c r="H5" s="32"/>
      <c r="I5" s="32"/>
      <c r="J5" s="32"/>
      <c r="K5" s="32"/>
      <c r="L5" s="32"/>
      <c r="M5" s="32"/>
    </row>
    <row r="6" spans="1:13" x14ac:dyDescent="0.25">
      <c r="A6" s="2">
        <v>2015</v>
      </c>
      <c r="B6" s="32"/>
      <c r="C6" s="32">
        <v>335.959</v>
      </c>
      <c r="D6" s="32">
        <v>336.62099999999998</v>
      </c>
      <c r="E6" s="32">
        <v>330.94099999999997</v>
      </c>
      <c r="F6" s="32">
        <v>322.57499999999999</v>
      </c>
      <c r="G6" s="32"/>
      <c r="H6" s="32">
        <v>315.53500000000003</v>
      </c>
      <c r="I6" s="32">
        <v>310.99799999999999</v>
      </c>
      <c r="J6" s="32">
        <v>299.029</v>
      </c>
      <c r="K6" s="32">
        <v>61.365000000000002</v>
      </c>
      <c r="L6" s="32">
        <v>19.893999999999998</v>
      </c>
      <c r="M6" s="32">
        <v>326.29399999999998</v>
      </c>
    </row>
    <row r="7" spans="1:13" x14ac:dyDescent="0.25">
      <c r="A7" s="2">
        <v>2016</v>
      </c>
      <c r="B7" s="32">
        <v>338.77100000000002</v>
      </c>
      <c r="C7" s="32">
        <v>337.541</v>
      </c>
      <c r="D7" s="32">
        <v>334.12099999999998</v>
      </c>
      <c r="E7" s="32">
        <v>336.69499999999999</v>
      </c>
      <c r="F7" s="32">
        <v>333.21</v>
      </c>
      <c r="G7" s="32">
        <v>44.042999999999999</v>
      </c>
      <c r="H7" s="32">
        <v>293.065</v>
      </c>
      <c r="I7" s="32">
        <v>315.55599999999998</v>
      </c>
      <c r="J7" s="32">
        <v>328.274</v>
      </c>
      <c r="K7" s="32">
        <v>113.33799999999999</v>
      </c>
      <c r="L7" s="32"/>
      <c r="M7"/>
    </row>
    <row r="8" spans="1:13" x14ac:dyDescent="0.25">
      <c r="A8" s="2">
        <v>2017</v>
      </c>
      <c r="B8" s="32"/>
      <c r="C8" s="32"/>
      <c r="D8" s="32">
        <v>340.976</v>
      </c>
      <c r="E8" s="32">
        <v>336.53699999999998</v>
      </c>
      <c r="F8" s="32"/>
      <c r="G8" s="32"/>
      <c r="H8" s="32"/>
      <c r="I8" s="32">
        <v>355.25299999999999</v>
      </c>
      <c r="J8" s="32">
        <v>117.529</v>
      </c>
      <c r="K8" s="32">
        <v>117.267</v>
      </c>
      <c r="L8" s="32">
        <v>233.16</v>
      </c>
      <c r="M8" s="32">
        <v>330.36599999999999</v>
      </c>
    </row>
    <row r="9" spans="1:13" x14ac:dyDescent="0.25">
      <c r="A9" s="2">
        <v>2018</v>
      </c>
      <c r="B9" s="32">
        <v>320.41699999999997</v>
      </c>
      <c r="C9" s="32">
        <v>342.46100000000001</v>
      </c>
      <c r="D9" s="32">
        <v>335.37099999999998</v>
      </c>
      <c r="E9" s="32">
        <v>333.07</v>
      </c>
      <c r="F9" s="32">
        <v>36.886000000000003</v>
      </c>
      <c r="G9" s="32">
        <v>298.53500000000003</v>
      </c>
      <c r="H9" s="32">
        <v>304.65499999999997</v>
      </c>
      <c r="I9" s="32">
        <v>301.20699999999999</v>
      </c>
      <c r="J9" s="32">
        <v>322.00700000000001</v>
      </c>
      <c r="K9" s="32">
        <v>134.65899999999999</v>
      </c>
      <c r="L9" s="32">
        <v>311.21899999999999</v>
      </c>
      <c r="M9" s="32">
        <v>337.89499999999998</v>
      </c>
    </row>
    <row r="10" spans="1:13" x14ac:dyDescent="0.25">
      <c r="A10" s="2">
        <v>2019</v>
      </c>
      <c r="B10" s="32">
        <v>337.03</v>
      </c>
      <c r="C10" s="32">
        <v>334.69299999999998</v>
      </c>
      <c r="D10" s="32">
        <v>335.13299999999998</v>
      </c>
      <c r="E10" s="32">
        <v>330.548</v>
      </c>
      <c r="F10" s="32">
        <v>341.46499999999997</v>
      </c>
      <c r="G10" s="32"/>
      <c r="H10" s="32"/>
      <c r="I10" s="32"/>
      <c r="J10" s="32">
        <v>160.863</v>
      </c>
      <c r="K10" s="32">
        <v>114.301</v>
      </c>
      <c r="L10" s="32">
        <v>313.30599999999998</v>
      </c>
      <c r="M10" s="32">
        <v>315.12099999999998</v>
      </c>
    </row>
    <row r="11" spans="1:13" x14ac:dyDescent="0.25">
      <c r="A11" s="2">
        <v>2020</v>
      </c>
      <c r="B11" s="32">
        <v>341.334</v>
      </c>
      <c r="C11" s="32">
        <v>337.42200000000003</v>
      </c>
      <c r="D11" s="32">
        <v>339.62599999999998</v>
      </c>
      <c r="E11" s="32">
        <v>339.10500000000002</v>
      </c>
      <c r="F11" s="32">
        <v>338.303</v>
      </c>
      <c r="G11" s="32">
        <v>75.346000000000004</v>
      </c>
      <c r="H11" s="32">
        <v>307.11799999999999</v>
      </c>
      <c r="I11" s="32">
        <v>4.3339999999999996</v>
      </c>
      <c r="J11" s="32">
        <v>95.378</v>
      </c>
      <c r="K11" s="32">
        <v>121.254</v>
      </c>
      <c r="L11" s="32">
        <v>145.523</v>
      </c>
      <c r="M11" s="32">
        <v>327.98899999999998</v>
      </c>
    </row>
    <row r="13" spans="1:13" x14ac:dyDescent="0.25">
      <c r="A13" s="25" t="s">
        <v>96</v>
      </c>
      <c r="B13" s="32">
        <v>350.64</v>
      </c>
      <c r="C13" s="32">
        <v>349.23</v>
      </c>
      <c r="D13" s="32">
        <v>350.93</v>
      </c>
      <c r="E13" s="32">
        <v>357.93</v>
      </c>
      <c r="F13" s="32">
        <v>347.71</v>
      </c>
      <c r="G13" s="32">
        <v>348.7</v>
      </c>
      <c r="H13" s="32">
        <v>345.76</v>
      </c>
      <c r="I13" s="32">
        <v>349.98</v>
      </c>
      <c r="J13" s="32">
        <v>339.56</v>
      </c>
      <c r="K13" s="32">
        <v>10.19</v>
      </c>
      <c r="L13" s="32">
        <v>335.87</v>
      </c>
      <c r="M13" s="32">
        <v>349.62</v>
      </c>
    </row>
    <row r="16" spans="1:13" ht="18.75" x14ac:dyDescent="0.3">
      <c r="A16" s="26" t="s">
        <v>104</v>
      </c>
    </row>
    <row r="17" spans="1:13" ht="15.75" x14ac:dyDescent="0.25">
      <c r="A17" s="23" t="s">
        <v>115</v>
      </c>
    </row>
    <row r="18" spans="1:13" ht="15.75" x14ac:dyDescent="0.25">
      <c r="A18" s="24" t="s">
        <v>14</v>
      </c>
      <c r="B18" s="93" t="s">
        <v>82</v>
      </c>
      <c r="C18" s="93" t="s">
        <v>83</v>
      </c>
      <c r="D18" s="93" t="s">
        <v>84</v>
      </c>
      <c r="E18" s="93" t="s">
        <v>85</v>
      </c>
      <c r="F18" s="93" t="s">
        <v>86</v>
      </c>
      <c r="G18" s="93" t="s">
        <v>87</v>
      </c>
      <c r="H18" s="93" t="s">
        <v>88</v>
      </c>
      <c r="I18" s="93" t="s">
        <v>89</v>
      </c>
      <c r="J18" s="93" t="s">
        <v>90</v>
      </c>
      <c r="K18" s="93" t="s">
        <v>91</v>
      </c>
      <c r="L18" s="93" t="s">
        <v>92</v>
      </c>
      <c r="M18" s="93" t="s">
        <v>93</v>
      </c>
    </row>
    <row r="19" spans="1:13" x14ac:dyDescent="0.25">
      <c r="A19" s="2">
        <v>1975</v>
      </c>
      <c r="B19" s="32">
        <v>306.89999999999998</v>
      </c>
      <c r="C19" s="32">
        <v>301.3</v>
      </c>
      <c r="D19" s="32">
        <v>311.89999999999998</v>
      </c>
      <c r="E19" s="32">
        <v>316.39999999999998</v>
      </c>
      <c r="F19" s="32">
        <v>284.39999999999998</v>
      </c>
      <c r="G19" s="32">
        <v>287.2</v>
      </c>
      <c r="H19" s="32"/>
      <c r="I19" s="32"/>
      <c r="J19" s="32"/>
      <c r="K19" s="32"/>
      <c r="L19" s="32"/>
      <c r="M19" s="32"/>
    </row>
    <row r="20" spans="1:13" x14ac:dyDescent="0.25">
      <c r="A20" s="2">
        <v>1976</v>
      </c>
      <c r="B20" s="32">
        <v>322.7</v>
      </c>
      <c r="C20" s="32">
        <v>326.5</v>
      </c>
      <c r="D20" s="32">
        <v>327.8</v>
      </c>
      <c r="E20" s="32">
        <v>314.3</v>
      </c>
      <c r="F20" s="32">
        <v>303.89999999999998</v>
      </c>
      <c r="G20" s="32">
        <v>292.5</v>
      </c>
      <c r="H20" s="32">
        <v>303.60000000000002</v>
      </c>
      <c r="I20" s="32">
        <v>302.8</v>
      </c>
      <c r="J20" s="32">
        <v>297.7</v>
      </c>
      <c r="K20" s="32">
        <v>284.5</v>
      </c>
      <c r="L20" s="32">
        <v>294.60000000000002</v>
      </c>
      <c r="M20" s="32">
        <v>303.89999999999998</v>
      </c>
    </row>
    <row r="21" spans="1:13" x14ac:dyDescent="0.25">
      <c r="A21" s="2">
        <v>1977</v>
      </c>
      <c r="B21" s="32">
        <v>318.3</v>
      </c>
      <c r="C21" s="32">
        <v>319.2</v>
      </c>
      <c r="D21" s="32">
        <v>320.8</v>
      </c>
      <c r="E21" s="32">
        <v>318.2</v>
      </c>
      <c r="F21" s="32">
        <v>286.7</v>
      </c>
      <c r="G21" s="32">
        <v>283.10000000000002</v>
      </c>
      <c r="H21" s="32">
        <v>299.2</v>
      </c>
      <c r="I21" s="32">
        <v>291.2</v>
      </c>
      <c r="J21" s="32">
        <v>281.2</v>
      </c>
      <c r="K21" s="32">
        <v>292.3</v>
      </c>
      <c r="L21" s="32">
        <v>291.2</v>
      </c>
      <c r="M21" s="32">
        <v>303.10000000000002</v>
      </c>
    </row>
    <row r="22" spans="1:13" x14ac:dyDescent="0.25">
      <c r="A22" s="2">
        <v>1978</v>
      </c>
      <c r="B22" s="32">
        <v>316.8</v>
      </c>
      <c r="C22" s="32">
        <v>316.3</v>
      </c>
      <c r="D22" s="32">
        <v>319.3</v>
      </c>
      <c r="E22" s="32">
        <v>304.10000000000002</v>
      </c>
      <c r="F22" s="32">
        <v>284.3</v>
      </c>
      <c r="G22" s="32">
        <v>291.39999999999998</v>
      </c>
      <c r="H22" s="32">
        <v>288.39999999999998</v>
      </c>
      <c r="I22" s="32">
        <v>292.8</v>
      </c>
      <c r="J22" s="32">
        <v>280.60000000000002</v>
      </c>
      <c r="K22" s="32">
        <v>276.89999999999998</v>
      </c>
      <c r="L22" s="32">
        <v>279.10000000000002</v>
      </c>
      <c r="M22" s="32">
        <v>300.60000000000002</v>
      </c>
    </row>
    <row r="23" spans="1:13" x14ac:dyDescent="0.25">
      <c r="A23" s="2">
        <v>1979</v>
      </c>
      <c r="B23" s="32">
        <v>315.5</v>
      </c>
      <c r="C23" s="32">
        <v>316.10000000000002</v>
      </c>
      <c r="D23" s="32">
        <v>323.3</v>
      </c>
      <c r="E23" s="32">
        <v>300.2</v>
      </c>
      <c r="F23" s="32">
        <v>291</v>
      </c>
      <c r="G23" s="32">
        <v>276.60000000000002</v>
      </c>
      <c r="H23" s="32">
        <v>289.7</v>
      </c>
      <c r="I23" s="32">
        <v>288</v>
      </c>
      <c r="J23" s="32">
        <v>167.5</v>
      </c>
      <c r="K23" s="32">
        <v>238.7</v>
      </c>
      <c r="L23" s="32">
        <v>285</v>
      </c>
      <c r="M23" s="32">
        <v>296.2</v>
      </c>
    </row>
    <row r="24" spans="1:13" x14ac:dyDescent="0.25">
      <c r="A24" s="2">
        <v>1980</v>
      </c>
      <c r="B24" s="32">
        <v>303.89999999999998</v>
      </c>
      <c r="C24" s="32">
        <v>320.2</v>
      </c>
      <c r="D24" s="32">
        <v>318.8</v>
      </c>
      <c r="E24" s="32">
        <v>306.2</v>
      </c>
      <c r="F24" s="32">
        <v>280.5</v>
      </c>
      <c r="G24" s="32">
        <v>277.39999999999998</v>
      </c>
      <c r="H24" s="32">
        <v>290.5</v>
      </c>
      <c r="I24" s="32">
        <v>288.39999999999998</v>
      </c>
      <c r="J24" s="32">
        <v>272</v>
      </c>
      <c r="K24" s="32">
        <v>274</v>
      </c>
      <c r="L24" s="32">
        <v>267.5</v>
      </c>
      <c r="M24" s="32">
        <v>301.2</v>
      </c>
    </row>
    <row r="25" spans="1:13" x14ac:dyDescent="0.25">
      <c r="A25" s="2">
        <v>1981</v>
      </c>
      <c r="B25" s="32">
        <v>317.60000000000002</v>
      </c>
      <c r="C25" s="32">
        <v>319.5</v>
      </c>
      <c r="D25" s="32">
        <v>310.3</v>
      </c>
      <c r="E25" s="32">
        <v>302.5</v>
      </c>
      <c r="F25" s="32">
        <v>249.4</v>
      </c>
      <c r="G25" s="32">
        <v>250</v>
      </c>
      <c r="H25" s="32">
        <v>318.8</v>
      </c>
      <c r="I25" s="32">
        <v>289.5</v>
      </c>
      <c r="J25" s="32">
        <v>292.39999999999998</v>
      </c>
      <c r="K25" s="32">
        <v>260.3</v>
      </c>
      <c r="L25" s="32">
        <v>296.39999999999998</v>
      </c>
      <c r="M25" s="32">
        <v>300.10000000000002</v>
      </c>
    </row>
    <row r="26" spans="1:13" x14ac:dyDescent="0.25">
      <c r="A26" s="2">
        <v>1982</v>
      </c>
      <c r="B26" s="32">
        <v>311.7</v>
      </c>
      <c r="C26" s="32">
        <v>321.8</v>
      </c>
      <c r="D26" s="32">
        <v>325.60000000000002</v>
      </c>
      <c r="E26" s="32">
        <v>315.2</v>
      </c>
      <c r="F26" s="32">
        <v>273.5</v>
      </c>
      <c r="G26" s="32">
        <v>287.89999999999998</v>
      </c>
      <c r="H26" s="32">
        <v>299.39999999999998</v>
      </c>
      <c r="I26" s="32">
        <v>299.39999999999998</v>
      </c>
      <c r="J26" s="32">
        <v>278.2</v>
      </c>
      <c r="K26" s="32">
        <v>286.10000000000002</v>
      </c>
      <c r="L26" s="32">
        <v>300.8</v>
      </c>
      <c r="M26" s="32">
        <v>309.89999999999998</v>
      </c>
    </row>
    <row r="27" spans="1:13" x14ac:dyDescent="0.25">
      <c r="A27" s="2">
        <v>1984</v>
      </c>
      <c r="B27" s="32">
        <v>313.3</v>
      </c>
      <c r="C27" s="32"/>
      <c r="D27" s="32"/>
      <c r="E27" s="32"/>
      <c r="F27" s="32">
        <v>304.8</v>
      </c>
      <c r="G27" s="32">
        <v>302</v>
      </c>
      <c r="H27" s="32">
        <v>300.8</v>
      </c>
      <c r="I27" s="32">
        <v>296.5</v>
      </c>
      <c r="J27" s="32">
        <v>294.10000000000002</v>
      </c>
      <c r="K27" s="32">
        <v>296.3</v>
      </c>
      <c r="L27" s="32">
        <v>294.8</v>
      </c>
      <c r="M27" s="32">
        <v>354.5</v>
      </c>
    </row>
    <row r="28" spans="1:13" x14ac:dyDescent="0.25">
      <c r="A28" s="2">
        <v>1985</v>
      </c>
      <c r="B28" s="32">
        <v>321.39999999999998</v>
      </c>
      <c r="C28" s="32">
        <v>337.1</v>
      </c>
      <c r="D28" s="32">
        <v>337</v>
      </c>
      <c r="E28" s="32">
        <v>333.3</v>
      </c>
      <c r="F28" s="32">
        <v>311.2</v>
      </c>
      <c r="G28" s="32">
        <v>313.3</v>
      </c>
      <c r="H28" s="32">
        <v>316.5</v>
      </c>
      <c r="I28" s="32">
        <v>314.7</v>
      </c>
      <c r="J28" s="32">
        <v>310.5</v>
      </c>
      <c r="K28" s="32">
        <v>308.3</v>
      </c>
      <c r="L28" s="32">
        <v>307.10000000000002</v>
      </c>
      <c r="M28" s="32">
        <v>320.10000000000002</v>
      </c>
    </row>
    <row r="29" spans="1:13" x14ac:dyDescent="0.25">
      <c r="A29" s="2">
        <v>1986</v>
      </c>
      <c r="B29" s="32">
        <v>334.7</v>
      </c>
      <c r="C29" s="32">
        <v>329.3</v>
      </c>
      <c r="D29" s="32">
        <v>334.9</v>
      </c>
      <c r="E29" s="32">
        <v>330.7</v>
      </c>
      <c r="F29" s="32">
        <v>291.60000000000002</v>
      </c>
      <c r="G29" s="32">
        <v>300.10000000000002</v>
      </c>
      <c r="H29" s="32">
        <v>316.8</v>
      </c>
      <c r="I29" s="32">
        <v>317.2</v>
      </c>
      <c r="J29" s="32">
        <v>306.5</v>
      </c>
      <c r="K29" s="32">
        <v>301.2</v>
      </c>
      <c r="L29" s="32">
        <v>302.2</v>
      </c>
      <c r="M29" s="32">
        <v>305.3</v>
      </c>
    </row>
    <row r="30" spans="1:13" x14ac:dyDescent="0.25">
      <c r="A30" s="2">
        <v>1987</v>
      </c>
      <c r="B30" s="32">
        <v>315.10000000000002</v>
      </c>
      <c r="C30" s="32">
        <v>324.7</v>
      </c>
      <c r="D30" s="32">
        <v>321.5</v>
      </c>
      <c r="E30" s="32">
        <v>323.7</v>
      </c>
      <c r="F30" s="32">
        <v>310.5</v>
      </c>
      <c r="G30" s="32">
        <v>310.10000000000002</v>
      </c>
      <c r="H30" s="32">
        <v>306.39999999999998</v>
      </c>
      <c r="I30" s="32">
        <v>309.7</v>
      </c>
      <c r="J30" s="32">
        <v>305.39999999999998</v>
      </c>
      <c r="K30" s="32">
        <v>292.89999999999998</v>
      </c>
      <c r="L30" s="32">
        <v>313</v>
      </c>
      <c r="M30" s="32">
        <v>324.5</v>
      </c>
    </row>
    <row r="31" spans="1:13" x14ac:dyDescent="0.25">
      <c r="A31" s="2">
        <v>1988</v>
      </c>
      <c r="B31" s="32">
        <v>334.2</v>
      </c>
      <c r="C31" s="32">
        <v>339.2</v>
      </c>
      <c r="D31" s="32">
        <v>340.2</v>
      </c>
      <c r="E31" s="32">
        <v>329</v>
      </c>
      <c r="F31" s="32">
        <v>314.39999999999998</v>
      </c>
      <c r="G31" s="32">
        <v>233.6</v>
      </c>
      <c r="H31" s="32">
        <v>278.5</v>
      </c>
      <c r="I31" s="32">
        <v>31.7</v>
      </c>
      <c r="J31" s="32">
        <v>45.9</v>
      </c>
      <c r="K31" s="32">
        <v>337.8</v>
      </c>
      <c r="L31" s="32">
        <v>275.2</v>
      </c>
      <c r="M31" s="32">
        <v>299.10000000000002</v>
      </c>
    </row>
    <row r="32" spans="1:13" x14ac:dyDescent="0.25">
      <c r="A32" s="2">
        <v>1989</v>
      </c>
      <c r="B32" s="32">
        <v>268.5</v>
      </c>
      <c r="C32" s="32">
        <v>274.5</v>
      </c>
      <c r="D32" s="32">
        <v>346.3</v>
      </c>
      <c r="E32" s="32">
        <v>358.4</v>
      </c>
      <c r="F32" s="32">
        <v>335.6</v>
      </c>
      <c r="G32" s="32">
        <v>330</v>
      </c>
      <c r="H32" s="32">
        <v>329.1</v>
      </c>
      <c r="I32" s="32">
        <v>330.5</v>
      </c>
      <c r="J32" s="32">
        <v>292.39999999999998</v>
      </c>
      <c r="K32" s="32">
        <v>331.8</v>
      </c>
      <c r="L32" s="32">
        <v>320.39999999999998</v>
      </c>
      <c r="M32" s="32">
        <v>337.3</v>
      </c>
    </row>
    <row r="33" spans="1:13" x14ac:dyDescent="0.25">
      <c r="A33" s="2">
        <v>1990</v>
      </c>
      <c r="B33" s="32">
        <v>347.6</v>
      </c>
      <c r="C33" s="32">
        <v>335.9</v>
      </c>
      <c r="D33" s="32">
        <v>336.5</v>
      </c>
      <c r="E33" s="32">
        <v>330.2</v>
      </c>
      <c r="F33" s="32">
        <v>288.3</v>
      </c>
      <c r="G33" s="32">
        <v>309.10000000000002</v>
      </c>
      <c r="H33" s="32">
        <v>303.89999999999998</v>
      </c>
      <c r="I33" s="32">
        <v>299.3</v>
      </c>
      <c r="J33" s="32">
        <v>305.89999999999998</v>
      </c>
      <c r="K33" s="32">
        <v>268.39999999999998</v>
      </c>
      <c r="L33" s="32">
        <v>304.7</v>
      </c>
      <c r="M33" s="32">
        <v>322.2</v>
      </c>
    </row>
    <row r="34" spans="1:13" x14ac:dyDescent="0.25">
      <c r="A34" s="2">
        <v>1991</v>
      </c>
      <c r="B34" s="32">
        <v>332</v>
      </c>
      <c r="C34" s="32">
        <v>350</v>
      </c>
      <c r="D34" s="32">
        <v>339.5</v>
      </c>
      <c r="E34" s="32">
        <v>338.7</v>
      </c>
      <c r="F34" s="32">
        <v>296</v>
      </c>
      <c r="G34" s="32">
        <v>316.60000000000002</v>
      </c>
      <c r="H34" s="32">
        <v>307.10000000000002</v>
      </c>
      <c r="I34" s="32">
        <v>303.3</v>
      </c>
      <c r="J34" s="32">
        <v>293.10000000000002</v>
      </c>
      <c r="K34" s="32">
        <v>298.10000000000002</v>
      </c>
      <c r="L34" s="32">
        <v>305.39999999999998</v>
      </c>
      <c r="M34" s="32">
        <v>333</v>
      </c>
    </row>
    <row r="35" spans="1:13" x14ac:dyDescent="0.25">
      <c r="A35" s="2">
        <v>1992</v>
      </c>
      <c r="B35" s="32">
        <v>331.8</v>
      </c>
      <c r="C35" s="32">
        <v>330.4</v>
      </c>
      <c r="D35" s="32">
        <v>340.5</v>
      </c>
      <c r="E35" s="32">
        <v>330.4</v>
      </c>
      <c r="F35" s="32">
        <v>315.2</v>
      </c>
      <c r="G35" s="32">
        <v>309.3</v>
      </c>
      <c r="H35" s="32">
        <v>319.39999999999998</v>
      </c>
      <c r="I35" s="32">
        <v>320.8</v>
      </c>
      <c r="J35" s="32">
        <v>288.10000000000002</v>
      </c>
      <c r="K35" s="32">
        <v>299.5</v>
      </c>
      <c r="L35" s="32">
        <v>291.89999999999998</v>
      </c>
      <c r="M35" s="32">
        <v>311.5</v>
      </c>
    </row>
    <row r="36" spans="1:13" x14ac:dyDescent="0.25">
      <c r="A36" s="2">
        <v>1993</v>
      </c>
      <c r="B36" s="32">
        <v>319.2</v>
      </c>
      <c r="C36" s="32">
        <v>330.9</v>
      </c>
      <c r="D36" s="32">
        <v>326.10000000000002</v>
      </c>
      <c r="E36" s="32">
        <v>316.89999999999998</v>
      </c>
      <c r="F36" s="32">
        <v>273</v>
      </c>
      <c r="G36" s="32">
        <v>298.5</v>
      </c>
      <c r="H36" s="32">
        <v>305.10000000000002</v>
      </c>
      <c r="I36" s="32">
        <v>302.3</v>
      </c>
      <c r="J36" s="32">
        <v>287.5</v>
      </c>
      <c r="K36" s="32">
        <v>290</v>
      </c>
      <c r="L36" s="32">
        <v>298.5</v>
      </c>
      <c r="M36" s="32">
        <v>313.8</v>
      </c>
    </row>
    <row r="37" spans="1:13" x14ac:dyDescent="0.25">
      <c r="A37" s="2">
        <v>1994</v>
      </c>
      <c r="B37" s="32">
        <v>321.39999999999998</v>
      </c>
      <c r="C37" s="32">
        <v>330.2</v>
      </c>
      <c r="D37" s="32">
        <v>328.4</v>
      </c>
      <c r="E37" s="32">
        <v>327.8</v>
      </c>
      <c r="F37" s="32">
        <v>294.39999999999998</v>
      </c>
      <c r="G37" s="32">
        <v>303.89999999999998</v>
      </c>
      <c r="H37" s="32">
        <v>302</v>
      </c>
      <c r="I37" s="32">
        <v>298.2</v>
      </c>
      <c r="J37" s="32">
        <v>290.2</v>
      </c>
      <c r="K37" s="32">
        <v>292.89999999999998</v>
      </c>
      <c r="L37" s="32">
        <v>280.5</v>
      </c>
      <c r="M37" s="32">
        <v>318.10000000000002</v>
      </c>
    </row>
    <row r="38" spans="1:13" x14ac:dyDescent="0.25">
      <c r="A38" s="2">
        <v>1995</v>
      </c>
      <c r="B38" s="32">
        <v>327.3</v>
      </c>
      <c r="C38" s="32">
        <v>333.1</v>
      </c>
      <c r="D38" s="32">
        <v>323</v>
      </c>
      <c r="E38" s="32">
        <v>304.2</v>
      </c>
      <c r="F38" s="32">
        <v>301.10000000000002</v>
      </c>
      <c r="G38" s="32">
        <v>271.60000000000002</v>
      </c>
      <c r="H38" s="32">
        <v>303.89999999999998</v>
      </c>
      <c r="I38" s="32">
        <v>252.2</v>
      </c>
      <c r="J38" s="32">
        <v>258.7</v>
      </c>
      <c r="K38" s="32">
        <v>222</v>
      </c>
      <c r="L38" s="32">
        <v>303.8</v>
      </c>
      <c r="M38" s="32">
        <v>310.89999999999998</v>
      </c>
    </row>
    <row r="39" spans="1:13" x14ac:dyDescent="0.25">
      <c r="A39" s="2">
        <v>1996</v>
      </c>
      <c r="B39" s="32">
        <v>319.2</v>
      </c>
      <c r="C39" s="32">
        <v>332.8</v>
      </c>
      <c r="D39" s="32">
        <v>331.9</v>
      </c>
      <c r="E39" s="32">
        <v>323.7</v>
      </c>
      <c r="F39" s="32">
        <v>282.2</v>
      </c>
      <c r="G39" s="32">
        <v>306.60000000000002</v>
      </c>
      <c r="H39" s="32">
        <v>311.3</v>
      </c>
      <c r="I39" s="32">
        <v>338.1</v>
      </c>
      <c r="J39" s="32">
        <v>310.39999999999998</v>
      </c>
      <c r="K39" s="32">
        <v>279.7</v>
      </c>
      <c r="L39" s="32">
        <v>293.60000000000002</v>
      </c>
      <c r="M39" s="32">
        <v>323.10000000000002</v>
      </c>
    </row>
    <row r="40" spans="1:13" x14ac:dyDescent="0.25">
      <c r="A40" s="2">
        <v>1997</v>
      </c>
      <c r="B40" s="32">
        <v>328.8</v>
      </c>
      <c r="C40" s="32">
        <v>337.1</v>
      </c>
      <c r="D40" s="32">
        <v>343.7</v>
      </c>
      <c r="E40" s="32">
        <v>336.4</v>
      </c>
      <c r="F40" s="32">
        <v>330</v>
      </c>
      <c r="G40" s="32">
        <v>308.7</v>
      </c>
      <c r="H40" s="32">
        <v>325.10000000000002</v>
      </c>
      <c r="I40" s="32">
        <v>327</v>
      </c>
      <c r="J40" s="32">
        <v>321.10000000000002</v>
      </c>
      <c r="K40" s="32">
        <v>304.89999999999998</v>
      </c>
      <c r="L40" s="32">
        <v>305.39999999999998</v>
      </c>
      <c r="M40" s="32">
        <v>336.5</v>
      </c>
    </row>
    <row r="41" spans="1:13" x14ac:dyDescent="0.25">
      <c r="A41" s="2">
        <v>1998</v>
      </c>
      <c r="B41" s="32">
        <v>338.8</v>
      </c>
      <c r="C41" s="32">
        <v>333.1</v>
      </c>
      <c r="D41" s="32">
        <v>342.8</v>
      </c>
      <c r="E41" s="32">
        <v>334.5</v>
      </c>
      <c r="F41" s="32">
        <v>328.5</v>
      </c>
      <c r="G41" s="32">
        <v>311.10000000000002</v>
      </c>
      <c r="H41" s="32">
        <v>319.10000000000002</v>
      </c>
      <c r="I41" s="32">
        <v>316.10000000000002</v>
      </c>
      <c r="J41" s="32">
        <v>280.7</v>
      </c>
      <c r="K41" s="32">
        <v>245.1</v>
      </c>
      <c r="L41" s="32">
        <v>319.5</v>
      </c>
      <c r="M41" s="32">
        <v>326.89999999999998</v>
      </c>
    </row>
    <row r="42" spans="1:13" x14ac:dyDescent="0.25">
      <c r="A42" s="2">
        <v>1999</v>
      </c>
      <c r="B42" s="32">
        <v>348.8</v>
      </c>
      <c r="C42" s="32">
        <v>346.3</v>
      </c>
      <c r="D42" s="32">
        <v>343.8</v>
      </c>
      <c r="E42" s="32">
        <v>331.4</v>
      </c>
      <c r="F42" s="32">
        <v>321.39999999999998</v>
      </c>
      <c r="G42" s="32">
        <v>311.2</v>
      </c>
      <c r="H42" s="32">
        <v>321.8</v>
      </c>
      <c r="I42" s="32">
        <v>316.8</v>
      </c>
      <c r="J42" s="32"/>
      <c r="K42" s="32"/>
      <c r="L42" s="32"/>
      <c r="M42" s="32"/>
    </row>
    <row r="43" spans="1:13" x14ac:dyDescent="0.25">
      <c r="A43" s="2">
        <v>2000</v>
      </c>
      <c r="B43" s="32">
        <v>336.7</v>
      </c>
      <c r="C43" s="32">
        <v>344.1</v>
      </c>
      <c r="D43" s="32">
        <v>347.3</v>
      </c>
      <c r="E43" s="32">
        <v>344.6</v>
      </c>
      <c r="F43" s="32">
        <v>320.89999999999998</v>
      </c>
      <c r="G43" s="32">
        <v>305.7</v>
      </c>
      <c r="H43" s="32">
        <v>310.5</v>
      </c>
      <c r="I43" s="32">
        <v>298.89999999999998</v>
      </c>
      <c r="J43" s="32">
        <v>250.2</v>
      </c>
      <c r="K43" s="32">
        <v>300.60000000000002</v>
      </c>
      <c r="L43" s="32">
        <v>298.8</v>
      </c>
      <c r="M43" s="32">
        <v>308.89999999999998</v>
      </c>
    </row>
    <row r="44" spans="1:13" x14ac:dyDescent="0.25">
      <c r="A44" s="2">
        <v>2001</v>
      </c>
      <c r="B44" s="32">
        <v>322.60000000000002</v>
      </c>
      <c r="C44" s="32">
        <v>328.6</v>
      </c>
      <c r="D44" s="32">
        <v>323.5</v>
      </c>
      <c r="E44" s="32">
        <v>330.4</v>
      </c>
      <c r="F44" s="32">
        <v>302.10000000000002</v>
      </c>
      <c r="G44" s="32">
        <v>302.60000000000002</v>
      </c>
      <c r="H44" s="32">
        <v>304.3</v>
      </c>
      <c r="I44" s="32">
        <v>304.2</v>
      </c>
      <c r="J44" s="32">
        <v>299.60000000000002</v>
      </c>
      <c r="K44" s="32">
        <v>298</v>
      </c>
      <c r="L44" s="32">
        <v>306.60000000000002</v>
      </c>
      <c r="M44" s="32">
        <v>319.8</v>
      </c>
    </row>
    <row r="45" spans="1:13" x14ac:dyDescent="0.25">
      <c r="A45" s="2">
        <v>2002</v>
      </c>
      <c r="B45" s="32">
        <v>336</v>
      </c>
      <c r="C45" s="32">
        <v>346.9</v>
      </c>
      <c r="D45" s="32">
        <v>344.3</v>
      </c>
      <c r="E45" s="32">
        <v>339.5</v>
      </c>
      <c r="F45" s="32">
        <v>300.5</v>
      </c>
      <c r="G45" s="32">
        <v>293.10000000000002</v>
      </c>
      <c r="H45" s="32">
        <v>319.89999999999998</v>
      </c>
      <c r="I45" s="32">
        <v>316.89999999999998</v>
      </c>
      <c r="J45" s="32">
        <v>304.60000000000002</v>
      </c>
      <c r="K45" s="32">
        <v>310.8</v>
      </c>
      <c r="L45" s="32">
        <v>321.60000000000002</v>
      </c>
      <c r="M45" s="32">
        <v>330.3</v>
      </c>
    </row>
    <row r="46" spans="1:13" x14ac:dyDescent="0.25">
      <c r="A46" s="2">
        <v>2003</v>
      </c>
      <c r="B46" s="32">
        <v>336.6</v>
      </c>
      <c r="C46" s="32">
        <v>342.3</v>
      </c>
      <c r="D46" s="32">
        <v>342.9</v>
      </c>
      <c r="E46" s="32">
        <v>328.9</v>
      </c>
      <c r="F46" s="32">
        <v>333.9</v>
      </c>
      <c r="G46" s="32">
        <v>334.9</v>
      </c>
      <c r="H46" s="32">
        <v>334.7</v>
      </c>
      <c r="I46" s="32">
        <v>322.3</v>
      </c>
      <c r="J46" s="32">
        <v>328.1</v>
      </c>
      <c r="K46" s="32">
        <v>332.4</v>
      </c>
      <c r="L46" s="32">
        <v>330.3</v>
      </c>
      <c r="M46" s="32">
        <v>339.5</v>
      </c>
    </row>
    <row r="47" spans="1:13" x14ac:dyDescent="0.25">
      <c r="A47" s="2">
        <v>2004</v>
      </c>
      <c r="B47" s="32">
        <v>341.8</v>
      </c>
      <c r="C47" s="32">
        <v>343.5</v>
      </c>
      <c r="D47" s="32">
        <v>353.5</v>
      </c>
      <c r="E47" s="32">
        <v>338.2</v>
      </c>
      <c r="F47" s="32">
        <v>322.5</v>
      </c>
      <c r="G47" s="32">
        <v>321.10000000000002</v>
      </c>
      <c r="H47" s="32">
        <v>325.10000000000002</v>
      </c>
      <c r="I47" s="32">
        <v>322.2</v>
      </c>
      <c r="J47" s="32">
        <v>280.60000000000002</v>
      </c>
      <c r="K47" s="32">
        <v>313.2</v>
      </c>
      <c r="L47" s="32">
        <v>317.89999999999998</v>
      </c>
      <c r="M47" s="32">
        <v>331.7</v>
      </c>
    </row>
    <row r="48" spans="1:13" x14ac:dyDescent="0.25">
      <c r="A48" s="2">
        <v>2005</v>
      </c>
      <c r="B48" s="32"/>
      <c r="C48" s="32"/>
      <c r="D48" s="32"/>
      <c r="E48" s="32">
        <v>334.2</v>
      </c>
      <c r="F48" s="32"/>
      <c r="G48" s="32">
        <v>228.1</v>
      </c>
      <c r="H48" s="32">
        <v>308.3</v>
      </c>
      <c r="I48" s="32">
        <v>304.60000000000002</v>
      </c>
      <c r="J48" s="32">
        <v>317.3</v>
      </c>
      <c r="K48" s="32">
        <v>196.1</v>
      </c>
      <c r="L48" s="32">
        <v>318</v>
      </c>
      <c r="M48" s="32">
        <v>326.10000000000002</v>
      </c>
    </row>
    <row r="49" spans="1:13" x14ac:dyDescent="0.25">
      <c r="A49" s="2">
        <v>2006</v>
      </c>
      <c r="B49" s="32">
        <v>333.1</v>
      </c>
      <c r="C49" s="32">
        <v>346.8</v>
      </c>
      <c r="D49" s="32">
        <v>348.6</v>
      </c>
      <c r="E49" s="32">
        <v>332.9</v>
      </c>
      <c r="F49" s="32">
        <v>316.89999999999998</v>
      </c>
      <c r="G49" s="32">
        <v>309.60000000000002</v>
      </c>
      <c r="H49" s="32">
        <v>317.3</v>
      </c>
      <c r="I49" s="32">
        <v>321.7</v>
      </c>
      <c r="J49" s="32">
        <v>324.10000000000002</v>
      </c>
      <c r="K49" s="32">
        <v>301.3</v>
      </c>
      <c r="L49" s="32">
        <v>317.89999999999998</v>
      </c>
      <c r="M49" s="32">
        <v>326.89999999999998</v>
      </c>
    </row>
    <row r="50" spans="1:13" x14ac:dyDescent="0.25">
      <c r="A50" s="2">
        <v>2007</v>
      </c>
      <c r="B50" s="32">
        <v>346.5</v>
      </c>
      <c r="C50" s="32">
        <v>343.2</v>
      </c>
      <c r="D50" s="32">
        <v>345.7</v>
      </c>
      <c r="E50" s="32">
        <v>325.39999999999998</v>
      </c>
      <c r="F50" s="32">
        <v>281.2</v>
      </c>
      <c r="G50" s="32">
        <v>307.5</v>
      </c>
      <c r="H50" s="32">
        <v>321.39999999999998</v>
      </c>
      <c r="I50" s="32">
        <v>308.2</v>
      </c>
      <c r="J50" s="32">
        <v>313.60000000000002</v>
      </c>
      <c r="K50" s="32">
        <v>223.9</v>
      </c>
      <c r="L50" s="32">
        <v>309</v>
      </c>
      <c r="M50" s="32">
        <v>315.3</v>
      </c>
    </row>
    <row r="51" spans="1:13" x14ac:dyDescent="0.25">
      <c r="A51" s="2">
        <v>2008</v>
      </c>
      <c r="B51" s="32">
        <v>338.6</v>
      </c>
      <c r="C51" s="32">
        <v>338.3</v>
      </c>
      <c r="D51" s="32">
        <v>339.2</v>
      </c>
      <c r="E51" s="32">
        <v>334.2</v>
      </c>
      <c r="F51" s="32">
        <v>298.7</v>
      </c>
      <c r="G51" s="32">
        <v>318.3</v>
      </c>
      <c r="H51" s="32">
        <v>311.89999999999998</v>
      </c>
      <c r="I51" s="32">
        <v>294.3</v>
      </c>
      <c r="J51" s="32">
        <v>249.7</v>
      </c>
      <c r="K51" s="32">
        <v>256.89999999999998</v>
      </c>
      <c r="L51" s="32">
        <v>296</v>
      </c>
      <c r="M51" s="32">
        <v>312.8</v>
      </c>
    </row>
    <row r="52" spans="1:13" x14ac:dyDescent="0.25">
      <c r="A52" s="2">
        <v>2009</v>
      </c>
      <c r="B52" s="32">
        <v>323.10000000000002</v>
      </c>
      <c r="C52" s="32">
        <v>330.9</v>
      </c>
      <c r="D52" s="32">
        <v>333.9</v>
      </c>
      <c r="E52" s="32">
        <v>321.2</v>
      </c>
      <c r="F52" s="32">
        <v>305</v>
      </c>
      <c r="G52" s="32">
        <v>295.60000000000002</v>
      </c>
      <c r="H52" s="32">
        <v>305.89999999999998</v>
      </c>
      <c r="I52" s="32">
        <v>305.60000000000002</v>
      </c>
      <c r="J52" s="32">
        <v>303.5</v>
      </c>
      <c r="K52" s="32">
        <v>280.5</v>
      </c>
      <c r="L52" s="32">
        <v>303.89999999999998</v>
      </c>
      <c r="M52" s="32">
        <v>309.7</v>
      </c>
    </row>
    <row r="53" spans="1:13" x14ac:dyDescent="0.25">
      <c r="A53" s="2">
        <v>2010</v>
      </c>
      <c r="B53" s="32">
        <v>325.2</v>
      </c>
      <c r="C53" s="32">
        <v>326</v>
      </c>
      <c r="D53" s="32">
        <v>326.60000000000002</v>
      </c>
      <c r="E53" s="32">
        <v>305.3</v>
      </c>
      <c r="F53" s="32">
        <v>270.7</v>
      </c>
      <c r="G53" s="32">
        <v>273.89999999999998</v>
      </c>
      <c r="H53" s="32">
        <v>257.10000000000002</v>
      </c>
      <c r="I53" s="32">
        <v>265.8</v>
      </c>
      <c r="J53" s="32">
        <v>183.4</v>
      </c>
      <c r="K53" s="32">
        <v>292.39999999999998</v>
      </c>
      <c r="L53" s="32">
        <v>293</v>
      </c>
      <c r="M53" s="32">
        <v>314.89999999999998</v>
      </c>
    </row>
    <row r="54" spans="1:13" x14ac:dyDescent="0.25">
      <c r="A54" s="2">
        <v>2011</v>
      </c>
      <c r="B54" s="32">
        <v>333.2</v>
      </c>
      <c r="C54" s="32">
        <v>299.10000000000002</v>
      </c>
      <c r="D54" s="32">
        <v>293.60000000000002</v>
      </c>
      <c r="E54" s="32">
        <v>275.2</v>
      </c>
      <c r="F54" s="32">
        <v>195.2</v>
      </c>
      <c r="G54" s="32">
        <v>200</v>
      </c>
      <c r="H54" s="32">
        <v>199.4</v>
      </c>
      <c r="I54" s="32">
        <v>207.6</v>
      </c>
      <c r="J54" s="32">
        <v>109.1</v>
      </c>
      <c r="K54" s="32">
        <v>143.1</v>
      </c>
      <c r="L54" s="32">
        <v>306.5</v>
      </c>
      <c r="M54" s="32">
        <v>300.5</v>
      </c>
    </row>
    <row r="55" spans="1:13" x14ac:dyDescent="0.25">
      <c r="A55" s="2">
        <v>2012</v>
      </c>
      <c r="B55" s="32">
        <v>294.39999999999998</v>
      </c>
      <c r="C55" s="32">
        <v>296.89999999999998</v>
      </c>
      <c r="D55" s="32">
        <v>298.60000000000002</v>
      </c>
      <c r="E55" s="32">
        <v>285.3</v>
      </c>
      <c r="F55" s="32">
        <v>229.7</v>
      </c>
      <c r="G55" s="32">
        <v>297.2</v>
      </c>
      <c r="H55" s="32">
        <v>291.60000000000002</v>
      </c>
      <c r="I55" s="32">
        <v>262.10000000000002</v>
      </c>
      <c r="J55" s="32">
        <v>276.89999999999998</v>
      </c>
      <c r="K55" s="32">
        <v>150.19999999999999</v>
      </c>
      <c r="L55" s="32">
        <v>285.3</v>
      </c>
      <c r="M55" s="32">
        <v>288.10000000000002</v>
      </c>
    </row>
    <row r="56" spans="1:13" x14ac:dyDescent="0.25">
      <c r="A56" s="2">
        <v>2013</v>
      </c>
      <c r="B56" s="32">
        <v>116</v>
      </c>
      <c r="C56" s="32">
        <v>116</v>
      </c>
      <c r="D56" s="32">
        <v>114.2</v>
      </c>
      <c r="E56" s="32">
        <v>111.8</v>
      </c>
      <c r="F56" s="32">
        <v>89.8</v>
      </c>
      <c r="G56" s="32">
        <v>81.8</v>
      </c>
      <c r="H56" s="32">
        <v>97.1</v>
      </c>
      <c r="I56" s="32">
        <v>90.8</v>
      </c>
      <c r="J56" s="32">
        <v>61.2</v>
      </c>
      <c r="K56" s="32">
        <v>79.7</v>
      </c>
      <c r="L56" s="32">
        <v>81.3</v>
      </c>
      <c r="M56" s="32">
        <v>107</v>
      </c>
    </row>
    <row r="57" spans="1:13" x14ac:dyDescent="0.25">
      <c r="A57" s="2">
        <v>2014</v>
      </c>
      <c r="B57" s="32">
        <v>296.44</v>
      </c>
      <c r="C57" s="32">
        <v>298.86</v>
      </c>
      <c r="D57" s="32">
        <v>279.95999999999998</v>
      </c>
      <c r="E57" s="32">
        <v>284.60000000000002</v>
      </c>
      <c r="F57" s="32"/>
      <c r="G57" s="32"/>
      <c r="H57" s="32">
        <v>293.99</v>
      </c>
      <c r="I57" s="32">
        <v>298.95</v>
      </c>
      <c r="J57" s="32">
        <v>39.28</v>
      </c>
      <c r="K57" s="32">
        <v>131.78</v>
      </c>
      <c r="L57" s="32">
        <v>289.11</v>
      </c>
      <c r="M57" s="32">
        <v>291.76</v>
      </c>
    </row>
    <row r="58" spans="1:13" x14ac:dyDescent="0.25">
      <c r="A58" s="2">
        <v>2015</v>
      </c>
      <c r="B58" s="32"/>
      <c r="C58" s="32"/>
      <c r="D58" s="32">
        <v>4.8559999999999999</v>
      </c>
      <c r="E58" s="32">
        <v>357.58600000000001</v>
      </c>
      <c r="F58" s="32">
        <v>355.24099999999999</v>
      </c>
      <c r="G58" s="32">
        <v>356.95800000000003</v>
      </c>
      <c r="H58" s="32">
        <v>352.52499999999998</v>
      </c>
      <c r="I58" s="32">
        <v>339.18900000000002</v>
      </c>
      <c r="J58" s="32">
        <v>330.39100000000002</v>
      </c>
      <c r="K58" s="32">
        <v>336.94299999999998</v>
      </c>
      <c r="L58" s="32">
        <v>340.26100000000002</v>
      </c>
      <c r="M58" s="32">
        <v>338.50200000000001</v>
      </c>
    </row>
    <row r="59" spans="1:13" x14ac:dyDescent="0.25">
      <c r="A59" s="2">
        <v>2016</v>
      </c>
      <c r="B59" s="32">
        <v>341.89600000000002</v>
      </c>
      <c r="C59" s="32">
        <v>346.66399999999999</v>
      </c>
      <c r="D59" s="32">
        <v>340.35599999999999</v>
      </c>
      <c r="E59" s="32">
        <v>343.733</v>
      </c>
      <c r="F59" s="32">
        <v>334.81700000000001</v>
      </c>
      <c r="G59" s="32">
        <v>333.62700000000001</v>
      </c>
      <c r="H59" s="32">
        <v>327.75900000000001</v>
      </c>
      <c r="I59" s="32">
        <v>334.971</v>
      </c>
      <c r="J59" s="32">
        <v>334.26</v>
      </c>
      <c r="K59" s="32">
        <v>335.149</v>
      </c>
      <c r="L59" s="32">
        <v>325.35700000000003</v>
      </c>
      <c r="M59" s="32">
        <v>334.03300000000002</v>
      </c>
    </row>
    <row r="60" spans="1:13" x14ac:dyDescent="0.25">
      <c r="A60" s="2">
        <v>2017</v>
      </c>
      <c r="B60" s="32">
        <v>344.41500000000002</v>
      </c>
      <c r="C60" s="32">
        <v>344.38400000000001</v>
      </c>
      <c r="D60" s="32">
        <v>347.17200000000003</v>
      </c>
      <c r="E60" s="32">
        <v>339.96899999999999</v>
      </c>
      <c r="F60" s="32">
        <v>348.53199999999998</v>
      </c>
      <c r="G60" s="32">
        <v>343.74400000000003</v>
      </c>
      <c r="H60" s="32">
        <v>330.04500000000002</v>
      </c>
      <c r="I60" s="32">
        <v>335.83100000000002</v>
      </c>
      <c r="J60" s="32">
        <v>341.97800000000001</v>
      </c>
      <c r="K60" s="32">
        <v>322.19299999999998</v>
      </c>
      <c r="L60" s="32">
        <v>326.35399999999998</v>
      </c>
      <c r="M60"/>
    </row>
    <row r="61" spans="1:13" x14ac:dyDescent="0.25">
      <c r="A61" s="2">
        <v>2018</v>
      </c>
      <c r="B61" s="32"/>
      <c r="C61" s="32">
        <v>348.875</v>
      </c>
      <c r="D61" s="32">
        <v>344.97899999999998</v>
      </c>
      <c r="E61"/>
      <c r="F61"/>
      <c r="G61"/>
      <c r="H61"/>
      <c r="I61"/>
      <c r="J61"/>
      <c r="K61"/>
      <c r="L61"/>
      <c r="M61"/>
    </row>
    <row r="62" spans="1:13" x14ac:dyDescent="0.25">
      <c r="A62" s="2">
        <v>2019</v>
      </c>
      <c r="B62" s="32"/>
      <c r="C62" s="32"/>
      <c r="D62" s="32"/>
      <c r="E62" s="32"/>
      <c r="F62" s="32"/>
      <c r="G62" s="32"/>
      <c r="H62" s="32">
        <v>321.685</v>
      </c>
      <c r="I62" s="32">
        <v>320.42200000000003</v>
      </c>
      <c r="J62" s="32">
        <v>306.74799999999999</v>
      </c>
      <c r="K62" s="32">
        <v>314.69099999999997</v>
      </c>
      <c r="L62" s="32">
        <v>321.02600000000001</v>
      </c>
      <c r="M62" s="32">
        <v>320.596</v>
      </c>
    </row>
    <row r="63" spans="1:13" x14ac:dyDescent="0.25">
      <c r="A63" s="2">
        <v>2020</v>
      </c>
      <c r="B63" s="32">
        <v>332.75799999999998</v>
      </c>
      <c r="C63" s="32">
        <v>338.43200000000002</v>
      </c>
      <c r="D63" s="32">
        <v>339.5</v>
      </c>
      <c r="E63" s="32">
        <v>333.09399999999999</v>
      </c>
      <c r="F63" s="32">
        <v>323.40100000000001</v>
      </c>
      <c r="G63" s="32">
        <v>323.685</v>
      </c>
      <c r="H63" s="32">
        <v>323.49799999999999</v>
      </c>
      <c r="I63" s="32">
        <v>323.47500000000002</v>
      </c>
      <c r="J63" s="32">
        <v>320.11500000000001</v>
      </c>
      <c r="K63" s="32">
        <v>261.26499999999999</v>
      </c>
      <c r="L63" s="32">
        <v>230.49199999999999</v>
      </c>
      <c r="M63" s="32">
        <v>326.84500000000003</v>
      </c>
    </row>
    <row r="65" spans="1:13" x14ac:dyDescent="0.25">
      <c r="A65" s="25" t="s">
        <v>96</v>
      </c>
      <c r="B65" s="32">
        <v>326.31</v>
      </c>
      <c r="C65" s="32">
        <v>330.34</v>
      </c>
      <c r="D65" s="32">
        <v>333.03</v>
      </c>
      <c r="E65" s="32">
        <v>326.32</v>
      </c>
      <c r="F65" s="32">
        <v>303.61</v>
      </c>
      <c r="G65" s="32">
        <v>302.93</v>
      </c>
      <c r="H65" s="32">
        <v>309.58999999999997</v>
      </c>
      <c r="I65" s="32">
        <v>308.83</v>
      </c>
      <c r="J65" s="32">
        <v>299.92</v>
      </c>
      <c r="K65" s="32">
        <v>289.41000000000003</v>
      </c>
      <c r="L65" s="32">
        <v>303.5</v>
      </c>
      <c r="M65" s="32">
        <v>317.79000000000002</v>
      </c>
    </row>
    <row r="66" spans="1:13" ht="15.75" x14ac:dyDescent="0.25">
      <c r="A66" s="24"/>
      <c r="B66" s="93"/>
      <c r="C66" s="93"/>
      <c r="D66" s="93"/>
      <c r="E66" s="93"/>
      <c r="F66" s="93"/>
      <c r="G66" s="93"/>
      <c r="H66" s="93"/>
      <c r="I66" s="93"/>
      <c r="J66" s="93"/>
      <c r="K66" s="93"/>
      <c r="L66" s="93"/>
      <c r="M66" s="93"/>
    </row>
    <row r="68" spans="1:13" ht="18.75" x14ac:dyDescent="0.3">
      <c r="A68" s="26" t="s">
        <v>67</v>
      </c>
    </row>
    <row r="69" spans="1:13" ht="15.75" x14ac:dyDescent="0.25">
      <c r="A69" s="23" t="s">
        <v>115</v>
      </c>
    </row>
    <row r="70" spans="1:13" ht="15.75" x14ac:dyDescent="0.25">
      <c r="A70" s="24" t="s">
        <v>14</v>
      </c>
      <c r="B70" s="93" t="s">
        <v>82</v>
      </c>
      <c r="C70" s="93" t="s">
        <v>83</v>
      </c>
      <c r="D70" s="93" t="s">
        <v>84</v>
      </c>
      <c r="E70" s="93" t="s">
        <v>85</v>
      </c>
      <c r="F70" s="93" t="s">
        <v>86</v>
      </c>
      <c r="G70" s="93" t="s">
        <v>87</v>
      </c>
      <c r="H70" s="93" t="s">
        <v>88</v>
      </c>
      <c r="I70" s="93" t="s">
        <v>89</v>
      </c>
      <c r="J70" s="93" t="s">
        <v>90</v>
      </c>
      <c r="K70" s="93" t="s">
        <v>91</v>
      </c>
      <c r="L70" s="93" t="s">
        <v>92</v>
      </c>
      <c r="M70" s="93" t="s">
        <v>93</v>
      </c>
    </row>
    <row r="71" spans="1:13" x14ac:dyDescent="0.25">
      <c r="A71" s="2">
        <v>1975</v>
      </c>
      <c r="B71" s="32">
        <v>13.4</v>
      </c>
      <c r="C71" s="32">
        <v>358.6</v>
      </c>
      <c r="D71" s="32">
        <v>357.3</v>
      </c>
      <c r="E71" s="32">
        <v>2.4</v>
      </c>
      <c r="F71" s="32">
        <v>356.1</v>
      </c>
      <c r="G71" s="32">
        <v>282.39999999999998</v>
      </c>
      <c r="H71" s="32"/>
      <c r="I71" s="32"/>
      <c r="J71" s="32"/>
      <c r="K71" s="32"/>
      <c r="L71" s="32"/>
      <c r="M71" s="32"/>
    </row>
    <row r="72" spans="1:13" x14ac:dyDescent="0.25">
      <c r="A72" s="2">
        <v>1976</v>
      </c>
      <c r="B72" s="32">
        <v>12.1</v>
      </c>
      <c r="C72" s="32">
        <v>14.1</v>
      </c>
      <c r="D72" s="32">
        <v>13.9</v>
      </c>
      <c r="E72" s="32">
        <v>7.5</v>
      </c>
      <c r="F72" s="32">
        <v>353.7</v>
      </c>
      <c r="G72" s="32">
        <v>269.60000000000002</v>
      </c>
      <c r="H72" s="32">
        <v>3.7</v>
      </c>
      <c r="I72" s="32">
        <v>302.8</v>
      </c>
      <c r="J72" s="32">
        <v>294.10000000000002</v>
      </c>
      <c r="K72" s="32">
        <v>177.4</v>
      </c>
      <c r="L72" s="32">
        <v>317.10000000000002</v>
      </c>
      <c r="M72" s="32">
        <v>0.1</v>
      </c>
    </row>
    <row r="73" spans="1:13" x14ac:dyDescent="0.25">
      <c r="A73" s="2">
        <v>1977</v>
      </c>
      <c r="B73" s="32">
        <v>351.8</v>
      </c>
      <c r="C73" s="32">
        <v>351.4</v>
      </c>
      <c r="D73" s="32">
        <v>350.8</v>
      </c>
      <c r="E73" s="32">
        <v>348</v>
      </c>
      <c r="F73" s="32">
        <v>335.2</v>
      </c>
      <c r="G73" s="32">
        <v>49.3</v>
      </c>
      <c r="H73" s="32">
        <v>350.3</v>
      </c>
      <c r="I73" s="32">
        <v>283.10000000000002</v>
      </c>
      <c r="J73" s="32">
        <v>251.1</v>
      </c>
      <c r="K73" s="32">
        <v>251.5</v>
      </c>
      <c r="L73" s="32">
        <v>228.9</v>
      </c>
      <c r="M73" s="32">
        <v>13.8</v>
      </c>
    </row>
    <row r="74" spans="1:13" x14ac:dyDescent="0.25">
      <c r="A74" s="2">
        <v>1978</v>
      </c>
      <c r="B74" s="32">
        <v>21.8</v>
      </c>
      <c r="C74" s="32">
        <v>20.8</v>
      </c>
      <c r="D74" s="32">
        <v>353.9</v>
      </c>
      <c r="E74" s="32">
        <v>346.6</v>
      </c>
      <c r="F74" s="32">
        <v>111.4</v>
      </c>
      <c r="G74" s="32">
        <v>254.8</v>
      </c>
      <c r="H74" s="32">
        <v>263.5</v>
      </c>
      <c r="I74" s="32">
        <v>285</v>
      </c>
      <c r="J74" s="32">
        <v>161.19999999999999</v>
      </c>
      <c r="K74" s="32">
        <v>185.4</v>
      </c>
      <c r="L74" s="32">
        <v>272</v>
      </c>
      <c r="M74" s="32">
        <v>355.3</v>
      </c>
    </row>
    <row r="75" spans="1:13" x14ac:dyDescent="0.25">
      <c r="A75" s="2">
        <v>1979</v>
      </c>
      <c r="B75" s="32">
        <v>339.2</v>
      </c>
      <c r="C75" s="32">
        <v>334.7</v>
      </c>
      <c r="D75" s="32">
        <v>344.4</v>
      </c>
      <c r="E75" s="32">
        <v>358.3</v>
      </c>
      <c r="F75" s="32">
        <v>309.2</v>
      </c>
      <c r="G75" s="32">
        <v>208.8</v>
      </c>
      <c r="H75" s="32">
        <v>265.8</v>
      </c>
      <c r="I75" s="32">
        <v>241.8</v>
      </c>
      <c r="J75" s="32">
        <v>143</v>
      </c>
      <c r="K75" s="32"/>
      <c r="L75" s="32"/>
      <c r="M75" s="32"/>
    </row>
    <row r="76" spans="1:13" x14ac:dyDescent="0.25">
      <c r="A76" s="2">
        <v>1980</v>
      </c>
      <c r="B76" s="32"/>
      <c r="C76" s="32"/>
      <c r="D76" s="32"/>
      <c r="E76" s="32">
        <v>54</v>
      </c>
      <c r="F76" s="32"/>
      <c r="G76" s="32"/>
      <c r="H76" s="32"/>
      <c r="I76" s="32">
        <v>118.6</v>
      </c>
      <c r="J76" s="32">
        <v>273.10000000000002</v>
      </c>
      <c r="K76" s="32">
        <v>178.7</v>
      </c>
      <c r="L76" s="32">
        <v>171.9</v>
      </c>
      <c r="M76" s="32">
        <v>20.3</v>
      </c>
    </row>
    <row r="77" spans="1:13" x14ac:dyDescent="0.25">
      <c r="A77" s="2">
        <v>1981</v>
      </c>
      <c r="B77" s="32">
        <v>20.5</v>
      </c>
      <c r="C77" s="32">
        <v>28.8</v>
      </c>
      <c r="D77" s="32">
        <v>29.8</v>
      </c>
      <c r="E77" s="32">
        <v>34.799999999999997</v>
      </c>
      <c r="F77" s="32">
        <v>176.5</v>
      </c>
      <c r="G77" s="32">
        <v>169.7</v>
      </c>
      <c r="H77" s="32">
        <v>325.8</v>
      </c>
      <c r="I77" s="32">
        <v>191.3</v>
      </c>
      <c r="J77" s="32">
        <v>207.6</v>
      </c>
      <c r="K77" s="32">
        <v>135.1</v>
      </c>
      <c r="L77" s="32">
        <v>266.2</v>
      </c>
      <c r="M77" s="32">
        <v>343.4</v>
      </c>
    </row>
    <row r="78" spans="1:13" x14ac:dyDescent="0.25">
      <c r="A78" s="2">
        <v>1982</v>
      </c>
      <c r="B78" s="32">
        <v>54.3</v>
      </c>
      <c r="C78" s="32">
        <v>57.3</v>
      </c>
      <c r="D78" s="32">
        <v>54.7</v>
      </c>
      <c r="E78" s="32">
        <v>53.8</v>
      </c>
      <c r="F78" s="32">
        <v>140.5</v>
      </c>
      <c r="G78" s="32">
        <v>69.599999999999994</v>
      </c>
      <c r="H78" s="32">
        <v>17.399999999999999</v>
      </c>
      <c r="I78" s="32">
        <v>323.60000000000002</v>
      </c>
      <c r="J78" s="32">
        <v>221.6</v>
      </c>
      <c r="K78" s="32">
        <v>181.5</v>
      </c>
      <c r="L78" s="32">
        <v>41.1</v>
      </c>
      <c r="M78" s="32">
        <v>5.6</v>
      </c>
    </row>
    <row r="79" spans="1:13" x14ac:dyDescent="0.25">
      <c r="A79" s="2">
        <v>1984</v>
      </c>
      <c r="B79" s="32">
        <v>18.5</v>
      </c>
      <c r="C79" s="32">
        <v>15.6</v>
      </c>
      <c r="D79" s="32">
        <v>17.600000000000001</v>
      </c>
      <c r="E79" s="32">
        <v>22.9</v>
      </c>
      <c r="F79" s="32">
        <v>50.2</v>
      </c>
      <c r="G79" s="32">
        <v>247.7</v>
      </c>
      <c r="H79" s="32">
        <v>207.8</v>
      </c>
      <c r="I79" s="32">
        <v>116.3</v>
      </c>
      <c r="J79" s="32">
        <v>155.1</v>
      </c>
      <c r="K79" s="32">
        <v>181.4</v>
      </c>
      <c r="L79" s="32">
        <v>269.60000000000002</v>
      </c>
      <c r="M79" s="32">
        <v>28.3</v>
      </c>
    </row>
    <row r="80" spans="1:13" x14ac:dyDescent="0.25">
      <c r="A80" s="2">
        <v>1991</v>
      </c>
      <c r="B80" s="32">
        <v>47.4</v>
      </c>
      <c r="C80" s="32">
        <v>18.2</v>
      </c>
      <c r="D80" s="32">
        <v>16.899999999999999</v>
      </c>
      <c r="E80" s="32">
        <v>21.2</v>
      </c>
      <c r="F80" s="32">
        <v>79</v>
      </c>
      <c r="G80" s="32">
        <v>357.5</v>
      </c>
      <c r="H80" s="32">
        <v>21.7</v>
      </c>
      <c r="I80" s="32">
        <v>338.1</v>
      </c>
      <c r="J80" s="32">
        <v>253.8</v>
      </c>
      <c r="K80" s="32">
        <v>161.6</v>
      </c>
      <c r="L80" s="32">
        <v>325.8</v>
      </c>
      <c r="M80" s="32">
        <v>37.9</v>
      </c>
    </row>
    <row r="81" spans="1:13" x14ac:dyDescent="0.25">
      <c r="A81" s="2">
        <v>1992</v>
      </c>
      <c r="B81" s="32">
        <v>21.7</v>
      </c>
      <c r="C81" s="32">
        <v>20.7</v>
      </c>
      <c r="D81" s="32">
        <v>20</v>
      </c>
      <c r="E81" s="32">
        <v>22</v>
      </c>
      <c r="F81" s="32">
        <v>351.1</v>
      </c>
      <c r="G81" s="32">
        <v>345.7</v>
      </c>
      <c r="H81" s="32">
        <v>4.2</v>
      </c>
      <c r="I81" s="32">
        <v>311.5</v>
      </c>
      <c r="J81" s="32">
        <v>197.1</v>
      </c>
      <c r="K81" s="32">
        <v>301.10000000000002</v>
      </c>
      <c r="L81" s="32">
        <v>246.3</v>
      </c>
      <c r="M81" s="32">
        <v>35.299999999999997</v>
      </c>
    </row>
    <row r="82" spans="1:13" x14ac:dyDescent="0.25">
      <c r="A82" s="2">
        <v>1993</v>
      </c>
      <c r="B82" s="32">
        <v>19.5</v>
      </c>
      <c r="C82" s="32">
        <v>14.5</v>
      </c>
      <c r="D82" s="32">
        <v>19.399999999999999</v>
      </c>
      <c r="E82" s="32">
        <v>16.3</v>
      </c>
      <c r="F82" s="32">
        <v>140.4</v>
      </c>
      <c r="G82" s="32">
        <v>21.5</v>
      </c>
      <c r="H82" s="32">
        <v>359.3</v>
      </c>
      <c r="I82" s="32">
        <v>3.1</v>
      </c>
      <c r="J82" s="32">
        <v>194.4</v>
      </c>
      <c r="K82" s="32">
        <v>223.2</v>
      </c>
      <c r="L82" s="32">
        <v>302.7</v>
      </c>
      <c r="M82" s="32">
        <v>18.899999999999999</v>
      </c>
    </row>
    <row r="83" spans="1:13" x14ac:dyDescent="0.25">
      <c r="A83" s="2">
        <v>1994</v>
      </c>
      <c r="B83" s="32">
        <v>22.2</v>
      </c>
      <c r="C83" s="32">
        <v>23.9</v>
      </c>
      <c r="D83" s="32">
        <v>17.8</v>
      </c>
      <c r="E83" s="32">
        <v>45.7</v>
      </c>
      <c r="F83" s="32">
        <v>68.3</v>
      </c>
      <c r="G83" s="32">
        <v>294.39999999999998</v>
      </c>
      <c r="H83" s="32">
        <v>17.5</v>
      </c>
      <c r="I83" s="32">
        <v>298.3</v>
      </c>
      <c r="J83" s="32">
        <v>268.7</v>
      </c>
      <c r="K83" s="32">
        <v>272.8</v>
      </c>
      <c r="L83" s="32">
        <v>281.10000000000002</v>
      </c>
      <c r="M83" s="32">
        <v>63.2</v>
      </c>
    </row>
    <row r="84" spans="1:13" x14ac:dyDescent="0.25">
      <c r="A84" s="2">
        <v>1995</v>
      </c>
      <c r="B84" s="32">
        <v>49.7</v>
      </c>
      <c r="C84" s="32">
        <v>39.1</v>
      </c>
      <c r="D84" s="32">
        <v>36.299999999999997</v>
      </c>
      <c r="E84" s="32">
        <v>42</v>
      </c>
      <c r="F84" s="32">
        <v>268.2</v>
      </c>
      <c r="G84" s="32">
        <v>251.5</v>
      </c>
      <c r="H84" s="32">
        <v>306.10000000000002</v>
      </c>
      <c r="I84" s="32">
        <v>292.89999999999998</v>
      </c>
      <c r="J84" s="32">
        <v>270</v>
      </c>
      <c r="K84" s="32">
        <v>240.8</v>
      </c>
      <c r="L84" s="32">
        <v>305.7</v>
      </c>
      <c r="M84" s="32">
        <v>339.5</v>
      </c>
    </row>
    <row r="86" spans="1:13" x14ac:dyDescent="0.25">
      <c r="A86" s="25" t="s">
        <v>96</v>
      </c>
      <c r="B86" s="32">
        <v>18.09</v>
      </c>
      <c r="C86" s="32">
        <v>16.649999999999999</v>
      </c>
      <c r="D86" s="32">
        <v>14.25</v>
      </c>
      <c r="E86" s="32">
        <v>16.57</v>
      </c>
      <c r="F86" s="32">
        <v>14.36</v>
      </c>
      <c r="G86" s="32">
        <v>263.57</v>
      </c>
      <c r="H86" s="32">
        <v>347.81</v>
      </c>
      <c r="I86" s="32">
        <v>301.56</v>
      </c>
      <c r="J86" s="32">
        <v>219.38</v>
      </c>
      <c r="K86" s="32">
        <v>206.92</v>
      </c>
      <c r="L86" s="32">
        <v>297.02</v>
      </c>
      <c r="M86" s="32">
        <v>17.48</v>
      </c>
    </row>
    <row r="89" spans="1:13" ht="18.75" x14ac:dyDescent="0.3">
      <c r="A89" s="26" t="s">
        <v>105</v>
      </c>
    </row>
    <row r="90" spans="1:13" ht="15.75" x14ac:dyDescent="0.25">
      <c r="A90" s="23" t="s">
        <v>115</v>
      </c>
    </row>
    <row r="91" spans="1:13" ht="15.75" x14ac:dyDescent="0.25">
      <c r="A91" s="24" t="s">
        <v>14</v>
      </c>
      <c r="B91" s="93" t="s">
        <v>82</v>
      </c>
      <c r="C91" s="93" t="s">
        <v>83</v>
      </c>
      <c r="D91" s="93" t="s">
        <v>84</v>
      </c>
      <c r="E91" s="93" t="s">
        <v>85</v>
      </c>
      <c r="F91" s="93" t="s">
        <v>86</v>
      </c>
      <c r="G91" s="93" t="s">
        <v>87</v>
      </c>
      <c r="H91" s="93" t="s">
        <v>88</v>
      </c>
      <c r="I91" s="93" t="s">
        <v>89</v>
      </c>
      <c r="J91" s="93" t="s">
        <v>90</v>
      </c>
      <c r="K91" s="93" t="s">
        <v>91</v>
      </c>
      <c r="L91" s="93" t="s">
        <v>92</v>
      </c>
      <c r="M91" s="93" t="s">
        <v>93</v>
      </c>
    </row>
    <row r="92" spans="1:13" x14ac:dyDescent="0.25">
      <c r="A92" s="2">
        <v>2007</v>
      </c>
      <c r="B92" s="32">
        <v>323.10000000000002</v>
      </c>
      <c r="C92" s="32">
        <v>316.60000000000002</v>
      </c>
      <c r="D92" s="32">
        <v>318.8</v>
      </c>
      <c r="E92" s="32">
        <v>308.60000000000002</v>
      </c>
      <c r="F92" s="32">
        <v>306.60000000000002</v>
      </c>
      <c r="G92" s="32">
        <v>304.3</v>
      </c>
      <c r="H92" s="32">
        <v>305.89999999999998</v>
      </c>
      <c r="I92" s="32">
        <v>302.60000000000002</v>
      </c>
      <c r="J92" s="32">
        <v>303.3</v>
      </c>
      <c r="K92" s="32">
        <v>226.9</v>
      </c>
      <c r="L92" s="32">
        <v>301.10000000000002</v>
      </c>
      <c r="M92" s="32">
        <v>309</v>
      </c>
    </row>
    <row r="93" spans="1:13" x14ac:dyDescent="0.25">
      <c r="A93" s="2">
        <v>2008</v>
      </c>
      <c r="B93" s="32">
        <v>322</v>
      </c>
      <c r="C93" s="32">
        <v>317.10000000000002</v>
      </c>
      <c r="D93" s="32">
        <v>317.10000000000002</v>
      </c>
      <c r="E93" s="32">
        <v>311.39999999999998</v>
      </c>
      <c r="F93" s="32">
        <v>294.89999999999998</v>
      </c>
      <c r="G93" s="32">
        <v>308.10000000000002</v>
      </c>
      <c r="H93" s="32">
        <v>309.8</v>
      </c>
      <c r="I93" s="32">
        <v>302.60000000000002</v>
      </c>
      <c r="J93" s="32">
        <v>284</v>
      </c>
      <c r="K93" s="32">
        <v>290.2</v>
      </c>
      <c r="L93" s="32">
        <v>307.89999999999998</v>
      </c>
      <c r="M93" s="32">
        <v>323.5</v>
      </c>
    </row>
    <row r="94" spans="1:13" x14ac:dyDescent="0.25">
      <c r="A94" s="2">
        <v>2009</v>
      </c>
      <c r="B94" s="32">
        <v>323.5</v>
      </c>
      <c r="C94" s="32">
        <v>325.10000000000002</v>
      </c>
      <c r="D94" s="32">
        <v>325.10000000000002</v>
      </c>
      <c r="E94" s="32">
        <v>316.3</v>
      </c>
      <c r="F94" s="32">
        <v>314.60000000000002</v>
      </c>
      <c r="G94" s="32">
        <v>311</v>
      </c>
      <c r="H94" s="32">
        <v>310.2</v>
      </c>
      <c r="I94" s="32">
        <v>309.10000000000002</v>
      </c>
      <c r="J94" s="32">
        <v>308</v>
      </c>
      <c r="K94" s="32">
        <v>305.10000000000002</v>
      </c>
      <c r="L94" s="32">
        <v>313</v>
      </c>
      <c r="M94" s="32">
        <v>313.39999999999998</v>
      </c>
    </row>
    <row r="95" spans="1:13" x14ac:dyDescent="0.25">
      <c r="A95" s="2">
        <v>2010</v>
      </c>
      <c r="B95" s="32">
        <v>322.5</v>
      </c>
      <c r="C95" s="32">
        <v>321.3</v>
      </c>
      <c r="D95" s="32">
        <v>319.60000000000002</v>
      </c>
      <c r="E95" s="32">
        <v>319.89999999999998</v>
      </c>
      <c r="F95" s="32">
        <v>307.3</v>
      </c>
      <c r="G95" s="32">
        <v>315.60000000000002</v>
      </c>
      <c r="H95" s="32"/>
      <c r="I95" s="32"/>
      <c r="J95" s="32">
        <v>170.6</v>
      </c>
      <c r="K95" s="32">
        <v>31.1</v>
      </c>
      <c r="L95" s="32">
        <v>338.9</v>
      </c>
      <c r="M95" s="32"/>
    </row>
    <row r="96" spans="1:13" x14ac:dyDescent="0.25">
      <c r="A96" s="2">
        <v>2011</v>
      </c>
      <c r="B96" s="32">
        <v>340.4</v>
      </c>
      <c r="C96" s="32">
        <v>338.6</v>
      </c>
      <c r="D96" s="32">
        <v>341.7</v>
      </c>
      <c r="E96" s="32">
        <v>337.4</v>
      </c>
      <c r="F96" s="32">
        <v>331</v>
      </c>
      <c r="G96" s="32">
        <v>335.1</v>
      </c>
      <c r="H96" s="32">
        <v>336.1</v>
      </c>
      <c r="I96" s="32">
        <v>335.4</v>
      </c>
      <c r="J96" s="32">
        <v>339.4</v>
      </c>
      <c r="K96" s="32">
        <v>356.3</v>
      </c>
      <c r="L96" s="32">
        <v>331.9</v>
      </c>
      <c r="M96" s="32">
        <v>334.1</v>
      </c>
    </row>
    <row r="97" spans="1:13" x14ac:dyDescent="0.25">
      <c r="A97" s="2">
        <v>2012</v>
      </c>
      <c r="B97" s="32">
        <v>339.9</v>
      </c>
      <c r="C97" s="32">
        <v>338.4</v>
      </c>
      <c r="D97" s="32">
        <v>337.9</v>
      </c>
      <c r="E97" s="32">
        <v>331</v>
      </c>
      <c r="F97" s="32">
        <v>336.5</v>
      </c>
      <c r="G97" s="32">
        <v>331.6</v>
      </c>
      <c r="H97" s="32">
        <v>331.1</v>
      </c>
      <c r="I97" s="32">
        <v>329</v>
      </c>
      <c r="J97" s="32">
        <v>329.5</v>
      </c>
      <c r="K97" s="32">
        <v>329.6</v>
      </c>
      <c r="L97" s="32">
        <v>326.7</v>
      </c>
      <c r="M97" s="32">
        <v>328.2</v>
      </c>
    </row>
    <row r="98" spans="1:13" x14ac:dyDescent="0.25">
      <c r="A98" s="2">
        <v>2013</v>
      </c>
      <c r="B98" s="32"/>
      <c r="C98" s="32"/>
      <c r="D98" s="32"/>
      <c r="E98" s="32"/>
      <c r="F98" s="32"/>
      <c r="G98" s="32"/>
      <c r="H98" s="32"/>
      <c r="I98" s="32"/>
      <c r="J98" s="32"/>
      <c r="K98" s="32"/>
      <c r="L98" s="32"/>
      <c r="M98" s="32"/>
    </row>
    <row r="99" spans="1:13" x14ac:dyDescent="0.25">
      <c r="A99" s="2">
        <v>2014</v>
      </c>
      <c r="B99" s="32">
        <v>310.77800000000002</v>
      </c>
      <c r="C99" s="32">
        <v>313.21100000000001</v>
      </c>
      <c r="D99" s="32">
        <v>314.22300000000001</v>
      </c>
      <c r="E99" s="32">
        <v>308.40600000000001</v>
      </c>
      <c r="F99" s="32">
        <v>278.822</v>
      </c>
      <c r="G99" s="32"/>
      <c r="H99" s="32">
        <v>312.02</v>
      </c>
      <c r="I99" s="32">
        <v>273.95499999999998</v>
      </c>
      <c r="J99" s="32">
        <v>263.12200000000001</v>
      </c>
      <c r="K99" s="32">
        <v>236.99600000000001</v>
      </c>
      <c r="L99" s="32">
        <v>271.31</v>
      </c>
      <c r="M99" s="32">
        <v>296.23200000000003</v>
      </c>
    </row>
    <row r="100" spans="1:13" x14ac:dyDescent="0.25">
      <c r="A100" s="2">
        <v>2015</v>
      </c>
      <c r="B100" s="32"/>
      <c r="C100" s="32">
        <v>331.41699999999997</v>
      </c>
      <c r="D100" s="32">
        <v>333.154</v>
      </c>
      <c r="E100" s="32">
        <v>320.51400000000001</v>
      </c>
      <c r="F100" s="32">
        <v>326.221</v>
      </c>
      <c r="G100" s="32">
        <v>327.14400000000001</v>
      </c>
      <c r="H100" s="32">
        <v>323.31700000000001</v>
      </c>
      <c r="I100" s="32">
        <v>324.101</v>
      </c>
      <c r="J100" s="32">
        <v>321.48599999999999</v>
      </c>
      <c r="K100" s="32">
        <v>324.90899999999999</v>
      </c>
      <c r="L100" s="32">
        <v>329.14600000000002</v>
      </c>
      <c r="M100" s="32">
        <v>327.435</v>
      </c>
    </row>
    <row r="101" spans="1:13" x14ac:dyDescent="0.25">
      <c r="A101" s="2">
        <v>2016</v>
      </c>
      <c r="B101" s="32">
        <v>330.81200000000001</v>
      </c>
      <c r="C101" s="32">
        <v>336.22800000000001</v>
      </c>
      <c r="D101" s="32">
        <v>329.58600000000001</v>
      </c>
      <c r="E101" s="32">
        <v>329.10700000000003</v>
      </c>
      <c r="F101" s="32">
        <v>325.66199999999998</v>
      </c>
      <c r="G101" s="32">
        <v>325.19200000000001</v>
      </c>
      <c r="H101" s="32">
        <v>321.16199999999998</v>
      </c>
      <c r="I101" s="32">
        <v>325.01</v>
      </c>
      <c r="J101" s="32">
        <v>329.74299999999999</v>
      </c>
      <c r="K101" s="32">
        <v>316.608</v>
      </c>
      <c r="L101" s="32">
        <v>321.72300000000001</v>
      </c>
      <c r="M101" s="32">
        <v>330.649</v>
      </c>
    </row>
    <row r="102" spans="1:13" x14ac:dyDescent="0.25">
      <c r="A102" s="2">
        <v>2017</v>
      </c>
      <c r="B102" s="32">
        <v>338.79500000000002</v>
      </c>
      <c r="C102" s="32">
        <v>334.81099999999998</v>
      </c>
      <c r="D102" s="32">
        <v>340.44900000000001</v>
      </c>
      <c r="E102" s="32">
        <v>326.25200000000001</v>
      </c>
      <c r="F102" s="32">
        <v>323.92500000000001</v>
      </c>
      <c r="G102" s="32">
        <v>313.17</v>
      </c>
      <c r="H102" s="32">
        <v>319.767</v>
      </c>
      <c r="I102" s="32">
        <v>324.22699999999998</v>
      </c>
      <c r="J102" s="32">
        <v>318.49700000000001</v>
      </c>
      <c r="K102" s="32">
        <v>308.14100000000002</v>
      </c>
      <c r="L102" s="32">
        <v>318.07900000000001</v>
      </c>
      <c r="M102" s="32">
        <v>327.36599999999999</v>
      </c>
    </row>
    <row r="103" spans="1:13" x14ac:dyDescent="0.25">
      <c r="A103" s="2">
        <v>2018</v>
      </c>
      <c r="B103" s="32">
        <v>325.62099999999998</v>
      </c>
      <c r="C103" s="32"/>
      <c r="D103" s="32">
        <v>332.37599999999998</v>
      </c>
      <c r="E103" s="32">
        <v>323.68900000000002</v>
      </c>
      <c r="F103" s="32">
        <v>327.90199999999999</v>
      </c>
      <c r="G103" s="32">
        <v>321.45400000000001</v>
      </c>
      <c r="H103" s="32">
        <v>322.25</v>
      </c>
      <c r="I103" s="32">
        <v>320.45100000000002</v>
      </c>
      <c r="J103" s="32">
        <v>325.23099999999999</v>
      </c>
      <c r="K103" s="32">
        <v>303.51799999999997</v>
      </c>
      <c r="L103" s="32">
        <v>323.33300000000003</v>
      </c>
      <c r="M103" s="32">
        <v>330.29899999999998</v>
      </c>
    </row>
    <row r="104" spans="1:13" x14ac:dyDescent="0.25">
      <c r="A104" s="2">
        <v>2019</v>
      </c>
      <c r="B104" s="32">
        <v>331.98700000000002</v>
      </c>
      <c r="C104" s="32">
        <v>329.69799999999998</v>
      </c>
      <c r="D104" s="32">
        <v>332.36399999999998</v>
      </c>
      <c r="E104" s="32">
        <v>324.60899999999998</v>
      </c>
      <c r="F104" s="32">
        <v>319.23899999999998</v>
      </c>
      <c r="G104" s="32">
        <v>322.68700000000001</v>
      </c>
      <c r="H104" s="32">
        <v>323.25099999999998</v>
      </c>
      <c r="I104" s="32">
        <v>321.82600000000002</v>
      </c>
      <c r="J104" s="32">
        <v>313.83</v>
      </c>
      <c r="K104" s="32">
        <v>335.00299999999999</v>
      </c>
      <c r="L104" s="32">
        <v>326.00099999999998</v>
      </c>
      <c r="M104" s="32">
        <v>324.84500000000003</v>
      </c>
    </row>
    <row r="105" spans="1:13" x14ac:dyDescent="0.25">
      <c r="A105" s="2">
        <v>2020</v>
      </c>
      <c r="B105" s="32">
        <v>331.32499999999999</v>
      </c>
      <c r="C105" s="32">
        <v>332.97</v>
      </c>
      <c r="D105" s="32">
        <v>334.76600000000002</v>
      </c>
      <c r="E105" s="32">
        <v>326.93099999999998</v>
      </c>
      <c r="F105" s="32">
        <v>324.53399999999999</v>
      </c>
      <c r="G105" s="32">
        <v>322.18900000000002</v>
      </c>
      <c r="H105" s="32">
        <v>322.32600000000002</v>
      </c>
      <c r="I105" s="32">
        <v>325.69099999999997</v>
      </c>
      <c r="J105" s="32">
        <v>323.88900000000001</v>
      </c>
      <c r="K105" s="32">
        <v>265.28300000000002</v>
      </c>
      <c r="L105" s="32">
        <v>225.75299999999999</v>
      </c>
      <c r="M105" s="32">
        <v>327.98200000000003</v>
      </c>
    </row>
    <row r="107" spans="1:13" x14ac:dyDescent="0.25">
      <c r="A107" s="25" t="s">
        <v>96</v>
      </c>
      <c r="B107" s="32">
        <v>326.74</v>
      </c>
      <c r="C107" s="32">
        <v>327.12</v>
      </c>
      <c r="D107" s="32">
        <v>327.85</v>
      </c>
      <c r="E107" s="32">
        <v>320.24</v>
      </c>
      <c r="F107" s="32">
        <v>320.07</v>
      </c>
      <c r="G107" s="32">
        <v>319.08</v>
      </c>
      <c r="H107" s="32">
        <v>315.89999999999998</v>
      </c>
      <c r="I107" s="32">
        <v>319.82</v>
      </c>
      <c r="J107" s="32">
        <v>328.12</v>
      </c>
      <c r="K107" s="32">
        <v>299.70999999999998</v>
      </c>
      <c r="L107" s="32">
        <v>320.54000000000002</v>
      </c>
      <c r="M107" s="32">
        <v>323.16000000000003</v>
      </c>
    </row>
    <row r="110" spans="1:13" ht="18.75" x14ac:dyDescent="0.3">
      <c r="A110" s="26" t="s">
        <v>141</v>
      </c>
    </row>
    <row r="111" spans="1:13" ht="15.75" x14ac:dyDescent="0.25">
      <c r="A111" s="23" t="s">
        <v>115</v>
      </c>
    </row>
    <row r="112" spans="1:13"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row>
    <row r="113" spans="1:13" x14ac:dyDescent="0.25">
      <c r="A113" s="2">
        <v>2015</v>
      </c>
      <c r="B113" s="32"/>
      <c r="C113" s="32">
        <v>336.07900000000001</v>
      </c>
      <c r="D113" s="32">
        <v>337.596</v>
      </c>
      <c r="E113" s="32">
        <v>328.48899999999998</v>
      </c>
      <c r="F113" s="32">
        <v>323.09199999999998</v>
      </c>
      <c r="G113" s="32">
        <v>326.86200000000002</v>
      </c>
      <c r="H113" s="32">
        <v>319.47899999999998</v>
      </c>
      <c r="I113" s="32">
        <v>318.721</v>
      </c>
      <c r="J113" s="32">
        <v>316.03699999999998</v>
      </c>
      <c r="K113" s="32">
        <v>323.92</v>
      </c>
      <c r="L113" s="32">
        <v>326.00900000000001</v>
      </c>
      <c r="M113" s="32">
        <v>322.108</v>
      </c>
    </row>
    <row r="114" spans="1:13" x14ac:dyDescent="0.25">
      <c r="A114" s="2">
        <v>2016</v>
      </c>
      <c r="B114" s="32">
        <v>331.23</v>
      </c>
      <c r="C114" s="32">
        <v>341.62400000000002</v>
      </c>
      <c r="D114" s="32">
        <v>331.40300000000002</v>
      </c>
      <c r="E114" s="32">
        <v>335.435</v>
      </c>
      <c r="F114" s="32">
        <v>326.27300000000002</v>
      </c>
      <c r="G114" s="32">
        <v>325.14400000000001</v>
      </c>
      <c r="H114" s="32">
        <v>313.51600000000002</v>
      </c>
      <c r="I114" s="32">
        <v>319.13200000000001</v>
      </c>
      <c r="J114" s="32">
        <v>305.92099999999999</v>
      </c>
      <c r="K114" s="32">
        <v>157.773</v>
      </c>
      <c r="L114" s="32"/>
      <c r="M114" s="32">
        <v>319.642</v>
      </c>
    </row>
    <row r="115" spans="1:13" x14ac:dyDescent="0.25">
      <c r="A115" s="2">
        <v>2017</v>
      </c>
      <c r="B115" s="32">
        <v>331.59100000000001</v>
      </c>
      <c r="C115" s="32">
        <v>333.82299999999998</v>
      </c>
      <c r="D115" s="32">
        <v>336.75099999999998</v>
      </c>
      <c r="E115" s="32">
        <v>328.61200000000002</v>
      </c>
      <c r="F115" s="32">
        <v>355.75400000000002</v>
      </c>
      <c r="G115" s="32">
        <v>328.80200000000002</v>
      </c>
      <c r="H115" s="32"/>
      <c r="I115" s="32">
        <v>315.91399999999999</v>
      </c>
      <c r="J115" s="32">
        <v>14.054</v>
      </c>
      <c r="K115" s="32">
        <v>335.291</v>
      </c>
      <c r="L115" s="32">
        <v>312.76499999999999</v>
      </c>
      <c r="M115" s="32">
        <v>321.697</v>
      </c>
    </row>
    <row r="116" spans="1:13" x14ac:dyDescent="0.25">
      <c r="A116" s="2">
        <v>2018</v>
      </c>
      <c r="B116" s="32">
        <v>322.185</v>
      </c>
      <c r="C116" s="32">
        <v>341.55200000000002</v>
      </c>
      <c r="D116" s="32">
        <v>335.94900000000001</v>
      </c>
      <c r="E116" s="32">
        <v>321.649</v>
      </c>
      <c r="F116" s="32">
        <v>338.01100000000002</v>
      </c>
      <c r="G116" s="32">
        <v>315.00599999999997</v>
      </c>
      <c r="H116" s="32">
        <v>315.149</v>
      </c>
      <c r="I116" s="32">
        <v>315.04399999999998</v>
      </c>
      <c r="J116" s="32">
        <v>319.18</v>
      </c>
      <c r="K116" s="32">
        <v>321.59699999999998</v>
      </c>
      <c r="L116" s="32">
        <v>316.83499999999998</v>
      </c>
      <c r="M116" s="32">
        <v>327.291</v>
      </c>
    </row>
    <row r="117" spans="1:13" x14ac:dyDescent="0.25">
      <c r="A117" s="2">
        <v>2019</v>
      </c>
      <c r="B117" s="32">
        <v>335.404</v>
      </c>
      <c r="C117" s="32">
        <v>333.81</v>
      </c>
      <c r="D117" s="32">
        <v>336.57799999999997</v>
      </c>
      <c r="E117" s="32">
        <v>325.07499999999999</v>
      </c>
      <c r="F117" s="32">
        <v>335.94</v>
      </c>
      <c r="G117" s="32">
        <v>327.08300000000003</v>
      </c>
      <c r="H117" s="32">
        <v>324.62900000000002</v>
      </c>
      <c r="I117" s="32">
        <v>326.24200000000002</v>
      </c>
      <c r="J117" s="32">
        <v>334.79</v>
      </c>
      <c r="K117" s="32">
        <v>339.65899999999999</v>
      </c>
      <c r="L117" s="32">
        <v>322.94299999999998</v>
      </c>
      <c r="M117" s="32">
        <v>302.084</v>
      </c>
    </row>
    <row r="118" spans="1:13" x14ac:dyDescent="0.25">
      <c r="A118" s="2">
        <v>2020</v>
      </c>
      <c r="B118" s="32">
        <v>314.161</v>
      </c>
      <c r="C118" s="32">
        <v>318.76299999999998</v>
      </c>
      <c r="D118" s="32">
        <v>320.48700000000002</v>
      </c>
      <c r="E118" s="32">
        <v>312.10399999999998</v>
      </c>
      <c r="F118" s="32">
        <v>309.52499999999998</v>
      </c>
      <c r="G118" s="32">
        <v>310.29700000000003</v>
      </c>
      <c r="H118" s="32">
        <v>300.41500000000002</v>
      </c>
      <c r="I118" s="32">
        <v>311.45299999999997</v>
      </c>
      <c r="J118" s="32">
        <v>328.678</v>
      </c>
      <c r="K118" s="32">
        <v>83.98</v>
      </c>
      <c r="L118" s="32">
        <v>135.62</v>
      </c>
      <c r="M118" s="32">
        <v>302.29199999999997</v>
      </c>
    </row>
    <row r="120" spans="1:13" x14ac:dyDescent="0.25">
      <c r="A120" s="25" t="s">
        <v>96</v>
      </c>
      <c r="B120" s="32"/>
      <c r="C120" s="32"/>
      <c r="D120" s="32"/>
      <c r="E120" s="32"/>
      <c r="F120" s="32"/>
      <c r="G120" s="32"/>
      <c r="H120" s="32"/>
      <c r="I120" s="32"/>
      <c r="J120" s="32"/>
      <c r="K120" s="32"/>
      <c r="L120" s="32"/>
      <c r="M120" s="32"/>
    </row>
    <row r="123" spans="1:13" ht="18.75" x14ac:dyDescent="0.3">
      <c r="A123" s="26" t="s">
        <v>26</v>
      </c>
    </row>
    <row r="124" spans="1:13" ht="15.75" x14ac:dyDescent="0.25">
      <c r="A124" s="23" t="s">
        <v>115</v>
      </c>
    </row>
    <row r="125" spans="1:13" ht="15.75" x14ac:dyDescent="0.25">
      <c r="A125" s="24" t="s">
        <v>14</v>
      </c>
      <c r="B125" s="93" t="s">
        <v>82</v>
      </c>
      <c r="C125" s="93" t="s">
        <v>83</v>
      </c>
      <c r="D125" s="93" t="s">
        <v>84</v>
      </c>
      <c r="E125" s="93" t="s">
        <v>85</v>
      </c>
      <c r="F125" s="93" t="s">
        <v>86</v>
      </c>
      <c r="G125" s="93" t="s">
        <v>87</v>
      </c>
      <c r="H125" s="93" t="s">
        <v>88</v>
      </c>
      <c r="I125" s="93" t="s">
        <v>89</v>
      </c>
      <c r="J125" s="93" t="s">
        <v>90</v>
      </c>
      <c r="K125" s="93" t="s">
        <v>91</v>
      </c>
      <c r="L125" s="93" t="s">
        <v>92</v>
      </c>
      <c r="M125" s="93" t="s">
        <v>93</v>
      </c>
    </row>
    <row r="126" spans="1:13" x14ac:dyDescent="0.25">
      <c r="A126" s="2">
        <v>2015</v>
      </c>
      <c r="B126" s="32"/>
      <c r="C126" s="32"/>
      <c r="D126" s="32"/>
      <c r="E126" s="32"/>
      <c r="F126" s="32"/>
      <c r="G126" s="32"/>
      <c r="H126" s="32"/>
      <c r="I126" s="32"/>
      <c r="J126" s="32"/>
      <c r="K126" s="32"/>
      <c r="L126" s="32"/>
      <c r="M126" s="32"/>
    </row>
    <row r="127" spans="1:13" x14ac:dyDescent="0.25">
      <c r="A127" s="2">
        <v>2016</v>
      </c>
      <c r="B127" s="32"/>
      <c r="C127" s="32"/>
      <c r="D127" s="32"/>
      <c r="E127" s="32"/>
      <c r="F127" s="32"/>
      <c r="G127" s="32"/>
      <c r="H127" s="32"/>
      <c r="I127" s="32"/>
      <c r="J127" s="32"/>
      <c r="K127" s="32"/>
      <c r="L127" s="32"/>
      <c r="M127" s="32"/>
    </row>
    <row r="128" spans="1:13" x14ac:dyDescent="0.25">
      <c r="A128" s="2">
        <v>2017</v>
      </c>
      <c r="B128" s="32"/>
      <c r="C128" s="32"/>
      <c r="D128" s="32"/>
      <c r="E128" s="32"/>
      <c r="F128" s="32"/>
      <c r="G128" s="32"/>
      <c r="H128" s="32"/>
      <c r="I128" s="32">
        <v>34.25</v>
      </c>
      <c r="J128" s="32">
        <v>4.016</v>
      </c>
      <c r="K128" s="32">
        <v>336.45</v>
      </c>
      <c r="L128" s="32">
        <v>264.81200000000001</v>
      </c>
      <c r="M128" s="32">
        <v>53.825000000000003</v>
      </c>
    </row>
    <row r="129" spans="1:13" x14ac:dyDescent="0.25">
      <c r="A129" s="2">
        <v>2018</v>
      </c>
      <c r="B129" s="32">
        <v>47.335999999999999</v>
      </c>
      <c r="C129" s="32">
        <v>52.097000000000001</v>
      </c>
      <c r="D129" s="32">
        <v>40.840000000000003</v>
      </c>
      <c r="E129" s="32">
        <v>60.847000000000001</v>
      </c>
      <c r="F129" s="32">
        <v>15.058999999999999</v>
      </c>
      <c r="G129" s="32">
        <v>45.750999999999998</v>
      </c>
      <c r="H129" s="32">
        <v>50.898000000000003</v>
      </c>
      <c r="I129" s="32">
        <v>45.350999999999999</v>
      </c>
      <c r="J129" s="32">
        <v>6.2770000000000001</v>
      </c>
      <c r="K129" s="32">
        <v>272.04599999999999</v>
      </c>
      <c r="L129" s="32">
        <v>52.786000000000001</v>
      </c>
      <c r="M129" s="32">
        <v>46.572000000000003</v>
      </c>
    </row>
    <row r="130" spans="1:13" x14ac:dyDescent="0.25">
      <c r="A130" s="2">
        <v>2019</v>
      </c>
      <c r="B130" s="32">
        <v>25.614000000000001</v>
      </c>
      <c r="C130" s="32">
        <v>38.375999999999998</v>
      </c>
      <c r="D130" s="32">
        <v>36.479999999999997</v>
      </c>
      <c r="E130" s="32">
        <v>51.137</v>
      </c>
      <c r="F130" s="32">
        <v>51.16</v>
      </c>
      <c r="G130" s="32">
        <v>54.725000000000001</v>
      </c>
      <c r="H130" s="32">
        <v>39.036000000000001</v>
      </c>
      <c r="I130" s="32">
        <v>38.03</v>
      </c>
      <c r="J130" s="32">
        <v>299.505</v>
      </c>
      <c r="K130" s="32">
        <v>299.733</v>
      </c>
      <c r="L130" s="32">
        <v>46.173000000000002</v>
      </c>
      <c r="M130" s="32">
        <v>56.747999999999998</v>
      </c>
    </row>
    <row r="131" spans="1:13" x14ac:dyDescent="0.25">
      <c r="A131" s="2">
        <v>2020</v>
      </c>
      <c r="B131" s="32">
        <v>50.607999999999997</v>
      </c>
      <c r="C131" s="32">
        <v>37.816000000000003</v>
      </c>
      <c r="D131" s="32">
        <v>42.807000000000002</v>
      </c>
      <c r="E131" s="32">
        <v>49.926000000000002</v>
      </c>
      <c r="F131" s="32">
        <v>52.201999999999998</v>
      </c>
      <c r="G131" s="32">
        <v>46.442</v>
      </c>
      <c r="H131" s="32">
        <v>27.536999999999999</v>
      </c>
      <c r="I131" s="32">
        <v>4.016</v>
      </c>
      <c r="J131" s="32">
        <v>10.353999999999999</v>
      </c>
      <c r="K131" s="32">
        <v>272.601</v>
      </c>
      <c r="L131" s="32">
        <v>249.43</v>
      </c>
      <c r="M131" s="32">
        <v>55.462000000000003</v>
      </c>
    </row>
    <row r="133" spans="1:13" x14ac:dyDescent="0.25">
      <c r="A133" s="25" t="s">
        <v>96</v>
      </c>
      <c r="B133" s="32"/>
      <c r="C133" s="32"/>
      <c r="D133" s="32"/>
      <c r="E133" s="32"/>
      <c r="F133" s="32"/>
      <c r="G133" s="32"/>
      <c r="H133" s="32"/>
      <c r="I133" s="32"/>
      <c r="J133" s="32"/>
      <c r="K133" s="32"/>
      <c r="L133" s="32"/>
      <c r="M133" s="32"/>
    </row>
    <row r="136" spans="1:13" ht="18.75" x14ac:dyDescent="0.3">
      <c r="A136" s="26" t="s">
        <v>179</v>
      </c>
    </row>
    <row r="137" spans="1:13" ht="15.75" x14ac:dyDescent="0.25">
      <c r="A137" s="23" t="s">
        <v>115</v>
      </c>
    </row>
    <row r="138" spans="1:13" ht="15.75" x14ac:dyDescent="0.25">
      <c r="A138" s="24" t="s">
        <v>14</v>
      </c>
      <c r="B138" s="93" t="s">
        <v>82</v>
      </c>
      <c r="C138" s="93" t="s">
        <v>83</v>
      </c>
      <c r="D138" s="93" t="s">
        <v>84</v>
      </c>
      <c r="E138" s="93" t="s">
        <v>85</v>
      </c>
      <c r="F138" s="93" t="s">
        <v>86</v>
      </c>
      <c r="G138" s="93" t="s">
        <v>87</v>
      </c>
      <c r="H138" s="93" t="s">
        <v>88</v>
      </c>
      <c r="I138" s="93" t="s">
        <v>89</v>
      </c>
      <c r="J138" s="93" t="s">
        <v>90</v>
      </c>
      <c r="K138" s="93" t="s">
        <v>91</v>
      </c>
      <c r="L138" s="93" t="s">
        <v>92</v>
      </c>
      <c r="M138" s="93" t="s">
        <v>93</v>
      </c>
    </row>
    <row r="139" spans="1:13" x14ac:dyDescent="0.25">
      <c r="A139" s="2">
        <v>2015</v>
      </c>
      <c r="B139"/>
      <c r="C139"/>
      <c r="D139" s="32">
        <v>26.518999999999998</v>
      </c>
      <c r="E139" s="32">
        <v>20.837</v>
      </c>
      <c r="F139" s="32">
        <v>19.507999999999999</v>
      </c>
      <c r="G139" s="32">
        <v>1.7509999999999999</v>
      </c>
      <c r="H139" s="32">
        <v>341.80700000000002</v>
      </c>
      <c r="I139" s="32">
        <v>343.48200000000003</v>
      </c>
      <c r="J139" s="32">
        <v>338.57299999999998</v>
      </c>
      <c r="K139" s="32">
        <v>341.84500000000003</v>
      </c>
      <c r="L139" s="32">
        <v>342.82299999999998</v>
      </c>
      <c r="M139" s="32">
        <v>343.99400000000003</v>
      </c>
    </row>
    <row r="140" spans="1:13" x14ac:dyDescent="0.25">
      <c r="A140" s="2">
        <v>2016</v>
      </c>
      <c r="B140" s="32">
        <v>350.44</v>
      </c>
      <c r="C140" s="32">
        <v>353.125</v>
      </c>
      <c r="D140" s="32">
        <v>351.37599999999998</v>
      </c>
      <c r="E140" s="32">
        <v>352.18599999999998</v>
      </c>
      <c r="F140" s="32">
        <v>345.88499999999999</v>
      </c>
      <c r="G140" s="32">
        <v>341.70800000000003</v>
      </c>
      <c r="H140" s="32">
        <v>339.69200000000001</v>
      </c>
      <c r="I140" s="32">
        <v>342.48</v>
      </c>
      <c r="J140" s="32">
        <v>338.75599999999997</v>
      </c>
      <c r="K140" s="32">
        <v>298.55900000000003</v>
      </c>
      <c r="L140" s="32">
        <v>300.476</v>
      </c>
      <c r="M140" s="32">
        <v>340.37299999999999</v>
      </c>
    </row>
    <row r="141" spans="1:13" x14ac:dyDescent="0.25">
      <c r="A141" s="2">
        <v>2017</v>
      </c>
      <c r="B141" s="32">
        <v>353.89499999999998</v>
      </c>
      <c r="C141" s="32">
        <v>352.90600000000001</v>
      </c>
      <c r="D141" s="32">
        <v>355.108</v>
      </c>
      <c r="E141" s="32">
        <v>344.714</v>
      </c>
      <c r="F141" s="32">
        <v>342.255</v>
      </c>
      <c r="G141" s="32">
        <v>355.18099999999998</v>
      </c>
      <c r="H141" s="32">
        <v>337.48200000000003</v>
      </c>
      <c r="I141" s="32">
        <v>340.96600000000001</v>
      </c>
      <c r="J141" s="32">
        <v>199.51</v>
      </c>
      <c r="K141" s="32">
        <v>295.51799999999997</v>
      </c>
      <c r="L141" s="32">
        <v>324.428</v>
      </c>
      <c r="M141" s="32">
        <v>348.80200000000002</v>
      </c>
    </row>
    <row r="142" spans="1:13" x14ac:dyDescent="0.25">
      <c r="A142" s="2">
        <v>2018</v>
      </c>
      <c r="B142" s="32">
        <v>343.15800000000002</v>
      </c>
      <c r="C142" s="32">
        <v>351.63400000000001</v>
      </c>
      <c r="D142" s="32">
        <v>351.85</v>
      </c>
      <c r="E142" s="32">
        <v>342.774</v>
      </c>
      <c r="F142" s="32">
        <v>354.23599999999999</v>
      </c>
      <c r="G142" s="32">
        <v>336.56700000000001</v>
      </c>
      <c r="H142" s="32">
        <v>337.40499999999997</v>
      </c>
      <c r="I142" s="32">
        <v>338.96800000000002</v>
      </c>
      <c r="J142" s="32">
        <v>339.37900000000002</v>
      </c>
      <c r="K142" s="32">
        <v>300.35899999999998</v>
      </c>
      <c r="L142" s="32">
        <v>339.95</v>
      </c>
      <c r="M142" s="32">
        <v>346.399</v>
      </c>
    </row>
    <row r="143" spans="1:13" x14ac:dyDescent="0.25">
      <c r="A143" s="2">
        <v>2019</v>
      </c>
      <c r="B143" s="32">
        <v>348.98099999999999</v>
      </c>
      <c r="C143" s="32">
        <v>348.42200000000003</v>
      </c>
      <c r="D143" s="32"/>
      <c r="E143" s="32">
        <v>346.82499999999999</v>
      </c>
      <c r="F143" s="32">
        <v>339.137</v>
      </c>
      <c r="G143" s="32">
        <v>342.63900000000001</v>
      </c>
      <c r="H143" s="32">
        <v>341.23899999999998</v>
      </c>
      <c r="I143" s="32">
        <v>337.63</v>
      </c>
      <c r="J143" s="32">
        <v>320.93700000000001</v>
      </c>
      <c r="K143" s="32">
        <v>17.852</v>
      </c>
      <c r="L143" s="32">
        <v>338.84300000000002</v>
      </c>
      <c r="M143" s="32">
        <v>339.84199999999998</v>
      </c>
    </row>
    <row r="144" spans="1:13" x14ac:dyDescent="0.25">
      <c r="A144" s="2">
        <v>2020</v>
      </c>
      <c r="B144" s="32">
        <v>349.29899999999998</v>
      </c>
      <c r="C144" s="32">
        <v>350.44299999999998</v>
      </c>
      <c r="D144" s="32">
        <v>353.23200000000003</v>
      </c>
      <c r="E144" s="32">
        <v>346.95299999999997</v>
      </c>
      <c r="F144" s="32">
        <v>335.31900000000002</v>
      </c>
      <c r="G144" s="32">
        <v>333.49799999999999</v>
      </c>
      <c r="H144" s="32">
        <v>338.54700000000003</v>
      </c>
      <c r="I144" s="32">
        <v>333.59500000000003</v>
      </c>
      <c r="J144" s="32">
        <v>342.92500000000001</v>
      </c>
      <c r="K144" s="32">
        <v>193.61600000000001</v>
      </c>
      <c r="L144" s="32">
        <v>208.839</v>
      </c>
      <c r="M144" s="32">
        <v>344.22</v>
      </c>
    </row>
    <row r="146" spans="1:13" x14ac:dyDescent="0.25">
      <c r="A146" s="25" t="s">
        <v>96</v>
      </c>
      <c r="B146" s="32"/>
      <c r="C146" s="32"/>
      <c r="D146" s="32"/>
      <c r="E146" s="32"/>
      <c r="F146" s="32"/>
      <c r="G146" s="32"/>
      <c r="H146" s="32"/>
      <c r="I146" s="32"/>
      <c r="J146" s="32"/>
      <c r="K146" s="32"/>
      <c r="L146" s="32"/>
      <c r="M146" s="32"/>
    </row>
    <row r="149" spans="1:13" ht="18.75" x14ac:dyDescent="0.3">
      <c r="A149" s="26" t="s">
        <v>34</v>
      </c>
    </row>
    <row r="150" spans="1:13" ht="15.75" x14ac:dyDescent="0.25">
      <c r="A150" s="23" t="s">
        <v>115</v>
      </c>
    </row>
    <row r="151" spans="1:13" ht="15.75" x14ac:dyDescent="0.25">
      <c r="A151" s="24" t="s">
        <v>14</v>
      </c>
      <c r="B151" s="93" t="s">
        <v>82</v>
      </c>
      <c r="C151" s="93" t="s">
        <v>83</v>
      </c>
      <c r="D151" s="93" t="s">
        <v>84</v>
      </c>
      <c r="E151" s="93" t="s">
        <v>85</v>
      </c>
      <c r="F151" s="93" t="s">
        <v>86</v>
      </c>
      <c r="G151" s="93" t="s">
        <v>87</v>
      </c>
      <c r="H151" s="93" t="s">
        <v>88</v>
      </c>
      <c r="I151" s="93" t="s">
        <v>89</v>
      </c>
      <c r="J151" s="93" t="s">
        <v>90</v>
      </c>
      <c r="K151" s="93" t="s">
        <v>91</v>
      </c>
      <c r="L151" s="93" t="s">
        <v>92</v>
      </c>
      <c r="M151" s="93" t="s">
        <v>93</v>
      </c>
    </row>
    <row r="152" spans="1:13" x14ac:dyDescent="0.25">
      <c r="A152" s="2">
        <v>1979</v>
      </c>
      <c r="B152" s="32"/>
      <c r="C152" s="32"/>
      <c r="D152" s="32"/>
      <c r="E152" s="32"/>
      <c r="F152" s="32"/>
      <c r="G152" s="32"/>
      <c r="H152" s="32"/>
      <c r="I152" s="32"/>
      <c r="J152" s="32"/>
      <c r="K152" s="32"/>
      <c r="L152" s="32">
        <v>280.39999999999998</v>
      </c>
      <c r="M152" s="32">
        <v>291.5</v>
      </c>
    </row>
    <row r="153" spans="1:13" x14ac:dyDescent="0.25">
      <c r="A153" s="2">
        <v>1980</v>
      </c>
      <c r="B153" s="32">
        <v>305.5</v>
      </c>
      <c r="C153" s="32">
        <v>335.8</v>
      </c>
      <c r="D153" s="32">
        <v>303.89999999999998</v>
      </c>
      <c r="E153" s="32">
        <v>289.39999999999998</v>
      </c>
      <c r="F153" s="32">
        <v>307.2</v>
      </c>
      <c r="G153" s="32">
        <v>274.2</v>
      </c>
      <c r="H153" s="32">
        <v>275.7</v>
      </c>
      <c r="I153" s="32">
        <v>347.6</v>
      </c>
      <c r="J153" s="32">
        <v>42.4</v>
      </c>
      <c r="K153" s="32">
        <v>37.6</v>
      </c>
      <c r="L153" s="32">
        <v>31.5</v>
      </c>
      <c r="M153" s="32">
        <v>9.6999999999999993</v>
      </c>
    </row>
    <row r="154" spans="1:13" x14ac:dyDescent="0.25">
      <c r="A154" s="2">
        <v>1981</v>
      </c>
      <c r="B154" s="32">
        <v>14.5</v>
      </c>
      <c r="C154" s="32">
        <v>25.5</v>
      </c>
      <c r="D154" s="32">
        <v>19.100000000000001</v>
      </c>
      <c r="E154" s="32">
        <v>15.6</v>
      </c>
      <c r="F154" s="32">
        <v>177</v>
      </c>
      <c r="G154" s="32">
        <v>156.4</v>
      </c>
      <c r="H154" s="32">
        <v>33.5</v>
      </c>
      <c r="I154" s="32">
        <v>23</v>
      </c>
      <c r="J154" s="32">
        <v>8.1</v>
      </c>
      <c r="K154" s="32">
        <v>96.4</v>
      </c>
      <c r="L154" s="32">
        <v>305.8</v>
      </c>
      <c r="M154" s="32">
        <v>315.60000000000002</v>
      </c>
    </row>
    <row r="155" spans="1:13" x14ac:dyDescent="0.25">
      <c r="A155" s="2">
        <v>1982</v>
      </c>
      <c r="B155" s="32">
        <v>5</v>
      </c>
      <c r="C155" s="32">
        <v>27.3</v>
      </c>
      <c r="D155" s="32">
        <v>8.6</v>
      </c>
      <c r="E155" s="32">
        <v>9.8000000000000007</v>
      </c>
      <c r="F155" s="32">
        <v>86.3</v>
      </c>
      <c r="G155" s="32">
        <v>12.4</v>
      </c>
      <c r="H155" s="32">
        <v>303</v>
      </c>
      <c r="I155" s="32">
        <v>276.89999999999998</v>
      </c>
      <c r="J155" s="32">
        <v>297.10000000000002</v>
      </c>
      <c r="K155" s="32">
        <v>320.8</v>
      </c>
      <c r="L155" s="32">
        <v>336.4</v>
      </c>
      <c r="M155" s="32">
        <v>355.4</v>
      </c>
    </row>
    <row r="156" spans="1:13" x14ac:dyDescent="0.25">
      <c r="A156" s="2">
        <v>1984</v>
      </c>
      <c r="B156" s="32">
        <v>289.2</v>
      </c>
      <c r="C156" s="32">
        <v>248.2</v>
      </c>
      <c r="D156" s="32">
        <v>216.8</v>
      </c>
      <c r="E156" s="32">
        <v>188.6</v>
      </c>
      <c r="F156" s="32">
        <v>199.8</v>
      </c>
      <c r="G156" s="32">
        <v>218.1</v>
      </c>
      <c r="H156" s="32">
        <v>233.1</v>
      </c>
      <c r="I156" s="32">
        <v>206.9</v>
      </c>
      <c r="J156" s="32">
        <v>272.8</v>
      </c>
      <c r="K156" s="32">
        <v>226.4</v>
      </c>
      <c r="L156" s="32">
        <v>141.9</v>
      </c>
      <c r="M156" s="32">
        <v>177.4</v>
      </c>
    </row>
    <row r="157" spans="1:13" x14ac:dyDescent="0.25">
      <c r="A157" s="2">
        <v>1985</v>
      </c>
      <c r="B157" s="32">
        <v>18.600000000000001</v>
      </c>
      <c r="C157" s="32">
        <v>350.6</v>
      </c>
      <c r="D157" s="32">
        <v>351.2</v>
      </c>
      <c r="E157" s="32">
        <v>354.8</v>
      </c>
      <c r="F157" s="32">
        <v>336.9</v>
      </c>
      <c r="G157" s="32">
        <v>352.1</v>
      </c>
      <c r="H157" s="32">
        <v>39.6</v>
      </c>
      <c r="I157" s="32">
        <v>349.1</v>
      </c>
      <c r="J157" s="32">
        <v>21.3</v>
      </c>
      <c r="K157" s="32">
        <v>25.3</v>
      </c>
      <c r="L157" s="32">
        <v>346.4</v>
      </c>
      <c r="M157" s="32">
        <v>339</v>
      </c>
    </row>
    <row r="158" spans="1:13" x14ac:dyDescent="0.25">
      <c r="A158" s="2">
        <v>1986</v>
      </c>
      <c r="B158" s="32">
        <v>1.6</v>
      </c>
      <c r="C158" s="32">
        <v>354.2</v>
      </c>
      <c r="D158" s="32">
        <v>356.8</v>
      </c>
      <c r="E158" s="32">
        <v>342.4</v>
      </c>
      <c r="F158" s="32">
        <v>2.2999999999999998</v>
      </c>
      <c r="G158" s="32">
        <v>349</v>
      </c>
      <c r="H158" s="32">
        <v>324.5</v>
      </c>
      <c r="I158" s="32">
        <v>338.3</v>
      </c>
      <c r="J158" s="32">
        <v>349</v>
      </c>
      <c r="K158" s="32">
        <v>23.5</v>
      </c>
      <c r="L158" s="32">
        <v>347.4</v>
      </c>
      <c r="M158" s="32">
        <v>348.4</v>
      </c>
    </row>
    <row r="159" spans="1:13" x14ac:dyDescent="0.25">
      <c r="A159" s="2">
        <v>1987</v>
      </c>
      <c r="B159" s="32">
        <v>356.3</v>
      </c>
      <c r="C159" s="32">
        <v>346.4</v>
      </c>
      <c r="D159" s="32">
        <v>353.6</v>
      </c>
      <c r="E159" s="32">
        <v>338.1</v>
      </c>
      <c r="F159" s="32">
        <v>329.5</v>
      </c>
      <c r="G159" s="32">
        <v>346</v>
      </c>
      <c r="H159" s="32">
        <v>323.5</v>
      </c>
      <c r="I159" s="32">
        <v>319.89999999999998</v>
      </c>
      <c r="J159" s="32">
        <v>341.7</v>
      </c>
      <c r="K159" s="32">
        <v>321.7</v>
      </c>
      <c r="L159" s="32">
        <v>327.8</v>
      </c>
      <c r="M159" s="32">
        <v>337.6</v>
      </c>
    </row>
    <row r="160" spans="1:13" x14ac:dyDescent="0.25">
      <c r="A160" s="2">
        <v>1988</v>
      </c>
      <c r="B160" s="32">
        <v>3.5</v>
      </c>
      <c r="C160" s="32">
        <v>355.4</v>
      </c>
      <c r="D160" s="32">
        <v>354.8</v>
      </c>
      <c r="E160" s="32">
        <v>348.5</v>
      </c>
      <c r="F160" s="32">
        <v>14.8</v>
      </c>
      <c r="G160" s="32">
        <v>95.5</v>
      </c>
      <c r="H160" s="32">
        <v>353.1</v>
      </c>
      <c r="I160" s="32">
        <v>99.6</v>
      </c>
      <c r="J160" s="32">
        <v>112.2</v>
      </c>
      <c r="K160" s="32">
        <v>110.3</v>
      </c>
      <c r="L160" s="32">
        <v>334.8</v>
      </c>
      <c r="M160" s="32">
        <v>349.2</v>
      </c>
    </row>
    <row r="161" spans="1:13" x14ac:dyDescent="0.25">
      <c r="A161" s="2">
        <v>1989</v>
      </c>
      <c r="B161" s="32">
        <v>5.9</v>
      </c>
      <c r="C161" s="32">
        <v>6.6</v>
      </c>
      <c r="D161" s="32">
        <v>356.8</v>
      </c>
      <c r="E161" s="32">
        <v>5</v>
      </c>
      <c r="F161" s="32">
        <v>3.5</v>
      </c>
      <c r="G161" s="32">
        <v>19.3</v>
      </c>
      <c r="H161" s="32">
        <v>340.2</v>
      </c>
      <c r="I161" s="32">
        <v>12.2</v>
      </c>
      <c r="J161" s="32">
        <v>104.7</v>
      </c>
      <c r="K161" s="32">
        <v>6.8</v>
      </c>
      <c r="L161" s="32">
        <v>10.199999999999999</v>
      </c>
      <c r="M161" s="32">
        <v>21.2</v>
      </c>
    </row>
    <row r="162" spans="1:13" x14ac:dyDescent="0.25">
      <c r="A162" s="2">
        <v>1990</v>
      </c>
      <c r="B162" s="32">
        <v>10.8</v>
      </c>
      <c r="C162" s="32">
        <v>5.4</v>
      </c>
      <c r="D162" s="32">
        <v>355</v>
      </c>
      <c r="E162" s="32">
        <v>359.4</v>
      </c>
      <c r="F162" s="32">
        <v>331.6</v>
      </c>
      <c r="G162" s="32">
        <v>322.89999999999998</v>
      </c>
      <c r="H162" s="32">
        <v>324.8</v>
      </c>
      <c r="I162" s="32">
        <v>331.1</v>
      </c>
      <c r="J162" s="32">
        <v>342.2</v>
      </c>
      <c r="K162" s="32">
        <v>97.4</v>
      </c>
      <c r="L162" s="32">
        <v>13.1</v>
      </c>
      <c r="M162" s="32">
        <v>358.2</v>
      </c>
    </row>
    <row r="163" spans="1:13" x14ac:dyDescent="0.25">
      <c r="A163" s="2">
        <v>1991</v>
      </c>
      <c r="B163" s="32">
        <v>354.6</v>
      </c>
      <c r="C163" s="32">
        <v>352.2</v>
      </c>
      <c r="D163" s="32">
        <v>341.8</v>
      </c>
      <c r="E163" s="32">
        <v>346.4</v>
      </c>
      <c r="F163" s="32">
        <v>346.7</v>
      </c>
      <c r="G163" s="32">
        <v>337.1</v>
      </c>
      <c r="H163" s="32">
        <v>338.4</v>
      </c>
      <c r="I163" s="32">
        <v>332.7</v>
      </c>
      <c r="J163" s="32">
        <v>339.4</v>
      </c>
      <c r="K163" s="32">
        <v>28.5</v>
      </c>
      <c r="L163" s="32">
        <v>312.7</v>
      </c>
      <c r="M163" s="32">
        <v>352.8</v>
      </c>
    </row>
    <row r="164" spans="1:13" x14ac:dyDescent="0.25">
      <c r="A164" s="2">
        <v>1992</v>
      </c>
      <c r="B164" s="32">
        <v>313.39999999999998</v>
      </c>
      <c r="C164" s="32">
        <v>312.7</v>
      </c>
      <c r="D164" s="32">
        <v>304.89999999999998</v>
      </c>
      <c r="E164" s="32">
        <v>302.39999999999998</v>
      </c>
      <c r="F164" s="32">
        <v>287</v>
      </c>
      <c r="G164" s="32">
        <v>301.60000000000002</v>
      </c>
      <c r="H164" s="32">
        <v>296.8</v>
      </c>
      <c r="I164" s="32">
        <v>277</v>
      </c>
      <c r="J164" s="32">
        <v>294.2</v>
      </c>
      <c r="K164" s="32">
        <v>296.7</v>
      </c>
      <c r="L164" s="32">
        <v>273.39999999999998</v>
      </c>
      <c r="M164" s="32">
        <v>312.39999999999998</v>
      </c>
    </row>
    <row r="165" spans="1:13" x14ac:dyDescent="0.25">
      <c r="A165" s="2">
        <v>1993</v>
      </c>
      <c r="B165" s="32">
        <v>311.8</v>
      </c>
      <c r="C165" s="32">
        <v>315.5</v>
      </c>
      <c r="D165" s="32">
        <v>309.5</v>
      </c>
      <c r="E165" s="32">
        <v>307.5</v>
      </c>
      <c r="F165" s="32">
        <v>346.2</v>
      </c>
      <c r="G165" s="32">
        <v>299.10000000000002</v>
      </c>
      <c r="H165" s="32">
        <v>294.2</v>
      </c>
      <c r="I165" s="32">
        <v>289.89999999999998</v>
      </c>
      <c r="J165" s="32">
        <v>282.10000000000002</v>
      </c>
      <c r="K165" s="32">
        <v>306.8</v>
      </c>
      <c r="L165" s="32">
        <v>274</v>
      </c>
      <c r="M165" s="32">
        <v>293.89999999999998</v>
      </c>
    </row>
    <row r="166" spans="1:13" x14ac:dyDescent="0.25">
      <c r="A166" s="2">
        <v>1994</v>
      </c>
      <c r="B166" s="32">
        <v>322.5</v>
      </c>
      <c r="C166" s="32">
        <v>312.10000000000002</v>
      </c>
      <c r="D166" s="32">
        <v>322.89999999999998</v>
      </c>
      <c r="E166" s="32">
        <v>1.3</v>
      </c>
      <c r="F166" s="32">
        <v>354.9</v>
      </c>
      <c r="G166" s="32">
        <v>341.2</v>
      </c>
      <c r="H166" s="32">
        <v>337.9</v>
      </c>
      <c r="I166" s="32">
        <v>340.3</v>
      </c>
      <c r="J166" s="32">
        <v>349.1</v>
      </c>
      <c r="K166" s="32">
        <v>59.2</v>
      </c>
      <c r="L166" s="32">
        <v>351.1</v>
      </c>
      <c r="M166" s="32">
        <v>5.3</v>
      </c>
    </row>
    <row r="167" spans="1:13" x14ac:dyDescent="0.25">
      <c r="A167" s="2">
        <v>1995</v>
      </c>
      <c r="B167" s="32">
        <v>349.9</v>
      </c>
      <c r="C167" s="32">
        <v>4.2</v>
      </c>
      <c r="D167" s="32">
        <v>355.7</v>
      </c>
      <c r="E167" s="32">
        <v>2.2000000000000002</v>
      </c>
      <c r="F167" s="32">
        <v>351.8</v>
      </c>
      <c r="G167" s="32">
        <v>58.7</v>
      </c>
      <c r="H167" s="32">
        <v>358.7</v>
      </c>
      <c r="I167" s="32">
        <v>78.5</v>
      </c>
      <c r="J167" s="32">
        <v>68</v>
      </c>
      <c r="K167" s="32">
        <v>98.7</v>
      </c>
      <c r="L167" s="32">
        <v>322.39999999999998</v>
      </c>
      <c r="M167" s="32">
        <v>327.7</v>
      </c>
    </row>
    <row r="168" spans="1:13" x14ac:dyDescent="0.25">
      <c r="A168" s="2">
        <v>1996</v>
      </c>
      <c r="B168" s="32">
        <v>351.1</v>
      </c>
      <c r="C168" s="32">
        <v>1.7</v>
      </c>
      <c r="D168" s="32">
        <v>350.3</v>
      </c>
      <c r="E168" s="32">
        <v>345.7</v>
      </c>
      <c r="F168" s="32">
        <v>43.2</v>
      </c>
      <c r="G168" s="32">
        <v>348.2</v>
      </c>
      <c r="H168" s="32">
        <v>347.6</v>
      </c>
      <c r="I168" s="32">
        <v>347.2</v>
      </c>
      <c r="J168" s="32">
        <v>57</v>
      </c>
      <c r="K168" s="32">
        <v>90.9</v>
      </c>
      <c r="L168" s="32">
        <v>342.6</v>
      </c>
      <c r="M168" s="32">
        <v>343.9</v>
      </c>
    </row>
    <row r="169" spans="1:13" x14ac:dyDescent="0.25">
      <c r="A169" s="2">
        <v>1997</v>
      </c>
      <c r="B169" s="32">
        <v>344.9</v>
      </c>
      <c r="C169" s="32">
        <v>357.2</v>
      </c>
      <c r="D169" s="32">
        <v>352.9</v>
      </c>
      <c r="E169" s="32">
        <v>359.9</v>
      </c>
      <c r="F169" s="32">
        <v>342</v>
      </c>
      <c r="G169" s="32">
        <v>0.2</v>
      </c>
      <c r="H169" s="32">
        <v>339.8</v>
      </c>
      <c r="I169" s="32">
        <v>329.1</v>
      </c>
      <c r="J169" s="32">
        <v>357.9</v>
      </c>
      <c r="K169" s="32">
        <v>23.7</v>
      </c>
      <c r="L169" s="32">
        <v>0.1</v>
      </c>
      <c r="M169" s="32">
        <v>354.3</v>
      </c>
    </row>
    <row r="170" spans="1:13" x14ac:dyDescent="0.25">
      <c r="A170" s="2">
        <v>1998</v>
      </c>
      <c r="B170" s="32">
        <v>351.1</v>
      </c>
      <c r="C170" s="32">
        <v>352.3</v>
      </c>
      <c r="D170" s="32">
        <v>347.9</v>
      </c>
      <c r="E170" s="32">
        <v>337.4</v>
      </c>
      <c r="F170" s="32">
        <v>359</v>
      </c>
      <c r="G170" s="32">
        <v>334.9</v>
      </c>
      <c r="H170" s="32">
        <v>334</v>
      </c>
      <c r="I170" s="32">
        <v>351.8</v>
      </c>
      <c r="J170" s="32">
        <v>81.099999999999994</v>
      </c>
      <c r="K170" s="32">
        <v>103.5</v>
      </c>
      <c r="L170" s="32">
        <v>13.8</v>
      </c>
      <c r="M170" s="32">
        <v>324.7</v>
      </c>
    </row>
    <row r="171" spans="1:13" x14ac:dyDescent="0.25">
      <c r="A171" s="2">
        <v>1999</v>
      </c>
      <c r="B171" s="32">
        <v>0.9</v>
      </c>
      <c r="C171" s="32">
        <v>1.6</v>
      </c>
      <c r="D171" s="32">
        <v>355.2</v>
      </c>
      <c r="E171" s="32">
        <v>349.7</v>
      </c>
      <c r="F171" s="32">
        <v>3.9</v>
      </c>
      <c r="G171" s="32">
        <v>350.1</v>
      </c>
      <c r="H171" s="32">
        <v>330.3</v>
      </c>
      <c r="I171" s="32">
        <v>352.5</v>
      </c>
      <c r="J171" s="32"/>
      <c r="K171" s="32"/>
      <c r="L171" s="32"/>
      <c r="M171" s="32"/>
    </row>
    <row r="172" spans="1:13" x14ac:dyDescent="0.25">
      <c r="A172" s="2">
        <v>2000</v>
      </c>
      <c r="B172" s="32">
        <v>354.6</v>
      </c>
      <c r="C172" s="32">
        <v>358</v>
      </c>
      <c r="D172" s="32">
        <v>352.6</v>
      </c>
      <c r="E172" s="32">
        <v>339.3</v>
      </c>
      <c r="F172" s="32">
        <v>0.6</v>
      </c>
      <c r="G172" s="32">
        <v>343.1</v>
      </c>
      <c r="H172" s="32">
        <v>341.6</v>
      </c>
      <c r="I172" s="32">
        <v>340</v>
      </c>
      <c r="J172" s="32">
        <v>62.6</v>
      </c>
      <c r="K172" s="32">
        <v>323.10000000000002</v>
      </c>
      <c r="L172" s="32">
        <v>344.9</v>
      </c>
      <c r="M172" s="32">
        <v>331.6</v>
      </c>
    </row>
    <row r="173" spans="1:13" x14ac:dyDescent="0.25">
      <c r="A173" s="2">
        <v>2001</v>
      </c>
      <c r="B173" s="32">
        <v>355.8</v>
      </c>
      <c r="C173" s="32">
        <v>355.3</v>
      </c>
      <c r="D173" s="32">
        <v>337.8</v>
      </c>
      <c r="E173" s="32">
        <v>348.2</v>
      </c>
      <c r="F173" s="32">
        <v>343.2</v>
      </c>
      <c r="G173" s="32">
        <v>340.8</v>
      </c>
      <c r="H173" s="32">
        <v>345.7</v>
      </c>
      <c r="I173" s="32">
        <v>333.6</v>
      </c>
      <c r="J173" s="32">
        <v>34.6</v>
      </c>
      <c r="K173" s="32">
        <v>31.4</v>
      </c>
      <c r="L173" s="32">
        <v>325.89999999999998</v>
      </c>
      <c r="M173" s="32">
        <v>311.60000000000002</v>
      </c>
    </row>
    <row r="174" spans="1:13" x14ac:dyDescent="0.25">
      <c r="A174" s="2">
        <v>2002</v>
      </c>
      <c r="B174" s="32">
        <v>342.7</v>
      </c>
      <c r="C174" s="32">
        <v>4.7</v>
      </c>
      <c r="D174" s="32">
        <v>350.7</v>
      </c>
      <c r="E174" s="32">
        <v>348.1</v>
      </c>
      <c r="F174" s="32">
        <v>359</v>
      </c>
      <c r="G174" s="32">
        <v>17.3</v>
      </c>
      <c r="H174" s="32">
        <v>330</v>
      </c>
      <c r="I174" s="32">
        <v>321.60000000000002</v>
      </c>
      <c r="J174" s="32">
        <v>48.7</v>
      </c>
      <c r="K174" s="32">
        <v>12.1</v>
      </c>
      <c r="L174" s="32">
        <v>331.6</v>
      </c>
      <c r="M174" s="32">
        <v>353.3</v>
      </c>
    </row>
    <row r="175" spans="1:13" x14ac:dyDescent="0.25">
      <c r="A175" s="2">
        <v>2003</v>
      </c>
      <c r="B175" s="32">
        <v>10.7</v>
      </c>
      <c r="C175" s="32">
        <v>357.3</v>
      </c>
      <c r="D175" s="32">
        <v>6.1</v>
      </c>
      <c r="E175" s="32">
        <v>354.6</v>
      </c>
      <c r="F175" s="32">
        <v>332.8</v>
      </c>
      <c r="G175" s="32">
        <v>354.1</v>
      </c>
      <c r="H175" s="32">
        <v>346.5</v>
      </c>
      <c r="I175" s="32">
        <v>355.6</v>
      </c>
      <c r="J175" s="32">
        <v>352.5</v>
      </c>
      <c r="K175" s="32">
        <v>337.6</v>
      </c>
      <c r="L175" s="32">
        <v>5.7</v>
      </c>
      <c r="M175" s="32">
        <v>17.7</v>
      </c>
    </row>
    <row r="176" spans="1:13" x14ac:dyDescent="0.25">
      <c r="A176" s="2">
        <v>2004</v>
      </c>
      <c r="B176" s="32">
        <v>8.3000000000000007</v>
      </c>
      <c r="C176" s="32">
        <v>356.4</v>
      </c>
      <c r="D176" s="32">
        <v>357.5</v>
      </c>
      <c r="E176" s="32">
        <v>345.6</v>
      </c>
      <c r="F176" s="32">
        <v>353.3</v>
      </c>
      <c r="G176" s="32">
        <v>326.8</v>
      </c>
      <c r="H176" s="32">
        <v>332.4</v>
      </c>
      <c r="I176" s="32">
        <v>333.2</v>
      </c>
      <c r="J176" s="32">
        <v>61.1</v>
      </c>
      <c r="K176" s="32">
        <v>50.2</v>
      </c>
      <c r="L176" s="32">
        <v>336.5</v>
      </c>
      <c r="M176" s="32">
        <v>352.9</v>
      </c>
    </row>
    <row r="177" spans="1:13" x14ac:dyDescent="0.25">
      <c r="A177" s="2">
        <v>2005</v>
      </c>
      <c r="B177" s="32"/>
      <c r="C177" s="32"/>
      <c r="D177" s="32"/>
      <c r="E177" s="32">
        <v>332.7</v>
      </c>
      <c r="F177" s="32"/>
      <c r="G177" s="32">
        <v>78.3</v>
      </c>
      <c r="H177" s="32">
        <v>13.2</v>
      </c>
      <c r="I177" s="32">
        <v>359.9</v>
      </c>
      <c r="J177" s="32">
        <v>8.6999999999999993</v>
      </c>
      <c r="K177" s="32">
        <v>98.5</v>
      </c>
      <c r="L177" s="32">
        <v>319.39999999999998</v>
      </c>
      <c r="M177" s="32">
        <v>356.3</v>
      </c>
    </row>
    <row r="178" spans="1:13" x14ac:dyDescent="0.25">
      <c r="A178" s="2">
        <v>2006</v>
      </c>
      <c r="B178" s="32">
        <v>354.1</v>
      </c>
      <c r="C178" s="32">
        <v>354.7</v>
      </c>
      <c r="D178" s="32">
        <v>351.4</v>
      </c>
      <c r="E178" s="32">
        <v>331.8</v>
      </c>
      <c r="F178" s="32">
        <v>347.1</v>
      </c>
      <c r="G178" s="32">
        <v>24</v>
      </c>
      <c r="H178" s="32">
        <v>346.8</v>
      </c>
      <c r="I178" s="32">
        <v>344.9</v>
      </c>
      <c r="J178" s="32">
        <v>17.8</v>
      </c>
      <c r="K178" s="32">
        <v>132.9</v>
      </c>
      <c r="L178" s="32">
        <v>272.8</v>
      </c>
      <c r="M178" s="32">
        <v>306.39999999999998</v>
      </c>
    </row>
    <row r="179" spans="1:13" x14ac:dyDescent="0.25">
      <c r="A179" s="2">
        <v>2007</v>
      </c>
      <c r="B179" s="32">
        <v>15.1</v>
      </c>
      <c r="C179" s="32">
        <v>0.5</v>
      </c>
      <c r="D179" s="32">
        <v>326.5</v>
      </c>
      <c r="E179" s="32">
        <v>314.10000000000002</v>
      </c>
      <c r="F179" s="32">
        <v>148.9</v>
      </c>
      <c r="G179" s="32">
        <v>112.1</v>
      </c>
      <c r="H179" s="32">
        <v>287.39999999999998</v>
      </c>
      <c r="I179" s="32">
        <v>100.3</v>
      </c>
      <c r="J179" s="32">
        <v>102.8</v>
      </c>
      <c r="K179" s="32">
        <v>132.80000000000001</v>
      </c>
      <c r="L179" s="32">
        <v>257.7</v>
      </c>
      <c r="M179" s="32">
        <v>274.7</v>
      </c>
    </row>
    <row r="180" spans="1:13" x14ac:dyDescent="0.25">
      <c r="A180" s="2">
        <v>2008</v>
      </c>
      <c r="B180" s="32">
        <v>25.9</v>
      </c>
      <c r="C180" s="32">
        <v>13.3</v>
      </c>
      <c r="D180" s="32">
        <v>358</v>
      </c>
      <c r="E180" s="32">
        <v>311.60000000000002</v>
      </c>
      <c r="F180" s="32">
        <v>167.9</v>
      </c>
      <c r="G180" s="32">
        <v>320.7</v>
      </c>
      <c r="H180" s="32">
        <v>216.1</v>
      </c>
      <c r="I180" s="32">
        <v>92</v>
      </c>
      <c r="J180" s="32">
        <v>67.099999999999994</v>
      </c>
      <c r="K180" s="32">
        <v>129.80000000000001</v>
      </c>
      <c r="L180" s="32">
        <v>257.60000000000002</v>
      </c>
      <c r="M180" s="32">
        <v>13.5</v>
      </c>
    </row>
    <row r="181" spans="1:13" x14ac:dyDescent="0.25">
      <c r="A181" s="2">
        <v>2009</v>
      </c>
      <c r="B181" s="32">
        <v>96.4</v>
      </c>
      <c r="C181" s="32">
        <v>351.3</v>
      </c>
      <c r="D181" s="32">
        <v>9.6999999999999993</v>
      </c>
      <c r="E181" s="32">
        <v>311.5</v>
      </c>
      <c r="F181" s="32">
        <v>350.1</v>
      </c>
      <c r="G181" s="32">
        <v>114.8</v>
      </c>
      <c r="H181" s="32">
        <v>309.3</v>
      </c>
      <c r="I181" s="32">
        <v>271.2</v>
      </c>
      <c r="J181" s="32">
        <v>355.2</v>
      </c>
      <c r="K181" s="32">
        <v>49.8</v>
      </c>
      <c r="L181" s="32">
        <v>340.1</v>
      </c>
      <c r="M181" s="32">
        <v>325.2</v>
      </c>
    </row>
    <row r="182" spans="1:13" x14ac:dyDescent="0.25">
      <c r="A182" s="2">
        <v>2010</v>
      </c>
      <c r="B182" s="32">
        <v>0.5</v>
      </c>
      <c r="C182" s="32">
        <v>350.9</v>
      </c>
      <c r="D182" s="32">
        <v>350</v>
      </c>
      <c r="E182" s="32">
        <v>2.1</v>
      </c>
      <c r="F182" s="32">
        <v>52.6</v>
      </c>
      <c r="G182" s="32">
        <v>70.5</v>
      </c>
      <c r="H182" s="32">
        <v>96.7</v>
      </c>
      <c r="I182" s="32">
        <v>89.6</v>
      </c>
      <c r="J182" s="32">
        <v>109.4</v>
      </c>
      <c r="K182" s="32">
        <v>334.7</v>
      </c>
      <c r="L182" s="32">
        <v>325.5</v>
      </c>
      <c r="M182" s="32">
        <v>319.89999999999998</v>
      </c>
    </row>
    <row r="183" spans="1:13" x14ac:dyDescent="0.25">
      <c r="A183" s="2">
        <v>2011</v>
      </c>
      <c r="B183" s="32">
        <v>328.3</v>
      </c>
      <c r="C183" s="32">
        <v>351.6</v>
      </c>
      <c r="D183" s="32">
        <v>349.3</v>
      </c>
      <c r="E183" s="32">
        <v>334.4</v>
      </c>
      <c r="F183" s="32">
        <v>359.1</v>
      </c>
      <c r="G183" s="32">
        <v>37.5</v>
      </c>
      <c r="H183" s="32">
        <v>9.3000000000000007</v>
      </c>
      <c r="I183" s="32">
        <v>28</v>
      </c>
      <c r="J183" s="32">
        <v>52</v>
      </c>
      <c r="K183" s="32">
        <v>79.099999999999994</v>
      </c>
      <c r="L183" s="32">
        <v>308.8</v>
      </c>
      <c r="M183" s="32">
        <v>322.8</v>
      </c>
    </row>
    <row r="184" spans="1:13" x14ac:dyDescent="0.25">
      <c r="A184" s="2">
        <v>2012</v>
      </c>
      <c r="B184" s="32">
        <v>3.8</v>
      </c>
      <c r="C184" s="32">
        <v>358</v>
      </c>
      <c r="D184" s="32">
        <v>347.7</v>
      </c>
      <c r="E184" s="32">
        <v>345.8</v>
      </c>
      <c r="F184" s="32">
        <v>354.6</v>
      </c>
      <c r="G184" s="32">
        <v>349.9</v>
      </c>
      <c r="H184" s="32">
        <v>316.10000000000002</v>
      </c>
      <c r="I184" s="32">
        <v>351.2</v>
      </c>
      <c r="J184" s="32">
        <v>334.6</v>
      </c>
      <c r="K184" s="32">
        <v>15.8</v>
      </c>
      <c r="L184" s="32">
        <v>306.8</v>
      </c>
      <c r="M184" s="32">
        <v>320.39999999999998</v>
      </c>
    </row>
    <row r="185" spans="1:13" x14ac:dyDescent="0.25">
      <c r="A185" s="2">
        <v>2013</v>
      </c>
      <c r="B185" s="32">
        <v>53.6</v>
      </c>
      <c r="C185" s="32">
        <v>75.900000000000006</v>
      </c>
      <c r="D185" s="32">
        <v>99.6</v>
      </c>
      <c r="E185" s="32">
        <v>109.7</v>
      </c>
      <c r="F185" s="32">
        <v>93.9</v>
      </c>
      <c r="G185" s="32">
        <v>90.2</v>
      </c>
      <c r="H185" s="32">
        <v>89.9</v>
      </c>
      <c r="I185" s="32">
        <v>84.9</v>
      </c>
      <c r="J185" s="32">
        <v>63.8</v>
      </c>
      <c r="K185" s="32">
        <v>71.2</v>
      </c>
      <c r="L185" s="32">
        <v>76</v>
      </c>
      <c r="M185" s="32">
        <v>81.599999999999994</v>
      </c>
    </row>
    <row r="186" spans="1:13" x14ac:dyDescent="0.25">
      <c r="A186" s="2">
        <v>2014</v>
      </c>
      <c r="B186" s="32">
        <v>353.43</v>
      </c>
      <c r="C186" s="32">
        <v>0.17</v>
      </c>
      <c r="D186" s="32">
        <v>347.63</v>
      </c>
      <c r="E186" s="32">
        <v>338.21</v>
      </c>
      <c r="F186" s="32">
        <v>330.82</v>
      </c>
      <c r="G186" s="32">
        <v>318.75</v>
      </c>
      <c r="H186" s="32">
        <v>331.19</v>
      </c>
      <c r="I186" s="32">
        <v>343.2</v>
      </c>
      <c r="J186" s="32">
        <v>7.34</v>
      </c>
      <c r="K186" s="32">
        <v>57.02</v>
      </c>
      <c r="L186" s="32">
        <v>334</v>
      </c>
      <c r="M186" s="32">
        <v>334.7</v>
      </c>
    </row>
    <row r="187" spans="1:13" x14ac:dyDescent="0.25">
      <c r="A187" s="2">
        <v>2015</v>
      </c>
      <c r="B187" s="32"/>
      <c r="C187"/>
      <c r="D187" s="32">
        <v>1.75</v>
      </c>
      <c r="E187" s="32">
        <v>349.56099999999998</v>
      </c>
      <c r="F187" s="32">
        <v>348.92500000000001</v>
      </c>
      <c r="G187" s="32">
        <v>4.97</v>
      </c>
      <c r="H187" s="32">
        <v>340.95</v>
      </c>
      <c r="I187" s="32">
        <v>343.36500000000001</v>
      </c>
      <c r="J187" s="32">
        <v>350.97</v>
      </c>
      <c r="K187" s="32">
        <v>44.771999999999998</v>
      </c>
      <c r="L187" s="32">
        <v>41.906999999999996</v>
      </c>
      <c r="M187" s="32">
        <v>358.77699999999999</v>
      </c>
    </row>
    <row r="188" spans="1:13" x14ac:dyDescent="0.25">
      <c r="A188" s="2">
        <v>2016</v>
      </c>
      <c r="B188" s="32">
        <v>9.8550000000000004</v>
      </c>
      <c r="C188" s="32">
        <v>3.1360000000000001</v>
      </c>
      <c r="D188" s="32">
        <v>356.36799999999999</v>
      </c>
      <c r="E188" s="32">
        <v>358.85899999999998</v>
      </c>
      <c r="F188" s="32">
        <v>23.573</v>
      </c>
      <c r="G188" s="32">
        <v>44.613999999999997</v>
      </c>
      <c r="H188" s="32">
        <v>333.65699999999998</v>
      </c>
      <c r="I188" s="32">
        <v>11.343999999999999</v>
      </c>
      <c r="J188" s="32">
        <v>22.238</v>
      </c>
      <c r="K188" s="32">
        <v>78.78</v>
      </c>
      <c r="L188" s="32">
        <v>24.887</v>
      </c>
      <c r="M188" s="32">
        <v>353.32499999999999</v>
      </c>
    </row>
    <row r="189" spans="1:13" x14ac:dyDescent="0.25">
      <c r="A189" s="2">
        <v>2017</v>
      </c>
      <c r="B189" s="32">
        <v>14.118</v>
      </c>
      <c r="C189" s="32">
        <v>16.027999999999999</v>
      </c>
      <c r="D189" s="32">
        <v>8.15</v>
      </c>
      <c r="E189" s="32">
        <v>9.0129999999999999</v>
      </c>
      <c r="F189" s="32">
        <v>56.466000000000001</v>
      </c>
      <c r="G189" s="32">
        <v>59.511000000000003</v>
      </c>
      <c r="H189" s="32">
        <v>342.75700000000001</v>
      </c>
      <c r="I189" s="32">
        <v>25.145</v>
      </c>
      <c r="J189" s="32">
        <v>71.718999999999994</v>
      </c>
      <c r="K189" s="32">
        <v>73.456000000000003</v>
      </c>
      <c r="L189" s="32">
        <v>336.584</v>
      </c>
      <c r="M189" s="32">
        <v>339.39100000000002</v>
      </c>
    </row>
    <row r="190" spans="1:13" x14ac:dyDescent="0.25">
      <c r="A190" s="2">
        <v>2018</v>
      </c>
      <c r="B190" s="32">
        <v>343.18099999999998</v>
      </c>
      <c r="C190" s="32">
        <v>10.907999999999999</v>
      </c>
      <c r="D190" s="32">
        <v>357.524</v>
      </c>
      <c r="E190" s="32">
        <v>352.726</v>
      </c>
      <c r="F190" s="32">
        <v>36.81</v>
      </c>
      <c r="G190" s="32">
        <v>342.07799999999997</v>
      </c>
      <c r="H190" s="32">
        <v>338.54300000000001</v>
      </c>
      <c r="I190" s="32">
        <v>338.315</v>
      </c>
      <c r="J190" s="32">
        <v>4.7759999999999998</v>
      </c>
      <c r="K190" s="32">
        <v>64.995999999999995</v>
      </c>
      <c r="L190" s="32">
        <v>340.19200000000001</v>
      </c>
      <c r="M190" s="32">
        <v>6.9119999999999999</v>
      </c>
    </row>
    <row r="191" spans="1:13" x14ac:dyDescent="0.25">
      <c r="A191" s="2">
        <v>2019</v>
      </c>
      <c r="B191" s="32">
        <v>7.3390000000000004</v>
      </c>
      <c r="C191" s="32">
        <v>358.60300000000001</v>
      </c>
      <c r="D191" s="32">
        <v>356.43599999999998</v>
      </c>
      <c r="E191" s="32">
        <v>348.24700000000001</v>
      </c>
      <c r="F191" s="32">
        <v>44.033999999999999</v>
      </c>
      <c r="G191" s="32">
        <v>357.04899999999998</v>
      </c>
      <c r="H191" s="32">
        <v>338.94900000000001</v>
      </c>
      <c r="I191" s="32">
        <v>356.43299999999999</v>
      </c>
      <c r="J191" s="32">
        <v>40.289000000000001</v>
      </c>
      <c r="K191" s="32">
        <v>75.534999999999997</v>
      </c>
      <c r="L191" s="32">
        <v>347.44900000000001</v>
      </c>
      <c r="M191" s="32">
        <v>331.733</v>
      </c>
    </row>
    <row r="192" spans="1:13" x14ac:dyDescent="0.25">
      <c r="A192" s="2">
        <v>2020</v>
      </c>
      <c r="B192" s="32">
        <v>5.03</v>
      </c>
      <c r="C192" s="32">
        <v>6.7</v>
      </c>
      <c r="D192" s="32">
        <v>6.9269999999999996</v>
      </c>
      <c r="E192" s="32">
        <v>357.17399999999998</v>
      </c>
      <c r="F192" s="32">
        <v>11.358000000000001</v>
      </c>
      <c r="G192" s="32">
        <v>35.381</v>
      </c>
      <c r="H192" s="32">
        <v>352.25</v>
      </c>
      <c r="I192" s="32">
        <v>37.683999999999997</v>
      </c>
      <c r="J192" s="32">
        <v>62.984999999999999</v>
      </c>
      <c r="K192" s="32">
        <v>92.444000000000003</v>
      </c>
      <c r="L192" s="32">
        <v>117.04900000000001</v>
      </c>
      <c r="M192" s="32">
        <v>350.08499999999998</v>
      </c>
    </row>
    <row r="194" spans="1:13" x14ac:dyDescent="0.25">
      <c r="A194" s="25" t="s">
        <v>96</v>
      </c>
      <c r="B194" s="32">
        <v>353.83</v>
      </c>
      <c r="C194" s="32">
        <v>353.47</v>
      </c>
      <c r="D194" s="32">
        <v>346.86</v>
      </c>
      <c r="E194" s="32">
        <v>343.56</v>
      </c>
      <c r="F194" s="32">
        <v>353.71</v>
      </c>
      <c r="G194" s="32">
        <v>356.19</v>
      </c>
      <c r="H194" s="32">
        <v>336.02</v>
      </c>
      <c r="I194" s="32">
        <v>347.28</v>
      </c>
      <c r="J194" s="32">
        <v>34.72</v>
      </c>
      <c r="K194" s="32">
        <v>52.97</v>
      </c>
      <c r="L194" s="32">
        <v>329.57</v>
      </c>
      <c r="M194" s="32">
        <v>338.89</v>
      </c>
    </row>
    <row r="197" spans="1:13" ht="18.75" x14ac:dyDescent="0.3">
      <c r="A197" s="26" t="s">
        <v>106</v>
      </c>
    </row>
    <row r="198" spans="1:13" ht="15.75" x14ac:dyDescent="0.25">
      <c r="A198" s="23" t="s">
        <v>115</v>
      </c>
    </row>
    <row r="199" spans="1:13" ht="15.75" x14ac:dyDescent="0.25">
      <c r="A199" s="24" t="s">
        <v>14</v>
      </c>
      <c r="B199" s="93" t="s">
        <v>82</v>
      </c>
      <c r="C199" s="93" t="s">
        <v>83</v>
      </c>
      <c r="D199" s="93" t="s">
        <v>84</v>
      </c>
      <c r="E199" s="93" t="s">
        <v>85</v>
      </c>
      <c r="F199" s="93" t="s">
        <v>86</v>
      </c>
      <c r="G199" s="93" t="s">
        <v>87</v>
      </c>
      <c r="H199" s="93" t="s">
        <v>88</v>
      </c>
      <c r="I199" s="93" t="s">
        <v>89</v>
      </c>
      <c r="J199" s="93" t="s">
        <v>90</v>
      </c>
      <c r="K199" s="93" t="s">
        <v>91</v>
      </c>
      <c r="L199" s="93" t="s">
        <v>92</v>
      </c>
      <c r="M199" s="93" t="s">
        <v>93</v>
      </c>
    </row>
    <row r="200" spans="1:13" x14ac:dyDescent="0.25">
      <c r="A200" s="2">
        <v>2001</v>
      </c>
      <c r="B200" s="32"/>
      <c r="C200" s="32"/>
      <c r="D200" s="32"/>
      <c r="E200" s="32"/>
      <c r="F200" s="32"/>
      <c r="G200" s="32"/>
      <c r="H200" s="32"/>
      <c r="I200" s="32"/>
      <c r="J200" s="32">
        <v>232.4</v>
      </c>
      <c r="K200" s="32">
        <v>242</v>
      </c>
      <c r="L200" s="32">
        <v>271.10000000000002</v>
      </c>
      <c r="M200" s="32">
        <v>296.89999999999998</v>
      </c>
    </row>
    <row r="201" spans="1:13" x14ac:dyDescent="0.25">
      <c r="A201" s="2">
        <v>2002</v>
      </c>
      <c r="B201" s="32">
        <v>339.2</v>
      </c>
      <c r="C201" s="32">
        <v>356.1</v>
      </c>
      <c r="D201" s="32">
        <v>354.8</v>
      </c>
      <c r="E201" s="32">
        <v>356.4</v>
      </c>
      <c r="F201" s="32">
        <v>330</v>
      </c>
      <c r="G201" s="32">
        <v>313</v>
      </c>
      <c r="H201" s="32">
        <v>300.60000000000002</v>
      </c>
      <c r="I201" s="32">
        <v>299.3</v>
      </c>
      <c r="J201" s="32">
        <v>296.60000000000002</v>
      </c>
      <c r="K201" s="32"/>
      <c r="L201" s="32"/>
      <c r="M201" s="32"/>
    </row>
    <row r="202" spans="1:13" x14ac:dyDescent="0.25">
      <c r="A202" s="2">
        <v>2004</v>
      </c>
      <c r="B202" s="32">
        <v>358.7</v>
      </c>
      <c r="C202" s="32">
        <v>350.2</v>
      </c>
      <c r="D202" s="32">
        <v>7.8</v>
      </c>
      <c r="E202" s="32">
        <v>348.6</v>
      </c>
      <c r="F202" s="32">
        <v>325.8</v>
      </c>
      <c r="G202" s="32">
        <v>297.3</v>
      </c>
      <c r="H202" s="32">
        <v>295.10000000000002</v>
      </c>
      <c r="I202" s="32">
        <v>292.89999999999998</v>
      </c>
      <c r="J202" s="32">
        <v>209.7</v>
      </c>
      <c r="K202" s="32">
        <v>232.8</v>
      </c>
      <c r="L202" s="32">
        <v>304.60000000000002</v>
      </c>
      <c r="M202" s="32">
        <v>347.5</v>
      </c>
    </row>
    <row r="203" spans="1:13" x14ac:dyDescent="0.25">
      <c r="A203" s="2">
        <v>2005</v>
      </c>
      <c r="B203" s="32"/>
      <c r="C203" s="32"/>
      <c r="D203" s="32"/>
      <c r="E203" s="32">
        <v>330.3</v>
      </c>
      <c r="F203" s="32"/>
      <c r="G203" s="32">
        <v>191.6</v>
      </c>
      <c r="H203" s="32">
        <v>290.3</v>
      </c>
      <c r="I203" s="32">
        <v>275.5</v>
      </c>
      <c r="J203" s="32">
        <v>266.7</v>
      </c>
      <c r="K203" s="32">
        <v>192.4</v>
      </c>
      <c r="L203" s="32">
        <v>268.7</v>
      </c>
      <c r="M203" s="32">
        <v>323.60000000000002</v>
      </c>
    </row>
    <row r="204" spans="1:13" x14ac:dyDescent="0.25">
      <c r="A204" s="2">
        <v>2006</v>
      </c>
      <c r="B204" s="32">
        <v>344.4</v>
      </c>
      <c r="C204" s="32">
        <v>352</v>
      </c>
      <c r="D204" s="32">
        <v>358.9</v>
      </c>
      <c r="E204" s="32"/>
      <c r="F204" s="32"/>
      <c r="G204" s="32">
        <v>283.8</v>
      </c>
      <c r="H204" s="32">
        <v>292.8</v>
      </c>
      <c r="I204" s="32">
        <v>300.39999999999998</v>
      </c>
      <c r="J204" s="32">
        <v>287.7</v>
      </c>
      <c r="K204" s="32">
        <v>255.8</v>
      </c>
      <c r="L204" s="32">
        <v>266.8</v>
      </c>
      <c r="M204" s="32">
        <v>318.8</v>
      </c>
    </row>
    <row r="205" spans="1:13" x14ac:dyDescent="0.25">
      <c r="A205" s="2">
        <v>2007</v>
      </c>
      <c r="B205" s="32">
        <v>7.6</v>
      </c>
      <c r="C205" s="32">
        <v>346.5</v>
      </c>
      <c r="D205" s="32">
        <v>348.3</v>
      </c>
      <c r="E205" s="32">
        <v>322.89999999999998</v>
      </c>
      <c r="F205" s="32">
        <v>273.60000000000002</v>
      </c>
      <c r="G205" s="32">
        <v>278.5</v>
      </c>
      <c r="H205" s="32">
        <v>287.2</v>
      </c>
      <c r="I205" s="32">
        <v>249.7</v>
      </c>
      <c r="J205" s="32">
        <v>258.5</v>
      </c>
      <c r="K205" s="32">
        <v>215.2</v>
      </c>
      <c r="L205" s="32">
        <v>279.5</v>
      </c>
      <c r="M205" s="32">
        <v>323.39999999999998</v>
      </c>
    </row>
    <row r="206" spans="1:13" x14ac:dyDescent="0.25">
      <c r="A206" s="2">
        <v>2008</v>
      </c>
      <c r="B206" s="32">
        <v>0.1</v>
      </c>
      <c r="C206" s="32">
        <v>345.5</v>
      </c>
      <c r="D206" s="32">
        <v>349.5</v>
      </c>
      <c r="E206" s="32">
        <v>346.8</v>
      </c>
      <c r="F206" s="32">
        <v>302.89999999999998</v>
      </c>
      <c r="G206" s="32">
        <v>300.89999999999998</v>
      </c>
      <c r="H206" s="32">
        <v>272.10000000000002</v>
      </c>
      <c r="I206" s="32">
        <v>260.60000000000002</v>
      </c>
      <c r="J206" s="32">
        <v>191.8</v>
      </c>
      <c r="K206" s="32">
        <v>210.2</v>
      </c>
      <c r="L206" s="32">
        <v>248.5</v>
      </c>
      <c r="M206" s="32">
        <v>3.2</v>
      </c>
    </row>
    <row r="207" spans="1:13" x14ac:dyDescent="0.25">
      <c r="A207" s="2">
        <v>2009</v>
      </c>
      <c r="B207" s="32">
        <v>13.3</v>
      </c>
      <c r="C207" s="32">
        <v>24.8</v>
      </c>
      <c r="D207" s="32">
        <v>25.9</v>
      </c>
      <c r="E207" s="32">
        <v>8.1999999999999993</v>
      </c>
      <c r="F207" s="32">
        <v>331.1</v>
      </c>
      <c r="G207" s="32">
        <v>294.39999999999998</v>
      </c>
      <c r="H207" s="32">
        <v>324.89999999999998</v>
      </c>
      <c r="I207" s="32">
        <v>315.5</v>
      </c>
      <c r="J207" s="32">
        <v>311.5</v>
      </c>
      <c r="K207" s="32">
        <v>278.89999999999998</v>
      </c>
      <c r="L207" s="32">
        <v>318.60000000000002</v>
      </c>
      <c r="M207" s="32">
        <v>350.8</v>
      </c>
    </row>
    <row r="208" spans="1:13" x14ac:dyDescent="0.25">
      <c r="A208" s="2">
        <v>2010</v>
      </c>
      <c r="B208" s="32">
        <v>14.4</v>
      </c>
      <c r="C208" s="32">
        <v>13.8</v>
      </c>
      <c r="D208" s="32">
        <v>9.1</v>
      </c>
      <c r="E208" s="32">
        <v>10.1</v>
      </c>
      <c r="F208" s="32">
        <v>317.3</v>
      </c>
      <c r="G208" s="32">
        <v>273.60000000000002</v>
      </c>
      <c r="H208" s="32">
        <v>252.1</v>
      </c>
      <c r="I208" s="32">
        <v>249</v>
      </c>
      <c r="J208" s="32">
        <v>219.2</v>
      </c>
      <c r="K208" s="32">
        <v>292.89999999999998</v>
      </c>
      <c r="L208" s="32">
        <v>297.60000000000002</v>
      </c>
      <c r="M208" s="32">
        <v>343.9</v>
      </c>
    </row>
    <row r="209" spans="1:13" x14ac:dyDescent="0.25">
      <c r="A209" s="2">
        <v>2011</v>
      </c>
      <c r="B209" s="32">
        <v>354.8</v>
      </c>
      <c r="C209" s="32">
        <v>15.6</v>
      </c>
      <c r="D209" s="32">
        <v>18</v>
      </c>
      <c r="E209" s="32">
        <v>7</v>
      </c>
      <c r="F209" s="32">
        <v>330.9</v>
      </c>
      <c r="G209" s="32">
        <v>282.3</v>
      </c>
      <c r="H209" s="32">
        <v>287.2</v>
      </c>
      <c r="I209" s="32">
        <v>296.89999999999998</v>
      </c>
      <c r="J209" s="32">
        <v>276.2</v>
      </c>
      <c r="K209" s="32">
        <v>228.8</v>
      </c>
      <c r="L209" s="32">
        <v>299.8</v>
      </c>
      <c r="M209" s="32">
        <v>334.2</v>
      </c>
    </row>
    <row r="210" spans="1:13" x14ac:dyDescent="0.25">
      <c r="A210" s="2">
        <v>2012</v>
      </c>
      <c r="B210" s="32">
        <v>18.899999999999999</v>
      </c>
      <c r="C210" s="32">
        <v>18.7</v>
      </c>
      <c r="D210" s="32">
        <v>26.8</v>
      </c>
      <c r="E210" s="32">
        <v>323.2</v>
      </c>
      <c r="F210" s="32">
        <v>304.8</v>
      </c>
      <c r="G210" s="32">
        <v>302.10000000000002</v>
      </c>
      <c r="H210" s="32">
        <v>323.10000000000002</v>
      </c>
      <c r="I210" s="32">
        <v>307.39999999999998</v>
      </c>
      <c r="J210" s="32">
        <v>308</v>
      </c>
      <c r="K210" s="32"/>
      <c r="L210" s="32"/>
      <c r="M210" s="32">
        <v>341.9</v>
      </c>
    </row>
    <row r="211" spans="1:13" x14ac:dyDescent="0.25">
      <c r="A211" s="2">
        <v>2013</v>
      </c>
      <c r="B211" s="32">
        <v>17.8</v>
      </c>
      <c r="C211" s="32">
        <v>24.6</v>
      </c>
      <c r="D211" s="32">
        <v>23.6</v>
      </c>
      <c r="E211" s="32">
        <v>36.700000000000003</v>
      </c>
      <c r="F211" s="32">
        <v>96.8</v>
      </c>
      <c r="G211" s="32">
        <v>113</v>
      </c>
      <c r="H211" s="32">
        <v>118.6</v>
      </c>
      <c r="I211" s="32">
        <v>108.5</v>
      </c>
      <c r="J211" s="32">
        <v>98</v>
      </c>
      <c r="K211" s="32">
        <v>107.3</v>
      </c>
      <c r="L211" s="32">
        <v>96.3</v>
      </c>
      <c r="M211" s="32">
        <v>60.9</v>
      </c>
    </row>
    <row r="212" spans="1:13" x14ac:dyDescent="0.25">
      <c r="A212" s="2">
        <v>2014</v>
      </c>
      <c r="B212" s="32">
        <v>7.22</v>
      </c>
      <c r="C212" s="32">
        <v>10.54</v>
      </c>
      <c r="D212" s="32">
        <v>12.65</v>
      </c>
      <c r="E212" s="32">
        <v>12.16</v>
      </c>
      <c r="F212" s="32">
        <v>335.22</v>
      </c>
      <c r="G212" s="32">
        <v>336.9</v>
      </c>
      <c r="H212" s="32">
        <v>358.39</v>
      </c>
      <c r="I212" s="32">
        <v>283.52999999999997</v>
      </c>
      <c r="J212" s="32">
        <v>301.92</v>
      </c>
      <c r="K212" s="32">
        <v>277.94</v>
      </c>
      <c r="L212" s="32">
        <v>312.07</v>
      </c>
    </row>
    <row r="213" spans="1:13" x14ac:dyDescent="0.25">
      <c r="A213" s="2">
        <v>2015</v>
      </c>
      <c r="B213" s="32"/>
      <c r="C213" s="32"/>
      <c r="D213" s="32">
        <v>332.07299999999998</v>
      </c>
      <c r="E213" s="32">
        <v>318.63400000000001</v>
      </c>
      <c r="F213" s="32">
        <v>305.38</v>
      </c>
      <c r="G213" s="32">
        <v>307.63600000000002</v>
      </c>
      <c r="H213" s="32">
        <v>296.72000000000003</v>
      </c>
      <c r="I213" s="32">
        <v>295.41800000000001</v>
      </c>
      <c r="J213" s="32">
        <v>275.31299999999999</v>
      </c>
      <c r="K213" s="32">
        <v>257.83300000000003</v>
      </c>
      <c r="L213" s="32">
        <v>267.37599999999998</v>
      </c>
      <c r="M213" s="32">
        <v>306.62</v>
      </c>
    </row>
    <row r="214" spans="1:13" x14ac:dyDescent="0.25">
      <c r="A214" s="2">
        <v>2016</v>
      </c>
      <c r="B214" s="32">
        <v>320.15300000000002</v>
      </c>
      <c r="C214" s="32">
        <v>335.02300000000002</v>
      </c>
      <c r="D214" s="32">
        <v>322.28100000000001</v>
      </c>
      <c r="E214" s="32">
        <v>322.68299999999999</v>
      </c>
      <c r="F214" s="32">
        <v>281.16199999999998</v>
      </c>
      <c r="G214" s="32">
        <v>271.92700000000002</v>
      </c>
      <c r="H214" s="32">
        <v>281.60199999999998</v>
      </c>
      <c r="I214" s="32">
        <v>277.80500000000001</v>
      </c>
      <c r="J214" s="32">
        <v>269.11</v>
      </c>
      <c r="K214" s="32">
        <v>234.86</v>
      </c>
      <c r="L214" s="32">
        <v>258.59800000000001</v>
      </c>
      <c r="M214" s="32">
        <v>295.75</v>
      </c>
    </row>
    <row r="215" spans="1:13" x14ac:dyDescent="0.25">
      <c r="A215" s="2">
        <v>2017</v>
      </c>
      <c r="B215" s="32">
        <v>330.64400000000001</v>
      </c>
      <c r="C215" s="32">
        <v>326.255</v>
      </c>
      <c r="D215" s="32">
        <v>333.34300000000002</v>
      </c>
      <c r="E215" s="32">
        <v>316.45699999999999</v>
      </c>
      <c r="F215" s="32">
        <v>246.47399999999999</v>
      </c>
      <c r="G215" s="32">
        <v>253.40100000000001</v>
      </c>
      <c r="H215" s="32">
        <v>275.38</v>
      </c>
      <c r="I215" s="32">
        <v>263.73700000000002</v>
      </c>
      <c r="J215" s="32">
        <v>230.625</v>
      </c>
      <c r="K215" s="32">
        <v>248.50899999999999</v>
      </c>
      <c r="L215" s="32">
        <v>264.875</v>
      </c>
      <c r="M215" s="32">
        <v>309.02499999999998</v>
      </c>
    </row>
    <row r="216" spans="1:13" x14ac:dyDescent="0.25">
      <c r="A216" s="2">
        <v>2018</v>
      </c>
      <c r="B216" s="32">
        <v>306.786</v>
      </c>
      <c r="C216" s="32">
        <v>336.52800000000002</v>
      </c>
      <c r="D216" s="32">
        <v>330.40100000000001</v>
      </c>
      <c r="E216" s="32">
        <v>313.553</v>
      </c>
      <c r="F216" s="32">
        <v>268.88099999999997</v>
      </c>
      <c r="G216" s="32">
        <v>279.65300000000002</v>
      </c>
      <c r="H216" s="32"/>
      <c r="I216" s="32"/>
      <c r="J216" s="32">
        <v>266.47199999999998</v>
      </c>
      <c r="K216" s="32">
        <v>246.97300000000001</v>
      </c>
      <c r="L216" s="32">
        <v>283.48500000000001</v>
      </c>
      <c r="M216" s="32">
        <v>316.82400000000001</v>
      </c>
    </row>
    <row r="217" spans="1:13" x14ac:dyDescent="0.25">
      <c r="A217" s="2">
        <v>2019</v>
      </c>
      <c r="B217" s="32">
        <v>330.82499999999999</v>
      </c>
      <c r="C217" s="32">
        <v>325.99799999999999</v>
      </c>
      <c r="D217" s="32">
        <v>337.82799999999997</v>
      </c>
      <c r="E217" s="32">
        <v>316.548</v>
      </c>
      <c r="F217" s="32">
        <v>273.43799999999999</v>
      </c>
      <c r="G217" s="32">
        <v>287.012</v>
      </c>
      <c r="H217" s="32">
        <v>291.42</v>
      </c>
      <c r="I217" s="32">
        <v>285.09300000000002</v>
      </c>
      <c r="J217" s="32">
        <v>257.62</v>
      </c>
      <c r="K217" s="32">
        <v>223.84299999999999</v>
      </c>
      <c r="L217" s="32">
        <v>285.53399999999999</v>
      </c>
      <c r="M217" s="32">
        <v>297.55399999999997</v>
      </c>
    </row>
    <row r="218" spans="1:13" x14ac:dyDescent="0.25">
      <c r="A218" s="2">
        <v>2020</v>
      </c>
      <c r="B218" s="32">
        <v>330.79700000000003</v>
      </c>
      <c r="C218" s="32">
        <v>333.68700000000001</v>
      </c>
      <c r="D218" s="32">
        <v>338.88400000000001</v>
      </c>
      <c r="E218" s="32">
        <v>321.71600000000001</v>
      </c>
      <c r="F218" s="32">
        <v>292.18299999999999</v>
      </c>
      <c r="G218" s="32">
        <v>265.63600000000002</v>
      </c>
      <c r="H218" s="32">
        <v>278.983</v>
      </c>
      <c r="I218" s="32">
        <v>266.29500000000002</v>
      </c>
      <c r="J218" s="32">
        <v>247.58199999999999</v>
      </c>
      <c r="K218" s="32">
        <v>223.59399999999999</v>
      </c>
      <c r="L218" s="32">
        <v>239.80799999999999</v>
      </c>
      <c r="M218" s="32">
        <v>303.702</v>
      </c>
    </row>
    <row r="220" spans="1:13" x14ac:dyDescent="0.25">
      <c r="A220" s="25" t="s">
        <v>96</v>
      </c>
      <c r="B220" s="32">
        <v>3.2</v>
      </c>
      <c r="C220" s="32">
        <v>4.26</v>
      </c>
      <c r="D220" s="32">
        <v>8.15</v>
      </c>
      <c r="E220" s="32">
        <v>352.15</v>
      </c>
      <c r="F220" s="32">
        <v>319.14999999999998</v>
      </c>
      <c r="G220" s="32">
        <v>285.83</v>
      </c>
      <c r="H220" s="32">
        <v>296.7</v>
      </c>
      <c r="I220" s="32">
        <v>290.06</v>
      </c>
      <c r="J220" s="32">
        <v>258.05</v>
      </c>
      <c r="K220" s="32">
        <v>225.46</v>
      </c>
      <c r="L220" s="32">
        <v>284.8</v>
      </c>
      <c r="M220" s="32">
        <v>337.58</v>
      </c>
    </row>
    <row r="223" spans="1:13" ht="18.75" x14ac:dyDescent="0.3">
      <c r="A223" s="26" t="s">
        <v>107</v>
      </c>
    </row>
    <row r="224" spans="1:13" ht="15.75" x14ac:dyDescent="0.25">
      <c r="A224" s="23" t="s">
        <v>115</v>
      </c>
    </row>
    <row r="225" spans="1:13" ht="15.75" x14ac:dyDescent="0.25">
      <c r="A225" s="24" t="s">
        <v>14</v>
      </c>
      <c r="B225" s="93" t="s">
        <v>82</v>
      </c>
      <c r="C225" s="93" t="s">
        <v>83</v>
      </c>
      <c r="D225" s="93" t="s">
        <v>84</v>
      </c>
      <c r="E225" s="93" t="s">
        <v>85</v>
      </c>
      <c r="F225" s="93" t="s">
        <v>86</v>
      </c>
      <c r="G225" s="93" t="s">
        <v>87</v>
      </c>
      <c r="H225" s="93" t="s">
        <v>88</v>
      </c>
      <c r="I225" s="93" t="s">
        <v>89</v>
      </c>
      <c r="J225" s="93" t="s">
        <v>90</v>
      </c>
      <c r="K225" s="93" t="s">
        <v>91</v>
      </c>
      <c r="L225" s="93" t="s">
        <v>92</v>
      </c>
      <c r="M225" s="93" t="s">
        <v>93</v>
      </c>
    </row>
    <row r="226" spans="1:13" x14ac:dyDescent="0.25">
      <c r="A226" s="2">
        <v>1975</v>
      </c>
      <c r="B226" s="32">
        <v>22.1</v>
      </c>
      <c r="C226" s="32">
        <v>5</v>
      </c>
      <c r="D226" s="32">
        <v>4.7</v>
      </c>
      <c r="E226" s="32">
        <v>8.5</v>
      </c>
      <c r="F226" s="32">
        <v>352.3</v>
      </c>
      <c r="G226" s="32">
        <v>335.9</v>
      </c>
      <c r="H226" s="32"/>
      <c r="I226" s="32"/>
      <c r="J226" s="32"/>
      <c r="K226" s="32"/>
      <c r="L226" s="32"/>
      <c r="M226" s="32"/>
    </row>
    <row r="227" spans="1:13" x14ac:dyDescent="0.25">
      <c r="A227" s="2">
        <v>1976</v>
      </c>
      <c r="B227" s="32">
        <v>6.3</v>
      </c>
      <c r="C227" s="32">
        <v>13</v>
      </c>
      <c r="D227" s="32">
        <v>12.9</v>
      </c>
      <c r="E227" s="32">
        <v>8</v>
      </c>
      <c r="F227" s="32">
        <v>351.3</v>
      </c>
      <c r="G227" s="32">
        <v>330.5</v>
      </c>
      <c r="H227" s="32">
        <v>355.8</v>
      </c>
      <c r="I227" s="32">
        <v>341.5</v>
      </c>
      <c r="J227" s="32">
        <v>315.7</v>
      </c>
      <c r="K227" s="32">
        <v>166.5</v>
      </c>
      <c r="L227" s="32">
        <v>349.4</v>
      </c>
      <c r="M227" s="32">
        <v>7.1</v>
      </c>
    </row>
    <row r="228" spans="1:13" x14ac:dyDescent="0.25">
      <c r="A228" s="2">
        <v>1977</v>
      </c>
      <c r="B228" s="32">
        <v>5.3</v>
      </c>
      <c r="C228" s="32">
        <v>5.2</v>
      </c>
      <c r="D228" s="32">
        <v>2.2999999999999998</v>
      </c>
      <c r="E228" s="32">
        <v>358</v>
      </c>
      <c r="F228" s="32">
        <v>342.5</v>
      </c>
      <c r="G228" s="32">
        <v>351.8</v>
      </c>
      <c r="H228" s="32">
        <v>357.1</v>
      </c>
      <c r="I228" s="32">
        <v>338.1</v>
      </c>
      <c r="J228" s="32">
        <v>328.1</v>
      </c>
      <c r="K228" s="32">
        <v>313.7</v>
      </c>
      <c r="L228" s="32">
        <v>315.10000000000002</v>
      </c>
      <c r="M228" s="32">
        <v>351.2</v>
      </c>
    </row>
    <row r="229" spans="1:13" x14ac:dyDescent="0.25">
      <c r="A229" s="2">
        <v>1978</v>
      </c>
      <c r="B229" s="32">
        <v>7.1</v>
      </c>
      <c r="C229" s="32">
        <v>2.8</v>
      </c>
      <c r="D229" s="32">
        <v>5.8</v>
      </c>
      <c r="E229" s="32">
        <v>357.1</v>
      </c>
      <c r="F229" s="32">
        <v>0.7</v>
      </c>
      <c r="G229" s="32">
        <v>321</v>
      </c>
      <c r="H229" s="32">
        <v>338.1</v>
      </c>
      <c r="I229" s="32">
        <v>340.1</v>
      </c>
      <c r="J229" s="32">
        <v>226.3</v>
      </c>
      <c r="K229" s="32">
        <v>259.2</v>
      </c>
      <c r="L229" s="32">
        <v>333.9</v>
      </c>
      <c r="M229" s="32">
        <v>15.1</v>
      </c>
    </row>
    <row r="230" spans="1:13" x14ac:dyDescent="0.25">
      <c r="A230" s="2">
        <v>1979</v>
      </c>
      <c r="B230" s="32">
        <v>12.6</v>
      </c>
      <c r="C230" s="32">
        <v>9.3000000000000007</v>
      </c>
      <c r="D230" s="32">
        <v>17.100000000000001</v>
      </c>
      <c r="E230" s="32">
        <v>11.5</v>
      </c>
      <c r="F230" s="32">
        <v>352.5</v>
      </c>
      <c r="G230" s="32">
        <v>329.2</v>
      </c>
      <c r="H230" s="32">
        <v>337.9</v>
      </c>
      <c r="I230" s="32">
        <v>348.2</v>
      </c>
      <c r="J230" s="32">
        <v>154.80000000000001</v>
      </c>
      <c r="K230" s="32">
        <v>198.1</v>
      </c>
      <c r="L230" s="32">
        <v>319.39999999999998</v>
      </c>
      <c r="M230" s="32">
        <v>358.2</v>
      </c>
    </row>
    <row r="231" spans="1:13" x14ac:dyDescent="0.25">
      <c r="A231" s="2">
        <v>1980</v>
      </c>
      <c r="B231" s="32">
        <v>9.1999999999999993</v>
      </c>
      <c r="C231" s="32">
        <v>18.7</v>
      </c>
      <c r="D231" s="32">
        <v>14.1</v>
      </c>
      <c r="E231" s="32">
        <v>8.8000000000000007</v>
      </c>
      <c r="F231" s="32">
        <v>358.3</v>
      </c>
      <c r="G231" s="32">
        <v>352.9</v>
      </c>
      <c r="H231" s="32">
        <v>342.5</v>
      </c>
      <c r="I231" s="32">
        <v>346.5</v>
      </c>
      <c r="J231" s="32">
        <v>306.2</v>
      </c>
      <c r="K231" s="32">
        <v>293.39999999999998</v>
      </c>
      <c r="L231" s="32">
        <v>296.2</v>
      </c>
      <c r="M231" s="32">
        <v>341.2</v>
      </c>
    </row>
    <row r="232" spans="1:13" x14ac:dyDescent="0.25">
      <c r="A232" s="2">
        <v>1981</v>
      </c>
      <c r="B232" s="32">
        <v>349</v>
      </c>
      <c r="C232" s="32">
        <v>356.7</v>
      </c>
      <c r="D232" s="32">
        <v>350.8</v>
      </c>
      <c r="E232" s="32">
        <v>328.2</v>
      </c>
      <c r="F232" s="32">
        <v>117.7</v>
      </c>
      <c r="G232" s="32">
        <v>103.3</v>
      </c>
      <c r="H232" s="32">
        <v>290.2</v>
      </c>
      <c r="I232" s="32">
        <v>144.9</v>
      </c>
      <c r="J232" s="32">
        <v>303.8</v>
      </c>
      <c r="K232" s="32">
        <v>158.9</v>
      </c>
      <c r="L232" s="32">
        <v>298.89999999999998</v>
      </c>
      <c r="M232" s="32">
        <v>326.39999999999998</v>
      </c>
    </row>
    <row r="233" spans="1:13" x14ac:dyDescent="0.25">
      <c r="A233" s="2">
        <v>1982</v>
      </c>
      <c r="B233" s="32">
        <v>0.5</v>
      </c>
      <c r="C233" s="32">
        <v>16.2</v>
      </c>
      <c r="D233" s="32">
        <v>16.600000000000001</v>
      </c>
      <c r="E233" s="32">
        <v>359</v>
      </c>
      <c r="F233" s="32">
        <v>78.7</v>
      </c>
      <c r="G233" s="32">
        <v>340.5</v>
      </c>
      <c r="H233" s="32">
        <v>343.9</v>
      </c>
      <c r="I233" s="32">
        <v>351.6</v>
      </c>
      <c r="J233" s="32">
        <v>329.3</v>
      </c>
      <c r="K233" s="32">
        <v>260.60000000000002</v>
      </c>
      <c r="L233" s="32">
        <v>353.9</v>
      </c>
      <c r="M233" s="32">
        <v>5.6</v>
      </c>
    </row>
    <row r="234" spans="1:13" x14ac:dyDescent="0.25">
      <c r="A234" s="2">
        <v>1984</v>
      </c>
      <c r="B234" s="32">
        <v>7.2</v>
      </c>
      <c r="C234" s="32">
        <v>9.1999999999999993</v>
      </c>
      <c r="D234" s="32">
        <v>10</v>
      </c>
      <c r="E234" s="32">
        <v>10.5</v>
      </c>
      <c r="F234" s="32">
        <v>10.1</v>
      </c>
      <c r="G234" s="32">
        <v>343.5</v>
      </c>
      <c r="H234" s="32">
        <v>6.5</v>
      </c>
      <c r="I234" s="32">
        <v>20.9</v>
      </c>
      <c r="J234" s="32">
        <v>126.3</v>
      </c>
      <c r="K234" s="32">
        <v>152.5</v>
      </c>
      <c r="L234" s="32">
        <v>327.60000000000002</v>
      </c>
      <c r="M234" s="32">
        <v>15.3</v>
      </c>
    </row>
    <row r="235" spans="1:13" x14ac:dyDescent="0.25">
      <c r="A235" s="2">
        <v>1985</v>
      </c>
      <c r="B235" s="32">
        <v>1.3</v>
      </c>
      <c r="C235" s="32">
        <v>358.8</v>
      </c>
      <c r="D235" s="32">
        <v>6.2</v>
      </c>
      <c r="E235" s="32">
        <v>8.6999999999999993</v>
      </c>
      <c r="F235" s="32">
        <v>345</v>
      </c>
      <c r="G235" s="32">
        <v>347.2</v>
      </c>
      <c r="H235" s="32">
        <v>318.5</v>
      </c>
      <c r="I235" s="32">
        <v>261.3</v>
      </c>
      <c r="J235" s="32">
        <v>327.5</v>
      </c>
      <c r="K235" s="32">
        <v>305.7</v>
      </c>
      <c r="L235" s="32">
        <v>340.1</v>
      </c>
      <c r="M235" s="32">
        <v>9.8000000000000007</v>
      </c>
    </row>
    <row r="236" spans="1:13" x14ac:dyDescent="0.25">
      <c r="A236" s="2">
        <v>1986</v>
      </c>
      <c r="B236" s="32">
        <v>22.7</v>
      </c>
      <c r="C236" s="32">
        <v>14.3</v>
      </c>
      <c r="D236" s="32">
        <v>14.1</v>
      </c>
      <c r="E236" s="32">
        <v>13.5</v>
      </c>
      <c r="F236" s="32">
        <v>5.4</v>
      </c>
      <c r="G236" s="32">
        <v>325.5</v>
      </c>
      <c r="H236" s="32">
        <v>349.9</v>
      </c>
      <c r="I236" s="32">
        <v>347</v>
      </c>
      <c r="J236" s="32">
        <v>326.2</v>
      </c>
      <c r="K236" s="32">
        <v>248.3</v>
      </c>
      <c r="L236" s="32">
        <v>354.3</v>
      </c>
      <c r="M236" s="32">
        <v>1.4</v>
      </c>
    </row>
    <row r="237" spans="1:13" x14ac:dyDescent="0.25">
      <c r="A237" s="2">
        <v>1987</v>
      </c>
      <c r="B237" s="32">
        <v>2.5</v>
      </c>
      <c r="C237" s="32">
        <v>4.9000000000000004</v>
      </c>
      <c r="D237" s="32">
        <v>12.3</v>
      </c>
      <c r="E237" s="32">
        <v>0.4</v>
      </c>
      <c r="F237" s="32">
        <v>346.6</v>
      </c>
      <c r="G237" s="32">
        <v>339.9</v>
      </c>
      <c r="H237" s="32">
        <v>349.6</v>
      </c>
      <c r="I237" s="32">
        <v>347.7</v>
      </c>
      <c r="J237" s="32">
        <v>7.9</v>
      </c>
      <c r="K237" s="32">
        <v>243.6</v>
      </c>
      <c r="L237" s="32">
        <v>330.8</v>
      </c>
      <c r="M237" s="32">
        <v>358.6</v>
      </c>
    </row>
    <row r="238" spans="1:13" x14ac:dyDescent="0.25">
      <c r="A238" s="2">
        <v>1988</v>
      </c>
      <c r="B238" s="32">
        <v>14.7</v>
      </c>
      <c r="C238" s="32">
        <v>10.1</v>
      </c>
      <c r="D238" s="32">
        <v>12.7</v>
      </c>
      <c r="E238" s="32">
        <v>8.3000000000000007</v>
      </c>
      <c r="F238" s="32">
        <v>30.5</v>
      </c>
      <c r="G238" s="32">
        <v>151.1</v>
      </c>
      <c r="H238" s="32">
        <v>331.9</v>
      </c>
      <c r="I238" s="32">
        <v>170.3</v>
      </c>
      <c r="J238" s="32">
        <v>184.3</v>
      </c>
      <c r="K238" s="32">
        <v>200.6</v>
      </c>
      <c r="L238" s="32">
        <v>293.89999999999998</v>
      </c>
      <c r="M238" s="32">
        <v>11.1</v>
      </c>
    </row>
    <row r="239" spans="1:13" x14ac:dyDescent="0.25">
      <c r="A239" s="2">
        <v>1989</v>
      </c>
      <c r="B239" s="32">
        <v>19.600000000000001</v>
      </c>
      <c r="C239" s="32">
        <v>11</v>
      </c>
      <c r="D239" s="32">
        <v>4.8</v>
      </c>
      <c r="E239" s="32">
        <v>18</v>
      </c>
      <c r="F239" s="32">
        <v>10.3</v>
      </c>
      <c r="G239" s="32">
        <v>337.6</v>
      </c>
      <c r="H239" s="32">
        <v>329.3</v>
      </c>
      <c r="I239" s="32">
        <v>323.8</v>
      </c>
      <c r="J239" s="32">
        <v>197.5</v>
      </c>
      <c r="K239" s="32">
        <v>327.7</v>
      </c>
      <c r="L239" s="32">
        <v>337</v>
      </c>
      <c r="M239" s="32">
        <v>1.1000000000000001</v>
      </c>
    </row>
    <row r="240" spans="1:13" x14ac:dyDescent="0.25">
      <c r="A240" s="2">
        <v>1990</v>
      </c>
      <c r="B240" s="32">
        <v>16.899999999999999</v>
      </c>
      <c r="C240" s="32">
        <v>16.8</v>
      </c>
      <c r="D240" s="32">
        <v>17.2</v>
      </c>
      <c r="E240" s="32">
        <v>12.1</v>
      </c>
      <c r="F240" s="32">
        <v>3.8</v>
      </c>
      <c r="G240" s="32">
        <v>344.4</v>
      </c>
      <c r="H240" s="32">
        <v>333</v>
      </c>
      <c r="I240" s="32">
        <v>330.5</v>
      </c>
      <c r="J240" s="32">
        <v>317.7</v>
      </c>
      <c r="K240" s="32">
        <v>204.5</v>
      </c>
      <c r="L240" s="32">
        <v>310.3</v>
      </c>
      <c r="M240" s="32">
        <v>6.8</v>
      </c>
    </row>
    <row r="241" spans="1:13" x14ac:dyDescent="0.25">
      <c r="A241" s="2">
        <v>1991</v>
      </c>
      <c r="B241" s="32">
        <v>7.8</v>
      </c>
      <c r="C241" s="32">
        <v>11.3</v>
      </c>
      <c r="D241" s="32">
        <v>8.6</v>
      </c>
      <c r="E241" s="32">
        <v>9.9</v>
      </c>
      <c r="F241" s="32">
        <v>0.7</v>
      </c>
      <c r="G241" s="32">
        <v>321.8</v>
      </c>
      <c r="H241" s="32">
        <v>335.1</v>
      </c>
      <c r="I241" s="32">
        <v>317.3</v>
      </c>
      <c r="J241" s="32">
        <v>308</v>
      </c>
      <c r="K241" s="32">
        <v>308.8</v>
      </c>
      <c r="L241" s="32">
        <v>307.2</v>
      </c>
      <c r="M241" s="32">
        <v>356.7</v>
      </c>
    </row>
    <row r="242" spans="1:13" x14ac:dyDescent="0.25">
      <c r="A242" s="2">
        <v>1992</v>
      </c>
      <c r="B242" s="32">
        <v>349</v>
      </c>
      <c r="C242" s="32">
        <v>345.2</v>
      </c>
      <c r="D242" s="32">
        <v>349.5</v>
      </c>
      <c r="E242" s="32">
        <v>347</v>
      </c>
      <c r="F242" s="32">
        <v>318.5</v>
      </c>
      <c r="G242" s="32">
        <v>306</v>
      </c>
      <c r="H242" s="32">
        <v>319.10000000000002</v>
      </c>
      <c r="I242" s="32">
        <v>305.5</v>
      </c>
      <c r="J242" s="32">
        <v>254.9</v>
      </c>
      <c r="K242" s="32">
        <v>301.3</v>
      </c>
      <c r="L242" s="32">
        <v>312.5</v>
      </c>
      <c r="M242" s="32">
        <v>341.5</v>
      </c>
    </row>
    <row r="243" spans="1:13" x14ac:dyDescent="0.25">
      <c r="A243" s="2">
        <v>1993</v>
      </c>
      <c r="B243" s="32">
        <v>340.4</v>
      </c>
      <c r="C243" s="32">
        <v>343.9</v>
      </c>
      <c r="D243" s="32">
        <v>341.9</v>
      </c>
      <c r="E243" s="32">
        <v>338.9</v>
      </c>
      <c r="F243" s="32">
        <v>103.4</v>
      </c>
      <c r="G243" s="32">
        <v>310.7</v>
      </c>
      <c r="H243" s="32">
        <v>327.2</v>
      </c>
      <c r="I243" s="32">
        <v>321.39999999999998</v>
      </c>
      <c r="J243" s="32">
        <v>257.89999999999998</v>
      </c>
      <c r="K243" s="32">
        <v>272.2</v>
      </c>
      <c r="L243" s="32">
        <v>303.3</v>
      </c>
      <c r="M243" s="32">
        <v>335.7</v>
      </c>
    </row>
    <row r="244" spans="1:13" x14ac:dyDescent="0.25">
      <c r="A244" s="2">
        <v>1994</v>
      </c>
      <c r="B244" s="32">
        <v>346.1</v>
      </c>
      <c r="C244" s="32">
        <v>348.1</v>
      </c>
      <c r="D244" s="32">
        <v>343</v>
      </c>
      <c r="E244" s="32">
        <v>350.8</v>
      </c>
      <c r="F244" s="32">
        <v>349.2</v>
      </c>
      <c r="G244" s="32">
        <v>312.10000000000002</v>
      </c>
      <c r="H244" s="32">
        <v>325.89999999999998</v>
      </c>
      <c r="I244" s="32">
        <v>303.7</v>
      </c>
      <c r="J244" s="32">
        <v>288.5</v>
      </c>
      <c r="K244" s="32">
        <v>222.4</v>
      </c>
      <c r="L244" s="32">
        <v>308.2</v>
      </c>
      <c r="M244" s="32">
        <v>346.4</v>
      </c>
    </row>
    <row r="245" spans="1:13" x14ac:dyDescent="0.25">
      <c r="A245" s="2">
        <v>1995</v>
      </c>
      <c r="B245" s="32">
        <v>343.6</v>
      </c>
      <c r="C245" s="32">
        <v>346.5</v>
      </c>
      <c r="D245" s="32">
        <v>346.6</v>
      </c>
      <c r="E245" s="32">
        <v>345.1</v>
      </c>
      <c r="F245" s="32">
        <v>313.60000000000002</v>
      </c>
      <c r="G245" s="32">
        <v>149</v>
      </c>
      <c r="H245" s="32">
        <v>294.10000000000002</v>
      </c>
      <c r="I245" s="32">
        <v>143.4</v>
      </c>
      <c r="J245" s="32">
        <v>151.30000000000001</v>
      </c>
      <c r="K245" s="32">
        <v>143</v>
      </c>
      <c r="L245" s="32">
        <v>295.39999999999998</v>
      </c>
      <c r="M245" s="32">
        <v>322.8</v>
      </c>
    </row>
    <row r="246" spans="1:13" x14ac:dyDescent="0.25">
      <c r="A246" s="2">
        <v>1996</v>
      </c>
      <c r="B246" s="32">
        <v>343.7</v>
      </c>
      <c r="C246" s="32">
        <v>348.2</v>
      </c>
      <c r="D246" s="32">
        <v>342.7</v>
      </c>
      <c r="E246" s="32">
        <v>339.6</v>
      </c>
      <c r="F246" s="32">
        <v>5.9</v>
      </c>
      <c r="G246" s="32">
        <v>294.7</v>
      </c>
      <c r="H246" s="32">
        <v>304.2</v>
      </c>
      <c r="I246" s="32">
        <v>304.10000000000002</v>
      </c>
      <c r="J246" s="32">
        <v>239.5</v>
      </c>
      <c r="K246" s="32">
        <v>161.19999999999999</v>
      </c>
      <c r="L246" s="32">
        <v>282.60000000000002</v>
      </c>
      <c r="M246" s="32">
        <v>347.6</v>
      </c>
    </row>
    <row r="247" spans="1:13" x14ac:dyDescent="0.25">
      <c r="A247" s="2">
        <v>1997</v>
      </c>
      <c r="B247" s="32">
        <v>343.1</v>
      </c>
      <c r="C247" s="32">
        <v>351.8</v>
      </c>
      <c r="D247" s="32">
        <v>350.3</v>
      </c>
      <c r="E247" s="32">
        <v>353.7</v>
      </c>
      <c r="F247" s="32">
        <v>340.5</v>
      </c>
      <c r="G247" s="32">
        <v>134.1</v>
      </c>
      <c r="H247" s="32">
        <v>172.4</v>
      </c>
      <c r="I247" s="32">
        <v>161.1</v>
      </c>
      <c r="J247" s="32">
        <v>129.9</v>
      </c>
      <c r="K247" s="32">
        <v>172.7</v>
      </c>
      <c r="L247" s="32">
        <v>102.6</v>
      </c>
      <c r="M247" s="32">
        <v>3.3</v>
      </c>
    </row>
    <row r="248" spans="1:13" x14ac:dyDescent="0.25">
      <c r="A248" s="2">
        <v>1998</v>
      </c>
      <c r="B248" s="32">
        <v>353.5</v>
      </c>
      <c r="C248" s="32">
        <v>2.6</v>
      </c>
      <c r="D248" s="32">
        <v>359.5</v>
      </c>
      <c r="E248" s="32">
        <v>355.7</v>
      </c>
      <c r="F248" s="32">
        <v>341.2</v>
      </c>
      <c r="G248" s="32">
        <v>321.60000000000002</v>
      </c>
      <c r="H248" s="32">
        <v>296.3</v>
      </c>
      <c r="I248" s="32">
        <v>259</v>
      </c>
      <c r="J248" s="32">
        <v>151.80000000000001</v>
      </c>
      <c r="K248" s="32">
        <v>166.6</v>
      </c>
      <c r="L248" s="32">
        <v>269.2</v>
      </c>
      <c r="M248" s="32">
        <v>296.8</v>
      </c>
    </row>
    <row r="249" spans="1:13" x14ac:dyDescent="0.25">
      <c r="A249" s="2">
        <v>1999</v>
      </c>
      <c r="B249" s="32">
        <v>351.5</v>
      </c>
      <c r="C249" s="32">
        <v>2.2999999999999998</v>
      </c>
      <c r="D249" s="32">
        <v>352.7</v>
      </c>
      <c r="E249" s="32">
        <v>350.7</v>
      </c>
      <c r="F249" s="32">
        <v>309.7</v>
      </c>
      <c r="G249" s="32">
        <v>234.2</v>
      </c>
      <c r="H249" s="32">
        <v>286.10000000000002</v>
      </c>
      <c r="I249" s="32">
        <v>231.9</v>
      </c>
      <c r="J249" s="32"/>
      <c r="K249" s="32"/>
      <c r="L249" s="32"/>
      <c r="M249" s="32"/>
    </row>
    <row r="250" spans="1:13" x14ac:dyDescent="0.25">
      <c r="A250" s="2">
        <v>2000</v>
      </c>
      <c r="B250" s="32">
        <v>354.8</v>
      </c>
      <c r="C250" s="32">
        <v>355.6</v>
      </c>
      <c r="D250" s="32">
        <v>357</v>
      </c>
      <c r="E250" s="32">
        <v>344.4</v>
      </c>
      <c r="F250" s="32">
        <v>312.7</v>
      </c>
      <c r="G250" s="32">
        <v>287.39999999999998</v>
      </c>
      <c r="H250" s="32">
        <v>309.89999999999998</v>
      </c>
      <c r="I250" s="32">
        <v>327.2</v>
      </c>
      <c r="J250" s="32">
        <v>175.2</v>
      </c>
      <c r="K250" s="32">
        <v>312.8</v>
      </c>
      <c r="L250" s="32">
        <v>321.60000000000002</v>
      </c>
      <c r="M250" s="32">
        <v>341.6</v>
      </c>
    </row>
    <row r="251" spans="1:13" x14ac:dyDescent="0.25">
      <c r="A251" s="2">
        <v>2001</v>
      </c>
      <c r="B251" s="32">
        <v>358</v>
      </c>
      <c r="C251" s="32">
        <v>9.6</v>
      </c>
      <c r="D251" s="32">
        <v>357.7</v>
      </c>
      <c r="E251" s="32">
        <v>6.4</v>
      </c>
      <c r="F251" s="32">
        <v>334.9</v>
      </c>
      <c r="G251" s="32">
        <v>355</v>
      </c>
      <c r="H251" s="32">
        <v>331.7</v>
      </c>
      <c r="I251" s="32">
        <v>327.2</v>
      </c>
      <c r="J251" s="32">
        <v>271.3</v>
      </c>
      <c r="K251" s="32">
        <v>251.3</v>
      </c>
      <c r="L251" s="32">
        <v>298</v>
      </c>
      <c r="M251" s="32">
        <v>324.2</v>
      </c>
    </row>
    <row r="252" spans="1:13" x14ac:dyDescent="0.25">
      <c r="A252" s="2">
        <v>2002</v>
      </c>
      <c r="B252" s="32">
        <v>359.3</v>
      </c>
      <c r="C252" s="32">
        <v>8.6</v>
      </c>
      <c r="D252" s="32">
        <v>4</v>
      </c>
      <c r="E252" s="32">
        <v>3.3</v>
      </c>
      <c r="F252" s="32">
        <v>358.3</v>
      </c>
      <c r="G252" s="32">
        <v>329.5</v>
      </c>
      <c r="H252" s="32">
        <v>337.4</v>
      </c>
      <c r="I252" s="32">
        <v>330</v>
      </c>
      <c r="J252" s="32">
        <v>196.3</v>
      </c>
      <c r="K252" s="32">
        <v>321</v>
      </c>
      <c r="L252" s="32">
        <v>221.6</v>
      </c>
      <c r="M252" s="32">
        <v>246.6</v>
      </c>
    </row>
    <row r="253" spans="1:13" x14ac:dyDescent="0.25">
      <c r="A253" s="2">
        <v>2003</v>
      </c>
      <c r="B253" s="32">
        <v>333</v>
      </c>
      <c r="C253" s="32">
        <v>311.5</v>
      </c>
      <c r="D253" s="32">
        <v>331.3</v>
      </c>
      <c r="E253" s="32">
        <v>316</v>
      </c>
      <c r="F253" s="32">
        <v>322.60000000000002</v>
      </c>
      <c r="G253" s="32">
        <v>354.9</v>
      </c>
      <c r="H253" s="32">
        <v>351.8</v>
      </c>
      <c r="I253" s="32">
        <v>329.1</v>
      </c>
      <c r="J253" s="32">
        <v>324.10000000000002</v>
      </c>
      <c r="K253" s="32">
        <v>327.3</v>
      </c>
      <c r="L253" s="32">
        <v>326.2</v>
      </c>
      <c r="M253" s="32">
        <v>340.1</v>
      </c>
    </row>
    <row r="254" spans="1:13" x14ac:dyDescent="0.25">
      <c r="A254" s="2">
        <v>2004</v>
      </c>
      <c r="B254" s="32">
        <v>358</v>
      </c>
      <c r="C254" s="32">
        <v>355.8</v>
      </c>
      <c r="D254" s="32">
        <v>359.7</v>
      </c>
      <c r="E254" s="32">
        <v>349</v>
      </c>
      <c r="F254" s="32">
        <v>341.8</v>
      </c>
      <c r="G254" s="32">
        <v>326.7</v>
      </c>
      <c r="H254" s="32">
        <v>316.10000000000002</v>
      </c>
      <c r="I254" s="32">
        <v>314.60000000000002</v>
      </c>
      <c r="J254" s="32">
        <v>172.8</v>
      </c>
      <c r="K254" s="32">
        <v>180.3</v>
      </c>
      <c r="L254" s="32">
        <v>320.10000000000002</v>
      </c>
      <c r="M254" s="32">
        <v>354.1</v>
      </c>
    </row>
    <row r="255" spans="1:13" x14ac:dyDescent="0.25">
      <c r="A255" s="2">
        <v>2005</v>
      </c>
      <c r="B255" s="32"/>
      <c r="C255" s="32"/>
      <c r="D255" s="32"/>
      <c r="E255" s="32">
        <v>343.1</v>
      </c>
      <c r="F255" s="32"/>
      <c r="G255" s="32">
        <v>173.9</v>
      </c>
      <c r="H255" s="32">
        <v>342.4</v>
      </c>
      <c r="I255" s="32">
        <v>301.39999999999998</v>
      </c>
      <c r="J255" s="32">
        <v>261.8</v>
      </c>
      <c r="K255" s="32">
        <v>179</v>
      </c>
      <c r="L255" s="32">
        <v>279.60000000000002</v>
      </c>
      <c r="M255" s="32">
        <v>340.2</v>
      </c>
    </row>
    <row r="256" spans="1:13" x14ac:dyDescent="0.25">
      <c r="A256" s="2">
        <v>2006</v>
      </c>
      <c r="B256" s="32">
        <v>352.3</v>
      </c>
      <c r="C256" s="32">
        <v>353.5</v>
      </c>
      <c r="D256" s="32">
        <v>1.3</v>
      </c>
      <c r="E256" s="32">
        <v>346.6</v>
      </c>
      <c r="F256" s="32">
        <v>329</v>
      </c>
      <c r="G256" s="32">
        <v>217.1</v>
      </c>
      <c r="H256" s="32">
        <v>303.2</v>
      </c>
      <c r="I256" s="32">
        <v>308.89999999999998</v>
      </c>
      <c r="J256" s="32">
        <v>303.2</v>
      </c>
      <c r="K256" s="32">
        <v>193.7</v>
      </c>
      <c r="L256" s="32">
        <v>281.8</v>
      </c>
      <c r="M256" s="32">
        <v>328</v>
      </c>
    </row>
    <row r="257" spans="1:13" x14ac:dyDescent="0.25">
      <c r="A257" s="2">
        <v>2007</v>
      </c>
      <c r="B257" s="32">
        <v>355.3</v>
      </c>
      <c r="C257" s="32">
        <v>339.4</v>
      </c>
      <c r="D257" s="32">
        <v>341.1</v>
      </c>
      <c r="E257" s="32">
        <v>332.9</v>
      </c>
      <c r="F257" s="32">
        <v>270.10000000000002</v>
      </c>
      <c r="G257" s="32">
        <v>299.8</v>
      </c>
      <c r="H257" s="32">
        <v>302.7</v>
      </c>
      <c r="I257" s="32">
        <v>221.4</v>
      </c>
      <c r="J257" s="32">
        <v>238.8</v>
      </c>
      <c r="K257" s="32">
        <v>166.3</v>
      </c>
      <c r="L257" s="32">
        <v>305.5</v>
      </c>
      <c r="M257" s="32">
        <v>328.2</v>
      </c>
    </row>
    <row r="258" spans="1:13" x14ac:dyDescent="0.25">
      <c r="A258" s="2">
        <v>2008</v>
      </c>
      <c r="B258" s="32">
        <v>349.5</v>
      </c>
      <c r="C258" s="32">
        <v>340.3</v>
      </c>
      <c r="D258" s="32">
        <v>343.6</v>
      </c>
      <c r="E258" s="32">
        <v>340.8</v>
      </c>
      <c r="F258" s="32">
        <v>325</v>
      </c>
      <c r="G258" s="32">
        <v>302.89999999999998</v>
      </c>
      <c r="H258" s="32">
        <v>287.60000000000002</v>
      </c>
      <c r="I258" s="32">
        <v>227</v>
      </c>
      <c r="J258" s="32">
        <v>246.9</v>
      </c>
      <c r="K258" s="32">
        <v>171.5</v>
      </c>
      <c r="L258" s="32">
        <v>273.5</v>
      </c>
      <c r="M258" s="32">
        <v>341.9</v>
      </c>
    </row>
    <row r="259" spans="1:13" x14ac:dyDescent="0.25">
      <c r="A259" s="2">
        <v>2009</v>
      </c>
      <c r="B259" s="32">
        <v>347.3</v>
      </c>
      <c r="C259" s="32">
        <v>352.1</v>
      </c>
      <c r="D259" s="32">
        <v>353.6</v>
      </c>
      <c r="E259" s="32">
        <v>338.8</v>
      </c>
      <c r="F259" s="32">
        <v>307.39999999999998</v>
      </c>
      <c r="G259" s="32">
        <v>285.2</v>
      </c>
      <c r="H259" s="32">
        <v>317.8</v>
      </c>
      <c r="I259" s="32">
        <v>311.60000000000002</v>
      </c>
      <c r="J259" s="32">
        <v>307.7</v>
      </c>
      <c r="K259" s="32">
        <v>235.8</v>
      </c>
      <c r="L259" s="32">
        <v>308.8</v>
      </c>
      <c r="M259" s="32">
        <v>335.8</v>
      </c>
    </row>
    <row r="260" spans="1:13" x14ac:dyDescent="0.25">
      <c r="A260" s="2">
        <v>2010</v>
      </c>
      <c r="B260" s="32">
        <v>344.4</v>
      </c>
      <c r="C260" s="32">
        <v>345.6</v>
      </c>
      <c r="D260" s="32">
        <v>339.3</v>
      </c>
      <c r="E260" s="32">
        <v>349.7</v>
      </c>
      <c r="F260" s="32">
        <v>22.5</v>
      </c>
      <c r="G260" s="32">
        <v>192.8</v>
      </c>
      <c r="H260" s="32">
        <v>183.2</v>
      </c>
      <c r="I260" s="32">
        <v>184</v>
      </c>
      <c r="J260" s="32">
        <v>154.1</v>
      </c>
      <c r="K260" s="32">
        <v>243.8</v>
      </c>
      <c r="L260" s="32"/>
      <c r="M260" s="32"/>
    </row>
    <row r="261" spans="1:13" x14ac:dyDescent="0.25">
      <c r="A261" s="2">
        <v>2011</v>
      </c>
      <c r="B261" s="32"/>
      <c r="C261" s="32"/>
      <c r="D261" s="32">
        <v>325.3</v>
      </c>
      <c r="E261" s="32">
        <v>276</v>
      </c>
      <c r="F261" s="32">
        <v>226.1</v>
      </c>
      <c r="G261" s="32">
        <v>202.3</v>
      </c>
      <c r="H261" s="32">
        <v>182.1</v>
      </c>
      <c r="I261" s="32">
        <v>166.6</v>
      </c>
      <c r="J261" s="32">
        <v>153.5</v>
      </c>
      <c r="K261" s="32">
        <v>159.9</v>
      </c>
      <c r="L261" s="32">
        <v>241.5</v>
      </c>
      <c r="M261" s="32">
        <v>286.2</v>
      </c>
    </row>
    <row r="262" spans="1:13" x14ac:dyDescent="0.25">
      <c r="A262" s="2">
        <v>2012</v>
      </c>
      <c r="B262" s="32"/>
      <c r="C262" s="32"/>
      <c r="D262" s="32"/>
      <c r="E262" s="32">
        <v>281.60000000000002</v>
      </c>
      <c r="F262" s="32">
        <v>212.8</v>
      </c>
      <c r="G262" s="32">
        <v>218.9</v>
      </c>
      <c r="H262" s="32">
        <v>269.2</v>
      </c>
      <c r="I262" s="32">
        <v>192.2</v>
      </c>
      <c r="J262" s="32">
        <v>266.89999999999998</v>
      </c>
      <c r="K262" s="32">
        <v>189.9</v>
      </c>
      <c r="L262" s="32">
        <v>280.2</v>
      </c>
      <c r="M262" s="32">
        <v>285.2</v>
      </c>
    </row>
    <row r="263" spans="1:13" x14ac:dyDescent="0.25">
      <c r="A263" s="2">
        <v>2013</v>
      </c>
      <c r="B263" s="32">
        <v>113.5</v>
      </c>
      <c r="C263" s="32">
        <v>113.9</v>
      </c>
      <c r="D263" s="32">
        <v>117.8</v>
      </c>
      <c r="E263" s="32">
        <v>116.1</v>
      </c>
      <c r="F263" s="32">
        <v>64.400000000000006</v>
      </c>
      <c r="G263" s="32">
        <v>66.900000000000006</v>
      </c>
      <c r="H263" s="32">
        <v>73.2</v>
      </c>
      <c r="I263" s="32">
        <v>68.400000000000006</v>
      </c>
      <c r="J263" s="32">
        <v>55.3</v>
      </c>
      <c r="K263" s="32">
        <v>43.8</v>
      </c>
      <c r="L263" s="32">
        <v>85.2</v>
      </c>
      <c r="M263" s="32">
        <v>102.9</v>
      </c>
    </row>
    <row r="264" spans="1:13" x14ac:dyDescent="0.25">
      <c r="A264" s="2">
        <v>2014</v>
      </c>
      <c r="B264" s="32"/>
      <c r="C264" s="32">
        <v>276.91000000000003</v>
      </c>
      <c r="D264" s="32"/>
      <c r="E264" s="32"/>
      <c r="F264" s="32"/>
      <c r="G264" s="32">
        <v>287.66000000000003</v>
      </c>
      <c r="H264" s="32">
        <v>292.68</v>
      </c>
      <c r="I264" s="32">
        <v>262.54000000000002</v>
      </c>
      <c r="J264" s="32">
        <v>193.66</v>
      </c>
      <c r="K264" s="32">
        <v>155.66</v>
      </c>
      <c r="L264" s="32">
        <v>235.46</v>
      </c>
      <c r="M264" s="32">
        <v>267.08999999999997</v>
      </c>
    </row>
    <row r="265" spans="1:13" x14ac:dyDescent="0.25">
      <c r="A265" s="2">
        <v>2015</v>
      </c>
      <c r="B265" s="32"/>
      <c r="C265" s="32"/>
      <c r="D265" s="32">
        <v>352.63600000000002</v>
      </c>
      <c r="E265" s="32">
        <v>348.04</v>
      </c>
      <c r="F265" s="32">
        <v>339.15100000000001</v>
      </c>
      <c r="G265" s="32"/>
      <c r="H265" s="32">
        <v>327.09800000000001</v>
      </c>
      <c r="I265" s="32">
        <v>325.23</v>
      </c>
      <c r="J265" s="32">
        <v>305.28899999999999</v>
      </c>
      <c r="K265" s="32">
        <v>281.09199999999998</v>
      </c>
      <c r="L265" s="32">
        <v>295.88499999999999</v>
      </c>
      <c r="M265" s="32">
        <v>331.13299999999998</v>
      </c>
    </row>
    <row r="266" spans="1:13" x14ac:dyDescent="0.25">
      <c r="A266" s="2">
        <v>2016</v>
      </c>
      <c r="B266" s="32">
        <v>345.53399999999999</v>
      </c>
      <c r="C266" s="32">
        <v>352.54</v>
      </c>
      <c r="D266" s="32">
        <v>349.029</v>
      </c>
      <c r="E266" s="32">
        <v>344.94400000000002</v>
      </c>
      <c r="F266" s="32">
        <v>309.17200000000003</v>
      </c>
      <c r="G266" s="32">
        <v>289.30700000000002</v>
      </c>
      <c r="H266" s="32">
        <v>315.86900000000003</v>
      </c>
      <c r="I266" s="32">
        <v>313.54399999999998</v>
      </c>
      <c r="J266" s="32">
        <v>284.90600000000001</v>
      </c>
      <c r="K266" s="32">
        <v>193.054</v>
      </c>
      <c r="L266" s="32">
        <v>248.05500000000001</v>
      </c>
      <c r="M266" s="32">
        <v>332.03399999999999</v>
      </c>
    </row>
    <row r="267" spans="1:13" x14ac:dyDescent="0.25">
      <c r="A267" s="2">
        <v>2017</v>
      </c>
      <c r="B267" s="32">
        <v>354.577</v>
      </c>
      <c r="C267" s="32">
        <v>351.85</v>
      </c>
      <c r="D267" s="32">
        <v>355.94200000000001</v>
      </c>
      <c r="E267" s="32">
        <v>340.33600000000001</v>
      </c>
      <c r="F267" s="32">
        <v>258.60399999999998</v>
      </c>
      <c r="G267" s="32">
        <v>255.02199999999999</v>
      </c>
      <c r="H267" s="32">
        <v>310.23200000000003</v>
      </c>
      <c r="I267" s="32">
        <v>285.661</v>
      </c>
      <c r="J267" s="32">
        <v>203.14099999999999</v>
      </c>
      <c r="K267" s="32">
        <v>228.43</v>
      </c>
      <c r="L267" s="32">
        <v>271.45400000000001</v>
      </c>
      <c r="M267" s="32">
        <v>333.51900000000001</v>
      </c>
    </row>
    <row r="268" spans="1:13" x14ac:dyDescent="0.25">
      <c r="A268" s="2">
        <v>2018</v>
      </c>
      <c r="B268" s="32">
        <v>335.73</v>
      </c>
      <c r="C268" s="32">
        <v>0.54800000000000004</v>
      </c>
      <c r="D268" s="32">
        <v>348.65199999999999</v>
      </c>
      <c r="E268" s="32">
        <v>344.52600000000001</v>
      </c>
      <c r="F268" s="32">
        <v>269.52100000000002</v>
      </c>
      <c r="G268" s="32">
        <v>310.44499999999999</v>
      </c>
      <c r="H268" s="32">
        <v>327.69099999999997</v>
      </c>
      <c r="I268" s="32">
        <v>318.267</v>
      </c>
      <c r="J268" s="32">
        <v>299.94099999999997</v>
      </c>
      <c r="K268" s="32">
        <v>202.726</v>
      </c>
      <c r="L268" s="32">
        <v>316.65899999999999</v>
      </c>
      <c r="M268" s="32">
        <v>344.53199999999998</v>
      </c>
    </row>
    <row r="269" spans="1:13" x14ac:dyDescent="0.25">
      <c r="A269" s="2">
        <v>2019</v>
      </c>
      <c r="B269" s="32">
        <v>348.59500000000003</v>
      </c>
      <c r="C269" s="32">
        <v>348.76499999999999</v>
      </c>
      <c r="D269" s="32">
        <v>352.29199999999997</v>
      </c>
      <c r="E269" s="32">
        <v>343.43</v>
      </c>
      <c r="F269" s="32">
        <v>300.59500000000003</v>
      </c>
      <c r="G269" s="32">
        <v>329.77100000000002</v>
      </c>
      <c r="H269" s="32">
        <v>320.53699999999998</v>
      </c>
      <c r="I269" s="32">
        <v>315.21699999999998</v>
      </c>
      <c r="J269" s="32">
        <v>242.09200000000001</v>
      </c>
      <c r="K269" s="32">
        <v>186.994</v>
      </c>
      <c r="L269" s="32">
        <v>320.02100000000002</v>
      </c>
      <c r="M269" s="32">
        <v>328.51799999999997</v>
      </c>
    </row>
    <row r="270" spans="1:13" x14ac:dyDescent="0.25">
      <c r="A270" s="2">
        <v>2020</v>
      </c>
      <c r="B270" s="32">
        <v>351.815</v>
      </c>
      <c r="C270" s="32">
        <v>351.90300000000002</v>
      </c>
      <c r="D270" s="32">
        <v>356.07</v>
      </c>
      <c r="E270" s="32">
        <v>348.08100000000002</v>
      </c>
      <c r="F270" s="32">
        <v>327.02699999999999</v>
      </c>
      <c r="G270" s="32">
        <v>274.89</v>
      </c>
      <c r="H270" s="32">
        <v>306.952</v>
      </c>
      <c r="I270" s="32">
        <v>267.71800000000002</v>
      </c>
      <c r="J270" s="32">
        <v>208.654</v>
      </c>
      <c r="K270" s="32">
        <v>183.27099999999999</v>
      </c>
      <c r="L270" s="32">
        <v>181.44800000000001</v>
      </c>
      <c r="M270" s="32">
        <v>333.55700000000002</v>
      </c>
    </row>
    <row r="272" spans="1:13" x14ac:dyDescent="0.25">
      <c r="A272" s="25" t="s">
        <v>96</v>
      </c>
      <c r="B272" s="32">
        <v>0.81</v>
      </c>
      <c r="C272" s="32">
        <v>2.23</v>
      </c>
      <c r="D272" s="32">
        <v>1.5</v>
      </c>
      <c r="E272" s="32">
        <v>358.69</v>
      </c>
      <c r="F272" s="32">
        <v>348.93</v>
      </c>
      <c r="G272" s="32">
        <v>328.82</v>
      </c>
      <c r="H272" s="32">
        <v>330.51</v>
      </c>
      <c r="I272" s="32">
        <v>321.97000000000003</v>
      </c>
      <c r="J272" s="32">
        <v>263.85000000000002</v>
      </c>
      <c r="K272" s="32">
        <v>239.85</v>
      </c>
      <c r="L272" s="32">
        <v>317.60000000000002</v>
      </c>
      <c r="M272" s="32">
        <v>350.32</v>
      </c>
    </row>
    <row r="275" spans="1:13" ht="18.75" x14ac:dyDescent="0.3">
      <c r="A275" s="26" t="s">
        <v>183</v>
      </c>
    </row>
    <row r="276" spans="1:13" ht="15.75" x14ac:dyDescent="0.25">
      <c r="A276" s="23" t="s">
        <v>115</v>
      </c>
    </row>
    <row r="277" spans="1:13" ht="15.75" x14ac:dyDescent="0.25">
      <c r="A277" s="24" t="s">
        <v>14</v>
      </c>
      <c r="B277" s="93" t="s">
        <v>82</v>
      </c>
      <c r="C277" s="93" t="s">
        <v>83</v>
      </c>
      <c r="D277" s="93" t="s">
        <v>84</v>
      </c>
      <c r="E277" s="93" t="s">
        <v>85</v>
      </c>
      <c r="F277" s="93" t="s">
        <v>86</v>
      </c>
      <c r="G277" s="93" t="s">
        <v>87</v>
      </c>
      <c r="H277" s="93" t="s">
        <v>88</v>
      </c>
      <c r="I277" s="93" t="s">
        <v>89</v>
      </c>
      <c r="J277" s="93" t="s">
        <v>90</v>
      </c>
      <c r="K277" s="93" t="s">
        <v>91</v>
      </c>
      <c r="L277" s="93" t="s">
        <v>92</v>
      </c>
      <c r="M277" s="93" t="s">
        <v>93</v>
      </c>
    </row>
    <row r="278" spans="1:13" x14ac:dyDescent="0.25">
      <c r="A278" s="2">
        <v>2013</v>
      </c>
      <c r="B278" s="32">
        <v>113.53</v>
      </c>
      <c r="C278" s="32">
        <v>113.93899999999999</v>
      </c>
      <c r="D278" s="32">
        <v>117.794</v>
      </c>
      <c r="E278" s="32">
        <v>116.13200000000001</v>
      </c>
      <c r="F278" s="32">
        <v>63.372</v>
      </c>
      <c r="G278" s="32">
        <v>66.649000000000001</v>
      </c>
      <c r="H278" s="32">
        <v>73.137</v>
      </c>
      <c r="I278" s="32">
        <v>68.433999999999997</v>
      </c>
      <c r="J278" s="32">
        <v>55.183</v>
      </c>
      <c r="K278" s="32">
        <v>70.194000000000003</v>
      </c>
      <c r="L278" s="32">
        <v>82.453000000000003</v>
      </c>
      <c r="M278" s="32">
        <v>102.041</v>
      </c>
    </row>
    <row r="279" spans="1:13" x14ac:dyDescent="0.25">
      <c r="A279" s="2">
        <v>2014</v>
      </c>
      <c r="B279"/>
      <c r="C279"/>
      <c r="D279"/>
      <c r="E279"/>
      <c r="F279"/>
      <c r="G279"/>
      <c r="H279"/>
      <c r="I279"/>
      <c r="J279"/>
      <c r="K279"/>
      <c r="L279"/>
      <c r="M279"/>
    </row>
    <row r="280" spans="1:13" x14ac:dyDescent="0.25">
      <c r="A280" s="2">
        <v>2015</v>
      </c>
      <c r="B280" s="32"/>
      <c r="C280" s="32">
        <v>318.596</v>
      </c>
      <c r="D280" s="32">
        <v>327.95499999999998</v>
      </c>
      <c r="E280" s="32">
        <v>308.87200000000001</v>
      </c>
      <c r="F280" s="32">
        <v>301.48399999999998</v>
      </c>
      <c r="G280" s="32">
        <v>307.267</v>
      </c>
      <c r="H280" s="32">
        <v>295.82100000000003</v>
      </c>
      <c r="I280" s="32">
        <v>293.2</v>
      </c>
      <c r="J280" s="32">
        <v>280.68700000000001</v>
      </c>
      <c r="K280" s="32">
        <v>273.11700000000002</v>
      </c>
      <c r="L280" s="32">
        <v>276.33699999999999</v>
      </c>
      <c r="M280" s="32">
        <v>299.82400000000001</v>
      </c>
    </row>
    <row r="281" spans="1:13" x14ac:dyDescent="0.25">
      <c r="A281" s="2">
        <v>2016</v>
      </c>
      <c r="B281" s="32">
        <v>311.98599999999999</v>
      </c>
      <c r="C281" s="32">
        <v>329.40899999999999</v>
      </c>
      <c r="D281" s="32">
        <v>319.03500000000003</v>
      </c>
      <c r="E281" s="32">
        <v>314.18099999999998</v>
      </c>
      <c r="F281" s="32">
        <v>287.95400000000001</v>
      </c>
      <c r="G281" s="32">
        <v>275.22699999999998</v>
      </c>
      <c r="H281" s="32">
        <v>278.92500000000001</v>
      </c>
      <c r="I281" s="32">
        <v>279.565</v>
      </c>
      <c r="J281" s="32">
        <v>274.048</v>
      </c>
      <c r="K281" s="32">
        <v>250.30500000000001</v>
      </c>
      <c r="L281" s="32">
        <v>263.01299999999998</v>
      </c>
      <c r="M281" s="32">
        <v>292.92700000000002</v>
      </c>
    </row>
    <row r="282" spans="1:13" x14ac:dyDescent="0.25">
      <c r="A282" s="2">
        <v>2017</v>
      </c>
      <c r="B282" s="32">
        <v>322.33800000000002</v>
      </c>
      <c r="C282" s="32">
        <v>320.16399999999999</v>
      </c>
      <c r="D282" s="32">
        <v>324.14999999999998</v>
      </c>
      <c r="E282" s="32">
        <v>311.22800000000001</v>
      </c>
      <c r="F282" s="32">
        <v>265.27300000000002</v>
      </c>
      <c r="G282" s="32">
        <v>271.84500000000003</v>
      </c>
      <c r="H282" s="32">
        <v>277.58699999999999</v>
      </c>
      <c r="I282" s="32">
        <v>271.33</v>
      </c>
      <c r="J282" s="32">
        <v>247.20099999999999</v>
      </c>
      <c r="K282" s="32">
        <v>255.35</v>
      </c>
      <c r="L282" s="32">
        <v>269.19099999999997</v>
      </c>
      <c r="M282" s="32">
        <v>300.94299999999998</v>
      </c>
    </row>
    <row r="283" spans="1:13" x14ac:dyDescent="0.25">
      <c r="A283" s="2">
        <v>2018</v>
      </c>
      <c r="B283" s="32">
        <v>325.62099999999998</v>
      </c>
      <c r="C283" s="32">
        <v>336.73</v>
      </c>
      <c r="D283" s="32">
        <v>332.37599999999998</v>
      </c>
      <c r="E283" s="32">
        <v>323.68900000000002</v>
      </c>
      <c r="F283" s="32">
        <v>327.90199999999999</v>
      </c>
      <c r="G283" s="32">
        <v>321.45400000000001</v>
      </c>
      <c r="H283" s="32">
        <v>322.25</v>
      </c>
      <c r="I283" s="32">
        <v>320.45100000000002</v>
      </c>
      <c r="J283" s="32">
        <v>325.23099999999999</v>
      </c>
      <c r="K283" s="32">
        <v>303.51799999999997</v>
      </c>
      <c r="L283" s="32">
        <v>323.33300000000003</v>
      </c>
      <c r="M283" s="32">
        <v>330.29899999999998</v>
      </c>
    </row>
    <row r="284" spans="1:13" x14ac:dyDescent="0.25">
      <c r="A284" s="2">
        <v>2019</v>
      </c>
      <c r="B284" s="32">
        <v>322.30700000000002</v>
      </c>
      <c r="C284" s="32">
        <v>320.93900000000002</v>
      </c>
      <c r="D284" s="32">
        <v>330.15600000000001</v>
      </c>
      <c r="E284" s="32">
        <v>310.21100000000001</v>
      </c>
      <c r="F284" s="32">
        <v>283.358</v>
      </c>
      <c r="G284" s="32">
        <v>286.40699999999998</v>
      </c>
      <c r="H284" s="32">
        <v>287.19799999999998</v>
      </c>
      <c r="I284" s="32">
        <v>282.02199999999999</v>
      </c>
      <c r="J284" s="32">
        <v>266.5</v>
      </c>
      <c r="K284" s="32">
        <v>254.25200000000001</v>
      </c>
      <c r="L284" s="32">
        <v>281.73899999999998</v>
      </c>
      <c r="M284" s="32">
        <v>288.77</v>
      </c>
    </row>
    <row r="285" spans="1:13" x14ac:dyDescent="0.25">
      <c r="A285" s="2">
        <v>2020</v>
      </c>
      <c r="B285" s="32">
        <v>320.72800000000001</v>
      </c>
      <c r="C285" s="32">
        <v>324.72899999999998</v>
      </c>
      <c r="D285" s="32">
        <v>327.17099999999999</v>
      </c>
      <c r="E285" s="32">
        <v>311.33699999999999</v>
      </c>
      <c r="F285" s="32">
        <v>292.98599999999999</v>
      </c>
      <c r="G285" s="32">
        <v>270.06400000000002</v>
      </c>
      <c r="H285" s="32">
        <v>281.923</v>
      </c>
      <c r="I285" s="32">
        <v>274.01600000000002</v>
      </c>
      <c r="J285" s="32">
        <v>266.18900000000002</v>
      </c>
      <c r="K285" s="32">
        <v>240.62</v>
      </c>
      <c r="L285" s="32">
        <v>215.601</v>
      </c>
      <c r="M285" s="32">
        <v>296.05900000000003</v>
      </c>
    </row>
    <row r="287" spans="1:13" x14ac:dyDescent="0.25">
      <c r="A287" s="25" t="s">
        <v>96</v>
      </c>
      <c r="B287" s="32"/>
      <c r="C287" s="32"/>
      <c r="D287" s="32"/>
      <c r="E287" s="32"/>
      <c r="F287" s="32"/>
      <c r="G287" s="32"/>
      <c r="H287" s="32"/>
      <c r="I287" s="32"/>
      <c r="J287" s="32"/>
      <c r="K287" s="32"/>
      <c r="L287" s="32"/>
      <c r="M287" s="32"/>
    </row>
    <row r="290" spans="1:13" ht="18.75" x14ac:dyDescent="0.3">
      <c r="A290" s="26" t="s">
        <v>46</v>
      </c>
    </row>
    <row r="291" spans="1:13" ht="15.75" x14ac:dyDescent="0.25">
      <c r="A291" s="23" t="s">
        <v>115</v>
      </c>
    </row>
    <row r="292" spans="1:13" ht="15.75" x14ac:dyDescent="0.25">
      <c r="A292" s="24" t="s">
        <v>14</v>
      </c>
      <c r="B292" s="93" t="s">
        <v>82</v>
      </c>
      <c r="C292" s="93" t="s">
        <v>83</v>
      </c>
      <c r="D292" s="93" t="s">
        <v>84</v>
      </c>
      <c r="E292" s="93" t="s">
        <v>85</v>
      </c>
      <c r="F292" s="93" t="s">
        <v>86</v>
      </c>
      <c r="G292" s="93" t="s">
        <v>87</v>
      </c>
      <c r="H292" s="93" t="s">
        <v>88</v>
      </c>
      <c r="I292" s="93" t="s">
        <v>89</v>
      </c>
      <c r="J292" s="93" t="s">
        <v>90</v>
      </c>
      <c r="K292" s="93" t="s">
        <v>91</v>
      </c>
      <c r="L292" s="93" t="s">
        <v>92</v>
      </c>
      <c r="M292" s="93" t="s">
        <v>93</v>
      </c>
    </row>
    <row r="293" spans="1:13" x14ac:dyDescent="0.25">
      <c r="A293" s="2">
        <v>2007</v>
      </c>
      <c r="B293" s="32"/>
      <c r="C293" s="32"/>
      <c r="D293" s="32"/>
      <c r="E293" s="32">
        <v>311.60000000000002</v>
      </c>
      <c r="F293" s="32">
        <v>291.39999999999998</v>
      </c>
      <c r="G293" s="32">
        <v>304.3</v>
      </c>
      <c r="H293" s="32">
        <v>307.3</v>
      </c>
      <c r="I293" s="32">
        <v>288.10000000000002</v>
      </c>
      <c r="J293" s="32">
        <v>287.7</v>
      </c>
      <c r="K293" s="32">
        <v>226.5</v>
      </c>
      <c r="L293" s="32">
        <v>305.10000000000002</v>
      </c>
      <c r="M293" s="32">
        <v>319.8</v>
      </c>
    </row>
    <row r="294" spans="1:13" x14ac:dyDescent="0.25">
      <c r="A294" s="2">
        <v>2008</v>
      </c>
      <c r="B294" s="32">
        <v>323.2</v>
      </c>
      <c r="C294" s="32">
        <v>319</v>
      </c>
      <c r="D294" s="32">
        <v>319.10000000000002</v>
      </c>
      <c r="E294" s="32">
        <v>318.2</v>
      </c>
      <c r="F294" s="32">
        <v>291.2</v>
      </c>
      <c r="G294" s="32">
        <v>310.89999999999998</v>
      </c>
      <c r="H294" s="32">
        <v>299.60000000000002</v>
      </c>
      <c r="I294" s="32">
        <v>284.60000000000002</v>
      </c>
      <c r="J294" s="32">
        <v>195.9</v>
      </c>
      <c r="K294" s="32">
        <v>257.8</v>
      </c>
      <c r="L294" s="32">
        <v>299.7</v>
      </c>
      <c r="M294" s="32">
        <v>322.8</v>
      </c>
    </row>
    <row r="295" spans="1:13" x14ac:dyDescent="0.25">
      <c r="A295" s="2">
        <v>2009</v>
      </c>
      <c r="B295" s="32">
        <v>322.3</v>
      </c>
      <c r="C295" s="32">
        <v>326</v>
      </c>
      <c r="D295" s="32">
        <v>327.8</v>
      </c>
      <c r="E295" s="32">
        <v>318.8</v>
      </c>
      <c r="F295" s="32">
        <v>311.3</v>
      </c>
      <c r="G295" s="32">
        <v>297.89999999999998</v>
      </c>
      <c r="H295" s="32">
        <v>311.10000000000002</v>
      </c>
      <c r="I295" s="32">
        <v>309.2</v>
      </c>
      <c r="J295" s="32">
        <v>305.3</v>
      </c>
      <c r="K295" s="32">
        <v>275.39999999999998</v>
      </c>
      <c r="L295" s="32">
        <v>313.2</v>
      </c>
      <c r="M295" s="32">
        <v>323.8</v>
      </c>
    </row>
    <row r="296" spans="1:13" x14ac:dyDescent="0.25">
      <c r="A296" s="2">
        <v>2010</v>
      </c>
      <c r="B296" s="32">
        <v>328.7</v>
      </c>
      <c r="C296" s="32">
        <v>330</v>
      </c>
      <c r="D296" s="32">
        <v>327.60000000000002</v>
      </c>
      <c r="E296" s="32">
        <v>327</v>
      </c>
      <c r="F296" s="32">
        <v>309.2</v>
      </c>
      <c r="G296" s="32">
        <v>280.89999999999998</v>
      </c>
      <c r="H296" s="32">
        <v>255</v>
      </c>
      <c r="I296" s="32">
        <v>240.2</v>
      </c>
      <c r="J296" s="32">
        <v>192.2</v>
      </c>
      <c r="K296" s="32">
        <v>303.89999999999998</v>
      </c>
      <c r="L296" s="32">
        <v>310.7</v>
      </c>
      <c r="M296" s="32">
        <v>324.10000000000002</v>
      </c>
    </row>
    <row r="297" spans="1:13" x14ac:dyDescent="0.25">
      <c r="A297" s="2">
        <v>2011</v>
      </c>
      <c r="B297" s="32">
        <v>328.4</v>
      </c>
      <c r="C297" s="32">
        <v>331.6</v>
      </c>
      <c r="D297" s="32">
        <v>332.9</v>
      </c>
      <c r="E297" s="32">
        <v>329.6</v>
      </c>
      <c r="F297" s="32">
        <v>322.89999999999998</v>
      </c>
      <c r="G297" s="32">
        <v>286.39999999999998</v>
      </c>
      <c r="H297" s="32">
        <v>300.39999999999998</v>
      </c>
      <c r="I297" s="32">
        <v>297.5</v>
      </c>
      <c r="J297" s="32">
        <v>275.3</v>
      </c>
      <c r="K297" s="32">
        <v>242.7</v>
      </c>
      <c r="L297" s="32">
        <v>308.7</v>
      </c>
      <c r="M297" s="32">
        <v>321.8</v>
      </c>
    </row>
    <row r="298" spans="1:13" x14ac:dyDescent="0.25">
      <c r="A298" s="2">
        <v>2012</v>
      </c>
      <c r="B298" s="32">
        <v>329.9</v>
      </c>
      <c r="C298" s="32">
        <v>327.60000000000002</v>
      </c>
      <c r="D298" s="32">
        <v>333.2</v>
      </c>
      <c r="E298" s="32">
        <v>314.39999999999998</v>
      </c>
      <c r="F298" s="32">
        <v>306.10000000000002</v>
      </c>
      <c r="G298" s="32">
        <v>303.10000000000002</v>
      </c>
      <c r="H298" s="32">
        <v>319.10000000000002</v>
      </c>
      <c r="I298" s="32">
        <v>302.10000000000002</v>
      </c>
      <c r="J298" s="32">
        <v>309.89999999999998</v>
      </c>
      <c r="K298" s="32">
        <v>295.7</v>
      </c>
      <c r="L298" s="32">
        <v>316.39999999999998</v>
      </c>
      <c r="M298" s="32">
        <v>319.5</v>
      </c>
    </row>
    <row r="299" spans="1:13" x14ac:dyDescent="0.25">
      <c r="A299" s="2">
        <v>2013</v>
      </c>
      <c r="B299" s="32">
        <v>145.1</v>
      </c>
      <c r="C299" s="32">
        <v>144.19999999999999</v>
      </c>
      <c r="D299" s="32">
        <v>145</v>
      </c>
      <c r="E299" s="32">
        <v>142.9</v>
      </c>
      <c r="F299" s="32">
        <v>123</v>
      </c>
      <c r="G299" s="32">
        <v>120.7</v>
      </c>
      <c r="H299" s="32">
        <v>130.1</v>
      </c>
      <c r="I299" s="32">
        <v>123.8</v>
      </c>
      <c r="J299" s="32">
        <v>102</v>
      </c>
      <c r="K299" s="32">
        <v>112.7</v>
      </c>
      <c r="L299" s="32">
        <v>123.4</v>
      </c>
      <c r="M299" s="32">
        <v>138.30000000000001</v>
      </c>
    </row>
    <row r="300" spans="1:13" x14ac:dyDescent="0.25">
      <c r="A300" s="2">
        <v>2014</v>
      </c>
      <c r="B300" s="32">
        <v>320.33999999999997</v>
      </c>
      <c r="C300" s="32">
        <v>322.33999999999997</v>
      </c>
      <c r="D300" s="32">
        <v>322.62</v>
      </c>
      <c r="E300" s="32">
        <v>320.27999999999997</v>
      </c>
      <c r="F300" s="32">
        <v>313.69</v>
      </c>
      <c r="G300" s="32">
        <v>293.57</v>
      </c>
      <c r="H300" s="32">
        <v>294.11</v>
      </c>
      <c r="I300" s="32">
        <v>280.98</v>
      </c>
      <c r="J300" s="32">
        <v>260.24</v>
      </c>
      <c r="K300" s="32">
        <v>230.66</v>
      </c>
      <c r="L300" s="32">
        <v>284.77999999999997</v>
      </c>
      <c r="M300" s="32">
        <v>293.44</v>
      </c>
    </row>
    <row r="301" spans="1:13" x14ac:dyDescent="0.25">
      <c r="A301" s="2">
        <v>2015</v>
      </c>
      <c r="B301" s="32"/>
      <c r="C301" s="32"/>
      <c r="D301" s="32">
        <v>313.83600000000001</v>
      </c>
      <c r="E301" s="32">
        <v>308.94499999999999</v>
      </c>
      <c r="F301" s="32">
        <v>305.37400000000002</v>
      </c>
      <c r="G301" s="32">
        <v>303.303</v>
      </c>
      <c r="H301" s="32">
        <v>303.685</v>
      </c>
      <c r="I301" s="32">
        <v>302.05599999999998</v>
      </c>
      <c r="J301" s="32">
        <v>292.452</v>
      </c>
      <c r="K301" s="32">
        <v>276.017</v>
      </c>
      <c r="L301" s="32">
        <v>285.24</v>
      </c>
      <c r="M301" s="32">
        <v>306.44</v>
      </c>
    </row>
    <row r="302" spans="1:13" x14ac:dyDescent="0.25">
      <c r="A302" s="2">
        <v>2016</v>
      </c>
      <c r="B302" s="32">
        <v>309.99700000000001</v>
      </c>
      <c r="C302" s="32">
        <v>315.32299999999998</v>
      </c>
      <c r="D302" s="32">
        <v>310.34300000000002</v>
      </c>
      <c r="E302" s="32">
        <v>311.00599999999997</v>
      </c>
      <c r="F302" s="32">
        <v>295.65199999999999</v>
      </c>
      <c r="G302" s="32">
        <v>288.50099999999998</v>
      </c>
      <c r="H302" s="32">
        <v>300.69900000000001</v>
      </c>
      <c r="I302" s="32">
        <v>293.68700000000001</v>
      </c>
      <c r="J302" s="32">
        <v>289.88900000000001</v>
      </c>
      <c r="K302" s="32">
        <v>249.66399999999999</v>
      </c>
      <c r="L302" s="32">
        <v>277.64299999999997</v>
      </c>
      <c r="M302" s="32">
        <v>306.10700000000003</v>
      </c>
    </row>
    <row r="303" spans="1:13" x14ac:dyDescent="0.25">
      <c r="A303" s="2">
        <v>2017</v>
      </c>
      <c r="B303" s="32">
        <v>313.08499999999998</v>
      </c>
      <c r="C303" s="32">
        <v>312.11700000000002</v>
      </c>
      <c r="D303" s="32">
        <v>316.26799999999997</v>
      </c>
      <c r="E303" s="32">
        <v>307.14499999999998</v>
      </c>
      <c r="F303" s="32">
        <v>257.57799999999997</v>
      </c>
      <c r="G303" s="32">
        <v>261.60300000000001</v>
      </c>
      <c r="H303" s="32">
        <v>295.07799999999997</v>
      </c>
      <c r="I303" s="32">
        <v>286.68099999999998</v>
      </c>
      <c r="J303" s="32">
        <v>242.23099999999999</v>
      </c>
      <c r="K303" s="32">
        <v>261.423</v>
      </c>
      <c r="L303" s="32">
        <v>285.84100000000001</v>
      </c>
      <c r="M303" s="32">
        <v>310.97399999999999</v>
      </c>
    </row>
    <row r="304" spans="1:13" x14ac:dyDescent="0.25">
      <c r="A304" s="2">
        <v>2018</v>
      </c>
      <c r="B304" s="32">
        <v>308.23599999999999</v>
      </c>
      <c r="C304" s="32">
        <v>316.35500000000002</v>
      </c>
      <c r="D304" s="32">
        <v>314.42899999999997</v>
      </c>
      <c r="E304" s="32">
        <v>308.42700000000002</v>
      </c>
      <c r="F304" s="32">
        <v>279.47300000000001</v>
      </c>
      <c r="G304" s="32">
        <v>292.97899999999998</v>
      </c>
      <c r="H304" s="32">
        <v>301.84100000000001</v>
      </c>
      <c r="I304" s="32">
        <v>298.71300000000002</v>
      </c>
      <c r="J304" s="32">
        <v>284.065</v>
      </c>
      <c r="K304" s="32">
        <v>256.67099999999999</v>
      </c>
      <c r="L304" s="32">
        <v>299.53800000000001</v>
      </c>
      <c r="M304" s="32">
        <v>308.52699999999999</v>
      </c>
    </row>
    <row r="305" spans="1:13" x14ac:dyDescent="0.25">
      <c r="A305" s="2">
        <v>2019</v>
      </c>
      <c r="B305" s="32">
        <v>312.35199999999998</v>
      </c>
      <c r="C305" s="32">
        <v>311.64100000000002</v>
      </c>
      <c r="D305" s="32">
        <v>315.55599999999998</v>
      </c>
      <c r="E305" s="32">
        <v>310.18299999999999</v>
      </c>
      <c r="F305" s="32">
        <v>277.22699999999998</v>
      </c>
      <c r="G305" s="32">
        <v>299.108</v>
      </c>
      <c r="H305" s="32">
        <v>300.58699999999999</v>
      </c>
      <c r="I305" s="32">
        <v>296.61099999999999</v>
      </c>
      <c r="J305" s="32">
        <v>271.89999999999998</v>
      </c>
      <c r="K305" s="32">
        <v>235.81800000000001</v>
      </c>
      <c r="L305" s="32">
        <v>299.99799999999999</v>
      </c>
      <c r="M305" s="32">
        <v>305.08300000000003</v>
      </c>
    </row>
    <row r="306" spans="1:13" x14ac:dyDescent="0.25">
      <c r="A306" s="2">
        <v>2020</v>
      </c>
      <c r="B306" s="32">
        <v>310.33199999999999</v>
      </c>
      <c r="C306" s="32">
        <v>313.46100000000001</v>
      </c>
      <c r="D306" s="32">
        <v>314.86500000000001</v>
      </c>
      <c r="E306" s="32">
        <v>310.46199999999999</v>
      </c>
      <c r="F306" s="32">
        <v>295.77</v>
      </c>
      <c r="G306" s="32">
        <v>281.45400000000001</v>
      </c>
      <c r="H306" s="32">
        <v>291.78399999999999</v>
      </c>
      <c r="I306" s="32">
        <v>280.48200000000003</v>
      </c>
      <c r="J306" s="32">
        <v>257.51</v>
      </c>
      <c r="K306" s="32">
        <v>229.11199999999999</v>
      </c>
      <c r="L306" s="32">
        <v>233.36500000000001</v>
      </c>
      <c r="M306" s="32">
        <v>306.976</v>
      </c>
    </row>
    <row r="308" spans="1:13" x14ac:dyDescent="0.25">
      <c r="A308" s="25" t="s">
        <v>96</v>
      </c>
      <c r="B308" s="32">
        <v>326.86</v>
      </c>
      <c r="C308" s="32">
        <v>327.27999999999997</v>
      </c>
      <c r="D308" s="32">
        <v>328.95</v>
      </c>
      <c r="E308" s="32">
        <v>319.29000000000002</v>
      </c>
      <c r="F308" s="32">
        <v>306.63</v>
      </c>
      <c r="G308" s="32">
        <v>300.29000000000002</v>
      </c>
      <c r="H308" s="32">
        <v>306.51</v>
      </c>
      <c r="I308" s="32">
        <v>292.7</v>
      </c>
      <c r="J308" s="32">
        <v>286.49</v>
      </c>
      <c r="K308" s="32">
        <v>265.64</v>
      </c>
      <c r="L308" s="32">
        <v>310.63</v>
      </c>
      <c r="M308" s="32">
        <v>322.81</v>
      </c>
    </row>
    <row r="311" spans="1:13" ht="18.75" x14ac:dyDescent="0.3">
      <c r="A311" s="26" t="s">
        <v>49</v>
      </c>
    </row>
    <row r="312" spans="1:13" ht="15.75" x14ac:dyDescent="0.25">
      <c r="A312" s="23" t="s">
        <v>115</v>
      </c>
    </row>
    <row r="313" spans="1:13" ht="15.75" x14ac:dyDescent="0.25">
      <c r="A313" s="24" t="s">
        <v>14</v>
      </c>
      <c r="B313" s="93" t="s">
        <v>82</v>
      </c>
      <c r="C313" s="93" t="s">
        <v>83</v>
      </c>
      <c r="D313" s="93" t="s">
        <v>84</v>
      </c>
      <c r="E313" s="93" t="s">
        <v>85</v>
      </c>
      <c r="F313" s="93" t="s">
        <v>86</v>
      </c>
      <c r="G313" s="93" t="s">
        <v>87</v>
      </c>
      <c r="H313" s="93" t="s">
        <v>88</v>
      </c>
      <c r="I313" s="93" t="s">
        <v>89</v>
      </c>
      <c r="J313" s="93" t="s">
        <v>90</v>
      </c>
      <c r="K313" s="93" t="s">
        <v>91</v>
      </c>
      <c r="L313" s="93" t="s">
        <v>92</v>
      </c>
      <c r="M313" s="93" t="s">
        <v>93</v>
      </c>
    </row>
    <row r="314" spans="1:13" x14ac:dyDescent="0.25">
      <c r="A314" s="2">
        <v>2000</v>
      </c>
      <c r="B314" s="32"/>
      <c r="C314" s="32"/>
      <c r="D314" s="32"/>
      <c r="E314" s="32"/>
      <c r="F314" s="32"/>
      <c r="G314" s="32">
        <v>287.3</v>
      </c>
      <c r="H314" s="32">
        <v>309.60000000000002</v>
      </c>
      <c r="I314" s="32">
        <v>209.2</v>
      </c>
      <c r="J314" s="32">
        <v>146.1</v>
      </c>
      <c r="K314" s="32">
        <v>160</v>
      </c>
      <c r="L314" s="32">
        <v>43.5</v>
      </c>
      <c r="M314" s="32">
        <v>13.2</v>
      </c>
    </row>
    <row r="315" spans="1:13" x14ac:dyDescent="0.25">
      <c r="A315" s="2">
        <v>2001</v>
      </c>
      <c r="B315" s="32">
        <v>34.1</v>
      </c>
      <c r="C315" s="32">
        <v>39.299999999999997</v>
      </c>
      <c r="D315" s="32">
        <v>27.3</v>
      </c>
      <c r="E315" s="32">
        <v>40.4</v>
      </c>
      <c r="F315" s="32">
        <v>359.6</v>
      </c>
      <c r="G315" s="32">
        <v>44.4</v>
      </c>
      <c r="H315" s="32">
        <v>345</v>
      </c>
      <c r="I315" s="32">
        <v>333.6</v>
      </c>
      <c r="J315" s="32">
        <v>229.6</v>
      </c>
      <c r="K315" s="32">
        <v>217.5</v>
      </c>
      <c r="L315" s="32">
        <v>284.39999999999998</v>
      </c>
      <c r="M315" s="32">
        <v>345.8</v>
      </c>
    </row>
    <row r="316" spans="1:13" x14ac:dyDescent="0.25">
      <c r="A316" s="2">
        <v>2002</v>
      </c>
      <c r="B316" s="32">
        <v>33.4</v>
      </c>
      <c r="C316" s="32">
        <v>37.700000000000003</v>
      </c>
      <c r="D316" s="32">
        <v>35.4</v>
      </c>
      <c r="E316" s="32">
        <v>38.700000000000003</v>
      </c>
      <c r="F316" s="32">
        <v>58.7</v>
      </c>
      <c r="G316" s="32">
        <v>131.69999999999999</v>
      </c>
      <c r="H316" s="32">
        <v>1.9</v>
      </c>
      <c r="I316" s="32">
        <v>172.1</v>
      </c>
      <c r="J316" s="32">
        <v>141.19999999999999</v>
      </c>
      <c r="K316" s="32">
        <v>148.1</v>
      </c>
      <c r="L316" s="32">
        <v>22.6</v>
      </c>
      <c r="M316" s="32">
        <v>4.4000000000000004</v>
      </c>
    </row>
    <row r="317" spans="1:13" x14ac:dyDescent="0.25">
      <c r="A317" s="2">
        <v>2003</v>
      </c>
      <c r="B317" s="32">
        <v>325</v>
      </c>
      <c r="C317" s="32">
        <v>311.8</v>
      </c>
      <c r="D317" s="32">
        <v>356.2</v>
      </c>
      <c r="E317" s="32">
        <v>340.4</v>
      </c>
      <c r="F317" s="32">
        <v>343.4</v>
      </c>
      <c r="G317" s="32">
        <v>332.5</v>
      </c>
      <c r="H317" s="32">
        <v>343.7</v>
      </c>
      <c r="I317" s="32">
        <v>7.8</v>
      </c>
      <c r="J317" s="32">
        <v>327.2</v>
      </c>
      <c r="K317" s="32">
        <v>310</v>
      </c>
      <c r="L317" s="32">
        <v>321.60000000000002</v>
      </c>
      <c r="M317" s="32">
        <v>338.1</v>
      </c>
    </row>
    <row r="318" spans="1:13" x14ac:dyDescent="0.25">
      <c r="A318" s="2">
        <v>2004</v>
      </c>
      <c r="B318" s="32">
        <v>2.9</v>
      </c>
      <c r="C318" s="32">
        <v>5.2</v>
      </c>
      <c r="D318" s="32">
        <v>7.7</v>
      </c>
      <c r="E318" s="32">
        <v>356.4</v>
      </c>
      <c r="F318" s="32">
        <v>152.30000000000001</v>
      </c>
      <c r="G318" s="32">
        <v>228.6</v>
      </c>
      <c r="H318" s="32">
        <v>219</v>
      </c>
      <c r="I318" s="32">
        <v>223</v>
      </c>
      <c r="J318" s="32">
        <v>152.5</v>
      </c>
      <c r="K318" s="32">
        <v>210.5</v>
      </c>
      <c r="L318" s="32">
        <v>297.2</v>
      </c>
      <c r="M318" s="32">
        <v>22.6</v>
      </c>
    </row>
    <row r="319" spans="1:13" x14ac:dyDescent="0.25">
      <c r="A319" s="2">
        <v>2005</v>
      </c>
      <c r="B319" s="32"/>
      <c r="C319" s="32"/>
      <c r="D319" s="32"/>
      <c r="E319" s="32">
        <v>3</v>
      </c>
      <c r="F319" s="32"/>
      <c r="G319" s="32">
        <v>190.9</v>
      </c>
      <c r="H319" s="32">
        <v>297.39999999999998</v>
      </c>
      <c r="I319" s="32">
        <v>261</v>
      </c>
      <c r="J319" s="32">
        <v>226.5</v>
      </c>
      <c r="K319" s="32">
        <v>175.2</v>
      </c>
      <c r="L319" s="32">
        <v>264.3</v>
      </c>
      <c r="M319" s="32">
        <v>18.399999999999999</v>
      </c>
    </row>
    <row r="320" spans="1:13" x14ac:dyDescent="0.25">
      <c r="A320" s="2">
        <v>2006</v>
      </c>
      <c r="B320" s="32">
        <v>34.1</v>
      </c>
      <c r="C320" s="32">
        <v>23.1</v>
      </c>
      <c r="D320" s="32">
        <v>32.700000000000003</v>
      </c>
      <c r="E320" s="32">
        <v>16</v>
      </c>
      <c r="F320" s="32">
        <v>311.10000000000002</v>
      </c>
      <c r="G320" s="32">
        <v>212.2</v>
      </c>
      <c r="H320" s="32">
        <v>302.10000000000002</v>
      </c>
      <c r="I320" s="32">
        <v>311.8</v>
      </c>
      <c r="J320" s="32">
        <v>261.39999999999998</v>
      </c>
      <c r="K320" s="32">
        <v>211.6</v>
      </c>
      <c r="L320" s="32">
        <v>243.6</v>
      </c>
      <c r="M320" s="32">
        <v>358.4</v>
      </c>
    </row>
    <row r="321" spans="1:13" x14ac:dyDescent="0.25">
      <c r="A321" s="2">
        <v>2007</v>
      </c>
      <c r="B321" s="32">
        <v>39.299999999999997</v>
      </c>
      <c r="C321" s="32">
        <v>19.899999999999999</v>
      </c>
      <c r="D321" s="32">
        <v>20.2</v>
      </c>
      <c r="E321" s="32">
        <v>22.7</v>
      </c>
      <c r="F321" s="32">
        <v>243.7</v>
      </c>
      <c r="G321" s="32">
        <v>231.6</v>
      </c>
      <c r="H321" s="32">
        <v>280.10000000000002</v>
      </c>
      <c r="I321" s="32">
        <v>213.8</v>
      </c>
      <c r="J321" s="32">
        <v>214.3</v>
      </c>
      <c r="K321" s="32">
        <v>188</v>
      </c>
      <c r="L321" s="32">
        <v>272.5</v>
      </c>
      <c r="M321" s="32">
        <v>40.6</v>
      </c>
    </row>
    <row r="322" spans="1:13" x14ac:dyDescent="0.25">
      <c r="A322" s="2">
        <v>2008</v>
      </c>
      <c r="B322" s="32">
        <v>38.700000000000003</v>
      </c>
      <c r="C322" s="32">
        <v>29.6</v>
      </c>
      <c r="D322" s="32">
        <v>31.5</v>
      </c>
      <c r="E322" s="32">
        <v>26.3</v>
      </c>
      <c r="F322" s="32">
        <v>127.6</v>
      </c>
      <c r="G322" s="32">
        <v>58.4</v>
      </c>
      <c r="H322" s="32">
        <v>147.80000000000001</v>
      </c>
      <c r="I322" s="32">
        <v>119.9</v>
      </c>
      <c r="J322" s="32">
        <v>138.6</v>
      </c>
      <c r="K322" s="32">
        <v>132.1</v>
      </c>
      <c r="L322" s="32">
        <v>145.80000000000001</v>
      </c>
      <c r="M322" s="32">
        <v>14.7</v>
      </c>
    </row>
    <row r="323" spans="1:13" x14ac:dyDescent="0.25">
      <c r="A323" s="2">
        <v>2009</v>
      </c>
      <c r="B323" s="32">
        <v>14.3</v>
      </c>
      <c r="C323" s="32">
        <v>15.2</v>
      </c>
      <c r="D323" s="32">
        <v>13.9</v>
      </c>
      <c r="E323" s="32">
        <v>29.4</v>
      </c>
      <c r="F323" s="32">
        <v>348.8</v>
      </c>
      <c r="G323" s="32">
        <v>198.1</v>
      </c>
      <c r="H323" s="32">
        <v>323</v>
      </c>
      <c r="I323" s="32">
        <v>309.60000000000002</v>
      </c>
      <c r="J323" s="32">
        <v>290.89999999999998</v>
      </c>
      <c r="K323" s="32">
        <v>190.6</v>
      </c>
      <c r="L323" s="32">
        <v>259.2</v>
      </c>
      <c r="M323" s="32">
        <v>355</v>
      </c>
    </row>
    <row r="324" spans="1:13" x14ac:dyDescent="0.25">
      <c r="A324" s="2">
        <v>2010</v>
      </c>
      <c r="B324" s="32">
        <v>3.4</v>
      </c>
      <c r="C324" s="32">
        <v>4.0999999999999996</v>
      </c>
      <c r="D324" s="32">
        <v>353.3</v>
      </c>
      <c r="E324" s="32">
        <v>14</v>
      </c>
      <c r="F324" s="32">
        <v>123</v>
      </c>
      <c r="G324" s="32">
        <v>187.7</v>
      </c>
      <c r="H324" s="32">
        <v>174.3</v>
      </c>
      <c r="I324" s="32">
        <v>172.5</v>
      </c>
      <c r="J324" s="32">
        <v>155.80000000000001</v>
      </c>
      <c r="K324" s="32">
        <v>225.4</v>
      </c>
      <c r="L324" s="32">
        <v>240.8</v>
      </c>
      <c r="M324" s="32">
        <v>337.8</v>
      </c>
    </row>
    <row r="325" spans="1:13" x14ac:dyDescent="0.25">
      <c r="A325" s="2">
        <v>2011</v>
      </c>
      <c r="B325" s="32">
        <v>352.7</v>
      </c>
      <c r="C325" s="32">
        <v>10.5</v>
      </c>
      <c r="D325" s="32">
        <v>8</v>
      </c>
      <c r="E325" s="32">
        <v>3.3</v>
      </c>
      <c r="F325" s="32">
        <v>14.3</v>
      </c>
      <c r="G325" s="32">
        <v>194.1</v>
      </c>
      <c r="H325" s="32">
        <v>204.2</v>
      </c>
      <c r="I325" s="32">
        <v>236.7</v>
      </c>
      <c r="J325" s="32">
        <v>174.9</v>
      </c>
      <c r="K325" s="32">
        <v>174.7</v>
      </c>
      <c r="L325" s="32">
        <v>245.6</v>
      </c>
      <c r="M325" s="32">
        <v>344</v>
      </c>
    </row>
    <row r="326" spans="1:13" x14ac:dyDescent="0.25">
      <c r="A326" s="2">
        <v>2012</v>
      </c>
      <c r="B326" s="32">
        <v>21.3</v>
      </c>
      <c r="C326" s="32">
        <v>13.5</v>
      </c>
      <c r="D326" s="32">
        <v>13.2</v>
      </c>
      <c r="E326" s="32">
        <v>335.7</v>
      </c>
      <c r="F326" s="32">
        <v>237.4</v>
      </c>
      <c r="G326" s="32">
        <v>250.2</v>
      </c>
      <c r="H326" s="32">
        <v>308.8</v>
      </c>
      <c r="I326" s="32">
        <v>258.3</v>
      </c>
      <c r="J326" s="32">
        <v>257.7</v>
      </c>
      <c r="K326" s="32">
        <v>240.2</v>
      </c>
      <c r="L326" s="32">
        <v>304.3</v>
      </c>
      <c r="M326" s="32">
        <v>339.6</v>
      </c>
    </row>
    <row r="327" spans="1:13" x14ac:dyDescent="0.25">
      <c r="A327" s="2">
        <v>2013</v>
      </c>
      <c r="B327" s="32">
        <v>14.2</v>
      </c>
      <c r="C327" s="32">
        <v>21.4</v>
      </c>
      <c r="D327" s="32">
        <v>35.799999999999997</v>
      </c>
      <c r="E327" s="32">
        <v>40</v>
      </c>
      <c r="F327" s="32">
        <v>84.2</v>
      </c>
      <c r="G327" s="32">
        <v>92.1</v>
      </c>
      <c r="H327" s="32">
        <v>90.2</v>
      </c>
      <c r="I327" s="32">
        <v>101.4</v>
      </c>
      <c r="J327" s="32">
        <v>83.2</v>
      </c>
      <c r="K327" s="32">
        <v>79.400000000000006</v>
      </c>
      <c r="L327" s="32">
        <v>56.5</v>
      </c>
      <c r="M327" s="32">
        <v>32.9</v>
      </c>
    </row>
    <row r="328" spans="1:13" x14ac:dyDescent="0.25">
      <c r="A328" s="2">
        <v>2014</v>
      </c>
      <c r="B328" s="32">
        <v>7.76</v>
      </c>
      <c r="C328" s="32">
        <v>13.42</v>
      </c>
      <c r="D328" s="32">
        <v>5.76</v>
      </c>
      <c r="E328" s="32">
        <v>3.51</v>
      </c>
      <c r="F328" s="32">
        <v>347.67</v>
      </c>
      <c r="G328" s="32">
        <v>296.51</v>
      </c>
      <c r="H328" s="32"/>
      <c r="I328" s="32"/>
      <c r="J328" s="32">
        <v>209.82</v>
      </c>
      <c r="K328" s="32">
        <v>188.95</v>
      </c>
      <c r="L328" s="32">
        <v>258.66000000000003</v>
      </c>
    </row>
    <row r="329" spans="1:13" x14ac:dyDescent="0.25">
      <c r="A329" s="2">
        <v>2015</v>
      </c>
      <c r="B329" s="32"/>
      <c r="C329" s="32">
        <v>342.959</v>
      </c>
      <c r="D329" s="32">
        <v>350.49900000000002</v>
      </c>
      <c r="E329" s="32">
        <v>350.209</v>
      </c>
      <c r="F329" s="32">
        <v>344.78</v>
      </c>
      <c r="G329" s="32">
        <v>351.20100000000002</v>
      </c>
      <c r="H329" s="32">
        <v>317.62200000000001</v>
      </c>
      <c r="I329" s="32">
        <v>309.43900000000002</v>
      </c>
      <c r="J329" s="32">
        <v>272.16300000000001</v>
      </c>
      <c r="K329" s="32">
        <v>195.16900000000001</v>
      </c>
      <c r="L329" s="32">
        <v>177.727</v>
      </c>
      <c r="M329" s="32">
        <v>341.68799999999999</v>
      </c>
    </row>
    <row r="330" spans="1:13" x14ac:dyDescent="0.25">
      <c r="A330" s="2">
        <v>2016</v>
      </c>
      <c r="B330" s="32">
        <v>347.57</v>
      </c>
      <c r="C330" s="32">
        <v>347.61</v>
      </c>
      <c r="D330" s="32">
        <v>349.25400000000002</v>
      </c>
      <c r="E330" s="32">
        <v>345.892</v>
      </c>
      <c r="F330" s="32">
        <v>278.233</v>
      </c>
      <c r="G330" s="32">
        <v>171.82599999999999</v>
      </c>
      <c r="H330" s="32">
        <v>288.77100000000002</v>
      </c>
      <c r="I330" s="32">
        <v>288.86200000000002</v>
      </c>
      <c r="J330" s="32">
        <v>224.7</v>
      </c>
      <c r="K330" s="32">
        <v>170.42099999999999</v>
      </c>
      <c r="L330" s="32">
        <v>201.30099999999999</v>
      </c>
      <c r="M330" s="32">
        <v>338.97399999999999</v>
      </c>
    </row>
    <row r="331" spans="1:13" x14ac:dyDescent="0.25">
      <c r="A331" s="2">
        <v>2017</v>
      </c>
      <c r="B331" s="32">
        <v>359.35300000000001</v>
      </c>
      <c r="C331" s="32">
        <v>355.77199999999999</v>
      </c>
      <c r="D331" s="32">
        <v>354.79700000000003</v>
      </c>
      <c r="E331" s="32">
        <v>347.18099999999998</v>
      </c>
      <c r="F331" s="32">
        <v>177.97800000000001</v>
      </c>
      <c r="G331" s="32">
        <v>167.88399999999999</v>
      </c>
      <c r="H331" s="32">
        <v>275.23</v>
      </c>
      <c r="I331" s="32">
        <v>218.09800000000001</v>
      </c>
      <c r="J331" s="32">
        <v>165.13900000000001</v>
      </c>
      <c r="K331" s="32">
        <v>173.441</v>
      </c>
      <c r="L331" s="32">
        <v>221.12200000000001</v>
      </c>
      <c r="M331" s="32">
        <v>343.26799999999997</v>
      </c>
    </row>
    <row r="332" spans="1:13" x14ac:dyDescent="0.25">
      <c r="A332" s="2">
        <v>2018</v>
      </c>
      <c r="B332" s="32">
        <v>330.99599999999998</v>
      </c>
      <c r="C332" s="32">
        <v>0.33800000000000002</v>
      </c>
      <c r="D332" s="32">
        <v>344.95299999999997</v>
      </c>
      <c r="E332" s="32">
        <v>349.10700000000003</v>
      </c>
      <c r="F332" s="32">
        <v>222.434</v>
      </c>
      <c r="G332" s="32">
        <v>263.47899999999998</v>
      </c>
      <c r="H332" s="32">
        <v>304.077</v>
      </c>
      <c r="I332" s="32">
        <v>308.56799999999998</v>
      </c>
      <c r="J332" s="32">
        <v>224.74100000000001</v>
      </c>
      <c r="K332" s="32">
        <v>172.45500000000001</v>
      </c>
      <c r="L332" s="32">
        <v>289.66199999999998</v>
      </c>
      <c r="M332" s="32">
        <v>346.61399999999998</v>
      </c>
    </row>
    <row r="333" spans="1:13" x14ac:dyDescent="0.25">
      <c r="A333" s="2">
        <v>2019</v>
      </c>
      <c r="B333" s="32">
        <v>344.97300000000001</v>
      </c>
      <c r="C333" s="32">
        <v>344.685</v>
      </c>
      <c r="D333" s="32">
        <v>346.13200000000001</v>
      </c>
      <c r="E333" s="32">
        <v>344.5</v>
      </c>
      <c r="F333" s="32">
        <v>157.893</v>
      </c>
      <c r="G333" s="32">
        <v>343.13400000000001</v>
      </c>
      <c r="H333" s="32">
        <v>296.40499999999997</v>
      </c>
      <c r="I333" s="32">
        <v>295.87099999999998</v>
      </c>
      <c r="J333" s="32">
        <v>196.5</v>
      </c>
      <c r="K333" s="32">
        <v>154.59299999999999</v>
      </c>
      <c r="L333" s="32">
        <v>295.50099999999998</v>
      </c>
      <c r="M333" s="32">
        <v>328.44600000000003</v>
      </c>
    </row>
    <row r="334" spans="1:13" x14ac:dyDescent="0.25">
      <c r="A334" s="2">
        <v>2020</v>
      </c>
      <c r="B334" s="32">
        <v>355.43200000000002</v>
      </c>
      <c r="C334" s="32">
        <v>350.23700000000002</v>
      </c>
      <c r="D334" s="32">
        <v>352.50900000000001</v>
      </c>
      <c r="E334" s="32">
        <v>352.75200000000001</v>
      </c>
      <c r="F334" s="32">
        <v>340.51900000000001</v>
      </c>
      <c r="G334" s="32">
        <v>201.33099999999999</v>
      </c>
      <c r="H334" s="32">
        <v>274.48599999999999</v>
      </c>
      <c r="I334" s="32">
        <v>208.56200000000001</v>
      </c>
      <c r="J334" s="32">
        <v>168.708</v>
      </c>
      <c r="K334" s="32">
        <v>159.459</v>
      </c>
      <c r="L334" s="32">
        <v>162.19999999999999</v>
      </c>
      <c r="M334" s="32">
        <v>343.26</v>
      </c>
    </row>
    <row r="336" spans="1:13" x14ac:dyDescent="0.25">
      <c r="A336" s="25" t="s">
        <v>96</v>
      </c>
      <c r="B336" s="32">
        <v>20.92</v>
      </c>
      <c r="C336" s="32">
        <v>19.579999999999998</v>
      </c>
      <c r="D336" s="32">
        <v>19.36</v>
      </c>
      <c r="E336" s="32">
        <v>18.95</v>
      </c>
      <c r="F336" s="32">
        <v>30.05</v>
      </c>
      <c r="G336" s="32">
        <v>155</v>
      </c>
      <c r="H336" s="32">
        <v>287.05</v>
      </c>
      <c r="I336" s="32">
        <v>185.34</v>
      </c>
      <c r="J336" s="32">
        <v>164.04</v>
      </c>
      <c r="K336" s="32">
        <v>183.16</v>
      </c>
      <c r="L336" s="32">
        <v>264.42</v>
      </c>
      <c r="M336" s="32">
        <v>6.64</v>
      </c>
    </row>
    <row r="339" spans="1:13" ht="18.75" x14ac:dyDescent="0.3">
      <c r="A339" s="26" t="s">
        <v>52</v>
      </c>
    </row>
    <row r="340" spans="1:13" ht="15.75" x14ac:dyDescent="0.25">
      <c r="A340" s="23" t="s">
        <v>115</v>
      </c>
    </row>
    <row r="341" spans="1:13" ht="15.75" x14ac:dyDescent="0.25">
      <c r="A341" s="24" t="s">
        <v>14</v>
      </c>
      <c r="B341" s="93" t="s">
        <v>82</v>
      </c>
      <c r="C341" s="93" t="s">
        <v>83</v>
      </c>
      <c r="D341" s="93" t="s">
        <v>84</v>
      </c>
      <c r="E341" s="93" t="s">
        <v>85</v>
      </c>
      <c r="F341" s="93" t="s">
        <v>86</v>
      </c>
      <c r="G341" s="93" t="s">
        <v>87</v>
      </c>
      <c r="H341" s="93" t="s">
        <v>88</v>
      </c>
      <c r="I341" s="93" t="s">
        <v>89</v>
      </c>
      <c r="J341" s="93" t="s">
        <v>90</v>
      </c>
      <c r="K341" s="93" t="s">
        <v>91</v>
      </c>
      <c r="L341" s="93" t="s">
        <v>92</v>
      </c>
      <c r="M341" s="93" t="s">
        <v>93</v>
      </c>
    </row>
    <row r="342" spans="1:13" x14ac:dyDescent="0.25">
      <c r="A342" s="2">
        <v>2008</v>
      </c>
      <c r="B342" s="32">
        <v>3.5</v>
      </c>
      <c r="C342" s="32">
        <v>5.0999999999999996</v>
      </c>
      <c r="D342" s="32">
        <v>2.9</v>
      </c>
      <c r="E342" s="32">
        <v>8.1999999999999993</v>
      </c>
      <c r="F342" s="32">
        <v>346.6</v>
      </c>
      <c r="G342" s="32">
        <v>330.3</v>
      </c>
      <c r="H342" s="32">
        <v>346.7</v>
      </c>
      <c r="I342" s="32">
        <v>342.5</v>
      </c>
      <c r="J342" s="32">
        <v>21.9</v>
      </c>
      <c r="K342" s="32">
        <v>101.8</v>
      </c>
      <c r="L342" s="32">
        <v>342</v>
      </c>
      <c r="M342" s="32">
        <v>341.2</v>
      </c>
    </row>
    <row r="343" spans="1:13" x14ac:dyDescent="0.25">
      <c r="A343" s="2">
        <v>2009</v>
      </c>
      <c r="B343" s="32">
        <v>341.4</v>
      </c>
      <c r="C343" s="32">
        <v>341.9</v>
      </c>
      <c r="D343" s="32">
        <v>341.1</v>
      </c>
      <c r="E343" s="32">
        <v>341.5</v>
      </c>
      <c r="F343" s="32">
        <v>340.9</v>
      </c>
      <c r="G343" s="32">
        <v>343.5</v>
      </c>
      <c r="H343" s="32">
        <v>343.7</v>
      </c>
      <c r="I343" s="32">
        <v>342</v>
      </c>
      <c r="J343" s="32">
        <v>4.7</v>
      </c>
      <c r="K343" s="32">
        <v>176.3</v>
      </c>
      <c r="L343" s="32">
        <v>239.4</v>
      </c>
      <c r="M343" s="32">
        <v>357.6</v>
      </c>
    </row>
    <row r="344" spans="1:13" x14ac:dyDescent="0.25">
      <c r="A344" s="2">
        <v>2010</v>
      </c>
      <c r="B344" s="32">
        <v>349.2</v>
      </c>
      <c r="C344" s="32">
        <v>342.4</v>
      </c>
      <c r="D344" s="32">
        <v>348.1</v>
      </c>
      <c r="E344" s="32">
        <v>331.9</v>
      </c>
      <c r="F344" s="32">
        <v>230.7</v>
      </c>
      <c r="G344" s="32">
        <v>281.7</v>
      </c>
      <c r="H344" s="32">
        <v>291.89999999999998</v>
      </c>
      <c r="I344" s="32">
        <v>294.7</v>
      </c>
      <c r="J344" s="32">
        <v>291.39999999999998</v>
      </c>
      <c r="K344" s="32">
        <v>293.89999999999998</v>
      </c>
      <c r="L344" s="32">
        <v>305.10000000000002</v>
      </c>
      <c r="M344" s="32">
        <v>316.10000000000002</v>
      </c>
    </row>
    <row r="345" spans="1:13" x14ac:dyDescent="0.25">
      <c r="A345" s="2">
        <v>2011</v>
      </c>
      <c r="B345" s="32">
        <v>315.7</v>
      </c>
      <c r="C345" s="32">
        <v>325.8</v>
      </c>
      <c r="D345" s="32">
        <v>319.10000000000002</v>
      </c>
      <c r="E345" s="32">
        <v>301.2</v>
      </c>
      <c r="F345" s="32">
        <v>305.10000000000002</v>
      </c>
      <c r="G345" s="32">
        <v>6.2</v>
      </c>
      <c r="H345" s="32">
        <v>67</v>
      </c>
      <c r="I345" s="32">
        <v>61.3</v>
      </c>
      <c r="J345" s="32">
        <v>279.60000000000002</v>
      </c>
      <c r="K345" s="32">
        <v>203.8</v>
      </c>
      <c r="L345" s="32">
        <v>331.5</v>
      </c>
      <c r="M345" s="32">
        <v>345.8</v>
      </c>
    </row>
    <row r="346" spans="1:13" x14ac:dyDescent="0.25">
      <c r="A346" s="2">
        <v>2012</v>
      </c>
      <c r="B346" s="32">
        <v>326.10000000000002</v>
      </c>
      <c r="C346" s="32">
        <v>320.8</v>
      </c>
      <c r="D346" s="32">
        <v>322.39999999999998</v>
      </c>
      <c r="E346" s="32">
        <v>350.5</v>
      </c>
      <c r="F346" s="32">
        <v>33.6</v>
      </c>
      <c r="G346" s="32">
        <v>25.5</v>
      </c>
      <c r="H346" s="32">
        <v>338.2</v>
      </c>
      <c r="I346" s="32">
        <v>27.1</v>
      </c>
      <c r="J346" s="32">
        <v>11.1</v>
      </c>
      <c r="K346" s="32">
        <v>63</v>
      </c>
      <c r="L346" s="32">
        <v>332.9</v>
      </c>
      <c r="M346" s="32">
        <v>330.9</v>
      </c>
    </row>
    <row r="347" spans="1:13" x14ac:dyDescent="0.25">
      <c r="A347" s="2">
        <v>2013</v>
      </c>
      <c r="B347" s="32">
        <v>130.6</v>
      </c>
      <c r="C347" s="32">
        <v>129.4</v>
      </c>
      <c r="D347" s="32">
        <v>126.4</v>
      </c>
      <c r="E347" s="32">
        <v>123.7</v>
      </c>
      <c r="F347" s="32">
        <v>85.8</v>
      </c>
      <c r="G347" s="32">
        <v>76.3</v>
      </c>
      <c r="H347" s="32">
        <v>80.599999999999994</v>
      </c>
      <c r="I347" s="32">
        <v>77.099999999999994</v>
      </c>
      <c r="J347" s="32">
        <v>55.4</v>
      </c>
      <c r="K347" s="32">
        <v>60</v>
      </c>
      <c r="L347" s="32">
        <v>63.8</v>
      </c>
      <c r="M347" s="32">
        <v>98.5</v>
      </c>
    </row>
    <row r="348" spans="1:13" x14ac:dyDescent="0.25">
      <c r="A348" s="2">
        <v>2014</v>
      </c>
      <c r="B348" s="32">
        <v>308.38</v>
      </c>
      <c r="C348" s="32">
        <v>303.33</v>
      </c>
      <c r="D348" s="32">
        <v>306.86</v>
      </c>
      <c r="E348" s="32">
        <v>310.24</v>
      </c>
      <c r="F348" s="32">
        <v>337.85</v>
      </c>
      <c r="G348" s="32">
        <v>338.95</v>
      </c>
      <c r="H348" s="32">
        <v>323.16000000000003</v>
      </c>
      <c r="I348" s="32">
        <v>16.7</v>
      </c>
      <c r="J348" s="32">
        <v>22.16</v>
      </c>
      <c r="K348" s="32"/>
      <c r="L348" s="32"/>
      <c r="M348" s="32"/>
    </row>
    <row r="349" spans="1:13" x14ac:dyDescent="0.25">
      <c r="A349" s="2">
        <v>2015</v>
      </c>
      <c r="B349" s="32"/>
      <c r="C349" s="32"/>
      <c r="D349" s="32">
        <v>303.42399999999998</v>
      </c>
      <c r="E349" s="32">
        <v>334.21</v>
      </c>
      <c r="F349" s="32">
        <v>337.40300000000002</v>
      </c>
      <c r="G349" s="32">
        <v>342.822</v>
      </c>
      <c r="H349" s="32">
        <v>339.92500000000001</v>
      </c>
      <c r="I349" s="32">
        <v>343.37200000000001</v>
      </c>
      <c r="J349" s="32">
        <v>12.542</v>
      </c>
      <c r="K349" s="32">
        <v>66.917000000000002</v>
      </c>
      <c r="L349" s="32">
        <v>34.732999999999997</v>
      </c>
      <c r="M349" s="32">
        <v>336.786</v>
      </c>
    </row>
    <row r="350" spans="1:13" x14ac:dyDescent="0.25">
      <c r="A350" s="2">
        <v>2016</v>
      </c>
      <c r="B350" s="32">
        <v>333.077</v>
      </c>
      <c r="C350" s="32">
        <v>323.988</v>
      </c>
      <c r="D350" s="32">
        <v>330.15</v>
      </c>
      <c r="E350" s="32">
        <v>338.197</v>
      </c>
      <c r="F350" s="32">
        <v>15.526</v>
      </c>
      <c r="G350" s="32">
        <v>31.605</v>
      </c>
      <c r="H350" s="32">
        <v>355.85</v>
      </c>
      <c r="I350" s="32">
        <v>23.02</v>
      </c>
      <c r="J350" s="32">
        <v>38.204000000000001</v>
      </c>
      <c r="K350" s="32">
        <v>94.944000000000003</v>
      </c>
      <c r="L350"/>
      <c r="M350"/>
    </row>
    <row r="351" spans="1:13" x14ac:dyDescent="0.25">
      <c r="A351" s="2">
        <v>2017</v>
      </c>
      <c r="B351" s="32"/>
      <c r="C351" s="32">
        <v>352.65</v>
      </c>
      <c r="D351" s="32">
        <v>345.76400000000001</v>
      </c>
      <c r="E351" s="32">
        <v>3.4510000000000001</v>
      </c>
      <c r="F351" s="32">
        <v>83.828000000000003</v>
      </c>
      <c r="G351" s="32">
        <v>72.328000000000003</v>
      </c>
      <c r="H351" s="32">
        <v>355.50700000000001</v>
      </c>
      <c r="I351" s="32">
        <v>37.697000000000003</v>
      </c>
      <c r="J351" s="32">
        <v>98.682000000000002</v>
      </c>
      <c r="K351" s="32">
        <v>102.059</v>
      </c>
      <c r="L351" s="32">
        <v>38.942</v>
      </c>
      <c r="M351" s="32">
        <v>339.79899999999998</v>
      </c>
    </row>
    <row r="352" spans="1:13" x14ac:dyDescent="0.25">
      <c r="A352" s="2">
        <v>2018</v>
      </c>
      <c r="B352" s="32">
        <v>332.95600000000002</v>
      </c>
      <c r="C352" s="32">
        <v>322.21800000000002</v>
      </c>
      <c r="D352" s="32">
        <v>324.90199999999999</v>
      </c>
      <c r="E352" s="32">
        <v>342.62799999999999</v>
      </c>
      <c r="F352" s="32">
        <v>41.460999999999999</v>
      </c>
      <c r="G352" s="32">
        <v>11.321</v>
      </c>
      <c r="H352" s="32">
        <v>348.24700000000001</v>
      </c>
      <c r="I352" s="32">
        <v>2.4279999999999999</v>
      </c>
      <c r="J352" s="32">
        <v>43.55</v>
      </c>
      <c r="K352" s="32">
        <v>108.947</v>
      </c>
      <c r="L352" s="32">
        <v>7.7370000000000001</v>
      </c>
      <c r="M352" s="32">
        <v>338.32400000000001</v>
      </c>
    </row>
    <row r="353" spans="1:13" x14ac:dyDescent="0.25">
      <c r="A353" s="2">
        <v>2019</v>
      </c>
      <c r="B353" s="32">
        <v>329.68400000000003</v>
      </c>
      <c r="C353" s="32">
        <v>328.476</v>
      </c>
      <c r="D353" s="32">
        <v>324.30599999999998</v>
      </c>
      <c r="E353" s="32">
        <v>335.11099999999999</v>
      </c>
      <c r="F353" s="32">
        <v>42.216000000000001</v>
      </c>
      <c r="G353" s="32">
        <v>359.84899999999999</v>
      </c>
      <c r="H353" s="32">
        <v>351.851</v>
      </c>
      <c r="I353" s="32">
        <v>10.135999999999999</v>
      </c>
      <c r="J353" s="32">
        <v>97.537000000000006</v>
      </c>
      <c r="K353" s="32">
        <v>106.75</v>
      </c>
      <c r="L353" s="32">
        <v>9.3350000000000009</v>
      </c>
      <c r="M353" s="32">
        <v>346.065</v>
      </c>
    </row>
    <row r="354" spans="1:13" x14ac:dyDescent="0.25">
      <c r="A354" s="2">
        <v>2020</v>
      </c>
      <c r="B354" s="32">
        <v>330.68</v>
      </c>
      <c r="C354" s="32">
        <v>325.11500000000001</v>
      </c>
      <c r="D354" s="32">
        <v>324.33999999999997</v>
      </c>
      <c r="E354" s="32">
        <v>342.38799999999998</v>
      </c>
      <c r="F354" s="32">
        <v>6.242</v>
      </c>
      <c r="G354" s="32">
        <v>65.117999999999995</v>
      </c>
      <c r="H354" s="32">
        <v>20.721</v>
      </c>
      <c r="I354" s="32">
        <v>62.848999999999997</v>
      </c>
      <c r="J354" s="32">
        <v>90.412999999999997</v>
      </c>
      <c r="K354" s="32">
        <v>116.77800000000001</v>
      </c>
      <c r="L354" s="32">
        <v>126.28400000000001</v>
      </c>
      <c r="M354" s="32">
        <v>341.67</v>
      </c>
    </row>
    <row r="356" spans="1:13" x14ac:dyDescent="0.25">
      <c r="A356" s="25" t="s">
        <v>96</v>
      </c>
      <c r="B356" s="32">
        <v>350.64</v>
      </c>
      <c r="C356" s="32">
        <v>349.23</v>
      </c>
      <c r="D356" s="32">
        <v>350.93</v>
      </c>
      <c r="E356" s="32">
        <v>357.93</v>
      </c>
      <c r="F356" s="32">
        <v>347.71</v>
      </c>
      <c r="G356" s="32">
        <v>348.7</v>
      </c>
      <c r="H356" s="32">
        <v>345.76</v>
      </c>
      <c r="I356" s="32">
        <v>349.98</v>
      </c>
      <c r="J356" s="32">
        <v>339.56</v>
      </c>
      <c r="K356" s="32">
        <v>10.19</v>
      </c>
      <c r="L356" s="32">
        <v>335.87</v>
      </c>
      <c r="M356" s="32">
        <v>349.62</v>
      </c>
    </row>
    <row r="359" spans="1:13" ht="18.75" x14ac:dyDescent="0.3">
      <c r="A359" s="26" t="s">
        <v>55</v>
      </c>
    </row>
    <row r="360" spans="1:13" ht="15.75" x14ac:dyDescent="0.25">
      <c r="A360" s="23" t="s">
        <v>115</v>
      </c>
    </row>
    <row r="361" spans="1:13" ht="15.75" x14ac:dyDescent="0.25">
      <c r="A361" s="24" t="s">
        <v>14</v>
      </c>
      <c r="B361" s="93" t="s">
        <v>82</v>
      </c>
      <c r="C361" s="93" t="s">
        <v>83</v>
      </c>
      <c r="D361" s="93" t="s">
        <v>84</v>
      </c>
      <c r="E361" s="93" t="s">
        <v>85</v>
      </c>
      <c r="F361" s="93" t="s">
        <v>86</v>
      </c>
      <c r="G361" s="93" t="s">
        <v>87</v>
      </c>
      <c r="H361" s="93" t="s">
        <v>88</v>
      </c>
      <c r="I361" s="93" t="s">
        <v>89</v>
      </c>
      <c r="J361" s="93" t="s">
        <v>90</v>
      </c>
      <c r="K361" s="93" t="s">
        <v>91</v>
      </c>
      <c r="L361" s="93" t="s">
        <v>92</v>
      </c>
      <c r="M361" s="93" t="s">
        <v>93</v>
      </c>
    </row>
    <row r="362" spans="1:13" x14ac:dyDescent="0.25">
      <c r="A362" s="2">
        <v>2000</v>
      </c>
      <c r="B362" s="32"/>
      <c r="C362" s="32"/>
      <c r="D362" s="32"/>
      <c r="E362" s="32"/>
      <c r="F362" s="32"/>
      <c r="G362" s="32"/>
      <c r="H362" s="32"/>
      <c r="I362" s="32"/>
      <c r="J362" s="32">
        <v>148.6</v>
      </c>
      <c r="K362" s="32">
        <v>21.2</v>
      </c>
      <c r="L362" s="32">
        <v>24.9</v>
      </c>
      <c r="M362" s="32">
        <v>15.6</v>
      </c>
    </row>
    <row r="363" spans="1:13" x14ac:dyDescent="0.25">
      <c r="A363" s="2">
        <v>2001</v>
      </c>
      <c r="B363" s="32">
        <v>25.5</v>
      </c>
      <c r="C363" s="32">
        <v>22.9</v>
      </c>
      <c r="D363" s="32">
        <v>19.2</v>
      </c>
      <c r="E363" s="32">
        <v>24</v>
      </c>
      <c r="F363" s="32">
        <v>21.8</v>
      </c>
      <c r="G363" s="32">
        <v>30.9</v>
      </c>
      <c r="H363" s="32">
        <v>23.9</v>
      </c>
      <c r="I363" s="32">
        <v>25.9</v>
      </c>
      <c r="J363" s="32">
        <v>45.5</v>
      </c>
      <c r="K363" s="32">
        <v>34.299999999999997</v>
      </c>
      <c r="L363" s="32">
        <v>18.2</v>
      </c>
      <c r="M363" s="32">
        <v>20.399999999999999</v>
      </c>
    </row>
    <row r="364" spans="1:13" x14ac:dyDescent="0.25">
      <c r="A364" s="2">
        <v>2002</v>
      </c>
      <c r="B364" s="32">
        <v>20.100000000000001</v>
      </c>
      <c r="C364" s="32">
        <v>17.3</v>
      </c>
      <c r="D364" s="32">
        <v>17.399999999999999</v>
      </c>
      <c r="E364" s="32">
        <v>22.9</v>
      </c>
      <c r="F364" s="32">
        <v>19.5</v>
      </c>
      <c r="G364" s="32">
        <v>51.7</v>
      </c>
      <c r="H364" s="32">
        <v>25.1</v>
      </c>
      <c r="I364" s="32">
        <v>19.399999999999999</v>
      </c>
      <c r="J364" s="32">
        <v>68.3</v>
      </c>
      <c r="K364" s="32">
        <v>34.5</v>
      </c>
      <c r="L364" s="32">
        <v>21.8</v>
      </c>
      <c r="M364" s="32">
        <v>19</v>
      </c>
    </row>
    <row r="365" spans="1:13" x14ac:dyDescent="0.25">
      <c r="A365" s="2">
        <v>2004</v>
      </c>
      <c r="B365" s="32">
        <v>359.5</v>
      </c>
      <c r="C365" s="32">
        <v>356.2</v>
      </c>
      <c r="D365" s="32">
        <v>358</v>
      </c>
      <c r="E365" s="32">
        <v>358.8</v>
      </c>
      <c r="F365" s="32">
        <v>10.199999999999999</v>
      </c>
      <c r="G365" s="32">
        <v>8.3000000000000007</v>
      </c>
      <c r="H365" s="32">
        <v>2.5</v>
      </c>
      <c r="I365" s="32">
        <v>358.2</v>
      </c>
      <c r="J365" s="32">
        <v>93.6</v>
      </c>
      <c r="K365" s="32">
        <v>53.2</v>
      </c>
      <c r="L365" s="32">
        <v>356.8</v>
      </c>
      <c r="M365" s="32">
        <v>3.4</v>
      </c>
    </row>
    <row r="366" spans="1:13" x14ac:dyDescent="0.25">
      <c r="A366" s="2">
        <v>2005</v>
      </c>
      <c r="B366" s="32"/>
      <c r="C366" s="32"/>
      <c r="D366" s="32"/>
      <c r="E366" s="32">
        <v>356.2</v>
      </c>
      <c r="F366" s="32"/>
      <c r="G366" s="32">
        <v>124.6</v>
      </c>
      <c r="H366" s="32">
        <v>15.5</v>
      </c>
      <c r="I366" s="32">
        <v>7.8</v>
      </c>
      <c r="J366" s="32">
        <v>32</v>
      </c>
      <c r="K366" s="32">
        <v>164.4</v>
      </c>
      <c r="L366" s="32">
        <v>332.9</v>
      </c>
      <c r="M366" s="32">
        <v>23.2</v>
      </c>
    </row>
    <row r="367" spans="1:13" x14ac:dyDescent="0.25">
      <c r="A367" s="2">
        <v>2006</v>
      </c>
      <c r="B367" s="32">
        <v>25.2</v>
      </c>
      <c r="C367" s="32">
        <v>17.2</v>
      </c>
      <c r="D367" s="32">
        <v>12.1</v>
      </c>
      <c r="E367" s="32">
        <v>13.9</v>
      </c>
      <c r="F367" s="32">
        <v>25.8</v>
      </c>
      <c r="G367" s="32">
        <v>41</v>
      </c>
      <c r="H367" s="32">
        <v>23.3</v>
      </c>
      <c r="I367" s="32">
        <v>21</v>
      </c>
      <c r="J367" s="32">
        <v>17.7</v>
      </c>
      <c r="K367" s="32">
        <v>55.6</v>
      </c>
      <c r="L367" s="32">
        <v>9.8000000000000007</v>
      </c>
      <c r="M367" s="32">
        <v>20.7</v>
      </c>
    </row>
    <row r="368" spans="1:13" x14ac:dyDescent="0.25">
      <c r="A368" s="2">
        <v>2007</v>
      </c>
      <c r="B368" s="32">
        <v>20.100000000000001</v>
      </c>
      <c r="C368" s="32">
        <v>13.9</v>
      </c>
      <c r="D368" s="32">
        <v>15</v>
      </c>
      <c r="E368" s="32">
        <v>21.4</v>
      </c>
      <c r="F368" s="32">
        <v>19.8</v>
      </c>
      <c r="G368" s="32">
        <v>32.5</v>
      </c>
      <c r="H368" s="32">
        <v>25.6</v>
      </c>
      <c r="I368" s="32">
        <v>50</v>
      </c>
      <c r="J368" s="32">
        <v>45.6</v>
      </c>
      <c r="K368" s="32">
        <v>191.8</v>
      </c>
      <c r="L368" s="32">
        <v>182.8</v>
      </c>
      <c r="M368" s="32">
        <v>35</v>
      </c>
    </row>
    <row r="369" spans="1:13" x14ac:dyDescent="0.25">
      <c r="A369" s="2">
        <v>2008</v>
      </c>
      <c r="B369" s="32">
        <v>33.5</v>
      </c>
      <c r="C369" s="32">
        <v>30.6</v>
      </c>
      <c r="D369" s="32">
        <v>30.6</v>
      </c>
      <c r="E369" s="32">
        <v>30.5</v>
      </c>
      <c r="F369" s="32">
        <v>70.099999999999994</v>
      </c>
      <c r="G369" s="32">
        <v>40.200000000000003</v>
      </c>
      <c r="H369" s="32">
        <v>40.5</v>
      </c>
      <c r="I369" s="32">
        <v>83.3</v>
      </c>
      <c r="J369" s="32">
        <v>163.80000000000001</v>
      </c>
      <c r="K369" s="32">
        <v>143</v>
      </c>
      <c r="L369" s="32">
        <v>10.199999999999999</v>
      </c>
      <c r="M369" s="32">
        <v>39.799999999999997</v>
      </c>
    </row>
    <row r="370" spans="1:13" x14ac:dyDescent="0.25">
      <c r="A370" s="2">
        <v>2009</v>
      </c>
      <c r="B370" s="32">
        <v>32.6</v>
      </c>
      <c r="C370" s="32">
        <v>33.6</v>
      </c>
      <c r="D370" s="32">
        <v>31.4</v>
      </c>
      <c r="E370" s="32">
        <v>31.5</v>
      </c>
      <c r="F370" s="32">
        <v>34.9</v>
      </c>
      <c r="G370" s="32">
        <v>59.9</v>
      </c>
      <c r="H370" s="32">
        <v>30.8</v>
      </c>
      <c r="I370" s="32">
        <v>28.4</v>
      </c>
      <c r="J370" s="32">
        <v>28.6</v>
      </c>
      <c r="K370" s="32">
        <v>106.4</v>
      </c>
      <c r="L370" s="32">
        <v>40.4</v>
      </c>
      <c r="M370" s="32">
        <v>26.3</v>
      </c>
    </row>
    <row r="371" spans="1:13" x14ac:dyDescent="0.25">
      <c r="A371" s="2">
        <v>2010</v>
      </c>
      <c r="B371" s="32">
        <v>27.6</v>
      </c>
      <c r="C371" s="32">
        <v>28.2</v>
      </c>
      <c r="D371" s="32">
        <v>27.3</v>
      </c>
      <c r="E371" s="32">
        <v>43</v>
      </c>
      <c r="F371" s="32">
        <v>94.2</v>
      </c>
      <c r="G371" s="32">
        <v>92.2</v>
      </c>
      <c r="H371" s="32">
        <v>164</v>
      </c>
      <c r="I371" s="32">
        <v>165.2</v>
      </c>
      <c r="J371" s="32">
        <v>183</v>
      </c>
      <c r="K371" s="32">
        <v>240.5</v>
      </c>
      <c r="L371" s="32">
        <v>58.9</v>
      </c>
      <c r="M371" s="32">
        <v>43.3</v>
      </c>
    </row>
    <row r="372" spans="1:13" x14ac:dyDescent="0.25">
      <c r="A372" s="2">
        <v>2011</v>
      </c>
      <c r="B372" s="32">
        <v>36.200000000000003</v>
      </c>
      <c r="C372" s="32">
        <v>34.5</v>
      </c>
      <c r="D372" s="32">
        <v>34.6</v>
      </c>
      <c r="E372" s="32">
        <v>38.299999999999997</v>
      </c>
      <c r="F372" s="32">
        <v>73.2</v>
      </c>
      <c r="G372" s="32">
        <v>35.299999999999997</v>
      </c>
      <c r="H372" s="32">
        <v>41.1</v>
      </c>
      <c r="I372" s="32">
        <v>98.3</v>
      </c>
      <c r="J372" s="32"/>
      <c r="K372" s="32"/>
      <c r="L372" s="32"/>
      <c r="M372" s="32"/>
    </row>
    <row r="374" spans="1:13" x14ac:dyDescent="0.25">
      <c r="A374" s="25" t="s">
        <v>96</v>
      </c>
      <c r="B374" s="32">
        <v>24.37</v>
      </c>
      <c r="C374" s="32">
        <v>21.79</v>
      </c>
      <c r="D374" s="32">
        <v>20.9</v>
      </c>
      <c r="E374" s="32">
        <v>22.05</v>
      </c>
      <c r="F374" s="32">
        <v>35.1</v>
      </c>
      <c r="G374" s="32">
        <v>41.92</v>
      </c>
      <c r="H374" s="32">
        <v>25.44</v>
      </c>
      <c r="I374" s="32">
        <v>29.58</v>
      </c>
      <c r="J374" s="32">
        <v>71.41</v>
      </c>
      <c r="K374" s="32">
        <v>94.59</v>
      </c>
      <c r="L374" s="32">
        <v>14.6</v>
      </c>
      <c r="M374" s="32">
        <v>22.28</v>
      </c>
    </row>
    <row r="375" spans="1:13" x14ac:dyDescent="0.25">
      <c r="A375" s="25"/>
      <c r="B375" s="32"/>
      <c r="C375" s="32"/>
      <c r="D375" s="32"/>
      <c r="E375" s="32"/>
      <c r="F375" s="32"/>
      <c r="G375" s="32"/>
      <c r="H375" s="32"/>
      <c r="I375" s="32"/>
      <c r="J375" s="32"/>
      <c r="K375" s="32"/>
      <c r="L375" s="32"/>
      <c r="M375" s="32"/>
    </row>
    <row r="376" spans="1:13" x14ac:dyDescent="0.25">
      <c r="A376" s="25"/>
      <c r="B376" s="32"/>
      <c r="C376" s="32"/>
      <c r="D376" s="32"/>
      <c r="E376" s="32"/>
      <c r="F376" s="32"/>
      <c r="G376" s="32"/>
      <c r="H376" s="32"/>
      <c r="I376" s="32"/>
      <c r="J376" s="32"/>
      <c r="K376" s="32"/>
      <c r="L376" s="32"/>
      <c r="M376" s="32"/>
    </row>
    <row r="377" spans="1:13" x14ac:dyDescent="0.25">
      <c r="A377" s="25"/>
      <c r="B377" s="32"/>
      <c r="C377" s="32"/>
      <c r="D377" s="32"/>
      <c r="E377" s="32"/>
      <c r="F377" s="32"/>
      <c r="G377" s="32"/>
      <c r="H377" s="32"/>
      <c r="I377" s="32"/>
      <c r="J377" s="32"/>
      <c r="K377" s="32"/>
      <c r="L377" s="32"/>
      <c r="M377" s="32"/>
    </row>
    <row r="378" spans="1:13" x14ac:dyDescent="0.25">
      <c r="A378" s="25"/>
      <c r="B378" s="32"/>
      <c r="C378" s="32"/>
      <c r="D378" s="32"/>
      <c r="E378" s="32"/>
      <c r="F378" s="32"/>
      <c r="G378" s="32"/>
      <c r="H378" s="32"/>
      <c r="I378" s="32"/>
      <c r="J378" s="32"/>
      <c r="K378" s="32"/>
      <c r="L378" s="32"/>
      <c r="M378" s="32"/>
    </row>
    <row r="379" spans="1:13" x14ac:dyDescent="0.25">
      <c r="A379" s="25"/>
      <c r="B379" s="32"/>
      <c r="C379" s="32"/>
      <c r="D379" s="32"/>
      <c r="E379" s="32"/>
      <c r="F379" s="32"/>
      <c r="G379" s="32"/>
      <c r="H379" s="32"/>
      <c r="I379" s="32"/>
      <c r="J379" s="32"/>
      <c r="K379" s="32"/>
      <c r="L379" s="32"/>
      <c r="M379" s="32"/>
    </row>
    <row r="380" spans="1:13" x14ac:dyDescent="0.25">
      <c r="A380" s="25"/>
      <c r="B380" s="32"/>
      <c r="C380" s="32"/>
      <c r="D380" s="32"/>
      <c r="E380" s="32"/>
      <c r="F380" s="32"/>
      <c r="G380" s="32"/>
      <c r="H380" s="32"/>
      <c r="I380" s="32"/>
      <c r="J380" s="32"/>
      <c r="K380" s="32"/>
      <c r="L380" s="32"/>
      <c r="M380" s="32"/>
    </row>
    <row r="381" spans="1:13" x14ac:dyDescent="0.25">
      <c r="A381" s="25"/>
      <c r="B381" s="32"/>
      <c r="C381" s="32"/>
      <c r="D381" s="32"/>
      <c r="E381" s="32"/>
      <c r="F381" s="32"/>
      <c r="G381" s="32"/>
      <c r="H381" s="32"/>
      <c r="I381" s="32"/>
      <c r="J381" s="32"/>
      <c r="K381" s="32"/>
      <c r="L381" s="32"/>
      <c r="M381" s="3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85"/>
  <sheetViews>
    <sheetView zoomScale="75" zoomScaleNormal="75" workbookViewId="0">
      <pane ySplit="3" topLeftCell="A4" activePane="bottomLeft" state="frozen"/>
      <selection pane="bottomLeft" activeCell="F86" sqref="F86"/>
    </sheetView>
  </sheetViews>
  <sheetFormatPr defaultColWidth="8.85546875" defaultRowHeight="15" x14ac:dyDescent="0.25"/>
  <cols>
    <col min="1" max="1" width="8.85546875" style="55"/>
    <col min="2" max="2" width="10.42578125" style="40" bestFit="1" customWidth="1"/>
    <col min="3" max="3" width="14.7109375" style="40" customWidth="1"/>
    <col min="4" max="4" width="15.140625" style="40" customWidth="1"/>
    <col min="5" max="5" width="10.28515625" style="40" customWidth="1"/>
    <col min="6" max="6" width="11.85546875" style="40" customWidth="1"/>
    <col min="7" max="7" width="11.7109375" style="40" bestFit="1" customWidth="1"/>
    <col min="8" max="8" width="12.5703125" style="40" customWidth="1"/>
    <col min="9" max="9" width="13.28515625" style="5" customWidth="1"/>
    <col min="10" max="10" width="5.85546875" style="40" customWidth="1"/>
    <col min="11" max="16384" width="8.85546875" style="40"/>
  </cols>
  <sheetData>
    <row r="1" spans="1:34" x14ac:dyDescent="0.25">
      <c r="A1" s="36"/>
      <c r="B1" s="37" t="s">
        <v>121</v>
      </c>
      <c r="C1" s="37"/>
      <c r="D1" s="37"/>
      <c r="E1" s="38" t="s">
        <v>121</v>
      </c>
      <c r="F1" s="39"/>
      <c r="G1" s="39" t="s">
        <v>121</v>
      </c>
      <c r="H1" s="53"/>
      <c r="I1" s="41" t="s">
        <v>122</v>
      </c>
      <c r="AB1" s="64" t="s">
        <v>145</v>
      </c>
    </row>
    <row r="2" spans="1:34" x14ac:dyDescent="0.25">
      <c r="A2" s="42"/>
      <c r="B2" s="43" t="s">
        <v>123</v>
      </c>
      <c r="C2" s="44" t="s">
        <v>121</v>
      </c>
      <c r="D2" s="44" t="s">
        <v>121</v>
      </c>
      <c r="E2" s="44" t="s">
        <v>124</v>
      </c>
      <c r="F2" s="45" t="s">
        <v>121</v>
      </c>
      <c r="G2" s="46" t="s">
        <v>125</v>
      </c>
      <c r="H2" s="44" t="s">
        <v>122</v>
      </c>
      <c r="I2" s="47" t="s">
        <v>124</v>
      </c>
      <c r="AB2" s="64" t="s">
        <v>146</v>
      </c>
      <c r="AF2" s="40" t="s">
        <v>147</v>
      </c>
    </row>
    <row r="3" spans="1:34" ht="15.75" thickBot="1" x14ac:dyDescent="0.3">
      <c r="A3" s="48" t="s">
        <v>126</v>
      </c>
      <c r="B3" s="49" t="s">
        <v>127</v>
      </c>
      <c r="C3" s="50" t="s">
        <v>123</v>
      </c>
      <c r="D3" s="50" t="s">
        <v>128</v>
      </c>
      <c r="E3" s="50" t="s">
        <v>129</v>
      </c>
      <c r="F3" s="51" t="s">
        <v>125</v>
      </c>
      <c r="G3" s="52" t="s">
        <v>127</v>
      </c>
      <c r="H3" s="44" t="s">
        <v>130</v>
      </c>
      <c r="I3" s="47" t="s">
        <v>129</v>
      </c>
      <c r="AB3" s="64" t="s">
        <v>148</v>
      </c>
      <c r="AC3" s="64" t="s">
        <v>149</v>
      </c>
      <c r="AD3" s="64" t="s">
        <v>150</v>
      </c>
      <c r="AF3" s="64" t="s">
        <v>148</v>
      </c>
      <c r="AG3" s="64" t="s">
        <v>149</v>
      </c>
      <c r="AH3" s="64" t="s">
        <v>150</v>
      </c>
    </row>
    <row r="4" spans="1:34" x14ac:dyDescent="0.25">
      <c r="A4" s="101">
        <v>1954</v>
      </c>
      <c r="B4" s="98">
        <v>359</v>
      </c>
      <c r="C4" s="99">
        <v>19718</v>
      </c>
      <c r="D4" s="98">
        <f t="shared" ref="D4:D67" si="0">+C4-DATE(A4,1,1)</f>
        <v>-7</v>
      </c>
      <c r="E4" s="98">
        <v>131</v>
      </c>
      <c r="F4" s="100">
        <v>19849</v>
      </c>
      <c r="G4" s="98">
        <v>125</v>
      </c>
      <c r="H4" s="5">
        <f t="shared" ref="H4:H67" si="1">+F4-DATE(A4,1,1)</f>
        <v>124</v>
      </c>
      <c r="I4" s="5">
        <f t="shared" ref="I4:I66" si="2">C5-F4</f>
        <v>236</v>
      </c>
      <c r="AB4" s="57">
        <f>IF(B4&gt;365,B4-365,B4)*360/365</f>
        <v>354.08219178082192</v>
      </c>
      <c r="AC4" s="65">
        <f>COS(AB4*PI()/180)</f>
        <v>0.99467081991152106</v>
      </c>
      <c r="AD4" s="65">
        <f>SIN(AB4*PI()/180)</f>
        <v>-0.10310169744743455</v>
      </c>
      <c r="AF4" s="57">
        <f>H4*360/365</f>
        <v>122.3013698630137</v>
      </c>
      <c r="AG4" s="65">
        <f>COS(AF4*PI()/180)</f>
        <v>-0.53437255828097907</v>
      </c>
      <c r="AH4" s="65">
        <f>SIN(AF4*PI()/180)</f>
        <v>0.84524905735306299</v>
      </c>
    </row>
    <row r="5" spans="1:34" x14ac:dyDescent="0.25">
      <c r="A5" s="101">
        <v>1955</v>
      </c>
      <c r="B5" s="98">
        <v>361</v>
      </c>
      <c r="C5" s="99">
        <v>20085</v>
      </c>
      <c r="D5" s="98">
        <f t="shared" si="0"/>
        <v>-5</v>
      </c>
      <c r="E5" s="98">
        <v>126</v>
      </c>
      <c r="F5" s="100">
        <v>20211</v>
      </c>
      <c r="G5" s="98">
        <v>122</v>
      </c>
      <c r="H5" s="5">
        <f t="shared" si="1"/>
        <v>121</v>
      </c>
      <c r="I5" s="5">
        <f t="shared" si="2"/>
        <v>275</v>
      </c>
      <c r="AB5" s="57">
        <f t="shared" ref="AB5:AB65" si="3">IF(B5&gt;365,B5-365,B5)*360/365</f>
        <v>356.05479452054794</v>
      </c>
      <c r="AC5" s="65">
        <f t="shared" ref="AC5:AC66" si="4">COS(AB5*PI()/180)</f>
        <v>0.9976303053065857</v>
      </c>
      <c r="AD5" s="65">
        <f t="shared" ref="AD5:AD66" si="5">SIN(AB5*PI()/180)</f>
        <v>-6.880242680232064E-2</v>
      </c>
      <c r="AF5" s="57">
        <f t="shared" ref="AF5:AF65" si="6">H5*360/365</f>
        <v>119.34246575342466</v>
      </c>
      <c r="AG5" s="65">
        <f t="shared" ref="AG5:AG65" si="7">COS(AF5*PI()/180)</f>
        <v>-0.49002866642905923</v>
      </c>
      <c r="AH5" s="65">
        <f t="shared" ref="AH5:AH65" si="8">SIN(AF5*PI()/180)</f>
        <v>0.87170631870932191</v>
      </c>
    </row>
    <row r="6" spans="1:34" x14ac:dyDescent="0.25">
      <c r="A6" s="101">
        <v>1956</v>
      </c>
      <c r="B6" s="98">
        <v>397</v>
      </c>
      <c r="C6" s="99">
        <v>20486</v>
      </c>
      <c r="D6" s="98">
        <f t="shared" si="0"/>
        <v>31</v>
      </c>
      <c r="E6" s="98">
        <v>91</v>
      </c>
      <c r="F6" s="100">
        <v>20577</v>
      </c>
      <c r="G6" s="98">
        <v>123</v>
      </c>
      <c r="H6" s="5">
        <f t="shared" si="1"/>
        <v>122</v>
      </c>
      <c r="I6" s="5">
        <f t="shared" si="2"/>
        <v>231</v>
      </c>
      <c r="AB6" s="57">
        <f t="shared" si="3"/>
        <v>31.561643835616437</v>
      </c>
      <c r="AC6" s="65">
        <f t="shared" si="4"/>
        <v>0.8520775211013093</v>
      </c>
      <c r="AD6" s="65">
        <f t="shared" si="5"/>
        <v>0.52341560736555026</v>
      </c>
      <c r="AF6" s="57">
        <f t="shared" si="6"/>
        <v>120.32876712328768</v>
      </c>
      <c r="AG6" s="65">
        <f t="shared" si="7"/>
        <v>-0.50496105472152075</v>
      </c>
      <c r="AH6" s="65">
        <f t="shared" si="8"/>
        <v>0.86314212804991119</v>
      </c>
    </row>
    <row r="7" spans="1:34" x14ac:dyDescent="0.25">
      <c r="A7" s="101">
        <v>1957</v>
      </c>
      <c r="B7" s="98">
        <v>354</v>
      </c>
      <c r="C7" s="99">
        <v>20808</v>
      </c>
      <c r="D7" s="98">
        <f t="shared" si="0"/>
        <v>-13</v>
      </c>
      <c r="E7" s="98">
        <v>144</v>
      </c>
      <c r="F7" s="100">
        <v>20952</v>
      </c>
      <c r="G7" s="98">
        <v>132</v>
      </c>
      <c r="H7" s="5">
        <f t="shared" si="1"/>
        <v>131</v>
      </c>
      <c r="I7" s="5">
        <f t="shared" si="2"/>
        <v>223</v>
      </c>
      <c r="AB7" s="57">
        <f t="shared" si="3"/>
        <v>349.15068493150687</v>
      </c>
      <c r="AC7" s="65">
        <f t="shared" si="4"/>
        <v>0.98212560586800057</v>
      </c>
      <c r="AD7" s="65">
        <f t="shared" si="5"/>
        <v>-0.18822670984324391</v>
      </c>
      <c r="AF7" s="57">
        <f t="shared" si="6"/>
        <v>129.20547945205479</v>
      </c>
      <c r="AG7" s="65">
        <f t="shared" si="7"/>
        <v>-0.6321034111873487</v>
      </c>
      <c r="AH7" s="65">
        <f t="shared" si="8"/>
        <v>0.7748840413670407</v>
      </c>
    </row>
    <row r="8" spans="1:34" x14ac:dyDescent="0.25">
      <c r="A8" s="101">
        <v>1958</v>
      </c>
      <c r="B8" s="98">
        <v>355</v>
      </c>
      <c r="C8" s="99">
        <v>21175</v>
      </c>
      <c r="D8" s="98">
        <f t="shared" si="0"/>
        <v>-11</v>
      </c>
      <c r="E8" s="98">
        <v>130</v>
      </c>
      <c r="F8" s="100">
        <v>21305</v>
      </c>
      <c r="G8" s="98">
        <v>120</v>
      </c>
      <c r="H8" s="5">
        <f t="shared" si="1"/>
        <v>119</v>
      </c>
      <c r="I8" s="5">
        <f t="shared" si="2"/>
        <v>229</v>
      </c>
      <c r="AB8" s="57">
        <f t="shared" si="3"/>
        <v>350.13698630136986</v>
      </c>
      <c r="AC8" s="65">
        <f t="shared" si="4"/>
        <v>0.98522010675606064</v>
      </c>
      <c r="AD8" s="65">
        <f t="shared" si="5"/>
        <v>-0.17129314418147781</v>
      </c>
      <c r="AF8" s="57">
        <f t="shared" si="6"/>
        <v>117.36986301369863</v>
      </c>
      <c r="AG8" s="65">
        <f t="shared" si="7"/>
        <v>-0.45973273945210397</v>
      </c>
      <c r="AH8" s="65">
        <f t="shared" si="8"/>
        <v>0.88805732262949322</v>
      </c>
    </row>
    <row r="9" spans="1:34" x14ac:dyDescent="0.25">
      <c r="A9" s="101">
        <v>1959</v>
      </c>
      <c r="B9" s="98">
        <v>349</v>
      </c>
      <c r="C9" s="99">
        <v>21534</v>
      </c>
      <c r="D9" s="98">
        <f t="shared" si="0"/>
        <v>-17</v>
      </c>
      <c r="E9" s="98">
        <v>151</v>
      </c>
      <c r="F9" s="100">
        <v>21685</v>
      </c>
      <c r="G9" s="98">
        <v>135</v>
      </c>
      <c r="H9" s="5">
        <f t="shared" si="1"/>
        <v>134</v>
      </c>
      <c r="I9" s="5">
        <f t="shared" si="2"/>
        <v>234</v>
      </c>
      <c r="AB9" s="57">
        <f t="shared" si="3"/>
        <v>344.21917808219177</v>
      </c>
      <c r="AC9" s="65">
        <f t="shared" si="4"/>
        <v>0.96230907745414851</v>
      </c>
      <c r="AD9" s="65">
        <f t="shared" si="5"/>
        <v>-0.27195815753410607</v>
      </c>
      <c r="AF9" s="57">
        <f t="shared" si="6"/>
        <v>132.16438356164383</v>
      </c>
      <c r="AG9" s="65">
        <f t="shared" si="7"/>
        <v>-0.67125995756753132</v>
      </c>
      <c r="AH9" s="65">
        <f t="shared" si="8"/>
        <v>0.74122201084859596</v>
      </c>
    </row>
    <row r="10" spans="1:34" x14ac:dyDescent="0.25">
      <c r="A10" s="101">
        <v>1960</v>
      </c>
      <c r="B10" s="98">
        <v>369</v>
      </c>
      <c r="C10" s="99">
        <v>21919</v>
      </c>
      <c r="D10" s="98">
        <f t="shared" si="0"/>
        <v>3</v>
      </c>
      <c r="E10" s="98">
        <v>99</v>
      </c>
      <c r="F10" s="100">
        <v>22018</v>
      </c>
      <c r="G10" s="98">
        <v>103</v>
      </c>
      <c r="H10" s="5">
        <f t="shared" si="1"/>
        <v>102</v>
      </c>
      <c r="I10" s="5">
        <f t="shared" si="2"/>
        <v>247</v>
      </c>
      <c r="AB10" s="57">
        <f t="shared" si="3"/>
        <v>3.9452054794520546</v>
      </c>
      <c r="AC10" s="65">
        <f t="shared" si="4"/>
        <v>0.9976303053065857</v>
      </c>
      <c r="AD10" s="65">
        <f t="shared" si="5"/>
        <v>6.8802426802319863E-2</v>
      </c>
      <c r="AF10" s="57">
        <f t="shared" si="6"/>
        <v>100.60273972602739</v>
      </c>
      <c r="AG10" s="65">
        <f t="shared" si="7"/>
        <v>-0.18399835165767983</v>
      </c>
      <c r="AH10" s="65">
        <f t="shared" si="8"/>
        <v>0.98292655197998224</v>
      </c>
    </row>
    <row r="11" spans="1:34" x14ac:dyDescent="0.25">
      <c r="A11" s="101">
        <v>1961</v>
      </c>
      <c r="B11" s="98">
        <v>350</v>
      </c>
      <c r="C11" s="99">
        <v>22265</v>
      </c>
      <c r="D11" s="98">
        <f t="shared" si="0"/>
        <v>-17</v>
      </c>
      <c r="E11" s="98">
        <v>147</v>
      </c>
      <c r="F11" s="100">
        <v>22412</v>
      </c>
      <c r="G11" s="98">
        <v>131</v>
      </c>
      <c r="H11" s="5">
        <f t="shared" si="1"/>
        <v>130</v>
      </c>
      <c r="I11" s="5">
        <f t="shared" si="2"/>
        <v>231</v>
      </c>
      <c r="AB11" s="57">
        <f t="shared" si="3"/>
        <v>345.20547945205482</v>
      </c>
      <c r="AC11" s="65">
        <f t="shared" si="4"/>
        <v>0.96684781360527772</v>
      </c>
      <c r="AD11" s="65">
        <f t="shared" si="5"/>
        <v>-0.25535329511618637</v>
      </c>
      <c r="AF11" s="57">
        <f t="shared" si="6"/>
        <v>128.21917808219177</v>
      </c>
      <c r="AG11" s="65">
        <f t="shared" si="7"/>
        <v>-0.61867140326250347</v>
      </c>
      <c r="AH11" s="65">
        <f t="shared" si="8"/>
        <v>0.78564985507871432</v>
      </c>
    </row>
    <row r="12" spans="1:34" x14ac:dyDescent="0.25">
      <c r="A12" s="101">
        <v>1962</v>
      </c>
      <c r="B12" s="98">
        <v>362</v>
      </c>
      <c r="C12" s="99">
        <v>22643</v>
      </c>
      <c r="D12" s="98">
        <f t="shared" si="0"/>
        <v>-4</v>
      </c>
      <c r="E12" s="98">
        <v>134</v>
      </c>
      <c r="F12" s="100">
        <v>22777</v>
      </c>
      <c r="G12" s="98">
        <v>131</v>
      </c>
      <c r="H12" s="5">
        <f t="shared" si="1"/>
        <v>130</v>
      </c>
      <c r="I12" s="5">
        <f t="shared" si="2"/>
        <v>228</v>
      </c>
      <c r="AB12" s="57">
        <f t="shared" si="3"/>
        <v>357.04109589041099</v>
      </c>
      <c r="AC12" s="65">
        <f t="shared" si="4"/>
        <v>0.99866681628847587</v>
      </c>
      <c r="AD12" s="65">
        <f t="shared" si="5"/>
        <v>-5.161966722325418E-2</v>
      </c>
      <c r="AF12" s="57">
        <f t="shared" si="6"/>
        <v>128.21917808219177</v>
      </c>
      <c r="AG12" s="65">
        <f t="shared" si="7"/>
        <v>-0.61867140326250347</v>
      </c>
      <c r="AH12" s="65">
        <f t="shared" si="8"/>
        <v>0.78564985507871432</v>
      </c>
    </row>
    <row r="13" spans="1:34" x14ac:dyDescent="0.25">
      <c r="A13" s="101">
        <v>1963</v>
      </c>
      <c r="B13" s="98">
        <v>359</v>
      </c>
      <c r="C13" s="99">
        <v>23005</v>
      </c>
      <c r="D13" s="98">
        <f t="shared" si="0"/>
        <v>-7</v>
      </c>
      <c r="E13" s="98">
        <v>121</v>
      </c>
      <c r="F13" s="100">
        <v>23126</v>
      </c>
      <c r="G13" s="98">
        <v>115</v>
      </c>
      <c r="H13" s="5">
        <f t="shared" si="1"/>
        <v>114</v>
      </c>
      <c r="I13" s="5">
        <f t="shared" si="2"/>
        <v>213</v>
      </c>
      <c r="AB13" s="57">
        <f t="shared" si="3"/>
        <v>354.08219178082192</v>
      </c>
      <c r="AC13" s="65">
        <f t="shared" si="4"/>
        <v>0.99467081991152106</v>
      </c>
      <c r="AD13" s="65">
        <f t="shared" si="5"/>
        <v>-0.10310169744743455</v>
      </c>
      <c r="AF13" s="57">
        <f t="shared" si="6"/>
        <v>112.43835616438356</v>
      </c>
      <c r="AG13" s="65">
        <f t="shared" si="7"/>
        <v>-0.38168922026665897</v>
      </c>
      <c r="AH13" s="65">
        <f t="shared" si="8"/>
        <v>0.92429072219309327</v>
      </c>
    </row>
    <row r="14" spans="1:34" x14ac:dyDescent="0.25">
      <c r="A14" s="101">
        <v>1964</v>
      </c>
      <c r="B14" s="98">
        <v>328</v>
      </c>
      <c r="C14" s="99">
        <v>23339</v>
      </c>
      <c r="D14" s="98">
        <f t="shared" si="0"/>
        <v>-38</v>
      </c>
      <c r="E14" s="98">
        <v>150</v>
      </c>
      <c r="F14" s="100">
        <v>23489</v>
      </c>
      <c r="G14" s="98">
        <v>113</v>
      </c>
      <c r="H14" s="5">
        <f t="shared" si="1"/>
        <v>112</v>
      </c>
      <c r="I14" s="5">
        <f t="shared" si="2"/>
        <v>224</v>
      </c>
      <c r="AB14" s="57">
        <f t="shared" si="3"/>
        <v>323.50684931506851</v>
      </c>
      <c r="AC14" s="65">
        <f t="shared" si="4"/>
        <v>0.80392796183282134</v>
      </c>
      <c r="AD14" s="65">
        <f t="shared" si="5"/>
        <v>-0.59472668696076325</v>
      </c>
      <c r="AF14" s="57">
        <f t="shared" si="6"/>
        <v>110.46575342465754</v>
      </c>
      <c r="AG14" s="65">
        <f t="shared" si="7"/>
        <v>-0.34964745525122842</v>
      </c>
      <c r="AH14" s="65">
        <f t="shared" si="8"/>
        <v>0.93688134629543152</v>
      </c>
    </row>
    <row r="15" spans="1:34" x14ac:dyDescent="0.25">
      <c r="A15" s="101">
        <v>1965</v>
      </c>
      <c r="B15" s="98">
        <v>337</v>
      </c>
      <c r="C15" s="99">
        <v>23713</v>
      </c>
      <c r="D15" s="98">
        <f t="shared" si="0"/>
        <v>-30</v>
      </c>
      <c r="E15" s="98">
        <v>157</v>
      </c>
      <c r="F15" s="100">
        <v>23870</v>
      </c>
      <c r="G15" s="98">
        <v>128</v>
      </c>
      <c r="H15" s="5">
        <f t="shared" si="1"/>
        <v>127</v>
      </c>
      <c r="I15" s="5">
        <f t="shared" si="2"/>
        <v>231</v>
      </c>
      <c r="AB15" s="57">
        <f t="shared" si="3"/>
        <v>332.38356164383561</v>
      </c>
      <c r="AC15" s="65">
        <f t="shared" si="4"/>
        <v>0.88607062153413785</v>
      </c>
      <c r="AD15" s="65">
        <f t="shared" si="5"/>
        <v>-0.46355027090285122</v>
      </c>
      <c r="AF15" s="57">
        <f t="shared" si="6"/>
        <v>125.26027397260275</v>
      </c>
      <c r="AG15" s="65">
        <f t="shared" si="7"/>
        <v>-0.57729161655172723</v>
      </c>
      <c r="AH15" s="65">
        <f t="shared" si="8"/>
        <v>0.81653805144591607</v>
      </c>
    </row>
    <row r="16" spans="1:34" x14ac:dyDescent="0.25">
      <c r="A16" s="101">
        <v>1966</v>
      </c>
      <c r="B16" s="98">
        <v>359</v>
      </c>
      <c r="C16" s="99">
        <v>24101</v>
      </c>
      <c r="D16" s="98">
        <f t="shared" si="0"/>
        <v>-7</v>
      </c>
      <c r="E16" s="98">
        <v>109</v>
      </c>
      <c r="F16" s="100">
        <v>24210</v>
      </c>
      <c r="G16" s="98">
        <v>103</v>
      </c>
      <c r="H16" s="5">
        <f t="shared" si="1"/>
        <v>102</v>
      </c>
      <c r="I16" s="5">
        <f t="shared" si="2"/>
        <v>257</v>
      </c>
      <c r="AB16" s="57">
        <f t="shared" si="3"/>
        <v>354.08219178082192</v>
      </c>
      <c r="AC16" s="65">
        <f t="shared" si="4"/>
        <v>0.99467081991152106</v>
      </c>
      <c r="AD16" s="65">
        <f t="shared" si="5"/>
        <v>-0.10310169744743455</v>
      </c>
      <c r="AF16" s="57">
        <f t="shared" si="6"/>
        <v>100.60273972602739</v>
      </c>
      <c r="AG16" s="65">
        <f t="shared" si="7"/>
        <v>-0.18399835165767983</v>
      </c>
      <c r="AH16" s="65">
        <f t="shared" si="8"/>
        <v>0.98292655197998224</v>
      </c>
    </row>
    <row r="17" spans="1:34" x14ac:dyDescent="0.25">
      <c r="A17" s="101">
        <v>1967</v>
      </c>
      <c r="B17" s="98">
        <v>360</v>
      </c>
      <c r="C17" s="99">
        <v>24467</v>
      </c>
      <c r="D17" s="98">
        <f t="shared" si="0"/>
        <v>-6</v>
      </c>
      <c r="E17" s="98">
        <v>121</v>
      </c>
      <c r="F17" s="100">
        <v>24588</v>
      </c>
      <c r="G17" s="98">
        <v>116</v>
      </c>
      <c r="H17" s="5">
        <f t="shared" si="1"/>
        <v>115</v>
      </c>
      <c r="I17" s="5">
        <f t="shared" si="2"/>
        <v>231</v>
      </c>
      <c r="AB17" s="57">
        <f t="shared" si="3"/>
        <v>355.06849315068496</v>
      </c>
      <c r="AC17" s="65">
        <f t="shared" si="4"/>
        <v>0.99629817493460771</v>
      </c>
      <c r="AD17" s="65">
        <f t="shared" si="5"/>
        <v>-8.5964798737446696E-2</v>
      </c>
      <c r="AF17" s="57">
        <f t="shared" si="6"/>
        <v>113.42465753424658</v>
      </c>
      <c r="AG17" s="65">
        <f t="shared" si="7"/>
        <v>-0.39754281428255578</v>
      </c>
      <c r="AH17" s="65">
        <f t="shared" si="8"/>
        <v>0.91758362605939381</v>
      </c>
    </row>
    <row r="18" spans="1:34" x14ac:dyDescent="0.25">
      <c r="A18" s="101">
        <v>1968</v>
      </c>
      <c r="B18" s="98">
        <v>347</v>
      </c>
      <c r="C18" s="99">
        <v>24819</v>
      </c>
      <c r="D18" s="98">
        <f t="shared" si="0"/>
        <v>-19</v>
      </c>
      <c r="E18" s="98">
        <v>136</v>
      </c>
      <c r="F18" s="100">
        <v>24955</v>
      </c>
      <c r="G18" s="98">
        <v>118</v>
      </c>
      <c r="H18" s="5">
        <f t="shared" si="1"/>
        <v>117</v>
      </c>
      <c r="I18" s="5">
        <f t="shared" si="2"/>
        <v>229</v>
      </c>
      <c r="AB18" s="57">
        <f t="shared" si="3"/>
        <v>342.24657534246575</v>
      </c>
      <c r="AC18" s="65">
        <f t="shared" si="4"/>
        <v>0.95237757573039727</v>
      </c>
      <c r="AD18" s="65">
        <f t="shared" si="5"/>
        <v>-0.3049212246562894</v>
      </c>
      <c r="AF18" s="57">
        <f t="shared" si="6"/>
        <v>115.39726027397261</v>
      </c>
      <c r="AG18" s="65">
        <f t="shared" si="7"/>
        <v>-0.42889193791248348</v>
      </c>
      <c r="AH18" s="65">
        <f t="shared" si="8"/>
        <v>0.90335580232468449</v>
      </c>
    </row>
    <row r="19" spans="1:34" x14ac:dyDescent="0.25">
      <c r="A19" s="101">
        <v>1969</v>
      </c>
      <c r="B19" s="98">
        <v>347</v>
      </c>
      <c r="C19" s="99">
        <v>25184</v>
      </c>
      <c r="D19" s="98">
        <f t="shared" si="0"/>
        <v>-20</v>
      </c>
      <c r="E19" s="98">
        <v>125</v>
      </c>
      <c r="F19" s="100">
        <v>25309</v>
      </c>
      <c r="G19" s="98">
        <v>106</v>
      </c>
      <c r="H19" s="5">
        <f t="shared" si="1"/>
        <v>105</v>
      </c>
      <c r="I19" s="5">
        <f t="shared" si="2"/>
        <v>248</v>
      </c>
      <c r="AB19" s="57">
        <f t="shared" si="3"/>
        <v>342.24657534246575</v>
      </c>
      <c r="AC19" s="65">
        <f t="shared" si="4"/>
        <v>0.95237757573039727</v>
      </c>
      <c r="AD19" s="65">
        <f t="shared" si="5"/>
        <v>-0.3049212246562894</v>
      </c>
      <c r="AF19" s="57">
        <f t="shared" si="6"/>
        <v>103.56164383561644</v>
      </c>
      <c r="AG19" s="65">
        <f t="shared" si="7"/>
        <v>-0.23449138957040985</v>
      </c>
      <c r="AH19" s="65">
        <f t="shared" si="8"/>
        <v>0.97211819662906129</v>
      </c>
    </row>
    <row r="20" spans="1:34" x14ac:dyDescent="0.25">
      <c r="A20" s="101">
        <v>1970</v>
      </c>
      <c r="B20" s="98">
        <v>354</v>
      </c>
      <c r="C20" s="99">
        <v>25557</v>
      </c>
      <c r="D20" s="98">
        <f t="shared" si="0"/>
        <v>-12</v>
      </c>
      <c r="E20" s="98">
        <v>127</v>
      </c>
      <c r="F20" s="100">
        <v>25684</v>
      </c>
      <c r="G20" s="98">
        <v>116</v>
      </c>
      <c r="H20" s="5">
        <f t="shared" si="1"/>
        <v>115</v>
      </c>
      <c r="I20" s="5">
        <f t="shared" si="2"/>
        <v>239</v>
      </c>
      <c r="AB20" s="57">
        <f t="shared" si="3"/>
        <v>349.15068493150687</v>
      </c>
      <c r="AC20" s="65">
        <f t="shared" si="4"/>
        <v>0.98212560586800057</v>
      </c>
      <c r="AD20" s="65">
        <f t="shared" si="5"/>
        <v>-0.18822670984324391</v>
      </c>
      <c r="AF20" s="57">
        <f t="shared" si="6"/>
        <v>113.42465753424658</v>
      </c>
      <c r="AG20" s="65">
        <f t="shared" si="7"/>
        <v>-0.39754281428255578</v>
      </c>
      <c r="AH20" s="65">
        <f t="shared" si="8"/>
        <v>0.91758362605939381</v>
      </c>
    </row>
    <row r="21" spans="1:34" x14ac:dyDescent="0.25">
      <c r="A21" s="101">
        <v>1971</v>
      </c>
      <c r="B21" s="98">
        <v>355</v>
      </c>
      <c r="C21" s="99">
        <v>25923</v>
      </c>
      <c r="D21" s="98">
        <f t="shared" si="0"/>
        <v>-11</v>
      </c>
      <c r="E21" s="98">
        <v>130</v>
      </c>
      <c r="F21" s="100">
        <v>26053</v>
      </c>
      <c r="G21" s="98">
        <v>120</v>
      </c>
      <c r="H21" s="5">
        <f t="shared" si="1"/>
        <v>119</v>
      </c>
      <c r="I21" s="5">
        <f t="shared" si="2"/>
        <v>213</v>
      </c>
      <c r="AB21" s="57">
        <f t="shared" si="3"/>
        <v>350.13698630136986</v>
      </c>
      <c r="AC21" s="65">
        <f t="shared" si="4"/>
        <v>0.98522010675606064</v>
      </c>
      <c r="AD21" s="65">
        <f t="shared" si="5"/>
        <v>-0.17129314418147781</v>
      </c>
      <c r="AF21" s="57">
        <f t="shared" si="6"/>
        <v>117.36986301369863</v>
      </c>
      <c r="AG21" s="65">
        <f t="shared" si="7"/>
        <v>-0.45973273945210397</v>
      </c>
      <c r="AH21" s="65">
        <f t="shared" si="8"/>
        <v>0.88805732262949322</v>
      </c>
    </row>
    <row r="22" spans="1:34" x14ac:dyDescent="0.25">
      <c r="A22" s="101">
        <v>1972</v>
      </c>
      <c r="B22" s="98">
        <v>333</v>
      </c>
      <c r="C22" s="99">
        <v>26266</v>
      </c>
      <c r="D22" s="98">
        <f t="shared" si="0"/>
        <v>-33</v>
      </c>
      <c r="E22" s="98">
        <v>153</v>
      </c>
      <c r="F22" s="100">
        <v>26419</v>
      </c>
      <c r="G22" s="98">
        <v>121</v>
      </c>
      <c r="H22" s="5">
        <f t="shared" si="1"/>
        <v>120</v>
      </c>
      <c r="I22" s="5">
        <f t="shared" si="2"/>
        <v>239</v>
      </c>
      <c r="AB22" s="57">
        <f t="shared" si="3"/>
        <v>328.43835616438355</v>
      </c>
      <c r="AC22" s="65">
        <f t="shared" si="4"/>
        <v>0.85207752110130885</v>
      </c>
      <c r="AD22" s="65">
        <f t="shared" si="5"/>
        <v>-0.52341560736555104</v>
      </c>
      <c r="AF22" s="57">
        <f t="shared" si="6"/>
        <v>118.35616438356165</v>
      </c>
      <c r="AG22" s="65">
        <f t="shared" si="7"/>
        <v>-0.47495107206705034</v>
      </c>
      <c r="AH22" s="65">
        <f t="shared" si="8"/>
        <v>0.88001220397353552</v>
      </c>
    </row>
    <row r="23" spans="1:34" x14ac:dyDescent="0.25">
      <c r="A23" s="101">
        <v>1973</v>
      </c>
      <c r="B23" s="98">
        <v>360</v>
      </c>
      <c r="C23" s="99">
        <v>26658</v>
      </c>
      <c r="D23" s="98">
        <f t="shared" si="0"/>
        <v>-7</v>
      </c>
      <c r="E23" s="98">
        <v>143</v>
      </c>
      <c r="F23" s="100">
        <v>26801</v>
      </c>
      <c r="G23" s="98">
        <v>137</v>
      </c>
      <c r="H23" s="5">
        <f t="shared" si="1"/>
        <v>136</v>
      </c>
      <c r="I23" s="5">
        <f t="shared" si="2"/>
        <v>212</v>
      </c>
      <c r="AB23" s="57">
        <f t="shared" si="3"/>
        <v>355.06849315068496</v>
      </c>
      <c r="AC23" s="65">
        <f t="shared" si="4"/>
        <v>0.99629817493460771</v>
      </c>
      <c r="AD23" s="65">
        <f t="shared" si="5"/>
        <v>-8.5964798737446696E-2</v>
      </c>
      <c r="AF23" s="57">
        <f t="shared" si="6"/>
        <v>134.13698630136986</v>
      </c>
      <c r="AG23" s="65">
        <f t="shared" si="7"/>
        <v>-0.69637622559687218</v>
      </c>
      <c r="AH23" s="65">
        <f t="shared" si="8"/>
        <v>0.71767691367596198</v>
      </c>
    </row>
    <row r="24" spans="1:34" x14ac:dyDescent="0.25">
      <c r="A24" s="101">
        <v>1974</v>
      </c>
      <c r="B24" s="98">
        <v>349</v>
      </c>
      <c r="C24" s="99">
        <v>27013</v>
      </c>
      <c r="D24" s="98">
        <f t="shared" si="0"/>
        <v>-17</v>
      </c>
      <c r="E24" s="98">
        <v>138</v>
      </c>
      <c r="F24" s="100">
        <v>27151</v>
      </c>
      <c r="G24" s="98">
        <v>122</v>
      </c>
      <c r="H24" s="5">
        <f t="shared" si="1"/>
        <v>121</v>
      </c>
      <c r="I24" s="5">
        <f t="shared" si="2"/>
        <v>226</v>
      </c>
      <c r="AB24" s="57">
        <f t="shared" si="3"/>
        <v>344.21917808219177</v>
      </c>
      <c r="AC24" s="65">
        <f t="shared" si="4"/>
        <v>0.96230907745414851</v>
      </c>
      <c r="AD24" s="65">
        <f t="shared" si="5"/>
        <v>-0.27195815753410607</v>
      </c>
      <c r="AF24" s="57">
        <f t="shared" si="6"/>
        <v>119.34246575342466</v>
      </c>
      <c r="AG24" s="65">
        <f t="shared" si="7"/>
        <v>-0.49002866642905923</v>
      </c>
      <c r="AH24" s="65">
        <f t="shared" si="8"/>
        <v>0.87170631870932191</v>
      </c>
    </row>
    <row r="25" spans="1:34" x14ac:dyDescent="0.25">
      <c r="A25" s="101">
        <v>1975</v>
      </c>
      <c r="B25" s="98">
        <v>348</v>
      </c>
      <c r="C25" s="99">
        <v>27377</v>
      </c>
      <c r="D25" s="98">
        <f t="shared" si="0"/>
        <v>-18</v>
      </c>
      <c r="E25" s="98">
        <v>140</v>
      </c>
      <c r="F25" s="100">
        <v>27517</v>
      </c>
      <c r="G25" s="98">
        <v>123</v>
      </c>
      <c r="H25" s="5">
        <f t="shared" si="1"/>
        <v>122</v>
      </c>
      <c r="I25" s="5">
        <f t="shared" si="2"/>
        <v>227</v>
      </c>
      <c r="AB25" s="57">
        <f t="shared" si="3"/>
        <v>343.23287671232879</v>
      </c>
      <c r="AC25" s="65">
        <f t="shared" si="4"/>
        <v>0.95748518835503926</v>
      </c>
      <c r="AD25" s="65">
        <f t="shared" si="5"/>
        <v>-0.28848243288060899</v>
      </c>
      <c r="AF25" s="57">
        <f t="shared" si="6"/>
        <v>120.32876712328768</v>
      </c>
      <c r="AG25" s="65">
        <f t="shared" si="7"/>
        <v>-0.50496105472152075</v>
      </c>
      <c r="AH25" s="65">
        <f t="shared" si="8"/>
        <v>0.86314212804991119</v>
      </c>
    </row>
    <row r="26" spans="1:34" x14ac:dyDescent="0.25">
      <c r="A26" s="101">
        <v>1976</v>
      </c>
      <c r="B26" s="98">
        <v>350</v>
      </c>
      <c r="C26" s="99">
        <v>27744</v>
      </c>
      <c r="D26" s="98">
        <f t="shared" si="0"/>
        <v>-16</v>
      </c>
      <c r="E26" s="98">
        <v>156</v>
      </c>
      <c r="F26" s="100">
        <v>27900</v>
      </c>
      <c r="G26" s="98">
        <v>141</v>
      </c>
      <c r="H26" s="5">
        <f t="shared" si="1"/>
        <v>140</v>
      </c>
      <c r="I26" s="5">
        <f t="shared" si="2"/>
        <v>185</v>
      </c>
      <c r="AB26" s="57">
        <f t="shared" si="3"/>
        <v>345.20547945205482</v>
      </c>
      <c r="AC26" s="65">
        <f t="shared" si="4"/>
        <v>0.96684781360527772</v>
      </c>
      <c r="AD26" s="65">
        <f t="shared" si="5"/>
        <v>-0.25535329511618637</v>
      </c>
      <c r="AF26" s="57">
        <f t="shared" si="6"/>
        <v>138.08219178082192</v>
      </c>
      <c r="AG26" s="65">
        <f t="shared" si="7"/>
        <v>-0.7441039398713607</v>
      </c>
      <c r="AH26" s="65">
        <f t="shared" si="8"/>
        <v>0.66806386421353348</v>
      </c>
    </row>
    <row r="27" spans="1:34" x14ac:dyDescent="0.25">
      <c r="A27" s="101">
        <v>1977</v>
      </c>
      <c r="B27" s="98">
        <v>326</v>
      </c>
      <c r="C27" s="99">
        <v>28085</v>
      </c>
      <c r="D27" s="98">
        <f t="shared" si="0"/>
        <v>-41</v>
      </c>
      <c r="E27" s="98">
        <v>177</v>
      </c>
      <c r="F27" s="100">
        <v>28262</v>
      </c>
      <c r="G27" s="98">
        <v>137</v>
      </c>
      <c r="H27" s="5">
        <f t="shared" si="1"/>
        <v>136</v>
      </c>
      <c r="I27" s="5">
        <f t="shared" si="2"/>
        <v>217</v>
      </c>
      <c r="AB27" s="57">
        <f t="shared" si="3"/>
        <v>321.53424657534248</v>
      </c>
      <c r="AC27" s="65">
        <f t="shared" si="4"/>
        <v>0.78298010367706306</v>
      </c>
      <c r="AD27" s="65">
        <f t="shared" si="5"/>
        <v>-0.62204674844086727</v>
      </c>
      <c r="AF27" s="57">
        <f t="shared" si="6"/>
        <v>134.13698630136986</v>
      </c>
      <c r="AG27" s="65">
        <f t="shared" si="7"/>
        <v>-0.69637622559687218</v>
      </c>
      <c r="AH27" s="65">
        <f t="shared" si="8"/>
        <v>0.71767691367596198</v>
      </c>
    </row>
    <row r="28" spans="1:34" x14ac:dyDescent="0.25">
      <c r="A28" s="101">
        <v>1978</v>
      </c>
      <c r="B28" s="98">
        <v>354</v>
      </c>
      <c r="C28" s="99">
        <v>28479</v>
      </c>
      <c r="D28" s="98">
        <f t="shared" si="0"/>
        <v>-12</v>
      </c>
      <c r="E28" s="98">
        <v>114</v>
      </c>
      <c r="F28" s="100">
        <v>28593</v>
      </c>
      <c r="G28" s="98">
        <v>103</v>
      </c>
      <c r="H28" s="5">
        <f t="shared" si="1"/>
        <v>102</v>
      </c>
      <c r="I28" s="5">
        <f t="shared" si="2"/>
        <v>244</v>
      </c>
      <c r="AB28" s="57">
        <f t="shared" si="3"/>
        <v>349.15068493150687</v>
      </c>
      <c r="AC28" s="65">
        <f t="shared" si="4"/>
        <v>0.98212560586800057</v>
      </c>
      <c r="AD28" s="65">
        <f t="shared" si="5"/>
        <v>-0.18822670984324391</v>
      </c>
      <c r="AF28" s="57">
        <f t="shared" si="6"/>
        <v>100.60273972602739</v>
      </c>
      <c r="AG28" s="65">
        <f t="shared" si="7"/>
        <v>-0.18399835165767983</v>
      </c>
      <c r="AH28" s="65">
        <f t="shared" si="8"/>
        <v>0.98292655197998224</v>
      </c>
    </row>
    <row r="29" spans="1:34" x14ac:dyDescent="0.25">
      <c r="A29" s="101">
        <v>1979</v>
      </c>
      <c r="B29" s="98">
        <v>347</v>
      </c>
      <c r="C29" s="99">
        <v>28837</v>
      </c>
      <c r="D29" s="98">
        <f t="shared" si="0"/>
        <v>-19</v>
      </c>
      <c r="E29" s="98">
        <v>124</v>
      </c>
      <c r="F29" s="100">
        <v>28961</v>
      </c>
      <c r="G29" s="98">
        <v>106</v>
      </c>
      <c r="H29" s="5">
        <f t="shared" si="1"/>
        <v>105</v>
      </c>
      <c r="I29" s="5">
        <f t="shared" si="2"/>
        <v>252</v>
      </c>
      <c r="AB29" s="57">
        <f t="shared" si="3"/>
        <v>342.24657534246575</v>
      </c>
      <c r="AC29" s="65">
        <f t="shared" si="4"/>
        <v>0.95237757573039727</v>
      </c>
      <c r="AD29" s="65">
        <f t="shared" si="5"/>
        <v>-0.3049212246562894</v>
      </c>
      <c r="AF29" s="57">
        <f t="shared" si="6"/>
        <v>103.56164383561644</v>
      </c>
      <c r="AG29" s="65">
        <f t="shared" si="7"/>
        <v>-0.23449138957040985</v>
      </c>
      <c r="AH29" s="65">
        <f t="shared" si="8"/>
        <v>0.97211819662906129</v>
      </c>
    </row>
    <row r="30" spans="1:34" x14ac:dyDescent="0.25">
      <c r="A30" s="101">
        <v>1980</v>
      </c>
      <c r="B30" s="98">
        <v>358</v>
      </c>
      <c r="C30" s="99">
        <v>29213</v>
      </c>
      <c r="D30" s="98">
        <f t="shared" si="0"/>
        <v>-8</v>
      </c>
      <c r="E30" s="98">
        <v>133</v>
      </c>
      <c r="F30" s="100">
        <v>29346</v>
      </c>
      <c r="G30" s="98">
        <v>126</v>
      </c>
      <c r="H30" s="5">
        <f t="shared" si="1"/>
        <v>125</v>
      </c>
      <c r="I30" s="5">
        <f t="shared" si="2"/>
        <v>244</v>
      </c>
      <c r="AB30" s="57">
        <f t="shared" si="3"/>
        <v>353.09589041095893</v>
      </c>
      <c r="AC30" s="65">
        <f t="shared" si="4"/>
        <v>0.99274872245774026</v>
      </c>
      <c r="AD30" s="65">
        <f t="shared" si="5"/>
        <v>-0.12020804489935187</v>
      </c>
      <c r="AF30" s="57">
        <f t="shared" si="6"/>
        <v>123.28767123287672</v>
      </c>
      <c r="AG30" s="65">
        <f t="shared" si="7"/>
        <v>-0.5488429582847193</v>
      </c>
      <c r="AH30" s="65">
        <f t="shared" si="8"/>
        <v>0.83592547941863682</v>
      </c>
    </row>
    <row r="31" spans="1:34" x14ac:dyDescent="0.25">
      <c r="A31" s="101">
        <v>1981</v>
      </c>
      <c r="B31" s="98">
        <v>370</v>
      </c>
      <c r="C31" s="99">
        <v>29590</v>
      </c>
      <c r="D31" s="98">
        <f t="shared" si="0"/>
        <v>3</v>
      </c>
      <c r="E31" s="98">
        <v>98</v>
      </c>
      <c r="F31" s="100">
        <v>29688</v>
      </c>
      <c r="G31" s="98">
        <v>102</v>
      </c>
      <c r="H31" s="5">
        <f t="shared" si="1"/>
        <v>101</v>
      </c>
      <c r="I31" s="5">
        <f t="shared" si="2"/>
        <v>273</v>
      </c>
      <c r="AB31" s="57">
        <f t="shared" si="3"/>
        <v>4.9315068493150687</v>
      </c>
      <c r="AC31" s="65">
        <f t="shared" si="4"/>
        <v>0.99629817493460782</v>
      </c>
      <c r="AD31" s="65">
        <f t="shared" si="5"/>
        <v>8.5964798737446474E-2</v>
      </c>
      <c r="AF31" s="57">
        <f t="shared" si="6"/>
        <v>99.61643835616438</v>
      </c>
      <c r="AG31" s="65">
        <f t="shared" si="7"/>
        <v>-0.16705162550211924</v>
      </c>
      <c r="AH31" s="65">
        <f t="shared" si="8"/>
        <v>0.9859481499638304</v>
      </c>
    </row>
    <row r="32" spans="1:34" x14ac:dyDescent="0.25">
      <c r="A32" s="101">
        <v>1982</v>
      </c>
      <c r="B32" s="98">
        <v>375</v>
      </c>
      <c r="C32" s="99">
        <v>29961</v>
      </c>
      <c r="D32" s="98">
        <f t="shared" si="0"/>
        <v>9</v>
      </c>
      <c r="E32" s="98">
        <v>119</v>
      </c>
      <c r="F32" s="100">
        <v>30080</v>
      </c>
      <c r="G32" s="98">
        <v>129</v>
      </c>
      <c r="H32" s="5">
        <f t="shared" si="1"/>
        <v>128</v>
      </c>
      <c r="I32" s="5">
        <f t="shared" si="2"/>
        <v>189</v>
      </c>
      <c r="AB32" s="57">
        <f t="shared" si="3"/>
        <v>9.8630136986301373</v>
      </c>
      <c r="AC32" s="65">
        <f t="shared" si="4"/>
        <v>0.98522010675606064</v>
      </c>
      <c r="AD32" s="65">
        <f t="shared" si="5"/>
        <v>0.17129314418147759</v>
      </c>
      <c r="AF32" s="57">
        <f t="shared" si="6"/>
        <v>126.24657534246575</v>
      </c>
      <c r="AG32" s="65">
        <f t="shared" si="7"/>
        <v>-0.59126144486357812</v>
      </c>
      <c r="AH32" s="65">
        <f t="shared" si="8"/>
        <v>0.80647994632094477</v>
      </c>
    </row>
    <row r="33" spans="1:34" x14ac:dyDescent="0.25">
      <c r="A33" s="101">
        <v>1983</v>
      </c>
      <c r="B33" s="98">
        <v>318</v>
      </c>
      <c r="C33" s="99">
        <v>30269</v>
      </c>
      <c r="D33" s="98">
        <f t="shared" si="0"/>
        <v>-48</v>
      </c>
      <c r="E33" s="98">
        <v>179</v>
      </c>
      <c r="F33" s="100">
        <v>30448</v>
      </c>
      <c r="G33" s="98">
        <v>132</v>
      </c>
      <c r="H33" s="5">
        <f t="shared" si="1"/>
        <v>131</v>
      </c>
      <c r="I33" s="5">
        <f t="shared" si="2"/>
        <v>222</v>
      </c>
      <c r="AB33" s="57">
        <f t="shared" si="3"/>
        <v>313.64383561643837</v>
      </c>
      <c r="AC33" s="65">
        <f t="shared" si="4"/>
        <v>0.69017338824297203</v>
      </c>
      <c r="AD33" s="65">
        <f t="shared" si="5"/>
        <v>-0.72364403829591228</v>
      </c>
      <c r="AF33" s="57">
        <f t="shared" si="6"/>
        <v>129.20547945205479</v>
      </c>
      <c r="AG33" s="65">
        <f t="shared" si="7"/>
        <v>-0.6321034111873487</v>
      </c>
      <c r="AH33" s="65">
        <f t="shared" si="8"/>
        <v>0.7748840413670407</v>
      </c>
    </row>
    <row r="34" spans="1:34" x14ac:dyDescent="0.25">
      <c r="A34" s="101">
        <v>1984</v>
      </c>
      <c r="B34" s="98">
        <v>354</v>
      </c>
      <c r="C34" s="99">
        <v>30670</v>
      </c>
      <c r="D34" s="98">
        <f t="shared" si="0"/>
        <v>-12</v>
      </c>
      <c r="E34" s="98">
        <v>154</v>
      </c>
      <c r="F34" s="100">
        <v>30824</v>
      </c>
      <c r="G34" s="98">
        <v>143</v>
      </c>
      <c r="H34" s="5">
        <f t="shared" si="1"/>
        <v>142</v>
      </c>
      <c r="I34" s="5">
        <f t="shared" si="2"/>
        <v>199</v>
      </c>
      <c r="AB34" s="57">
        <f t="shared" si="3"/>
        <v>349.15068493150687</v>
      </c>
      <c r="AC34" s="65">
        <f t="shared" si="4"/>
        <v>0.98212560586800057</v>
      </c>
      <c r="AD34" s="65">
        <f t="shared" si="5"/>
        <v>-0.18822670984324391</v>
      </c>
      <c r="AF34" s="57">
        <f t="shared" si="6"/>
        <v>140.05479452054794</v>
      </c>
      <c r="AG34" s="65">
        <f t="shared" si="7"/>
        <v>-0.766658819300159</v>
      </c>
      <c r="AH34" s="65">
        <f t="shared" si="8"/>
        <v>0.64205471323656371</v>
      </c>
    </row>
    <row r="35" spans="1:34" x14ac:dyDescent="0.25">
      <c r="A35" s="101">
        <v>1985</v>
      </c>
      <c r="B35" s="98">
        <v>342</v>
      </c>
      <c r="C35" s="99">
        <v>31023</v>
      </c>
      <c r="D35" s="98">
        <f t="shared" si="0"/>
        <v>-25</v>
      </c>
      <c r="E35" s="98">
        <v>150</v>
      </c>
      <c r="F35" s="100">
        <v>31173</v>
      </c>
      <c r="G35" s="98">
        <v>126</v>
      </c>
      <c r="H35" s="5">
        <f t="shared" si="1"/>
        <v>125</v>
      </c>
      <c r="I35" s="5">
        <f t="shared" si="2"/>
        <v>222</v>
      </c>
      <c r="AB35" s="57">
        <f t="shared" si="3"/>
        <v>337.3150684931507</v>
      </c>
      <c r="AC35" s="65">
        <f t="shared" si="4"/>
        <v>0.92263954884048782</v>
      </c>
      <c r="AD35" s="65">
        <f t="shared" si="5"/>
        <v>-0.38566340624360662</v>
      </c>
      <c r="AF35" s="57">
        <f t="shared" si="6"/>
        <v>123.28767123287672</v>
      </c>
      <c r="AG35" s="65">
        <f t="shared" si="7"/>
        <v>-0.5488429582847193</v>
      </c>
      <c r="AH35" s="65">
        <f t="shared" si="8"/>
        <v>0.83592547941863682</v>
      </c>
    </row>
    <row r="36" spans="1:34" x14ac:dyDescent="0.25">
      <c r="A36" s="101">
        <v>1986</v>
      </c>
      <c r="B36" s="98">
        <v>348</v>
      </c>
      <c r="C36" s="99">
        <v>31395</v>
      </c>
      <c r="D36" s="98">
        <f t="shared" si="0"/>
        <v>-18</v>
      </c>
      <c r="E36" s="98">
        <v>127</v>
      </c>
      <c r="F36" s="100">
        <v>31522</v>
      </c>
      <c r="G36" s="98">
        <v>110</v>
      </c>
      <c r="H36" s="5">
        <f t="shared" si="1"/>
        <v>109</v>
      </c>
      <c r="I36" s="5">
        <f t="shared" si="2"/>
        <v>240</v>
      </c>
      <c r="AB36" s="57">
        <f t="shared" si="3"/>
        <v>343.23287671232879</v>
      </c>
      <c r="AC36" s="65">
        <f t="shared" si="4"/>
        <v>0.95748518835503926</v>
      </c>
      <c r="AD36" s="65">
        <f t="shared" si="5"/>
        <v>-0.28848243288060899</v>
      </c>
      <c r="AF36" s="57">
        <f t="shared" si="6"/>
        <v>107.50684931506849</v>
      </c>
      <c r="AG36" s="65">
        <f t="shared" si="7"/>
        <v>-0.30081980763566757</v>
      </c>
      <c r="AH36" s="65">
        <f t="shared" si="8"/>
        <v>0.95368099663044559</v>
      </c>
    </row>
    <row r="37" spans="1:34" x14ac:dyDescent="0.25">
      <c r="A37" s="101">
        <v>1987</v>
      </c>
      <c r="B37" s="98">
        <v>350</v>
      </c>
      <c r="C37" s="99">
        <v>31762</v>
      </c>
      <c r="D37" s="98">
        <f t="shared" si="0"/>
        <v>-16</v>
      </c>
      <c r="E37" s="98">
        <v>130</v>
      </c>
      <c r="F37" s="100">
        <v>31892</v>
      </c>
      <c r="G37" s="98">
        <v>115</v>
      </c>
      <c r="H37" s="5">
        <f t="shared" si="1"/>
        <v>114</v>
      </c>
      <c r="I37" s="5">
        <f t="shared" si="2"/>
        <v>235</v>
      </c>
      <c r="AB37" s="57">
        <f t="shared" si="3"/>
        <v>345.20547945205482</v>
      </c>
      <c r="AC37" s="65">
        <f t="shared" si="4"/>
        <v>0.96684781360527772</v>
      </c>
      <c r="AD37" s="65">
        <f t="shared" si="5"/>
        <v>-0.25535329511618637</v>
      </c>
      <c r="AF37" s="57">
        <f t="shared" si="6"/>
        <v>112.43835616438356</v>
      </c>
      <c r="AG37" s="65">
        <f t="shared" si="7"/>
        <v>-0.38168922026665897</v>
      </c>
      <c r="AH37" s="65">
        <f t="shared" si="8"/>
        <v>0.92429072219309327</v>
      </c>
    </row>
    <row r="38" spans="1:34" x14ac:dyDescent="0.25">
      <c r="A38" s="101">
        <v>1988</v>
      </c>
      <c r="B38" s="98">
        <v>350</v>
      </c>
      <c r="C38" s="99">
        <v>32127</v>
      </c>
      <c r="D38" s="98">
        <f t="shared" si="0"/>
        <v>-16</v>
      </c>
      <c r="E38" s="98">
        <v>161</v>
      </c>
      <c r="F38" s="100">
        <v>32288</v>
      </c>
      <c r="G38" s="98">
        <v>146</v>
      </c>
      <c r="H38" s="5">
        <f t="shared" si="1"/>
        <v>145</v>
      </c>
      <c r="I38" s="5">
        <f t="shared" si="2"/>
        <v>209</v>
      </c>
      <c r="AB38" s="57">
        <f t="shared" si="3"/>
        <v>345.20547945205482</v>
      </c>
      <c r="AC38" s="65">
        <f t="shared" si="4"/>
        <v>0.96684781360527772</v>
      </c>
      <c r="AD38" s="65">
        <f t="shared" si="5"/>
        <v>-0.25535329511618637</v>
      </c>
      <c r="AF38" s="57">
        <f t="shared" si="6"/>
        <v>143.01369863013699</v>
      </c>
      <c r="AG38" s="65">
        <f t="shared" si="7"/>
        <v>-0.79877937288636491</v>
      </c>
      <c r="AH38" s="65">
        <f t="shared" si="8"/>
        <v>0.60162406322492257</v>
      </c>
    </row>
    <row r="39" spans="1:34" x14ac:dyDescent="0.25">
      <c r="A39" s="101">
        <v>1989</v>
      </c>
      <c r="B39" s="98">
        <v>355</v>
      </c>
      <c r="C39" s="99">
        <v>32497</v>
      </c>
      <c r="D39" s="98">
        <f t="shared" si="0"/>
        <v>-12</v>
      </c>
      <c r="E39" s="98">
        <v>145</v>
      </c>
      <c r="F39" s="100">
        <v>32642</v>
      </c>
      <c r="G39" s="98">
        <v>134</v>
      </c>
      <c r="H39" s="5">
        <f t="shared" si="1"/>
        <v>133</v>
      </c>
      <c r="I39" s="5">
        <f t="shared" si="2"/>
        <v>214</v>
      </c>
      <c r="AB39" s="57">
        <f t="shared" si="3"/>
        <v>350.13698630136986</v>
      </c>
      <c r="AC39" s="65">
        <f t="shared" si="4"/>
        <v>0.98522010675606064</v>
      </c>
      <c r="AD39" s="65">
        <f t="shared" si="5"/>
        <v>-0.17129314418147781</v>
      </c>
      <c r="AF39" s="57">
        <f t="shared" si="6"/>
        <v>131.17808219178082</v>
      </c>
      <c r="AG39" s="65">
        <f t="shared" si="7"/>
        <v>-0.65840158469804877</v>
      </c>
      <c r="AH39" s="65">
        <f t="shared" si="8"/>
        <v>0.75266682753200842</v>
      </c>
    </row>
    <row r="40" spans="1:34" x14ac:dyDescent="0.25">
      <c r="A40" s="101">
        <v>1990</v>
      </c>
      <c r="B40" s="98">
        <v>348</v>
      </c>
      <c r="C40" s="99">
        <v>32856</v>
      </c>
      <c r="D40" s="98">
        <f t="shared" si="0"/>
        <v>-18</v>
      </c>
      <c r="E40" s="98">
        <v>141</v>
      </c>
      <c r="F40" s="100">
        <v>32997</v>
      </c>
      <c r="G40" s="98">
        <v>124</v>
      </c>
      <c r="H40" s="5">
        <f t="shared" si="1"/>
        <v>123</v>
      </c>
      <c r="I40" s="5">
        <f t="shared" si="2"/>
        <v>223</v>
      </c>
      <c r="AB40" s="57">
        <f t="shared" si="3"/>
        <v>343.23287671232879</v>
      </c>
      <c r="AC40" s="65">
        <f t="shared" si="4"/>
        <v>0.95748518835503926</v>
      </c>
      <c r="AD40" s="65">
        <f t="shared" si="5"/>
        <v>-0.28848243288060899</v>
      </c>
      <c r="AF40" s="57">
        <f t="shared" si="6"/>
        <v>121.31506849315069</v>
      </c>
      <c r="AG40" s="65">
        <f t="shared" si="7"/>
        <v>-0.51974381215551546</v>
      </c>
      <c r="AH40" s="65">
        <f t="shared" si="8"/>
        <v>0.854322169749827</v>
      </c>
    </row>
    <row r="41" spans="1:34" x14ac:dyDescent="0.25">
      <c r="A41" s="101">
        <v>1991</v>
      </c>
      <c r="B41" s="98">
        <v>347</v>
      </c>
      <c r="C41" s="99">
        <v>33220</v>
      </c>
      <c r="D41" s="98">
        <f t="shared" si="0"/>
        <v>-19</v>
      </c>
      <c r="E41" s="98">
        <v>139</v>
      </c>
      <c r="F41" s="100">
        <v>33359</v>
      </c>
      <c r="G41" s="98">
        <v>121</v>
      </c>
      <c r="H41" s="5">
        <f t="shared" si="1"/>
        <v>120</v>
      </c>
      <c r="I41" s="5">
        <f t="shared" si="2"/>
        <v>226</v>
      </c>
      <c r="AB41" s="57">
        <f t="shared" si="3"/>
        <v>342.24657534246575</v>
      </c>
      <c r="AC41" s="65">
        <f t="shared" si="4"/>
        <v>0.95237757573039727</v>
      </c>
      <c r="AD41" s="65">
        <f t="shared" si="5"/>
        <v>-0.3049212246562894</v>
      </c>
      <c r="AF41" s="57">
        <f t="shared" si="6"/>
        <v>118.35616438356165</v>
      </c>
      <c r="AG41" s="65">
        <f t="shared" si="7"/>
        <v>-0.47495107206705034</v>
      </c>
      <c r="AH41" s="65">
        <f t="shared" si="8"/>
        <v>0.88001220397353552</v>
      </c>
    </row>
    <row r="42" spans="1:34" x14ac:dyDescent="0.25">
      <c r="A42" s="101">
        <v>1992</v>
      </c>
      <c r="B42" s="98">
        <v>347</v>
      </c>
      <c r="C42" s="99">
        <v>33585</v>
      </c>
      <c r="D42" s="98">
        <f t="shared" si="0"/>
        <v>-19</v>
      </c>
      <c r="E42" s="98">
        <v>157</v>
      </c>
      <c r="F42" s="100">
        <v>33742</v>
      </c>
      <c r="G42" s="98">
        <v>139</v>
      </c>
      <c r="H42" s="5">
        <f t="shared" si="1"/>
        <v>138</v>
      </c>
      <c r="I42" s="5">
        <f t="shared" si="2"/>
        <v>217</v>
      </c>
      <c r="AB42" s="57">
        <f t="shared" si="3"/>
        <v>342.24657534246575</v>
      </c>
      <c r="AC42" s="65">
        <f t="shared" si="4"/>
        <v>0.95237757573039727</v>
      </c>
      <c r="AD42" s="65">
        <f t="shared" si="5"/>
        <v>-0.3049212246562894</v>
      </c>
      <c r="AF42" s="57">
        <f t="shared" si="6"/>
        <v>136.10958904109589</v>
      </c>
      <c r="AG42" s="65">
        <f t="shared" si="7"/>
        <v>-0.72066714955386091</v>
      </c>
      <c r="AH42" s="65">
        <f t="shared" si="8"/>
        <v>0.69328122688697769</v>
      </c>
    </row>
    <row r="43" spans="1:34" x14ac:dyDescent="0.25">
      <c r="A43" s="101">
        <v>1993</v>
      </c>
      <c r="B43" s="98">
        <v>356</v>
      </c>
      <c r="C43" s="99">
        <v>33959</v>
      </c>
      <c r="D43" s="98">
        <f t="shared" si="0"/>
        <v>-11</v>
      </c>
      <c r="E43" s="98">
        <v>125</v>
      </c>
      <c r="F43" s="100">
        <v>34084</v>
      </c>
      <c r="G43" s="98">
        <v>115</v>
      </c>
      <c r="H43" s="5">
        <f t="shared" si="1"/>
        <v>114</v>
      </c>
      <c r="I43" s="5">
        <f t="shared" si="2"/>
        <v>243</v>
      </c>
      <c r="AB43" s="57">
        <f t="shared" si="3"/>
        <v>351.1232876712329</v>
      </c>
      <c r="AC43" s="65">
        <f t="shared" si="4"/>
        <v>0.98802266566369756</v>
      </c>
      <c r="AD43" s="65">
        <f t="shared" si="5"/>
        <v>-0.154308820664281</v>
      </c>
      <c r="AF43" s="57">
        <f t="shared" si="6"/>
        <v>112.43835616438356</v>
      </c>
      <c r="AG43" s="65">
        <f t="shared" si="7"/>
        <v>-0.38168922026665897</v>
      </c>
      <c r="AH43" s="65">
        <f t="shared" si="8"/>
        <v>0.92429072219309327</v>
      </c>
    </row>
    <row r="44" spans="1:34" x14ac:dyDescent="0.25">
      <c r="A44" s="101">
        <v>1994</v>
      </c>
      <c r="B44" s="98">
        <v>358</v>
      </c>
      <c r="C44" s="99">
        <v>34327</v>
      </c>
      <c r="D44" s="98">
        <f t="shared" si="0"/>
        <v>-8</v>
      </c>
      <c r="E44" s="98">
        <v>143</v>
      </c>
      <c r="F44" s="100">
        <v>34470</v>
      </c>
      <c r="G44" s="98">
        <v>136</v>
      </c>
      <c r="H44" s="5">
        <f t="shared" si="1"/>
        <v>135</v>
      </c>
      <c r="I44" s="5">
        <f t="shared" si="2"/>
        <v>200</v>
      </c>
      <c r="AB44" s="57">
        <f t="shared" si="3"/>
        <v>353.09589041095893</v>
      </c>
      <c r="AC44" s="65">
        <f t="shared" si="4"/>
        <v>0.99274872245774026</v>
      </c>
      <c r="AD44" s="65">
        <f t="shared" si="5"/>
        <v>-0.12020804489935187</v>
      </c>
      <c r="AF44" s="57">
        <f t="shared" si="6"/>
        <v>133.15068493150685</v>
      </c>
      <c r="AG44" s="65">
        <f t="shared" si="7"/>
        <v>-0.68391942162461061</v>
      </c>
      <c r="AH44" s="65">
        <f t="shared" si="8"/>
        <v>0.72955755408648748</v>
      </c>
    </row>
    <row r="45" spans="1:34" x14ac:dyDescent="0.25">
      <c r="A45" s="101">
        <v>1995</v>
      </c>
      <c r="B45" s="98">
        <v>336</v>
      </c>
      <c r="C45" s="99">
        <v>34670</v>
      </c>
      <c r="D45" s="98">
        <f t="shared" si="0"/>
        <v>-30</v>
      </c>
      <c r="E45" s="98">
        <v>150</v>
      </c>
      <c r="F45" s="100">
        <v>34820</v>
      </c>
      <c r="G45" s="98">
        <v>121</v>
      </c>
      <c r="H45" s="5">
        <f t="shared" si="1"/>
        <v>120</v>
      </c>
      <c r="I45" s="5">
        <f t="shared" si="2"/>
        <v>271</v>
      </c>
      <c r="AB45" s="57">
        <f t="shared" si="3"/>
        <v>331.39726027397262</v>
      </c>
      <c r="AC45" s="65">
        <f t="shared" si="4"/>
        <v>0.87796008470088827</v>
      </c>
      <c r="AD45" s="65">
        <f t="shared" si="5"/>
        <v>-0.47873384011578829</v>
      </c>
      <c r="AF45" s="57">
        <f t="shared" si="6"/>
        <v>118.35616438356165</v>
      </c>
      <c r="AG45" s="65">
        <f t="shared" si="7"/>
        <v>-0.47495107206705034</v>
      </c>
      <c r="AH45" s="65">
        <f t="shared" si="8"/>
        <v>0.88001220397353552</v>
      </c>
    </row>
    <row r="46" spans="1:34" x14ac:dyDescent="0.25">
      <c r="A46" s="101">
        <v>1996</v>
      </c>
      <c r="B46" s="98">
        <v>392</v>
      </c>
      <c r="C46" s="99">
        <v>35091</v>
      </c>
      <c r="D46" s="98">
        <f t="shared" si="0"/>
        <v>26</v>
      </c>
      <c r="E46" s="98">
        <v>101</v>
      </c>
      <c r="F46" s="100">
        <v>35192</v>
      </c>
      <c r="G46" s="98">
        <v>128</v>
      </c>
      <c r="H46" s="5">
        <f t="shared" si="1"/>
        <v>127</v>
      </c>
      <c r="I46" s="5">
        <f t="shared" si="2"/>
        <v>255</v>
      </c>
      <c r="AB46" s="57">
        <f t="shared" si="3"/>
        <v>26.63013698630137</v>
      </c>
      <c r="AC46" s="65">
        <f t="shared" si="4"/>
        <v>0.89391859651925698</v>
      </c>
      <c r="AD46" s="65">
        <f t="shared" si="5"/>
        <v>0.44822934174041063</v>
      </c>
      <c r="AF46" s="57">
        <f t="shared" si="6"/>
        <v>125.26027397260275</v>
      </c>
      <c r="AG46" s="65">
        <f t="shared" si="7"/>
        <v>-0.57729161655172723</v>
      </c>
      <c r="AH46" s="65">
        <f t="shared" si="8"/>
        <v>0.81653805144591607</v>
      </c>
    </row>
    <row r="47" spans="1:34" x14ac:dyDescent="0.25">
      <c r="A47" s="101">
        <v>1997</v>
      </c>
      <c r="B47" s="98">
        <v>383</v>
      </c>
      <c r="C47" s="99">
        <v>35447</v>
      </c>
      <c r="D47" s="98">
        <f t="shared" si="0"/>
        <v>16</v>
      </c>
      <c r="E47" s="98">
        <v>141</v>
      </c>
      <c r="F47" s="100">
        <v>35588</v>
      </c>
      <c r="G47" s="98">
        <v>158</v>
      </c>
      <c r="H47" s="5">
        <f t="shared" si="1"/>
        <v>157</v>
      </c>
      <c r="I47" s="5">
        <f t="shared" si="2"/>
        <v>185</v>
      </c>
      <c r="AB47" s="57">
        <f t="shared" si="3"/>
        <v>17.753424657534246</v>
      </c>
      <c r="AC47" s="65">
        <f t="shared" si="4"/>
        <v>0.95237757573039739</v>
      </c>
      <c r="AD47" s="65">
        <f t="shared" si="5"/>
        <v>0.30492122465628907</v>
      </c>
      <c r="AF47" s="57">
        <f t="shared" si="6"/>
        <v>154.84931506849315</v>
      </c>
      <c r="AG47" s="65">
        <f t="shared" si="7"/>
        <v>-0.90519318989139741</v>
      </c>
      <c r="AH47" s="65">
        <f t="shared" si="8"/>
        <v>0.42500033996955416</v>
      </c>
    </row>
    <row r="48" spans="1:34" x14ac:dyDescent="0.25">
      <c r="A48" s="101">
        <v>1998</v>
      </c>
      <c r="B48" s="98">
        <v>343</v>
      </c>
      <c r="C48" s="99">
        <v>35773</v>
      </c>
      <c r="D48" s="98">
        <f t="shared" si="0"/>
        <v>-23</v>
      </c>
      <c r="E48" s="98">
        <v>172</v>
      </c>
      <c r="F48" s="100">
        <v>35944</v>
      </c>
      <c r="G48" s="98">
        <v>150</v>
      </c>
      <c r="H48" s="5">
        <f t="shared" si="1"/>
        <v>148</v>
      </c>
      <c r="I48" s="5">
        <f t="shared" si="2"/>
        <v>234</v>
      </c>
      <c r="AB48" s="57">
        <f t="shared" si="3"/>
        <v>338.30136986301369</v>
      </c>
      <c r="AC48" s="65">
        <f t="shared" si="4"/>
        <v>0.9291414114031743</v>
      </c>
      <c r="AD48" s="65">
        <f t="shared" si="5"/>
        <v>-0.36972454289067319</v>
      </c>
      <c r="AF48" s="57">
        <f t="shared" si="6"/>
        <v>145.97260273972603</v>
      </c>
      <c r="AG48" s="65">
        <f t="shared" si="7"/>
        <v>-0.82877008717450351</v>
      </c>
      <c r="AH48" s="65">
        <f t="shared" si="8"/>
        <v>0.55958926241017692</v>
      </c>
    </row>
    <row r="49" spans="1:34" x14ac:dyDescent="0.25">
      <c r="A49" s="101">
        <v>1999</v>
      </c>
      <c r="B49" s="98">
        <v>383</v>
      </c>
      <c r="C49" s="99">
        <v>36178</v>
      </c>
      <c r="D49" s="98">
        <f t="shared" si="0"/>
        <v>17</v>
      </c>
      <c r="E49" s="98">
        <v>105</v>
      </c>
      <c r="F49" s="100">
        <v>36283</v>
      </c>
      <c r="G49" s="98">
        <v>123</v>
      </c>
      <c r="H49" s="5">
        <f t="shared" si="1"/>
        <v>122</v>
      </c>
      <c r="I49" s="5">
        <f t="shared" si="2"/>
        <v>259</v>
      </c>
      <c r="AB49" s="57">
        <f t="shared" si="3"/>
        <v>17.753424657534246</v>
      </c>
      <c r="AC49" s="65">
        <f t="shared" si="4"/>
        <v>0.95237757573039739</v>
      </c>
      <c r="AD49" s="65">
        <f t="shared" si="5"/>
        <v>0.30492122465628907</v>
      </c>
      <c r="AF49" s="57">
        <f t="shared" si="6"/>
        <v>120.32876712328768</v>
      </c>
      <c r="AG49" s="65">
        <f t="shared" si="7"/>
        <v>-0.50496105472152075</v>
      </c>
      <c r="AH49" s="65">
        <f t="shared" si="8"/>
        <v>0.86314212804991119</v>
      </c>
    </row>
    <row r="50" spans="1:34" x14ac:dyDescent="0.25">
      <c r="A50" s="101">
        <v>2000</v>
      </c>
      <c r="B50" s="98">
        <v>382</v>
      </c>
      <c r="C50" s="99">
        <v>36542</v>
      </c>
      <c r="D50" s="98">
        <f t="shared" si="0"/>
        <v>16</v>
      </c>
      <c r="E50" s="98">
        <v>115</v>
      </c>
      <c r="F50" s="100">
        <v>36656</v>
      </c>
      <c r="G50" s="98">
        <v>131</v>
      </c>
      <c r="H50" s="5">
        <f t="shared" si="1"/>
        <v>130</v>
      </c>
      <c r="I50" s="5">
        <f t="shared" si="2"/>
        <v>245</v>
      </c>
      <c r="AB50" s="57">
        <f t="shared" si="3"/>
        <v>16.767123287671232</v>
      </c>
      <c r="AC50" s="65">
        <f t="shared" si="4"/>
        <v>0.95748518835503926</v>
      </c>
      <c r="AD50" s="65">
        <f t="shared" si="5"/>
        <v>0.28848243288060899</v>
      </c>
      <c r="AF50" s="57">
        <f t="shared" si="6"/>
        <v>128.21917808219177</v>
      </c>
      <c r="AG50" s="65">
        <f t="shared" si="7"/>
        <v>-0.61867140326250347</v>
      </c>
      <c r="AH50" s="65">
        <f t="shared" si="8"/>
        <v>0.78564985507871432</v>
      </c>
    </row>
    <row r="51" spans="1:34" x14ac:dyDescent="0.25">
      <c r="A51" s="101">
        <v>2001</v>
      </c>
      <c r="B51" s="98">
        <v>376</v>
      </c>
      <c r="C51" s="99">
        <v>36901</v>
      </c>
      <c r="D51" s="98">
        <f t="shared" si="0"/>
        <v>9</v>
      </c>
      <c r="E51" s="98">
        <v>137</v>
      </c>
      <c r="F51" s="100">
        <v>37031</v>
      </c>
      <c r="G51" s="98">
        <v>146</v>
      </c>
      <c r="H51" s="5">
        <f t="shared" si="1"/>
        <v>139</v>
      </c>
      <c r="I51" s="5">
        <f t="shared" si="2"/>
        <v>243</v>
      </c>
      <c r="AB51" s="57">
        <f t="shared" si="3"/>
        <v>10.849315068493151</v>
      </c>
      <c r="AC51" s="65">
        <f t="shared" si="4"/>
        <v>0.98212560586800057</v>
      </c>
      <c r="AD51" s="65">
        <f t="shared" si="5"/>
        <v>0.18822670984324424</v>
      </c>
      <c r="AF51" s="57">
        <f t="shared" si="6"/>
        <v>137.0958904109589</v>
      </c>
      <c r="AG51" s="65">
        <f t="shared" si="7"/>
        <v>-0.73249407161357893</v>
      </c>
      <c r="AH51" s="65">
        <f t="shared" si="8"/>
        <v>0.68077340947701614</v>
      </c>
    </row>
    <row r="52" spans="1:34" x14ac:dyDescent="0.25">
      <c r="A52" s="101">
        <v>2002</v>
      </c>
      <c r="B52" s="98">
        <v>383</v>
      </c>
      <c r="C52" s="99">
        <v>37274</v>
      </c>
      <c r="D52" s="98">
        <f t="shared" si="0"/>
        <v>17</v>
      </c>
      <c r="E52" s="98">
        <f t="shared" ref="E52:E67" si="9">F52-C52</f>
        <v>123</v>
      </c>
      <c r="F52" s="100">
        <v>37397</v>
      </c>
      <c r="G52" s="98">
        <v>141</v>
      </c>
      <c r="H52" s="5">
        <f t="shared" si="1"/>
        <v>140</v>
      </c>
      <c r="I52" s="5">
        <f t="shared" si="2"/>
        <v>201</v>
      </c>
      <c r="AB52" s="57">
        <f t="shared" si="3"/>
        <v>17.753424657534246</v>
      </c>
      <c r="AC52" s="65">
        <f t="shared" si="4"/>
        <v>0.95237757573039739</v>
      </c>
      <c r="AD52" s="65">
        <f t="shared" si="5"/>
        <v>0.30492122465628907</v>
      </c>
      <c r="AF52" s="57">
        <f t="shared" si="6"/>
        <v>138.08219178082192</v>
      </c>
      <c r="AG52" s="65">
        <f t="shared" si="7"/>
        <v>-0.7441039398713607</v>
      </c>
      <c r="AH52" s="65">
        <f t="shared" si="8"/>
        <v>0.66806386421353348</v>
      </c>
    </row>
    <row r="53" spans="1:34" x14ac:dyDescent="0.25">
      <c r="A53" s="101">
        <v>2003</v>
      </c>
      <c r="B53" s="98">
        <v>342</v>
      </c>
      <c r="C53" s="99">
        <v>37598</v>
      </c>
      <c r="D53" s="98">
        <f t="shared" si="0"/>
        <v>-24</v>
      </c>
      <c r="E53" s="98">
        <f t="shared" si="9"/>
        <v>148</v>
      </c>
      <c r="F53" s="100">
        <v>37746</v>
      </c>
      <c r="G53" s="98">
        <f>H53+1</f>
        <v>125</v>
      </c>
      <c r="H53" s="5">
        <f t="shared" si="1"/>
        <v>124</v>
      </c>
      <c r="I53" s="5">
        <f t="shared" si="2"/>
        <v>238</v>
      </c>
      <c r="AB53" s="57">
        <f t="shared" si="3"/>
        <v>337.3150684931507</v>
      </c>
      <c r="AC53" s="65">
        <f t="shared" si="4"/>
        <v>0.92263954884048782</v>
      </c>
      <c r="AD53" s="65">
        <f t="shared" si="5"/>
        <v>-0.38566340624360662</v>
      </c>
      <c r="AF53" s="57">
        <f t="shared" si="6"/>
        <v>122.3013698630137</v>
      </c>
      <c r="AG53" s="65">
        <f t="shared" si="7"/>
        <v>-0.53437255828097907</v>
      </c>
      <c r="AH53" s="65">
        <f t="shared" si="8"/>
        <v>0.84524905735306299</v>
      </c>
    </row>
    <row r="54" spans="1:34" x14ac:dyDescent="0.25">
      <c r="A54" s="101">
        <v>2004</v>
      </c>
      <c r="B54" s="98">
        <v>363</v>
      </c>
      <c r="C54" s="99">
        <v>37984</v>
      </c>
      <c r="D54" s="98">
        <f t="shared" si="0"/>
        <v>-3</v>
      </c>
      <c r="E54" s="98">
        <f t="shared" si="9"/>
        <v>117</v>
      </c>
      <c r="F54" s="100">
        <v>38101</v>
      </c>
      <c r="G54" s="98">
        <f t="shared" ref="G54:G67" si="10">H54+1</f>
        <v>115</v>
      </c>
      <c r="H54" s="5">
        <f t="shared" si="1"/>
        <v>114</v>
      </c>
      <c r="I54" s="5">
        <f t="shared" si="2"/>
        <v>234</v>
      </c>
      <c r="AB54" s="57">
        <f t="shared" si="3"/>
        <v>358.02739726027397</v>
      </c>
      <c r="AC54" s="65">
        <f t="shared" si="4"/>
        <v>0.9994074007397048</v>
      </c>
      <c r="AD54" s="65">
        <f t="shared" si="5"/>
        <v>-3.4421611622745804E-2</v>
      </c>
      <c r="AF54" s="57">
        <f t="shared" si="6"/>
        <v>112.43835616438356</v>
      </c>
      <c r="AG54" s="65">
        <f t="shared" si="7"/>
        <v>-0.38168922026665897</v>
      </c>
      <c r="AH54" s="65">
        <f t="shared" si="8"/>
        <v>0.92429072219309327</v>
      </c>
    </row>
    <row r="55" spans="1:34" x14ac:dyDescent="0.25">
      <c r="A55" s="101">
        <v>2005</v>
      </c>
      <c r="B55" s="98">
        <v>349</v>
      </c>
      <c r="C55" s="99">
        <v>38335</v>
      </c>
      <c r="D55" s="98">
        <f t="shared" si="0"/>
        <v>-18</v>
      </c>
      <c r="E55" s="98">
        <f t="shared" si="9"/>
        <v>143</v>
      </c>
      <c r="F55" s="100">
        <v>38478</v>
      </c>
      <c r="G55" s="98">
        <f t="shared" si="10"/>
        <v>126</v>
      </c>
      <c r="H55" s="5">
        <f t="shared" si="1"/>
        <v>125</v>
      </c>
      <c r="I55" s="5">
        <f t="shared" si="2"/>
        <v>252</v>
      </c>
      <c r="AB55" s="57">
        <f t="shared" si="3"/>
        <v>344.21917808219177</v>
      </c>
      <c r="AC55" s="65">
        <f t="shared" si="4"/>
        <v>0.96230907745414851</v>
      </c>
      <c r="AD55" s="65">
        <f t="shared" si="5"/>
        <v>-0.27195815753410607</v>
      </c>
      <c r="AF55" s="57">
        <f t="shared" si="6"/>
        <v>123.28767123287672</v>
      </c>
      <c r="AG55" s="65">
        <f t="shared" si="7"/>
        <v>-0.5488429582847193</v>
      </c>
      <c r="AH55" s="65">
        <f t="shared" si="8"/>
        <v>0.83592547941863682</v>
      </c>
    </row>
    <row r="56" spans="1:34" x14ac:dyDescent="0.25">
      <c r="A56" s="101">
        <v>2006</v>
      </c>
      <c r="B56" s="98">
        <v>378</v>
      </c>
      <c r="C56" s="99">
        <v>38730</v>
      </c>
      <c r="D56" s="98">
        <f t="shared" si="0"/>
        <v>12</v>
      </c>
      <c r="E56" s="98">
        <f t="shared" si="9"/>
        <v>105</v>
      </c>
      <c r="F56" s="100">
        <v>38835</v>
      </c>
      <c r="G56" s="98">
        <f t="shared" si="10"/>
        <v>118</v>
      </c>
      <c r="H56" s="5">
        <f t="shared" si="1"/>
        <v>117</v>
      </c>
      <c r="I56" s="5">
        <f t="shared" si="2"/>
        <v>235</v>
      </c>
      <c r="AB56" s="57">
        <f t="shared" si="3"/>
        <v>12.821917808219178</v>
      </c>
      <c r="AC56" s="65">
        <f t="shared" si="4"/>
        <v>0.9750645322571948</v>
      </c>
      <c r="AD56" s="65">
        <f t="shared" si="5"/>
        <v>0.22192151300416549</v>
      </c>
      <c r="AF56" s="57">
        <f t="shared" si="6"/>
        <v>115.39726027397261</v>
      </c>
      <c r="AG56" s="65">
        <f t="shared" si="7"/>
        <v>-0.42889193791248348</v>
      </c>
      <c r="AH56" s="65">
        <f t="shared" si="8"/>
        <v>0.90335580232468449</v>
      </c>
    </row>
    <row r="57" spans="1:34" x14ac:dyDescent="0.25">
      <c r="A57" s="101">
        <v>2007</v>
      </c>
      <c r="B57" s="98">
        <v>353</v>
      </c>
      <c r="C57" s="99">
        <v>39070</v>
      </c>
      <c r="D57" s="98">
        <f t="shared" si="0"/>
        <v>-13</v>
      </c>
      <c r="E57" s="98">
        <f t="shared" si="9"/>
        <v>128</v>
      </c>
      <c r="F57" s="100">
        <v>39198</v>
      </c>
      <c r="G57" s="98">
        <f t="shared" si="10"/>
        <v>116</v>
      </c>
      <c r="H57" s="5">
        <f t="shared" si="1"/>
        <v>115</v>
      </c>
      <c r="I57" s="5">
        <f t="shared" si="2"/>
        <v>251</v>
      </c>
      <c r="AB57" s="57">
        <f t="shared" si="3"/>
        <v>348.16438356164383</v>
      </c>
      <c r="AC57" s="65">
        <f t="shared" si="4"/>
        <v>0.97874007996691503</v>
      </c>
      <c r="AD57" s="65">
        <f t="shared" si="5"/>
        <v>-0.20510449986862012</v>
      </c>
      <c r="AF57" s="57">
        <f t="shared" si="6"/>
        <v>113.42465753424658</v>
      </c>
      <c r="AG57" s="65">
        <f t="shared" si="7"/>
        <v>-0.39754281428255578</v>
      </c>
      <c r="AH57" s="65">
        <f t="shared" si="8"/>
        <v>0.91758362605939381</v>
      </c>
    </row>
    <row r="58" spans="1:34" x14ac:dyDescent="0.25">
      <c r="A58" s="101">
        <v>2008</v>
      </c>
      <c r="B58" s="98">
        <v>367</v>
      </c>
      <c r="C58" s="99">
        <v>39449</v>
      </c>
      <c r="D58" s="98">
        <f t="shared" si="0"/>
        <v>1</v>
      </c>
      <c r="E58" s="98">
        <f t="shared" si="9"/>
        <v>121</v>
      </c>
      <c r="F58" s="100">
        <v>39570</v>
      </c>
      <c r="G58" s="98">
        <f t="shared" si="10"/>
        <v>123</v>
      </c>
      <c r="H58" s="5">
        <f t="shared" si="1"/>
        <v>122</v>
      </c>
      <c r="I58" s="5">
        <f t="shared" si="2"/>
        <v>225</v>
      </c>
      <c r="AB58" s="57">
        <f t="shared" si="3"/>
        <v>1.9726027397260273</v>
      </c>
      <c r="AC58" s="65">
        <f t="shared" si="4"/>
        <v>0.9994074007397048</v>
      </c>
      <c r="AD58" s="65">
        <f t="shared" si="5"/>
        <v>3.4421611622745742E-2</v>
      </c>
      <c r="AF58" s="57">
        <f t="shared" si="6"/>
        <v>120.32876712328768</v>
      </c>
      <c r="AG58" s="65">
        <f t="shared" si="7"/>
        <v>-0.50496105472152075</v>
      </c>
      <c r="AH58" s="65">
        <f t="shared" si="8"/>
        <v>0.86314212804991119</v>
      </c>
    </row>
    <row r="59" spans="1:34" x14ac:dyDescent="0.25">
      <c r="A59" s="101">
        <v>2009</v>
      </c>
      <c r="B59" s="98">
        <v>348</v>
      </c>
      <c r="C59" s="99">
        <v>39795</v>
      </c>
      <c r="D59" s="98">
        <f t="shared" si="0"/>
        <v>-19</v>
      </c>
      <c r="E59" s="98">
        <f t="shared" si="9"/>
        <v>142</v>
      </c>
      <c r="F59" s="100">
        <v>39937</v>
      </c>
      <c r="G59" s="98">
        <f t="shared" si="10"/>
        <v>124</v>
      </c>
      <c r="H59" s="5">
        <f t="shared" si="1"/>
        <v>123</v>
      </c>
      <c r="I59" s="5">
        <f t="shared" si="2"/>
        <v>214</v>
      </c>
      <c r="AB59" s="57">
        <f t="shared" si="3"/>
        <v>343.23287671232879</v>
      </c>
      <c r="AC59" s="65">
        <f t="shared" si="4"/>
        <v>0.95748518835503926</v>
      </c>
      <c r="AD59" s="65">
        <f t="shared" si="5"/>
        <v>-0.28848243288060899</v>
      </c>
      <c r="AF59" s="57">
        <f t="shared" si="6"/>
        <v>121.31506849315069</v>
      </c>
      <c r="AG59" s="65">
        <f t="shared" si="7"/>
        <v>-0.51974381215551546</v>
      </c>
      <c r="AH59" s="65">
        <f t="shared" si="8"/>
        <v>0.854322169749827</v>
      </c>
    </row>
    <row r="60" spans="1:34" x14ac:dyDescent="0.25">
      <c r="A60" s="101">
        <v>2010</v>
      </c>
      <c r="B60" s="98">
        <v>338</v>
      </c>
      <c r="C60" s="99">
        <v>40151</v>
      </c>
      <c r="D60" s="98">
        <f t="shared" si="0"/>
        <v>-28</v>
      </c>
      <c r="E60" s="98">
        <f t="shared" si="9"/>
        <v>162</v>
      </c>
      <c r="F60" s="100">
        <v>40313</v>
      </c>
      <c r="G60" s="98">
        <f t="shared" si="10"/>
        <v>135</v>
      </c>
      <c r="H60" s="5">
        <f t="shared" si="1"/>
        <v>134</v>
      </c>
      <c r="I60" s="5">
        <f t="shared" si="2"/>
        <v>241</v>
      </c>
      <c r="AB60" s="57">
        <f t="shared" si="3"/>
        <v>333.36986301369865</v>
      </c>
      <c r="AC60" s="65">
        <f t="shared" si="4"/>
        <v>0.89391859651925698</v>
      </c>
      <c r="AD60" s="65">
        <f t="shared" si="5"/>
        <v>-0.44822934174041063</v>
      </c>
      <c r="AF60" s="57">
        <f t="shared" si="6"/>
        <v>132.16438356164383</v>
      </c>
      <c r="AG60" s="65">
        <f t="shared" si="7"/>
        <v>-0.67125995756753132</v>
      </c>
      <c r="AH60" s="65">
        <f t="shared" si="8"/>
        <v>0.74122201084859596</v>
      </c>
    </row>
    <row r="61" spans="1:34" x14ac:dyDescent="0.25">
      <c r="A61" s="101">
        <v>2011</v>
      </c>
      <c r="B61" s="98">
        <v>376</v>
      </c>
      <c r="C61" s="99">
        <v>40554</v>
      </c>
      <c r="D61" s="98">
        <f t="shared" si="0"/>
        <v>10</v>
      </c>
      <c r="E61" s="98">
        <f t="shared" si="9"/>
        <v>114</v>
      </c>
      <c r="F61" s="100">
        <v>40668</v>
      </c>
      <c r="G61" s="98">
        <f t="shared" si="10"/>
        <v>125</v>
      </c>
      <c r="H61" s="5">
        <f t="shared" si="1"/>
        <v>124</v>
      </c>
      <c r="I61" s="5">
        <f t="shared" si="2"/>
        <v>236</v>
      </c>
      <c r="AB61" s="57">
        <f t="shared" si="3"/>
        <v>10.849315068493151</v>
      </c>
      <c r="AC61" s="65">
        <f t="shared" si="4"/>
        <v>0.98212560586800057</v>
      </c>
      <c r="AD61" s="65">
        <f t="shared" si="5"/>
        <v>0.18822670984324424</v>
      </c>
      <c r="AF61" s="57">
        <f t="shared" si="6"/>
        <v>122.3013698630137</v>
      </c>
      <c r="AG61" s="65">
        <f t="shared" si="7"/>
        <v>-0.53437255828097907</v>
      </c>
      <c r="AH61" s="65">
        <f t="shared" si="8"/>
        <v>0.84524905735306299</v>
      </c>
    </row>
    <row r="62" spans="1:34" x14ac:dyDescent="0.25">
      <c r="A62" s="101">
        <v>2012</v>
      </c>
      <c r="B62" s="98">
        <v>361</v>
      </c>
      <c r="C62" s="99">
        <v>40904</v>
      </c>
      <c r="D62" s="98">
        <f t="shared" si="0"/>
        <v>-5</v>
      </c>
      <c r="E62" s="98">
        <f t="shared" si="9"/>
        <v>133</v>
      </c>
      <c r="F62" s="100">
        <v>41037</v>
      </c>
      <c r="G62" s="98">
        <f t="shared" si="10"/>
        <v>129</v>
      </c>
      <c r="H62" s="5">
        <f t="shared" si="1"/>
        <v>128</v>
      </c>
      <c r="I62" s="5">
        <f t="shared" si="2"/>
        <v>233</v>
      </c>
      <c r="AB62" s="57">
        <f t="shared" si="3"/>
        <v>356.05479452054794</v>
      </c>
      <c r="AC62" s="65">
        <f t="shared" si="4"/>
        <v>0.9976303053065857</v>
      </c>
      <c r="AD62" s="65">
        <f t="shared" si="5"/>
        <v>-6.880242680232064E-2</v>
      </c>
      <c r="AF62" s="57">
        <f t="shared" si="6"/>
        <v>126.24657534246575</v>
      </c>
      <c r="AG62" s="65">
        <f t="shared" si="7"/>
        <v>-0.59126144486357812</v>
      </c>
      <c r="AH62" s="65">
        <f t="shared" si="8"/>
        <v>0.80647994632094477</v>
      </c>
    </row>
    <row r="63" spans="1:34" x14ac:dyDescent="0.25">
      <c r="A63" s="101">
        <v>2013</v>
      </c>
      <c r="B63" s="98">
        <v>362</v>
      </c>
      <c r="C63" s="99">
        <v>41270</v>
      </c>
      <c r="D63" s="98">
        <f t="shared" si="0"/>
        <v>-5</v>
      </c>
      <c r="E63" s="98">
        <f t="shared" si="9"/>
        <v>137</v>
      </c>
      <c r="F63" s="100">
        <v>41407</v>
      </c>
      <c r="G63" s="98">
        <f t="shared" si="10"/>
        <v>133</v>
      </c>
      <c r="H63" s="5">
        <f t="shared" si="1"/>
        <v>132</v>
      </c>
      <c r="I63" s="5">
        <f t="shared" si="2"/>
        <v>222</v>
      </c>
      <c r="AB63" s="57">
        <f t="shared" si="3"/>
        <v>357.04109589041099</v>
      </c>
      <c r="AC63" s="65">
        <f t="shared" si="4"/>
        <v>0.99866681628847587</v>
      </c>
      <c r="AD63" s="65">
        <f t="shared" si="5"/>
        <v>-5.161966722325418E-2</v>
      </c>
      <c r="AF63" s="57">
        <f t="shared" si="6"/>
        <v>130.1917808219178</v>
      </c>
      <c r="AG63" s="65">
        <f t="shared" si="7"/>
        <v>-0.6453481132295501</v>
      </c>
      <c r="AH63" s="65">
        <f t="shared" si="8"/>
        <v>0.76388861279054276</v>
      </c>
    </row>
    <row r="64" spans="1:34" x14ac:dyDescent="0.25">
      <c r="A64" s="101">
        <v>2014</v>
      </c>
      <c r="B64" s="98">
        <v>355</v>
      </c>
      <c r="C64" s="99">
        <v>41629</v>
      </c>
      <c r="D64" s="98">
        <f t="shared" si="0"/>
        <v>-11</v>
      </c>
      <c r="E64" s="98">
        <f t="shared" si="9"/>
        <v>136</v>
      </c>
      <c r="F64" s="100">
        <v>41765</v>
      </c>
      <c r="G64" s="98">
        <f t="shared" si="10"/>
        <v>126</v>
      </c>
      <c r="H64" s="5">
        <f t="shared" si="1"/>
        <v>125</v>
      </c>
      <c r="I64" s="5">
        <f t="shared" si="2"/>
        <v>227</v>
      </c>
      <c r="AB64" s="57">
        <f t="shared" si="3"/>
        <v>350.13698630136986</v>
      </c>
      <c r="AC64" s="65">
        <f t="shared" si="4"/>
        <v>0.98522010675606064</v>
      </c>
      <c r="AD64" s="65">
        <f t="shared" si="5"/>
        <v>-0.17129314418147781</v>
      </c>
      <c r="AF64" s="57">
        <f t="shared" si="6"/>
        <v>123.28767123287672</v>
      </c>
      <c r="AG64" s="65">
        <f t="shared" si="7"/>
        <v>-0.5488429582847193</v>
      </c>
      <c r="AH64" s="65">
        <f t="shared" si="8"/>
        <v>0.83592547941863682</v>
      </c>
    </row>
    <row r="65" spans="1:34" x14ac:dyDescent="0.25">
      <c r="A65" s="101">
        <v>2015</v>
      </c>
      <c r="B65" s="98">
        <v>353</v>
      </c>
      <c r="C65" s="99">
        <v>41992</v>
      </c>
      <c r="D65" s="98">
        <f t="shared" si="0"/>
        <v>-13</v>
      </c>
      <c r="E65" s="98">
        <f t="shared" si="9"/>
        <v>148</v>
      </c>
      <c r="F65" s="100">
        <v>42140</v>
      </c>
      <c r="G65" s="98">
        <f t="shared" si="10"/>
        <v>136</v>
      </c>
      <c r="H65" s="5">
        <f t="shared" si="1"/>
        <v>135</v>
      </c>
      <c r="I65" s="5">
        <f t="shared" si="2"/>
        <v>195</v>
      </c>
      <c r="AB65" s="57">
        <f t="shared" si="3"/>
        <v>348.16438356164383</v>
      </c>
      <c r="AC65" s="65">
        <f t="shared" si="4"/>
        <v>0.97874007996691503</v>
      </c>
      <c r="AD65" s="65">
        <f t="shared" si="5"/>
        <v>-0.20510449986862012</v>
      </c>
      <c r="AF65" s="57">
        <f t="shared" si="6"/>
        <v>133.15068493150685</v>
      </c>
      <c r="AG65" s="65">
        <f t="shared" si="7"/>
        <v>-0.68391942162461061</v>
      </c>
      <c r="AH65" s="65">
        <f t="shared" si="8"/>
        <v>0.72955755408648748</v>
      </c>
    </row>
    <row r="66" spans="1:34" x14ac:dyDescent="0.25">
      <c r="A66" s="101">
        <v>2016</v>
      </c>
      <c r="B66" s="98">
        <f>C66-DATE(A65,1,1)</f>
        <v>330</v>
      </c>
      <c r="C66" s="99">
        <v>42335</v>
      </c>
      <c r="D66" s="98">
        <f t="shared" si="0"/>
        <v>-35</v>
      </c>
      <c r="E66" s="98">
        <f t="shared" si="9"/>
        <v>173</v>
      </c>
      <c r="F66" s="100">
        <v>42508</v>
      </c>
      <c r="G66" s="98">
        <f t="shared" si="10"/>
        <v>139</v>
      </c>
      <c r="H66" s="5">
        <f t="shared" si="1"/>
        <v>138</v>
      </c>
      <c r="I66" s="5">
        <f t="shared" si="2"/>
        <v>193</v>
      </c>
      <c r="AB66" s="40">
        <v>325.48</v>
      </c>
      <c r="AC66" s="65">
        <f t="shared" si="4"/>
        <v>0.82392842534262922</v>
      </c>
      <c r="AD66" s="65">
        <f t="shared" si="5"/>
        <v>-0.56669387672041727</v>
      </c>
    </row>
    <row r="67" spans="1:34" x14ac:dyDescent="0.25">
      <c r="A67" s="101">
        <v>2017</v>
      </c>
      <c r="B67" s="98">
        <f>C67-DATE(A66,1,1)</f>
        <v>331</v>
      </c>
      <c r="C67" s="99">
        <v>42701</v>
      </c>
      <c r="D67" s="98">
        <f t="shared" si="0"/>
        <v>-35</v>
      </c>
      <c r="E67" s="98">
        <f t="shared" si="9"/>
        <v>157</v>
      </c>
      <c r="F67" s="100">
        <v>42858</v>
      </c>
      <c r="G67" s="98">
        <f t="shared" si="10"/>
        <v>123</v>
      </c>
      <c r="H67" s="5">
        <f t="shared" si="1"/>
        <v>122</v>
      </c>
      <c r="I67" s="5">
        <f>C71-F67</f>
        <v>1343</v>
      </c>
    </row>
    <row r="68" spans="1:34" x14ac:dyDescent="0.25">
      <c r="A68" s="101">
        <v>2018</v>
      </c>
      <c r="B68" s="98">
        <f t="shared" ref="B68:B71" si="11">C68-DATE(A67,1,1)</f>
        <v>352</v>
      </c>
      <c r="C68" s="99">
        <v>43088</v>
      </c>
      <c r="D68" s="98">
        <f t="shared" ref="D68:D71" si="12">+C68-DATE(A68,1,1)</f>
        <v>-13</v>
      </c>
      <c r="E68" s="98">
        <f t="shared" ref="E68:E71" si="13">F68-C68</f>
        <v>136</v>
      </c>
      <c r="F68" s="100">
        <v>43224</v>
      </c>
      <c r="G68" s="98">
        <f t="shared" ref="G68" si="14">H68+1</f>
        <v>124</v>
      </c>
      <c r="H68" s="5">
        <f t="shared" ref="H68:H71" si="15">+F68-DATE(A68,1,1)</f>
        <v>123</v>
      </c>
      <c r="I68" s="5">
        <f t="shared" ref="I68:I70" si="16">C69-F68</f>
        <v>215</v>
      </c>
    </row>
    <row r="69" spans="1:34" x14ac:dyDescent="0.25">
      <c r="A69" s="101">
        <v>2019</v>
      </c>
      <c r="B69" s="98">
        <f t="shared" si="11"/>
        <v>338</v>
      </c>
      <c r="C69" s="99">
        <v>43439</v>
      </c>
      <c r="D69" s="98">
        <f t="shared" si="12"/>
        <v>-27</v>
      </c>
      <c r="E69" s="98">
        <f t="shared" si="13"/>
        <v>160</v>
      </c>
      <c r="F69" s="100">
        <v>43599</v>
      </c>
      <c r="G69" s="98">
        <f t="shared" ref="G69:G71" si="17">F69-DATE(A68,1,1)-365</f>
        <v>133</v>
      </c>
      <c r="H69" s="5">
        <f t="shared" si="15"/>
        <v>133</v>
      </c>
      <c r="I69" s="98">
        <f t="shared" si="16"/>
        <v>233</v>
      </c>
    </row>
    <row r="70" spans="1:34" x14ac:dyDescent="0.25">
      <c r="A70" s="101">
        <v>2020</v>
      </c>
      <c r="B70" s="98">
        <f t="shared" si="11"/>
        <v>366</v>
      </c>
      <c r="C70" s="99">
        <v>43832</v>
      </c>
      <c r="D70" s="98">
        <f t="shared" si="12"/>
        <v>1</v>
      </c>
      <c r="E70" s="98">
        <f t="shared" si="13"/>
        <v>132</v>
      </c>
      <c r="F70" s="100">
        <v>43964</v>
      </c>
      <c r="G70" s="98">
        <f t="shared" si="17"/>
        <v>133</v>
      </c>
      <c r="H70" s="5">
        <f t="shared" si="15"/>
        <v>133</v>
      </c>
      <c r="I70" s="98">
        <f t="shared" si="16"/>
        <v>237</v>
      </c>
    </row>
    <row r="71" spans="1:34" x14ac:dyDescent="0.25">
      <c r="A71" s="101">
        <v>2021</v>
      </c>
      <c r="B71" s="98">
        <f t="shared" si="11"/>
        <v>370</v>
      </c>
      <c r="C71" s="99">
        <v>44201</v>
      </c>
      <c r="D71" s="98">
        <f t="shared" si="12"/>
        <v>4</v>
      </c>
      <c r="E71" s="98">
        <f t="shared" si="13"/>
        <v>118</v>
      </c>
      <c r="F71" s="100">
        <v>44319</v>
      </c>
      <c r="G71" s="98">
        <f t="shared" si="17"/>
        <v>123</v>
      </c>
      <c r="H71" s="5">
        <f t="shared" si="15"/>
        <v>122</v>
      </c>
      <c r="I71" s="98"/>
    </row>
    <row r="72" spans="1:34" x14ac:dyDescent="0.25">
      <c r="A72" s="101">
        <v>2022</v>
      </c>
      <c r="B72" s="98"/>
      <c r="C72" s="99"/>
      <c r="D72" s="98"/>
      <c r="E72" s="98"/>
      <c r="F72" s="100"/>
      <c r="G72" s="98"/>
      <c r="H72" s="98"/>
    </row>
    <row r="73" spans="1:34" x14ac:dyDescent="0.25">
      <c r="A73" s="101"/>
      <c r="B73" s="98"/>
      <c r="C73" s="99"/>
      <c r="D73" s="98"/>
      <c r="G73" s="106"/>
      <c r="I73" s="40"/>
    </row>
    <row r="74" spans="1:34" x14ac:dyDescent="0.25">
      <c r="A74" s="101" t="s">
        <v>13</v>
      </c>
      <c r="B74" s="63">
        <f>AVERAGE(B4:B71)</f>
        <v>355.22058823529414</v>
      </c>
      <c r="C74" s="102">
        <f>AC79</f>
        <v>354.45605095994682</v>
      </c>
      <c r="D74" s="41">
        <v>-13</v>
      </c>
      <c r="E74" s="104">
        <f t="shared" ref="E74:I74" si="18">AVERAGE(E4:E71)</f>
        <v>135.72058823529412</v>
      </c>
      <c r="F74" s="102">
        <f>AG79</f>
        <v>123.26410836261195</v>
      </c>
      <c r="G74" s="106">
        <f t="shared" si="18"/>
        <v>125.72058823529412</v>
      </c>
      <c r="H74" s="104">
        <v>122</v>
      </c>
      <c r="I74" s="104">
        <f t="shared" si="18"/>
        <v>246.17910447761193</v>
      </c>
      <c r="AA74" s="64" t="s">
        <v>151</v>
      </c>
      <c r="AC74" s="66">
        <f>SUM(AC4:AC73)</f>
        <v>59.979083670330709</v>
      </c>
      <c r="AD74" s="66">
        <f>SUM(AD4:AD73)</f>
        <v>-9.9436811195915205</v>
      </c>
      <c r="AG74" s="66">
        <f>SUM(AG4:AG73)</f>
        <v>-32.702821934045566</v>
      </c>
      <c r="AH74" s="66">
        <f>SUM(AH4:AH73)</f>
        <v>51.211050534399853</v>
      </c>
    </row>
    <row r="75" spans="1:34" s="53" customFormat="1" x14ac:dyDescent="0.25">
      <c r="A75" s="101" t="s">
        <v>131</v>
      </c>
      <c r="B75" s="97">
        <f t="shared" ref="B75" si="19">QUARTILE(B2:B63,2)</f>
        <v>354</v>
      </c>
      <c r="C75" s="102"/>
      <c r="D75" s="41">
        <f t="shared" ref="D75:I75" si="20">QUARTILE(D2:D63,2)</f>
        <v>-12</v>
      </c>
      <c r="E75" s="87">
        <f t="shared" si="20"/>
        <v>135</v>
      </c>
      <c r="F75" s="105"/>
      <c r="G75" s="106">
        <f t="shared" si="20"/>
        <v>124.5</v>
      </c>
      <c r="H75" s="104">
        <f t="shared" si="20"/>
        <v>123.5</v>
      </c>
      <c r="I75" s="104">
        <f t="shared" si="20"/>
        <v>231</v>
      </c>
      <c r="J75" s="40"/>
      <c r="AA75" s="67" t="s">
        <v>152</v>
      </c>
      <c r="AC75" s="54">
        <f>SQRT(AC74^2 + AD74^2)</f>
        <v>60.797757130840388</v>
      </c>
      <c r="AD75" s="54"/>
      <c r="AG75" s="54">
        <f>SQRT(AG74^2 + AH74^2)</f>
        <v>60.762210783403425</v>
      </c>
      <c r="AH75" s="54"/>
    </row>
    <row r="76" spans="1:34" s="53" customFormat="1" x14ac:dyDescent="0.25">
      <c r="A76" s="101" t="s">
        <v>132</v>
      </c>
      <c r="B76" s="63">
        <f>_xlfn.STDEV.S(B4:B71)</f>
        <v>15.644221276570697</v>
      </c>
      <c r="C76" s="102"/>
      <c r="D76" s="63">
        <f>_xlfn.STDEV.S(D4:D71)</f>
        <v>15.631848806290371</v>
      </c>
      <c r="E76" s="104">
        <f>_xlfn.STDEV.S(E4:E71)</f>
        <v>19.261628074145897</v>
      </c>
      <c r="F76" s="103"/>
      <c r="G76" s="106"/>
      <c r="H76" s="104">
        <f>_xlfn.STDEV.S(H4:H71)</f>
        <v>11.449779644470713</v>
      </c>
      <c r="I76" s="104">
        <f>_xlfn.STDEV.S(I4:I71)</f>
        <v>137.42754844612912</v>
      </c>
      <c r="J76" s="40"/>
      <c r="AA76" s="67" t="s">
        <v>153</v>
      </c>
      <c r="AC76" s="54">
        <f>AC74/AC75</f>
        <v>0.98653447924488658</v>
      </c>
      <c r="AD76" s="54">
        <f>AD74/AC75</f>
        <v>-0.16355342020581659</v>
      </c>
      <c r="AG76" s="54">
        <f>AG74/AG75</f>
        <v>-0.53820987604647863</v>
      </c>
      <c r="AH76" s="54">
        <f>AH74/AG75</f>
        <v>0.84281085026596214</v>
      </c>
    </row>
    <row r="77" spans="1:34" x14ac:dyDescent="0.25">
      <c r="A77" s="101" t="s">
        <v>133</v>
      </c>
      <c r="B77" s="41">
        <f t="shared" ref="B77" si="21">MIN(B4:B64)</f>
        <v>318</v>
      </c>
      <c r="C77" s="102"/>
      <c r="D77" s="41"/>
      <c r="E77" s="104">
        <f t="shared" ref="E77" si="22">MIN(E4:E64)</f>
        <v>91</v>
      </c>
      <c r="F77" s="103"/>
      <c r="G77" s="106">
        <f t="shared" ref="G77:I77" si="23">MIN(G4:G64)</f>
        <v>102</v>
      </c>
      <c r="H77" s="104">
        <f t="shared" si="23"/>
        <v>101</v>
      </c>
      <c r="I77" s="104">
        <f t="shared" si="23"/>
        <v>185</v>
      </c>
      <c r="AA77" s="68" t="s">
        <v>148</v>
      </c>
      <c r="AC77" s="69">
        <f>DEGREES(ATAN(AD76/AC76))+360</f>
        <v>350.58678998789276</v>
      </c>
      <c r="AD77" s="66"/>
      <c r="AG77" s="69">
        <f>DEGREES(ATAN(AH76/AG76))+180</f>
        <v>122.56186030285014</v>
      </c>
      <c r="AH77" s="66"/>
    </row>
    <row r="78" spans="1:34" x14ac:dyDescent="0.25">
      <c r="A78" s="101" t="s">
        <v>134</v>
      </c>
      <c r="B78" s="41">
        <f>MAX(B4:B63)</f>
        <v>397</v>
      </c>
      <c r="C78" s="103"/>
      <c r="D78" s="41"/>
      <c r="E78" s="104">
        <f>MAX(E4:E63)</f>
        <v>179</v>
      </c>
      <c r="F78" s="103"/>
      <c r="G78" s="106">
        <f t="shared" ref="G78:H78" si="24">MAX(G4:G64)</f>
        <v>158</v>
      </c>
      <c r="H78" s="104">
        <f t="shared" si="24"/>
        <v>157</v>
      </c>
      <c r="I78" s="104">
        <f>MAX(I4:I63)</f>
        <v>275</v>
      </c>
      <c r="AA78" s="68" t="s">
        <v>154</v>
      </c>
      <c r="AC78" s="66">
        <f>AC77*365/360</f>
        <v>355.45605095994682</v>
      </c>
      <c r="AD78" s="66"/>
      <c r="AG78" s="66">
        <f>AG77*365/360</f>
        <v>124.26410836261195</v>
      </c>
      <c r="AH78" s="66"/>
    </row>
    <row r="79" spans="1:34" x14ac:dyDescent="0.25">
      <c r="A79" s="101"/>
      <c r="B79" s="41"/>
      <c r="C79" s="103"/>
      <c r="D79" s="41"/>
      <c r="E79" s="103"/>
      <c r="F79" s="103"/>
      <c r="G79" s="103"/>
      <c r="H79" s="103"/>
      <c r="I79" s="103"/>
      <c r="AA79" s="68" t="s">
        <v>155</v>
      </c>
      <c r="AC79" s="70">
        <f>AC84+AC78-1</f>
        <v>354.45605095994682</v>
      </c>
      <c r="AG79" s="70">
        <f>AG84+AG78-1</f>
        <v>123.26410836261195</v>
      </c>
    </row>
    <row r="80" spans="1:34" x14ac:dyDescent="0.25">
      <c r="A80" s="101"/>
      <c r="B80" s="98"/>
      <c r="D80" s="98"/>
      <c r="I80" s="40"/>
      <c r="L80" s="56"/>
    </row>
    <row r="81" spans="1:33" x14ac:dyDescent="0.25">
      <c r="A81" s="101"/>
      <c r="I81" s="40"/>
    </row>
    <row r="82" spans="1:33" x14ac:dyDescent="0.25">
      <c r="A82" s="101"/>
      <c r="I82" s="40"/>
    </row>
    <row r="83" spans="1:33" x14ac:dyDescent="0.25">
      <c r="A83" s="101"/>
      <c r="I83" s="40"/>
    </row>
    <row r="84" spans="1:33" x14ac:dyDescent="0.25">
      <c r="A84" s="101"/>
    </row>
    <row r="85" spans="1:33" x14ac:dyDescent="0.25">
      <c r="AC85" s="70">
        <v>36526</v>
      </c>
      <c r="AG85" s="70">
        <v>36526</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9FB8-06B3-4541-82C0-FBC5EEAC4200}">
  <dimension ref="A1:P20086"/>
  <sheetViews>
    <sheetView zoomScale="75" zoomScaleNormal="75" workbookViewId="0">
      <pane ySplit="2" topLeftCell="A19996" activePane="bottomLeft" state="frozen"/>
      <selection pane="bottomLeft" activeCell="B20001" sqref="B20001:B20033"/>
    </sheetView>
  </sheetViews>
  <sheetFormatPr defaultRowHeight="15" x14ac:dyDescent="0.25"/>
  <cols>
    <col min="1" max="1" width="12" bestFit="1" customWidth="1"/>
  </cols>
  <sheetData>
    <row r="1" spans="1:16" x14ac:dyDescent="0.25">
      <c r="A1" s="71"/>
      <c r="B1" s="72" t="s">
        <v>156</v>
      </c>
      <c r="C1" s="72"/>
      <c r="F1" s="111" t="s">
        <v>160</v>
      </c>
      <c r="G1" s="112"/>
      <c r="H1" s="112"/>
      <c r="I1" s="112"/>
      <c r="J1" s="112"/>
      <c r="K1" s="112"/>
      <c r="L1" s="112"/>
      <c r="M1" s="112"/>
      <c r="N1" s="112"/>
      <c r="O1" s="112"/>
      <c r="P1" s="112"/>
    </row>
    <row r="2" spans="1:16" x14ac:dyDescent="0.25">
      <c r="A2" s="73" t="s">
        <v>157</v>
      </c>
      <c r="B2" s="72" t="s">
        <v>158</v>
      </c>
      <c r="C2" s="72" t="s">
        <v>159</v>
      </c>
      <c r="F2" s="111" t="s">
        <v>161</v>
      </c>
      <c r="G2" s="112"/>
      <c r="H2" s="112"/>
      <c r="I2" s="112"/>
      <c r="J2" s="112"/>
      <c r="K2" s="112"/>
      <c r="L2" s="112"/>
      <c r="M2" s="112"/>
      <c r="N2" s="112"/>
      <c r="O2" s="112"/>
      <c r="P2" s="112"/>
    </row>
    <row r="3" spans="1:16" x14ac:dyDescent="0.25">
      <c r="A3" s="74">
        <v>23743</v>
      </c>
      <c r="B3" s="75">
        <v>26.362151999999998</v>
      </c>
      <c r="C3" s="75">
        <v>76.212192000000002</v>
      </c>
      <c r="F3" s="113" t="s">
        <v>162</v>
      </c>
      <c r="G3" s="114"/>
      <c r="H3" s="114"/>
      <c r="I3" s="114"/>
      <c r="J3" s="114"/>
      <c r="K3" s="114"/>
      <c r="L3" s="114"/>
      <c r="M3" s="114"/>
      <c r="N3" s="114"/>
      <c r="O3" s="114"/>
      <c r="P3" s="114"/>
    </row>
    <row r="4" spans="1:16" x14ac:dyDescent="0.25">
      <c r="A4" s="74">
        <v>23744</v>
      </c>
      <c r="B4" s="75">
        <v>26.359104000000002</v>
      </c>
      <c r="C4" s="75">
        <v>76.178664000000012</v>
      </c>
      <c r="F4" s="111" t="s">
        <v>163</v>
      </c>
      <c r="G4" s="112"/>
      <c r="H4" s="112"/>
      <c r="I4" s="112"/>
      <c r="J4" s="112"/>
      <c r="K4" s="112"/>
      <c r="L4" s="112"/>
      <c r="M4" s="112"/>
      <c r="N4" s="112"/>
      <c r="O4" s="112"/>
      <c r="P4" s="112"/>
    </row>
    <row r="5" spans="1:16" x14ac:dyDescent="0.25">
      <c r="A5" s="74">
        <v>23745</v>
      </c>
      <c r="B5" s="75">
        <v>26.356056000000002</v>
      </c>
      <c r="C5" s="75">
        <v>76.151232000000007</v>
      </c>
      <c r="F5" s="5"/>
      <c r="G5" s="32"/>
      <c r="H5" s="77"/>
      <c r="I5" s="32"/>
      <c r="J5" s="32"/>
      <c r="K5" s="32"/>
      <c r="L5" s="32"/>
      <c r="M5" s="32"/>
      <c r="N5" s="32"/>
      <c r="O5" s="32"/>
      <c r="P5" s="32"/>
    </row>
    <row r="6" spans="1:16" x14ac:dyDescent="0.25">
      <c r="A6" s="74">
        <v>23746</v>
      </c>
      <c r="B6" s="75">
        <v>26.353007999999999</v>
      </c>
      <c r="C6" s="75">
        <v>76.111608000000004</v>
      </c>
      <c r="F6" s="111" t="s">
        <v>164</v>
      </c>
      <c r="G6" s="112"/>
      <c r="H6" s="112"/>
      <c r="I6" s="112"/>
      <c r="J6" s="112"/>
      <c r="K6" s="112"/>
      <c r="L6" s="112"/>
      <c r="M6" s="112"/>
      <c r="N6" s="112"/>
      <c r="O6" s="112"/>
      <c r="P6" s="112"/>
    </row>
    <row r="7" spans="1:16" x14ac:dyDescent="0.25">
      <c r="A7" s="74">
        <v>23747</v>
      </c>
      <c r="B7" s="75">
        <v>26.340816</v>
      </c>
      <c r="C7" s="75">
        <v>76.059792000000002</v>
      </c>
      <c r="F7" s="115" t="s">
        <v>165</v>
      </c>
      <c r="G7" s="116"/>
      <c r="H7" s="116"/>
      <c r="I7" s="116"/>
      <c r="J7" s="116"/>
      <c r="K7" s="116"/>
      <c r="L7" s="116"/>
      <c r="M7" s="116"/>
      <c r="N7" s="116"/>
      <c r="O7" s="116"/>
      <c r="P7" s="116"/>
    </row>
    <row r="8" spans="1:16" x14ac:dyDescent="0.25">
      <c r="A8" s="74">
        <v>23748</v>
      </c>
      <c r="B8" s="75">
        <v>26.331672000000001</v>
      </c>
      <c r="C8" s="75">
        <v>76.011024000000006</v>
      </c>
      <c r="F8" s="78"/>
      <c r="G8" s="79"/>
      <c r="H8" s="80"/>
      <c r="I8" s="79"/>
      <c r="J8" s="79"/>
      <c r="K8" s="79"/>
      <c r="L8" s="79"/>
      <c r="M8" s="79"/>
      <c r="N8" s="79"/>
      <c r="O8" s="79"/>
      <c r="P8" s="79"/>
    </row>
    <row r="9" spans="1:16" x14ac:dyDescent="0.25">
      <c r="A9" s="74">
        <v>23749</v>
      </c>
      <c r="B9" s="75">
        <v>26.319479999999999</v>
      </c>
      <c r="C9" s="75">
        <v>75.965304000000003</v>
      </c>
      <c r="F9" s="109" t="s">
        <v>166</v>
      </c>
      <c r="G9" s="110"/>
      <c r="H9" s="110"/>
      <c r="I9" s="110"/>
      <c r="J9" s="110"/>
      <c r="K9" s="110"/>
      <c r="L9" s="110"/>
      <c r="M9" s="110"/>
      <c r="N9" s="110"/>
      <c r="O9" s="110"/>
      <c r="P9" s="110"/>
    </row>
    <row r="10" spans="1:16" x14ac:dyDescent="0.25">
      <c r="A10" s="74">
        <v>23750</v>
      </c>
      <c r="B10" s="75">
        <v>26.319479999999999</v>
      </c>
      <c r="C10" s="75">
        <v>75.922632000000007</v>
      </c>
      <c r="F10" s="111" t="s">
        <v>167</v>
      </c>
      <c r="G10" s="112"/>
      <c r="H10" s="112"/>
      <c r="I10" s="112"/>
      <c r="J10" s="112"/>
      <c r="K10" s="112"/>
      <c r="L10" s="112"/>
      <c r="M10" s="112"/>
      <c r="N10" s="112"/>
      <c r="O10" s="112"/>
      <c r="P10" s="112"/>
    </row>
    <row r="11" spans="1:16" x14ac:dyDescent="0.25">
      <c r="A11" s="74">
        <v>23751</v>
      </c>
      <c r="B11" s="75">
        <v>26.310336</v>
      </c>
      <c r="C11" s="75">
        <v>75.861671999999999</v>
      </c>
      <c r="F11" s="81"/>
      <c r="G11" s="81"/>
      <c r="H11" s="81"/>
      <c r="I11" s="81"/>
      <c r="J11" s="81"/>
      <c r="K11" s="81"/>
      <c r="L11" s="81"/>
      <c r="M11" s="81"/>
      <c r="N11" s="81"/>
      <c r="O11" s="81"/>
      <c r="P11" s="81"/>
    </row>
    <row r="12" spans="1:16" x14ac:dyDescent="0.25">
      <c r="A12" s="74">
        <v>23752</v>
      </c>
      <c r="B12" s="75">
        <v>26.301192000000004</v>
      </c>
      <c r="C12" s="75">
        <v>75.834240000000008</v>
      </c>
      <c r="F12" s="81"/>
      <c r="G12" t="s">
        <v>168</v>
      </c>
      <c r="H12" s="81"/>
      <c r="I12" s="81"/>
      <c r="J12" s="81"/>
      <c r="K12" s="81"/>
      <c r="L12" s="81"/>
      <c r="M12" s="81"/>
      <c r="N12" s="81"/>
      <c r="O12" s="81"/>
      <c r="P12" s="81"/>
    </row>
    <row r="13" spans="1:16" x14ac:dyDescent="0.25">
      <c r="A13" s="74">
        <v>23753</v>
      </c>
      <c r="B13" s="75">
        <v>26.295096000000001</v>
      </c>
      <c r="C13" s="75">
        <v>75.791567999999998</v>
      </c>
    </row>
    <row r="14" spans="1:16" x14ac:dyDescent="0.25">
      <c r="A14" s="74">
        <v>23754</v>
      </c>
      <c r="B14" s="75">
        <v>26.295096000000001</v>
      </c>
      <c r="C14" s="75">
        <v>75.776328000000007</v>
      </c>
    </row>
    <row r="15" spans="1:16" x14ac:dyDescent="0.25">
      <c r="A15" s="74">
        <v>23755</v>
      </c>
      <c r="B15" s="75">
        <v>26.295096000000001</v>
      </c>
      <c r="C15" s="75">
        <v>75.758040000000008</v>
      </c>
    </row>
    <row r="16" spans="1:16" x14ac:dyDescent="0.25">
      <c r="A16" s="74">
        <v>23756</v>
      </c>
      <c r="B16" s="75">
        <v>26.292048000000001</v>
      </c>
      <c r="C16" s="75">
        <v>75.730608000000004</v>
      </c>
    </row>
    <row r="17" spans="1:3" x14ac:dyDescent="0.25">
      <c r="A17" s="74">
        <v>23757</v>
      </c>
      <c r="B17" s="75">
        <v>26.289000000000001</v>
      </c>
      <c r="C17" s="75">
        <v>75.706224000000006</v>
      </c>
    </row>
    <row r="18" spans="1:3" x14ac:dyDescent="0.25">
      <c r="A18" s="74">
        <v>23758</v>
      </c>
      <c r="B18" s="75">
        <v>26.289000000000001</v>
      </c>
      <c r="C18" s="75">
        <v>75.703175999999999</v>
      </c>
    </row>
    <row r="19" spans="1:3" x14ac:dyDescent="0.25">
      <c r="A19" s="74">
        <v>23759</v>
      </c>
      <c r="B19" s="75">
        <v>26.282904000000002</v>
      </c>
      <c r="C19" s="75">
        <v>75.712320000000005</v>
      </c>
    </row>
    <row r="20" spans="1:3" x14ac:dyDescent="0.25">
      <c r="A20" s="74">
        <v>23760</v>
      </c>
      <c r="B20" s="75">
        <v>26.343864000000004</v>
      </c>
      <c r="C20" s="75">
        <v>75.758040000000008</v>
      </c>
    </row>
    <row r="21" spans="1:3" x14ac:dyDescent="0.25">
      <c r="A21" s="74">
        <v>23761</v>
      </c>
      <c r="B21" s="75">
        <v>26.343864000000004</v>
      </c>
      <c r="C21" s="75">
        <v>75.797664000000012</v>
      </c>
    </row>
    <row r="22" spans="1:3" x14ac:dyDescent="0.25">
      <c r="A22" s="74">
        <v>23762</v>
      </c>
      <c r="B22" s="75">
        <v>26.340816</v>
      </c>
      <c r="C22" s="75">
        <v>75.785471999999999</v>
      </c>
    </row>
    <row r="23" spans="1:3" x14ac:dyDescent="0.25">
      <c r="A23" s="74">
        <v>23763</v>
      </c>
      <c r="B23" s="75">
        <v>26.353007999999999</v>
      </c>
      <c r="C23" s="75">
        <v>75.77328</v>
      </c>
    </row>
    <row r="24" spans="1:3" x14ac:dyDescent="0.25">
      <c r="A24" s="74">
        <v>23764</v>
      </c>
      <c r="B24" s="75">
        <v>26.353007999999999</v>
      </c>
      <c r="C24" s="75">
        <v>75.77328</v>
      </c>
    </row>
    <row r="25" spans="1:3" x14ac:dyDescent="0.25">
      <c r="A25" s="74">
        <v>23765</v>
      </c>
      <c r="B25" s="75">
        <v>26.346912</v>
      </c>
      <c r="C25" s="75">
        <v>75.758040000000008</v>
      </c>
    </row>
    <row r="26" spans="1:3" x14ac:dyDescent="0.25">
      <c r="A26" s="74">
        <v>23766</v>
      </c>
      <c r="B26" s="75">
        <v>26.349960000000003</v>
      </c>
      <c r="C26" s="75">
        <v>75.715367999999998</v>
      </c>
    </row>
    <row r="27" spans="1:3" x14ac:dyDescent="0.25">
      <c r="A27" s="74">
        <v>23767</v>
      </c>
      <c r="B27" s="75">
        <v>26.343864000000004</v>
      </c>
      <c r="C27" s="75">
        <v>75.684888000000001</v>
      </c>
    </row>
    <row r="28" spans="1:3" x14ac:dyDescent="0.25">
      <c r="A28" s="74">
        <v>23768</v>
      </c>
      <c r="B28" s="75">
        <v>26.334720000000004</v>
      </c>
      <c r="C28" s="75">
        <v>75.681840000000008</v>
      </c>
    </row>
    <row r="29" spans="1:3" x14ac:dyDescent="0.25">
      <c r="A29" s="74">
        <v>23769</v>
      </c>
      <c r="B29" s="75">
        <v>26.328624000000001</v>
      </c>
      <c r="C29" s="75">
        <v>75.605640000000008</v>
      </c>
    </row>
    <row r="30" spans="1:3" x14ac:dyDescent="0.25">
      <c r="A30" s="74">
        <v>23770</v>
      </c>
      <c r="B30" s="75">
        <v>26.319479999999999</v>
      </c>
      <c r="C30" s="75">
        <v>75.553824000000006</v>
      </c>
    </row>
    <row r="31" spans="1:3" x14ac:dyDescent="0.25">
      <c r="A31" s="74">
        <v>23771</v>
      </c>
      <c r="B31" s="75">
        <v>26.30424</v>
      </c>
      <c r="C31" s="75">
        <v>75.514200000000002</v>
      </c>
    </row>
    <row r="32" spans="1:3" x14ac:dyDescent="0.25">
      <c r="A32" s="74">
        <v>23772</v>
      </c>
      <c r="B32" s="75">
        <v>26.292048000000001</v>
      </c>
      <c r="C32" s="75">
        <v>75.477624000000006</v>
      </c>
    </row>
    <row r="33" spans="1:3" x14ac:dyDescent="0.25">
      <c r="A33" s="74">
        <v>23773</v>
      </c>
      <c r="B33" s="75">
        <v>26.285951999999998</v>
      </c>
      <c r="C33" s="75">
        <v>75.438000000000002</v>
      </c>
    </row>
    <row r="34" spans="1:3" x14ac:dyDescent="0.25">
      <c r="A34" s="74">
        <v>23774</v>
      </c>
      <c r="B34" s="75">
        <v>26.279856000000002</v>
      </c>
      <c r="C34" s="75">
        <v>75.389232000000007</v>
      </c>
    </row>
    <row r="35" spans="1:3" x14ac:dyDescent="0.25">
      <c r="A35" s="74">
        <v>23775</v>
      </c>
      <c r="B35" s="75">
        <v>26.267664000000003</v>
      </c>
      <c r="C35" s="75">
        <v>75.346559999999997</v>
      </c>
    </row>
    <row r="36" spans="1:3" x14ac:dyDescent="0.25">
      <c r="A36" s="74">
        <v>23776</v>
      </c>
      <c r="B36" s="75">
        <v>26.252424000000001</v>
      </c>
      <c r="C36" s="75">
        <v>75.300840000000008</v>
      </c>
    </row>
    <row r="37" spans="1:3" x14ac:dyDescent="0.25">
      <c r="A37" s="74">
        <v>23777</v>
      </c>
      <c r="B37" s="75">
        <v>26.243279999999999</v>
      </c>
      <c r="C37" s="75">
        <v>75.239879999999999</v>
      </c>
    </row>
    <row r="38" spans="1:3" x14ac:dyDescent="0.25">
      <c r="A38" s="74">
        <v>23778</v>
      </c>
      <c r="B38" s="75">
        <v>26.231088000000003</v>
      </c>
      <c r="C38" s="75">
        <v>75.181967999999998</v>
      </c>
    </row>
    <row r="39" spans="1:3" x14ac:dyDescent="0.25">
      <c r="A39" s="74">
        <v>23779</v>
      </c>
      <c r="B39" s="75">
        <v>26.22804</v>
      </c>
      <c r="C39" s="75">
        <v>75.121008000000003</v>
      </c>
    </row>
    <row r="40" spans="1:3" x14ac:dyDescent="0.25">
      <c r="A40" s="74">
        <v>23780</v>
      </c>
      <c r="B40" s="75">
        <v>26.218896000000001</v>
      </c>
      <c r="C40" s="75">
        <v>75.044808000000003</v>
      </c>
    </row>
    <row r="41" spans="1:3" x14ac:dyDescent="0.25">
      <c r="A41" s="74">
        <v>23781</v>
      </c>
      <c r="B41" s="75">
        <v>26.203656000000002</v>
      </c>
      <c r="C41" s="75">
        <v>74.97775200000001</v>
      </c>
    </row>
    <row r="42" spans="1:3" x14ac:dyDescent="0.25">
      <c r="A42" s="74">
        <v>23782</v>
      </c>
      <c r="B42" s="75">
        <v>26.188416</v>
      </c>
      <c r="C42" s="75">
        <v>74.916792000000001</v>
      </c>
    </row>
    <row r="43" spans="1:3" x14ac:dyDescent="0.25">
      <c r="A43" s="74">
        <v>23783</v>
      </c>
      <c r="B43" s="75">
        <v>26.176224000000001</v>
      </c>
      <c r="C43" s="75">
        <v>74.858879999999999</v>
      </c>
    </row>
    <row r="44" spans="1:3" x14ac:dyDescent="0.25">
      <c r="A44" s="74">
        <v>23784</v>
      </c>
      <c r="B44" s="75">
        <v>26.170128000000002</v>
      </c>
      <c r="C44" s="75">
        <v>74.788775999999999</v>
      </c>
    </row>
    <row r="45" spans="1:3" x14ac:dyDescent="0.25">
      <c r="A45" s="74">
        <v>23785</v>
      </c>
      <c r="B45" s="75">
        <v>26.15184</v>
      </c>
      <c r="C45" s="75">
        <v>74.712575999999999</v>
      </c>
    </row>
    <row r="46" spans="1:3" x14ac:dyDescent="0.25">
      <c r="A46" s="74">
        <v>23786</v>
      </c>
      <c r="B46" s="75">
        <v>26.148792000000004</v>
      </c>
      <c r="C46" s="75">
        <v>74.639424000000005</v>
      </c>
    </row>
    <row r="47" spans="1:3" x14ac:dyDescent="0.25">
      <c r="A47" s="74">
        <v>23787</v>
      </c>
      <c r="B47" s="75">
        <v>26.148792000000004</v>
      </c>
      <c r="C47" s="75">
        <v>74.578464000000011</v>
      </c>
    </row>
    <row r="48" spans="1:3" x14ac:dyDescent="0.25">
      <c r="A48" s="74">
        <v>23788</v>
      </c>
      <c r="B48" s="75">
        <v>26.139648000000001</v>
      </c>
      <c r="C48" s="75">
        <v>74.51445600000001</v>
      </c>
    </row>
    <row r="49" spans="1:3" x14ac:dyDescent="0.25">
      <c r="A49" s="74">
        <v>23789</v>
      </c>
      <c r="B49" s="75">
        <v>26.130504000000002</v>
      </c>
      <c r="C49" s="75">
        <v>74.459592000000001</v>
      </c>
    </row>
    <row r="50" spans="1:3" x14ac:dyDescent="0.25">
      <c r="A50" s="74">
        <v>23790</v>
      </c>
      <c r="B50" s="75">
        <v>26.130504000000002</v>
      </c>
      <c r="C50" s="75">
        <v>74.407775999999998</v>
      </c>
    </row>
    <row r="51" spans="1:3" x14ac:dyDescent="0.25">
      <c r="A51" s="74">
        <v>23791</v>
      </c>
      <c r="B51" s="75">
        <v>26.115264000000003</v>
      </c>
      <c r="C51" s="75">
        <v>74.346816000000004</v>
      </c>
    </row>
    <row r="52" spans="1:3" x14ac:dyDescent="0.25">
      <c r="A52" s="74">
        <v>23792</v>
      </c>
      <c r="B52" s="75">
        <v>26.103072000000001</v>
      </c>
      <c r="C52" s="75">
        <v>74.288904000000002</v>
      </c>
    </row>
    <row r="53" spans="1:3" x14ac:dyDescent="0.25">
      <c r="A53" s="74">
        <v>23793</v>
      </c>
      <c r="B53" s="75">
        <v>26.081735999999999</v>
      </c>
      <c r="C53" s="75">
        <v>74.246232000000006</v>
      </c>
    </row>
    <row r="54" spans="1:3" x14ac:dyDescent="0.25">
      <c r="A54" s="74">
        <v>23794</v>
      </c>
      <c r="B54" s="75">
        <v>26.072592000000004</v>
      </c>
      <c r="C54" s="75">
        <v>74.170032000000006</v>
      </c>
    </row>
    <row r="55" spans="1:3" x14ac:dyDescent="0.25">
      <c r="A55" s="74">
        <v>23795</v>
      </c>
      <c r="B55" s="75">
        <v>26.066496000000001</v>
      </c>
      <c r="C55" s="75">
        <v>74.109071999999998</v>
      </c>
    </row>
    <row r="56" spans="1:3" x14ac:dyDescent="0.25">
      <c r="A56" s="74">
        <v>23796</v>
      </c>
      <c r="B56" s="75">
        <v>26.054304000000002</v>
      </c>
      <c r="C56" s="75">
        <v>74.035920000000004</v>
      </c>
    </row>
    <row r="57" spans="1:3" x14ac:dyDescent="0.25">
      <c r="A57" s="74">
        <v>23797</v>
      </c>
      <c r="B57" s="75">
        <v>26.042111999999999</v>
      </c>
      <c r="C57" s="75">
        <v>73.974959999999996</v>
      </c>
    </row>
    <row r="58" spans="1:3" x14ac:dyDescent="0.25">
      <c r="A58" s="74">
        <v>23798</v>
      </c>
      <c r="B58" s="75">
        <v>26.017728000000002</v>
      </c>
      <c r="C58" s="75">
        <v>73.907904000000002</v>
      </c>
    </row>
    <row r="59" spans="1:3" x14ac:dyDescent="0.25">
      <c r="A59" s="74">
        <v>23799</v>
      </c>
      <c r="B59" s="75">
        <v>26.008583999999999</v>
      </c>
      <c r="C59" s="75">
        <v>73.840847999999994</v>
      </c>
    </row>
    <row r="60" spans="1:3" x14ac:dyDescent="0.25">
      <c r="A60" s="74">
        <v>23800</v>
      </c>
      <c r="B60" s="75">
        <v>25.993344</v>
      </c>
      <c r="C60" s="75">
        <v>73.789032000000006</v>
      </c>
    </row>
    <row r="61" spans="1:3" x14ac:dyDescent="0.25">
      <c r="A61" s="74">
        <v>23801</v>
      </c>
      <c r="B61" s="75">
        <v>25.990296000000001</v>
      </c>
      <c r="C61" s="75">
        <v>73.728071999999997</v>
      </c>
    </row>
    <row r="62" spans="1:3" x14ac:dyDescent="0.25">
      <c r="A62" s="74">
        <v>23802</v>
      </c>
      <c r="B62" s="75">
        <v>25.984200000000001</v>
      </c>
      <c r="C62" s="75">
        <v>73.667112000000003</v>
      </c>
    </row>
    <row r="63" spans="1:3" x14ac:dyDescent="0.25">
      <c r="A63" s="74">
        <v>23803</v>
      </c>
      <c r="B63" s="75">
        <v>25.972007999999999</v>
      </c>
      <c r="C63" s="75">
        <v>73.597008000000002</v>
      </c>
    </row>
    <row r="64" spans="1:3" x14ac:dyDescent="0.25">
      <c r="A64" s="74">
        <v>23804</v>
      </c>
      <c r="B64" s="75">
        <v>25.956768</v>
      </c>
      <c r="C64" s="75">
        <v>73.526904000000002</v>
      </c>
    </row>
    <row r="65" spans="1:3" x14ac:dyDescent="0.25">
      <c r="A65" s="74">
        <v>23805</v>
      </c>
      <c r="B65" s="75">
        <v>25.941528000000002</v>
      </c>
      <c r="C65" s="75">
        <v>73.456800000000001</v>
      </c>
    </row>
    <row r="66" spans="1:3" x14ac:dyDescent="0.25">
      <c r="A66" s="74">
        <v>23806</v>
      </c>
      <c r="B66" s="75">
        <v>25.92324</v>
      </c>
      <c r="C66" s="75">
        <v>73.380600000000001</v>
      </c>
    </row>
    <row r="67" spans="1:3" x14ac:dyDescent="0.25">
      <c r="A67" s="74">
        <v>23807</v>
      </c>
      <c r="B67" s="75">
        <v>25.911048000000005</v>
      </c>
      <c r="C67" s="75">
        <v>73.310496000000001</v>
      </c>
    </row>
    <row r="68" spans="1:3" x14ac:dyDescent="0.25">
      <c r="A68" s="74">
        <v>23808</v>
      </c>
      <c r="B68" s="75">
        <v>25.889711999999999</v>
      </c>
      <c r="C68" s="75">
        <v>73.231248000000008</v>
      </c>
    </row>
    <row r="69" spans="1:3" x14ac:dyDescent="0.25">
      <c r="A69" s="74">
        <v>23809</v>
      </c>
      <c r="B69" s="75">
        <v>25.871424000000001</v>
      </c>
      <c r="C69" s="75">
        <v>73.158096</v>
      </c>
    </row>
    <row r="70" spans="1:3" x14ac:dyDescent="0.25">
      <c r="A70" s="74">
        <v>23810</v>
      </c>
      <c r="B70" s="75">
        <v>25.856184000000002</v>
      </c>
      <c r="C70" s="75">
        <v>73.087992</v>
      </c>
    </row>
    <row r="71" spans="1:3" x14ac:dyDescent="0.25">
      <c r="A71" s="74">
        <v>23811</v>
      </c>
      <c r="B71" s="75">
        <v>25.840944</v>
      </c>
      <c r="C71" s="75">
        <v>73.017887999999999</v>
      </c>
    </row>
    <row r="72" spans="1:3" x14ac:dyDescent="0.25">
      <c r="A72" s="74">
        <v>23812</v>
      </c>
      <c r="B72" s="75">
        <v>25.822656000000002</v>
      </c>
      <c r="C72" s="75">
        <v>72.941687999999999</v>
      </c>
    </row>
    <row r="73" spans="1:3" x14ac:dyDescent="0.25">
      <c r="A73" s="74">
        <v>23813</v>
      </c>
      <c r="B73" s="75">
        <v>25.813511999999999</v>
      </c>
      <c r="C73" s="75">
        <v>72.865487999999999</v>
      </c>
    </row>
    <row r="74" spans="1:3" x14ac:dyDescent="0.25">
      <c r="A74" s="74">
        <v>23814</v>
      </c>
      <c r="B74" s="75">
        <v>25.795224000000001</v>
      </c>
      <c r="C74" s="75">
        <v>72.786240000000006</v>
      </c>
    </row>
    <row r="75" spans="1:3" x14ac:dyDescent="0.25">
      <c r="A75" s="74">
        <v>23815</v>
      </c>
      <c r="B75" s="75">
        <v>25.779984000000002</v>
      </c>
      <c r="C75" s="75">
        <v>72.719184000000013</v>
      </c>
    </row>
    <row r="76" spans="1:3" x14ac:dyDescent="0.25">
      <c r="A76" s="74">
        <v>23816</v>
      </c>
      <c r="B76" s="75">
        <v>25.764744</v>
      </c>
      <c r="C76" s="75">
        <v>72.636887999999999</v>
      </c>
    </row>
    <row r="77" spans="1:3" x14ac:dyDescent="0.25">
      <c r="A77" s="74">
        <v>23817</v>
      </c>
      <c r="B77" s="75">
        <v>25.755600000000001</v>
      </c>
      <c r="C77" s="75">
        <v>72.560687999999999</v>
      </c>
    </row>
    <row r="78" spans="1:3" x14ac:dyDescent="0.25">
      <c r="A78" s="74">
        <v>23818</v>
      </c>
      <c r="B78" s="75">
        <v>25.746456000000002</v>
      </c>
      <c r="C78" s="75">
        <v>72.478391999999999</v>
      </c>
    </row>
    <row r="79" spans="1:3" x14ac:dyDescent="0.25">
      <c r="A79" s="74">
        <v>23819</v>
      </c>
      <c r="B79" s="75">
        <v>25.734264000000003</v>
      </c>
      <c r="C79" s="75">
        <v>72.39</v>
      </c>
    </row>
    <row r="80" spans="1:3" x14ac:dyDescent="0.25">
      <c r="A80" s="74">
        <v>23820</v>
      </c>
      <c r="B80" s="75">
        <v>25.719024000000001</v>
      </c>
      <c r="C80" s="75">
        <v>72.298559999999995</v>
      </c>
    </row>
    <row r="81" spans="1:3" x14ac:dyDescent="0.25">
      <c r="A81" s="74">
        <v>23821</v>
      </c>
      <c r="B81" s="75">
        <v>25.706832000000002</v>
      </c>
      <c r="C81" s="75">
        <v>72.210167999999996</v>
      </c>
    </row>
    <row r="82" spans="1:3" x14ac:dyDescent="0.25">
      <c r="A82" s="74">
        <v>23822</v>
      </c>
      <c r="B82" s="75">
        <v>25.685496000000001</v>
      </c>
      <c r="C82" s="75">
        <v>72.149208000000002</v>
      </c>
    </row>
    <row r="83" spans="1:3" x14ac:dyDescent="0.25">
      <c r="A83" s="74">
        <v>23823</v>
      </c>
      <c r="B83" s="75">
        <v>25.664160000000003</v>
      </c>
      <c r="C83" s="75">
        <v>72.054720000000003</v>
      </c>
    </row>
    <row r="84" spans="1:3" x14ac:dyDescent="0.25">
      <c r="A84" s="74">
        <v>23824</v>
      </c>
      <c r="B84" s="75">
        <v>25.658064000000003</v>
      </c>
      <c r="C84" s="75">
        <v>71.963279999999997</v>
      </c>
    </row>
    <row r="85" spans="1:3" x14ac:dyDescent="0.25">
      <c r="A85" s="74">
        <v>23825</v>
      </c>
      <c r="B85" s="75">
        <v>25.642824000000001</v>
      </c>
      <c r="C85" s="75">
        <v>71.871840000000006</v>
      </c>
    </row>
    <row r="86" spans="1:3" x14ac:dyDescent="0.25">
      <c r="A86" s="74">
        <v>23826</v>
      </c>
      <c r="B86" s="75">
        <v>25.633679999999998</v>
      </c>
      <c r="C86" s="75">
        <v>71.7804</v>
      </c>
    </row>
    <row r="87" spans="1:3" x14ac:dyDescent="0.25">
      <c r="A87" s="74">
        <v>23827</v>
      </c>
      <c r="B87" s="75">
        <v>25.627584000000002</v>
      </c>
      <c r="C87" s="75">
        <v>71.688959999999994</v>
      </c>
    </row>
    <row r="88" spans="1:3" x14ac:dyDescent="0.25">
      <c r="A88" s="74">
        <v>23828</v>
      </c>
      <c r="B88" s="75">
        <v>25.615392000000003</v>
      </c>
      <c r="C88" s="75">
        <v>71.591424000000004</v>
      </c>
    </row>
    <row r="89" spans="1:3" x14ac:dyDescent="0.25">
      <c r="A89" s="74">
        <v>23829</v>
      </c>
      <c r="B89" s="75">
        <v>25.600152000000001</v>
      </c>
      <c r="C89" s="75">
        <v>71.536559999999994</v>
      </c>
    </row>
    <row r="90" spans="1:3" x14ac:dyDescent="0.25">
      <c r="A90" s="74">
        <v>23830</v>
      </c>
      <c r="B90" s="75">
        <v>25.584911999999999</v>
      </c>
      <c r="C90" s="75">
        <v>71.432928000000004</v>
      </c>
    </row>
    <row r="91" spans="1:3" x14ac:dyDescent="0.25">
      <c r="A91" s="74">
        <v>23831</v>
      </c>
      <c r="B91" s="75">
        <v>25.575768</v>
      </c>
      <c r="C91" s="75">
        <v>71.329296000000014</v>
      </c>
    </row>
    <row r="92" spans="1:3" x14ac:dyDescent="0.25">
      <c r="A92" s="74">
        <v>23832</v>
      </c>
      <c r="B92" s="75">
        <v>25.557479999999998</v>
      </c>
      <c r="C92" s="75">
        <v>71.222616000000002</v>
      </c>
    </row>
    <row r="93" spans="1:3" x14ac:dyDescent="0.25">
      <c r="A93" s="74">
        <v>23833</v>
      </c>
      <c r="B93" s="75">
        <v>25.548335999999999</v>
      </c>
      <c r="C93" s="75">
        <v>71.109840000000005</v>
      </c>
    </row>
    <row r="94" spans="1:3" x14ac:dyDescent="0.25">
      <c r="A94" s="74">
        <v>23834</v>
      </c>
      <c r="B94" s="75">
        <v>25.539192000000003</v>
      </c>
      <c r="C94" s="75">
        <v>70.987920000000003</v>
      </c>
    </row>
    <row r="95" spans="1:3" x14ac:dyDescent="0.25">
      <c r="A95" s="74">
        <v>23835</v>
      </c>
      <c r="B95" s="75">
        <v>25.533096</v>
      </c>
      <c r="C95" s="75">
        <v>70.872096000000013</v>
      </c>
    </row>
    <row r="96" spans="1:3" x14ac:dyDescent="0.25">
      <c r="A96" s="74">
        <v>23836</v>
      </c>
      <c r="B96" s="75">
        <v>25.523952000000001</v>
      </c>
      <c r="C96" s="75">
        <v>70.7898</v>
      </c>
    </row>
    <row r="97" spans="1:3" x14ac:dyDescent="0.25">
      <c r="A97" s="74">
        <v>23837</v>
      </c>
      <c r="B97" s="75">
        <v>25.517856000000002</v>
      </c>
      <c r="C97" s="75">
        <v>70.658736000000005</v>
      </c>
    </row>
    <row r="98" spans="1:3" x14ac:dyDescent="0.25">
      <c r="A98" s="74">
        <v>23838</v>
      </c>
      <c r="B98" s="75">
        <v>25.502616000000003</v>
      </c>
      <c r="C98" s="75">
        <v>70.539864000000009</v>
      </c>
    </row>
    <row r="99" spans="1:3" x14ac:dyDescent="0.25">
      <c r="A99" s="74">
        <v>23839</v>
      </c>
      <c r="B99" s="75">
        <v>25.493472000000001</v>
      </c>
      <c r="C99" s="75">
        <v>70.414896000000013</v>
      </c>
    </row>
    <row r="100" spans="1:3" x14ac:dyDescent="0.25">
      <c r="A100" s="74">
        <v>23840</v>
      </c>
      <c r="B100" s="75">
        <v>25.481279999999998</v>
      </c>
      <c r="C100" s="75">
        <v>70.286879999999996</v>
      </c>
    </row>
    <row r="101" spans="1:3" x14ac:dyDescent="0.25">
      <c r="A101" s="74">
        <v>23841</v>
      </c>
      <c r="B101" s="75">
        <v>25.472135999999999</v>
      </c>
      <c r="C101" s="75">
        <v>70.155816000000002</v>
      </c>
    </row>
    <row r="102" spans="1:3" x14ac:dyDescent="0.25">
      <c r="A102" s="74">
        <v>23842</v>
      </c>
      <c r="B102" s="75">
        <v>25.472135999999999</v>
      </c>
      <c r="C102" s="75">
        <v>70.033896000000013</v>
      </c>
    </row>
    <row r="103" spans="1:3" x14ac:dyDescent="0.25">
      <c r="A103" s="74">
        <v>23843</v>
      </c>
      <c r="B103" s="75">
        <v>25.46604</v>
      </c>
      <c r="C103" s="75">
        <v>69.936359999999993</v>
      </c>
    </row>
    <row r="104" spans="1:3" x14ac:dyDescent="0.25">
      <c r="A104" s="74">
        <v>23844</v>
      </c>
      <c r="B104" s="75">
        <v>25.456896</v>
      </c>
      <c r="C104" s="75">
        <v>69.799199999999999</v>
      </c>
    </row>
    <row r="105" spans="1:3" x14ac:dyDescent="0.25">
      <c r="A105" s="74">
        <v>23845</v>
      </c>
      <c r="B105" s="75">
        <v>25.444704000000002</v>
      </c>
      <c r="C105" s="75">
        <v>69.665087999999997</v>
      </c>
    </row>
    <row r="106" spans="1:3" x14ac:dyDescent="0.25">
      <c r="A106" s="74">
        <v>23846</v>
      </c>
      <c r="B106" s="75">
        <v>25.435560000000002</v>
      </c>
      <c r="C106" s="75">
        <v>69.527928000000003</v>
      </c>
    </row>
    <row r="107" spans="1:3" x14ac:dyDescent="0.25">
      <c r="A107" s="74">
        <v>23847</v>
      </c>
      <c r="B107" s="75">
        <v>25.420320000000004</v>
      </c>
      <c r="C107" s="75">
        <v>69.381624000000002</v>
      </c>
    </row>
    <row r="108" spans="1:3" x14ac:dyDescent="0.25">
      <c r="A108" s="74">
        <v>23848</v>
      </c>
      <c r="B108" s="75">
        <v>25.411176000000001</v>
      </c>
      <c r="C108" s="75">
        <v>69.244464000000008</v>
      </c>
    </row>
    <row r="109" spans="1:3" x14ac:dyDescent="0.25">
      <c r="A109" s="74">
        <v>23849</v>
      </c>
      <c r="B109" s="75">
        <v>25.402032000000002</v>
      </c>
      <c r="C109" s="75">
        <v>69.095112</v>
      </c>
    </row>
    <row r="110" spans="1:3" x14ac:dyDescent="0.25">
      <c r="A110" s="74">
        <v>23850</v>
      </c>
      <c r="B110" s="75">
        <v>25.398984000000002</v>
      </c>
      <c r="C110" s="75">
        <v>68.951856000000006</v>
      </c>
    </row>
    <row r="111" spans="1:3" x14ac:dyDescent="0.25">
      <c r="A111" s="74">
        <v>23851</v>
      </c>
      <c r="B111" s="75">
        <v>25.386792000000003</v>
      </c>
      <c r="C111" s="75">
        <v>68.790312</v>
      </c>
    </row>
    <row r="112" spans="1:3" x14ac:dyDescent="0.25">
      <c r="A112" s="74">
        <v>23852</v>
      </c>
      <c r="B112" s="75">
        <v>25.377648000000004</v>
      </c>
      <c r="C112" s="75">
        <v>68.637912</v>
      </c>
    </row>
    <row r="113" spans="1:3" x14ac:dyDescent="0.25">
      <c r="A113" s="74">
        <v>23853</v>
      </c>
      <c r="B113" s="75">
        <v>25.365456000000002</v>
      </c>
      <c r="C113" s="75">
        <v>68.488560000000007</v>
      </c>
    </row>
    <row r="114" spans="1:3" x14ac:dyDescent="0.25">
      <c r="A114" s="74">
        <v>23854</v>
      </c>
      <c r="B114" s="75">
        <v>25.347168</v>
      </c>
      <c r="C114" s="75">
        <v>68.336160000000007</v>
      </c>
    </row>
    <row r="115" spans="1:3" x14ac:dyDescent="0.25">
      <c r="A115" s="74">
        <v>23855</v>
      </c>
      <c r="B115" s="75">
        <v>25.338024000000001</v>
      </c>
      <c r="C115" s="75">
        <v>68.168520000000001</v>
      </c>
    </row>
    <row r="116" spans="1:3" x14ac:dyDescent="0.25">
      <c r="A116" s="74">
        <v>23856</v>
      </c>
      <c r="B116" s="75">
        <v>25.334976000000001</v>
      </c>
      <c r="C116" s="75">
        <v>68.013071999999994</v>
      </c>
    </row>
    <row r="117" spans="1:3" x14ac:dyDescent="0.25">
      <c r="A117" s="74">
        <v>23857</v>
      </c>
      <c r="B117" s="75">
        <v>25.319735999999999</v>
      </c>
      <c r="C117" s="75">
        <v>67.878960000000006</v>
      </c>
    </row>
    <row r="118" spans="1:3" x14ac:dyDescent="0.25">
      <c r="A118" s="74">
        <v>23858</v>
      </c>
      <c r="B118" s="75">
        <v>25.310592000000003</v>
      </c>
      <c r="C118" s="75">
        <v>67.714368000000007</v>
      </c>
    </row>
    <row r="119" spans="1:3" x14ac:dyDescent="0.25">
      <c r="A119" s="74">
        <v>23859</v>
      </c>
      <c r="B119" s="75">
        <v>25.301448000000004</v>
      </c>
      <c r="C119" s="75">
        <v>67.558920000000001</v>
      </c>
    </row>
    <row r="120" spans="1:3" x14ac:dyDescent="0.25">
      <c r="A120" s="74">
        <v>23860</v>
      </c>
      <c r="B120" s="75">
        <v>25.289256000000002</v>
      </c>
      <c r="C120" s="75">
        <v>67.391279999999995</v>
      </c>
    </row>
    <row r="121" spans="1:3" x14ac:dyDescent="0.25">
      <c r="A121" s="74">
        <v>23861</v>
      </c>
      <c r="B121" s="75">
        <v>25.270968</v>
      </c>
      <c r="C121" s="75">
        <v>67.223640000000003</v>
      </c>
    </row>
    <row r="122" spans="1:3" x14ac:dyDescent="0.25">
      <c r="A122" s="74">
        <v>23862</v>
      </c>
      <c r="B122" s="75">
        <v>25.270968</v>
      </c>
      <c r="C122" s="75">
        <v>67.049903999999998</v>
      </c>
    </row>
    <row r="123" spans="1:3" x14ac:dyDescent="0.25">
      <c r="A123" s="74">
        <v>23863</v>
      </c>
      <c r="B123" s="75">
        <v>25.252679999999998</v>
      </c>
      <c r="C123" s="75">
        <v>66.927984000000009</v>
      </c>
    </row>
    <row r="124" spans="1:3" x14ac:dyDescent="0.25">
      <c r="A124" s="74">
        <v>23864</v>
      </c>
      <c r="B124" s="75">
        <v>25.234392000000003</v>
      </c>
      <c r="C124" s="75">
        <v>66.818256000000005</v>
      </c>
    </row>
    <row r="125" spans="1:3" x14ac:dyDescent="0.25">
      <c r="A125" s="74">
        <v>23865</v>
      </c>
      <c r="B125" s="75">
        <v>25.191720000000004</v>
      </c>
      <c r="C125" s="75">
        <v>66.583560000000006</v>
      </c>
    </row>
    <row r="126" spans="1:3" x14ac:dyDescent="0.25">
      <c r="A126" s="74">
        <v>23866</v>
      </c>
      <c r="B126" s="75">
        <v>25.191720000000004</v>
      </c>
      <c r="C126" s="75">
        <v>66.583560000000006</v>
      </c>
    </row>
    <row r="127" spans="1:3" x14ac:dyDescent="0.25">
      <c r="A127" s="74">
        <v>23867</v>
      </c>
      <c r="B127" s="75">
        <v>25.170384000000002</v>
      </c>
      <c r="C127" s="75">
        <v>66.495168000000007</v>
      </c>
    </row>
    <row r="128" spans="1:3" x14ac:dyDescent="0.25">
      <c r="A128" s="74">
        <v>23868</v>
      </c>
      <c r="B128" s="75">
        <v>25.142952000000001</v>
      </c>
      <c r="C128" s="75">
        <v>66.388488000000009</v>
      </c>
    </row>
    <row r="129" spans="1:3" x14ac:dyDescent="0.25">
      <c r="A129" s="74">
        <v>23869</v>
      </c>
      <c r="B129" s="75">
        <v>25.136856000000002</v>
      </c>
      <c r="C129" s="75">
        <v>66.260471999999993</v>
      </c>
    </row>
    <row r="130" spans="1:3" x14ac:dyDescent="0.25">
      <c r="A130" s="74">
        <v>23870</v>
      </c>
      <c r="B130" s="75">
        <v>25.136856000000002</v>
      </c>
      <c r="C130" s="75">
        <v>66.233040000000003</v>
      </c>
    </row>
    <row r="131" spans="1:3" x14ac:dyDescent="0.25">
      <c r="A131" s="74">
        <v>23871</v>
      </c>
      <c r="B131" s="75">
        <v>25.146000000000001</v>
      </c>
      <c r="C131" s="75">
        <v>66.803016</v>
      </c>
    </row>
    <row r="132" spans="1:3" x14ac:dyDescent="0.25">
      <c r="A132" s="74">
        <v>23872</v>
      </c>
      <c r="B132" s="75">
        <v>25.149048000000004</v>
      </c>
      <c r="C132" s="75">
        <v>66.763391999999996</v>
      </c>
    </row>
    <row r="133" spans="1:3" x14ac:dyDescent="0.25">
      <c r="A133" s="74">
        <v>23873</v>
      </c>
      <c r="B133" s="75">
        <v>25.182576000000001</v>
      </c>
      <c r="C133" s="75">
        <v>66.76948800000001</v>
      </c>
    </row>
    <row r="134" spans="1:3" x14ac:dyDescent="0.25">
      <c r="A134" s="74">
        <v>23874</v>
      </c>
      <c r="B134" s="75">
        <v>25.200864000000003</v>
      </c>
      <c r="C134" s="75">
        <v>66.763391999999996</v>
      </c>
    </row>
    <row r="135" spans="1:3" x14ac:dyDescent="0.25">
      <c r="A135" s="74">
        <v>23875</v>
      </c>
      <c r="B135" s="75">
        <v>25.219152000000001</v>
      </c>
      <c r="C135" s="75">
        <v>66.684144000000003</v>
      </c>
    </row>
    <row r="136" spans="1:3" x14ac:dyDescent="0.25">
      <c r="A136" s="74">
        <v>23876</v>
      </c>
      <c r="B136" s="75">
        <v>25.219152000000001</v>
      </c>
      <c r="C136" s="75">
        <v>66.577464000000006</v>
      </c>
    </row>
    <row r="137" spans="1:3" x14ac:dyDescent="0.25">
      <c r="A137" s="74">
        <v>23877</v>
      </c>
      <c r="B137" s="75">
        <v>25.206960000000002</v>
      </c>
      <c r="C137" s="75">
        <v>66.699384000000009</v>
      </c>
    </row>
    <row r="138" spans="1:3" x14ac:dyDescent="0.25">
      <c r="A138" s="74">
        <v>23878</v>
      </c>
      <c r="B138" s="75">
        <v>25.200864000000003</v>
      </c>
      <c r="C138" s="75">
        <v>66.781680000000009</v>
      </c>
    </row>
    <row r="139" spans="1:3" x14ac:dyDescent="0.25">
      <c r="A139" s="74">
        <v>23879</v>
      </c>
      <c r="B139" s="75">
        <v>25.194768</v>
      </c>
      <c r="C139" s="75">
        <v>66.735960000000006</v>
      </c>
    </row>
    <row r="140" spans="1:3" x14ac:dyDescent="0.25">
      <c r="A140" s="74">
        <v>23880</v>
      </c>
      <c r="B140" s="75">
        <v>25.182576000000001</v>
      </c>
      <c r="C140" s="75">
        <v>66.656711999999999</v>
      </c>
    </row>
    <row r="141" spans="1:3" x14ac:dyDescent="0.25">
      <c r="A141" s="74">
        <v>23881</v>
      </c>
      <c r="B141" s="75">
        <v>25.176479999999998</v>
      </c>
      <c r="C141" s="75">
        <v>66.54088800000001</v>
      </c>
    </row>
    <row r="142" spans="1:3" x14ac:dyDescent="0.25">
      <c r="A142" s="74">
        <v>23882</v>
      </c>
      <c r="B142" s="75">
        <v>25.179528000000001</v>
      </c>
      <c r="C142" s="75">
        <v>66.418968000000007</v>
      </c>
    </row>
    <row r="143" spans="1:3" x14ac:dyDescent="0.25">
      <c r="A143" s="74">
        <v>23883</v>
      </c>
      <c r="B143" s="75">
        <v>25.185624000000001</v>
      </c>
      <c r="C143" s="75">
        <v>66.318384000000009</v>
      </c>
    </row>
    <row r="144" spans="1:3" x14ac:dyDescent="0.25">
      <c r="A144" s="74">
        <v>23884</v>
      </c>
      <c r="B144" s="75">
        <v>25.185624000000001</v>
      </c>
      <c r="C144" s="75">
        <v>66.242184000000009</v>
      </c>
    </row>
    <row r="145" spans="1:3" x14ac:dyDescent="0.25">
      <c r="A145" s="74">
        <v>23885</v>
      </c>
      <c r="B145" s="75">
        <v>25.191720000000004</v>
      </c>
      <c r="C145" s="75">
        <v>66.202560000000005</v>
      </c>
    </row>
    <row r="146" spans="1:3" x14ac:dyDescent="0.25">
      <c r="A146" s="74">
        <v>23886</v>
      </c>
      <c r="B146" s="75">
        <v>25.191720000000004</v>
      </c>
      <c r="C146" s="75">
        <v>66.11112</v>
      </c>
    </row>
    <row r="147" spans="1:3" x14ac:dyDescent="0.25">
      <c r="A147" s="74">
        <v>23887</v>
      </c>
      <c r="B147" s="75">
        <v>25.182576000000001</v>
      </c>
      <c r="C147" s="75">
        <v>66.022728000000001</v>
      </c>
    </row>
    <row r="148" spans="1:3" x14ac:dyDescent="0.25">
      <c r="A148" s="74">
        <v>23888</v>
      </c>
      <c r="B148" s="75">
        <v>25.179528000000001</v>
      </c>
      <c r="C148" s="75">
        <v>65.916048000000004</v>
      </c>
    </row>
    <row r="149" spans="1:3" x14ac:dyDescent="0.25">
      <c r="A149" s="74">
        <v>23889</v>
      </c>
      <c r="B149" s="75">
        <v>25.176479999999998</v>
      </c>
      <c r="C149" s="75">
        <v>65.778888000000009</v>
      </c>
    </row>
    <row r="150" spans="1:3" x14ac:dyDescent="0.25">
      <c r="A150" s="74">
        <v>23890</v>
      </c>
      <c r="B150" s="75">
        <v>25.234392000000003</v>
      </c>
      <c r="C150" s="75">
        <v>65.788032000000001</v>
      </c>
    </row>
    <row r="151" spans="1:3" x14ac:dyDescent="0.25">
      <c r="A151" s="74">
        <v>23891</v>
      </c>
      <c r="B151" s="75">
        <v>25.307544</v>
      </c>
      <c r="C151" s="75">
        <v>65.964815999999999</v>
      </c>
    </row>
    <row r="152" spans="1:3" x14ac:dyDescent="0.25">
      <c r="A152" s="74">
        <v>23892</v>
      </c>
      <c r="B152" s="75">
        <v>25.325832000000002</v>
      </c>
      <c r="C152" s="75">
        <v>66.019680000000008</v>
      </c>
    </row>
    <row r="153" spans="1:3" x14ac:dyDescent="0.25">
      <c r="A153" s="74">
        <v>23893</v>
      </c>
      <c r="B153" s="75">
        <v>25.328879999999998</v>
      </c>
      <c r="C153" s="75">
        <v>65.95872</v>
      </c>
    </row>
    <row r="154" spans="1:3" x14ac:dyDescent="0.25">
      <c r="A154" s="74">
        <v>23894</v>
      </c>
      <c r="B154" s="75">
        <v>25.313639999999999</v>
      </c>
      <c r="C154" s="75">
        <v>65.900808000000012</v>
      </c>
    </row>
    <row r="155" spans="1:3" x14ac:dyDescent="0.25">
      <c r="A155" s="74">
        <v>23895</v>
      </c>
      <c r="B155" s="75">
        <v>25.298400000000001</v>
      </c>
      <c r="C155" s="75">
        <v>65.833752000000004</v>
      </c>
    </row>
    <row r="156" spans="1:3" x14ac:dyDescent="0.25">
      <c r="A156" s="74">
        <v>23896</v>
      </c>
      <c r="B156" s="75">
        <v>25.283160000000002</v>
      </c>
      <c r="C156" s="75">
        <v>65.791080000000008</v>
      </c>
    </row>
    <row r="157" spans="1:3" x14ac:dyDescent="0.25">
      <c r="A157" s="74">
        <v>23897</v>
      </c>
      <c r="B157" s="75">
        <v>25.283160000000002</v>
      </c>
      <c r="C157" s="75">
        <v>65.760599999999997</v>
      </c>
    </row>
    <row r="158" spans="1:3" x14ac:dyDescent="0.25">
      <c r="A158" s="74">
        <v>23898</v>
      </c>
      <c r="B158" s="75">
        <v>25.286207999999998</v>
      </c>
      <c r="C158" s="75">
        <v>65.733168000000006</v>
      </c>
    </row>
    <row r="159" spans="1:3" x14ac:dyDescent="0.25">
      <c r="A159" s="74">
        <v>23899</v>
      </c>
      <c r="B159" s="75">
        <v>25.292304000000001</v>
      </c>
      <c r="C159" s="75">
        <v>65.989199999999997</v>
      </c>
    </row>
    <row r="160" spans="1:3" x14ac:dyDescent="0.25">
      <c r="A160" s="74">
        <v>23900</v>
      </c>
      <c r="B160" s="75">
        <v>25.289256000000002</v>
      </c>
      <c r="C160" s="75">
        <v>66.138552000000004</v>
      </c>
    </row>
    <row r="161" spans="1:3" x14ac:dyDescent="0.25">
      <c r="A161" s="74">
        <v>23901</v>
      </c>
      <c r="B161" s="75">
        <v>25.283160000000002</v>
      </c>
      <c r="C161" s="75">
        <v>66.123311999999999</v>
      </c>
    </row>
    <row r="162" spans="1:3" x14ac:dyDescent="0.25">
      <c r="A162" s="74">
        <v>23902</v>
      </c>
      <c r="B162" s="75">
        <v>25.261824000000001</v>
      </c>
      <c r="C162" s="75">
        <v>66.089784000000009</v>
      </c>
    </row>
    <row r="163" spans="1:3" x14ac:dyDescent="0.25">
      <c r="A163" s="74">
        <v>23903</v>
      </c>
      <c r="B163" s="75">
        <v>25.249632000000002</v>
      </c>
      <c r="C163" s="75">
        <v>66.022728000000001</v>
      </c>
    </row>
    <row r="164" spans="1:3" x14ac:dyDescent="0.25">
      <c r="A164" s="74">
        <v>23904</v>
      </c>
      <c r="B164" s="75">
        <v>25.270968</v>
      </c>
      <c r="C164" s="75">
        <v>65.940432000000001</v>
      </c>
    </row>
    <row r="165" spans="1:3" x14ac:dyDescent="0.25">
      <c r="A165" s="74">
        <v>23905</v>
      </c>
      <c r="B165" s="75">
        <v>25.270968</v>
      </c>
      <c r="C165" s="75">
        <v>65.897760000000005</v>
      </c>
    </row>
    <row r="166" spans="1:3" x14ac:dyDescent="0.25">
      <c r="A166" s="74">
        <v>23906</v>
      </c>
      <c r="B166" s="75">
        <v>25.252679999999998</v>
      </c>
      <c r="C166" s="75">
        <v>65.855088000000009</v>
      </c>
    </row>
    <row r="167" spans="1:3" x14ac:dyDescent="0.25">
      <c r="A167" s="74">
        <v>23907</v>
      </c>
      <c r="B167" s="75">
        <v>25.237439999999999</v>
      </c>
      <c r="C167" s="75">
        <v>65.803271999999993</v>
      </c>
    </row>
    <row r="168" spans="1:3" x14ac:dyDescent="0.25">
      <c r="A168" s="74">
        <v>23908</v>
      </c>
      <c r="B168" s="75">
        <v>25.222200000000001</v>
      </c>
      <c r="C168" s="75">
        <v>65.724024</v>
      </c>
    </row>
    <row r="169" spans="1:3" x14ac:dyDescent="0.25">
      <c r="A169" s="74">
        <v>23909</v>
      </c>
      <c r="B169" s="75">
        <v>25.210007999999998</v>
      </c>
      <c r="C169" s="75">
        <v>65.714880000000008</v>
      </c>
    </row>
    <row r="170" spans="1:3" x14ac:dyDescent="0.25">
      <c r="A170" s="74">
        <v>23910</v>
      </c>
      <c r="B170" s="75">
        <v>25.191720000000004</v>
      </c>
      <c r="C170" s="75">
        <v>65.629536000000002</v>
      </c>
    </row>
    <row r="171" spans="1:3" x14ac:dyDescent="0.25">
      <c r="A171" s="74">
        <v>23911</v>
      </c>
      <c r="B171" s="75">
        <v>25.203911999999999</v>
      </c>
      <c r="C171" s="75">
        <v>66.364103999999998</v>
      </c>
    </row>
    <row r="172" spans="1:3" x14ac:dyDescent="0.25">
      <c r="A172" s="74">
        <v>23912</v>
      </c>
      <c r="B172" s="75">
        <v>25.191720000000004</v>
      </c>
      <c r="C172" s="75">
        <v>66.440303999999998</v>
      </c>
    </row>
    <row r="173" spans="1:3" x14ac:dyDescent="0.25">
      <c r="A173" s="74">
        <v>23913</v>
      </c>
      <c r="B173" s="75">
        <v>25.185624000000001</v>
      </c>
      <c r="C173" s="75">
        <v>66.458591999999996</v>
      </c>
    </row>
    <row r="174" spans="1:3" x14ac:dyDescent="0.25">
      <c r="A174" s="74">
        <v>23914</v>
      </c>
      <c r="B174" s="75">
        <v>25.185624000000001</v>
      </c>
      <c r="C174" s="75">
        <v>66.452496000000011</v>
      </c>
    </row>
    <row r="175" spans="1:3" x14ac:dyDescent="0.25">
      <c r="A175" s="74">
        <v>23915</v>
      </c>
      <c r="B175" s="75">
        <v>25.191720000000004</v>
      </c>
      <c r="C175" s="75">
        <v>66.406776000000008</v>
      </c>
    </row>
    <row r="176" spans="1:3" x14ac:dyDescent="0.25">
      <c r="A176" s="74">
        <v>23916</v>
      </c>
      <c r="B176" s="75">
        <v>25.182576000000001</v>
      </c>
      <c r="C176" s="75">
        <v>66.354960000000005</v>
      </c>
    </row>
    <row r="177" spans="1:3" x14ac:dyDescent="0.25">
      <c r="A177" s="74">
        <v>23917</v>
      </c>
      <c r="B177" s="75">
        <v>25.173432000000002</v>
      </c>
      <c r="C177" s="75">
        <v>67.040760000000006</v>
      </c>
    </row>
    <row r="178" spans="1:3" x14ac:dyDescent="0.25">
      <c r="A178" s="74">
        <v>23918</v>
      </c>
      <c r="B178" s="75">
        <v>25.170384000000002</v>
      </c>
      <c r="C178" s="75">
        <v>67.132199999999997</v>
      </c>
    </row>
    <row r="179" spans="1:3" x14ac:dyDescent="0.25">
      <c r="A179" s="74">
        <v>23919</v>
      </c>
      <c r="B179" s="75">
        <v>25.152096</v>
      </c>
      <c r="C179" s="75">
        <v>67.141344000000004</v>
      </c>
    </row>
    <row r="180" spans="1:3" x14ac:dyDescent="0.25">
      <c r="A180" s="74">
        <v>23920</v>
      </c>
      <c r="B180" s="75">
        <v>25.167335999999999</v>
      </c>
      <c r="C180" s="75">
        <v>67.135248000000004</v>
      </c>
    </row>
    <row r="181" spans="1:3" x14ac:dyDescent="0.25">
      <c r="A181" s="74">
        <v>23921</v>
      </c>
      <c r="B181" s="75">
        <v>25.161239999999999</v>
      </c>
      <c r="C181" s="75">
        <v>67.403471999999994</v>
      </c>
    </row>
    <row r="182" spans="1:3" x14ac:dyDescent="0.25">
      <c r="A182" s="74">
        <v>23922</v>
      </c>
      <c r="B182" s="75">
        <v>25.158192000000003</v>
      </c>
      <c r="C182" s="75">
        <v>67.574160000000006</v>
      </c>
    </row>
    <row r="183" spans="1:3" x14ac:dyDescent="0.25">
      <c r="A183" s="74">
        <v>23923</v>
      </c>
      <c r="B183" s="75">
        <v>25.161239999999999</v>
      </c>
      <c r="C183" s="75">
        <v>67.769232000000002</v>
      </c>
    </row>
    <row r="184" spans="1:3" x14ac:dyDescent="0.25">
      <c r="A184" s="74">
        <v>23924</v>
      </c>
      <c r="B184" s="75">
        <v>25.179528000000001</v>
      </c>
      <c r="C184" s="75">
        <v>67.915536000000003</v>
      </c>
    </row>
    <row r="185" spans="1:3" x14ac:dyDescent="0.25">
      <c r="A185" s="74">
        <v>23925</v>
      </c>
      <c r="B185" s="75">
        <v>25.203911999999999</v>
      </c>
      <c r="C185" s="75">
        <v>68.016120000000001</v>
      </c>
    </row>
    <row r="186" spans="1:3" x14ac:dyDescent="0.25">
      <c r="A186" s="74">
        <v>23926</v>
      </c>
      <c r="B186" s="75">
        <v>25.216104000000001</v>
      </c>
      <c r="C186" s="75">
        <v>68.235576000000009</v>
      </c>
    </row>
    <row r="187" spans="1:3" x14ac:dyDescent="0.25">
      <c r="A187" s="74">
        <v>23927</v>
      </c>
      <c r="B187" s="75">
        <v>25.206960000000002</v>
      </c>
      <c r="C187" s="75">
        <v>68.266056000000006</v>
      </c>
    </row>
    <row r="188" spans="1:3" x14ac:dyDescent="0.25">
      <c r="A188" s="74">
        <v>23928</v>
      </c>
      <c r="B188" s="75">
        <v>25.200864000000003</v>
      </c>
      <c r="C188" s="75">
        <v>68.256912</v>
      </c>
    </row>
    <row r="189" spans="1:3" x14ac:dyDescent="0.25">
      <c r="A189" s="74">
        <v>23929</v>
      </c>
      <c r="B189" s="75">
        <v>25.194768</v>
      </c>
      <c r="C189" s="75">
        <v>68.232528000000002</v>
      </c>
    </row>
    <row r="190" spans="1:3" x14ac:dyDescent="0.25">
      <c r="A190" s="74">
        <v>23930</v>
      </c>
      <c r="B190" s="75">
        <v>25.182576000000001</v>
      </c>
      <c r="C190" s="75">
        <v>68.177664000000007</v>
      </c>
    </row>
    <row r="191" spans="1:3" x14ac:dyDescent="0.25">
      <c r="A191" s="74">
        <v>23931</v>
      </c>
      <c r="B191" s="75">
        <v>25.170384000000002</v>
      </c>
      <c r="C191" s="75">
        <v>68.092320000000001</v>
      </c>
    </row>
    <row r="192" spans="1:3" x14ac:dyDescent="0.25">
      <c r="A192" s="74">
        <v>23932</v>
      </c>
      <c r="B192" s="75">
        <v>25.158192000000003</v>
      </c>
      <c r="C192" s="75">
        <v>68.000879999999995</v>
      </c>
    </row>
    <row r="193" spans="1:3" x14ac:dyDescent="0.25">
      <c r="A193" s="74">
        <v>23933</v>
      </c>
      <c r="B193" s="75">
        <v>25.136856000000002</v>
      </c>
      <c r="C193" s="75">
        <v>67.891152000000005</v>
      </c>
    </row>
    <row r="194" spans="1:3" x14ac:dyDescent="0.25">
      <c r="A194" s="74">
        <v>23934</v>
      </c>
      <c r="B194" s="75">
        <v>25.121616000000003</v>
      </c>
      <c r="C194" s="75">
        <v>67.772279999999995</v>
      </c>
    </row>
    <row r="195" spans="1:3" x14ac:dyDescent="0.25">
      <c r="A195" s="74">
        <v>23935</v>
      </c>
      <c r="B195" s="75">
        <v>25.109424000000001</v>
      </c>
      <c r="C195" s="75">
        <v>67.650360000000006</v>
      </c>
    </row>
    <row r="196" spans="1:3" x14ac:dyDescent="0.25">
      <c r="A196" s="74">
        <v>23936</v>
      </c>
      <c r="B196" s="75">
        <v>25.100279999999998</v>
      </c>
      <c r="C196" s="75">
        <v>67.558920000000001</v>
      </c>
    </row>
    <row r="197" spans="1:3" x14ac:dyDescent="0.25">
      <c r="A197" s="74">
        <v>23937</v>
      </c>
      <c r="B197" s="75">
        <v>25.094184000000002</v>
      </c>
      <c r="C197" s="75">
        <v>67.430903999999998</v>
      </c>
    </row>
    <row r="198" spans="1:3" x14ac:dyDescent="0.25">
      <c r="A198" s="74">
        <v>23938</v>
      </c>
      <c r="B198" s="75">
        <v>25.091135999999999</v>
      </c>
      <c r="C198" s="75">
        <v>67.284599999999998</v>
      </c>
    </row>
    <row r="199" spans="1:3" x14ac:dyDescent="0.25">
      <c r="A199" s="74">
        <v>23939</v>
      </c>
      <c r="B199" s="75">
        <v>25.085039999999999</v>
      </c>
      <c r="C199" s="75">
        <v>67.135248000000004</v>
      </c>
    </row>
    <row r="200" spans="1:3" x14ac:dyDescent="0.25">
      <c r="A200" s="74">
        <v>23940</v>
      </c>
      <c r="B200" s="75">
        <v>25.072848000000004</v>
      </c>
      <c r="C200" s="75">
        <v>67.001136000000002</v>
      </c>
    </row>
    <row r="201" spans="1:3" x14ac:dyDescent="0.25">
      <c r="A201" s="74">
        <v>23941</v>
      </c>
      <c r="B201" s="75">
        <v>25.060656000000002</v>
      </c>
      <c r="C201" s="75">
        <v>66.851784000000009</v>
      </c>
    </row>
    <row r="202" spans="1:3" x14ac:dyDescent="0.25">
      <c r="A202" s="74">
        <v>23942</v>
      </c>
      <c r="B202" s="75">
        <v>25.066752000000001</v>
      </c>
      <c r="C202" s="75">
        <v>66.571368000000007</v>
      </c>
    </row>
    <row r="203" spans="1:3" x14ac:dyDescent="0.25">
      <c r="A203" s="74">
        <v>23943</v>
      </c>
      <c r="B203" s="75">
        <v>25.075896</v>
      </c>
      <c r="C203" s="75">
        <v>66.18732</v>
      </c>
    </row>
    <row r="204" spans="1:3" x14ac:dyDescent="0.25">
      <c r="A204" s="74">
        <v>23944</v>
      </c>
      <c r="B204" s="75">
        <v>25.069800000000001</v>
      </c>
      <c r="C204" s="75">
        <v>65.949576000000008</v>
      </c>
    </row>
    <row r="205" spans="1:3" x14ac:dyDescent="0.25">
      <c r="A205" s="74">
        <v>23945</v>
      </c>
      <c r="B205" s="75">
        <v>25.057607999999998</v>
      </c>
      <c r="C205" s="75">
        <v>65.760599999999997</v>
      </c>
    </row>
    <row r="206" spans="1:3" x14ac:dyDescent="0.25">
      <c r="A206" s="74">
        <v>23946</v>
      </c>
      <c r="B206" s="75">
        <v>25.100279999999998</v>
      </c>
      <c r="C206" s="75">
        <v>65.528952000000004</v>
      </c>
    </row>
    <row r="207" spans="1:3" x14ac:dyDescent="0.25">
      <c r="A207" s="74">
        <v>23947</v>
      </c>
      <c r="B207" s="75">
        <v>25.094184000000002</v>
      </c>
      <c r="C207" s="75">
        <v>65.410080000000008</v>
      </c>
    </row>
    <row r="208" spans="1:3" x14ac:dyDescent="0.25">
      <c r="A208" s="74">
        <v>23948</v>
      </c>
      <c r="B208" s="75">
        <v>25.100279999999998</v>
      </c>
      <c r="C208" s="75">
        <v>65.562480000000008</v>
      </c>
    </row>
    <row r="209" spans="1:3" x14ac:dyDescent="0.25">
      <c r="A209" s="74">
        <v>23949</v>
      </c>
      <c r="B209" s="75">
        <v>25.088088000000003</v>
      </c>
      <c r="C209" s="75">
        <v>65.474088000000009</v>
      </c>
    </row>
    <row r="210" spans="1:3" x14ac:dyDescent="0.25">
      <c r="A210" s="74">
        <v>23950</v>
      </c>
      <c r="B210" s="75">
        <v>25.091135999999999</v>
      </c>
      <c r="C210" s="75">
        <v>65.358264000000005</v>
      </c>
    </row>
    <row r="211" spans="1:3" x14ac:dyDescent="0.25">
      <c r="A211" s="74">
        <v>23951</v>
      </c>
      <c r="B211" s="75">
        <v>25.100279999999998</v>
      </c>
      <c r="C211" s="75">
        <v>65.318640000000002</v>
      </c>
    </row>
    <row r="212" spans="1:3" x14ac:dyDescent="0.25">
      <c r="A212" s="74">
        <v>23952</v>
      </c>
      <c r="B212" s="75">
        <v>25.103328000000001</v>
      </c>
      <c r="C212" s="75">
        <v>65.224152000000004</v>
      </c>
    </row>
    <row r="213" spans="1:3" x14ac:dyDescent="0.25">
      <c r="A213" s="74">
        <v>23953</v>
      </c>
      <c r="B213" s="75">
        <v>25.112472</v>
      </c>
      <c r="C213" s="75">
        <v>65.272919999999999</v>
      </c>
    </row>
    <row r="214" spans="1:3" x14ac:dyDescent="0.25">
      <c r="A214" s="74">
        <v>23954</v>
      </c>
      <c r="B214" s="75">
        <v>25.121616000000003</v>
      </c>
      <c r="C214" s="75">
        <v>65.221103999999997</v>
      </c>
    </row>
    <row r="215" spans="1:3" x14ac:dyDescent="0.25">
      <c r="A215" s="74">
        <v>23955</v>
      </c>
      <c r="B215" s="75">
        <v>25.124664000000003</v>
      </c>
      <c r="C215" s="75">
        <v>65.160144000000003</v>
      </c>
    </row>
    <row r="216" spans="1:3" x14ac:dyDescent="0.25">
      <c r="A216" s="74">
        <v>23956</v>
      </c>
      <c r="B216" s="75">
        <v>25.121616000000003</v>
      </c>
      <c r="C216" s="75">
        <v>65.132711999999998</v>
      </c>
    </row>
    <row r="217" spans="1:3" x14ac:dyDescent="0.25">
      <c r="A217" s="74">
        <v>23957</v>
      </c>
      <c r="B217" s="75">
        <v>25.127711999999999</v>
      </c>
      <c r="C217" s="75">
        <v>65.090040000000002</v>
      </c>
    </row>
    <row r="218" spans="1:3" x14ac:dyDescent="0.25">
      <c r="A218" s="74">
        <v>23958</v>
      </c>
      <c r="B218" s="75">
        <v>25.133807999999998</v>
      </c>
      <c r="C218" s="75">
        <v>65.111376000000007</v>
      </c>
    </row>
    <row r="219" spans="1:3" x14ac:dyDescent="0.25">
      <c r="A219" s="74">
        <v>23959</v>
      </c>
      <c r="B219" s="75">
        <v>25.139904000000001</v>
      </c>
      <c r="C219" s="75">
        <v>65.248536000000001</v>
      </c>
    </row>
    <row r="220" spans="1:3" x14ac:dyDescent="0.25">
      <c r="A220" s="74">
        <v>23960</v>
      </c>
      <c r="B220" s="75">
        <v>25.194768</v>
      </c>
      <c r="C220" s="75">
        <v>65.343024</v>
      </c>
    </row>
    <row r="221" spans="1:3" x14ac:dyDescent="0.25">
      <c r="A221" s="74">
        <v>23961</v>
      </c>
      <c r="B221" s="75">
        <v>25.206960000000002</v>
      </c>
      <c r="C221" s="75">
        <v>65.282064000000005</v>
      </c>
    </row>
    <row r="222" spans="1:3" x14ac:dyDescent="0.25">
      <c r="A222" s="74">
        <v>23962</v>
      </c>
      <c r="B222" s="75">
        <v>25.213056000000002</v>
      </c>
      <c r="C222" s="75">
        <v>65.199768000000006</v>
      </c>
    </row>
    <row r="223" spans="1:3" x14ac:dyDescent="0.25">
      <c r="A223" s="74">
        <v>23963</v>
      </c>
      <c r="B223" s="75">
        <v>25.210007999999998</v>
      </c>
      <c r="C223" s="75">
        <v>65.141856000000004</v>
      </c>
    </row>
    <row r="224" spans="1:3" x14ac:dyDescent="0.25">
      <c r="A224" s="74">
        <v>23964</v>
      </c>
      <c r="B224" s="75">
        <v>25.216104000000001</v>
      </c>
      <c r="C224" s="75">
        <v>65.111376000000007</v>
      </c>
    </row>
    <row r="225" spans="1:3" x14ac:dyDescent="0.25">
      <c r="A225" s="74">
        <v>23965</v>
      </c>
      <c r="B225" s="75">
        <v>25.231344</v>
      </c>
      <c r="C225" s="75">
        <v>65.129664000000005</v>
      </c>
    </row>
    <row r="226" spans="1:3" x14ac:dyDescent="0.25">
      <c r="A226" s="74">
        <v>23966</v>
      </c>
      <c r="B226" s="75">
        <v>25.228296</v>
      </c>
      <c r="C226" s="75">
        <v>65.038224</v>
      </c>
    </row>
    <row r="227" spans="1:3" x14ac:dyDescent="0.25">
      <c r="A227" s="74">
        <v>23967</v>
      </c>
      <c r="B227" s="75">
        <v>25.228296</v>
      </c>
      <c r="C227" s="75">
        <v>65.114424</v>
      </c>
    </row>
    <row r="228" spans="1:3" x14ac:dyDescent="0.25">
      <c r="A228" s="74">
        <v>23968</v>
      </c>
      <c r="B228" s="75">
        <v>25.222200000000001</v>
      </c>
      <c r="C228" s="75">
        <v>65.035176000000007</v>
      </c>
    </row>
    <row r="229" spans="1:3" x14ac:dyDescent="0.25">
      <c r="A229" s="74">
        <v>23969</v>
      </c>
      <c r="B229" s="75">
        <v>25.225248000000004</v>
      </c>
      <c r="C229" s="75">
        <v>64.919352000000003</v>
      </c>
    </row>
    <row r="230" spans="1:3" x14ac:dyDescent="0.25">
      <c r="A230" s="74">
        <v>23970</v>
      </c>
      <c r="B230" s="75">
        <v>25.222200000000001</v>
      </c>
      <c r="C230" s="75">
        <v>64.818768000000006</v>
      </c>
    </row>
    <row r="231" spans="1:3" x14ac:dyDescent="0.25">
      <c r="A231" s="74">
        <v>23971</v>
      </c>
      <c r="B231" s="75">
        <v>25.219152000000001</v>
      </c>
      <c r="C231" s="75">
        <v>64.751711999999998</v>
      </c>
    </row>
    <row r="232" spans="1:3" x14ac:dyDescent="0.25">
      <c r="A232" s="74">
        <v>23972</v>
      </c>
      <c r="B232" s="75">
        <v>25.261824000000001</v>
      </c>
      <c r="C232" s="75">
        <v>64.712088000000008</v>
      </c>
    </row>
    <row r="233" spans="1:3" x14ac:dyDescent="0.25">
      <c r="A233" s="74">
        <v>23973</v>
      </c>
      <c r="B233" s="75">
        <v>25.264872</v>
      </c>
      <c r="C233" s="75">
        <v>64.709040000000002</v>
      </c>
    </row>
    <row r="234" spans="1:3" x14ac:dyDescent="0.25">
      <c r="A234" s="74">
        <v>23974</v>
      </c>
      <c r="B234" s="75">
        <v>25.255728000000001</v>
      </c>
      <c r="C234" s="75">
        <v>64.739519999999999</v>
      </c>
    </row>
    <row r="235" spans="1:3" x14ac:dyDescent="0.25">
      <c r="A235" s="74">
        <v>23975</v>
      </c>
      <c r="B235" s="75">
        <v>25.249632000000002</v>
      </c>
      <c r="C235" s="75">
        <v>64.718184000000008</v>
      </c>
    </row>
    <row r="236" spans="1:3" x14ac:dyDescent="0.25">
      <c r="A236" s="74">
        <v>23976</v>
      </c>
      <c r="B236" s="75">
        <v>25.237439999999999</v>
      </c>
      <c r="C236" s="75">
        <v>64.657223999999999</v>
      </c>
    </row>
    <row r="237" spans="1:3" x14ac:dyDescent="0.25">
      <c r="A237" s="74">
        <v>23977</v>
      </c>
      <c r="B237" s="75">
        <v>25.225248000000004</v>
      </c>
      <c r="C237" s="75">
        <v>64.657223999999999</v>
      </c>
    </row>
    <row r="238" spans="1:3" x14ac:dyDescent="0.25">
      <c r="A238" s="74">
        <v>23978</v>
      </c>
      <c r="B238" s="75">
        <v>25.219152000000001</v>
      </c>
      <c r="C238" s="75">
        <v>64.709040000000002</v>
      </c>
    </row>
    <row r="239" spans="1:3" x14ac:dyDescent="0.25">
      <c r="A239" s="74">
        <v>23979</v>
      </c>
      <c r="B239" s="75">
        <v>25.228296</v>
      </c>
      <c r="C239" s="75">
        <v>64.705991999999995</v>
      </c>
    </row>
    <row r="240" spans="1:3" x14ac:dyDescent="0.25">
      <c r="A240" s="74">
        <v>23980</v>
      </c>
      <c r="B240" s="75">
        <v>25.252679999999998</v>
      </c>
      <c r="C240" s="75">
        <v>64.745615999999998</v>
      </c>
    </row>
    <row r="241" spans="1:3" x14ac:dyDescent="0.25">
      <c r="A241" s="74">
        <v>23981</v>
      </c>
      <c r="B241" s="75">
        <v>25.252679999999998</v>
      </c>
      <c r="C241" s="75">
        <v>64.751711999999998</v>
      </c>
    </row>
    <row r="242" spans="1:3" x14ac:dyDescent="0.25">
      <c r="A242" s="74">
        <v>23982</v>
      </c>
      <c r="B242" s="75">
        <v>25.246584000000002</v>
      </c>
      <c r="C242" s="75">
        <v>64.730376000000007</v>
      </c>
    </row>
    <row r="243" spans="1:3" x14ac:dyDescent="0.25">
      <c r="A243" s="74">
        <v>23983</v>
      </c>
      <c r="B243" s="75">
        <v>25.237439999999999</v>
      </c>
      <c r="C243" s="75">
        <v>64.788288000000009</v>
      </c>
    </row>
    <row r="244" spans="1:3" x14ac:dyDescent="0.25">
      <c r="A244" s="74">
        <v>23984</v>
      </c>
      <c r="B244" s="75">
        <v>25.252679999999998</v>
      </c>
      <c r="C244" s="75">
        <v>64.867536000000001</v>
      </c>
    </row>
    <row r="245" spans="1:3" x14ac:dyDescent="0.25">
      <c r="A245" s="74">
        <v>23985</v>
      </c>
      <c r="B245" s="75">
        <v>25.258776000000001</v>
      </c>
      <c r="C245" s="75">
        <v>65.138808000000012</v>
      </c>
    </row>
    <row r="246" spans="1:3" x14ac:dyDescent="0.25">
      <c r="A246" s="74">
        <v>23986</v>
      </c>
      <c r="B246" s="75">
        <v>25.249632000000002</v>
      </c>
      <c r="C246" s="75">
        <v>65.221103999999997</v>
      </c>
    </row>
    <row r="247" spans="1:3" x14ac:dyDescent="0.25">
      <c r="A247" s="74">
        <v>23987</v>
      </c>
      <c r="B247" s="75">
        <v>25.246584000000002</v>
      </c>
      <c r="C247" s="75">
        <v>65.321688000000009</v>
      </c>
    </row>
    <row r="248" spans="1:3" x14ac:dyDescent="0.25">
      <c r="A248" s="74">
        <v>23988</v>
      </c>
      <c r="B248" s="75">
        <v>25.240488000000003</v>
      </c>
      <c r="C248" s="75">
        <v>65.650871999999993</v>
      </c>
    </row>
    <row r="249" spans="1:3" x14ac:dyDescent="0.25">
      <c r="A249" s="74">
        <v>23989</v>
      </c>
      <c r="B249" s="75">
        <v>25.231344</v>
      </c>
      <c r="C249" s="75">
        <v>65.717928000000001</v>
      </c>
    </row>
    <row r="250" spans="1:3" x14ac:dyDescent="0.25">
      <c r="A250" s="74">
        <v>23990</v>
      </c>
      <c r="B250" s="75">
        <v>25.249632000000002</v>
      </c>
      <c r="C250" s="75">
        <v>65.791080000000008</v>
      </c>
    </row>
    <row r="251" spans="1:3" x14ac:dyDescent="0.25">
      <c r="A251" s="74">
        <v>23991</v>
      </c>
      <c r="B251" s="75">
        <v>25.258776000000001</v>
      </c>
      <c r="C251" s="75">
        <v>65.839848000000003</v>
      </c>
    </row>
    <row r="252" spans="1:3" x14ac:dyDescent="0.25">
      <c r="A252" s="74">
        <v>23992</v>
      </c>
      <c r="B252" s="75">
        <v>25.258776000000001</v>
      </c>
      <c r="C252" s="75">
        <v>66.068448000000004</v>
      </c>
    </row>
    <row r="253" spans="1:3" x14ac:dyDescent="0.25">
      <c r="A253" s="74">
        <v>23993</v>
      </c>
      <c r="B253" s="75">
        <v>25.252679999999998</v>
      </c>
      <c r="C253" s="75">
        <v>66.199511999999999</v>
      </c>
    </row>
    <row r="254" spans="1:3" x14ac:dyDescent="0.25">
      <c r="A254" s="74">
        <v>23994</v>
      </c>
      <c r="B254" s="75">
        <v>25.258776000000001</v>
      </c>
      <c r="C254" s="75">
        <v>66.309240000000003</v>
      </c>
    </row>
    <row r="255" spans="1:3" x14ac:dyDescent="0.25">
      <c r="A255" s="74">
        <v>23995</v>
      </c>
      <c r="B255" s="75">
        <v>25.258776000000001</v>
      </c>
      <c r="C255" s="75">
        <v>66.513456000000005</v>
      </c>
    </row>
    <row r="256" spans="1:3" x14ac:dyDescent="0.25">
      <c r="A256" s="74">
        <v>23996</v>
      </c>
      <c r="B256" s="75">
        <v>25.261824000000001</v>
      </c>
      <c r="C256" s="75">
        <v>66.638424000000001</v>
      </c>
    </row>
    <row r="257" spans="1:3" x14ac:dyDescent="0.25">
      <c r="A257" s="74">
        <v>23997</v>
      </c>
      <c r="B257" s="75">
        <v>25.258776000000001</v>
      </c>
      <c r="C257" s="75">
        <v>66.839591999999996</v>
      </c>
    </row>
    <row r="258" spans="1:3" x14ac:dyDescent="0.25">
      <c r="A258" s="74">
        <v>23998</v>
      </c>
      <c r="B258" s="75">
        <v>25.267920000000004</v>
      </c>
      <c r="C258" s="75">
        <v>66.927984000000009</v>
      </c>
    </row>
    <row r="259" spans="1:3" x14ac:dyDescent="0.25">
      <c r="A259" s="74">
        <v>23999</v>
      </c>
      <c r="B259" s="75">
        <v>25.334976000000001</v>
      </c>
      <c r="C259" s="75">
        <v>67.013328000000001</v>
      </c>
    </row>
    <row r="260" spans="1:3" x14ac:dyDescent="0.25">
      <c r="A260" s="74">
        <v>24000</v>
      </c>
      <c r="B260" s="75">
        <v>25.350216000000003</v>
      </c>
      <c r="C260" s="75">
        <v>67.052952000000005</v>
      </c>
    </row>
    <row r="261" spans="1:3" x14ac:dyDescent="0.25">
      <c r="A261" s="74">
        <v>24001</v>
      </c>
      <c r="B261" s="75">
        <v>25.353264000000003</v>
      </c>
      <c r="C261" s="75">
        <v>67.071240000000003</v>
      </c>
    </row>
    <row r="262" spans="1:3" x14ac:dyDescent="0.25">
      <c r="A262" s="74">
        <v>24002</v>
      </c>
      <c r="B262" s="75">
        <v>25.362407999999999</v>
      </c>
      <c r="C262" s="75">
        <v>67.156584000000009</v>
      </c>
    </row>
    <row r="263" spans="1:3" x14ac:dyDescent="0.25">
      <c r="A263" s="74">
        <v>24003</v>
      </c>
      <c r="B263" s="75">
        <v>25.398984000000002</v>
      </c>
      <c r="C263" s="75">
        <v>67.464432000000002</v>
      </c>
    </row>
    <row r="264" spans="1:3" x14ac:dyDescent="0.25">
      <c r="A264" s="74">
        <v>24004</v>
      </c>
      <c r="B264" s="75">
        <v>25.402032000000002</v>
      </c>
      <c r="C264" s="75">
        <v>67.540632000000002</v>
      </c>
    </row>
    <row r="265" spans="1:3" x14ac:dyDescent="0.25">
      <c r="A265" s="74">
        <v>24005</v>
      </c>
      <c r="B265" s="75">
        <v>25.408128000000001</v>
      </c>
      <c r="C265" s="75">
        <v>67.60768800000001</v>
      </c>
    </row>
    <row r="266" spans="1:3" x14ac:dyDescent="0.25">
      <c r="A266" s="74">
        <v>24006</v>
      </c>
      <c r="B266" s="75">
        <v>25.420320000000004</v>
      </c>
      <c r="C266" s="75">
        <v>67.729607999999999</v>
      </c>
    </row>
    <row r="267" spans="1:3" x14ac:dyDescent="0.25">
      <c r="A267" s="74">
        <v>24007</v>
      </c>
      <c r="B267" s="75">
        <v>25.450800000000001</v>
      </c>
      <c r="C267" s="75">
        <v>68.019168000000008</v>
      </c>
    </row>
    <row r="268" spans="1:3" x14ac:dyDescent="0.25">
      <c r="A268" s="74">
        <v>24008</v>
      </c>
      <c r="B268" s="75">
        <v>25.456896</v>
      </c>
      <c r="C268" s="75">
        <v>68.067936000000003</v>
      </c>
    </row>
    <row r="269" spans="1:3" x14ac:dyDescent="0.25">
      <c r="A269" s="74">
        <v>24009</v>
      </c>
      <c r="B269" s="75">
        <v>25.46604</v>
      </c>
      <c r="C269" s="75">
        <v>68.095368000000008</v>
      </c>
    </row>
    <row r="270" spans="1:3" x14ac:dyDescent="0.25">
      <c r="A270" s="74">
        <v>24010</v>
      </c>
      <c r="B270" s="75">
        <v>25.46604</v>
      </c>
      <c r="C270" s="75">
        <v>68.125848000000005</v>
      </c>
    </row>
    <row r="271" spans="1:3" x14ac:dyDescent="0.25">
      <c r="A271" s="74">
        <v>24011</v>
      </c>
      <c r="B271" s="75">
        <v>25.459944</v>
      </c>
      <c r="C271" s="75">
        <v>68.171568000000008</v>
      </c>
    </row>
    <row r="272" spans="1:3" x14ac:dyDescent="0.25">
      <c r="A272" s="74">
        <v>24012</v>
      </c>
      <c r="B272" s="75">
        <v>25.453848000000004</v>
      </c>
      <c r="C272" s="75">
        <v>68.183760000000007</v>
      </c>
    </row>
    <row r="273" spans="1:3" x14ac:dyDescent="0.25">
      <c r="A273" s="74">
        <v>24013</v>
      </c>
      <c r="B273" s="75">
        <v>25.450800000000001</v>
      </c>
      <c r="C273" s="75">
        <v>68.259960000000007</v>
      </c>
    </row>
    <row r="274" spans="1:3" x14ac:dyDescent="0.25">
      <c r="A274" s="74">
        <v>24014</v>
      </c>
      <c r="B274" s="75">
        <v>25.450800000000001</v>
      </c>
      <c r="C274" s="75">
        <v>68.314824000000002</v>
      </c>
    </row>
    <row r="275" spans="1:3" x14ac:dyDescent="0.25">
      <c r="A275" s="74">
        <v>24015</v>
      </c>
      <c r="B275" s="75">
        <v>25.447752000000001</v>
      </c>
      <c r="C275" s="75">
        <v>68.323968000000008</v>
      </c>
    </row>
    <row r="276" spans="1:3" x14ac:dyDescent="0.25">
      <c r="A276" s="74">
        <v>24016</v>
      </c>
      <c r="B276" s="75">
        <v>25.432511999999999</v>
      </c>
      <c r="C276" s="75">
        <v>68.336160000000007</v>
      </c>
    </row>
    <row r="277" spans="1:3" x14ac:dyDescent="0.25">
      <c r="A277" s="74">
        <v>24017</v>
      </c>
      <c r="B277" s="75">
        <v>25.435560000000002</v>
      </c>
      <c r="C277" s="75">
        <v>68.384928000000002</v>
      </c>
    </row>
    <row r="278" spans="1:3" x14ac:dyDescent="0.25">
      <c r="A278" s="74">
        <v>24018</v>
      </c>
      <c r="B278" s="75">
        <v>25.450800000000001</v>
      </c>
      <c r="C278" s="75">
        <v>68.464176000000009</v>
      </c>
    </row>
    <row r="279" spans="1:3" x14ac:dyDescent="0.25">
      <c r="A279" s="74">
        <v>24019</v>
      </c>
      <c r="B279" s="75">
        <v>25.444704000000002</v>
      </c>
      <c r="C279" s="75">
        <v>68.503799999999998</v>
      </c>
    </row>
    <row r="280" spans="1:3" x14ac:dyDescent="0.25">
      <c r="A280" s="74">
        <v>24020</v>
      </c>
      <c r="B280" s="75">
        <v>25.450800000000001</v>
      </c>
      <c r="C280" s="75">
        <v>68.610479999999995</v>
      </c>
    </row>
    <row r="281" spans="1:3" x14ac:dyDescent="0.25">
      <c r="A281" s="74">
        <v>24021</v>
      </c>
      <c r="B281" s="75">
        <v>25.444704000000002</v>
      </c>
      <c r="C281" s="75">
        <v>68.671440000000004</v>
      </c>
    </row>
    <row r="282" spans="1:3" x14ac:dyDescent="0.25">
      <c r="A282" s="74">
        <v>24022</v>
      </c>
      <c r="B282" s="75">
        <v>25.441656000000002</v>
      </c>
      <c r="C282" s="75">
        <v>68.695824000000002</v>
      </c>
    </row>
    <row r="283" spans="1:3" x14ac:dyDescent="0.25">
      <c r="A283" s="74">
        <v>24023</v>
      </c>
      <c r="B283" s="75">
        <v>25.511760000000002</v>
      </c>
      <c r="C283" s="75">
        <v>69.524879999999996</v>
      </c>
    </row>
    <row r="284" spans="1:3" x14ac:dyDescent="0.25">
      <c r="A284" s="74">
        <v>24024</v>
      </c>
      <c r="B284" s="75">
        <v>25.597104000000002</v>
      </c>
      <c r="C284" s="75">
        <v>70.009512000000001</v>
      </c>
    </row>
    <row r="285" spans="1:3" x14ac:dyDescent="0.25">
      <c r="A285" s="74">
        <v>24025</v>
      </c>
      <c r="B285" s="75">
        <v>25.670256000000002</v>
      </c>
      <c r="C285" s="75">
        <v>70.280784000000011</v>
      </c>
    </row>
    <row r="286" spans="1:3" x14ac:dyDescent="0.25">
      <c r="A286" s="74">
        <v>24026</v>
      </c>
      <c r="B286" s="75">
        <v>25.69464</v>
      </c>
      <c r="C286" s="75">
        <v>70.488048000000006</v>
      </c>
    </row>
    <row r="287" spans="1:3" x14ac:dyDescent="0.25">
      <c r="A287" s="74">
        <v>24027</v>
      </c>
      <c r="B287" s="75">
        <v>25.715976000000001</v>
      </c>
      <c r="C287" s="75">
        <v>70.622159999999994</v>
      </c>
    </row>
    <row r="288" spans="1:3" x14ac:dyDescent="0.25">
      <c r="A288" s="74">
        <v>24028</v>
      </c>
      <c r="B288" s="75">
        <v>25.712928000000002</v>
      </c>
      <c r="C288" s="75">
        <v>70.707504</v>
      </c>
    </row>
    <row r="289" spans="1:3" x14ac:dyDescent="0.25">
      <c r="A289" s="74">
        <v>24029</v>
      </c>
      <c r="B289" s="75">
        <v>25.712928000000002</v>
      </c>
      <c r="C289" s="75">
        <v>70.786752000000007</v>
      </c>
    </row>
    <row r="290" spans="1:3" x14ac:dyDescent="0.25">
      <c r="A290" s="74">
        <v>24030</v>
      </c>
      <c r="B290" s="75">
        <v>25.722072000000001</v>
      </c>
      <c r="C290" s="75">
        <v>70.893432000000004</v>
      </c>
    </row>
    <row r="291" spans="1:3" x14ac:dyDescent="0.25">
      <c r="A291" s="74">
        <v>24031</v>
      </c>
      <c r="B291" s="75">
        <v>25.740360000000003</v>
      </c>
      <c r="C291" s="75">
        <v>70.957440000000005</v>
      </c>
    </row>
    <row r="292" spans="1:3" x14ac:dyDescent="0.25">
      <c r="A292" s="74">
        <v>24032</v>
      </c>
      <c r="B292" s="75">
        <v>25.749504000000002</v>
      </c>
      <c r="C292" s="75">
        <v>71.009256000000008</v>
      </c>
    </row>
    <row r="293" spans="1:3" x14ac:dyDescent="0.25">
      <c r="A293" s="74">
        <v>24033</v>
      </c>
      <c r="B293" s="75">
        <v>25.752552000000001</v>
      </c>
      <c r="C293" s="75">
        <v>71.039736000000005</v>
      </c>
    </row>
    <row r="294" spans="1:3" x14ac:dyDescent="0.25">
      <c r="A294" s="74">
        <v>24034</v>
      </c>
      <c r="B294" s="75">
        <v>25.752552000000001</v>
      </c>
      <c r="C294" s="75">
        <v>71.137271999999996</v>
      </c>
    </row>
    <row r="295" spans="1:3" x14ac:dyDescent="0.25">
      <c r="A295" s="74">
        <v>24035</v>
      </c>
      <c r="B295" s="75">
        <v>25.77084</v>
      </c>
      <c r="C295" s="75">
        <v>71.195184000000012</v>
      </c>
    </row>
    <row r="296" spans="1:3" x14ac:dyDescent="0.25">
      <c r="A296" s="74">
        <v>24036</v>
      </c>
      <c r="B296" s="75">
        <v>25.789128000000002</v>
      </c>
      <c r="C296" s="75">
        <v>71.231759999999994</v>
      </c>
    </row>
    <row r="297" spans="1:3" x14ac:dyDescent="0.25">
      <c r="A297" s="74">
        <v>24037</v>
      </c>
      <c r="B297" s="75">
        <v>25.789128000000002</v>
      </c>
      <c r="C297" s="75">
        <v>71.253096000000014</v>
      </c>
    </row>
    <row r="298" spans="1:3" x14ac:dyDescent="0.25">
      <c r="A298" s="74">
        <v>24038</v>
      </c>
      <c r="B298" s="75">
        <v>25.810464000000003</v>
      </c>
      <c r="C298" s="75">
        <v>71.378064000000009</v>
      </c>
    </row>
    <row r="299" spans="1:3" x14ac:dyDescent="0.25">
      <c r="A299" s="74">
        <v>24039</v>
      </c>
      <c r="B299" s="75">
        <v>25.874472000000001</v>
      </c>
      <c r="C299" s="75">
        <v>71.536559999999994</v>
      </c>
    </row>
    <row r="300" spans="1:3" x14ac:dyDescent="0.25">
      <c r="A300" s="74">
        <v>24040</v>
      </c>
      <c r="B300" s="75">
        <v>25.938479999999998</v>
      </c>
      <c r="C300" s="75">
        <v>71.618856000000008</v>
      </c>
    </row>
    <row r="301" spans="1:3" x14ac:dyDescent="0.25">
      <c r="A301" s="74">
        <v>24041</v>
      </c>
      <c r="B301" s="75">
        <v>25.959816000000004</v>
      </c>
      <c r="C301" s="75">
        <v>71.688959999999994</v>
      </c>
    </row>
    <row r="302" spans="1:3" x14ac:dyDescent="0.25">
      <c r="A302" s="74">
        <v>24042</v>
      </c>
      <c r="B302" s="75">
        <v>25.962864000000003</v>
      </c>
      <c r="C302" s="75">
        <v>71.734679999999997</v>
      </c>
    </row>
    <row r="303" spans="1:3" x14ac:dyDescent="0.25">
      <c r="A303" s="74">
        <v>24043</v>
      </c>
      <c r="B303" s="75">
        <v>26.011632000000002</v>
      </c>
      <c r="C303" s="75">
        <v>71.865744000000007</v>
      </c>
    </row>
    <row r="304" spans="1:3" x14ac:dyDescent="0.25">
      <c r="A304" s="74">
        <v>24044</v>
      </c>
      <c r="B304" s="75">
        <v>26.045160000000003</v>
      </c>
      <c r="C304" s="75">
        <v>72.005952000000008</v>
      </c>
    </row>
    <row r="305" spans="1:3" x14ac:dyDescent="0.25">
      <c r="A305" s="74">
        <v>24045</v>
      </c>
      <c r="B305" s="75">
        <v>26.060400000000001</v>
      </c>
      <c r="C305" s="75">
        <v>72.057767999999996</v>
      </c>
    </row>
    <row r="306" spans="1:3" x14ac:dyDescent="0.25">
      <c r="A306" s="74">
        <v>24046</v>
      </c>
      <c r="B306" s="75">
        <v>26.084783999999999</v>
      </c>
      <c r="C306" s="75">
        <v>72.0852</v>
      </c>
    </row>
    <row r="307" spans="1:3" x14ac:dyDescent="0.25">
      <c r="A307" s="74">
        <v>24047</v>
      </c>
      <c r="B307" s="75">
        <v>26.115264000000003</v>
      </c>
      <c r="C307" s="75">
        <v>72.133967999999996</v>
      </c>
    </row>
    <row r="308" spans="1:3" x14ac:dyDescent="0.25">
      <c r="A308" s="74">
        <v>24048</v>
      </c>
      <c r="B308" s="75">
        <v>26.160983999999999</v>
      </c>
      <c r="C308" s="75">
        <v>72.207120000000003</v>
      </c>
    </row>
    <row r="309" spans="1:3" x14ac:dyDescent="0.25">
      <c r="A309" s="74">
        <v>24049</v>
      </c>
      <c r="B309" s="75">
        <v>26.224992000000004</v>
      </c>
      <c r="C309" s="75">
        <v>72.359520000000003</v>
      </c>
    </row>
    <row r="310" spans="1:3" x14ac:dyDescent="0.25">
      <c r="A310" s="74">
        <v>24050</v>
      </c>
      <c r="B310" s="75">
        <v>26.276807999999999</v>
      </c>
      <c r="C310" s="75">
        <v>72.981312000000003</v>
      </c>
    </row>
    <row r="311" spans="1:3" x14ac:dyDescent="0.25">
      <c r="A311" s="74">
        <v>24051</v>
      </c>
      <c r="B311" s="75">
        <v>26.377392000000004</v>
      </c>
      <c r="C311" s="75">
        <v>73.280016000000003</v>
      </c>
    </row>
    <row r="312" spans="1:3" x14ac:dyDescent="0.25">
      <c r="A312" s="74">
        <v>24052</v>
      </c>
      <c r="B312" s="75">
        <v>26.38044</v>
      </c>
      <c r="C312" s="75">
        <v>73.514712000000003</v>
      </c>
    </row>
    <row r="313" spans="1:3" x14ac:dyDescent="0.25">
      <c r="A313" s="74">
        <v>24053</v>
      </c>
      <c r="B313" s="75">
        <v>26.377392000000004</v>
      </c>
      <c r="C313" s="75">
        <v>73.694544000000008</v>
      </c>
    </row>
    <row r="314" spans="1:3" x14ac:dyDescent="0.25">
      <c r="A314" s="74">
        <v>24054</v>
      </c>
      <c r="B314" s="75">
        <v>26.410920000000004</v>
      </c>
      <c r="C314" s="75">
        <v>74.020679999999999</v>
      </c>
    </row>
    <row r="315" spans="1:3" x14ac:dyDescent="0.25">
      <c r="A315" s="74">
        <v>24055</v>
      </c>
      <c r="B315" s="75">
        <v>26.468832000000003</v>
      </c>
      <c r="C315" s="75">
        <v>74.322432000000006</v>
      </c>
    </row>
    <row r="316" spans="1:3" x14ac:dyDescent="0.25">
      <c r="A316" s="74">
        <v>24056</v>
      </c>
      <c r="B316" s="75">
        <v>26.450544000000001</v>
      </c>
      <c r="C316" s="75">
        <v>74.554079999999999</v>
      </c>
    </row>
    <row r="317" spans="1:3" x14ac:dyDescent="0.25">
      <c r="A317" s="74">
        <v>24057</v>
      </c>
      <c r="B317" s="75">
        <v>26.465783999999999</v>
      </c>
      <c r="C317" s="75">
        <v>74.679047999999995</v>
      </c>
    </row>
    <row r="318" spans="1:3" x14ac:dyDescent="0.25">
      <c r="A318" s="74">
        <v>24058</v>
      </c>
      <c r="B318" s="75">
        <v>26.441400000000002</v>
      </c>
      <c r="C318" s="75">
        <v>74.752200000000002</v>
      </c>
    </row>
    <row r="319" spans="1:3" x14ac:dyDescent="0.25">
      <c r="A319" s="74">
        <v>24059</v>
      </c>
      <c r="B319" s="75">
        <v>26.441400000000002</v>
      </c>
      <c r="C319" s="75">
        <v>74.822304000000003</v>
      </c>
    </row>
    <row r="320" spans="1:3" x14ac:dyDescent="0.25">
      <c r="A320" s="74">
        <v>24060</v>
      </c>
      <c r="B320" s="75">
        <v>26.429207999999999</v>
      </c>
      <c r="C320" s="75">
        <v>74.886312000000004</v>
      </c>
    </row>
    <row r="321" spans="1:3" x14ac:dyDescent="0.25">
      <c r="A321" s="74">
        <v>24061</v>
      </c>
      <c r="B321" s="75">
        <v>26.417016</v>
      </c>
      <c r="C321" s="75">
        <v>74.922888</v>
      </c>
    </row>
    <row r="322" spans="1:3" x14ac:dyDescent="0.25">
      <c r="A322" s="74">
        <v>24062</v>
      </c>
      <c r="B322" s="75">
        <v>26.413968000000001</v>
      </c>
      <c r="C322" s="75">
        <v>74.97775200000001</v>
      </c>
    </row>
    <row r="323" spans="1:3" x14ac:dyDescent="0.25">
      <c r="A323" s="74">
        <v>24063</v>
      </c>
      <c r="B323" s="75">
        <v>26.417016</v>
      </c>
      <c r="C323" s="75">
        <v>75.050904000000003</v>
      </c>
    </row>
    <row r="324" spans="1:3" x14ac:dyDescent="0.25">
      <c r="A324" s="74">
        <v>24064</v>
      </c>
      <c r="B324" s="75">
        <v>26.502360000000003</v>
      </c>
      <c r="C324" s="75">
        <v>75.233784000000014</v>
      </c>
    </row>
    <row r="325" spans="1:3" x14ac:dyDescent="0.25">
      <c r="A325" s="74">
        <v>24065</v>
      </c>
      <c r="B325" s="75">
        <v>26.53284</v>
      </c>
      <c r="C325" s="75">
        <v>75.39228</v>
      </c>
    </row>
    <row r="326" spans="1:3" x14ac:dyDescent="0.25">
      <c r="A326" s="74">
        <v>24066</v>
      </c>
      <c r="B326" s="75">
        <v>26.560272000000001</v>
      </c>
      <c r="C326" s="75">
        <v>75.477624000000006</v>
      </c>
    </row>
    <row r="327" spans="1:3" x14ac:dyDescent="0.25">
      <c r="A327" s="74">
        <v>24067</v>
      </c>
      <c r="B327" s="75">
        <v>26.557224000000001</v>
      </c>
      <c r="C327" s="75">
        <v>75.562967999999998</v>
      </c>
    </row>
    <row r="328" spans="1:3" x14ac:dyDescent="0.25">
      <c r="A328" s="74">
        <v>24068</v>
      </c>
      <c r="B328" s="75">
        <v>26.557224000000001</v>
      </c>
      <c r="C328" s="75">
        <v>75.648312000000004</v>
      </c>
    </row>
    <row r="329" spans="1:3" x14ac:dyDescent="0.25">
      <c r="A329" s="74">
        <v>24069</v>
      </c>
      <c r="B329" s="75">
        <v>26.557224000000001</v>
      </c>
      <c r="C329" s="75">
        <v>75.694032000000007</v>
      </c>
    </row>
    <row r="330" spans="1:3" x14ac:dyDescent="0.25">
      <c r="A330" s="74">
        <v>24070</v>
      </c>
      <c r="B330" s="75">
        <v>26.526744000000001</v>
      </c>
      <c r="C330" s="75">
        <v>75.834240000000008</v>
      </c>
    </row>
    <row r="331" spans="1:3" x14ac:dyDescent="0.25">
      <c r="A331" s="74">
        <v>24071</v>
      </c>
      <c r="B331" s="75">
        <v>26.53284</v>
      </c>
      <c r="C331" s="75">
        <v>75.904344000000009</v>
      </c>
    </row>
    <row r="332" spans="1:3" x14ac:dyDescent="0.25">
      <c r="A332" s="74">
        <v>24072</v>
      </c>
      <c r="B332" s="75">
        <v>26.575512</v>
      </c>
      <c r="C332" s="75">
        <v>76.00188</v>
      </c>
    </row>
    <row r="333" spans="1:3" x14ac:dyDescent="0.25">
      <c r="A333" s="74">
        <v>24073</v>
      </c>
      <c r="B333" s="75">
        <v>26.581607999999999</v>
      </c>
      <c r="C333" s="75">
        <v>76.45908</v>
      </c>
    </row>
    <row r="334" spans="1:3" x14ac:dyDescent="0.25">
      <c r="A334" s="74">
        <v>24074</v>
      </c>
      <c r="B334" s="75">
        <v>26.541983999999999</v>
      </c>
      <c r="C334" s="75">
        <v>76.614528000000007</v>
      </c>
    </row>
    <row r="335" spans="1:3" x14ac:dyDescent="0.25">
      <c r="A335" s="74">
        <v>24075</v>
      </c>
      <c r="B335" s="75">
        <v>26.572464000000004</v>
      </c>
      <c r="C335" s="75">
        <v>76.693776</v>
      </c>
    </row>
    <row r="336" spans="1:3" x14ac:dyDescent="0.25">
      <c r="A336" s="74">
        <v>24076</v>
      </c>
      <c r="B336" s="75">
        <v>26.578560000000003</v>
      </c>
      <c r="C336" s="75">
        <v>76.776071999999999</v>
      </c>
    </row>
    <row r="337" spans="1:3" x14ac:dyDescent="0.25">
      <c r="A337" s="74">
        <v>24077</v>
      </c>
      <c r="B337" s="75">
        <v>26.581607999999999</v>
      </c>
      <c r="C337" s="75">
        <v>76.888847999999996</v>
      </c>
    </row>
    <row r="338" spans="1:3" x14ac:dyDescent="0.25">
      <c r="A338" s="74">
        <v>24078</v>
      </c>
      <c r="B338" s="75">
        <v>26.602944000000001</v>
      </c>
      <c r="C338" s="75">
        <v>77.187552000000011</v>
      </c>
    </row>
    <row r="339" spans="1:3" x14ac:dyDescent="0.25">
      <c r="A339" s="74">
        <v>24079</v>
      </c>
      <c r="B339" s="75">
        <v>26.612088000000004</v>
      </c>
      <c r="C339" s="75">
        <v>77.355192000000002</v>
      </c>
    </row>
    <row r="340" spans="1:3" x14ac:dyDescent="0.25">
      <c r="A340" s="74">
        <v>24080</v>
      </c>
      <c r="B340" s="75">
        <v>26.618183999999999</v>
      </c>
      <c r="C340" s="75">
        <v>77.467967999999999</v>
      </c>
    </row>
    <row r="341" spans="1:3" x14ac:dyDescent="0.25">
      <c r="A341" s="74">
        <v>24081</v>
      </c>
      <c r="B341" s="75">
        <v>26.633424000000002</v>
      </c>
      <c r="C341" s="75">
        <v>77.531976</v>
      </c>
    </row>
    <row r="342" spans="1:3" x14ac:dyDescent="0.25">
      <c r="A342" s="74">
        <v>24082</v>
      </c>
      <c r="B342" s="75">
        <v>26.651712</v>
      </c>
      <c r="C342" s="75">
        <v>77.452728000000008</v>
      </c>
    </row>
    <row r="343" spans="1:3" x14ac:dyDescent="0.25">
      <c r="A343" s="74">
        <v>24083</v>
      </c>
      <c r="B343" s="75">
        <v>26.648664000000004</v>
      </c>
      <c r="C343" s="75">
        <v>77.422247999999996</v>
      </c>
    </row>
    <row r="344" spans="1:3" x14ac:dyDescent="0.25">
      <c r="A344" s="74">
        <v>24084</v>
      </c>
      <c r="B344" s="75">
        <v>26.651712</v>
      </c>
      <c r="C344" s="75">
        <v>77.385672</v>
      </c>
    </row>
    <row r="345" spans="1:3" x14ac:dyDescent="0.25">
      <c r="A345" s="74">
        <v>24085</v>
      </c>
      <c r="B345" s="75">
        <v>26.663904000000002</v>
      </c>
      <c r="C345" s="75">
        <v>77.315567999999999</v>
      </c>
    </row>
    <row r="346" spans="1:3" x14ac:dyDescent="0.25">
      <c r="A346" s="74">
        <v>24086</v>
      </c>
      <c r="B346" s="75">
        <v>26.67</v>
      </c>
      <c r="C346" s="75">
        <v>77.263752000000011</v>
      </c>
    </row>
    <row r="347" spans="1:3" x14ac:dyDescent="0.25">
      <c r="A347" s="74">
        <v>24087</v>
      </c>
      <c r="B347" s="75">
        <v>26.682192000000004</v>
      </c>
      <c r="C347" s="75">
        <v>77.211936000000009</v>
      </c>
    </row>
    <row r="348" spans="1:3" x14ac:dyDescent="0.25">
      <c r="A348" s="74">
        <v>24088</v>
      </c>
      <c r="B348" s="75">
        <v>26.657807999999999</v>
      </c>
      <c r="C348" s="75">
        <v>77.181455999999997</v>
      </c>
    </row>
    <row r="349" spans="1:3" x14ac:dyDescent="0.25">
      <c r="A349" s="74">
        <v>24089</v>
      </c>
      <c r="B349" s="75">
        <v>26.654760000000003</v>
      </c>
      <c r="C349" s="75">
        <v>77.138784000000001</v>
      </c>
    </row>
    <row r="350" spans="1:3" x14ac:dyDescent="0.25">
      <c r="A350" s="74">
        <v>24090</v>
      </c>
      <c r="B350" s="75">
        <v>26.648664000000004</v>
      </c>
      <c r="C350" s="75">
        <v>77.090016000000006</v>
      </c>
    </row>
    <row r="351" spans="1:3" x14ac:dyDescent="0.25">
      <c r="A351" s="74">
        <v>24091</v>
      </c>
      <c r="B351" s="75">
        <v>26.639520000000005</v>
      </c>
      <c r="C351" s="75">
        <v>77.056488000000002</v>
      </c>
    </row>
    <row r="352" spans="1:3" x14ac:dyDescent="0.25">
      <c r="A352" s="74">
        <v>24092</v>
      </c>
      <c r="B352" s="75">
        <v>26.624279999999999</v>
      </c>
      <c r="C352" s="75">
        <v>77.019912000000005</v>
      </c>
    </row>
    <row r="353" spans="1:3" x14ac:dyDescent="0.25">
      <c r="A353" s="74">
        <v>24093</v>
      </c>
      <c r="B353" s="75">
        <v>26.618183999999999</v>
      </c>
      <c r="C353" s="75">
        <v>76.989432000000008</v>
      </c>
    </row>
    <row r="354" spans="1:3" x14ac:dyDescent="0.25">
      <c r="A354" s="74">
        <v>24094</v>
      </c>
      <c r="B354" s="75">
        <v>26.624279999999999</v>
      </c>
      <c r="C354" s="75">
        <v>76.97114400000001</v>
      </c>
    </row>
    <row r="355" spans="1:3" x14ac:dyDescent="0.25">
      <c r="A355" s="74">
        <v>24095</v>
      </c>
      <c r="B355" s="75">
        <v>26.633424000000002</v>
      </c>
      <c r="C355" s="75">
        <v>76.989432000000008</v>
      </c>
    </row>
    <row r="356" spans="1:3" x14ac:dyDescent="0.25">
      <c r="A356" s="74">
        <v>24096</v>
      </c>
      <c r="B356" s="75">
        <v>26.648664000000004</v>
      </c>
      <c r="C356" s="75">
        <v>76.986384000000001</v>
      </c>
    </row>
    <row r="357" spans="1:3" x14ac:dyDescent="0.25">
      <c r="A357" s="74">
        <v>24097</v>
      </c>
      <c r="B357" s="75">
        <v>26.682192000000004</v>
      </c>
      <c r="C357" s="75">
        <v>77.211936000000009</v>
      </c>
    </row>
    <row r="358" spans="1:3" x14ac:dyDescent="0.25">
      <c r="A358" s="74">
        <v>24098</v>
      </c>
      <c r="B358" s="75">
        <v>26.663904000000002</v>
      </c>
      <c r="C358" s="75">
        <v>77.144880000000001</v>
      </c>
    </row>
    <row r="359" spans="1:3" x14ac:dyDescent="0.25">
      <c r="A359" s="74">
        <v>24099</v>
      </c>
      <c r="B359" s="75">
        <v>26.657807999999999</v>
      </c>
      <c r="C359" s="75">
        <v>77.080871999999999</v>
      </c>
    </row>
    <row r="360" spans="1:3" x14ac:dyDescent="0.25">
      <c r="A360" s="74">
        <v>24100</v>
      </c>
      <c r="B360" s="75">
        <v>26.666951999999998</v>
      </c>
      <c r="C360" s="75">
        <v>77.029055999999997</v>
      </c>
    </row>
    <row r="361" spans="1:3" x14ac:dyDescent="0.25">
      <c r="A361" s="74">
        <v>24101</v>
      </c>
      <c r="B361" s="75">
        <v>26.666951999999998</v>
      </c>
      <c r="C361" s="75">
        <v>76.980288000000002</v>
      </c>
    </row>
    <row r="362" spans="1:3" x14ac:dyDescent="0.25">
      <c r="A362" s="74">
        <v>24102</v>
      </c>
      <c r="B362" s="75">
        <v>26.660856000000003</v>
      </c>
      <c r="C362" s="75">
        <v>76.940664000000012</v>
      </c>
    </row>
    <row r="363" spans="1:3" x14ac:dyDescent="0.25">
      <c r="A363" s="74">
        <v>24103</v>
      </c>
      <c r="B363" s="75">
        <v>26.639520000000005</v>
      </c>
      <c r="C363" s="75">
        <v>76.913232000000008</v>
      </c>
    </row>
    <row r="364" spans="1:3" x14ac:dyDescent="0.25">
      <c r="A364" s="74">
        <v>24104</v>
      </c>
      <c r="B364" s="75">
        <v>26.624279999999999</v>
      </c>
      <c r="C364" s="75">
        <v>76.885800000000003</v>
      </c>
    </row>
    <row r="365" spans="1:3" x14ac:dyDescent="0.25">
      <c r="A365" s="74">
        <v>24105</v>
      </c>
      <c r="B365" s="75">
        <v>26.615136</v>
      </c>
      <c r="C365" s="75">
        <v>76.861416000000006</v>
      </c>
    </row>
    <row r="366" spans="1:3" x14ac:dyDescent="0.25">
      <c r="A366" s="74">
        <v>24106</v>
      </c>
      <c r="B366" s="75">
        <v>26.596848000000001</v>
      </c>
      <c r="C366" s="75">
        <v>76.833984000000001</v>
      </c>
    </row>
    <row r="367" spans="1:3" x14ac:dyDescent="0.25">
      <c r="A367" s="74">
        <v>24107</v>
      </c>
      <c r="B367" s="75">
        <v>26.593800000000002</v>
      </c>
      <c r="C367" s="75">
        <v>76.806552000000011</v>
      </c>
    </row>
    <row r="368" spans="1:3" x14ac:dyDescent="0.25">
      <c r="A368" s="74">
        <v>24108</v>
      </c>
      <c r="B368" s="75">
        <v>26.590751999999998</v>
      </c>
      <c r="C368" s="75">
        <v>76.833984000000001</v>
      </c>
    </row>
    <row r="369" spans="1:3" x14ac:dyDescent="0.25">
      <c r="A369" s="74">
        <v>24109</v>
      </c>
      <c r="B369" s="75">
        <v>26.584656000000003</v>
      </c>
      <c r="C369" s="75">
        <v>76.821792000000002</v>
      </c>
    </row>
    <row r="370" spans="1:3" x14ac:dyDescent="0.25">
      <c r="A370" s="74">
        <v>24110</v>
      </c>
      <c r="B370" s="75">
        <v>26.572464000000004</v>
      </c>
      <c r="C370" s="75">
        <v>76.830936000000008</v>
      </c>
    </row>
    <row r="371" spans="1:3" x14ac:dyDescent="0.25">
      <c r="A371" s="74">
        <v>24111</v>
      </c>
      <c r="B371" s="75">
        <v>26.566368000000001</v>
      </c>
      <c r="C371" s="75">
        <v>76.818744000000009</v>
      </c>
    </row>
    <row r="372" spans="1:3" x14ac:dyDescent="0.25">
      <c r="A372" s="74">
        <v>24112</v>
      </c>
      <c r="B372" s="75">
        <v>26.551128000000002</v>
      </c>
      <c r="C372" s="75">
        <v>76.791312000000005</v>
      </c>
    </row>
    <row r="373" spans="1:3" x14ac:dyDescent="0.25">
      <c r="A373" s="74">
        <v>24113</v>
      </c>
      <c r="B373" s="75">
        <v>26.548079999999999</v>
      </c>
      <c r="C373" s="75">
        <v>76.773024000000007</v>
      </c>
    </row>
    <row r="374" spans="1:3" x14ac:dyDescent="0.25">
      <c r="A374" s="74">
        <v>24114</v>
      </c>
      <c r="B374" s="75">
        <v>26.529792000000004</v>
      </c>
      <c r="C374" s="75">
        <v>76.745592000000002</v>
      </c>
    </row>
    <row r="375" spans="1:3" x14ac:dyDescent="0.25">
      <c r="A375" s="74">
        <v>24115</v>
      </c>
      <c r="B375" s="75">
        <v>26.529792000000004</v>
      </c>
      <c r="C375" s="75">
        <v>76.718159999999997</v>
      </c>
    </row>
    <row r="376" spans="1:3" x14ac:dyDescent="0.25">
      <c r="A376" s="74">
        <v>24116</v>
      </c>
      <c r="B376" s="75">
        <v>26.526744000000001</v>
      </c>
      <c r="C376" s="75">
        <v>76.690728000000007</v>
      </c>
    </row>
    <row r="377" spans="1:3" x14ac:dyDescent="0.25">
      <c r="A377" s="74">
        <v>24117</v>
      </c>
      <c r="B377" s="75">
        <v>26.520648000000001</v>
      </c>
      <c r="C377" s="75">
        <v>76.663296000000003</v>
      </c>
    </row>
    <row r="378" spans="1:3" x14ac:dyDescent="0.25">
      <c r="A378" s="74">
        <v>24118</v>
      </c>
      <c r="B378" s="75">
        <v>26.53284</v>
      </c>
      <c r="C378" s="75">
        <v>76.846176</v>
      </c>
    </row>
    <row r="379" spans="1:3" x14ac:dyDescent="0.25">
      <c r="A379" s="74">
        <v>24119</v>
      </c>
      <c r="B379" s="75">
        <v>26.529792000000004</v>
      </c>
      <c r="C379" s="75">
        <v>76.837032000000008</v>
      </c>
    </row>
    <row r="380" spans="1:3" x14ac:dyDescent="0.25">
      <c r="A380" s="74">
        <v>24120</v>
      </c>
      <c r="B380" s="75">
        <v>26.520648000000001</v>
      </c>
      <c r="C380" s="75">
        <v>76.812647999999996</v>
      </c>
    </row>
    <row r="381" spans="1:3" x14ac:dyDescent="0.25">
      <c r="A381" s="74">
        <v>24121</v>
      </c>
      <c r="B381" s="75">
        <v>26.514551999999998</v>
      </c>
      <c r="C381" s="75">
        <v>76.782167999999999</v>
      </c>
    </row>
    <row r="382" spans="1:3" x14ac:dyDescent="0.25">
      <c r="A382" s="74">
        <v>24122</v>
      </c>
      <c r="B382" s="75">
        <v>26.499312</v>
      </c>
      <c r="C382" s="75">
        <v>76.751688000000001</v>
      </c>
    </row>
    <row r="383" spans="1:3" x14ac:dyDescent="0.25">
      <c r="A383" s="74">
        <v>24123</v>
      </c>
      <c r="B383" s="75">
        <v>26.493216</v>
      </c>
      <c r="C383" s="75">
        <v>76.721208000000004</v>
      </c>
    </row>
    <row r="384" spans="1:3" x14ac:dyDescent="0.25">
      <c r="A384" s="74">
        <v>24124</v>
      </c>
      <c r="B384" s="75">
        <v>26.496264000000004</v>
      </c>
      <c r="C384" s="75">
        <v>76.693776</v>
      </c>
    </row>
    <row r="385" spans="1:3" x14ac:dyDescent="0.25">
      <c r="A385" s="74">
        <v>24125</v>
      </c>
      <c r="B385" s="75">
        <v>26.481024000000001</v>
      </c>
      <c r="C385" s="75">
        <v>76.663296000000003</v>
      </c>
    </row>
    <row r="386" spans="1:3" x14ac:dyDescent="0.25">
      <c r="A386" s="74">
        <v>24126</v>
      </c>
      <c r="B386" s="75">
        <v>26.481024000000001</v>
      </c>
      <c r="C386" s="75">
        <v>76.629767999999999</v>
      </c>
    </row>
    <row r="387" spans="1:3" x14ac:dyDescent="0.25">
      <c r="A387" s="74">
        <v>24127</v>
      </c>
      <c r="B387" s="75">
        <v>26.468832000000003</v>
      </c>
      <c r="C387" s="75">
        <v>76.605384000000001</v>
      </c>
    </row>
    <row r="388" spans="1:3" x14ac:dyDescent="0.25">
      <c r="A388" s="74">
        <v>24128</v>
      </c>
      <c r="B388" s="75">
        <v>26.45664</v>
      </c>
      <c r="C388" s="75">
        <v>76.57795200000001</v>
      </c>
    </row>
    <row r="389" spans="1:3" x14ac:dyDescent="0.25">
      <c r="A389" s="74">
        <v>24129</v>
      </c>
      <c r="B389" s="75">
        <v>26.441400000000002</v>
      </c>
      <c r="C389" s="75">
        <v>76.541376</v>
      </c>
    </row>
    <row r="390" spans="1:3" x14ac:dyDescent="0.25">
      <c r="A390" s="74">
        <v>24130</v>
      </c>
      <c r="B390" s="75">
        <v>26.438351999999998</v>
      </c>
      <c r="C390" s="75">
        <v>76.523088000000001</v>
      </c>
    </row>
    <row r="391" spans="1:3" x14ac:dyDescent="0.25">
      <c r="A391" s="74">
        <v>24131</v>
      </c>
      <c r="B391" s="75">
        <v>26.420064000000004</v>
      </c>
      <c r="C391" s="75">
        <v>76.495655999999997</v>
      </c>
    </row>
    <row r="392" spans="1:3" x14ac:dyDescent="0.25">
      <c r="A392" s="74">
        <v>24132</v>
      </c>
      <c r="B392" s="75">
        <v>26.407872000000001</v>
      </c>
      <c r="C392" s="75">
        <v>76.452984000000001</v>
      </c>
    </row>
    <row r="393" spans="1:3" x14ac:dyDescent="0.25">
      <c r="A393" s="74">
        <v>24133</v>
      </c>
      <c r="B393" s="75">
        <v>26.392632000000003</v>
      </c>
      <c r="C393" s="75">
        <v>76.413359999999997</v>
      </c>
    </row>
    <row r="394" spans="1:3" x14ac:dyDescent="0.25">
      <c r="A394" s="74">
        <v>24134</v>
      </c>
      <c r="B394" s="75">
        <v>26.368248000000001</v>
      </c>
      <c r="C394" s="75">
        <v>76.364592000000002</v>
      </c>
    </row>
    <row r="395" spans="1:3" x14ac:dyDescent="0.25">
      <c r="A395" s="74">
        <v>24135</v>
      </c>
      <c r="B395" s="75">
        <v>26.365200000000002</v>
      </c>
      <c r="C395" s="75">
        <v>76.315824000000006</v>
      </c>
    </row>
    <row r="396" spans="1:3" x14ac:dyDescent="0.25">
      <c r="A396" s="74">
        <v>24136</v>
      </c>
      <c r="B396" s="75">
        <v>26.353007999999999</v>
      </c>
      <c r="C396" s="75">
        <v>76.267055999999997</v>
      </c>
    </row>
    <row r="397" spans="1:3" x14ac:dyDescent="0.25">
      <c r="A397" s="74">
        <v>24137</v>
      </c>
      <c r="B397" s="75">
        <v>26.349960000000003</v>
      </c>
      <c r="C397" s="75">
        <v>76.215240000000009</v>
      </c>
    </row>
    <row r="398" spans="1:3" x14ac:dyDescent="0.25">
      <c r="A398" s="74">
        <v>24138</v>
      </c>
      <c r="B398" s="75">
        <v>26.334720000000004</v>
      </c>
      <c r="C398" s="75">
        <v>76.160375999999999</v>
      </c>
    </row>
    <row r="399" spans="1:3" x14ac:dyDescent="0.25">
      <c r="A399" s="74">
        <v>24139</v>
      </c>
      <c r="B399" s="75">
        <v>26.316432000000002</v>
      </c>
      <c r="C399" s="75">
        <v>76.105512000000004</v>
      </c>
    </row>
    <row r="400" spans="1:3" x14ac:dyDescent="0.25">
      <c r="A400" s="74">
        <v>24140</v>
      </c>
      <c r="B400" s="75">
        <v>26.30424</v>
      </c>
      <c r="C400" s="75">
        <v>76.04455200000001</v>
      </c>
    </row>
    <row r="401" spans="1:3" x14ac:dyDescent="0.25">
      <c r="A401" s="74">
        <v>24141</v>
      </c>
      <c r="B401" s="75">
        <v>26.292048000000001</v>
      </c>
      <c r="C401" s="75">
        <v>75.992736000000008</v>
      </c>
    </row>
    <row r="402" spans="1:3" x14ac:dyDescent="0.25">
      <c r="A402" s="74">
        <v>24142</v>
      </c>
      <c r="B402" s="75">
        <v>26.273760000000003</v>
      </c>
      <c r="C402" s="75">
        <v>75.931775999999999</v>
      </c>
    </row>
    <row r="403" spans="1:3" x14ac:dyDescent="0.25">
      <c r="A403" s="74">
        <v>24143</v>
      </c>
      <c r="B403" s="75">
        <v>26.276807999999999</v>
      </c>
      <c r="C403" s="75">
        <v>75.867767999999998</v>
      </c>
    </row>
    <row r="404" spans="1:3" x14ac:dyDescent="0.25">
      <c r="A404" s="74">
        <v>24144</v>
      </c>
      <c r="B404" s="75">
        <v>26.258520000000004</v>
      </c>
      <c r="C404" s="75">
        <v>75.797664000000012</v>
      </c>
    </row>
    <row r="405" spans="1:3" x14ac:dyDescent="0.25">
      <c r="A405" s="74">
        <v>24145</v>
      </c>
      <c r="B405" s="75">
        <v>26.246328000000002</v>
      </c>
      <c r="C405" s="75">
        <v>75.724512000000004</v>
      </c>
    </row>
    <row r="406" spans="1:3" x14ac:dyDescent="0.25">
      <c r="A406" s="74">
        <v>24146</v>
      </c>
      <c r="B406" s="75">
        <v>26.22804</v>
      </c>
      <c r="C406" s="75">
        <v>75.660504000000003</v>
      </c>
    </row>
    <row r="407" spans="1:3" x14ac:dyDescent="0.25">
      <c r="A407" s="74">
        <v>24147</v>
      </c>
      <c r="B407" s="75">
        <v>26.231088000000003</v>
      </c>
      <c r="C407" s="75">
        <v>75.508104000000003</v>
      </c>
    </row>
    <row r="408" spans="1:3" x14ac:dyDescent="0.25">
      <c r="A408" s="74">
        <v>24148</v>
      </c>
      <c r="B408" s="75">
        <v>26.218896000000001</v>
      </c>
      <c r="C408" s="75">
        <v>75.431904000000003</v>
      </c>
    </row>
    <row r="409" spans="1:3" x14ac:dyDescent="0.25">
      <c r="A409" s="74">
        <v>24149</v>
      </c>
      <c r="B409" s="75">
        <v>26.203656000000002</v>
      </c>
      <c r="C409" s="75">
        <v>75.361800000000002</v>
      </c>
    </row>
    <row r="410" spans="1:3" x14ac:dyDescent="0.25">
      <c r="A410" s="74">
        <v>24150</v>
      </c>
      <c r="B410" s="75">
        <v>26.185368</v>
      </c>
      <c r="C410" s="75">
        <v>75.291696000000002</v>
      </c>
    </row>
    <row r="411" spans="1:3" x14ac:dyDescent="0.25">
      <c r="A411" s="74">
        <v>24151</v>
      </c>
      <c r="B411" s="75">
        <v>26.173176000000002</v>
      </c>
      <c r="C411" s="75">
        <v>75.221592000000001</v>
      </c>
    </row>
    <row r="412" spans="1:3" x14ac:dyDescent="0.25">
      <c r="A412" s="74">
        <v>24152</v>
      </c>
      <c r="B412" s="75">
        <v>26.157935999999999</v>
      </c>
      <c r="C412" s="75">
        <v>75.145392000000001</v>
      </c>
    </row>
    <row r="413" spans="1:3" x14ac:dyDescent="0.25">
      <c r="A413" s="74">
        <v>24153</v>
      </c>
      <c r="B413" s="75">
        <v>26.139648000000001</v>
      </c>
      <c r="C413" s="75">
        <v>75.063096000000002</v>
      </c>
    </row>
    <row r="414" spans="1:3" x14ac:dyDescent="0.25">
      <c r="A414" s="74">
        <v>24154</v>
      </c>
      <c r="B414" s="75">
        <v>26.136600000000001</v>
      </c>
      <c r="C414" s="75">
        <v>74.980800000000002</v>
      </c>
    </row>
    <row r="415" spans="1:3" x14ac:dyDescent="0.25">
      <c r="A415" s="74">
        <v>24155</v>
      </c>
      <c r="B415" s="75">
        <v>26.118312</v>
      </c>
      <c r="C415" s="75">
        <v>74.898504000000003</v>
      </c>
    </row>
    <row r="416" spans="1:3" x14ac:dyDescent="0.25">
      <c r="A416" s="74">
        <v>24156</v>
      </c>
      <c r="B416" s="75">
        <v>26.096976000000002</v>
      </c>
      <c r="C416" s="75">
        <v>74.81925600000001</v>
      </c>
    </row>
    <row r="417" spans="1:3" x14ac:dyDescent="0.25">
      <c r="A417" s="74">
        <v>24157</v>
      </c>
      <c r="B417" s="75">
        <v>26.084783999999999</v>
      </c>
      <c r="C417" s="75">
        <v>74.736959999999996</v>
      </c>
    </row>
    <row r="418" spans="1:3" x14ac:dyDescent="0.25">
      <c r="A418" s="74">
        <v>24158</v>
      </c>
      <c r="B418" s="75">
        <v>26.066496000000001</v>
      </c>
      <c r="C418" s="75">
        <v>74.645520000000005</v>
      </c>
    </row>
    <row r="419" spans="1:3" x14ac:dyDescent="0.25">
      <c r="A419" s="74">
        <v>24159</v>
      </c>
      <c r="B419" s="75">
        <v>26.051256000000002</v>
      </c>
      <c r="C419" s="75">
        <v>74.563224000000005</v>
      </c>
    </row>
    <row r="420" spans="1:3" x14ac:dyDescent="0.25">
      <c r="A420" s="74">
        <v>24160</v>
      </c>
      <c r="B420" s="75">
        <v>26.039064000000003</v>
      </c>
      <c r="C420" s="75">
        <v>74.474832000000006</v>
      </c>
    </row>
    <row r="421" spans="1:3" x14ac:dyDescent="0.25">
      <c r="A421" s="74">
        <v>24161</v>
      </c>
      <c r="B421" s="75">
        <v>26.014679999999998</v>
      </c>
      <c r="C421" s="75">
        <v>74.389488</v>
      </c>
    </row>
    <row r="422" spans="1:3" x14ac:dyDescent="0.25">
      <c r="A422" s="74">
        <v>24162</v>
      </c>
      <c r="B422" s="75">
        <v>26.008583999999999</v>
      </c>
      <c r="C422" s="75">
        <v>74.301096000000001</v>
      </c>
    </row>
    <row r="423" spans="1:3" x14ac:dyDescent="0.25">
      <c r="A423" s="74">
        <v>24163</v>
      </c>
      <c r="B423" s="75">
        <v>25.987248000000005</v>
      </c>
      <c r="C423" s="75">
        <v>74.212704000000002</v>
      </c>
    </row>
    <row r="424" spans="1:3" x14ac:dyDescent="0.25">
      <c r="A424" s="74">
        <v>24164</v>
      </c>
      <c r="B424" s="75">
        <v>25.962864000000003</v>
      </c>
      <c r="C424" s="75">
        <v>74.124312000000003</v>
      </c>
    </row>
    <row r="425" spans="1:3" x14ac:dyDescent="0.25">
      <c r="A425" s="74">
        <v>24165</v>
      </c>
      <c r="B425" s="75">
        <v>25.956768</v>
      </c>
      <c r="C425" s="75">
        <v>74.032871999999998</v>
      </c>
    </row>
    <row r="426" spans="1:3" x14ac:dyDescent="0.25">
      <c r="A426" s="74">
        <v>24166</v>
      </c>
      <c r="B426" s="75">
        <v>25.944576000000001</v>
      </c>
      <c r="C426" s="75">
        <v>73.944479999999999</v>
      </c>
    </row>
    <row r="427" spans="1:3" x14ac:dyDescent="0.25">
      <c r="A427" s="74">
        <v>24167</v>
      </c>
      <c r="B427" s="75">
        <v>25.920192000000004</v>
      </c>
      <c r="C427" s="75">
        <v>73.849992</v>
      </c>
    </row>
    <row r="428" spans="1:3" x14ac:dyDescent="0.25">
      <c r="A428" s="74">
        <v>24168</v>
      </c>
      <c r="B428" s="75">
        <v>25.911048000000005</v>
      </c>
      <c r="C428" s="75">
        <v>73.752456000000009</v>
      </c>
    </row>
    <row r="429" spans="1:3" x14ac:dyDescent="0.25">
      <c r="A429" s="74">
        <v>24169</v>
      </c>
      <c r="B429" s="75">
        <v>25.895807999999999</v>
      </c>
      <c r="C429" s="75">
        <v>73.657967999999997</v>
      </c>
    </row>
    <row r="430" spans="1:3" x14ac:dyDescent="0.25">
      <c r="A430" s="74">
        <v>24170</v>
      </c>
      <c r="B430" s="75">
        <v>25.877520000000004</v>
      </c>
      <c r="C430" s="75">
        <v>73.557384000000013</v>
      </c>
    </row>
    <row r="431" spans="1:3" x14ac:dyDescent="0.25">
      <c r="A431" s="74">
        <v>24171</v>
      </c>
      <c r="B431" s="75">
        <v>25.862279999999998</v>
      </c>
      <c r="C431" s="75">
        <v>73.450704000000002</v>
      </c>
    </row>
    <row r="432" spans="1:3" x14ac:dyDescent="0.25">
      <c r="A432" s="74">
        <v>24172</v>
      </c>
      <c r="B432" s="75">
        <v>25.877520000000004</v>
      </c>
      <c r="C432" s="75">
        <v>73.365359999999995</v>
      </c>
    </row>
    <row r="433" spans="1:3" x14ac:dyDescent="0.25">
      <c r="A433" s="74">
        <v>24173</v>
      </c>
      <c r="B433" s="75">
        <v>25.865328000000002</v>
      </c>
      <c r="C433" s="75">
        <v>73.264776000000012</v>
      </c>
    </row>
    <row r="434" spans="1:3" x14ac:dyDescent="0.25">
      <c r="A434" s="74">
        <v>24174</v>
      </c>
      <c r="B434" s="75">
        <v>25.850088000000003</v>
      </c>
      <c r="C434" s="75">
        <v>73.164192</v>
      </c>
    </row>
    <row r="435" spans="1:3" x14ac:dyDescent="0.25">
      <c r="A435" s="74">
        <v>24175</v>
      </c>
      <c r="B435" s="75">
        <v>25.834848000000004</v>
      </c>
      <c r="C435" s="75">
        <v>73.057512000000003</v>
      </c>
    </row>
    <row r="436" spans="1:3" x14ac:dyDescent="0.25">
      <c r="A436" s="74">
        <v>24176</v>
      </c>
      <c r="B436" s="75">
        <v>25.822656000000002</v>
      </c>
      <c r="C436" s="75">
        <v>72.956928000000005</v>
      </c>
    </row>
    <row r="437" spans="1:3" x14ac:dyDescent="0.25">
      <c r="A437" s="74">
        <v>24177</v>
      </c>
      <c r="B437" s="75">
        <v>25.810464000000003</v>
      </c>
      <c r="C437" s="75">
        <v>72.856344000000007</v>
      </c>
    </row>
    <row r="438" spans="1:3" x14ac:dyDescent="0.25">
      <c r="A438" s="74">
        <v>24178</v>
      </c>
      <c r="B438" s="75">
        <v>25.795224000000001</v>
      </c>
      <c r="C438" s="75">
        <v>72.746616000000003</v>
      </c>
    </row>
    <row r="439" spans="1:3" x14ac:dyDescent="0.25">
      <c r="A439" s="74">
        <v>24179</v>
      </c>
      <c r="B439" s="75">
        <v>25.779984000000002</v>
      </c>
      <c r="C439" s="75">
        <v>72.639936000000006</v>
      </c>
    </row>
    <row r="440" spans="1:3" x14ac:dyDescent="0.25">
      <c r="A440" s="74">
        <v>24180</v>
      </c>
      <c r="B440" s="75">
        <v>25.767792000000004</v>
      </c>
      <c r="C440" s="75">
        <v>72.530208000000002</v>
      </c>
    </row>
    <row r="441" spans="1:3" x14ac:dyDescent="0.25">
      <c r="A441" s="74">
        <v>24181</v>
      </c>
      <c r="B441" s="75">
        <v>25.743407999999999</v>
      </c>
      <c r="C441" s="75">
        <v>72.420479999999998</v>
      </c>
    </row>
    <row r="442" spans="1:3" x14ac:dyDescent="0.25">
      <c r="A442" s="74">
        <v>24182</v>
      </c>
      <c r="B442" s="75">
        <v>25.740360000000003</v>
      </c>
      <c r="C442" s="75">
        <v>72.298559999999995</v>
      </c>
    </row>
    <row r="443" spans="1:3" x14ac:dyDescent="0.25">
      <c r="A443" s="74">
        <v>24183</v>
      </c>
      <c r="B443" s="75">
        <v>25.715976000000001</v>
      </c>
      <c r="C443" s="75">
        <v>72.182736000000006</v>
      </c>
    </row>
    <row r="444" spans="1:3" x14ac:dyDescent="0.25">
      <c r="A444" s="74">
        <v>24184</v>
      </c>
      <c r="B444" s="75">
        <v>25.703784000000002</v>
      </c>
      <c r="C444" s="75">
        <v>72.066912000000002</v>
      </c>
    </row>
    <row r="445" spans="1:3" x14ac:dyDescent="0.25">
      <c r="A445" s="74">
        <v>24185</v>
      </c>
      <c r="B445" s="75">
        <v>25.685496000000001</v>
      </c>
      <c r="C445" s="75">
        <v>71.951087999999999</v>
      </c>
    </row>
    <row r="446" spans="1:3" x14ac:dyDescent="0.25">
      <c r="A446" s="74">
        <v>24186</v>
      </c>
      <c r="B446" s="75">
        <v>25.679400000000001</v>
      </c>
      <c r="C446" s="75">
        <v>71.829167999999996</v>
      </c>
    </row>
    <row r="447" spans="1:3" x14ac:dyDescent="0.25">
      <c r="A447" s="74">
        <v>24187</v>
      </c>
      <c r="B447" s="75">
        <v>25.676352000000001</v>
      </c>
      <c r="C447" s="75">
        <v>71.710296000000014</v>
      </c>
    </row>
    <row r="448" spans="1:3" x14ac:dyDescent="0.25">
      <c r="A448" s="74">
        <v>24188</v>
      </c>
      <c r="B448" s="75">
        <v>25.664160000000003</v>
      </c>
      <c r="C448" s="75">
        <v>71.585328000000004</v>
      </c>
    </row>
    <row r="449" spans="1:3" x14ac:dyDescent="0.25">
      <c r="A449" s="74">
        <v>24189</v>
      </c>
      <c r="B449" s="75">
        <v>25.661111999999999</v>
      </c>
      <c r="C449" s="75">
        <v>71.463408000000001</v>
      </c>
    </row>
    <row r="450" spans="1:3" x14ac:dyDescent="0.25">
      <c r="A450" s="74">
        <v>24190</v>
      </c>
      <c r="B450" s="75">
        <v>25.642824000000001</v>
      </c>
      <c r="C450" s="75">
        <v>71.341487999999998</v>
      </c>
    </row>
    <row r="451" spans="1:3" x14ac:dyDescent="0.25">
      <c r="A451" s="74">
        <v>24191</v>
      </c>
      <c r="B451" s="75">
        <v>25.627584000000002</v>
      </c>
      <c r="C451" s="75">
        <v>71.21956800000001</v>
      </c>
    </row>
    <row r="452" spans="1:3" x14ac:dyDescent="0.25">
      <c r="A452" s="74">
        <v>24192</v>
      </c>
      <c r="B452" s="75">
        <v>25.621488000000003</v>
      </c>
      <c r="C452" s="75">
        <v>71.091552000000007</v>
      </c>
    </row>
    <row r="453" spans="1:3" x14ac:dyDescent="0.25">
      <c r="A453" s="74">
        <v>24193</v>
      </c>
      <c r="B453" s="75">
        <v>25.61844</v>
      </c>
      <c r="C453" s="75">
        <v>70.969632000000004</v>
      </c>
    </row>
    <row r="454" spans="1:3" x14ac:dyDescent="0.25">
      <c r="A454" s="74">
        <v>24194</v>
      </c>
      <c r="B454" s="75">
        <v>25.615392000000003</v>
      </c>
      <c r="C454" s="75">
        <v>70.847712000000001</v>
      </c>
    </row>
    <row r="455" spans="1:3" x14ac:dyDescent="0.25">
      <c r="A455" s="74">
        <v>24195</v>
      </c>
      <c r="B455" s="75">
        <v>25.603200000000001</v>
      </c>
      <c r="C455" s="75">
        <v>70.719696000000013</v>
      </c>
    </row>
    <row r="456" spans="1:3" x14ac:dyDescent="0.25">
      <c r="A456" s="74">
        <v>24196</v>
      </c>
      <c r="B456" s="75">
        <v>25.603200000000001</v>
      </c>
      <c r="C456" s="75">
        <v>70.591679999999997</v>
      </c>
    </row>
    <row r="457" spans="1:3" x14ac:dyDescent="0.25">
      <c r="A457" s="74">
        <v>24197</v>
      </c>
      <c r="B457" s="75">
        <v>25.603200000000001</v>
      </c>
      <c r="C457" s="75">
        <v>70.466712000000001</v>
      </c>
    </row>
    <row r="458" spans="1:3" x14ac:dyDescent="0.25">
      <c r="A458" s="74">
        <v>24198</v>
      </c>
      <c r="B458" s="75">
        <v>25.597104000000002</v>
      </c>
      <c r="C458" s="75">
        <v>70.305168000000009</v>
      </c>
    </row>
    <row r="459" spans="1:3" x14ac:dyDescent="0.25">
      <c r="A459" s="74">
        <v>24199</v>
      </c>
      <c r="B459" s="75">
        <v>25.584911999999999</v>
      </c>
      <c r="C459" s="75">
        <v>70.168008</v>
      </c>
    </row>
    <row r="460" spans="1:3" x14ac:dyDescent="0.25">
      <c r="A460" s="74">
        <v>24200</v>
      </c>
      <c r="B460" s="75">
        <v>25.569672000000001</v>
      </c>
      <c r="C460" s="75">
        <v>70.082664000000008</v>
      </c>
    </row>
    <row r="461" spans="1:3" x14ac:dyDescent="0.25">
      <c r="A461" s="74">
        <v>24201</v>
      </c>
      <c r="B461" s="75">
        <v>25.569672000000001</v>
      </c>
      <c r="C461" s="75">
        <v>69.933312000000001</v>
      </c>
    </row>
    <row r="462" spans="1:3" x14ac:dyDescent="0.25">
      <c r="A462" s="74">
        <v>24202</v>
      </c>
      <c r="B462" s="75">
        <v>25.566624000000001</v>
      </c>
      <c r="C462" s="75">
        <v>69.796152000000006</v>
      </c>
    </row>
    <row r="463" spans="1:3" x14ac:dyDescent="0.25">
      <c r="A463" s="74">
        <v>24203</v>
      </c>
      <c r="B463" s="75">
        <v>25.557479999999998</v>
      </c>
      <c r="C463" s="75">
        <v>69.655944000000005</v>
      </c>
    </row>
    <row r="464" spans="1:3" x14ac:dyDescent="0.25">
      <c r="A464" s="74">
        <v>24204</v>
      </c>
      <c r="B464" s="75">
        <v>25.54224</v>
      </c>
      <c r="C464" s="75">
        <v>69.515736000000004</v>
      </c>
    </row>
    <row r="465" spans="1:3" x14ac:dyDescent="0.25">
      <c r="A465" s="74">
        <v>24205</v>
      </c>
      <c r="B465" s="75">
        <v>25.54224</v>
      </c>
      <c r="C465" s="75">
        <v>69.363336000000004</v>
      </c>
    </row>
    <row r="466" spans="1:3" x14ac:dyDescent="0.25">
      <c r="A466" s="74">
        <v>24206</v>
      </c>
      <c r="B466" s="75">
        <v>25.530048000000004</v>
      </c>
      <c r="C466" s="75">
        <v>69.220079999999996</v>
      </c>
    </row>
    <row r="467" spans="1:3" x14ac:dyDescent="0.25">
      <c r="A467" s="74">
        <v>24207</v>
      </c>
      <c r="B467" s="75">
        <v>25.520904000000002</v>
      </c>
      <c r="C467" s="75">
        <v>69.070728000000003</v>
      </c>
    </row>
    <row r="468" spans="1:3" x14ac:dyDescent="0.25">
      <c r="A468" s="74">
        <v>24208</v>
      </c>
      <c r="B468" s="75">
        <v>25.523952000000001</v>
      </c>
      <c r="C468" s="75">
        <v>68.906136000000004</v>
      </c>
    </row>
    <row r="469" spans="1:3" x14ac:dyDescent="0.25">
      <c r="A469" s="74">
        <v>24209</v>
      </c>
      <c r="B469" s="75">
        <v>25.511760000000002</v>
      </c>
      <c r="C469" s="75">
        <v>68.778120000000001</v>
      </c>
    </row>
    <row r="470" spans="1:3" x14ac:dyDescent="0.25">
      <c r="A470" s="74">
        <v>24210</v>
      </c>
      <c r="B470" s="75">
        <v>25.496520000000004</v>
      </c>
      <c r="C470" s="75">
        <v>68.640960000000007</v>
      </c>
    </row>
    <row r="471" spans="1:3" x14ac:dyDescent="0.25">
      <c r="A471" s="74">
        <v>24211</v>
      </c>
      <c r="B471" s="75">
        <v>25.490424000000001</v>
      </c>
      <c r="C471" s="75">
        <v>68.506848000000005</v>
      </c>
    </row>
    <row r="472" spans="1:3" x14ac:dyDescent="0.25">
      <c r="A472" s="74">
        <v>24212</v>
      </c>
      <c r="B472" s="75">
        <v>25.496520000000004</v>
      </c>
      <c r="C472" s="75">
        <v>68.52818400000001</v>
      </c>
    </row>
    <row r="473" spans="1:3" x14ac:dyDescent="0.25">
      <c r="A473" s="74">
        <v>24213</v>
      </c>
      <c r="B473" s="75">
        <v>25.511760000000002</v>
      </c>
      <c r="C473" s="75">
        <v>68.772024000000002</v>
      </c>
    </row>
    <row r="474" spans="1:3" x14ac:dyDescent="0.25">
      <c r="A474" s="74">
        <v>24214</v>
      </c>
      <c r="B474" s="75">
        <v>25.505664000000003</v>
      </c>
      <c r="C474" s="75">
        <v>68.671440000000004</v>
      </c>
    </row>
    <row r="475" spans="1:3" x14ac:dyDescent="0.25">
      <c r="A475" s="74">
        <v>24215</v>
      </c>
      <c r="B475" s="75">
        <v>25.539192000000003</v>
      </c>
      <c r="C475" s="75">
        <v>68.631816000000001</v>
      </c>
    </row>
    <row r="476" spans="1:3" x14ac:dyDescent="0.25">
      <c r="A476" s="74">
        <v>24216</v>
      </c>
      <c r="B476" s="75">
        <v>25.530048000000004</v>
      </c>
      <c r="C476" s="75">
        <v>68.561712</v>
      </c>
    </row>
    <row r="477" spans="1:3" x14ac:dyDescent="0.25">
      <c r="A477" s="74">
        <v>24217</v>
      </c>
      <c r="B477" s="75">
        <v>25.527000000000001</v>
      </c>
      <c r="C477" s="75">
        <v>68.458079999999995</v>
      </c>
    </row>
    <row r="478" spans="1:3" x14ac:dyDescent="0.25">
      <c r="A478" s="74">
        <v>24218</v>
      </c>
      <c r="B478" s="75">
        <v>25.511760000000002</v>
      </c>
      <c r="C478" s="75">
        <v>68.354448000000005</v>
      </c>
    </row>
    <row r="479" spans="1:3" x14ac:dyDescent="0.25">
      <c r="A479" s="74">
        <v>24219</v>
      </c>
      <c r="B479" s="75">
        <v>25.511760000000002</v>
      </c>
      <c r="C479" s="75">
        <v>68.479416000000001</v>
      </c>
    </row>
    <row r="480" spans="1:3" x14ac:dyDescent="0.25">
      <c r="A480" s="74">
        <v>24220</v>
      </c>
      <c r="B480" s="75">
        <v>25.551384000000002</v>
      </c>
      <c r="C480" s="75">
        <v>69.820536000000004</v>
      </c>
    </row>
    <row r="481" spans="1:3" x14ac:dyDescent="0.25">
      <c r="A481" s="74">
        <v>24221</v>
      </c>
      <c r="B481" s="75">
        <v>25.548335999999999</v>
      </c>
      <c r="C481" s="75">
        <v>70.323456000000007</v>
      </c>
    </row>
    <row r="482" spans="1:3" x14ac:dyDescent="0.25">
      <c r="A482" s="74">
        <v>24222</v>
      </c>
      <c r="B482" s="75">
        <v>25.548335999999999</v>
      </c>
      <c r="C482" s="75">
        <v>70.454520000000002</v>
      </c>
    </row>
    <row r="483" spans="1:3" x14ac:dyDescent="0.25">
      <c r="A483" s="74">
        <v>24223</v>
      </c>
      <c r="B483" s="75">
        <v>25.530048000000004</v>
      </c>
      <c r="C483" s="75">
        <v>70.457568000000009</v>
      </c>
    </row>
    <row r="484" spans="1:3" x14ac:dyDescent="0.25">
      <c r="A484" s="74">
        <v>24224</v>
      </c>
      <c r="B484" s="75">
        <v>25.527000000000001</v>
      </c>
      <c r="C484" s="75">
        <v>70.417944000000006</v>
      </c>
    </row>
    <row r="485" spans="1:3" x14ac:dyDescent="0.25">
      <c r="A485" s="74">
        <v>24225</v>
      </c>
      <c r="B485" s="75">
        <v>25.508711999999999</v>
      </c>
      <c r="C485" s="75">
        <v>70.353936000000004</v>
      </c>
    </row>
    <row r="486" spans="1:3" x14ac:dyDescent="0.25">
      <c r="A486" s="74">
        <v>24226</v>
      </c>
      <c r="B486" s="75">
        <v>25.496520000000004</v>
      </c>
      <c r="C486" s="75">
        <v>70.283832000000004</v>
      </c>
    </row>
    <row r="487" spans="1:3" x14ac:dyDescent="0.25">
      <c r="A487" s="74">
        <v>24227</v>
      </c>
      <c r="B487" s="75">
        <v>25.499568</v>
      </c>
      <c r="C487" s="75">
        <v>70.207632000000004</v>
      </c>
    </row>
    <row r="488" spans="1:3" x14ac:dyDescent="0.25">
      <c r="A488" s="74">
        <v>24228</v>
      </c>
      <c r="B488" s="75">
        <v>25.508711999999999</v>
      </c>
      <c r="C488" s="75">
        <v>70.189344000000006</v>
      </c>
    </row>
    <row r="489" spans="1:3" x14ac:dyDescent="0.25">
      <c r="A489" s="74">
        <v>24229</v>
      </c>
      <c r="B489" s="75">
        <v>25.499568</v>
      </c>
      <c r="C489" s="75">
        <v>70.262496000000013</v>
      </c>
    </row>
    <row r="490" spans="1:3" x14ac:dyDescent="0.25">
      <c r="A490" s="74">
        <v>24230</v>
      </c>
      <c r="B490" s="75">
        <v>25.496520000000004</v>
      </c>
      <c r="C490" s="75">
        <v>70.241159999999994</v>
      </c>
    </row>
    <row r="491" spans="1:3" x14ac:dyDescent="0.25">
      <c r="A491" s="74">
        <v>24231</v>
      </c>
      <c r="B491" s="75">
        <v>25.490424000000001</v>
      </c>
      <c r="C491" s="75">
        <v>70.186296000000013</v>
      </c>
    </row>
    <row r="492" spans="1:3" x14ac:dyDescent="0.25">
      <c r="A492" s="74">
        <v>24232</v>
      </c>
      <c r="B492" s="75">
        <v>25.484328000000001</v>
      </c>
      <c r="C492" s="75">
        <v>70.116191999999998</v>
      </c>
    </row>
    <row r="493" spans="1:3" x14ac:dyDescent="0.25">
      <c r="A493" s="74">
        <v>24233</v>
      </c>
      <c r="B493" s="75">
        <v>25.475184000000002</v>
      </c>
      <c r="C493" s="75">
        <v>70.073520000000002</v>
      </c>
    </row>
    <row r="494" spans="1:3" x14ac:dyDescent="0.25">
      <c r="A494" s="74">
        <v>24234</v>
      </c>
      <c r="B494" s="75">
        <v>25.484328000000001</v>
      </c>
      <c r="C494" s="75">
        <v>70.241159999999994</v>
      </c>
    </row>
    <row r="495" spans="1:3" x14ac:dyDescent="0.25">
      <c r="A495" s="74">
        <v>24235</v>
      </c>
      <c r="B495" s="75">
        <v>25.472135999999999</v>
      </c>
      <c r="C495" s="75">
        <v>70.213728000000003</v>
      </c>
    </row>
    <row r="496" spans="1:3" x14ac:dyDescent="0.25">
      <c r="A496" s="74">
        <v>24236</v>
      </c>
      <c r="B496" s="75">
        <v>25.472135999999999</v>
      </c>
      <c r="C496" s="75">
        <v>70.177152000000007</v>
      </c>
    </row>
    <row r="497" spans="1:3" x14ac:dyDescent="0.25">
      <c r="A497" s="74">
        <v>24237</v>
      </c>
      <c r="B497" s="75">
        <v>25.469088000000003</v>
      </c>
      <c r="C497" s="75">
        <v>70.146671999999995</v>
      </c>
    </row>
    <row r="498" spans="1:3" x14ac:dyDescent="0.25">
      <c r="A498" s="74">
        <v>24238</v>
      </c>
      <c r="B498" s="75">
        <v>25.478232000000002</v>
      </c>
      <c r="C498" s="75">
        <v>70.043040000000005</v>
      </c>
    </row>
    <row r="499" spans="1:3" x14ac:dyDescent="0.25">
      <c r="A499" s="74">
        <v>24239</v>
      </c>
      <c r="B499" s="75">
        <v>25.527000000000001</v>
      </c>
      <c r="C499" s="75">
        <v>69.933312000000001</v>
      </c>
    </row>
    <row r="500" spans="1:3" x14ac:dyDescent="0.25">
      <c r="A500" s="74">
        <v>24240</v>
      </c>
      <c r="B500" s="75">
        <v>25.566624000000001</v>
      </c>
      <c r="C500" s="75">
        <v>69.915024000000003</v>
      </c>
    </row>
    <row r="501" spans="1:3" x14ac:dyDescent="0.25">
      <c r="A501" s="74">
        <v>24241</v>
      </c>
      <c r="B501" s="75">
        <v>25.557479999999998</v>
      </c>
      <c r="C501" s="75">
        <v>69.884544000000005</v>
      </c>
    </row>
    <row r="502" spans="1:3" x14ac:dyDescent="0.25">
      <c r="A502" s="74">
        <v>24242</v>
      </c>
      <c r="B502" s="75">
        <v>25.581864000000003</v>
      </c>
      <c r="C502" s="75">
        <v>69.860159999999993</v>
      </c>
    </row>
    <row r="503" spans="1:3" x14ac:dyDescent="0.25">
      <c r="A503" s="74">
        <v>24243</v>
      </c>
      <c r="B503" s="75">
        <v>25.621488000000003</v>
      </c>
      <c r="C503" s="75">
        <v>70.856856000000008</v>
      </c>
    </row>
    <row r="504" spans="1:3" x14ac:dyDescent="0.25">
      <c r="A504" s="74">
        <v>24244</v>
      </c>
      <c r="B504" s="75">
        <v>25.69464</v>
      </c>
      <c r="C504" s="75">
        <v>70.966584000000012</v>
      </c>
    </row>
    <row r="505" spans="1:3" x14ac:dyDescent="0.25">
      <c r="A505" s="74">
        <v>24245</v>
      </c>
      <c r="B505" s="75">
        <v>25.69464</v>
      </c>
      <c r="C505" s="75">
        <v>71.027544000000006</v>
      </c>
    </row>
    <row r="506" spans="1:3" x14ac:dyDescent="0.25">
      <c r="A506" s="74">
        <v>24246</v>
      </c>
      <c r="B506" s="75">
        <v>25.709879999999998</v>
      </c>
      <c r="C506" s="75">
        <v>71.030591999999999</v>
      </c>
    </row>
    <row r="507" spans="1:3" x14ac:dyDescent="0.25">
      <c r="A507" s="74">
        <v>24247</v>
      </c>
      <c r="B507" s="75">
        <v>25.697688000000003</v>
      </c>
      <c r="C507" s="75">
        <v>71.012304</v>
      </c>
    </row>
    <row r="508" spans="1:3" x14ac:dyDescent="0.25">
      <c r="A508" s="74">
        <v>24248</v>
      </c>
      <c r="B508" s="75">
        <v>25.679400000000001</v>
      </c>
      <c r="C508" s="75">
        <v>71.039736000000005</v>
      </c>
    </row>
    <row r="509" spans="1:3" x14ac:dyDescent="0.25">
      <c r="A509" s="74">
        <v>24249</v>
      </c>
      <c r="B509" s="75">
        <v>25.725120000000004</v>
      </c>
      <c r="C509" s="75">
        <v>71.274432000000004</v>
      </c>
    </row>
    <row r="510" spans="1:3" x14ac:dyDescent="0.25">
      <c r="A510" s="74">
        <v>24250</v>
      </c>
      <c r="B510" s="75">
        <v>25.728168</v>
      </c>
      <c r="C510" s="75">
        <v>71.378064000000009</v>
      </c>
    </row>
    <row r="511" spans="1:3" x14ac:dyDescent="0.25">
      <c r="A511" s="74">
        <v>24251</v>
      </c>
      <c r="B511" s="75">
        <v>25.740360000000003</v>
      </c>
      <c r="C511" s="75">
        <v>71.411591999999999</v>
      </c>
    </row>
    <row r="512" spans="1:3" x14ac:dyDescent="0.25">
      <c r="A512" s="74">
        <v>24252</v>
      </c>
      <c r="B512" s="75">
        <v>25.725120000000004</v>
      </c>
      <c r="C512" s="75">
        <v>71.432928000000004</v>
      </c>
    </row>
    <row r="513" spans="1:3" x14ac:dyDescent="0.25">
      <c r="A513" s="74">
        <v>24253</v>
      </c>
      <c r="B513" s="75">
        <v>25.715976000000001</v>
      </c>
      <c r="C513" s="75">
        <v>71.420736000000005</v>
      </c>
    </row>
    <row r="514" spans="1:3" x14ac:dyDescent="0.25">
      <c r="A514" s="74">
        <v>24254</v>
      </c>
      <c r="B514" s="75">
        <v>25.712928000000002</v>
      </c>
      <c r="C514" s="75">
        <v>71.405496000000014</v>
      </c>
    </row>
    <row r="515" spans="1:3" x14ac:dyDescent="0.25">
      <c r="A515" s="74">
        <v>24255</v>
      </c>
      <c r="B515" s="75">
        <v>25.715976000000001</v>
      </c>
      <c r="C515" s="75">
        <v>71.393304000000001</v>
      </c>
    </row>
    <row r="516" spans="1:3" x14ac:dyDescent="0.25">
      <c r="A516" s="74">
        <v>24256</v>
      </c>
      <c r="B516" s="75">
        <v>25.725120000000004</v>
      </c>
      <c r="C516" s="75">
        <v>71.362824000000003</v>
      </c>
    </row>
    <row r="517" spans="1:3" x14ac:dyDescent="0.25">
      <c r="A517" s="74">
        <v>24257</v>
      </c>
      <c r="B517" s="75">
        <v>25.740360000000003</v>
      </c>
      <c r="C517" s="75">
        <v>71.414640000000006</v>
      </c>
    </row>
    <row r="518" spans="1:3" x14ac:dyDescent="0.25">
      <c r="A518" s="74">
        <v>24258</v>
      </c>
      <c r="B518" s="75">
        <v>25.728168</v>
      </c>
      <c r="C518" s="75">
        <v>71.414640000000006</v>
      </c>
    </row>
    <row r="519" spans="1:3" x14ac:dyDescent="0.25">
      <c r="A519" s="74">
        <v>24259</v>
      </c>
      <c r="B519" s="75">
        <v>25.725120000000004</v>
      </c>
      <c r="C519" s="75">
        <v>71.44816800000001</v>
      </c>
    </row>
    <row r="520" spans="1:3" x14ac:dyDescent="0.25">
      <c r="A520" s="74">
        <v>24260</v>
      </c>
      <c r="B520" s="75">
        <v>25.712928000000002</v>
      </c>
      <c r="C520" s="75">
        <v>71.451216000000002</v>
      </c>
    </row>
    <row r="521" spans="1:3" x14ac:dyDescent="0.25">
      <c r="A521" s="74">
        <v>24261</v>
      </c>
      <c r="B521" s="75">
        <v>25.69464</v>
      </c>
      <c r="C521" s="75">
        <v>71.417687999999998</v>
      </c>
    </row>
    <row r="522" spans="1:3" x14ac:dyDescent="0.25">
      <c r="A522" s="74">
        <v>24262</v>
      </c>
      <c r="B522" s="75">
        <v>25.682448000000004</v>
      </c>
      <c r="C522" s="75">
        <v>71.368920000000003</v>
      </c>
    </row>
    <row r="523" spans="1:3" x14ac:dyDescent="0.25">
      <c r="A523" s="74">
        <v>24263</v>
      </c>
      <c r="B523" s="75">
        <v>25.670256000000002</v>
      </c>
      <c r="C523" s="75">
        <v>71.314056000000008</v>
      </c>
    </row>
    <row r="524" spans="1:3" x14ac:dyDescent="0.25">
      <c r="A524" s="74">
        <v>24264</v>
      </c>
      <c r="B524" s="75">
        <v>25.670256000000002</v>
      </c>
      <c r="C524" s="75">
        <v>71.210424000000003</v>
      </c>
    </row>
    <row r="525" spans="1:3" x14ac:dyDescent="0.25">
      <c r="A525" s="74">
        <v>24265</v>
      </c>
      <c r="B525" s="75">
        <v>25.664160000000003</v>
      </c>
      <c r="C525" s="75">
        <v>70.948296000000013</v>
      </c>
    </row>
    <row r="526" spans="1:3" x14ac:dyDescent="0.25">
      <c r="A526" s="74">
        <v>24266</v>
      </c>
      <c r="B526" s="75">
        <v>25.758648000000004</v>
      </c>
      <c r="C526" s="75">
        <v>70.591679999999997</v>
      </c>
    </row>
    <row r="527" spans="1:3" x14ac:dyDescent="0.25">
      <c r="A527" s="74">
        <v>24267</v>
      </c>
      <c r="B527" s="75">
        <v>25.822656000000002</v>
      </c>
      <c r="C527" s="75">
        <v>70.21677600000001</v>
      </c>
    </row>
    <row r="528" spans="1:3" x14ac:dyDescent="0.25">
      <c r="A528" s="74">
        <v>24268</v>
      </c>
      <c r="B528" s="75">
        <v>25.843992000000004</v>
      </c>
      <c r="C528" s="75">
        <v>69.838824000000002</v>
      </c>
    </row>
    <row r="529" spans="1:3" x14ac:dyDescent="0.25">
      <c r="A529" s="74">
        <v>24269</v>
      </c>
      <c r="B529" s="75">
        <v>25.862279999999998</v>
      </c>
      <c r="C529" s="75">
        <v>69.445632000000003</v>
      </c>
    </row>
    <row r="530" spans="1:3" x14ac:dyDescent="0.25">
      <c r="A530" s="74">
        <v>24270</v>
      </c>
      <c r="B530" s="75">
        <v>25.865328000000002</v>
      </c>
      <c r="C530" s="75">
        <v>69.369432000000003</v>
      </c>
    </row>
    <row r="531" spans="1:3" x14ac:dyDescent="0.25">
      <c r="A531" s="74">
        <v>24271</v>
      </c>
      <c r="B531" s="75">
        <v>25.859232000000002</v>
      </c>
      <c r="C531" s="75">
        <v>69.314568000000008</v>
      </c>
    </row>
    <row r="532" spans="1:3" x14ac:dyDescent="0.25">
      <c r="A532" s="74">
        <v>24272</v>
      </c>
      <c r="B532" s="75">
        <v>25.865328000000002</v>
      </c>
      <c r="C532" s="75">
        <v>69.296279999999996</v>
      </c>
    </row>
    <row r="533" spans="1:3" x14ac:dyDescent="0.25">
      <c r="A533" s="74">
        <v>24273</v>
      </c>
      <c r="B533" s="75">
        <v>25.871424000000001</v>
      </c>
      <c r="C533" s="75">
        <v>69.314568000000008</v>
      </c>
    </row>
    <row r="534" spans="1:3" x14ac:dyDescent="0.25">
      <c r="A534" s="74">
        <v>24274</v>
      </c>
      <c r="B534" s="75">
        <v>25.908000000000001</v>
      </c>
      <c r="C534" s="75">
        <v>69.698616000000001</v>
      </c>
    </row>
    <row r="535" spans="1:3" x14ac:dyDescent="0.25">
      <c r="A535" s="74">
        <v>24275</v>
      </c>
      <c r="B535" s="75">
        <v>25.947624000000001</v>
      </c>
      <c r="C535" s="75">
        <v>69.716904</v>
      </c>
    </row>
    <row r="536" spans="1:3" x14ac:dyDescent="0.25">
      <c r="A536" s="74">
        <v>24276</v>
      </c>
      <c r="B536" s="75">
        <v>25.972007999999999</v>
      </c>
      <c r="C536" s="75">
        <v>69.854064000000008</v>
      </c>
    </row>
    <row r="537" spans="1:3" x14ac:dyDescent="0.25">
      <c r="A537" s="74">
        <v>24277</v>
      </c>
      <c r="B537" s="75">
        <v>26.008583999999999</v>
      </c>
      <c r="C537" s="75">
        <v>70.018656000000007</v>
      </c>
    </row>
    <row r="538" spans="1:3" x14ac:dyDescent="0.25">
      <c r="A538" s="74">
        <v>24278</v>
      </c>
      <c r="B538" s="75">
        <v>26.029920000000004</v>
      </c>
      <c r="C538" s="75">
        <v>70.110096000000013</v>
      </c>
    </row>
    <row r="539" spans="1:3" x14ac:dyDescent="0.25">
      <c r="A539" s="74">
        <v>24279</v>
      </c>
      <c r="B539" s="75">
        <v>26.032968</v>
      </c>
      <c r="C539" s="75">
        <v>70.128384000000011</v>
      </c>
    </row>
    <row r="540" spans="1:3" x14ac:dyDescent="0.25">
      <c r="A540" s="74">
        <v>24280</v>
      </c>
      <c r="B540" s="75">
        <v>26.014679999999998</v>
      </c>
      <c r="C540" s="75">
        <v>70.097904</v>
      </c>
    </row>
    <row r="541" spans="1:3" x14ac:dyDescent="0.25">
      <c r="A541" s="74">
        <v>24281</v>
      </c>
      <c r="B541" s="75">
        <v>25.993344</v>
      </c>
      <c r="C541" s="75">
        <v>70.055232000000004</v>
      </c>
    </row>
    <row r="542" spans="1:3" x14ac:dyDescent="0.25">
      <c r="A542" s="74">
        <v>24282</v>
      </c>
      <c r="B542" s="75">
        <v>25.993344</v>
      </c>
      <c r="C542" s="75">
        <v>70.049136000000004</v>
      </c>
    </row>
    <row r="543" spans="1:3" x14ac:dyDescent="0.25">
      <c r="A543" s="74">
        <v>24283</v>
      </c>
      <c r="B543" s="75">
        <v>26.008583999999999</v>
      </c>
      <c r="C543" s="75">
        <v>70.119240000000005</v>
      </c>
    </row>
    <row r="544" spans="1:3" x14ac:dyDescent="0.25">
      <c r="A544" s="74">
        <v>24284</v>
      </c>
      <c r="B544" s="75">
        <v>25.99944</v>
      </c>
      <c r="C544" s="75">
        <v>70.158864000000008</v>
      </c>
    </row>
    <row r="545" spans="1:3" x14ac:dyDescent="0.25">
      <c r="A545" s="74">
        <v>24285</v>
      </c>
      <c r="B545" s="75">
        <v>25.987248000000005</v>
      </c>
      <c r="C545" s="75">
        <v>70.143624000000003</v>
      </c>
    </row>
    <row r="546" spans="1:3" x14ac:dyDescent="0.25">
      <c r="A546" s="74">
        <v>24286</v>
      </c>
      <c r="B546" s="75">
        <v>25.987248000000005</v>
      </c>
      <c r="C546" s="75">
        <v>70.128384000000011</v>
      </c>
    </row>
    <row r="547" spans="1:3" x14ac:dyDescent="0.25">
      <c r="A547" s="74">
        <v>24287</v>
      </c>
      <c r="B547" s="75">
        <v>25.99944</v>
      </c>
      <c r="C547" s="75">
        <v>70.110096000000013</v>
      </c>
    </row>
    <row r="548" spans="1:3" x14ac:dyDescent="0.25">
      <c r="A548" s="74">
        <v>24288</v>
      </c>
      <c r="B548" s="75">
        <v>26.002488000000003</v>
      </c>
      <c r="C548" s="75">
        <v>70.079616000000001</v>
      </c>
    </row>
    <row r="549" spans="1:3" x14ac:dyDescent="0.25">
      <c r="A549" s="74">
        <v>24289</v>
      </c>
      <c r="B549" s="75">
        <v>25.996392000000004</v>
      </c>
      <c r="C549" s="75">
        <v>70.027799999999999</v>
      </c>
    </row>
    <row r="550" spans="1:3" x14ac:dyDescent="0.25">
      <c r="A550" s="74">
        <v>24290</v>
      </c>
      <c r="B550" s="75">
        <v>26.011632000000002</v>
      </c>
      <c r="C550" s="75">
        <v>69.991224000000003</v>
      </c>
    </row>
    <row r="551" spans="1:3" x14ac:dyDescent="0.25">
      <c r="A551" s="74">
        <v>24291</v>
      </c>
      <c r="B551" s="75">
        <v>26.002488000000003</v>
      </c>
      <c r="C551" s="75">
        <v>70.039991999999998</v>
      </c>
    </row>
    <row r="552" spans="1:3" x14ac:dyDescent="0.25">
      <c r="A552" s="74">
        <v>24292</v>
      </c>
      <c r="B552" s="75">
        <v>25.993344</v>
      </c>
      <c r="C552" s="75">
        <v>69.994271999999995</v>
      </c>
    </row>
    <row r="553" spans="1:3" x14ac:dyDescent="0.25">
      <c r="A553" s="74">
        <v>24293</v>
      </c>
      <c r="B553" s="75">
        <v>25.981151999999998</v>
      </c>
      <c r="C553" s="75">
        <v>69.994271999999995</v>
      </c>
    </row>
    <row r="554" spans="1:3" x14ac:dyDescent="0.25">
      <c r="A554" s="74">
        <v>24294</v>
      </c>
      <c r="B554" s="75">
        <v>25.993344</v>
      </c>
      <c r="C554" s="75">
        <v>70.073520000000002</v>
      </c>
    </row>
    <row r="555" spans="1:3" x14ac:dyDescent="0.25">
      <c r="A555" s="74">
        <v>24295</v>
      </c>
      <c r="B555" s="75">
        <v>26.002488000000003</v>
      </c>
      <c r="C555" s="75">
        <v>70.06437600000001</v>
      </c>
    </row>
    <row r="556" spans="1:3" x14ac:dyDescent="0.25">
      <c r="A556" s="74">
        <v>24296</v>
      </c>
      <c r="B556" s="75">
        <v>25.987248000000005</v>
      </c>
      <c r="C556" s="75">
        <v>70.06437600000001</v>
      </c>
    </row>
    <row r="557" spans="1:3" x14ac:dyDescent="0.25">
      <c r="A557" s="74">
        <v>24297</v>
      </c>
      <c r="B557" s="75">
        <v>25.984200000000001</v>
      </c>
      <c r="C557" s="75">
        <v>70.079616000000001</v>
      </c>
    </row>
    <row r="558" spans="1:3" x14ac:dyDescent="0.25">
      <c r="A558" s="74">
        <v>24298</v>
      </c>
      <c r="B558" s="75">
        <v>26.039064000000003</v>
      </c>
      <c r="C558" s="75">
        <v>70.171056000000007</v>
      </c>
    </row>
    <row r="559" spans="1:3" x14ac:dyDescent="0.25">
      <c r="A559" s="74">
        <v>24299</v>
      </c>
      <c r="B559" s="75">
        <v>26.032968</v>
      </c>
      <c r="C559" s="75">
        <v>70.186296000000013</v>
      </c>
    </row>
    <row r="560" spans="1:3" x14ac:dyDescent="0.25">
      <c r="A560" s="74">
        <v>24300</v>
      </c>
      <c r="B560" s="75">
        <v>26.029920000000004</v>
      </c>
      <c r="C560" s="75">
        <v>70.100952000000007</v>
      </c>
    </row>
    <row r="561" spans="1:3" x14ac:dyDescent="0.25">
      <c r="A561" s="74">
        <v>24301</v>
      </c>
      <c r="B561" s="75">
        <v>26.042111999999999</v>
      </c>
      <c r="C561" s="75">
        <v>69.796152000000006</v>
      </c>
    </row>
    <row r="562" spans="1:3" x14ac:dyDescent="0.25">
      <c r="A562" s="74">
        <v>24302</v>
      </c>
      <c r="B562" s="75">
        <v>26.090879999999999</v>
      </c>
      <c r="C562" s="75">
        <v>69.448679999999996</v>
      </c>
    </row>
    <row r="563" spans="1:3" x14ac:dyDescent="0.25">
      <c r="A563" s="74">
        <v>24303</v>
      </c>
      <c r="B563" s="75">
        <v>26.115264000000003</v>
      </c>
      <c r="C563" s="75">
        <v>69.079871999999995</v>
      </c>
    </row>
    <row r="564" spans="1:3" x14ac:dyDescent="0.25">
      <c r="A564" s="74">
        <v>24304</v>
      </c>
      <c r="B564" s="75">
        <v>26.133551999999998</v>
      </c>
      <c r="C564" s="75">
        <v>68.689728000000002</v>
      </c>
    </row>
    <row r="565" spans="1:3" x14ac:dyDescent="0.25">
      <c r="A565" s="74">
        <v>24305</v>
      </c>
      <c r="B565" s="75">
        <v>26.164032000000002</v>
      </c>
      <c r="C565" s="75">
        <v>68.308728000000002</v>
      </c>
    </row>
    <row r="566" spans="1:3" x14ac:dyDescent="0.25">
      <c r="A566" s="74">
        <v>24306</v>
      </c>
      <c r="B566" s="75">
        <v>26.164032000000002</v>
      </c>
      <c r="C566" s="75">
        <v>68.253864000000007</v>
      </c>
    </row>
    <row r="567" spans="1:3" x14ac:dyDescent="0.25">
      <c r="A567" s="74">
        <v>24307</v>
      </c>
      <c r="B567" s="75">
        <v>26.15184</v>
      </c>
      <c r="C567" s="75">
        <v>68.22338400000001</v>
      </c>
    </row>
    <row r="568" spans="1:3" x14ac:dyDescent="0.25">
      <c r="A568" s="74">
        <v>24308</v>
      </c>
      <c r="B568" s="75">
        <v>26.164032000000002</v>
      </c>
      <c r="C568" s="75">
        <v>68.244720000000001</v>
      </c>
    </row>
    <row r="569" spans="1:3" x14ac:dyDescent="0.25">
      <c r="A569" s="74">
        <v>24309</v>
      </c>
      <c r="B569" s="75">
        <v>26.167079999999999</v>
      </c>
      <c r="C569" s="75">
        <v>68.363591999999997</v>
      </c>
    </row>
    <row r="570" spans="1:3" x14ac:dyDescent="0.25">
      <c r="A570" s="74">
        <v>24310</v>
      </c>
      <c r="B570" s="75">
        <v>26.157935999999999</v>
      </c>
      <c r="C570" s="75">
        <v>68.348352000000006</v>
      </c>
    </row>
    <row r="571" spans="1:3" x14ac:dyDescent="0.25">
      <c r="A571" s="74">
        <v>24311</v>
      </c>
      <c r="B571" s="75">
        <v>26.164032000000002</v>
      </c>
      <c r="C571" s="75">
        <v>68.296536000000003</v>
      </c>
    </row>
    <row r="572" spans="1:3" x14ac:dyDescent="0.25">
      <c r="A572" s="74">
        <v>24312</v>
      </c>
      <c r="B572" s="75">
        <v>26.154888000000003</v>
      </c>
      <c r="C572" s="75">
        <v>68.235576000000009</v>
      </c>
    </row>
    <row r="573" spans="1:3" x14ac:dyDescent="0.25">
      <c r="A573" s="74">
        <v>24313</v>
      </c>
      <c r="B573" s="75">
        <v>26.176224000000001</v>
      </c>
      <c r="C573" s="75">
        <v>68.214240000000004</v>
      </c>
    </row>
    <row r="574" spans="1:3" x14ac:dyDescent="0.25">
      <c r="A574" s="74">
        <v>24314</v>
      </c>
      <c r="B574" s="75">
        <v>26.212800000000001</v>
      </c>
      <c r="C574" s="75">
        <v>68.327016</v>
      </c>
    </row>
    <row r="575" spans="1:3" x14ac:dyDescent="0.25">
      <c r="A575" s="74">
        <v>24315</v>
      </c>
      <c r="B575" s="75">
        <v>26.264616</v>
      </c>
      <c r="C575" s="75">
        <v>68.500752000000006</v>
      </c>
    </row>
    <row r="576" spans="1:3" x14ac:dyDescent="0.25">
      <c r="A576" s="74">
        <v>24316</v>
      </c>
      <c r="B576" s="75">
        <v>26.267664000000003</v>
      </c>
      <c r="C576" s="75">
        <v>68.619624000000002</v>
      </c>
    </row>
    <row r="577" spans="1:3" x14ac:dyDescent="0.25">
      <c r="A577" s="74">
        <v>24317</v>
      </c>
      <c r="B577" s="75">
        <v>26.258520000000004</v>
      </c>
      <c r="C577" s="75">
        <v>68.656199999999998</v>
      </c>
    </row>
    <row r="578" spans="1:3" x14ac:dyDescent="0.25">
      <c r="A578" s="74">
        <v>24318</v>
      </c>
      <c r="B578" s="75">
        <v>26.276807999999999</v>
      </c>
      <c r="C578" s="75">
        <v>68.644007999999999</v>
      </c>
    </row>
    <row r="579" spans="1:3" x14ac:dyDescent="0.25">
      <c r="A579" s="74">
        <v>24319</v>
      </c>
      <c r="B579" s="75">
        <v>26.276807999999999</v>
      </c>
      <c r="C579" s="75">
        <v>68.616576000000009</v>
      </c>
    </row>
    <row r="580" spans="1:3" x14ac:dyDescent="0.25">
      <c r="A580" s="74">
        <v>24320</v>
      </c>
      <c r="B580" s="75">
        <v>26.261568</v>
      </c>
      <c r="C580" s="75">
        <v>68.567807999999999</v>
      </c>
    </row>
    <row r="581" spans="1:3" x14ac:dyDescent="0.25">
      <c r="A581" s="74">
        <v>24321</v>
      </c>
      <c r="B581" s="75">
        <v>26.270712</v>
      </c>
      <c r="C581" s="75">
        <v>68.500752000000006</v>
      </c>
    </row>
    <row r="582" spans="1:3" x14ac:dyDescent="0.25">
      <c r="A582" s="74">
        <v>24322</v>
      </c>
      <c r="B582" s="75">
        <v>26.310336</v>
      </c>
      <c r="C582" s="75">
        <v>68.531232000000003</v>
      </c>
    </row>
    <row r="583" spans="1:3" x14ac:dyDescent="0.25">
      <c r="A583" s="74">
        <v>24323</v>
      </c>
      <c r="B583" s="75">
        <v>26.313383999999999</v>
      </c>
      <c r="C583" s="75">
        <v>68.595240000000004</v>
      </c>
    </row>
    <row r="584" spans="1:3" x14ac:dyDescent="0.25">
      <c r="A584" s="74">
        <v>24324</v>
      </c>
      <c r="B584" s="75">
        <v>26.334720000000004</v>
      </c>
      <c r="C584" s="75">
        <v>68.686679999999996</v>
      </c>
    </row>
    <row r="585" spans="1:3" x14ac:dyDescent="0.25">
      <c r="A585" s="74">
        <v>24325</v>
      </c>
      <c r="B585" s="75">
        <v>26.337768000000001</v>
      </c>
      <c r="C585" s="75">
        <v>68.729352000000006</v>
      </c>
    </row>
    <row r="586" spans="1:3" x14ac:dyDescent="0.25">
      <c r="A586" s="74">
        <v>24326</v>
      </c>
      <c r="B586" s="75">
        <v>26.319479999999999</v>
      </c>
      <c r="C586" s="75">
        <v>68.744591999999997</v>
      </c>
    </row>
    <row r="587" spans="1:3" x14ac:dyDescent="0.25">
      <c r="A587" s="74">
        <v>24327</v>
      </c>
      <c r="B587" s="75">
        <v>26.343864000000004</v>
      </c>
      <c r="C587" s="75">
        <v>68.762879999999996</v>
      </c>
    </row>
    <row r="588" spans="1:3" x14ac:dyDescent="0.25">
      <c r="A588" s="74">
        <v>24328</v>
      </c>
      <c r="B588" s="75">
        <v>26.346912</v>
      </c>
      <c r="C588" s="75">
        <v>68.781168000000008</v>
      </c>
    </row>
    <row r="589" spans="1:3" x14ac:dyDescent="0.25">
      <c r="A589" s="74">
        <v>24329</v>
      </c>
      <c r="B589" s="75">
        <v>26.334720000000004</v>
      </c>
      <c r="C589" s="75">
        <v>68.765928000000002</v>
      </c>
    </row>
    <row r="590" spans="1:3" x14ac:dyDescent="0.25">
      <c r="A590" s="74">
        <v>24330</v>
      </c>
      <c r="B590" s="75">
        <v>26.316432000000002</v>
      </c>
      <c r="C590" s="75">
        <v>68.735448000000005</v>
      </c>
    </row>
    <row r="591" spans="1:3" x14ac:dyDescent="0.25">
      <c r="A591" s="74">
        <v>24331</v>
      </c>
      <c r="B591" s="75">
        <v>26.310336</v>
      </c>
      <c r="C591" s="75">
        <v>68.704968000000008</v>
      </c>
    </row>
    <row r="592" spans="1:3" x14ac:dyDescent="0.25">
      <c r="A592" s="74">
        <v>24332</v>
      </c>
      <c r="B592" s="75">
        <v>26.316432000000002</v>
      </c>
      <c r="C592" s="75">
        <v>68.765928000000002</v>
      </c>
    </row>
    <row r="593" spans="1:3" x14ac:dyDescent="0.25">
      <c r="A593" s="74">
        <v>24333</v>
      </c>
      <c r="B593" s="75">
        <v>26.362151999999998</v>
      </c>
      <c r="C593" s="75">
        <v>68.753736000000004</v>
      </c>
    </row>
    <row r="594" spans="1:3" x14ac:dyDescent="0.25">
      <c r="A594" s="74">
        <v>24334</v>
      </c>
      <c r="B594" s="75">
        <v>26.398728000000002</v>
      </c>
      <c r="C594" s="75">
        <v>68.744591999999997</v>
      </c>
    </row>
    <row r="595" spans="1:3" x14ac:dyDescent="0.25">
      <c r="A595" s="74">
        <v>24335</v>
      </c>
      <c r="B595" s="75">
        <v>26.38044</v>
      </c>
      <c r="C595" s="75">
        <v>68.765928000000002</v>
      </c>
    </row>
    <row r="596" spans="1:3" x14ac:dyDescent="0.25">
      <c r="A596" s="74">
        <v>24336</v>
      </c>
      <c r="B596" s="75">
        <v>26.368248000000001</v>
      </c>
      <c r="C596" s="75">
        <v>68.772024000000002</v>
      </c>
    </row>
    <row r="597" spans="1:3" x14ac:dyDescent="0.25">
      <c r="A597" s="74">
        <v>24337</v>
      </c>
      <c r="B597" s="75">
        <v>26.359104000000002</v>
      </c>
      <c r="C597" s="75">
        <v>68.738496000000012</v>
      </c>
    </row>
    <row r="598" spans="1:3" x14ac:dyDescent="0.25">
      <c r="A598" s="74">
        <v>24338</v>
      </c>
      <c r="B598" s="75">
        <v>26.362151999999998</v>
      </c>
      <c r="C598" s="75">
        <v>68.714112</v>
      </c>
    </row>
    <row r="599" spans="1:3" x14ac:dyDescent="0.25">
      <c r="A599" s="74">
        <v>24339</v>
      </c>
      <c r="B599" s="75">
        <v>26.343864000000004</v>
      </c>
      <c r="C599" s="75">
        <v>68.68058400000001</v>
      </c>
    </row>
    <row r="600" spans="1:3" x14ac:dyDescent="0.25">
      <c r="A600" s="74">
        <v>24340</v>
      </c>
      <c r="B600" s="75">
        <v>26.346912</v>
      </c>
      <c r="C600" s="75">
        <v>68.625720000000001</v>
      </c>
    </row>
    <row r="601" spans="1:3" x14ac:dyDescent="0.25">
      <c r="A601" s="74">
        <v>24341</v>
      </c>
      <c r="B601" s="75">
        <v>26.346912</v>
      </c>
      <c r="C601" s="75">
        <v>68.875656000000006</v>
      </c>
    </row>
    <row r="602" spans="1:3" x14ac:dyDescent="0.25">
      <c r="A602" s="74">
        <v>24342</v>
      </c>
      <c r="B602" s="75">
        <v>26.420064000000004</v>
      </c>
      <c r="C602" s="75">
        <v>69.406008</v>
      </c>
    </row>
    <row r="603" spans="1:3" x14ac:dyDescent="0.25">
      <c r="A603" s="74">
        <v>24343</v>
      </c>
      <c r="B603" s="75">
        <v>26.395679999999999</v>
      </c>
      <c r="C603" s="75">
        <v>69.503544000000005</v>
      </c>
    </row>
    <row r="604" spans="1:3" x14ac:dyDescent="0.25">
      <c r="A604" s="74">
        <v>24344</v>
      </c>
      <c r="B604" s="75">
        <v>26.395679999999999</v>
      </c>
      <c r="C604" s="75">
        <v>69.549264000000008</v>
      </c>
    </row>
    <row r="605" spans="1:3" x14ac:dyDescent="0.25">
      <c r="A605" s="74">
        <v>24345</v>
      </c>
      <c r="B605" s="75">
        <v>26.383488000000003</v>
      </c>
      <c r="C605" s="75">
        <v>69.549264000000008</v>
      </c>
    </row>
    <row r="606" spans="1:3" x14ac:dyDescent="0.25">
      <c r="A606" s="74">
        <v>24346</v>
      </c>
      <c r="B606" s="75">
        <v>26.392632000000003</v>
      </c>
      <c r="C606" s="75">
        <v>69.582791999999998</v>
      </c>
    </row>
    <row r="607" spans="1:3" x14ac:dyDescent="0.25">
      <c r="A607" s="74">
        <v>24347</v>
      </c>
      <c r="B607" s="75">
        <v>26.389583999999999</v>
      </c>
      <c r="C607" s="75">
        <v>69.561456000000007</v>
      </c>
    </row>
    <row r="608" spans="1:3" x14ac:dyDescent="0.25">
      <c r="A608" s="74">
        <v>24348</v>
      </c>
      <c r="B608" s="75">
        <v>26.377392000000004</v>
      </c>
      <c r="C608" s="75">
        <v>69.53097600000001</v>
      </c>
    </row>
    <row r="609" spans="1:3" x14ac:dyDescent="0.25">
      <c r="A609" s="74">
        <v>24349</v>
      </c>
      <c r="B609" s="75">
        <v>26.353007999999999</v>
      </c>
      <c r="C609" s="75">
        <v>69.485256000000007</v>
      </c>
    </row>
    <row r="610" spans="1:3" x14ac:dyDescent="0.25">
      <c r="A610" s="74">
        <v>24350</v>
      </c>
      <c r="B610" s="75">
        <v>26.343864000000004</v>
      </c>
      <c r="C610" s="75">
        <v>69.460871999999995</v>
      </c>
    </row>
    <row r="611" spans="1:3" x14ac:dyDescent="0.25">
      <c r="A611" s="74">
        <v>24351</v>
      </c>
      <c r="B611" s="75">
        <v>26.337768000000001</v>
      </c>
      <c r="C611" s="75">
        <v>69.445632000000003</v>
      </c>
    </row>
    <row r="612" spans="1:3" x14ac:dyDescent="0.25">
      <c r="A612" s="74">
        <v>24352</v>
      </c>
      <c r="B612" s="75">
        <v>26.337768000000001</v>
      </c>
      <c r="C612" s="75">
        <v>69.406008</v>
      </c>
    </row>
    <row r="613" spans="1:3" x14ac:dyDescent="0.25">
      <c r="A613" s="74">
        <v>24353</v>
      </c>
      <c r="B613" s="75">
        <v>26.334720000000004</v>
      </c>
      <c r="C613" s="75">
        <v>69.335903999999999</v>
      </c>
    </row>
    <row r="614" spans="1:3" x14ac:dyDescent="0.25">
      <c r="A614" s="74">
        <v>24354</v>
      </c>
      <c r="B614" s="75">
        <v>26.349960000000003</v>
      </c>
      <c r="C614" s="75">
        <v>69.372479999999996</v>
      </c>
    </row>
    <row r="615" spans="1:3" x14ac:dyDescent="0.25">
      <c r="A615" s="74">
        <v>24355</v>
      </c>
      <c r="B615" s="75">
        <v>26.334720000000004</v>
      </c>
      <c r="C615" s="75">
        <v>69.406008</v>
      </c>
    </row>
    <row r="616" spans="1:3" x14ac:dyDescent="0.25">
      <c r="A616" s="74">
        <v>24356</v>
      </c>
      <c r="B616" s="75">
        <v>26.331672000000001</v>
      </c>
      <c r="C616" s="75">
        <v>69.509640000000005</v>
      </c>
    </row>
    <row r="617" spans="1:3" x14ac:dyDescent="0.25">
      <c r="A617" s="74">
        <v>24357</v>
      </c>
      <c r="B617" s="75">
        <v>26.346912</v>
      </c>
      <c r="C617" s="75">
        <v>69.439536000000004</v>
      </c>
    </row>
    <row r="618" spans="1:3" x14ac:dyDescent="0.25">
      <c r="A618" s="74">
        <v>24358</v>
      </c>
      <c r="B618" s="75">
        <v>26.340816</v>
      </c>
      <c r="C618" s="75">
        <v>69.384671999999995</v>
      </c>
    </row>
    <row r="619" spans="1:3" x14ac:dyDescent="0.25">
      <c r="A619" s="74">
        <v>24359</v>
      </c>
      <c r="B619" s="75">
        <v>26.365200000000002</v>
      </c>
      <c r="C619" s="75">
        <v>69.665087999999997</v>
      </c>
    </row>
    <row r="620" spans="1:3" x14ac:dyDescent="0.25">
      <c r="A620" s="74">
        <v>24360</v>
      </c>
      <c r="B620" s="75">
        <v>26.365200000000002</v>
      </c>
      <c r="C620" s="75">
        <v>69.750432000000004</v>
      </c>
    </row>
    <row r="621" spans="1:3" x14ac:dyDescent="0.25">
      <c r="A621" s="74">
        <v>24361</v>
      </c>
      <c r="B621" s="75">
        <v>26.365200000000002</v>
      </c>
      <c r="C621" s="75">
        <v>69.811391999999998</v>
      </c>
    </row>
    <row r="622" spans="1:3" x14ac:dyDescent="0.25">
      <c r="A622" s="74">
        <v>24362</v>
      </c>
      <c r="B622" s="75">
        <v>26.359104000000002</v>
      </c>
      <c r="C622" s="75">
        <v>69.814440000000005</v>
      </c>
    </row>
    <row r="623" spans="1:3" x14ac:dyDescent="0.25">
      <c r="A623" s="74">
        <v>24363</v>
      </c>
      <c r="B623" s="75">
        <v>26.365200000000002</v>
      </c>
      <c r="C623" s="75">
        <v>69.866256000000007</v>
      </c>
    </row>
    <row r="624" spans="1:3" x14ac:dyDescent="0.25">
      <c r="A624" s="74">
        <v>24364</v>
      </c>
      <c r="B624" s="75">
        <v>26.365200000000002</v>
      </c>
      <c r="C624" s="75">
        <v>69.878448000000006</v>
      </c>
    </row>
    <row r="625" spans="1:3" x14ac:dyDescent="0.25">
      <c r="A625" s="74">
        <v>24365</v>
      </c>
      <c r="B625" s="75">
        <v>26.371296000000001</v>
      </c>
      <c r="C625" s="75">
        <v>69.98817600000001</v>
      </c>
    </row>
    <row r="626" spans="1:3" x14ac:dyDescent="0.25">
      <c r="A626" s="74">
        <v>24366</v>
      </c>
      <c r="B626" s="75">
        <v>26.359104000000002</v>
      </c>
      <c r="C626" s="75">
        <v>70.052184000000011</v>
      </c>
    </row>
    <row r="627" spans="1:3" x14ac:dyDescent="0.25">
      <c r="A627" s="74">
        <v>24367</v>
      </c>
      <c r="B627" s="75">
        <v>26.38044</v>
      </c>
      <c r="C627" s="75">
        <v>70.06437600000001</v>
      </c>
    </row>
    <row r="628" spans="1:3" x14ac:dyDescent="0.25">
      <c r="A628" s="74">
        <v>24368</v>
      </c>
      <c r="B628" s="75">
        <v>26.377392000000004</v>
      </c>
      <c r="C628" s="75">
        <v>70.189344000000006</v>
      </c>
    </row>
    <row r="629" spans="1:3" x14ac:dyDescent="0.25">
      <c r="A629" s="74">
        <v>24369</v>
      </c>
      <c r="B629" s="75">
        <v>26.38044</v>
      </c>
      <c r="C629" s="75">
        <v>70.277736000000004</v>
      </c>
    </row>
    <row r="630" spans="1:3" x14ac:dyDescent="0.25">
      <c r="A630" s="74">
        <v>24370</v>
      </c>
      <c r="B630" s="75">
        <v>26.365200000000002</v>
      </c>
      <c r="C630" s="75">
        <v>70.311264000000008</v>
      </c>
    </row>
    <row r="631" spans="1:3" x14ac:dyDescent="0.25">
      <c r="A631" s="74">
        <v>24371</v>
      </c>
      <c r="B631" s="75">
        <v>26.359104000000002</v>
      </c>
      <c r="C631" s="75">
        <v>70.381368000000009</v>
      </c>
    </row>
    <row r="632" spans="1:3" x14ac:dyDescent="0.25">
      <c r="A632" s="74">
        <v>24372</v>
      </c>
      <c r="B632" s="75">
        <v>26.368248000000001</v>
      </c>
      <c r="C632" s="75">
        <v>70.512432000000004</v>
      </c>
    </row>
    <row r="633" spans="1:3" x14ac:dyDescent="0.25">
      <c r="A633" s="74">
        <v>24373</v>
      </c>
      <c r="B633" s="75">
        <v>26.38044</v>
      </c>
      <c r="C633" s="75">
        <v>70.539864000000009</v>
      </c>
    </row>
    <row r="634" spans="1:3" x14ac:dyDescent="0.25">
      <c r="A634" s="74">
        <v>24374</v>
      </c>
      <c r="B634" s="75">
        <v>26.38044</v>
      </c>
      <c r="C634" s="75">
        <v>70.542912000000001</v>
      </c>
    </row>
    <row r="635" spans="1:3" x14ac:dyDescent="0.25">
      <c r="A635" s="74">
        <v>24375</v>
      </c>
      <c r="B635" s="75">
        <v>26.395679999999999</v>
      </c>
      <c r="C635" s="75">
        <v>70.594728000000003</v>
      </c>
    </row>
    <row r="636" spans="1:3" x14ac:dyDescent="0.25">
      <c r="A636" s="74">
        <v>24376</v>
      </c>
      <c r="B636" s="75">
        <v>26.420064000000004</v>
      </c>
      <c r="C636" s="75">
        <v>71.237856000000008</v>
      </c>
    </row>
    <row r="637" spans="1:3" x14ac:dyDescent="0.25">
      <c r="A637" s="74">
        <v>24377</v>
      </c>
      <c r="B637" s="75">
        <v>26.407872000000001</v>
      </c>
      <c r="C637" s="75">
        <v>71.353679999999997</v>
      </c>
    </row>
    <row r="638" spans="1:3" x14ac:dyDescent="0.25">
      <c r="A638" s="74">
        <v>24378</v>
      </c>
      <c r="B638" s="75">
        <v>26.413968000000001</v>
      </c>
      <c r="C638" s="75">
        <v>71.451216000000002</v>
      </c>
    </row>
    <row r="639" spans="1:3" x14ac:dyDescent="0.25">
      <c r="A639" s="74">
        <v>24379</v>
      </c>
      <c r="B639" s="75">
        <v>26.423112</v>
      </c>
      <c r="C639" s="75">
        <v>71.567040000000006</v>
      </c>
    </row>
    <row r="640" spans="1:3" x14ac:dyDescent="0.25">
      <c r="A640" s="74">
        <v>24380</v>
      </c>
      <c r="B640" s="75">
        <v>26.417016</v>
      </c>
      <c r="C640" s="75">
        <v>71.676767999999996</v>
      </c>
    </row>
    <row r="641" spans="1:3" x14ac:dyDescent="0.25">
      <c r="A641" s="74">
        <v>24381</v>
      </c>
      <c r="B641" s="75">
        <v>26.407872000000001</v>
      </c>
      <c r="C641" s="75">
        <v>71.762112000000002</v>
      </c>
    </row>
    <row r="642" spans="1:3" x14ac:dyDescent="0.25">
      <c r="A642" s="74">
        <v>24382</v>
      </c>
      <c r="B642" s="75">
        <v>26.435304000000002</v>
      </c>
      <c r="C642" s="75">
        <v>71.966328000000004</v>
      </c>
    </row>
    <row r="643" spans="1:3" x14ac:dyDescent="0.25">
      <c r="A643" s="74">
        <v>24383</v>
      </c>
      <c r="B643" s="75">
        <v>26.417016</v>
      </c>
      <c r="C643" s="75">
        <v>72.073008000000002</v>
      </c>
    </row>
    <row r="644" spans="1:3" x14ac:dyDescent="0.25">
      <c r="A644" s="74">
        <v>24384</v>
      </c>
      <c r="B644" s="75">
        <v>26.395679999999999</v>
      </c>
      <c r="C644" s="75">
        <v>72.115679999999998</v>
      </c>
    </row>
    <row r="645" spans="1:3" x14ac:dyDescent="0.25">
      <c r="A645" s="74">
        <v>24385</v>
      </c>
      <c r="B645" s="75">
        <v>26.392632000000003</v>
      </c>
      <c r="C645" s="75">
        <v>72.133967999999996</v>
      </c>
    </row>
    <row r="646" spans="1:3" x14ac:dyDescent="0.25">
      <c r="A646" s="74">
        <v>24386</v>
      </c>
      <c r="B646" s="75">
        <v>26.371296000000001</v>
      </c>
      <c r="C646" s="75">
        <v>72.167496</v>
      </c>
    </row>
    <row r="647" spans="1:3" x14ac:dyDescent="0.25">
      <c r="A647" s="74">
        <v>24387</v>
      </c>
      <c r="B647" s="75">
        <v>26.362151999999998</v>
      </c>
      <c r="C647" s="75">
        <v>72.170544000000007</v>
      </c>
    </row>
    <row r="648" spans="1:3" x14ac:dyDescent="0.25">
      <c r="A648" s="74">
        <v>24388</v>
      </c>
      <c r="B648" s="75">
        <v>26.349960000000003</v>
      </c>
      <c r="C648" s="75">
        <v>72.1614</v>
      </c>
    </row>
    <row r="649" spans="1:3" x14ac:dyDescent="0.25">
      <c r="A649" s="74">
        <v>24389</v>
      </c>
      <c r="B649" s="75">
        <v>26.383488000000003</v>
      </c>
      <c r="C649" s="75">
        <v>72.170544000000007</v>
      </c>
    </row>
    <row r="650" spans="1:3" x14ac:dyDescent="0.25">
      <c r="A650" s="74">
        <v>24390</v>
      </c>
      <c r="B650" s="75">
        <v>26.423112</v>
      </c>
      <c r="C650" s="75">
        <v>72.252840000000006</v>
      </c>
    </row>
    <row r="651" spans="1:3" x14ac:dyDescent="0.25">
      <c r="A651" s="74">
        <v>24391</v>
      </c>
      <c r="B651" s="75">
        <v>26.413968000000001</v>
      </c>
      <c r="C651" s="75">
        <v>72.316848000000007</v>
      </c>
    </row>
    <row r="652" spans="1:3" x14ac:dyDescent="0.25">
      <c r="A652" s="74">
        <v>24392</v>
      </c>
      <c r="B652" s="75">
        <v>26.413968000000001</v>
      </c>
      <c r="C652" s="75">
        <v>72.335136000000006</v>
      </c>
    </row>
    <row r="653" spans="1:3" x14ac:dyDescent="0.25">
      <c r="A653" s="74">
        <v>24393</v>
      </c>
      <c r="B653" s="75">
        <v>26.410920000000004</v>
      </c>
      <c r="C653" s="75">
        <v>72.466200000000001</v>
      </c>
    </row>
    <row r="654" spans="1:3" x14ac:dyDescent="0.25">
      <c r="A654" s="74">
        <v>24394</v>
      </c>
      <c r="B654" s="75">
        <v>26.398728000000002</v>
      </c>
      <c r="C654" s="75">
        <v>72.633840000000006</v>
      </c>
    </row>
    <row r="655" spans="1:3" x14ac:dyDescent="0.25">
      <c r="A655" s="74">
        <v>24395</v>
      </c>
      <c r="B655" s="75">
        <v>26.395679999999999</v>
      </c>
      <c r="C655" s="75">
        <v>72.737471999999997</v>
      </c>
    </row>
    <row r="656" spans="1:3" x14ac:dyDescent="0.25">
      <c r="A656" s="74">
        <v>24396</v>
      </c>
      <c r="B656" s="75">
        <v>26.395679999999999</v>
      </c>
      <c r="C656" s="75">
        <v>72.798432000000005</v>
      </c>
    </row>
    <row r="657" spans="1:3" x14ac:dyDescent="0.25">
      <c r="A657" s="74">
        <v>24397</v>
      </c>
      <c r="B657" s="75">
        <v>26.410920000000004</v>
      </c>
      <c r="C657" s="75">
        <v>72.981312000000003</v>
      </c>
    </row>
    <row r="658" spans="1:3" x14ac:dyDescent="0.25">
      <c r="A658" s="74">
        <v>24398</v>
      </c>
      <c r="B658" s="75">
        <v>26.429207999999999</v>
      </c>
      <c r="C658" s="75">
        <v>73.219056000000009</v>
      </c>
    </row>
    <row r="659" spans="1:3" x14ac:dyDescent="0.25">
      <c r="A659" s="74">
        <v>24399</v>
      </c>
      <c r="B659" s="75">
        <v>26.410920000000004</v>
      </c>
      <c r="C659" s="75">
        <v>73.328784000000013</v>
      </c>
    </row>
    <row r="660" spans="1:3" x14ac:dyDescent="0.25">
      <c r="A660" s="74">
        <v>24400</v>
      </c>
      <c r="B660" s="75">
        <v>26.395679999999999</v>
      </c>
      <c r="C660" s="75">
        <v>73.414128000000005</v>
      </c>
    </row>
    <row r="661" spans="1:3" x14ac:dyDescent="0.25">
      <c r="A661" s="74">
        <v>24401</v>
      </c>
      <c r="B661" s="75">
        <v>26.377392000000004</v>
      </c>
      <c r="C661" s="75">
        <v>73.499471999999997</v>
      </c>
    </row>
    <row r="662" spans="1:3" x14ac:dyDescent="0.25">
      <c r="A662" s="74">
        <v>24402</v>
      </c>
      <c r="B662" s="75">
        <v>26.365200000000002</v>
      </c>
      <c r="C662" s="75">
        <v>73.554336000000006</v>
      </c>
    </row>
    <row r="663" spans="1:3" x14ac:dyDescent="0.25">
      <c r="A663" s="74">
        <v>24403</v>
      </c>
      <c r="B663" s="75">
        <v>26.353007999999999</v>
      </c>
      <c r="C663" s="75">
        <v>73.603104000000002</v>
      </c>
    </row>
    <row r="664" spans="1:3" x14ac:dyDescent="0.25">
      <c r="A664" s="74">
        <v>24404</v>
      </c>
      <c r="B664" s="75">
        <v>26.349960000000003</v>
      </c>
      <c r="C664" s="75">
        <v>73.667112000000003</v>
      </c>
    </row>
    <row r="665" spans="1:3" x14ac:dyDescent="0.25">
      <c r="A665" s="74">
        <v>24405</v>
      </c>
      <c r="B665" s="75">
        <v>26.349960000000003</v>
      </c>
      <c r="C665" s="75">
        <v>73.773792</v>
      </c>
    </row>
    <row r="666" spans="1:3" x14ac:dyDescent="0.25">
      <c r="A666" s="74">
        <v>24406</v>
      </c>
      <c r="B666" s="75">
        <v>26.383488000000003</v>
      </c>
      <c r="C666" s="75">
        <v>73.834752000000009</v>
      </c>
    </row>
    <row r="667" spans="1:3" x14ac:dyDescent="0.25">
      <c r="A667" s="74">
        <v>24407</v>
      </c>
      <c r="B667" s="75">
        <v>26.374344000000001</v>
      </c>
      <c r="C667" s="75">
        <v>73.846944000000008</v>
      </c>
    </row>
    <row r="668" spans="1:3" x14ac:dyDescent="0.25">
      <c r="A668" s="74">
        <v>24408</v>
      </c>
      <c r="B668" s="75">
        <v>26.353007999999999</v>
      </c>
      <c r="C668" s="75">
        <v>73.874375999999998</v>
      </c>
    </row>
    <row r="669" spans="1:3" x14ac:dyDescent="0.25">
      <c r="A669" s="74">
        <v>24409</v>
      </c>
      <c r="B669" s="75">
        <v>26.343864000000004</v>
      </c>
      <c r="C669" s="75">
        <v>73.898759999999996</v>
      </c>
    </row>
    <row r="670" spans="1:3" x14ac:dyDescent="0.25">
      <c r="A670" s="74">
        <v>24410</v>
      </c>
      <c r="B670" s="75">
        <v>26.38044</v>
      </c>
      <c r="C670" s="75">
        <v>73.901808000000003</v>
      </c>
    </row>
    <row r="671" spans="1:3" x14ac:dyDescent="0.25">
      <c r="A671" s="74">
        <v>24411</v>
      </c>
      <c r="B671" s="75">
        <v>26.410920000000004</v>
      </c>
      <c r="C671" s="75">
        <v>74.066400000000002</v>
      </c>
    </row>
    <row r="672" spans="1:3" x14ac:dyDescent="0.25">
      <c r="A672" s="74">
        <v>24412</v>
      </c>
      <c r="B672" s="75">
        <v>26.413968000000001</v>
      </c>
      <c r="C672" s="75">
        <v>74.142600000000002</v>
      </c>
    </row>
    <row r="673" spans="1:3" x14ac:dyDescent="0.25">
      <c r="A673" s="74">
        <v>24413</v>
      </c>
      <c r="B673" s="75">
        <v>26.407872000000001</v>
      </c>
      <c r="C673" s="75">
        <v>74.185271999999998</v>
      </c>
    </row>
    <row r="674" spans="1:3" x14ac:dyDescent="0.25">
      <c r="A674" s="74">
        <v>24414</v>
      </c>
      <c r="B674" s="75">
        <v>26.490168000000001</v>
      </c>
      <c r="C674" s="75">
        <v>74.767440000000008</v>
      </c>
    </row>
    <row r="675" spans="1:3" x14ac:dyDescent="0.25">
      <c r="A675" s="74">
        <v>24415</v>
      </c>
      <c r="B675" s="75">
        <v>26.410920000000004</v>
      </c>
      <c r="C675" s="75">
        <v>77.806296000000003</v>
      </c>
    </row>
    <row r="676" spans="1:3" x14ac:dyDescent="0.25">
      <c r="A676" s="74">
        <v>24416</v>
      </c>
      <c r="B676" s="75">
        <v>26.395679999999999</v>
      </c>
      <c r="C676" s="75">
        <v>77.839824000000007</v>
      </c>
    </row>
    <row r="677" spans="1:3" x14ac:dyDescent="0.25">
      <c r="A677" s="74">
        <v>24417</v>
      </c>
      <c r="B677" s="75">
        <v>26.392632000000003</v>
      </c>
      <c r="C677" s="75">
        <v>77.80934400000001</v>
      </c>
    </row>
    <row r="678" spans="1:3" x14ac:dyDescent="0.25">
      <c r="A678" s="74">
        <v>24418</v>
      </c>
      <c r="B678" s="75">
        <v>26.365200000000002</v>
      </c>
      <c r="C678" s="75">
        <v>77.690472</v>
      </c>
    </row>
    <row r="679" spans="1:3" x14ac:dyDescent="0.25">
      <c r="A679" s="74">
        <v>24419</v>
      </c>
      <c r="B679" s="75">
        <v>26.38044</v>
      </c>
      <c r="C679" s="75">
        <v>77.577696000000003</v>
      </c>
    </row>
    <row r="680" spans="1:3" x14ac:dyDescent="0.25">
      <c r="A680" s="74">
        <v>24420</v>
      </c>
      <c r="B680" s="75">
        <v>26.392632000000003</v>
      </c>
      <c r="C680" s="75">
        <v>77.452728000000008</v>
      </c>
    </row>
    <row r="681" spans="1:3" x14ac:dyDescent="0.25">
      <c r="A681" s="74">
        <v>24421</v>
      </c>
      <c r="B681" s="75">
        <v>26.398728000000002</v>
      </c>
      <c r="C681" s="75">
        <v>77.358240000000009</v>
      </c>
    </row>
    <row r="682" spans="1:3" x14ac:dyDescent="0.25">
      <c r="A682" s="74">
        <v>24422</v>
      </c>
      <c r="B682" s="75">
        <v>26.407872000000001</v>
      </c>
      <c r="C682" s="75">
        <v>77.297280000000001</v>
      </c>
    </row>
    <row r="683" spans="1:3" x14ac:dyDescent="0.25">
      <c r="A683" s="74">
        <v>24423</v>
      </c>
      <c r="B683" s="75">
        <v>26.426160000000003</v>
      </c>
      <c r="C683" s="75">
        <v>77.236320000000006</v>
      </c>
    </row>
    <row r="684" spans="1:3" x14ac:dyDescent="0.25">
      <c r="A684" s="74">
        <v>24424</v>
      </c>
      <c r="B684" s="75">
        <v>26.398728000000002</v>
      </c>
      <c r="C684" s="75">
        <v>77.178408000000005</v>
      </c>
    </row>
    <row r="685" spans="1:3" x14ac:dyDescent="0.25">
      <c r="A685" s="74">
        <v>24425</v>
      </c>
      <c r="B685" s="75">
        <v>26.407872000000001</v>
      </c>
      <c r="C685" s="75">
        <v>77.129640000000009</v>
      </c>
    </row>
    <row r="686" spans="1:3" x14ac:dyDescent="0.25">
      <c r="A686" s="74">
        <v>24426</v>
      </c>
      <c r="B686" s="75">
        <v>26.374344000000001</v>
      </c>
      <c r="C686" s="75">
        <v>77.083920000000006</v>
      </c>
    </row>
    <row r="687" spans="1:3" x14ac:dyDescent="0.25">
      <c r="A687" s="74">
        <v>24427</v>
      </c>
      <c r="B687" s="75">
        <v>26.392632000000003</v>
      </c>
      <c r="C687" s="75">
        <v>76.660247999999996</v>
      </c>
    </row>
    <row r="688" spans="1:3" x14ac:dyDescent="0.25">
      <c r="A688" s="74">
        <v>24428</v>
      </c>
      <c r="B688" s="75">
        <v>26.413968000000001</v>
      </c>
      <c r="C688" s="75">
        <v>76.15428</v>
      </c>
    </row>
    <row r="689" spans="1:3" x14ac:dyDescent="0.25">
      <c r="A689" s="74">
        <v>24429</v>
      </c>
      <c r="B689" s="75">
        <v>26.389583999999999</v>
      </c>
      <c r="C689" s="75">
        <v>76.07808</v>
      </c>
    </row>
    <row r="690" spans="1:3" x14ac:dyDescent="0.25">
      <c r="A690" s="74">
        <v>24430</v>
      </c>
      <c r="B690" s="75">
        <v>26.377392000000004</v>
      </c>
      <c r="C690" s="75">
        <v>76.108559999999997</v>
      </c>
    </row>
    <row r="691" spans="1:3" x14ac:dyDescent="0.25">
      <c r="A691" s="74">
        <v>24431</v>
      </c>
      <c r="B691" s="75">
        <v>26.374344000000001</v>
      </c>
      <c r="C691" s="75">
        <v>76.163424000000006</v>
      </c>
    </row>
    <row r="692" spans="1:3" x14ac:dyDescent="0.25">
      <c r="A692" s="74">
        <v>24432</v>
      </c>
      <c r="B692" s="75">
        <v>26.368248000000001</v>
      </c>
      <c r="C692" s="75">
        <v>76.2</v>
      </c>
    </row>
    <row r="693" spans="1:3" x14ac:dyDescent="0.25">
      <c r="A693" s="74">
        <v>24433</v>
      </c>
      <c r="B693" s="75">
        <v>26.392632000000003</v>
      </c>
      <c r="C693" s="75">
        <v>76.38288</v>
      </c>
    </row>
    <row r="694" spans="1:3" x14ac:dyDescent="0.25">
      <c r="A694" s="74">
        <v>24434</v>
      </c>
      <c r="B694" s="75">
        <v>26.420064000000004</v>
      </c>
      <c r="C694" s="75">
        <v>76.532232000000008</v>
      </c>
    </row>
    <row r="695" spans="1:3" x14ac:dyDescent="0.25">
      <c r="A695" s="74">
        <v>24435</v>
      </c>
      <c r="B695" s="75">
        <v>26.410920000000004</v>
      </c>
      <c r="C695" s="75">
        <v>77.845920000000007</v>
      </c>
    </row>
    <row r="696" spans="1:3" x14ac:dyDescent="0.25">
      <c r="A696" s="74">
        <v>24436</v>
      </c>
      <c r="B696" s="75">
        <v>26.401776000000002</v>
      </c>
      <c r="C696" s="75">
        <v>77.751432000000008</v>
      </c>
    </row>
    <row r="697" spans="1:3" x14ac:dyDescent="0.25">
      <c r="A697" s="74">
        <v>24437</v>
      </c>
      <c r="B697" s="75">
        <v>26.395679999999999</v>
      </c>
      <c r="C697" s="75">
        <v>77.327759999999998</v>
      </c>
    </row>
    <row r="698" spans="1:3" x14ac:dyDescent="0.25">
      <c r="A698" s="74">
        <v>24438</v>
      </c>
      <c r="B698" s="75">
        <v>26.395679999999999</v>
      </c>
      <c r="C698" s="75">
        <v>77.303376</v>
      </c>
    </row>
    <row r="699" spans="1:3" x14ac:dyDescent="0.25">
      <c r="A699" s="74">
        <v>24439</v>
      </c>
      <c r="B699" s="75">
        <v>26.404824000000001</v>
      </c>
      <c r="C699" s="75">
        <v>77.257655999999997</v>
      </c>
    </row>
    <row r="700" spans="1:3" x14ac:dyDescent="0.25">
      <c r="A700" s="74">
        <v>24440</v>
      </c>
      <c r="B700" s="75">
        <v>26.410920000000004</v>
      </c>
      <c r="C700" s="75">
        <v>77.257655999999997</v>
      </c>
    </row>
    <row r="701" spans="1:3" x14ac:dyDescent="0.25">
      <c r="A701" s="74">
        <v>24441</v>
      </c>
      <c r="B701" s="75">
        <v>26.429207999999999</v>
      </c>
      <c r="C701" s="75">
        <v>77.266800000000003</v>
      </c>
    </row>
    <row r="702" spans="1:3" x14ac:dyDescent="0.25">
      <c r="A702" s="74">
        <v>24442</v>
      </c>
      <c r="B702" s="75">
        <v>26.395679999999999</v>
      </c>
      <c r="C702" s="75">
        <v>77.608176</v>
      </c>
    </row>
    <row r="703" spans="1:3" x14ac:dyDescent="0.25">
      <c r="A703" s="74">
        <v>24443</v>
      </c>
      <c r="B703" s="75">
        <v>26.38044</v>
      </c>
      <c r="C703" s="75">
        <v>77.535024000000007</v>
      </c>
    </row>
    <row r="704" spans="1:3" x14ac:dyDescent="0.25">
      <c r="A704" s="74">
        <v>24444</v>
      </c>
      <c r="B704" s="75">
        <v>26.417016</v>
      </c>
      <c r="C704" s="75">
        <v>77.464920000000006</v>
      </c>
    </row>
    <row r="705" spans="1:3" x14ac:dyDescent="0.25">
      <c r="A705" s="74">
        <v>24445</v>
      </c>
      <c r="B705" s="75">
        <v>26.407872000000001</v>
      </c>
      <c r="C705" s="75">
        <v>77.416152000000011</v>
      </c>
    </row>
    <row r="706" spans="1:3" x14ac:dyDescent="0.25">
      <c r="A706" s="74">
        <v>24446</v>
      </c>
      <c r="B706" s="75">
        <v>26.383488000000003</v>
      </c>
      <c r="C706" s="75">
        <v>77.492352000000011</v>
      </c>
    </row>
    <row r="707" spans="1:3" x14ac:dyDescent="0.25">
      <c r="A707" s="74">
        <v>24447</v>
      </c>
      <c r="B707" s="75">
        <v>26.377392000000004</v>
      </c>
      <c r="C707" s="75">
        <v>77.452728000000008</v>
      </c>
    </row>
    <row r="708" spans="1:3" x14ac:dyDescent="0.25">
      <c r="A708" s="74">
        <v>24448</v>
      </c>
      <c r="B708" s="75">
        <v>26.395679999999999</v>
      </c>
      <c r="C708" s="75">
        <v>77.382624000000007</v>
      </c>
    </row>
    <row r="709" spans="1:3" x14ac:dyDescent="0.25">
      <c r="A709" s="74">
        <v>24449</v>
      </c>
      <c r="B709" s="75">
        <v>26.38044</v>
      </c>
      <c r="C709" s="75">
        <v>77.373480000000001</v>
      </c>
    </row>
    <row r="710" spans="1:3" x14ac:dyDescent="0.25">
      <c r="A710" s="74">
        <v>24450</v>
      </c>
      <c r="B710" s="75">
        <v>26.404824000000001</v>
      </c>
      <c r="C710" s="75">
        <v>77.394816000000006</v>
      </c>
    </row>
    <row r="711" spans="1:3" x14ac:dyDescent="0.25">
      <c r="A711" s="74">
        <v>24451</v>
      </c>
      <c r="B711" s="75">
        <v>26.407872000000001</v>
      </c>
      <c r="C711" s="75">
        <v>77.364336000000009</v>
      </c>
    </row>
    <row r="712" spans="1:3" x14ac:dyDescent="0.25">
      <c r="A712" s="74">
        <v>24452</v>
      </c>
      <c r="B712" s="75">
        <v>26.407872000000001</v>
      </c>
      <c r="C712" s="75">
        <v>77.385672</v>
      </c>
    </row>
    <row r="713" spans="1:3" x14ac:dyDescent="0.25">
      <c r="A713" s="74">
        <v>24453</v>
      </c>
      <c r="B713" s="75">
        <v>26.423112</v>
      </c>
      <c r="C713" s="75">
        <v>77.312520000000006</v>
      </c>
    </row>
    <row r="714" spans="1:3" x14ac:dyDescent="0.25">
      <c r="A714" s="74">
        <v>24454</v>
      </c>
      <c r="B714" s="75">
        <v>26.407872000000001</v>
      </c>
      <c r="C714" s="75">
        <v>77.239367999999999</v>
      </c>
    </row>
    <row r="715" spans="1:3" x14ac:dyDescent="0.25">
      <c r="A715" s="74">
        <v>24455</v>
      </c>
      <c r="B715" s="75">
        <v>26.426160000000003</v>
      </c>
      <c r="C715" s="75">
        <v>77.202792000000002</v>
      </c>
    </row>
    <row r="716" spans="1:3" x14ac:dyDescent="0.25">
      <c r="A716" s="74">
        <v>24456</v>
      </c>
      <c r="B716" s="75">
        <v>26.429207999999999</v>
      </c>
      <c r="C716" s="75">
        <v>77.147928000000007</v>
      </c>
    </row>
    <row r="717" spans="1:3" x14ac:dyDescent="0.25">
      <c r="A717" s="74">
        <v>24457</v>
      </c>
      <c r="B717" s="75">
        <v>26.429207999999999</v>
      </c>
      <c r="C717" s="75">
        <v>77.108304000000004</v>
      </c>
    </row>
    <row r="718" spans="1:3" x14ac:dyDescent="0.25">
      <c r="A718" s="74">
        <v>24458</v>
      </c>
      <c r="B718" s="75">
        <v>26.429207999999999</v>
      </c>
      <c r="C718" s="75">
        <v>77.080871999999999</v>
      </c>
    </row>
    <row r="719" spans="1:3" x14ac:dyDescent="0.25">
      <c r="A719" s="74">
        <v>24459</v>
      </c>
      <c r="B719" s="75">
        <v>26.438351999999998</v>
      </c>
      <c r="C719" s="75">
        <v>77.114400000000003</v>
      </c>
    </row>
    <row r="720" spans="1:3" x14ac:dyDescent="0.25">
      <c r="A720" s="74">
        <v>24460</v>
      </c>
      <c r="B720" s="75">
        <v>26.453592000000004</v>
      </c>
      <c r="C720" s="75">
        <v>77.086967999999999</v>
      </c>
    </row>
    <row r="721" spans="1:3" x14ac:dyDescent="0.25">
      <c r="A721" s="74">
        <v>24461</v>
      </c>
      <c r="B721" s="75">
        <v>26.465783999999999</v>
      </c>
      <c r="C721" s="75">
        <v>77.083920000000006</v>
      </c>
    </row>
    <row r="722" spans="1:3" x14ac:dyDescent="0.25">
      <c r="A722" s="74">
        <v>24462</v>
      </c>
      <c r="B722" s="75">
        <v>26.538936</v>
      </c>
      <c r="C722" s="75">
        <v>77.690472</v>
      </c>
    </row>
    <row r="723" spans="1:3" x14ac:dyDescent="0.25">
      <c r="A723" s="74">
        <v>24463</v>
      </c>
      <c r="B723" s="75">
        <v>26.624279999999999</v>
      </c>
      <c r="C723" s="75">
        <v>77.754480000000001</v>
      </c>
    </row>
    <row r="724" spans="1:3" x14ac:dyDescent="0.25">
      <c r="A724" s="74">
        <v>24464</v>
      </c>
      <c r="B724" s="75">
        <v>26.593800000000002</v>
      </c>
      <c r="C724" s="75">
        <v>77.617320000000007</v>
      </c>
    </row>
    <row r="725" spans="1:3" x14ac:dyDescent="0.25">
      <c r="A725" s="74">
        <v>24465</v>
      </c>
      <c r="B725" s="75">
        <v>26.602944000000001</v>
      </c>
      <c r="C725" s="75">
        <v>77.525880000000001</v>
      </c>
    </row>
    <row r="726" spans="1:3" x14ac:dyDescent="0.25">
      <c r="A726" s="74">
        <v>24466</v>
      </c>
      <c r="B726" s="75">
        <v>26.535888000000003</v>
      </c>
      <c r="C726" s="75">
        <v>77.556359999999998</v>
      </c>
    </row>
    <row r="727" spans="1:3" x14ac:dyDescent="0.25">
      <c r="A727" s="74">
        <v>24467</v>
      </c>
      <c r="B727" s="75">
        <v>26.566368000000001</v>
      </c>
      <c r="C727" s="75">
        <v>77.507592000000002</v>
      </c>
    </row>
    <row r="728" spans="1:3" x14ac:dyDescent="0.25">
      <c r="A728" s="74">
        <v>24468</v>
      </c>
      <c r="B728" s="75">
        <v>26.590751999999998</v>
      </c>
      <c r="C728" s="75">
        <v>77.413104000000004</v>
      </c>
    </row>
    <row r="729" spans="1:3" x14ac:dyDescent="0.25">
      <c r="A729" s="74">
        <v>24469</v>
      </c>
      <c r="B729" s="75">
        <v>26.602944000000001</v>
      </c>
      <c r="C729" s="75">
        <v>77.324712000000005</v>
      </c>
    </row>
    <row r="730" spans="1:3" x14ac:dyDescent="0.25">
      <c r="A730" s="74">
        <v>24470</v>
      </c>
      <c r="B730" s="75">
        <v>26.599896000000001</v>
      </c>
      <c r="C730" s="75">
        <v>77.239367999999999</v>
      </c>
    </row>
    <row r="731" spans="1:3" x14ac:dyDescent="0.25">
      <c r="A731" s="74">
        <v>24471</v>
      </c>
      <c r="B731" s="75">
        <v>26.590751999999998</v>
      </c>
      <c r="C731" s="75">
        <v>77.178408000000005</v>
      </c>
    </row>
    <row r="732" spans="1:3" x14ac:dyDescent="0.25">
      <c r="A732" s="74">
        <v>24472</v>
      </c>
      <c r="B732" s="75">
        <v>26.581607999999999</v>
      </c>
      <c r="C732" s="75">
        <v>77.129640000000009</v>
      </c>
    </row>
    <row r="733" spans="1:3" x14ac:dyDescent="0.25">
      <c r="A733" s="74">
        <v>24473</v>
      </c>
      <c r="B733" s="75">
        <v>26.578560000000003</v>
      </c>
      <c r="C733" s="75">
        <v>77.083920000000006</v>
      </c>
    </row>
    <row r="734" spans="1:3" x14ac:dyDescent="0.25">
      <c r="A734" s="74">
        <v>24474</v>
      </c>
      <c r="B734" s="75">
        <v>26.560272000000001</v>
      </c>
      <c r="C734" s="75">
        <v>77.053440000000009</v>
      </c>
    </row>
    <row r="735" spans="1:3" x14ac:dyDescent="0.25">
      <c r="A735" s="74">
        <v>24475</v>
      </c>
      <c r="B735" s="75">
        <v>26.554176000000002</v>
      </c>
      <c r="C735" s="75">
        <v>77.016864000000012</v>
      </c>
    </row>
    <row r="736" spans="1:3" x14ac:dyDescent="0.25">
      <c r="A736" s="74">
        <v>24476</v>
      </c>
      <c r="B736" s="75">
        <v>26.551128000000002</v>
      </c>
      <c r="C736" s="75">
        <v>76.983336000000008</v>
      </c>
    </row>
    <row r="737" spans="1:3" x14ac:dyDescent="0.25">
      <c r="A737" s="74">
        <v>24477</v>
      </c>
      <c r="B737" s="75">
        <v>26.548079999999999</v>
      </c>
      <c r="C737" s="75">
        <v>76.955904000000004</v>
      </c>
    </row>
    <row r="738" spans="1:3" x14ac:dyDescent="0.25">
      <c r="A738" s="74">
        <v>24478</v>
      </c>
      <c r="B738" s="75">
        <v>26.535888000000003</v>
      </c>
      <c r="C738" s="75">
        <v>76.937616000000006</v>
      </c>
    </row>
    <row r="739" spans="1:3" x14ac:dyDescent="0.25">
      <c r="A739" s="74">
        <v>24479</v>
      </c>
      <c r="B739" s="75">
        <v>26.535888000000003</v>
      </c>
      <c r="C739" s="75">
        <v>76.922376</v>
      </c>
    </row>
    <row r="740" spans="1:3" x14ac:dyDescent="0.25">
      <c r="A740" s="74">
        <v>24480</v>
      </c>
      <c r="B740" s="75">
        <v>26.535888000000003</v>
      </c>
      <c r="C740" s="75">
        <v>76.901040000000009</v>
      </c>
    </row>
    <row r="741" spans="1:3" x14ac:dyDescent="0.25">
      <c r="A741" s="74">
        <v>24481</v>
      </c>
      <c r="B741" s="75">
        <v>26.53284</v>
      </c>
      <c r="C741" s="75">
        <v>76.879704000000004</v>
      </c>
    </row>
    <row r="742" spans="1:3" x14ac:dyDescent="0.25">
      <c r="A742" s="74">
        <v>24482</v>
      </c>
      <c r="B742" s="75">
        <v>26.529792000000004</v>
      </c>
      <c r="C742" s="75">
        <v>76.858367999999999</v>
      </c>
    </row>
    <row r="743" spans="1:3" x14ac:dyDescent="0.25">
      <c r="A743" s="74">
        <v>24483</v>
      </c>
      <c r="B743" s="75">
        <v>26.526744000000001</v>
      </c>
      <c r="C743" s="75">
        <v>76.833984000000001</v>
      </c>
    </row>
    <row r="744" spans="1:3" x14ac:dyDescent="0.25">
      <c r="A744" s="74">
        <v>24484</v>
      </c>
      <c r="B744" s="75">
        <v>26.520648000000001</v>
      </c>
      <c r="C744" s="75">
        <v>76.812647999999996</v>
      </c>
    </row>
    <row r="745" spans="1:3" x14ac:dyDescent="0.25">
      <c r="A745" s="74">
        <v>24485</v>
      </c>
      <c r="B745" s="75">
        <v>26.517600000000002</v>
      </c>
      <c r="C745" s="75">
        <v>76.794359999999998</v>
      </c>
    </row>
    <row r="746" spans="1:3" x14ac:dyDescent="0.25">
      <c r="A746" s="74">
        <v>24486</v>
      </c>
      <c r="B746" s="75">
        <v>26.514551999999998</v>
      </c>
      <c r="C746" s="75">
        <v>76.776071999999999</v>
      </c>
    </row>
    <row r="747" spans="1:3" x14ac:dyDescent="0.25">
      <c r="A747" s="74">
        <v>24487</v>
      </c>
      <c r="B747" s="75">
        <v>26.517600000000002</v>
      </c>
      <c r="C747" s="75">
        <v>76.751688000000001</v>
      </c>
    </row>
    <row r="748" spans="1:3" x14ac:dyDescent="0.25">
      <c r="A748" s="74">
        <v>24488</v>
      </c>
      <c r="B748" s="75">
        <v>26.514551999999998</v>
      </c>
      <c r="C748" s="75">
        <v>76.733400000000003</v>
      </c>
    </row>
    <row r="749" spans="1:3" x14ac:dyDescent="0.25">
      <c r="A749" s="74">
        <v>24489</v>
      </c>
      <c r="B749" s="75">
        <v>26.511504000000002</v>
      </c>
      <c r="C749" s="75">
        <v>76.712064000000012</v>
      </c>
    </row>
    <row r="750" spans="1:3" x14ac:dyDescent="0.25">
      <c r="A750" s="74">
        <v>24490</v>
      </c>
      <c r="B750" s="75">
        <v>26.499312</v>
      </c>
      <c r="C750" s="75">
        <v>76.681584000000001</v>
      </c>
    </row>
    <row r="751" spans="1:3" x14ac:dyDescent="0.25">
      <c r="A751" s="74">
        <v>24491</v>
      </c>
      <c r="B751" s="75">
        <v>26.496264000000004</v>
      </c>
      <c r="C751" s="75">
        <v>76.645008000000004</v>
      </c>
    </row>
    <row r="752" spans="1:3" x14ac:dyDescent="0.25">
      <c r="A752" s="74">
        <v>24492</v>
      </c>
      <c r="B752" s="75">
        <v>26.484072000000001</v>
      </c>
      <c r="C752" s="75">
        <v>76.602336000000008</v>
      </c>
    </row>
    <row r="753" spans="1:3" x14ac:dyDescent="0.25">
      <c r="A753" s="74">
        <v>24493</v>
      </c>
      <c r="B753" s="75">
        <v>26.484072000000001</v>
      </c>
      <c r="C753" s="75">
        <v>76.568808000000004</v>
      </c>
    </row>
    <row r="754" spans="1:3" x14ac:dyDescent="0.25">
      <c r="A754" s="74">
        <v>24494</v>
      </c>
      <c r="B754" s="75">
        <v>26.468832000000003</v>
      </c>
      <c r="C754" s="75">
        <v>76.532232000000008</v>
      </c>
    </row>
    <row r="755" spans="1:3" x14ac:dyDescent="0.25">
      <c r="A755" s="74">
        <v>24495</v>
      </c>
      <c r="B755" s="75">
        <v>26.471879999999999</v>
      </c>
      <c r="C755" s="75">
        <v>76.489559999999997</v>
      </c>
    </row>
    <row r="756" spans="1:3" x14ac:dyDescent="0.25">
      <c r="A756" s="74">
        <v>24496</v>
      </c>
      <c r="B756" s="75">
        <v>26.465783999999999</v>
      </c>
      <c r="C756" s="75">
        <v>76.446888000000001</v>
      </c>
    </row>
    <row r="757" spans="1:3" x14ac:dyDescent="0.25">
      <c r="A757" s="74">
        <v>24497</v>
      </c>
      <c r="B757" s="75">
        <v>26.45664</v>
      </c>
      <c r="C757" s="75">
        <v>76.410312000000005</v>
      </c>
    </row>
    <row r="758" spans="1:3" x14ac:dyDescent="0.25">
      <c r="A758" s="74">
        <v>24498</v>
      </c>
      <c r="B758" s="75">
        <v>26.465783999999999</v>
      </c>
      <c r="C758" s="75">
        <v>76.355447999999996</v>
      </c>
    </row>
    <row r="759" spans="1:3" x14ac:dyDescent="0.25">
      <c r="A759" s="74">
        <v>24499</v>
      </c>
      <c r="B759" s="75">
        <v>26.474928000000002</v>
      </c>
      <c r="C759" s="75">
        <v>76.398120000000006</v>
      </c>
    </row>
    <row r="760" spans="1:3" x14ac:dyDescent="0.25">
      <c r="A760" s="74">
        <v>24500</v>
      </c>
      <c r="B760" s="75">
        <v>26.481024000000001</v>
      </c>
      <c r="C760" s="75">
        <v>76.385928000000007</v>
      </c>
    </row>
    <row r="761" spans="1:3" x14ac:dyDescent="0.25">
      <c r="A761" s="74">
        <v>24501</v>
      </c>
      <c r="B761" s="75">
        <v>26.484072000000001</v>
      </c>
      <c r="C761" s="75">
        <v>76.468224000000006</v>
      </c>
    </row>
    <row r="762" spans="1:3" x14ac:dyDescent="0.25">
      <c r="A762" s="74">
        <v>24502</v>
      </c>
      <c r="B762" s="75">
        <v>26.474928000000002</v>
      </c>
      <c r="C762" s="75">
        <v>76.489559999999997</v>
      </c>
    </row>
    <row r="763" spans="1:3" x14ac:dyDescent="0.25">
      <c r="A763" s="74">
        <v>24503</v>
      </c>
      <c r="B763" s="75">
        <v>26.474928000000002</v>
      </c>
      <c r="C763" s="75">
        <v>76.471271999999999</v>
      </c>
    </row>
    <row r="764" spans="1:3" x14ac:dyDescent="0.25">
      <c r="A764" s="74">
        <v>24504</v>
      </c>
      <c r="B764" s="75">
        <v>26.465783999999999</v>
      </c>
      <c r="C764" s="75">
        <v>76.437744000000009</v>
      </c>
    </row>
    <row r="765" spans="1:3" x14ac:dyDescent="0.25">
      <c r="A765" s="74">
        <v>24505</v>
      </c>
      <c r="B765" s="75">
        <v>26.462736</v>
      </c>
      <c r="C765" s="75">
        <v>76.395071999999999</v>
      </c>
    </row>
    <row r="766" spans="1:3" x14ac:dyDescent="0.25">
      <c r="A766" s="74">
        <v>24506</v>
      </c>
      <c r="B766" s="75">
        <v>26.453592000000004</v>
      </c>
      <c r="C766" s="75">
        <v>76.34935200000001</v>
      </c>
    </row>
    <row r="767" spans="1:3" x14ac:dyDescent="0.25">
      <c r="A767" s="74">
        <v>24507</v>
      </c>
      <c r="B767" s="75">
        <v>26.450544000000001</v>
      </c>
      <c r="C767" s="75">
        <v>76.300584000000001</v>
      </c>
    </row>
    <row r="768" spans="1:3" x14ac:dyDescent="0.25">
      <c r="A768" s="74">
        <v>24508</v>
      </c>
      <c r="B768" s="75">
        <v>26.450544000000001</v>
      </c>
      <c r="C768" s="75">
        <v>76.251816000000005</v>
      </c>
    </row>
    <row r="769" spans="1:3" x14ac:dyDescent="0.25">
      <c r="A769" s="74">
        <v>24509</v>
      </c>
      <c r="B769" s="75">
        <v>26.444448000000001</v>
      </c>
      <c r="C769" s="75">
        <v>76.19695200000001</v>
      </c>
    </row>
    <row r="770" spans="1:3" x14ac:dyDescent="0.25">
      <c r="A770" s="74">
        <v>24510</v>
      </c>
      <c r="B770" s="75">
        <v>26.450544000000001</v>
      </c>
      <c r="C770" s="75">
        <v>76.142088000000001</v>
      </c>
    </row>
    <row r="771" spans="1:3" x14ac:dyDescent="0.25">
      <c r="A771" s="74">
        <v>24511</v>
      </c>
      <c r="B771" s="75">
        <v>26.438351999999998</v>
      </c>
      <c r="C771" s="75">
        <v>76.087224000000006</v>
      </c>
    </row>
    <row r="772" spans="1:3" x14ac:dyDescent="0.25">
      <c r="A772" s="74">
        <v>24512</v>
      </c>
      <c r="B772" s="75">
        <v>26.432256000000002</v>
      </c>
      <c r="C772" s="75">
        <v>76.023216000000005</v>
      </c>
    </row>
    <row r="773" spans="1:3" x14ac:dyDescent="0.25">
      <c r="A773" s="74">
        <v>24513</v>
      </c>
      <c r="B773" s="75">
        <v>26.426160000000003</v>
      </c>
      <c r="C773" s="75">
        <v>75.96835200000001</v>
      </c>
    </row>
    <row r="774" spans="1:3" x14ac:dyDescent="0.25">
      <c r="A774" s="74">
        <v>24514</v>
      </c>
      <c r="B774" s="75">
        <v>26.420064000000004</v>
      </c>
      <c r="C774" s="75">
        <v>75.907392000000002</v>
      </c>
    </row>
    <row r="775" spans="1:3" x14ac:dyDescent="0.25">
      <c r="A775" s="74">
        <v>24515</v>
      </c>
      <c r="B775" s="75">
        <v>26.407872000000001</v>
      </c>
      <c r="C775" s="75">
        <v>75.861671999999999</v>
      </c>
    </row>
    <row r="776" spans="1:3" x14ac:dyDescent="0.25">
      <c r="A776" s="74">
        <v>24516</v>
      </c>
      <c r="B776" s="75">
        <v>26.398728000000002</v>
      </c>
      <c r="C776" s="75">
        <v>75.794616000000005</v>
      </c>
    </row>
    <row r="777" spans="1:3" x14ac:dyDescent="0.25">
      <c r="A777" s="74">
        <v>24517</v>
      </c>
      <c r="B777" s="75">
        <v>26.389583999999999</v>
      </c>
      <c r="C777" s="75">
        <v>75.724512000000004</v>
      </c>
    </row>
    <row r="778" spans="1:3" x14ac:dyDescent="0.25">
      <c r="A778" s="74">
        <v>24518</v>
      </c>
      <c r="B778" s="75">
        <v>26.377392000000004</v>
      </c>
      <c r="C778" s="75">
        <v>75.65745600000001</v>
      </c>
    </row>
    <row r="779" spans="1:3" x14ac:dyDescent="0.25">
      <c r="A779" s="74">
        <v>24519</v>
      </c>
      <c r="B779" s="75">
        <v>26.371296000000001</v>
      </c>
      <c r="C779" s="75">
        <v>75.58735200000001</v>
      </c>
    </row>
    <row r="780" spans="1:3" x14ac:dyDescent="0.25">
      <c r="A780" s="74">
        <v>24520</v>
      </c>
      <c r="B780" s="75">
        <v>26.356056000000002</v>
      </c>
      <c r="C780" s="75">
        <v>75.520296000000002</v>
      </c>
    </row>
    <row r="781" spans="1:3" x14ac:dyDescent="0.25">
      <c r="A781" s="74">
        <v>24521</v>
      </c>
      <c r="B781" s="75">
        <v>26.343864000000004</v>
      </c>
      <c r="C781" s="75">
        <v>75.489816000000005</v>
      </c>
    </row>
    <row r="782" spans="1:3" x14ac:dyDescent="0.25">
      <c r="A782" s="74">
        <v>24522</v>
      </c>
      <c r="B782" s="75">
        <v>26.331672000000001</v>
      </c>
      <c r="C782" s="75">
        <v>75.419712000000004</v>
      </c>
    </row>
    <row r="783" spans="1:3" x14ac:dyDescent="0.25">
      <c r="A783" s="74">
        <v>24523</v>
      </c>
      <c r="B783" s="75">
        <v>26.325576000000002</v>
      </c>
      <c r="C783" s="75">
        <v>75.349608000000003</v>
      </c>
    </row>
    <row r="784" spans="1:3" x14ac:dyDescent="0.25">
      <c r="A784" s="74">
        <v>24524</v>
      </c>
      <c r="B784" s="75">
        <v>26.319479999999999</v>
      </c>
      <c r="C784" s="75">
        <v>75.303888000000001</v>
      </c>
    </row>
    <row r="785" spans="1:3" x14ac:dyDescent="0.25">
      <c r="A785" s="74">
        <v>24525</v>
      </c>
      <c r="B785" s="75">
        <v>26.313383999999999</v>
      </c>
      <c r="C785" s="75">
        <v>75.249024000000006</v>
      </c>
    </row>
    <row r="786" spans="1:3" x14ac:dyDescent="0.25">
      <c r="A786" s="74">
        <v>24526</v>
      </c>
      <c r="B786" s="75">
        <v>26.298144000000001</v>
      </c>
      <c r="C786" s="75">
        <v>75.181967999999998</v>
      </c>
    </row>
    <row r="787" spans="1:3" x14ac:dyDescent="0.25">
      <c r="A787" s="74">
        <v>24527</v>
      </c>
      <c r="B787" s="75">
        <v>26.295096000000001</v>
      </c>
      <c r="C787" s="75">
        <v>75.105767999999998</v>
      </c>
    </row>
    <row r="788" spans="1:3" x14ac:dyDescent="0.25">
      <c r="A788" s="74">
        <v>24528</v>
      </c>
      <c r="B788" s="75">
        <v>26.270712</v>
      </c>
      <c r="C788" s="75">
        <v>75.069192000000001</v>
      </c>
    </row>
    <row r="789" spans="1:3" x14ac:dyDescent="0.25">
      <c r="A789" s="74">
        <v>24529</v>
      </c>
      <c r="B789" s="75">
        <v>26.264616</v>
      </c>
      <c r="C789" s="75">
        <v>75.023471999999998</v>
      </c>
    </row>
    <row r="790" spans="1:3" x14ac:dyDescent="0.25">
      <c r="A790" s="74">
        <v>24530</v>
      </c>
      <c r="B790" s="75">
        <v>26.264616</v>
      </c>
      <c r="C790" s="75">
        <v>74.938128000000006</v>
      </c>
    </row>
    <row r="791" spans="1:3" x14ac:dyDescent="0.25">
      <c r="A791" s="74">
        <v>24531</v>
      </c>
      <c r="B791" s="75">
        <v>26.258520000000004</v>
      </c>
      <c r="C791" s="75">
        <v>74.861928000000006</v>
      </c>
    </row>
    <row r="792" spans="1:3" x14ac:dyDescent="0.25">
      <c r="A792" s="74">
        <v>24532</v>
      </c>
      <c r="B792" s="75">
        <v>26.249376000000002</v>
      </c>
      <c r="C792" s="75">
        <v>74.773536000000007</v>
      </c>
    </row>
    <row r="793" spans="1:3" x14ac:dyDescent="0.25">
      <c r="A793" s="74">
        <v>24533</v>
      </c>
      <c r="B793" s="75">
        <v>26.246328000000002</v>
      </c>
      <c r="C793" s="75">
        <v>74.703432000000006</v>
      </c>
    </row>
    <row r="794" spans="1:3" x14ac:dyDescent="0.25">
      <c r="A794" s="74">
        <v>24534</v>
      </c>
      <c r="B794" s="75">
        <v>26.234135999999999</v>
      </c>
      <c r="C794" s="75">
        <v>74.669904000000002</v>
      </c>
    </row>
    <row r="795" spans="1:3" x14ac:dyDescent="0.25">
      <c r="A795" s="74">
        <v>24535</v>
      </c>
      <c r="B795" s="75">
        <v>26.22804</v>
      </c>
      <c r="C795" s="75">
        <v>74.569320000000005</v>
      </c>
    </row>
    <row r="796" spans="1:3" x14ac:dyDescent="0.25">
      <c r="A796" s="74">
        <v>24536</v>
      </c>
      <c r="B796" s="75">
        <v>26.221944000000001</v>
      </c>
      <c r="C796" s="75">
        <v>74.490071999999998</v>
      </c>
    </row>
    <row r="797" spans="1:3" x14ac:dyDescent="0.25">
      <c r="A797" s="74">
        <v>24537</v>
      </c>
      <c r="B797" s="75">
        <v>26.215848000000001</v>
      </c>
      <c r="C797" s="75">
        <v>74.359008000000003</v>
      </c>
    </row>
    <row r="798" spans="1:3" x14ac:dyDescent="0.25">
      <c r="A798" s="74">
        <v>24538</v>
      </c>
      <c r="B798" s="75">
        <v>26.218896000000001</v>
      </c>
      <c r="C798" s="75">
        <v>74.130408000000003</v>
      </c>
    </row>
    <row r="799" spans="1:3" x14ac:dyDescent="0.25">
      <c r="A799" s="74">
        <v>24539</v>
      </c>
      <c r="B799" s="75">
        <v>26.212800000000001</v>
      </c>
      <c r="C799" s="75">
        <v>74.005440000000007</v>
      </c>
    </row>
    <row r="800" spans="1:3" x14ac:dyDescent="0.25">
      <c r="A800" s="74">
        <v>24540</v>
      </c>
      <c r="B800" s="75">
        <v>26.215848000000001</v>
      </c>
      <c r="C800" s="75">
        <v>73.789032000000006</v>
      </c>
    </row>
    <row r="801" spans="1:3" x14ac:dyDescent="0.25">
      <c r="A801" s="74">
        <v>24541</v>
      </c>
      <c r="B801" s="75">
        <v>26.212800000000001</v>
      </c>
      <c r="C801" s="75">
        <v>73.697592</v>
      </c>
    </row>
    <row r="802" spans="1:3" x14ac:dyDescent="0.25">
      <c r="A802" s="74">
        <v>24542</v>
      </c>
      <c r="B802" s="75">
        <v>26.206704000000002</v>
      </c>
      <c r="C802" s="75">
        <v>73.609200000000001</v>
      </c>
    </row>
    <row r="803" spans="1:3" x14ac:dyDescent="0.25">
      <c r="A803" s="74">
        <v>24543</v>
      </c>
      <c r="B803" s="75">
        <v>26.194512</v>
      </c>
      <c r="C803" s="75">
        <v>73.536047999999994</v>
      </c>
    </row>
    <row r="804" spans="1:3" x14ac:dyDescent="0.25">
      <c r="A804" s="74">
        <v>24544</v>
      </c>
      <c r="B804" s="75">
        <v>26.188416</v>
      </c>
      <c r="C804" s="75">
        <v>73.426320000000004</v>
      </c>
    </row>
    <row r="805" spans="1:3" x14ac:dyDescent="0.25">
      <c r="A805" s="74">
        <v>24545</v>
      </c>
      <c r="B805" s="75">
        <v>26.182320000000004</v>
      </c>
      <c r="C805" s="75">
        <v>73.334879999999998</v>
      </c>
    </row>
    <row r="806" spans="1:3" x14ac:dyDescent="0.25">
      <c r="A806" s="74">
        <v>24546</v>
      </c>
      <c r="B806" s="75">
        <v>26.170128000000002</v>
      </c>
      <c r="C806" s="75">
        <v>73.243440000000007</v>
      </c>
    </row>
    <row r="807" spans="1:3" x14ac:dyDescent="0.25">
      <c r="A807" s="74">
        <v>24547</v>
      </c>
      <c r="B807" s="75">
        <v>26.167079999999999</v>
      </c>
      <c r="C807" s="75">
        <v>73.152000000000001</v>
      </c>
    </row>
    <row r="808" spans="1:3" x14ac:dyDescent="0.25">
      <c r="A808" s="74">
        <v>24548</v>
      </c>
      <c r="B808" s="75">
        <v>26.160983999999999</v>
      </c>
      <c r="C808" s="75">
        <v>73.05446400000001</v>
      </c>
    </row>
    <row r="809" spans="1:3" x14ac:dyDescent="0.25">
      <c r="A809" s="74">
        <v>24549</v>
      </c>
      <c r="B809" s="75">
        <v>26.154888000000003</v>
      </c>
      <c r="C809" s="75">
        <v>72.950832000000005</v>
      </c>
    </row>
    <row r="810" spans="1:3" x14ac:dyDescent="0.25">
      <c r="A810" s="74">
        <v>24550</v>
      </c>
      <c r="B810" s="75">
        <v>26.15184</v>
      </c>
      <c r="C810" s="75">
        <v>72.853296</v>
      </c>
    </row>
    <row r="811" spans="1:3" x14ac:dyDescent="0.25">
      <c r="A811" s="74">
        <v>24551</v>
      </c>
      <c r="B811" s="75">
        <v>26.142696000000001</v>
      </c>
      <c r="C811" s="75">
        <v>72.755759999999995</v>
      </c>
    </row>
    <row r="812" spans="1:3" x14ac:dyDescent="0.25">
      <c r="A812" s="74">
        <v>24552</v>
      </c>
      <c r="B812" s="75">
        <v>26.124407999999999</v>
      </c>
      <c r="C812" s="75">
        <v>72.652128000000005</v>
      </c>
    </row>
    <row r="813" spans="1:3" x14ac:dyDescent="0.25">
      <c r="A813" s="74">
        <v>24553</v>
      </c>
      <c r="B813" s="75">
        <v>26.124407999999999</v>
      </c>
      <c r="C813" s="75">
        <v>72.594216000000003</v>
      </c>
    </row>
    <row r="814" spans="1:3" x14ac:dyDescent="0.25">
      <c r="A814" s="74">
        <v>24554</v>
      </c>
      <c r="B814" s="75">
        <v>26.115264000000003</v>
      </c>
      <c r="C814" s="75">
        <v>72.499728000000005</v>
      </c>
    </row>
    <row r="815" spans="1:3" x14ac:dyDescent="0.25">
      <c r="A815" s="74">
        <v>24555</v>
      </c>
      <c r="B815" s="75">
        <v>26.106120000000004</v>
      </c>
      <c r="C815" s="75">
        <v>72.399144000000007</v>
      </c>
    </row>
    <row r="816" spans="1:3" x14ac:dyDescent="0.25">
      <c r="A816" s="74">
        <v>24556</v>
      </c>
      <c r="B816" s="75">
        <v>26.090879999999999</v>
      </c>
      <c r="C816" s="75">
        <v>72.295512000000002</v>
      </c>
    </row>
    <row r="817" spans="1:3" x14ac:dyDescent="0.25">
      <c r="A817" s="74">
        <v>24557</v>
      </c>
      <c r="B817" s="75">
        <v>26.090879999999999</v>
      </c>
      <c r="C817" s="75">
        <v>72.179687999999999</v>
      </c>
    </row>
    <row r="818" spans="1:3" x14ac:dyDescent="0.25">
      <c r="A818" s="74">
        <v>24558</v>
      </c>
      <c r="B818" s="75">
        <v>26.084783999999999</v>
      </c>
      <c r="C818" s="75">
        <v>72.069959999999995</v>
      </c>
    </row>
    <row r="819" spans="1:3" x14ac:dyDescent="0.25">
      <c r="A819" s="74">
        <v>24559</v>
      </c>
      <c r="B819" s="75">
        <v>26.078688000000003</v>
      </c>
      <c r="C819" s="75">
        <v>71.902320000000003</v>
      </c>
    </row>
    <row r="820" spans="1:3" x14ac:dyDescent="0.25">
      <c r="A820" s="74">
        <v>24560</v>
      </c>
      <c r="B820" s="75">
        <v>26.087832000000002</v>
      </c>
      <c r="C820" s="75">
        <v>71.640191999999999</v>
      </c>
    </row>
    <row r="821" spans="1:3" x14ac:dyDescent="0.25">
      <c r="A821" s="74">
        <v>24561</v>
      </c>
      <c r="B821" s="75">
        <v>26.090879999999999</v>
      </c>
      <c r="C821" s="75">
        <v>71.375016000000002</v>
      </c>
    </row>
    <row r="822" spans="1:3" x14ac:dyDescent="0.25">
      <c r="A822" s="74">
        <v>24562</v>
      </c>
      <c r="B822" s="75">
        <v>26.093928000000002</v>
      </c>
      <c r="C822" s="75">
        <v>71.100696000000013</v>
      </c>
    </row>
    <row r="823" spans="1:3" x14ac:dyDescent="0.25">
      <c r="A823" s="74">
        <v>24563</v>
      </c>
      <c r="B823" s="75">
        <v>26.106120000000004</v>
      </c>
      <c r="C823" s="75">
        <v>70.862952000000007</v>
      </c>
    </row>
    <row r="824" spans="1:3" x14ac:dyDescent="0.25">
      <c r="A824" s="74">
        <v>24564</v>
      </c>
      <c r="B824" s="75">
        <v>26.093928000000002</v>
      </c>
      <c r="C824" s="75">
        <v>70.896479999999997</v>
      </c>
    </row>
    <row r="825" spans="1:3" x14ac:dyDescent="0.25">
      <c r="A825" s="74">
        <v>24565</v>
      </c>
      <c r="B825" s="75">
        <v>26.093928000000002</v>
      </c>
      <c r="C825" s="75">
        <v>70.866</v>
      </c>
    </row>
    <row r="826" spans="1:3" x14ac:dyDescent="0.25">
      <c r="A826" s="74">
        <v>24566</v>
      </c>
      <c r="B826" s="75">
        <v>26.090879999999999</v>
      </c>
      <c r="C826" s="75">
        <v>70.7898</v>
      </c>
    </row>
    <row r="827" spans="1:3" x14ac:dyDescent="0.25">
      <c r="A827" s="74">
        <v>24567</v>
      </c>
      <c r="B827" s="75">
        <v>26.07564</v>
      </c>
      <c r="C827" s="75">
        <v>70.686168000000009</v>
      </c>
    </row>
    <row r="828" spans="1:3" x14ac:dyDescent="0.25">
      <c r="A828" s="74">
        <v>24568</v>
      </c>
      <c r="B828" s="75">
        <v>26.072592000000004</v>
      </c>
      <c r="C828" s="75">
        <v>70.591679999999997</v>
      </c>
    </row>
    <row r="829" spans="1:3" x14ac:dyDescent="0.25">
      <c r="A829" s="74">
        <v>24569</v>
      </c>
      <c r="B829" s="75">
        <v>26.060400000000001</v>
      </c>
      <c r="C829" s="75">
        <v>70.500240000000005</v>
      </c>
    </row>
    <row r="830" spans="1:3" x14ac:dyDescent="0.25">
      <c r="A830" s="74">
        <v>24570</v>
      </c>
      <c r="B830" s="75">
        <v>26.048207999999999</v>
      </c>
      <c r="C830" s="75">
        <v>70.442328000000003</v>
      </c>
    </row>
    <row r="831" spans="1:3" x14ac:dyDescent="0.25">
      <c r="A831" s="74">
        <v>24571</v>
      </c>
      <c r="B831" s="75">
        <v>26.042111999999999</v>
      </c>
      <c r="C831" s="75">
        <v>70.363079999999997</v>
      </c>
    </row>
    <row r="832" spans="1:3" x14ac:dyDescent="0.25">
      <c r="A832" s="74">
        <v>24572</v>
      </c>
      <c r="B832" s="75">
        <v>26.029920000000004</v>
      </c>
      <c r="C832" s="75">
        <v>70.286879999999996</v>
      </c>
    </row>
    <row r="833" spans="1:3" x14ac:dyDescent="0.25">
      <c r="A833" s="74">
        <v>24573</v>
      </c>
      <c r="B833" s="75">
        <v>26.029920000000004</v>
      </c>
      <c r="C833" s="75">
        <v>70.192391999999998</v>
      </c>
    </row>
    <row r="834" spans="1:3" x14ac:dyDescent="0.25">
      <c r="A834" s="74">
        <v>24574</v>
      </c>
      <c r="B834" s="75">
        <v>26.014679999999998</v>
      </c>
      <c r="C834" s="75">
        <v>70.097904</v>
      </c>
    </row>
    <row r="835" spans="1:3" x14ac:dyDescent="0.25">
      <c r="A835" s="74">
        <v>24575</v>
      </c>
      <c r="B835" s="75">
        <v>26.011632000000002</v>
      </c>
      <c r="C835" s="75">
        <v>69.985128000000003</v>
      </c>
    </row>
    <row r="836" spans="1:3" x14ac:dyDescent="0.25">
      <c r="A836" s="74">
        <v>24576</v>
      </c>
      <c r="B836" s="75">
        <v>25.99944</v>
      </c>
      <c r="C836" s="75">
        <v>69.869304</v>
      </c>
    </row>
    <row r="837" spans="1:3" x14ac:dyDescent="0.25">
      <c r="A837" s="74">
        <v>24577</v>
      </c>
      <c r="B837" s="75">
        <v>25.99944</v>
      </c>
      <c r="C837" s="75">
        <v>69.854064000000008</v>
      </c>
    </row>
    <row r="838" spans="1:3" x14ac:dyDescent="0.25">
      <c r="A838" s="74">
        <v>24578</v>
      </c>
      <c r="B838" s="75">
        <v>25.996392000000004</v>
      </c>
      <c r="C838" s="75">
        <v>69.774816000000001</v>
      </c>
    </row>
    <row r="839" spans="1:3" x14ac:dyDescent="0.25">
      <c r="A839" s="74">
        <v>24579</v>
      </c>
      <c r="B839" s="75">
        <v>25.993344</v>
      </c>
      <c r="C839" s="75">
        <v>69.674232000000003</v>
      </c>
    </row>
    <row r="840" spans="1:3" x14ac:dyDescent="0.25">
      <c r="A840" s="74">
        <v>24580</v>
      </c>
      <c r="B840" s="75">
        <v>25.984200000000001</v>
      </c>
      <c r="C840" s="75">
        <v>69.53097600000001</v>
      </c>
    </row>
    <row r="841" spans="1:3" x14ac:dyDescent="0.25">
      <c r="A841" s="74">
        <v>24581</v>
      </c>
      <c r="B841" s="75">
        <v>25.984200000000001</v>
      </c>
      <c r="C841" s="75">
        <v>69.439536000000004</v>
      </c>
    </row>
    <row r="842" spans="1:3" x14ac:dyDescent="0.25">
      <c r="A842" s="74">
        <v>24582</v>
      </c>
      <c r="B842" s="75">
        <v>25.975056000000002</v>
      </c>
      <c r="C842" s="75">
        <v>69.326759999999993</v>
      </c>
    </row>
    <row r="843" spans="1:3" x14ac:dyDescent="0.25">
      <c r="A843" s="74">
        <v>24583</v>
      </c>
      <c r="B843" s="75">
        <v>25.987248000000005</v>
      </c>
      <c r="C843" s="75">
        <v>69.217032000000003</v>
      </c>
    </row>
    <row r="844" spans="1:3" x14ac:dyDescent="0.25">
      <c r="A844" s="74">
        <v>24584</v>
      </c>
      <c r="B844" s="75">
        <v>25.987248000000005</v>
      </c>
      <c r="C844" s="75">
        <v>69.128640000000004</v>
      </c>
    </row>
    <row r="845" spans="1:3" x14ac:dyDescent="0.25">
      <c r="A845" s="74">
        <v>24585</v>
      </c>
      <c r="B845" s="75">
        <v>25.984200000000001</v>
      </c>
      <c r="C845" s="75">
        <v>69.003671999999995</v>
      </c>
    </row>
    <row r="846" spans="1:3" x14ac:dyDescent="0.25">
      <c r="A846" s="74">
        <v>24586</v>
      </c>
      <c r="B846" s="75">
        <v>25.978104000000002</v>
      </c>
      <c r="C846" s="75">
        <v>68.866512</v>
      </c>
    </row>
    <row r="847" spans="1:3" x14ac:dyDescent="0.25">
      <c r="A847" s="74">
        <v>24587</v>
      </c>
      <c r="B847" s="75">
        <v>25.975056000000002</v>
      </c>
      <c r="C847" s="75">
        <v>68.723256000000006</v>
      </c>
    </row>
    <row r="848" spans="1:3" x14ac:dyDescent="0.25">
      <c r="A848" s="74">
        <v>24588</v>
      </c>
      <c r="B848" s="75">
        <v>25.968960000000003</v>
      </c>
      <c r="C848" s="75">
        <v>68.576952000000006</v>
      </c>
    </row>
    <row r="849" spans="1:3" x14ac:dyDescent="0.25">
      <c r="A849" s="74">
        <v>24589</v>
      </c>
      <c r="B849" s="75">
        <v>26.002488000000003</v>
      </c>
      <c r="C849" s="75">
        <v>68.546471999999994</v>
      </c>
    </row>
    <row r="850" spans="1:3" x14ac:dyDescent="0.25">
      <c r="A850" s="74">
        <v>24590</v>
      </c>
      <c r="B850" s="75">
        <v>26.063448000000005</v>
      </c>
      <c r="C850" s="75">
        <v>69.287136000000004</v>
      </c>
    </row>
    <row r="851" spans="1:3" x14ac:dyDescent="0.25">
      <c r="A851" s="74">
        <v>24591</v>
      </c>
      <c r="B851" s="75">
        <v>26.115264000000003</v>
      </c>
      <c r="C851" s="75">
        <v>68.967096000000012</v>
      </c>
    </row>
    <row r="852" spans="1:3" x14ac:dyDescent="0.25">
      <c r="A852" s="74">
        <v>24592</v>
      </c>
      <c r="B852" s="75">
        <v>26.139648000000001</v>
      </c>
      <c r="C852" s="75">
        <v>68.732399999999998</v>
      </c>
    </row>
    <row r="853" spans="1:3" x14ac:dyDescent="0.25">
      <c r="A853" s="74">
        <v>24593</v>
      </c>
      <c r="B853" s="75">
        <v>26.139648000000001</v>
      </c>
      <c r="C853" s="75">
        <v>68.704968000000008</v>
      </c>
    </row>
    <row r="854" spans="1:3" x14ac:dyDescent="0.25">
      <c r="A854" s="74">
        <v>24594</v>
      </c>
      <c r="B854" s="75">
        <v>26.133551999999998</v>
      </c>
      <c r="C854" s="75">
        <v>68.634864000000007</v>
      </c>
    </row>
    <row r="855" spans="1:3" x14ac:dyDescent="0.25">
      <c r="A855" s="74">
        <v>24595</v>
      </c>
      <c r="B855" s="75">
        <v>26.121360000000003</v>
      </c>
      <c r="C855" s="75">
        <v>68.631816000000001</v>
      </c>
    </row>
    <row r="856" spans="1:3" x14ac:dyDescent="0.25">
      <c r="A856" s="74">
        <v>24596</v>
      </c>
      <c r="B856" s="75">
        <v>26.115264000000003</v>
      </c>
      <c r="C856" s="75">
        <v>68.549520000000001</v>
      </c>
    </row>
    <row r="857" spans="1:3" x14ac:dyDescent="0.25">
      <c r="A857" s="74">
        <v>24597</v>
      </c>
      <c r="B857" s="75">
        <v>26.093928000000002</v>
      </c>
      <c r="C857" s="75">
        <v>68.455032000000003</v>
      </c>
    </row>
    <row r="858" spans="1:3" x14ac:dyDescent="0.25">
      <c r="A858" s="74">
        <v>24598</v>
      </c>
      <c r="B858" s="75">
        <v>26.090879999999999</v>
      </c>
      <c r="C858" s="75">
        <v>68.351399999999998</v>
      </c>
    </row>
    <row r="859" spans="1:3" x14ac:dyDescent="0.25">
      <c r="A859" s="74">
        <v>24599</v>
      </c>
      <c r="B859" s="75">
        <v>26.090879999999999</v>
      </c>
      <c r="C859" s="75">
        <v>68.266056000000006</v>
      </c>
    </row>
    <row r="860" spans="1:3" x14ac:dyDescent="0.25">
      <c r="A860" s="74">
        <v>24600</v>
      </c>
      <c r="B860" s="75">
        <v>26.090879999999999</v>
      </c>
      <c r="C860" s="75">
        <v>68.174616</v>
      </c>
    </row>
    <row r="861" spans="1:3" x14ac:dyDescent="0.25">
      <c r="A861" s="74">
        <v>24601</v>
      </c>
      <c r="B861" s="75">
        <v>26.090879999999999</v>
      </c>
      <c r="C861" s="75">
        <v>68.150232000000003</v>
      </c>
    </row>
    <row r="862" spans="1:3" x14ac:dyDescent="0.25">
      <c r="A862" s="74">
        <v>24602</v>
      </c>
      <c r="B862" s="75">
        <v>26.100024000000001</v>
      </c>
      <c r="C862" s="75">
        <v>68.06488800000001</v>
      </c>
    </row>
    <row r="863" spans="1:3" x14ac:dyDescent="0.25">
      <c r="A863" s="74">
        <v>24603</v>
      </c>
      <c r="B863" s="75">
        <v>26.109168</v>
      </c>
      <c r="C863" s="75">
        <v>68.476368000000008</v>
      </c>
    </row>
    <row r="864" spans="1:3" x14ac:dyDescent="0.25">
      <c r="A864" s="74">
        <v>24604</v>
      </c>
      <c r="B864" s="75">
        <v>26.154888000000003</v>
      </c>
      <c r="C864" s="75">
        <v>69.006720000000001</v>
      </c>
    </row>
    <row r="865" spans="1:3" x14ac:dyDescent="0.25">
      <c r="A865" s="74">
        <v>24605</v>
      </c>
      <c r="B865" s="75">
        <v>26.176224000000001</v>
      </c>
      <c r="C865" s="75">
        <v>69.180456000000007</v>
      </c>
    </row>
    <row r="866" spans="1:3" x14ac:dyDescent="0.25">
      <c r="A866" s="74">
        <v>24606</v>
      </c>
      <c r="B866" s="75">
        <v>26.197560000000003</v>
      </c>
      <c r="C866" s="75">
        <v>69.058536000000004</v>
      </c>
    </row>
    <row r="867" spans="1:3" x14ac:dyDescent="0.25">
      <c r="A867" s="74">
        <v>24607</v>
      </c>
      <c r="B867" s="75">
        <v>26.221944000000001</v>
      </c>
      <c r="C867" s="75">
        <v>68.826888000000011</v>
      </c>
    </row>
    <row r="868" spans="1:3" x14ac:dyDescent="0.25">
      <c r="A868" s="74">
        <v>24608</v>
      </c>
      <c r="B868" s="75">
        <v>26.215848000000001</v>
      </c>
      <c r="C868" s="75">
        <v>68.939664000000008</v>
      </c>
    </row>
    <row r="869" spans="1:3" x14ac:dyDescent="0.25">
      <c r="A869" s="74">
        <v>24609</v>
      </c>
      <c r="B869" s="75">
        <v>26.200607999999999</v>
      </c>
      <c r="C869" s="75">
        <v>69.034152000000006</v>
      </c>
    </row>
    <row r="870" spans="1:3" x14ac:dyDescent="0.25">
      <c r="A870" s="74">
        <v>24610</v>
      </c>
      <c r="B870" s="75">
        <v>26.200607999999999</v>
      </c>
      <c r="C870" s="75">
        <v>69.073776000000009</v>
      </c>
    </row>
    <row r="871" spans="1:3" x14ac:dyDescent="0.25">
      <c r="A871" s="74">
        <v>24611</v>
      </c>
      <c r="B871" s="75">
        <v>26.182320000000004</v>
      </c>
      <c r="C871" s="75">
        <v>69.162168000000008</v>
      </c>
    </row>
    <row r="872" spans="1:3" x14ac:dyDescent="0.25">
      <c r="A872" s="74">
        <v>24612</v>
      </c>
      <c r="B872" s="75">
        <v>26.164032000000002</v>
      </c>
      <c r="C872" s="75">
        <v>69.098159999999993</v>
      </c>
    </row>
    <row r="873" spans="1:3" x14ac:dyDescent="0.25">
      <c r="A873" s="74">
        <v>24613</v>
      </c>
      <c r="B873" s="75">
        <v>26.157935999999999</v>
      </c>
      <c r="C873" s="75">
        <v>69.092064000000008</v>
      </c>
    </row>
    <row r="874" spans="1:3" x14ac:dyDescent="0.25">
      <c r="A874" s="74">
        <v>24614</v>
      </c>
      <c r="B874" s="75">
        <v>26.142696000000001</v>
      </c>
      <c r="C874" s="75">
        <v>69.064632000000003</v>
      </c>
    </row>
    <row r="875" spans="1:3" x14ac:dyDescent="0.25">
      <c r="A875" s="74">
        <v>24615</v>
      </c>
      <c r="B875" s="75">
        <v>26.130504000000002</v>
      </c>
      <c r="C875" s="75">
        <v>69.006720000000001</v>
      </c>
    </row>
    <row r="876" spans="1:3" x14ac:dyDescent="0.25">
      <c r="A876" s="74">
        <v>24616</v>
      </c>
      <c r="B876" s="75">
        <v>26.121360000000003</v>
      </c>
      <c r="C876" s="75">
        <v>68.945760000000007</v>
      </c>
    </row>
    <row r="877" spans="1:3" x14ac:dyDescent="0.25">
      <c r="A877" s="74">
        <v>24617</v>
      </c>
      <c r="B877" s="75">
        <v>26.112216</v>
      </c>
      <c r="C877" s="75">
        <v>68.869560000000007</v>
      </c>
    </row>
    <row r="878" spans="1:3" x14ac:dyDescent="0.25">
      <c r="A878" s="74">
        <v>24618</v>
      </c>
      <c r="B878" s="75">
        <v>26.106120000000004</v>
      </c>
      <c r="C878" s="75">
        <v>68.732399999999998</v>
      </c>
    </row>
    <row r="879" spans="1:3" x14ac:dyDescent="0.25">
      <c r="A879" s="74">
        <v>24619</v>
      </c>
      <c r="B879" s="75">
        <v>26.115264000000003</v>
      </c>
      <c r="C879" s="75">
        <v>68.491607999999999</v>
      </c>
    </row>
    <row r="880" spans="1:3" x14ac:dyDescent="0.25">
      <c r="A880" s="74">
        <v>24620</v>
      </c>
      <c r="B880" s="75">
        <v>26.124407999999999</v>
      </c>
      <c r="C880" s="75">
        <v>68.360544000000004</v>
      </c>
    </row>
    <row r="881" spans="1:3" x14ac:dyDescent="0.25">
      <c r="A881" s="74">
        <v>24621</v>
      </c>
      <c r="B881" s="75">
        <v>26.136600000000001</v>
      </c>
      <c r="C881" s="75">
        <v>68.330064000000007</v>
      </c>
    </row>
    <row r="882" spans="1:3" x14ac:dyDescent="0.25">
      <c r="A882" s="74">
        <v>24622</v>
      </c>
      <c r="B882" s="75">
        <v>26.179272000000001</v>
      </c>
      <c r="C882" s="75">
        <v>68.354448000000005</v>
      </c>
    </row>
    <row r="883" spans="1:3" x14ac:dyDescent="0.25">
      <c r="A883" s="74">
        <v>24623</v>
      </c>
      <c r="B883" s="75">
        <v>26.179272000000001</v>
      </c>
      <c r="C883" s="75">
        <v>68.302632000000003</v>
      </c>
    </row>
    <row r="884" spans="1:3" x14ac:dyDescent="0.25">
      <c r="A884" s="74">
        <v>24624</v>
      </c>
      <c r="B884" s="75">
        <v>26.200607999999999</v>
      </c>
      <c r="C884" s="75">
        <v>68.320920000000001</v>
      </c>
    </row>
    <row r="885" spans="1:3" x14ac:dyDescent="0.25">
      <c r="A885" s="74">
        <v>24625</v>
      </c>
      <c r="B885" s="75">
        <v>26.22804</v>
      </c>
      <c r="C885" s="75">
        <v>68.519040000000004</v>
      </c>
    </row>
    <row r="886" spans="1:3" x14ac:dyDescent="0.25">
      <c r="A886" s="74">
        <v>24626</v>
      </c>
      <c r="B886" s="75">
        <v>26.246328000000002</v>
      </c>
      <c r="C886" s="75">
        <v>68.546471999999994</v>
      </c>
    </row>
    <row r="887" spans="1:3" x14ac:dyDescent="0.25">
      <c r="A887" s="74">
        <v>24627</v>
      </c>
      <c r="B887" s="75">
        <v>26.252424000000001</v>
      </c>
      <c r="C887" s="75">
        <v>68.607432000000003</v>
      </c>
    </row>
    <row r="888" spans="1:3" x14ac:dyDescent="0.25">
      <c r="A888" s="74">
        <v>24628</v>
      </c>
      <c r="B888" s="75">
        <v>26.289000000000001</v>
      </c>
      <c r="C888" s="75">
        <v>68.58</v>
      </c>
    </row>
    <row r="889" spans="1:3" x14ac:dyDescent="0.25">
      <c r="A889" s="74">
        <v>24629</v>
      </c>
      <c r="B889" s="75">
        <v>26.316432000000002</v>
      </c>
      <c r="C889" s="75">
        <v>68.58</v>
      </c>
    </row>
    <row r="890" spans="1:3" x14ac:dyDescent="0.25">
      <c r="A890" s="74">
        <v>24630</v>
      </c>
      <c r="B890" s="75">
        <v>26.30424</v>
      </c>
      <c r="C890" s="75">
        <v>68.543424000000002</v>
      </c>
    </row>
    <row r="891" spans="1:3" x14ac:dyDescent="0.25">
      <c r="A891" s="74">
        <v>24631</v>
      </c>
      <c r="B891" s="75">
        <v>26.289000000000001</v>
      </c>
      <c r="C891" s="75">
        <v>68.461128000000002</v>
      </c>
    </row>
    <row r="892" spans="1:3" x14ac:dyDescent="0.25">
      <c r="A892" s="74">
        <v>24632</v>
      </c>
      <c r="B892" s="75">
        <v>26.285951999999998</v>
      </c>
      <c r="C892" s="75">
        <v>68.403216</v>
      </c>
    </row>
    <row r="893" spans="1:3" x14ac:dyDescent="0.25">
      <c r="A893" s="74">
        <v>24633</v>
      </c>
      <c r="B893" s="75">
        <v>26.273760000000003</v>
      </c>
      <c r="C893" s="75">
        <v>68.427599999999998</v>
      </c>
    </row>
    <row r="894" spans="1:3" x14ac:dyDescent="0.25">
      <c r="A894" s="74">
        <v>24634</v>
      </c>
      <c r="B894" s="75">
        <v>26.258520000000004</v>
      </c>
      <c r="C894" s="75">
        <v>68.464176000000009</v>
      </c>
    </row>
    <row r="895" spans="1:3" x14ac:dyDescent="0.25">
      <c r="A895" s="74">
        <v>24635</v>
      </c>
      <c r="B895" s="75">
        <v>26.240232000000002</v>
      </c>
      <c r="C895" s="75">
        <v>68.519040000000004</v>
      </c>
    </row>
    <row r="896" spans="1:3" x14ac:dyDescent="0.25">
      <c r="A896" s="74">
        <v>24636</v>
      </c>
      <c r="B896" s="75">
        <v>26.212800000000001</v>
      </c>
      <c r="C896" s="75">
        <v>68.570856000000006</v>
      </c>
    </row>
    <row r="897" spans="1:3" x14ac:dyDescent="0.25">
      <c r="A897" s="74">
        <v>24637</v>
      </c>
      <c r="B897" s="75">
        <v>26.209751999999998</v>
      </c>
      <c r="C897" s="75">
        <v>68.647056000000006</v>
      </c>
    </row>
    <row r="898" spans="1:3" x14ac:dyDescent="0.25">
      <c r="A898" s="74">
        <v>24638</v>
      </c>
      <c r="B898" s="75">
        <v>26.252424000000001</v>
      </c>
      <c r="C898" s="75">
        <v>69.067679999999996</v>
      </c>
    </row>
    <row r="899" spans="1:3" x14ac:dyDescent="0.25">
      <c r="A899" s="74">
        <v>24639</v>
      </c>
      <c r="B899" s="75">
        <v>26.249376000000002</v>
      </c>
      <c r="C899" s="75">
        <v>69.180456000000007</v>
      </c>
    </row>
    <row r="900" spans="1:3" x14ac:dyDescent="0.25">
      <c r="A900" s="74">
        <v>24640</v>
      </c>
      <c r="B900" s="75">
        <v>26.237183999999999</v>
      </c>
      <c r="C900" s="75">
        <v>69.186552000000006</v>
      </c>
    </row>
    <row r="901" spans="1:3" x14ac:dyDescent="0.25">
      <c r="A901" s="74">
        <v>24641</v>
      </c>
      <c r="B901" s="75">
        <v>26.292048000000001</v>
      </c>
      <c r="C901" s="75">
        <v>69.384671999999995</v>
      </c>
    </row>
    <row r="902" spans="1:3" x14ac:dyDescent="0.25">
      <c r="A902" s="74">
        <v>24642</v>
      </c>
      <c r="B902" s="75">
        <v>26.353007999999999</v>
      </c>
      <c r="C902" s="75">
        <v>69.60717600000001</v>
      </c>
    </row>
    <row r="903" spans="1:3" x14ac:dyDescent="0.25">
      <c r="A903" s="74">
        <v>24643</v>
      </c>
      <c r="B903" s="75">
        <v>26.353007999999999</v>
      </c>
      <c r="C903" s="75">
        <v>69.60717600000001</v>
      </c>
    </row>
    <row r="904" spans="1:3" x14ac:dyDescent="0.25">
      <c r="A904" s="74">
        <v>24644</v>
      </c>
      <c r="B904" s="75">
        <v>26.346912</v>
      </c>
      <c r="C904" s="75">
        <v>69.774816000000001</v>
      </c>
    </row>
    <row r="905" spans="1:3" x14ac:dyDescent="0.25">
      <c r="A905" s="74">
        <v>24645</v>
      </c>
      <c r="B905" s="75">
        <v>26.346912</v>
      </c>
      <c r="C905" s="75">
        <v>69.881496000000013</v>
      </c>
    </row>
    <row r="906" spans="1:3" x14ac:dyDescent="0.25">
      <c r="A906" s="74">
        <v>24646</v>
      </c>
      <c r="B906" s="75">
        <v>26.340816</v>
      </c>
      <c r="C906" s="75">
        <v>69.905879999999996</v>
      </c>
    </row>
    <row r="907" spans="1:3" x14ac:dyDescent="0.25">
      <c r="A907" s="74">
        <v>24647</v>
      </c>
      <c r="B907" s="75">
        <v>26.322528000000002</v>
      </c>
      <c r="C907" s="75">
        <v>70.259448000000006</v>
      </c>
    </row>
    <row r="908" spans="1:3" x14ac:dyDescent="0.25">
      <c r="A908" s="74">
        <v>24648</v>
      </c>
      <c r="B908" s="75">
        <v>26.377392000000004</v>
      </c>
      <c r="C908" s="75">
        <v>70.335648000000006</v>
      </c>
    </row>
    <row r="909" spans="1:3" x14ac:dyDescent="0.25">
      <c r="A909" s="74">
        <v>24649</v>
      </c>
      <c r="B909" s="75">
        <v>26.377392000000004</v>
      </c>
      <c r="C909" s="75">
        <v>70.503287999999998</v>
      </c>
    </row>
    <row r="910" spans="1:3" x14ac:dyDescent="0.25">
      <c r="A910" s="74">
        <v>24650</v>
      </c>
      <c r="B910" s="75">
        <v>26.407872000000001</v>
      </c>
      <c r="C910" s="75">
        <v>70.622159999999994</v>
      </c>
    </row>
    <row r="911" spans="1:3" x14ac:dyDescent="0.25">
      <c r="A911" s="74">
        <v>24651</v>
      </c>
      <c r="B911" s="75">
        <v>26.395679999999999</v>
      </c>
      <c r="C911" s="75">
        <v>70.808087999999998</v>
      </c>
    </row>
    <row r="912" spans="1:3" x14ac:dyDescent="0.25">
      <c r="A912" s="74">
        <v>24652</v>
      </c>
      <c r="B912" s="75">
        <v>26.404824000000001</v>
      </c>
      <c r="C912" s="75">
        <v>70.981824000000003</v>
      </c>
    </row>
    <row r="913" spans="1:3" x14ac:dyDescent="0.25">
      <c r="A913" s="74">
        <v>24653</v>
      </c>
      <c r="B913" s="75">
        <v>26.398728000000002</v>
      </c>
      <c r="C913" s="75">
        <v>71.076312000000001</v>
      </c>
    </row>
    <row r="914" spans="1:3" x14ac:dyDescent="0.25">
      <c r="A914" s="74">
        <v>24654</v>
      </c>
      <c r="B914" s="75">
        <v>26.389583999999999</v>
      </c>
      <c r="C914" s="75">
        <v>71.122032000000004</v>
      </c>
    </row>
    <row r="915" spans="1:3" x14ac:dyDescent="0.25">
      <c r="A915" s="74">
        <v>24655</v>
      </c>
      <c r="B915" s="75">
        <v>26.377392000000004</v>
      </c>
      <c r="C915" s="75">
        <v>71.179944000000006</v>
      </c>
    </row>
    <row r="916" spans="1:3" x14ac:dyDescent="0.25">
      <c r="A916" s="74">
        <v>24656</v>
      </c>
      <c r="B916" s="75">
        <v>26.365200000000002</v>
      </c>
      <c r="C916" s="75">
        <v>71.320152000000007</v>
      </c>
    </row>
    <row r="917" spans="1:3" x14ac:dyDescent="0.25">
      <c r="A917" s="74">
        <v>24657</v>
      </c>
      <c r="B917" s="75">
        <v>26.392632000000003</v>
      </c>
      <c r="C917" s="75">
        <v>71.478648000000007</v>
      </c>
    </row>
    <row r="918" spans="1:3" x14ac:dyDescent="0.25">
      <c r="A918" s="74">
        <v>24658</v>
      </c>
      <c r="B918" s="75">
        <v>26.377392000000004</v>
      </c>
      <c r="C918" s="75">
        <v>71.545704000000001</v>
      </c>
    </row>
    <row r="919" spans="1:3" x14ac:dyDescent="0.25">
      <c r="A919" s="74">
        <v>24659</v>
      </c>
      <c r="B919" s="75">
        <v>26.374344000000001</v>
      </c>
      <c r="C919" s="75">
        <v>71.573136000000005</v>
      </c>
    </row>
    <row r="920" spans="1:3" x14ac:dyDescent="0.25">
      <c r="A920" s="74">
        <v>24660</v>
      </c>
      <c r="B920" s="75">
        <v>26.38044</v>
      </c>
      <c r="C920" s="75">
        <v>71.640191999999999</v>
      </c>
    </row>
    <row r="921" spans="1:3" x14ac:dyDescent="0.25">
      <c r="A921" s="74">
        <v>24661</v>
      </c>
      <c r="B921" s="75">
        <v>26.389583999999999</v>
      </c>
      <c r="C921" s="75">
        <v>71.716391999999999</v>
      </c>
    </row>
    <row r="922" spans="1:3" x14ac:dyDescent="0.25">
      <c r="A922" s="74">
        <v>24662</v>
      </c>
      <c r="B922" s="75">
        <v>26.38044</v>
      </c>
      <c r="C922" s="75">
        <v>71.929752000000008</v>
      </c>
    </row>
    <row r="923" spans="1:3" x14ac:dyDescent="0.25">
      <c r="A923" s="74">
        <v>24663</v>
      </c>
      <c r="B923" s="75">
        <v>26.359104000000002</v>
      </c>
      <c r="C923" s="75">
        <v>71.996808000000001</v>
      </c>
    </row>
    <row r="924" spans="1:3" x14ac:dyDescent="0.25">
      <c r="A924" s="74">
        <v>24664</v>
      </c>
      <c r="B924" s="75">
        <v>26.346912</v>
      </c>
      <c r="C924" s="75">
        <v>72.039479999999998</v>
      </c>
    </row>
    <row r="925" spans="1:3" x14ac:dyDescent="0.25">
      <c r="A925" s="74">
        <v>24665</v>
      </c>
      <c r="B925" s="75">
        <v>26.353007999999999</v>
      </c>
      <c r="C925" s="75">
        <v>72.069959999999995</v>
      </c>
    </row>
    <row r="926" spans="1:3" x14ac:dyDescent="0.25">
      <c r="A926" s="74">
        <v>24666</v>
      </c>
      <c r="B926" s="75">
        <v>26.334720000000004</v>
      </c>
      <c r="C926" s="75">
        <v>72.073008000000002</v>
      </c>
    </row>
    <row r="927" spans="1:3" x14ac:dyDescent="0.25">
      <c r="A927" s="74">
        <v>24667</v>
      </c>
      <c r="B927" s="75">
        <v>26.368248000000001</v>
      </c>
      <c r="C927" s="75">
        <v>72.265032000000005</v>
      </c>
    </row>
    <row r="928" spans="1:3" x14ac:dyDescent="0.25">
      <c r="A928" s="74">
        <v>24668</v>
      </c>
      <c r="B928" s="75">
        <v>26.371296000000001</v>
      </c>
      <c r="C928" s="75">
        <v>72.44486400000001</v>
      </c>
    </row>
    <row r="929" spans="1:3" x14ac:dyDescent="0.25">
      <c r="A929" s="74">
        <v>24669</v>
      </c>
      <c r="B929" s="75">
        <v>26.365200000000002</v>
      </c>
      <c r="C929" s="75">
        <v>72.505824000000004</v>
      </c>
    </row>
    <row r="930" spans="1:3" x14ac:dyDescent="0.25">
      <c r="A930" s="74">
        <v>24670</v>
      </c>
      <c r="B930" s="75">
        <v>26.353007999999999</v>
      </c>
      <c r="C930" s="75">
        <v>72.539352000000008</v>
      </c>
    </row>
    <row r="931" spans="1:3" x14ac:dyDescent="0.25">
      <c r="A931" s="74">
        <v>24671</v>
      </c>
      <c r="B931" s="75">
        <v>26.334720000000004</v>
      </c>
      <c r="C931" s="75">
        <v>72.551544000000007</v>
      </c>
    </row>
    <row r="932" spans="1:3" x14ac:dyDescent="0.25">
      <c r="A932" s="74">
        <v>24672</v>
      </c>
      <c r="B932" s="75">
        <v>26.322528000000002</v>
      </c>
      <c r="C932" s="75">
        <v>72.667367999999996</v>
      </c>
    </row>
    <row r="933" spans="1:3" x14ac:dyDescent="0.25">
      <c r="A933" s="74">
        <v>24673</v>
      </c>
      <c r="B933" s="75">
        <v>26.346912</v>
      </c>
      <c r="C933" s="75">
        <v>72.771000000000001</v>
      </c>
    </row>
    <row r="934" spans="1:3" x14ac:dyDescent="0.25">
      <c r="A934" s="74">
        <v>24674</v>
      </c>
      <c r="B934" s="75">
        <v>26.349960000000003</v>
      </c>
      <c r="C934" s="75">
        <v>73.118471999999997</v>
      </c>
    </row>
    <row r="935" spans="1:3" x14ac:dyDescent="0.25">
      <c r="A935" s="74">
        <v>24675</v>
      </c>
      <c r="B935" s="75">
        <v>26.377392000000004</v>
      </c>
      <c r="C935" s="75">
        <v>73.319640000000007</v>
      </c>
    </row>
    <row r="936" spans="1:3" x14ac:dyDescent="0.25">
      <c r="A936" s="74">
        <v>24676</v>
      </c>
      <c r="B936" s="75">
        <v>26.398728000000002</v>
      </c>
      <c r="C936" s="75">
        <v>73.411079999999998</v>
      </c>
    </row>
    <row r="937" spans="1:3" x14ac:dyDescent="0.25">
      <c r="A937" s="74">
        <v>24677</v>
      </c>
      <c r="B937" s="75">
        <v>26.389583999999999</v>
      </c>
      <c r="C937" s="75">
        <v>73.456800000000001</v>
      </c>
    </row>
    <row r="938" spans="1:3" x14ac:dyDescent="0.25">
      <c r="A938" s="74">
        <v>24678</v>
      </c>
      <c r="B938" s="75">
        <v>26.377392000000004</v>
      </c>
      <c r="C938" s="75">
        <v>73.475088</v>
      </c>
    </row>
    <row r="939" spans="1:3" x14ac:dyDescent="0.25">
      <c r="A939" s="74">
        <v>24679</v>
      </c>
      <c r="B939" s="75">
        <v>26.368248000000001</v>
      </c>
      <c r="C939" s="75">
        <v>73.551288</v>
      </c>
    </row>
    <row r="940" spans="1:3" x14ac:dyDescent="0.25">
      <c r="A940" s="74">
        <v>24680</v>
      </c>
      <c r="B940" s="75">
        <v>26.359104000000002</v>
      </c>
      <c r="C940" s="75">
        <v>73.822559999999996</v>
      </c>
    </row>
    <row r="941" spans="1:3" x14ac:dyDescent="0.25">
      <c r="A941" s="74">
        <v>24681</v>
      </c>
      <c r="B941" s="75">
        <v>26.356056000000002</v>
      </c>
      <c r="C941" s="75">
        <v>73.959720000000004</v>
      </c>
    </row>
    <row r="942" spans="1:3" x14ac:dyDescent="0.25">
      <c r="A942" s="74">
        <v>24682</v>
      </c>
      <c r="B942" s="75">
        <v>26.359104000000002</v>
      </c>
      <c r="C942" s="75">
        <v>74.069447999999994</v>
      </c>
    </row>
    <row r="943" spans="1:3" x14ac:dyDescent="0.25">
      <c r="A943" s="74">
        <v>24683</v>
      </c>
      <c r="B943" s="75">
        <v>26.389583999999999</v>
      </c>
      <c r="C943" s="75">
        <v>74.273664000000011</v>
      </c>
    </row>
    <row r="944" spans="1:3" x14ac:dyDescent="0.25">
      <c r="A944" s="74">
        <v>24684</v>
      </c>
      <c r="B944" s="75">
        <v>26.38044</v>
      </c>
      <c r="C944" s="75">
        <v>74.374247999999994</v>
      </c>
    </row>
    <row r="945" spans="1:3" x14ac:dyDescent="0.25">
      <c r="A945" s="74">
        <v>24685</v>
      </c>
      <c r="B945" s="75">
        <v>26.362151999999998</v>
      </c>
      <c r="C945" s="75">
        <v>74.453496000000001</v>
      </c>
    </row>
    <row r="946" spans="1:3" x14ac:dyDescent="0.25">
      <c r="A946" s="74">
        <v>24686</v>
      </c>
      <c r="B946" s="75">
        <v>26.346912</v>
      </c>
      <c r="C946" s="75">
        <v>74.380344000000008</v>
      </c>
    </row>
    <row r="947" spans="1:3" x14ac:dyDescent="0.25">
      <c r="A947" s="74">
        <v>24687</v>
      </c>
      <c r="B947" s="75">
        <v>26.353007999999999</v>
      </c>
      <c r="C947" s="75">
        <v>74.145647999999994</v>
      </c>
    </row>
    <row r="948" spans="1:3" x14ac:dyDescent="0.25">
      <c r="A948" s="74">
        <v>24688</v>
      </c>
      <c r="B948" s="75">
        <v>26.392632000000003</v>
      </c>
      <c r="C948" s="75">
        <v>73.956671999999998</v>
      </c>
    </row>
    <row r="949" spans="1:3" x14ac:dyDescent="0.25">
      <c r="A949" s="74">
        <v>24689</v>
      </c>
      <c r="B949" s="75">
        <v>26.395679999999999</v>
      </c>
      <c r="C949" s="75">
        <v>73.914000000000001</v>
      </c>
    </row>
    <row r="950" spans="1:3" x14ac:dyDescent="0.25">
      <c r="A950" s="74">
        <v>24690</v>
      </c>
      <c r="B950" s="75">
        <v>26.383488000000003</v>
      </c>
      <c r="C950" s="75">
        <v>73.938384000000013</v>
      </c>
    </row>
    <row r="951" spans="1:3" x14ac:dyDescent="0.25">
      <c r="A951" s="74">
        <v>24691</v>
      </c>
      <c r="B951" s="75">
        <v>26.371296000000001</v>
      </c>
      <c r="C951" s="75">
        <v>73.941432000000006</v>
      </c>
    </row>
    <row r="952" spans="1:3" x14ac:dyDescent="0.25">
      <c r="A952" s="74">
        <v>24692</v>
      </c>
      <c r="B952" s="75">
        <v>26.383488000000003</v>
      </c>
      <c r="C952" s="75">
        <v>73.874375999999998</v>
      </c>
    </row>
    <row r="953" spans="1:3" x14ac:dyDescent="0.25">
      <c r="A953" s="74">
        <v>24693</v>
      </c>
      <c r="B953" s="75">
        <v>26.395679999999999</v>
      </c>
      <c r="C953" s="75">
        <v>73.825608000000003</v>
      </c>
    </row>
    <row r="954" spans="1:3" x14ac:dyDescent="0.25">
      <c r="A954" s="74">
        <v>24694</v>
      </c>
      <c r="B954" s="75">
        <v>26.377392000000004</v>
      </c>
      <c r="C954" s="75">
        <v>73.828656000000009</v>
      </c>
    </row>
    <row r="955" spans="1:3" x14ac:dyDescent="0.25">
      <c r="A955" s="74">
        <v>24695</v>
      </c>
      <c r="B955" s="75">
        <v>26.362151999999998</v>
      </c>
      <c r="C955" s="75">
        <v>73.731120000000004</v>
      </c>
    </row>
    <row r="956" spans="1:3" x14ac:dyDescent="0.25">
      <c r="A956" s="74">
        <v>24696</v>
      </c>
      <c r="B956" s="75">
        <v>26.368248000000001</v>
      </c>
      <c r="C956" s="75">
        <v>73.499471999999997</v>
      </c>
    </row>
    <row r="957" spans="1:3" x14ac:dyDescent="0.25">
      <c r="A957" s="74">
        <v>24697</v>
      </c>
      <c r="B957" s="75">
        <v>26.401776000000002</v>
      </c>
      <c r="C957" s="75">
        <v>73.392792</v>
      </c>
    </row>
    <row r="958" spans="1:3" x14ac:dyDescent="0.25">
      <c r="A958" s="74">
        <v>24698</v>
      </c>
      <c r="B958" s="75">
        <v>26.395679999999999</v>
      </c>
      <c r="C958" s="75">
        <v>73.377552000000009</v>
      </c>
    </row>
    <row r="959" spans="1:3" x14ac:dyDescent="0.25">
      <c r="A959" s="74">
        <v>24699</v>
      </c>
      <c r="B959" s="75">
        <v>26.438351999999998</v>
      </c>
      <c r="C959" s="75">
        <v>73.487279999999998</v>
      </c>
    </row>
    <row r="960" spans="1:3" x14ac:dyDescent="0.25">
      <c r="A960" s="74">
        <v>24700</v>
      </c>
      <c r="B960" s="75">
        <v>26.413968000000001</v>
      </c>
      <c r="C960" s="75">
        <v>73.496424000000005</v>
      </c>
    </row>
    <row r="961" spans="1:3" x14ac:dyDescent="0.25">
      <c r="A961" s="74">
        <v>24701</v>
      </c>
      <c r="B961" s="75">
        <v>26.438351999999998</v>
      </c>
      <c r="C961" s="75">
        <v>73.801224000000005</v>
      </c>
    </row>
    <row r="962" spans="1:3" x14ac:dyDescent="0.25">
      <c r="A962" s="74">
        <v>24702</v>
      </c>
      <c r="B962" s="75">
        <v>26.410920000000004</v>
      </c>
      <c r="C962" s="75">
        <v>73.880471999999997</v>
      </c>
    </row>
    <row r="963" spans="1:3" x14ac:dyDescent="0.25">
      <c r="A963" s="74">
        <v>24703</v>
      </c>
      <c r="B963" s="75">
        <v>26.407872000000001</v>
      </c>
      <c r="C963" s="75">
        <v>73.947528000000005</v>
      </c>
    </row>
    <row r="964" spans="1:3" x14ac:dyDescent="0.25">
      <c r="A964" s="74">
        <v>24704</v>
      </c>
      <c r="B964" s="75">
        <v>26.401776000000002</v>
      </c>
      <c r="C964" s="75">
        <v>73.968864000000011</v>
      </c>
    </row>
    <row r="965" spans="1:3" x14ac:dyDescent="0.25">
      <c r="A965" s="74">
        <v>24705</v>
      </c>
      <c r="B965" s="75">
        <v>26.398728000000002</v>
      </c>
      <c r="C965" s="75">
        <v>73.981056000000009</v>
      </c>
    </row>
    <row r="966" spans="1:3" x14ac:dyDescent="0.25">
      <c r="A966" s="74">
        <v>24706</v>
      </c>
      <c r="B966" s="75">
        <v>26.389583999999999</v>
      </c>
      <c r="C966" s="75">
        <v>74.026775999999998</v>
      </c>
    </row>
    <row r="967" spans="1:3" x14ac:dyDescent="0.25">
      <c r="A967" s="74">
        <v>24707</v>
      </c>
      <c r="B967" s="75">
        <v>26.374344000000001</v>
      </c>
      <c r="C967" s="75">
        <v>74.054208000000003</v>
      </c>
    </row>
    <row r="968" spans="1:3" x14ac:dyDescent="0.25">
      <c r="A968" s="74">
        <v>24708</v>
      </c>
      <c r="B968" s="75">
        <v>26.365200000000002</v>
      </c>
      <c r="C968" s="75">
        <v>74.072496000000001</v>
      </c>
    </row>
    <row r="969" spans="1:3" x14ac:dyDescent="0.25">
      <c r="A969" s="74">
        <v>24709</v>
      </c>
      <c r="B969" s="75">
        <v>26.365200000000002</v>
      </c>
      <c r="C969" s="75">
        <v>74.343767999999997</v>
      </c>
    </row>
    <row r="970" spans="1:3" x14ac:dyDescent="0.25">
      <c r="A970" s="74">
        <v>24710</v>
      </c>
      <c r="B970" s="75">
        <v>26.395679999999999</v>
      </c>
      <c r="C970" s="75">
        <v>74.224896000000001</v>
      </c>
    </row>
    <row r="971" spans="1:3" x14ac:dyDescent="0.25">
      <c r="A971" s="74">
        <v>24711</v>
      </c>
      <c r="B971" s="75">
        <v>26.389583999999999</v>
      </c>
      <c r="C971" s="75">
        <v>74.249279999999999</v>
      </c>
    </row>
    <row r="972" spans="1:3" x14ac:dyDescent="0.25">
      <c r="A972" s="74">
        <v>24712</v>
      </c>
      <c r="B972" s="75">
        <v>26.368248000000001</v>
      </c>
      <c r="C972" s="75">
        <v>74.237088</v>
      </c>
    </row>
    <row r="973" spans="1:3" x14ac:dyDescent="0.25">
      <c r="A973" s="74">
        <v>24713</v>
      </c>
      <c r="B973" s="75">
        <v>26.371296000000001</v>
      </c>
      <c r="C973" s="75">
        <v>74.005440000000007</v>
      </c>
    </row>
    <row r="974" spans="1:3" x14ac:dyDescent="0.25">
      <c r="A974" s="74">
        <v>24714</v>
      </c>
      <c r="B974" s="75">
        <v>26.420064000000004</v>
      </c>
      <c r="C974" s="75">
        <v>73.953624000000005</v>
      </c>
    </row>
    <row r="975" spans="1:3" x14ac:dyDescent="0.25">
      <c r="A975" s="74">
        <v>24715</v>
      </c>
      <c r="B975" s="75">
        <v>26.423112</v>
      </c>
      <c r="C975" s="75">
        <v>73.996296000000001</v>
      </c>
    </row>
    <row r="976" spans="1:3" x14ac:dyDescent="0.25">
      <c r="A976" s="74">
        <v>24716</v>
      </c>
      <c r="B976" s="75">
        <v>26.441400000000002</v>
      </c>
      <c r="C976" s="75">
        <v>74.468736000000007</v>
      </c>
    </row>
    <row r="977" spans="1:3" x14ac:dyDescent="0.25">
      <c r="A977" s="74">
        <v>24717</v>
      </c>
      <c r="B977" s="75">
        <v>26.401776000000002</v>
      </c>
      <c r="C977" s="75">
        <v>74.566271999999998</v>
      </c>
    </row>
    <row r="978" spans="1:3" x14ac:dyDescent="0.25">
      <c r="A978" s="74">
        <v>24718</v>
      </c>
      <c r="B978" s="75">
        <v>26.395679999999999</v>
      </c>
      <c r="C978" s="75">
        <v>74.596752000000009</v>
      </c>
    </row>
    <row r="979" spans="1:3" x14ac:dyDescent="0.25">
      <c r="A979" s="74">
        <v>24719</v>
      </c>
      <c r="B979" s="75">
        <v>26.410920000000004</v>
      </c>
      <c r="C979" s="75">
        <v>74.615040000000008</v>
      </c>
    </row>
    <row r="980" spans="1:3" x14ac:dyDescent="0.25">
      <c r="A980" s="74">
        <v>24720</v>
      </c>
      <c r="B980" s="75">
        <v>26.423112</v>
      </c>
      <c r="C980" s="75">
        <v>74.618088</v>
      </c>
    </row>
    <row r="981" spans="1:3" x14ac:dyDescent="0.25">
      <c r="A981" s="74">
        <v>24721</v>
      </c>
      <c r="B981" s="75">
        <v>26.423112</v>
      </c>
      <c r="C981" s="75">
        <v>74.721720000000005</v>
      </c>
    </row>
    <row r="982" spans="1:3" x14ac:dyDescent="0.25">
      <c r="A982" s="74">
        <v>24722</v>
      </c>
      <c r="B982" s="75">
        <v>26.410920000000004</v>
      </c>
      <c r="C982" s="75">
        <v>74.779632000000007</v>
      </c>
    </row>
    <row r="983" spans="1:3" x14ac:dyDescent="0.25">
      <c r="A983" s="74">
        <v>24723</v>
      </c>
      <c r="B983" s="75">
        <v>26.413968000000001</v>
      </c>
      <c r="C983" s="75">
        <v>74.913744000000008</v>
      </c>
    </row>
    <row r="984" spans="1:3" x14ac:dyDescent="0.25">
      <c r="A984" s="74">
        <v>24724</v>
      </c>
      <c r="B984" s="75">
        <v>26.426160000000003</v>
      </c>
      <c r="C984" s="75">
        <v>75.011279999999999</v>
      </c>
    </row>
    <row r="985" spans="1:3" x14ac:dyDescent="0.25">
      <c r="A985" s="74">
        <v>24725</v>
      </c>
      <c r="B985" s="75">
        <v>26.417016</v>
      </c>
      <c r="C985" s="75">
        <v>75.05395200000001</v>
      </c>
    </row>
    <row r="986" spans="1:3" x14ac:dyDescent="0.25">
      <c r="A986" s="74">
        <v>24726</v>
      </c>
      <c r="B986" s="75">
        <v>26.407872000000001</v>
      </c>
      <c r="C986" s="75">
        <v>75.145392000000001</v>
      </c>
    </row>
    <row r="987" spans="1:3" x14ac:dyDescent="0.25">
      <c r="A987" s="74">
        <v>24727</v>
      </c>
      <c r="B987" s="75">
        <v>26.420064000000004</v>
      </c>
      <c r="C987" s="75">
        <v>75.233784000000014</v>
      </c>
    </row>
    <row r="988" spans="1:3" x14ac:dyDescent="0.25">
      <c r="A988" s="74">
        <v>24728</v>
      </c>
      <c r="B988" s="75">
        <v>26.420064000000004</v>
      </c>
      <c r="C988" s="75">
        <v>75.285600000000002</v>
      </c>
    </row>
    <row r="989" spans="1:3" x14ac:dyDescent="0.25">
      <c r="A989" s="74">
        <v>24729</v>
      </c>
      <c r="B989" s="75">
        <v>26.420064000000004</v>
      </c>
      <c r="C989" s="75">
        <v>75.313032000000007</v>
      </c>
    </row>
    <row r="990" spans="1:3" x14ac:dyDescent="0.25">
      <c r="A990" s="74">
        <v>24730</v>
      </c>
      <c r="B990" s="75">
        <v>26.407872000000001</v>
      </c>
      <c r="C990" s="75">
        <v>75.331320000000005</v>
      </c>
    </row>
    <row r="991" spans="1:3" x14ac:dyDescent="0.25">
      <c r="A991" s="74">
        <v>24731</v>
      </c>
      <c r="B991" s="75">
        <v>26.389583999999999</v>
      </c>
      <c r="C991" s="75">
        <v>75.343512000000004</v>
      </c>
    </row>
    <row r="992" spans="1:3" x14ac:dyDescent="0.25">
      <c r="A992" s="74">
        <v>24732</v>
      </c>
      <c r="B992" s="75">
        <v>26.38044</v>
      </c>
      <c r="C992" s="75">
        <v>75.340464000000011</v>
      </c>
    </row>
    <row r="993" spans="1:3" x14ac:dyDescent="0.25">
      <c r="A993" s="74">
        <v>24733</v>
      </c>
      <c r="B993" s="75">
        <v>26.377392000000004</v>
      </c>
      <c r="C993" s="75">
        <v>75.188064000000011</v>
      </c>
    </row>
    <row r="994" spans="1:3" x14ac:dyDescent="0.25">
      <c r="A994" s="74">
        <v>24734</v>
      </c>
      <c r="B994" s="75">
        <v>26.423112</v>
      </c>
      <c r="C994" s="75">
        <v>75.060047999999995</v>
      </c>
    </row>
    <row r="995" spans="1:3" x14ac:dyDescent="0.25">
      <c r="A995" s="74">
        <v>24735</v>
      </c>
      <c r="B995" s="75">
        <v>26.404824000000001</v>
      </c>
      <c r="C995" s="75">
        <v>74.956416000000004</v>
      </c>
    </row>
    <row r="996" spans="1:3" x14ac:dyDescent="0.25">
      <c r="A996" s="74">
        <v>24736</v>
      </c>
      <c r="B996" s="75">
        <v>26.404824000000001</v>
      </c>
      <c r="C996" s="75">
        <v>74.883264000000011</v>
      </c>
    </row>
    <row r="997" spans="1:3" x14ac:dyDescent="0.25">
      <c r="A997" s="74">
        <v>24737</v>
      </c>
      <c r="B997" s="75">
        <v>26.398728000000002</v>
      </c>
      <c r="C997" s="75">
        <v>74.794871999999998</v>
      </c>
    </row>
    <row r="998" spans="1:3" x14ac:dyDescent="0.25">
      <c r="A998" s="74">
        <v>24738</v>
      </c>
      <c r="B998" s="75">
        <v>26.398728000000002</v>
      </c>
      <c r="C998" s="75">
        <v>74.691240000000008</v>
      </c>
    </row>
    <row r="999" spans="1:3" x14ac:dyDescent="0.25">
      <c r="A999" s="74">
        <v>24739</v>
      </c>
      <c r="B999" s="75">
        <v>26.404824000000001</v>
      </c>
      <c r="C999" s="75">
        <v>74.709528000000006</v>
      </c>
    </row>
    <row r="1000" spans="1:3" x14ac:dyDescent="0.25">
      <c r="A1000" s="74">
        <v>24740</v>
      </c>
      <c r="B1000" s="75">
        <v>26.392632000000003</v>
      </c>
      <c r="C1000" s="75">
        <v>74.794871999999998</v>
      </c>
    </row>
    <row r="1001" spans="1:3" x14ac:dyDescent="0.25">
      <c r="A1001" s="74">
        <v>24741</v>
      </c>
      <c r="B1001" s="75">
        <v>26.38044</v>
      </c>
      <c r="C1001" s="75">
        <v>74.736959999999996</v>
      </c>
    </row>
    <row r="1002" spans="1:3" x14ac:dyDescent="0.25">
      <c r="A1002" s="74">
        <v>24742</v>
      </c>
      <c r="B1002" s="75">
        <v>26.417016</v>
      </c>
      <c r="C1002" s="75">
        <v>74.672952000000009</v>
      </c>
    </row>
    <row r="1003" spans="1:3" x14ac:dyDescent="0.25">
      <c r="A1003" s="74">
        <v>24743</v>
      </c>
      <c r="B1003" s="75">
        <v>26.426160000000003</v>
      </c>
      <c r="C1003" s="75">
        <v>74.733912000000004</v>
      </c>
    </row>
    <row r="1004" spans="1:3" x14ac:dyDescent="0.25">
      <c r="A1004" s="74">
        <v>24744</v>
      </c>
      <c r="B1004" s="75">
        <v>26.410920000000004</v>
      </c>
      <c r="C1004" s="75">
        <v>74.761344000000008</v>
      </c>
    </row>
    <row r="1005" spans="1:3" x14ac:dyDescent="0.25">
      <c r="A1005" s="74">
        <v>24745</v>
      </c>
      <c r="B1005" s="75">
        <v>26.398728000000002</v>
      </c>
      <c r="C1005" s="75">
        <v>74.907647999999995</v>
      </c>
    </row>
    <row r="1006" spans="1:3" x14ac:dyDescent="0.25">
      <c r="A1006" s="74">
        <v>24746</v>
      </c>
      <c r="B1006" s="75">
        <v>26.395679999999999</v>
      </c>
      <c r="C1006" s="75">
        <v>75.014328000000006</v>
      </c>
    </row>
    <row r="1007" spans="1:3" x14ac:dyDescent="0.25">
      <c r="A1007" s="74">
        <v>24747</v>
      </c>
      <c r="B1007" s="75">
        <v>26.395679999999999</v>
      </c>
      <c r="C1007" s="75">
        <v>75.108816000000004</v>
      </c>
    </row>
    <row r="1008" spans="1:3" x14ac:dyDescent="0.25">
      <c r="A1008" s="74">
        <v>24748</v>
      </c>
      <c r="B1008" s="75">
        <v>26.377392000000004</v>
      </c>
      <c r="C1008" s="75">
        <v>75.188064000000011</v>
      </c>
    </row>
    <row r="1009" spans="1:3" x14ac:dyDescent="0.25">
      <c r="A1009" s="74">
        <v>24749</v>
      </c>
      <c r="B1009" s="75">
        <v>26.371296000000001</v>
      </c>
      <c r="C1009" s="75">
        <v>75.203304000000003</v>
      </c>
    </row>
    <row r="1010" spans="1:3" x14ac:dyDescent="0.25">
      <c r="A1010" s="74">
        <v>24750</v>
      </c>
      <c r="B1010" s="75">
        <v>26.395679999999999</v>
      </c>
      <c r="C1010" s="75">
        <v>75.041759999999996</v>
      </c>
    </row>
    <row r="1011" spans="1:3" x14ac:dyDescent="0.25">
      <c r="A1011" s="74">
        <v>24751</v>
      </c>
      <c r="B1011" s="75">
        <v>26.395679999999999</v>
      </c>
      <c r="C1011" s="75">
        <v>75.072240000000008</v>
      </c>
    </row>
    <row r="1012" spans="1:3" x14ac:dyDescent="0.25">
      <c r="A1012" s="74">
        <v>24752</v>
      </c>
      <c r="B1012" s="75">
        <v>26.404824000000001</v>
      </c>
      <c r="C1012" s="75">
        <v>75.139296000000002</v>
      </c>
    </row>
    <row r="1013" spans="1:3" x14ac:dyDescent="0.25">
      <c r="A1013" s="74">
        <v>24753</v>
      </c>
      <c r="B1013" s="75">
        <v>26.429207999999999</v>
      </c>
      <c r="C1013" s="75">
        <v>75.224640000000008</v>
      </c>
    </row>
    <row r="1014" spans="1:3" x14ac:dyDescent="0.25">
      <c r="A1014" s="74">
        <v>24754</v>
      </c>
      <c r="B1014" s="75">
        <v>26.426160000000003</v>
      </c>
      <c r="C1014" s="75">
        <v>75.273408000000003</v>
      </c>
    </row>
    <row r="1015" spans="1:3" x14ac:dyDescent="0.25">
      <c r="A1015" s="74">
        <v>24755</v>
      </c>
      <c r="B1015" s="75">
        <v>26.410920000000004</v>
      </c>
      <c r="C1015" s="75">
        <v>75.297792000000001</v>
      </c>
    </row>
    <row r="1016" spans="1:3" x14ac:dyDescent="0.25">
      <c r="A1016" s="74">
        <v>24756</v>
      </c>
      <c r="B1016" s="75">
        <v>26.404824000000001</v>
      </c>
      <c r="C1016" s="75">
        <v>75.331320000000005</v>
      </c>
    </row>
    <row r="1017" spans="1:3" x14ac:dyDescent="0.25">
      <c r="A1017" s="74">
        <v>24757</v>
      </c>
      <c r="B1017" s="75">
        <v>26.395679999999999</v>
      </c>
      <c r="C1017" s="75">
        <v>75.383136000000007</v>
      </c>
    </row>
    <row r="1018" spans="1:3" x14ac:dyDescent="0.25">
      <c r="A1018" s="74">
        <v>24758</v>
      </c>
      <c r="B1018" s="75">
        <v>26.404824000000001</v>
      </c>
      <c r="C1018" s="75">
        <v>75.471528000000006</v>
      </c>
    </row>
    <row r="1019" spans="1:3" x14ac:dyDescent="0.25">
      <c r="A1019" s="74">
        <v>24759</v>
      </c>
      <c r="B1019" s="75">
        <v>26.386536</v>
      </c>
      <c r="C1019" s="75">
        <v>75.532488000000001</v>
      </c>
    </row>
    <row r="1020" spans="1:3" x14ac:dyDescent="0.25">
      <c r="A1020" s="74">
        <v>24760</v>
      </c>
      <c r="B1020" s="75">
        <v>26.374344000000001</v>
      </c>
      <c r="C1020" s="75">
        <v>75.584304000000003</v>
      </c>
    </row>
    <row r="1021" spans="1:3" x14ac:dyDescent="0.25">
      <c r="A1021" s="74">
        <v>24761</v>
      </c>
      <c r="B1021" s="75">
        <v>26.368248000000001</v>
      </c>
      <c r="C1021" s="75">
        <v>75.541632000000007</v>
      </c>
    </row>
    <row r="1022" spans="1:3" x14ac:dyDescent="0.25">
      <c r="A1022" s="74">
        <v>24762</v>
      </c>
      <c r="B1022" s="75">
        <v>26.374344000000001</v>
      </c>
      <c r="C1022" s="75">
        <v>75.313032000000007</v>
      </c>
    </row>
    <row r="1023" spans="1:3" x14ac:dyDescent="0.25">
      <c r="A1023" s="74">
        <v>24763</v>
      </c>
      <c r="B1023" s="75">
        <v>26.413968000000001</v>
      </c>
      <c r="C1023" s="75">
        <v>75.346559999999997</v>
      </c>
    </row>
    <row r="1024" spans="1:3" x14ac:dyDescent="0.25">
      <c r="A1024" s="74">
        <v>24764</v>
      </c>
      <c r="B1024" s="75">
        <v>26.438351999999998</v>
      </c>
      <c r="C1024" s="75">
        <v>75.556871999999998</v>
      </c>
    </row>
    <row r="1025" spans="1:3" x14ac:dyDescent="0.25">
      <c r="A1025" s="74">
        <v>24765</v>
      </c>
      <c r="B1025" s="75">
        <v>26.410920000000004</v>
      </c>
      <c r="C1025" s="75">
        <v>75.694032000000007</v>
      </c>
    </row>
    <row r="1026" spans="1:3" x14ac:dyDescent="0.25">
      <c r="A1026" s="74">
        <v>24766</v>
      </c>
      <c r="B1026" s="75">
        <v>26.407872000000001</v>
      </c>
      <c r="C1026" s="75">
        <v>75.758040000000008</v>
      </c>
    </row>
    <row r="1027" spans="1:3" x14ac:dyDescent="0.25">
      <c r="A1027" s="74">
        <v>24767</v>
      </c>
      <c r="B1027" s="75">
        <v>26.401776000000002</v>
      </c>
      <c r="C1027" s="75">
        <v>75.69708</v>
      </c>
    </row>
    <row r="1028" spans="1:3" x14ac:dyDescent="0.25">
      <c r="A1028" s="74">
        <v>24768</v>
      </c>
      <c r="B1028" s="75">
        <v>26.435304000000002</v>
      </c>
      <c r="C1028" s="75">
        <v>75.761088000000001</v>
      </c>
    </row>
    <row r="1029" spans="1:3" x14ac:dyDescent="0.25">
      <c r="A1029" s="74">
        <v>24769</v>
      </c>
      <c r="B1029" s="75">
        <v>26.398728000000002</v>
      </c>
      <c r="C1029" s="75">
        <v>75.77328</v>
      </c>
    </row>
    <row r="1030" spans="1:3" x14ac:dyDescent="0.25">
      <c r="A1030" s="74">
        <v>24770</v>
      </c>
      <c r="B1030" s="75">
        <v>26.413968000000001</v>
      </c>
      <c r="C1030" s="75">
        <v>75.819000000000003</v>
      </c>
    </row>
    <row r="1031" spans="1:3" x14ac:dyDescent="0.25">
      <c r="A1031" s="74">
        <v>24771</v>
      </c>
      <c r="B1031" s="75">
        <v>26.413968000000001</v>
      </c>
      <c r="C1031" s="75">
        <v>75.514200000000002</v>
      </c>
    </row>
    <row r="1032" spans="1:3" x14ac:dyDescent="0.25">
      <c r="A1032" s="74">
        <v>24772</v>
      </c>
      <c r="B1032" s="75">
        <v>26.438351999999998</v>
      </c>
      <c r="C1032" s="75">
        <v>75.157584000000014</v>
      </c>
    </row>
    <row r="1033" spans="1:3" x14ac:dyDescent="0.25">
      <c r="A1033" s="74">
        <v>24773</v>
      </c>
      <c r="B1033" s="75">
        <v>26.426160000000003</v>
      </c>
      <c r="C1033" s="75">
        <v>74.974704000000003</v>
      </c>
    </row>
    <row r="1034" spans="1:3" x14ac:dyDescent="0.25">
      <c r="A1034" s="74">
        <v>24774</v>
      </c>
      <c r="B1034" s="75">
        <v>26.435304000000002</v>
      </c>
      <c r="C1034" s="75">
        <v>75.075288</v>
      </c>
    </row>
    <row r="1035" spans="1:3" x14ac:dyDescent="0.25">
      <c r="A1035" s="74">
        <v>24775</v>
      </c>
      <c r="B1035" s="75">
        <v>26.401776000000002</v>
      </c>
      <c r="C1035" s="75">
        <v>75.160632000000007</v>
      </c>
    </row>
    <row r="1036" spans="1:3" x14ac:dyDescent="0.25">
      <c r="A1036" s="74">
        <v>24776</v>
      </c>
      <c r="B1036" s="75">
        <v>26.410920000000004</v>
      </c>
      <c r="C1036" s="75">
        <v>75.316079999999999</v>
      </c>
    </row>
    <row r="1037" spans="1:3" x14ac:dyDescent="0.25">
      <c r="A1037" s="74">
        <v>24777</v>
      </c>
      <c r="B1037" s="75">
        <v>26.435304000000002</v>
      </c>
      <c r="C1037" s="75">
        <v>75.626975999999999</v>
      </c>
    </row>
    <row r="1038" spans="1:3" x14ac:dyDescent="0.25">
      <c r="A1038" s="74">
        <v>24778</v>
      </c>
      <c r="B1038" s="75">
        <v>26.413968000000001</v>
      </c>
      <c r="C1038" s="75">
        <v>75.77328</v>
      </c>
    </row>
    <row r="1039" spans="1:3" x14ac:dyDescent="0.25">
      <c r="A1039" s="74">
        <v>24779</v>
      </c>
      <c r="B1039" s="75">
        <v>26.407872000000001</v>
      </c>
      <c r="C1039" s="75">
        <v>75.864720000000005</v>
      </c>
    </row>
    <row r="1040" spans="1:3" x14ac:dyDescent="0.25">
      <c r="A1040" s="74">
        <v>24780</v>
      </c>
      <c r="B1040" s="75">
        <v>26.410920000000004</v>
      </c>
      <c r="C1040" s="75">
        <v>75.971400000000003</v>
      </c>
    </row>
    <row r="1041" spans="1:3" x14ac:dyDescent="0.25">
      <c r="A1041" s="74">
        <v>24781</v>
      </c>
      <c r="B1041" s="75">
        <v>26.410920000000004</v>
      </c>
      <c r="C1041" s="75">
        <v>76.04455200000001</v>
      </c>
    </row>
    <row r="1042" spans="1:3" x14ac:dyDescent="0.25">
      <c r="A1042" s="74">
        <v>24782</v>
      </c>
      <c r="B1042" s="75">
        <v>26.404824000000001</v>
      </c>
      <c r="C1042" s="75">
        <v>76.218288000000001</v>
      </c>
    </row>
    <row r="1043" spans="1:3" x14ac:dyDescent="0.25">
      <c r="A1043" s="74">
        <v>24783</v>
      </c>
      <c r="B1043" s="75">
        <v>26.441400000000002</v>
      </c>
      <c r="C1043" s="75">
        <v>76.245720000000006</v>
      </c>
    </row>
    <row r="1044" spans="1:3" x14ac:dyDescent="0.25">
      <c r="A1044" s="74">
        <v>24784</v>
      </c>
      <c r="B1044" s="75">
        <v>26.389583999999999</v>
      </c>
      <c r="C1044" s="75">
        <v>75.950064000000012</v>
      </c>
    </row>
    <row r="1045" spans="1:3" x14ac:dyDescent="0.25">
      <c r="A1045" s="74">
        <v>24785</v>
      </c>
      <c r="B1045" s="75">
        <v>26.404824000000001</v>
      </c>
      <c r="C1045" s="75">
        <v>75.834240000000008</v>
      </c>
    </row>
    <row r="1046" spans="1:3" x14ac:dyDescent="0.25">
      <c r="A1046" s="74">
        <v>24786</v>
      </c>
      <c r="B1046" s="75">
        <v>26.38044</v>
      </c>
      <c r="C1046" s="75">
        <v>76.071984000000015</v>
      </c>
    </row>
    <row r="1047" spans="1:3" x14ac:dyDescent="0.25">
      <c r="A1047" s="74">
        <v>24787</v>
      </c>
      <c r="B1047" s="75">
        <v>26.383488000000003</v>
      </c>
      <c r="C1047" s="75">
        <v>76.132944000000009</v>
      </c>
    </row>
    <row r="1048" spans="1:3" x14ac:dyDescent="0.25">
      <c r="A1048" s="74">
        <v>24788</v>
      </c>
      <c r="B1048" s="75">
        <v>26.426160000000003</v>
      </c>
      <c r="C1048" s="75">
        <v>76.169520000000006</v>
      </c>
    </row>
    <row r="1049" spans="1:3" x14ac:dyDescent="0.25">
      <c r="A1049" s="74">
        <v>24789</v>
      </c>
      <c r="B1049" s="75">
        <v>26.410920000000004</v>
      </c>
      <c r="C1049" s="75">
        <v>76.169520000000006</v>
      </c>
    </row>
    <row r="1050" spans="1:3" x14ac:dyDescent="0.25">
      <c r="A1050" s="74">
        <v>24790</v>
      </c>
      <c r="B1050" s="75">
        <v>26.389583999999999</v>
      </c>
      <c r="C1050" s="75">
        <v>76.169520000000006</v>
      </c>
    </row>
    <row r="1051" spans="1:3" x14ac:dyDescent="0.25">
      <c r="A1051" s="74">
        <v>24791</v>
      </c>
      <c r="B1051" s="75">
        <v>26.395679999999999</v>
      </c>
      <c r="C1051" s="75">
        <v>76.175616000000005</v>
      </c>
    </row>
    <row r="1052" spans="1:3" x14ac:dyDescent="0.25">
      <c r="A1052" s="74">
        <v>24792</v>
      </c>
      <c r="B1052" s="75">
        <v>26.392632000000003</v>
      </c>
      <c r="C1052" s="75">
        <v>76.163424000000006</v>
      </c>
    </row>
    <row r="1053" spans="1:3" x14ac:dyDescent="0.25">
      <c r="A1053" s="74">
        <v>24793</v>
      </c>
      <c r="B1053" s="75">
        <v>26.407872000000001</v>
      </c>
      <c r="C1053" s="75">
        <v>76.139040000000008</v>
      </c>
    </row>
    <row r="1054" spans="1:3" x14ac:dyDescent="0.25">
      <c r="A1054" s="74">
        <v>24794</v>
      </c>
      <c r="B1054" s="75">
        <v>26.426160000000003</v>
      </c>
      <c r="C1054" s="75">
        <v>76.135992000000002</v>
      </c>
    </row>
    <row r="1055" spans="1:3" x14ac:dyDescent="0.25">
      <c r="A1055" s="74">
        <v>24795</v>
      </c>
      <c r="B1055" s="75">
        <v>26.435304000000002</v>
      </c>
      <c r="C1055" s="75">
        <v>76.260959999999997</v>
      </c>
    </row>
    <row r="1056" spans="1:3" x14ac:dyDescent="0.25">
      <c r="A1056" s="74">
        <v>24796</v>
      </c>
      <c r="B1056" s="75">
        <v>26.410920000000004</v>
      </c>
      <c r="C1056" s="75">
        <v>76.388976</v>
      </c>
    </row>
    <row r="1057" spans="1:3" x14ac:dyDescent="0.25">
      <c r="A1057" s="74">
        <v>24797</v>
      </c>
      <c r="B1057" s="75">
        <v>26.426160000000003</v>
      </c>
      <c r="C1057" s="75">
        <v>76.449936000000008</v>
      </c>
    </row>
    <row r="1058" spans="1:3" x14ac:dyDescent="0.25">
      <c r="A1058" s="74">
        <v>24798</v>
      </c>
      <c r="B1058" s="75">
        <v>26.426160000000003</v>
      </c>
      <c r="C1058" s="75">
        <v>76.568808000000004</v>
      </c>
    </row>
    <row r="1059" spans="1:3" x14ac:dyDescent="0.25">
      <c r="A1059" s="74">
        <v>24799</v>
      </c>
      <c r="B1059" s="75">
        <v>26.398728000000002</v>
      </c>
      <c r="C1059" s="75">
        <v>76.620624000000007</v>
      </c>
    </row>
    <row r="1060" spans="1:3" x14ac:dyDescent="0.25">
      <c r="A1060" s="74">
        <v>24800</v>
      </c>
      <c r="B1060" s="75">
        <v>26.383488000000003</v>
      </c>
      <c r="C1060" s="75">
        <v>76.632816000000005</v>
      </c>
    </row>
    <row r="1061" spans="1:3" x14ac:dyDescent="0.25">
      <c r="A1061" s="74">
        <v>24801</v>
      </c>
      <c r="B1061" s="75">
        <v>26.374344000000001</v>
      </c>
      <c r="C1061" s="75">
        <v>76.660247999999996</v>
      </c>
    </row>
    <row r="1062" spans="1:3" x14ac:dyDescent="0.25">
      <c r="A1062" s="74">
        <v>24802</v>
      </c>
      <c r="B1062" s="75">
        <v>26.374344000000001</v>
      </c>
      <c r="C1062" s="75">
        <v>76.699871999999999</v>
      </c>
    </row>
    <row r="1063" spans="1:3" x14ac:dyDescent="0.25">
      <c r="A1063" s="74">
        <v>24803</v>
      </c>
      <c r="B1063" s="75">
        <v>26.410920000000004</v>
      </c>
      <c r="C1063" s="75">
        <v>77.126592000000002</v>
      </c>
    </row>
    <row r="1064" spans="1:3" x14ac:dyDescent="0.25">
      <c r="A1064" s="74">
        <v>24804</v>
      </c>
      <c r="B1064" s="75">
        <v>26.444448000000001</v>
      </c>
      <c r="C1064" s="75">
        <v>77.144880000000001</v>
      </c>
    </row>
    <row r="1065" spans="1:3" x14ac:dyDescent="0.25">
      <c r="A1065" s="74">
        <v>24805</v>
      </c>
      <c r="B1065" s="75">
        <v>26.444448000000001</v>
      </c>
      <c r="C1065" s="75">
        <v>77.102208000000005</v>
      </c>
    </row>
    <row r="1066" spans="1:3" x14ac:dyDescent="0.25">
      <c r="A1066" s="74">
        <v>24806</v>
      </c>
      <c r="B1066" s="75">
        <v>26.441400000000002</v>
      </c>
      <c r="C1066" s="75">
        <v>77.059536000000008</v>
      </c>
    </row>
    <row r="1067" spans="1:3" x14ac:dyDescent="0.25">
      <c r="A1067" s="74">
        <v>24807</v>
      </c>
      <c r="B1067" s="75">
        <v>26.441400000000002</v>
      </c>
      <c r="C1067" s="75">
        <v>77.257655999999997</v>
      </c>
    </row>
    <row r="1068" spans="1:3" x14ac:dyDescent="0.25">
      <c r="A1068" s="74">
        <v>24808</v>
      </c>
      <c r="B1068" s="75">
        <v>26.444448000000001</v>
      </c>
      <c r="C1068" s="75">
        <v>77.394816000000006</v>
      </c>
    </row>
    <row r="1069" spans="1:3" x14ac:dyDescent="0.25">
      <c r="A1069" s="74">
        <v>24809</v>
      </c>
      <c r="B1069" s="75">
        <v>26.450544000000001</v>
      </c>
      <c r="C1069" s="75">
        <v>77.330808000000005</v>
      </c>
    </row>
    <row r="1070" spans="1:3" x14ac:dyDescent="0.25">
      <c r="A1070" s="74">
        <v>24810</v>
      </c>
      <c r="B1070" s="75">
        <v>26.474928000000002</v>
      </c>
      <c r="C1070" s="75">
        <v>77.629512000000005</v>
      </c>
    </row>
    <row r="1071" spans="1:3" x14ac:dyDescent="0.25">
      <c r="A1071" s="74">
        <v>24811</v>
      </c>
      <c r="B1071" s="75">
        <v>26.502360000000003</v>
      </c>
      <c r="C1071" s="75">
        <v>77.50454400000001</v>
      </c>
    </row>
    <row r="1072" spans="1:3" x14ac:dyDescent="0.25">
      <c r="A1072" s="74">
        <v>24812</v>
      </c>
      <c r="B1072" s="75">
        <v>26.499312</v>
      </c>
      <c r="C1072" s="75">
        <v>77.501496000000003</v>
      </c>
    </row>
    <row r="1073" spans="1:3" x14ac:dyDescent="0.25">
      <c r="A1073" s="74">
        <v>24813</v>
      </c>
      <c r="B1073" s="75">
        <v>26.529792000000004</v>
      </c>
      <c r="C1073" s="75">
        <v>77.446632000000008</v>
      </c>
    </row>
    <row r="1074" spans="1:3" x14ac:dyDescent="0.25">
      <c r="A1074" s="74">
        <v>24814</v>
      </c>
      <c r="B1074" s="75">
        <v>26.523696000000001</v>
      </c>
      <c r="C1074" s="75">
        <v>77.394816000000006</v>
      </c>
    </row>
    <row r="1075" spans="1:3" x14ac:dyDescent="0.25">
      <c r="A1075" s="74">
        <v>24815</v>
      </c>
      <c r="B1075" s="75">
        <v>26.53284</v>
      </c>
      <c r="C1075" s="75">
        <v>77.327759999999998</v>
      </c>
    </row>
    <row r="1076" spans="1:3" x14ac:dyDescent="0.25">
      <c r="A1076" s="74">
        <v>24816</v>
      </c>
      <c r="B1076" s="75">
        <v>26.505407999999999</v>
      </c>
      <c r="C1076" s="75">
        <v>77.239367999999999</v>
      </c>
    </row>
    <row r="1077" spans="1:3" x14ac:dyDescent="0.25">
      <c r="A1077" s="74">
        <v>24817</v>
      </c>
      <c r="B1077" s="75">
        <v>26.517600000000002</v>
      </c>
      <c r="C1077" s="75">
        <v>77.178408000000005</v>
      </c>
    </row>
    <row r="1078" spans="1:3" x14ac:dyDescent="0.25">
      <c r="A1078" s="74">
        <v>24818</v>
      </c>
      <c r="B1078" s="75">
        <v>26.514551999999998</v>
      </c>
      <c r="C1078" s="75">
        <v>77.211936000000009</v>
      </c>
    </row>
    <row r="1079" spans="1:3" x14ac:dyDescent="0.25">
      <c r="A1079" s="74">
        <v>24819</v>
      </c>
      <c r="B1079" s="75">
        <v>26.514551999999998</v>
      </c>
      <c r="C1079" s="75">
        <v>77.181455999999997</v>
      </c>
    </row>
    <row r="1080" spans="1:3" x14ac:dyDescent="0.25">
      <c r="A1080" s="74">
        <v>24820</v>
      </c>
      <c r="B1080" s="75">
        <v>26.496264000000004</v>
      </c>
      <c r="C1080" s="75">
        <v>77.120496000000003</v>
      </c>
    </row>
    <row r="1081" spans="1:3" x14ac:dyDescent="0.25">
      <c r="A1081" s="74">
        <v>24821</v>
      </c>
      <c r="B1081" s="75">
        <v>26.493216</v>
      </c>
      <c r="C1081" s="75">
        <v>77.077824000000007</v>
      </c>
    </row>
    <row r="1082" spans="1:3" x14ac:dyDescent="0.25">
      <c r="A1082" s="74">
        <v>24822</v>
      </c>
      <c r="B1082" s="75">
        <v>26.499312</v>
      </c>
      <c r="C1082" s="75">
        <v>77.035152000000011</v>
      </c>
    </row>
    <row r="1083" spans="1:3" x14ac:dyDescent="0.25">
      <c r="A1083" s="74">
        <v>24823</v>
      </c>
      <c r="B1083" s="75">
        <v>26.502360000000003</v>
      </c>
      <c r="C1083" s="75">
        <v>77.001624000000007</v>
      </c>
    </row>
    <row r="1084" spans="1:3" x14ac:dyDescent="0.25">
      <c r="A1084" s="74">
        <v>24824</v>
      </c>
      <c r="B1084" s="75">
        <v>26.499312</v>
      </c>
      <c r="C1084" s="75">
        <v>76.965047999999996</v>
      </c>
    </row>
    <row r="1085" spans="1:3" x14ac:dyDescent="0.25">
      <c r="A1085" s="74">
        <v>24825</v>
      </c>
      <c r="B1085" s="75">
        <v>26.487120000000004</v>
      </c>
      <c r="C1085" s="75">
        <v>76.934567999999999</v>
      </c>
    </row>
    <row r="1086" spans="1:3" x14ac:dyDescent="0.25">
      <c r="A1086" s="74">
        <v>24826</v>
      </c>
      <c r="B1086" s="75">
        <v>26.487120000000004</v>
      </c>
      <c r="C1086" s="75">
        <v>76.901040000000009</v>
      </c>
    </row>
    <row r="1087" spans="1:3" x14ac:dyDescent="0.25">
      <c r="A1087" s="74">
        <v>24827</v>
      </c>
      <c r="B1087" s="75">
        <v>26.481024000000001</v>
      </c>
      <c r="C1087" s="75">
        <v>76.901040000000009</v>
      </c>
    </row>
    <row r="1088" spans="1:3" x14ac:dyDescent="0.25">
      <c r="A1088" s="74">
        <v>24828</v>
      </c>
      <c r="B1088" s="75">
        <v>26.474928000000002</v>
      </c>
      <c r="C1088" s="75">
        <v>76.885800000000003</v>
      </c>
    </row>
    <row r="1089" spans="1:3" x14ac:dyDescent="0.25">
      <c r="A1089" s="74">
        <v>24829</v>
      </c>
      <c r="B1089" s="75">
        <v>26.468832000000003</v>
      </c>
      <c r="C1089" s="75">
        <v>76.864464000000012</v>
      </c>
    </row>
    <row r="1090" spans="1:3" x14ac:dyDescent="0.25">
      <c r="A1090" s="74">
        <v>24830</v>
      </c>
      <c r="B1090" s="75">
        <v>26.468832000000003</v>
      </c>
      <c r="C1090" s="75">
        <v>76.858367999999999</v>
      </c>
    </row>
    <row r="1091" spans="1:3" x14ac:dyDescent="0.25">
      <c r="A1091" s="74">
        <v>24831</v>
      </c>
      <c r="B1091" s="75">
        <v>26.468832000000003</v>
      </c>
      <c r="C1091" s="75">
        <v>76.907136000000008</v>
      </c>
    </row>
    <row r="1092" spans="1:3" x14ac:dyDescent="0.25">
      <c r="A1092" s="74">
        <v>24832</v>
      </c>
      <c r="B1092" s="75">
        <v>26.459688000000003</v>
      </c>
      <c r="C1092" s="75">
        <v>76.882752000000011</v>
      </c>
    </row>
    <row r="1093" spans="1:3" x14ac:dyDescent="0.25">
      <c r="A1093" s="74">
        <v>24833</v>
      </c>
      <c r="B1093" s="75">
        <v>26.465783999999999</v>
      </c>
      <c r="C1093" s="75">
        <v>76.846176</v>
      </c>
    </row>
    <row r="1094" spans="1:3" x14ac:dyDescent="0.25">
      <c r="A1094" s="74">
        <v>24834</v>
      </c>
      <c r="B1094" s="75">
        <v>26.453592000000004</v>
      </c>
      <c r="C1094" s="75">
        <v>76.815696000000003</v>
      </c>
    </row>
    <row r="1095" spans="1:3" x14ac:dyDescent="0.25">
      <c r="A1095" s="74">
        <v>24835</v>
      </c>
      <c r="B1095" s="75">
        <v>26.453592000000004</v>
      </c>
      <c r="C1095" s="75">
        <v>76.785216000000005</v>
      </c>
    </row>
    <row r="1096" spans="1:3" x14ac:dyDescent="0.25">
      <c r="A1096" s="74">
        <v>24836</v>
      </c>
      <c r="B1096" s="75">
        <v>26.441400000000002</v>
      </c>
      <c r="C1096" s="75">
        <v>76.773024000000007</v>
      </c>
    </row>
    <row r="1097" spans="1:3" x14ac:dyDescent="0.25">
      <c r="A1097" s="74">
        <v>24837</v>
      </c>
      <c r="B1097" s="75">
        <v>26.429207999999999</v>
      </c>
      <c r="C1097" s="75">
        <v>76.748640000000009</v>
      </c>
    </row>
    <row r="1098" spans="1:3" x14ac:dyDescent="0.25">
      <c r="A1098" s="74">
        <v>24838</v>
      </c>
      <c r="B1098" s="75">
        <v>26.423112</v>
      </c>
      <c r="C1098" s="75">
        <v>76.712064000000012</v>
      </c>
    </row>
    <row r="1099" spans="1:3" x14ac:dyDescent="0.25">
      <c r="A1099" s="74">
        <v>24839</v>
      </c>
      <c r="B1099" s="75">
        <v>26.423112</v>
      </c>
      <c r="C1099" s="75">
        <v>76.672440000000009</v>
      </c>
    </row>
    <row r="1100" spans="1:3" x14ac:dyDescent="0.25">
      <c r="A1100" s="74">
        <v>24840</v>
      </c>
      <c r="B1100" s="75">
        <v>26.410920000000004</v>
      </c>
      <c r="C1100" s="75">
        <v>76.632816000000005</v>
      </c>
    </row>
    <row r="1101" spans="1:3" x14ac:dyDescent="0.25">
      <c r="A1101" s="74">
        <v>24841</v>
      </c>
      <c r="B1101" s="75">
        <v>26.407872000000001</v>
      </c>
      <c r="C1101" s="75">
        <v>76.596240000000009</v>
      </c>
    </row>
    <row r="1102" spans="1:3" x14ac:dyDescent="0.25">
      <c r="A1102" s="74">
        <v>24842</v>
      </c>
      <c r="B1102" s="75">
        <v>26.398728000000002</v>
      </c>
      <c r="C1102" s="75">
        <v>76.559664000000012</v>
      </c>
    </row>
    <row r="1103" spans="1:3" x14ac:dyDescent="0.25">
      <c r="A1103" s="74">
        <v>24843</v>
      </c>
      <c r="B1103" s="75">
        <v>26.392632000000003</v>
      </c>
      <c r="C1103" s="75">
        <v>76.507847999999996</v>
      </c>
    </row>
    <row r="1104" spans="1:3" x14ac:dyDescent="0.25">
      <c r="A1104" s="74">
        <v>24844</v>
      </c>
      <c r="B1104" s="75">
        <v>26.38044</v>
      </c>
      <c r="C1104" s="75">
        <v>76.471271999999999</v>
      </c>
    </row>
    <row r="1105" spans="1:3" x14ac:dyDescent="0.25">
      <c r="A1105" s="74">
        <v>24845</v>
      </c>
      <c r="B1105" s="75">
        <v>26.374344000000001</v>
      </c>
      <c r="C1105" s="75">
        <v>76.416408000000004</v>
      </c>
    </row>
    <row r="1106" spans="1:3" x14ac:dyDescent="0.25">
      <c r="A1106" s="74">
        <v>24846</v>
      </c>
      <c r="B1106" s="75">
        <v>26.374344000000001</v>
      </c>
      <c r="C1106" s="75">
        <v>76.376784000000001</v>
      </c>
    </row>
    <row r="1107" spans="1:3" x14ac:dyDescent="0.25">
      <c r="A1107" s="74">
        <v>24847</v>
      </c>
      <c r="B1107" s="75">
        <v>26.365200000000002</v>
      </c>
      <c r="C1107" s="75">
        <v>76.321920000000006</v>
      </c>
    </row>
    <row r="1108" spans="1:3" x14ac:dyDescent="0.25">
      <c r="A1108" s="74">
        <v>24848</v>
      </c>
      <c r="B1108" s="75">
        <v>26.356056000000002</v>
      </c>
      <c r="C1108" s="75">
        <v>76.276200000000003</v>
      </c>
    </row>
    <row r="1109" spans="1:3" x14ac:dyDescent="0.25">
      <c r="A1109" s="74">
        <v>24849</v>
      </c>
      <c r="B1109" s="75">
        <v>26.349960000000003</v>
      </c>
      <c r="C1109" s="75">
        <v>76.227432000000007</v>
      </c>
    </row>
    <row r="1110" spans="1:3" x14ac:dyDescent="0.25">
      <c r="A1110" s="74">
        <v>24850</v>
      </c>
      <c r="B1110" s="75">
        <v>26.349960000000003</v>
      </c>
      <c r="C1110" s="75">
        <v>76.166471999999999</v>
      </c>
    </row>
    <row r="1111" spans="1:3" x14ac:dyDescent="0.25">
      <c r="A1111" s="74">
        <v>24851</v>
      </c>
      <c r="B1111" s="75">
        <v>26.343864000000004</v>
      </c>
      <c r="C1111" s="75">
        <v>76.108559999999997</v>
      </c>
    </row>
    <row r="1112" spans="1:3" x14ac:dyDescent="0.25">
      <c r="A1112" s="74">
        <v>24852</v>
      </c>
      <c r="B1112" s="75">
        <v>26.337768000000001</v>
      </c>
      <c r="C1112" s="75">
        <v>76.047600000000003</v>
      </c>
    </row>
    <row r="1113" spans="1:3" x14ac:dyDescent="0.25">
      <c r="A1113" s="74">
        <v>24853</v>
      </c>
      <c r="B1113" s="75">
        <v>26.331672000000001</v>
      </c>
      <c r="C1113" s="75">
        <v>75.989688000000001</v>
      </c>
    </row>
    <row r="1114" spans="1:3" x14ac:dyDescent="0.25">
      <c r="A1114" s="74">
        <v>24854</v>
      </c>
      <c r="B1114" s="75">
        <v>26.322528000000002</v>
      </c>
      <c r="C1114" s="75">
        <v>75.901296000000002</v>
      </c>
    </row>
    <row r="1115" spans="1:3" x14ac:dyDescent="0.25">
      <c r="A1115" s="74">
        <v>24855</v>
      </c>
      <c r="B1115" s="75">
        <v>26.322528000000002</v>
      </c>
      <c r="C1115" s="75">
        <v>75.840336000000008</v>
      </c>
    </row>
    <row r="1116" spans="1:3" x14ac:dyDescent="0.25">
      <c r="A1116" s="74">
        <v>24856</v>
      </c>
      <c r="B1116" s="75">
        <v>26.316432000000002</v>
      </c>
      <c r="C1116" s="75">
        <v>75.779375999999999</v>
      </c>
    </row>
    <row r="1117" spans="1:3" x14ac:dyDescent="0.25">
      <c r="A1117" s="74">
        <v>24857</v>
      </c>
      <c r="B1117" s="75">
        <v>26.310336</v>
      </c>
      <c r="C1117" s="75">
        <v>75.712320000000005</v>
      </c>
    </row>
    <row r="1118" spans="1:3" x14ac:dyDescent="0.25">
      <c r="A1118" s="74">
        <v>24858</v>
      </c>
      <c r="B1118" s="75">
        <v>26.301192000000004</v>
      </c>
      <c r="C1118" s="75">
        <v>75.651359999999997</v>
      </c>
    </row>
    <row r="1119" spans="1:3" x14ac:dyDescent="0.25">
      <c r="A1119" s="74">
        <v>24859</v>
      </c>
      <c r="B1119" s="75">
        <v>26.295096000000001</v>
      </c>
      <c r="C1119" s="75">
        <v>75.584304000000003</v>
      </c>
    </row>
    <row r="1120" spans="1:3" x14ac:dyDescent="0.25">
      <c r="A1120" s="74">
        <v>24860</v>
      </c>
      <c r="B1120" s="75">
        <v>26.289000000000001</v>
      </c>
      <c r="C1120" s="75">
        <v>75.514200000000002</v>
      </c>
    </row>
    <row r="1121" spans="1:3" x14ac:dyDescent="0.25">
      <c r="A1121" s="74">
        <v>24861</v>
      </c>
      <c r="B1121" s="75">
        <v>26.282904000000002</v>
      </c>
      <c r="C1121" s="75">
        <v>75.444096000000002</v>
      </c>
    </row>
    <row r="1122" spans="1:3" x14ac:dyDescent="0.25">
      <c r="A1122" s="74">
        <v>24862</v>
      </c>
      <c r="B1122" s="75">
        <v>26.273760000000003</v>
      </c>
      <c r="C1122" s="75">
        <v>75.383136000000007</v>
      </c>
    </row>
    <row r="1123" spans="1:3" x14ac:dyDescent="0.25">
      <c r="A1123" s="74">
        <v>24863</v>
      </c>
      <c r="B1123" s="75">
        <v>26.264616</v>
      </c>
      <c r="C1123" s="75">
        <v>75.322175999999999</v>
      </c>
    </row>
    <row r="1124" spans="1:3" x14ac:dyDescent="0.25">
      <c r="A1124" s="74">
        <v>24864</v>
      </c>
      <c r="B1124" s="75">
        <v>26.255472000000001</v>
      </c>
      <c r="C1124" s="75">
        <v>75.279504000000003</v>
      </c>
    </row>
    <row r="1125" spans="1:3" x14ac:dyDescent="0.25">
      <c r="A1125" s="74">
        <v>24865</v>
      </c>
      <c r="B1125" s="75">
        <v>26.246328000000002</v>
      </c>
      <c r="C1125" s="75">
        <v>75.188064000000011</v>
      </c>
    </row>
    <row r="1126" spans="1:3" x14ac:dyDescent="0.25">
      <c r="A1126" s="74">
        <v>24866</v>
      </c>
      <c r="B1126" s="75">
        <v>26.240232000000002</v>
      </c>
      <c r="C1126" s="75">
        <v>75.139296000000002</v>
      </c>
    </row>
    <row r="1127" spans="1:3" x14ac:dyDescent="0.25">
      <c r="A1127" s="74">
        <v>24867</v>
      </c>
      <c r="B1127" s="75">
        <v>26.224992000000004</v>
      </c>
      <c r="C1127" s="75">
        <v>75.075288</v>
      </c>
    </row>
    <row r="1128" spans="1:3" x14ac:dyDescent="0.25">
      <c r="A1128" s="74">
        <v>24868</v>
      </c>
      <c r="B1128" s="75">
        <v>26.221944000000001</v>
      </c>
      <c r="C1128" s="75">
        <v>75.008232000000007</v>
      </c>
    </row>
    <row r="1129" spans="1:3" x14ac:dyDescent="0.25">
      <c r="A1129" s="74">
        <v>24869</v>
      </c>
      <c r="B1129" s="75">
        <v>26.209751999999998</v>
      </c>
      <c r="C1129" s="75">
        <v>74.922888</v>
      </c>
    </row>
    <row r="1130" spans="1:3" x14ac:dyDescent="0.25">
      <c r="A1130" s="74">
        <v>24870</v>
      </c>
      <c r="B1130" s="75">
        <v>26.209751999999998</v>
      </c>
      <c r="C1130" s="75">
        <v>74.858879999999999</v>
      </c>
    </row>
    <row r="1131" spans="1:3" x14ac:dyDescent="0.25">
      <c r="A1131" s="74">
        <v>24871</v>
      </c>
      <c r="B1131" s="75">
        <v>26.200607999999999</v>
      </c>
      <c r="C1131" s="75">
        <v>74.785728000000006</v>
      </c>
    </row>
    <row r="1132" spans="1:3" x14ac:dyDescent="0.25">
      <c r="A1132" s="74">
        <v>24872</v>
      </c>
      <c r="B1132" s="75">
        <v>26.209751999999998</v>
      </c>
      <c r="C1132" s="75">
        <v>74.706479999999999</v>
      </c>
    </row>
    <row r="1133" spans="1:3" x14ac:dyDescent="0.25">
      <c r="A1133" s="74">
        <v>24873</v>
      </c>
      <c r="B1133" s="75">
        <v>26.209751999999998</v>
      </c>
      <c r="C1133" s="75">
        <v>74.639424000000005</v>
      </c>
    </row>
    <row r="1134" spans="1:3" x14ac:dyDescent="0.25">
      <c r="A1134" s="74">
        <v>24874</v>
      </c>
      <c r="B1134" s="75">
        <v>26.203656000000002</v>
      </c>
      <c r="C1134" s="75">
        <v>74.557128000000006</v>
      </c>
    </row>
    <row r="1135" spans="1:3" x14ac:dyDescent="0.25">
      <c r="A1135" s="74">
        <v>24875</v>
      </c>
      <c r="B1135" s="75">
        <v>26.194512</v>
      </c>
      <c r="C1135" s="75">
        <v>74.490071999999998</v>
      </c>
    </row>
    <row r="1136" spans="1:3" x14ac:dyDescent="0.25">
      <c r="A1136" s="74">
        <v>24876</v>
      </c>
      <c r="B1136" s="75">
        <v>26.191464000000003</v>
      </c>
      <c r="C1136" s="75">
        <v>74.401679999999999</v>
      </c>
    </row>
    <row r="1137" spans="1:3" x14ac:dyDescent="0.25">
      <c r="A1137" s="74">
        <v>24877</v>
      </c>
      <c r="B1137" s="75">
        <v>26.179272000000001</v>
      </c>
      <c r="C1137" s="75">
        <v>74.334624000000005</v>
      </c>
    </row>
    <row r="1138" spans="1:3" x14ac:dyDescent="0.25">
      <c r="A1138" s="74">
        <v>24878</v>
      </c>
      <c r="B1138" s="75">
        <v>26.176224000000001</v>
      </c>
      <c r="C1138" s="75">
        <v>74.255375999999998</v>
      </c>
    </row>
    <row r="1139" spans="1:3" x14ac:dyDescent="0.25">
      <c r="A1139" s="74">
        <v>24879</v>
      </c>
      <c r="B1139" s="75">
        <v>26.182320000000004</v>
      </c>
      <c r="C1139" s="75">
        <v>74.188320000000004</v>
      </c>
    </row>
    <row r="1140" spans="1:3" x14ac:dyDescent="0.25">
      <c r="A1140" s="74">
        <v>24880</v>
      </c>
      <c r="B1140" s="75">
        <v>26.176224000000001</v>
      </c>
      <c r="C1140" s="75">
        <v>74.127359999999996</v>
      </c>
    </row>
    <row r="1141" spans="1:3" x14ac:dyDescent="0.25">
      <c r="A1141" s="74">
        <v>24881</v>
      </c>
      <c r="B1141" s="75">
        <v>26.173176000000002</v>
      </c>
      <c r="C1141" s="75">
        <v>74.063352000000009</v>
      </c>
    </row>
    <row r="1142" spans="1:3" x14ac:dyDescent="0.25">
      <c r="A1142" s="74">
        <v>24882</v>
      </c>
      <c r="B1142" s="75">
        <v>26.160983999999999</v>
      </c>
      <c r="C1142" s="75">
        <v>73.990200000000002</v>
      </c>
    </row>
    <row r="1143" spans="1:3" x14ac:dyDescent="0.25">
      <c r="A1143" s="74">
        <v>24883</v>
      </c>
      <c r="B1143" s="75">
        <v>26.157935999999999</v>
      </c>
      <c r="C1143" s="75">
        <v>73.910952000000009</v>
      </c>
    </row>
    <row r="1144" spans="1:3" x14ac:dyDescent="0.25">
      <c r="A1144" s="74">
        <v>24884</v>
      </c>
      <c r="B1144" s="75">
        <v>26.15184</v>
      </c>
      <c r="C1144" s="75">
        <v>73.831704000000002</v>
      </c>
    </row>
    <row r="1145" spans="1:3" x14ac:dyDescent="0.25">
      <c r="A1145" s="74">
        <v>24885</v>
      </c>
      <c r="B1145" s="75">
        <v>26.145744000000001</v>
      </c>
      <c r="C1145" s="75">
        <v>73.761600000000001</v>
      </c>
    </row>
    <row r="1146" spans="1:3" x14ac:dyDescent="0.25">
      <c r="A1146" s="74">
        <v>24886</v>
      </c>
      <c r="B1146" s="75">
        <v>26.139648000000001</v>
      </c>
      <c r="C1146" s="75">
        <v>73.725024000000005</v>
      </c>
    </row>
    <row r="1147" spans="1:3" x14ac:dyDescent="0.25">
      <c r="A1147" s="74">
        <v>24887</v>
      </c>
      <c r="B1147" s="75">
        <v>26.130504000000002</v>
      </c>
      <c r="C1147" s="75">
        <v>73.642728000000005</v>
      </c>
    </row>
    <row r="1148" spans="1:3" x14ac:dyDescent="0.25">
      <c r="A1148" s="74">
        <v>24888</v>
      </c>
      <c r="B1148" s="75">
        <v>26.127456000000002</v>
      </c>
      <c r="C1148" s="75">
        <v>73.572624000000005</v>
      </c>
    </row>
    <row r="1149" spans="1:3" x14ac:dyDescent="0.25">
      <c r="A1149" s="74">
        <v>24889</v>
      </c>
      <c r="B1149" s="75">
        <v>26.139648000000001</v>
      </c>
      <c r="C1149" s="75">
        <v>73.539096000000001</v>
      </c>
    </row>
    <row r="1150" spans="1:3" x14ac:dyDescent="0.25">
      <c r="A1150" s="74">
        <v>24890</v>
      </c>
      <c r="B1150" s="75">
        <v>26.145744000000001</v>
      </c>
      <c r="C1150" s="75">
        <v>73.496424000000005</v>
      </c>
    </row>
    <row r="1151" spans="1:3" x14ac:dyDescent="0.25">
      <c r="A1151" s="74">
        <v>24891</v>
      </c>
      <c r="B1151" s="75">
        <v>26.136600000000001</v>
      </c>
      <c r="C1151" s="75">
        <v>73.432416000000003</v>
      </c>
    </row>
    <row r="1152" spans="1:3" x14ac:dyDescent="0.25">
      <c r="A1152" s="74">
        <v>24892</v>
      </c>
      <c r="B1152" s="75">
        <v>26.121360000000003</v>
      </c>
      <c r="C1152" s="75">
        <v>73.356216000000003</v>
      </c>
    </row>
    <row r="1153" spans="1:3" x14ac:dyDescent="0.25">
      <c r="A1153" s="74">
        <v>24893</v>
      </c>
      <c r="B1153" s="75">
        <v>26.124407999999999</v>
      </c>
      <c r="C1153" s="75">
        <v>73.264776000000012</v>
      </c>
    </row>
    <row r="1154" spans="1:3" x14ac:dyDescent="0.25">
      <c r="A1154" s="74">
        <v>24894</v>
      </c>
      <c r="B1154" s="75">
        <v>26.121360000000003</v>
      </c>
      <c r="C1154" s="75">
        <v>73.179432000000006</v>
      </c>
    </row>
    <row r="1155" spans="1:3" x14ac:dyDescent="0.25">
      <c r="A1155" s="74">
        <v>24895</v>
      </c>
      <c r="B1155" s="75">
        <v>26.130504000000002</v>
      </c>
      <c r="C1155" s="75">
        <v>73.118471999999997</v>
      </c>
    </row>
    <row r="1156" spans="1:3" x14ac:dyDescent="0.25">
      <c r="A1156" s="74">
        <v>24896</v>
      </c>
      <c r="B1156" s="75">
        <v>26.118312</v>
      </c>
      <c r="C1156" s="75">
        <v>73.084944000000007</v>
      </c>
    </row>
    <row r="1157" spans="1:3" x14ac:dyDescent="0.25">
      <c r="A1157" s="74">
        <v>24897</v>
      </c>
      <c r="B1157" s="75">
        <v>26.106120000000004</v>
      </c>
      <c r="C1157" s="75">
        <v>73.017887999999999</v>
      </c>
    </row>
    <row r="1158" spans="1:3" x14ac:dyDescent="0.25">
      <c r="A1158" s="74">
        <v>24898</v>
      </c>
      <c r="B1158" s="75">
        <v>26.096976000000002</v>
      </c>
      <c r="C1158" s="75">
        <v>72.935592</v>
      </c>
    </row>
    <row r="1159" spans="1:3" x14ac:dyDescent="0.25">
      <c r="A1159" s="74">
        <v>24899</v>
      </c>
      <c r="B1159" s="75">
        <v>26.090879999999999</v>
      </c>
      <c r="C1159" s="75">
        <v>72.844152000000008</v>
      </c>
    </row>
    <row r="1160" spans="1:3" x14ac:dyDescent="0.25">
      <c r="A1160" s="74">
        <v>24900</v>
      </c>
      <c r="B1160" s="75">
        <v>26.081735999999999</v>
      </c>
      <c r="C1160" s="75">
        <v>72.755759999999995</v>
      </c>
    </row>
    <row r="1161" spans="1:3" x14ac:dyDescent="0.25">
      <c r="A1161" s="74">
        <v>24901</v>
      </c>
      <c r="B1161" s="75">
        <v>26.069544</v>
      </c>
      <c r="C1161" s="75">
        <v>72.667367999999996</v>
      </c>
    </row>
    <row r="1162" spans="1:3" x14ac:dyDescent="0.25">
      <c r="A1162" s="74">
        <v>24902</v>
      </c>
      <c r="B1162" s="75">
        <v>26.063448000000005</v>
      </c>
      <c r="C1162" s="75">
        <v>72.588120000000004</v>
      </c>
    </row>
    <row r="1163" spans="1:3" x14ac:dyDescent="0.25">
      <c r="A1163" s="74">
        <v>24903</v>
      </c>
      <c r="B1163" s="75">
        <v>26.057351999999998</v>
      </c>
      <c r="C1163" s="75">
        <v>72.484487999999999</v>
      </c>
    </row>
    <row r="1164" spans="1:3" x14ac:dyDescent="0.25">
      <c r="A1164" s="74">
        <v>24904</v>
      </c>
      <c r="B1164" s="75">
        <v>26.051256000000002</v>
      </c>
      <c r="C1164" s="75">
        <v>72.396096</v>
      </c>
    </row>
    <row r="1165" spans="1:3" x14ac:dyDescent="0.25">
      <c r="A1165" s="74">
        <v>24905</v>
      </c>
      <c r="B1165" s="75">
        <v>26.039064000000003</v>
      </c>
      <c r="C1165" s="75">
        <v>72.304656000000008</v>
      </c>
    </row>
    <row r="1166" spans="1:3" x14ac:dyDescent="0.25">
      <c r="A1166" s="74">
        <v>24906</v>
      </c>
      <c r="B1166" s="75">
        <v>26.032968</v>
      </c>
      <c r="C1166" s="75">
        <v>72.210167999999996</v>
      </c>
    </row>
    <row r="1167" spans="1:3" x14ac:dyDescent="0.25">
      <c r="A1167" s="74">
        <v>24907</v>
      </c>
      <c r="B1167" s="75">
        <v>26.026872000000001</v>
      </c>
      <c r="C1167" s="75">
        <v>72.121776000000011</v>
      </c>
    </row>
    <row r="1168" spans="1:3" x14ac:dyDescent="0.25">
      <c r="A1168" s="74">
        <v>24908</v>
      </c>
      <c r="B1168" s="75">
        <v>26.020776000000001</v>
      </c>
      <c r="C1168" s="75">
        <v>72.027287999999999</v>
      </c>
    </row>
    <row r="1169" spans="1:3" x14ac:dyDescent="0.25">
      <c r="A1169" s="74">
        <v>24909</v>
      </c>
      <c r="B1169" s="75">
        <v>26.011632000000002</v>
      </c>
      <c r="C1169" s="75">
        <v>71.935848000000007</v>
      </c>
    </row>
    <row r="1170" spans="1:3" x14ac:dyDescent="0.25">
      <c r="A1170" s="74">
        <v>24910</v>
      </c>
      <c r="B1170" s="75">
        <v>25.99944</v>
      </c>
      <c r="C1170" s="75">
        <v>71.838312000000002</v>
      </c>
    </row>
    <row r="1171" spans="1:3" x14ac:dyDescent="0.25">
      <c r="A1171" s="74">
        <v>24911</v>
      </c>
      <c r="B1171" s="75">
        <v>26.011632000000002</v>
      </c>
      <c r="C1171" s="75">
        <v>71.743824000000004</v>
      </c>
    </row>
    <row r="1172" spans="1:3" x14ac:dyDescent="0.25">
      <c r="A1172" s="74">
        <v>24912</v>
      </c>
      <c r="B1172" s="75">
        <v>26.008583999999999</v>
      </c>
      <c r="C1172" s="75">
        <v>71.631048000000007</v>
      </c>
    </row>
    <row r="1173" spans="1:3" x14ac:dyDescent="0.25">
      <c r="A1173" s="74">
        <v>24913</v>
      </c>
      <c r="B1173" s="75">
        <v>25.996392000000004</v>
      </c>
      <c r="C1173" s="75">
        <v>71.530464000000009</v>
      </c>
    </row>
    <row r="1174" spans="1:3" x14ac:dyDescent="0.25">
      <c r="A1174" s="74">
        <v>24914</v>
      </c>
      <c r="B1174" s="75">
        <v>25.990296000000001</v>
      </c>
      <c r="C1174" s="75">
        <v>71.429879999999997</v>
      </c>
    </row>
    <row r="1175" spans="1:3" x14ac:dyDescent="0.25">
      <c r="A1175" s="74">
        <v>24915</v>
      </c>
      <c r="B1175" s="75">
        <v>25.990296000000001</v>
      </c>
      <c r="C1175" s="75">
        <v>71.3232</v>
      </c>
    </row>
    <row r="1176" spans="1:3" x14ac:dyDescent="0.25">
      <c r="A1176" s="74">
        <v>24916</v>
      </c>
      <c r="B1176" s="75">
        <v>25.981151999999998</v>
      </c>
      <c r="C1176" s="75">
        <v>71.21956800000001</v>
      </c>
    </row>
    <row r="1177" spans="1:3" x14ac:dyDescent="0.25">
      <c r="A1177" s="74">
        <v>24917</v>
      </c>
      <c r="B1177" s="75">
        <v>25.981151999999998</v>
      </c>
      <c r="C1177" s="75">
        <v>71.109840000000005</v>
      </c>
    </row>
    <row r="1178" spans="1:3" x14ac:dyDescent="0.25">
      <c r="A1178" s="74">
        <v>24918</v>
      </c>
      <c r="B1178" s="75">
        <v>25.972007999999999</v>
      </c>
      <c r="C1178" s="75">
        <v>71.003159999999994</v>
      </c>
    </row>
    <row r="1179" spans="1:3" x14ac:dyDescent="0.25">
      <c r="A1179" s="74">
        <v>24919</v>
      </c>
      <c r="B1179" s="75">
        <v>25.978104000000002</v>
      </c>
      <c r="C1179" s="75">
        <v>70.939152000000007</v>
      </c>
    </row>
    <row r="1180" spans="1:3" x14ac:dyDescent="0.25">
      <c r="A1180" s="74">
        <v>24920</v>
      </c>
      <c r="B1180" s="75">
        <v>25.968960000000003</v>
      </c>
      <c r="C1180" s="75">
        <v>70.875144000000006</v>
      </c>
    </row>
    <row r="1181" spans="1:3" x14ac:dyDescent="0.25">
      <c r="A1181" s="74">
        <v>24921</v>
      </c>
      <c r="B1181" s="75">
        <v>25.959816000000004</v>
      </c>
      <c r="C1181" s="75">
        <v>70.820279999999997</v>
      </c>
    </row>
    <row r="1182" spans="1:3" x14ac:dyDescent="0.25">
      <c r="A1182" s="74">
        <v>24922</v>
      </c>
      <c r="B1182" s="75">
        <v>25.950672000000001</v>
      </c>
      <c r="C1182" s="75">
        <v>70.737984000000012</v>
      </c>
    </row>
    <row r="1183" spans="1:3" x14ac:dyDescent="0.25">
      <c r="A1183" s="74">
        <v>24923</v>
      </c>
      <c r="B1183" s="75">
        <v>25.953720000000004</v>
      </c>
      <c r="C1183" s="75">
        <v>70.710552000000007</v>
      </c>
    </row>
    <row r="1184" spans="1:3" x14ac:dyDescent="0.25">
      <c r="A1184" s="74">
        <v>24924</v>
      </c>
      <c r="B1184" s="75">
        <v>25.947624000000001</v>
      </c>
      <c r="C1184" s="75">
        <v>70.677024000000003</v>
      </c>
    </row>
    <row r="1185" spans="1:3" x14ac:dyDescent="0.25">
      <c r="A1185" s="74">
        <v>24925</v>
      </c>
      <c r="B1185" s="75">
        <v>25.932384000000003</v>
      </c>
      <c r="C1185" s="75">
        <v>70.616064000000009</v>
      </c>
    </row>
    <row r="1186" spans="1:3" x14ac:dyDescent="0.25">
      <c r="A1186" s="74">
        <v>24926</v>
      </c>
      <c r="B1186" s="75">
        <v>25.926288000000003</v>
      </c>
      <c r="C1186" s="75">
        <v>70.570344000000006</v>
      </c>
    </row>
    <row r="1187" spans="1:3" x14ac:dyDescent="0.25">
      <c r="A1187" s="74">
        <v>24927</v>
      </c>
      <c r="B1187" s="75">
        <v>25.920192000000004</v>
      </c>
      <c r="C1187" s="75">
        <v>70.500240000000005</v>
      </c>
    </row>
    <row r="1188" spans="1:3" x14ac:dyDescent="0.25">
      <c r="A1188" s="74">
        <v>24928</v>
      </c>
      <c r="B1188" s="75">
        <v>25.901904000000002</v>
      </c>
      <c r="C1188" s="75">
        <v>70.44537600000001</v>
      </c>
    </row>
    <row r="1189" spans="1:3" x14ac:dyDescent="0.25">
      <c r="A1189" s="74">
        <v>24929</v>
      </c>
      <c r="B1189" s="75">
        <v>25.892760000000003</v>
      </c>
      <c r="C1189" s="75">
        <v>70.363079999999997</v>
      </c>
    </row>
    <row r="1190" spans="1:3" x14ac:dyDescent="0.25">
      <c r="A1190" s="74">
        <v>24930</v>
      </c>
      <c r="B1190" s="75">
        <v>25.883616000000004</v>
      </c>
      <c r="C1190" s="75">
        <v>70.299071999999995</v>
      </c>
    </row>
    <row r="1191" spans="1:3" x14ac:dyDescent="0.25">
      <c r="A1191" s="74">
        <v>24931</v>
      </c>
      <c r="B1191" s="75">
        <v>25.877520000000004</v>
      </c>
      <c r="C1191" s="75">
        <v>70.256399999999999</v>
      </c>
    </row>
    <row r="1192" spans="1:3" x14ac:dyDescent="0.25">
      <c r="A1192" s="74">
        <v>24932</v>
      </c>
      <c r="B1192" s="75">
        <v>25.871424000000001</v>
      </c>
      <c r="C1192" s="75">
        <v>70.183248000000006</v>
      </c>
    </row>
    <row r="1193" spans="1:3" x14ac:dyDescent="0.25">
      <c r="A1193" s="74">
        <v>24933</v>
      </c>
      <c r="B1193" s="75">
        <v>25.862279999999998</v>
      </c>
      <c r="C1193" s="75">
        <v>70.097904</v>
      </c>
    </row>
    <row r="1194" spans="1:3" x14ac:dyDescent="0.25">
      <c r="A1194" s="74">
        <v>24934</v>
      </c>
      <c r="B1194" s="75">
        <v>25.850088000000003</v>
      </c>
      <c r="C1194" s="75">
        <v>70.000368000000009</v>
      </c>
    </row>
    <row r="1195" spans="1:3" x14ac:dyDescent="0.25">
      <c r="A1195" s="74">
        <v>24935</v>
      </c>
      <c r="B1195" s="75">
        <v>25.850088000000003</v>
      </c>
      <c r="C1195" s="75">
        <v>69.896736000000004</v>
      </c>
    </row>
    <row r="1196" spans="1:3" x14ac:dyDescent="0.25">
      <c r="A1196" s="74">
        <v>24936</v>
      </c>
      <c r="B1196" s="75">
        <v>25.843992000000004</v>
      </c>
      <c r="C1196" s="75">
        <v>69.832728000000003</v>
      </c>
    </row>
    <row r="1197" spans="1:3" x14ac:dyDescent="0.25">
      <c r="A1197" s="74">
        <v>24937</v>
      </c>
      <c r="B1197" s="75">
        <v>25.840944</v>
      </c>
      <c r="C1197" s="75">
        <v>69.796152000000006</v>
      </c>
    </row>
    <row r="1198" spans="1:3" x14ac:dyDescent="0.25">
      <c r="A1198" s="74">
        <v>24938</v>
      </c>
      <c r="B1198" s="75">
        <v>25.840944</v>
      </c>
      <c r="C1198" s="75">
        <v>69.722999999999999</v>
      </c>
    </row>
    <row r="1199" spans="1:3" x14ac:dyDescent="0.25">
      <c r="A1199" s="74">
        <v>24939</v>
      </c>
      <c r="B1199" s="75">
        <v>25.843992000000004</v>
      </c>
      <c r="C1199" s="75">
        <v>69.640703999999999</v>
      </c>
    </row>
    <row r="1200" spans="1:3" x14ac:dyDescent="0.25">
      <c r="A1200" s="74">
        <v>24940</v>
      </c>
      <c r="B1200" s="75">
        <v>25.834848000000004</v>
      </c>
      <c r="C1200" s="75">
        <v>69.537071999999995</v>
      </c>
    </row>
    <row r="1201" spans="1:3" x14ac:dyDescent="0.25">
      <c r="A1201" s="74">
        <v>24941</v>
      </c>
      <c r="B1201" s="75">
        <v>25.828752000000001</v>
      </c>
      <c r="C1201" s="75">
        <v>69.424296000000012</v>
      </c>
    </row>
    <row r="1202" spans="1:3" x14ac:dyDescent="0.25">
      <c r="A1202" s="74">
        <v>24942</v>
      </c>
      <c r="B1202" s="75">
        <v>25.825704000000002</v>
      </c>
      <c r="C1202" s="75">
        <v>69.305424000000002</v>
      </c>
    </row>
    <row r="1203" spans="1:3" x14ac:dyDescent="0.25">
      <c r="A1203" s="74">
        <v>24943</v>
      </c>
      <c r="B1203" s="75">
        <v>25.813511999999999</v>
      </c>
      <c r="C1203" s="75">
        <v>69.180456000000007</v>
      </c>
    </row>
    <row r="1204" spans="1:3" x14ac:dyDescent="0.25">
      <c r="A1204" s="74">
        <v>24944</v>
      </c>
      <c r="B1204" s="75">
        <v>25.807416000000003</v>
      </c>
      <c r="C1204" s="75">
        <v>69.058536000000004</v>
      </c>
    </row>
    <row r="1205" spans="1:3" x14ac:dyDescent="0.25">
      <c r="A1205" s="74">
        <v>24945</v>
      </c>
      <c r="B1205" s="75">
        <v>25.801320000000004</v>
      </c>
      <c r="C1205" s="75">
        <v>68.924424000000002</v>
      </c>
    </row>
    <row r="1206" spans="1:3" x14ac:dyDescent="0.25">
      <c r="A1206" s="74">
        <v>24946</v>
      </c>
      <c r="B1206" s="75">
        <v>25.795224000000001</v>
      </c>
      <c r="C1206" s="75">
        <v>68.787264000000008</v>
      </c>
    </row>
    <row r="1207" spans="1:3" x14ac:dyDescent="0.25">
      <c r="A1207" s="74">
        <v>24947</v>
      </c>
      <c r="B1207" s="75">
        <v>25.786079999999998</v>
      </c>
      <c r="C1207" s="75">
        <v>68.640960000000007</v>
      </c>
    </row>
    <row r="1208" spans="1:3" x14ac:dyDescent="0.25">
      <c r="A1208" s="74">
        <v>24948</v>
      </c>
      <c r="B1208" s="75">
        <v>25.779984000000002</v>
      </c>
      <c r="C1208" s="75">
        <v>68.497703999999999</v>
      </c>
    </row>
    <row r="1209" spans="1:3" x14ac:dyDescent="0.25">
      <c r="A1209" s="74">
        <v>24949</v>
      </c>
      <c r="B1209" s="75">
        <v>25.767792000000004</v>
      </c>
      <c r="C1209" s="75">
        <v>68.345303999999999</v>
      </c>
    </row>
    <row r="1210" spans="1:3" x14ac:dyDescent="0.25">
      <c r="A1210" s="74">
        <v>24950</v>
      </c>
      <c r="B1210" s="75">
        <v>25.749504000000002</v>
      </c>
      <c r="C1210" s="75">
        <v>68.192903999999999</v>
      </c>
    </row>
    <row r="1211" spans="1:3" x14ac:dyDescent="0.25">
      <c r="A1211" s="74">
        <v>24951</v>
      </c>
      <c r="B1211" s="75">
        <v>25.740360000000003</v>
      </c>
      <c r="C1211" s="75">
        <v>68.040503999999999</v>
      </c>
    </row>
    <row r="1212" spans="1:3" x14ac:dyDescent="0.25">
      <c r="A1212" s="74">
        <v>24952</v>
      </c>
      <c r="B1212" s="75">
        <v>25.734264000000003</v>
      </c>
      <c r="C1212" s="75">
        <v>67.869816</v>
      </c>
    </row>
    <row r="1213" spans="1:3" x14ac:dyDescent="0.25">
      <c r="A1213" s="74">
        <v>24953</v>
      </c>
      <c r="B1213" s="75">
        <v>25.728168</v>
      </c>
      <c r="C1213" s="75">
        <v>67.705224000000001</v>
      </c>
    </row>
    <row r="1214" spans="1:3" x14ac:dyDescent="0.25">
      <c r="A1214" s="74">
        <v>24954</v>
      </c>
      <c r="B1214" s="75">
        <v>25.712928000000002</v>
      </c>
      <c r="C1214" s="75">
        <v>67.540632000000002</v>
      </c>
    </row>
    <row r="1215" spans="1:3" x14ac:dyDescent="0.25">
      <c r="A1215" s="74">
        <v>24955</v>
      </c>
      <c r="B1215" s="75">
        <v>25.706832000000002</v>
      </c>
      <c r="C1215" s="75">
        <v>67.366896000000011</v>
      </c>
    </row>
    <row r="1216" spans="1:3" x14ac:dyDescent="0.25">
      <c r="A1216" s="74">
        <v>24956</v>
      </c>
      <c r="B1216" s="75">
        <v>25.69464</v>
      </c>
      <c r="C1216" s="75">
        <v>67.196208000000013</v>
      </c>
    </row>
    <row r="1217" spans="1:3" x14ac:dyDescent="0.25">
      <c r="A1217" s="74">
        <v>24957</v>
      </c>
      <c r="B1217" s="75">
        <v>25.697688000000003</v>
      </c>
      <c r="C1217" s="75">
        <v>67.126103999999998</v>
      </c>
    </row>
    <row r="1218" spans="1:3" x14ac:dyDescent="0.25">
      <c r="A1218" s="74">
        <v>24958</v>
      </c>
      <c r="B1218" s="75">
        <v>25.69464</v>
      </c>
      <c r="C1218" s="75">
        <v>67.007232000000002</v>
      </c>
    </row>
    <row r="1219" spans="1:3" x14ac:dyDescent="0.25">
      <c r="A1219" s="74">
        <v>24959</v>
      </c>
      <c r="B1219" s="75">
        <v>25.69464</v>
      </c>
      <c r="C1219" s="75">
        <v>66.995040000000003</v>
      </c>
    </row>
    <row r="1220" spans="1:3" x14ac:dyDescent="0.25">
      <c r="A1220" s="74">
        <v>24960</v>
      </c>
      <c r="B1220" s="75">
        <v>25.697688000000003</v>
      </c>
      <c r="C1220" s="75">
        <v>67.543679999999995</v>
      </c>
    </row>
    <row r="1221" spans="1:3" x14ac:dyDescent="0.25">
      <c r="A1221" s="74">
        <v>24961</v>
      </c>
      <c r="B1221" s="75">
        <v>25.697688000000003</v>
      </c>
      <c r="C1221" s="75">
        <v>67.665599999999998</v>
      </c>
    </row>
    <row r="1222" spans="1:3" x14ac:dyDescent="0.25">
      <c r="A1222" s="74">
        <v>24962</v>
      </c>
      <c r="B1222" s="75">
        <v>25.69464</v>
      </c>
      <c r="C1222" s="75">
        <v>67.589399999999998</v>
      </c>
    </row>
    <row r="1223" spans="1:3" x14ac:dyDescent="0.25">
      <c r="A1223" s="74">
        <v>24963</v>
      </c>
      <c r="B1223" s="75">
        <v>25.691592000000004</v>
      </c>
      <c r="C1223" s="75">
        <v>67.504056000000006</v>
      </c>
    </row>
    <row r="1224" spans="1:3" x14ac:dyDescent="0.25">
      <c r="A1224" s="74">
        <v>24964</v>
      </c>
      <c r="B1224" s="75">
        <v>25.697688000000003</v>
      </c>
      <c r="C1224" s="75">
        <v>67.397376000000008</v>
      </c>
    </row>
    <row r="1225" spans="1:3" x14ac:dyDescent="0.25">
      <c r="A1225" s="74">
        <v>24965</v>
      </c>
      <c r="B1225" s="75">
        <v>25.728168</v>
      </c>
      <c r="C1225" s="75">
        <v>67.351656000000006</v>
      </c>
    </row>
    <row r="1226" spans="1:3" x14ac:dyDescent="0.25">
      <c r="A1226" s="74">
        <v>24966</v>
      </c>
      <c r="B1226" s="75">
        <v>25.77084</v>
      </c>
      <c r="C1226" s="75">
        <v>67.278503999999998</v>
      </c>
    </row>
    <row r="1227" spans="1:3" x14ac:dyDescent="0.25">
      <c r="A1227" s="74">
        <v>24967</v>
      </c>
      <c r="B1227" s="75">
        <v>25.804368</v>
      </c>
      <c r="C1227" s="75">
        <v>67.376040000000003</v>
      </c>
    </row>
    <row r="1228" spans="1:3" x14ac:dyDescent="0.25">
      <c r="A1228" s="74">
        <v>24968</v>
      </c>
      <c r="B1228" s="75">
        <v>25.822656000000002</v>
      </c>
      <c r="C1228" s="75">
        <v>67.391279999999995</v>
      </c>
    </row>
    <row r="1229" spans="1:3" x14ac:dyDescent="0.25">
      <c r="A1229" s="74">
        <v>24969</v>
      </c>
      <c r="B1229" s="75">
        <v>25.822656000000002</v>
      </c>
      <c r="C1229" s="75">
        <v>67.342511999999999</v>
      </c>
    </row>
    <row r="1230" spans="1:3" x14ac:dyDescent="0.25">
      <c r="A1230" s="74">
        <v>24970</v>
      </c>
      <c r="B1230" s="75">
        <v>25.819607999999999</v>
      </c>
      <c r="C1230" s="75">
        <v>67.260216</v>
      </c>
    </row>
    <row r="1231" spans="1:3" x14ac:dyDescent="0.25">
      <c r="A1231" s="74">
        <v>24971</v>
      </c>
      <c r="B1231" s="75">
        <v>25.831800000000001</v>
      </c>
      <c r="C1231" s="75">
        <v>67.17792</v>
      </c>
    </row>
    <row r="1232" spans="1:3" x14ac:dyDescent="0.25">
      <c r="A1232" s="74">
        <v>24972</v>
      </c>
      <c r="B1232" s="75">
        <v>25.850088000000003</v>
      </c>
      <c r="C1232" s="75">
        <v>67.232784000000009</v>
      </c>
    </row>
    <row r="1233" spans="1:3" x14ac:dyDescent="0.25">
      <c r="A1233" s="74">
        <v>24973</v>
      </c>
      <c r="B1233" s="75">
        <v>25.868376000000001</v>
      </c>
      <c r="C1233" s="75">
        <v>67.193160000000006</v>
      </c>
    </row>
    <row r="1234" spans="1:3" x14ac:dyDescent="0.25">
      <c r="A1234" s="74">
        <v>24974</v>
      </c>
      <c r="B1234" s="75">
        <v>25.874472000000001</v>
      </c>
      <c r="C1234" s="75">
        <v>67.104768000000007</v>
      </c>
    </row>
    <row r="1235" spans="1:3" x14ac:dyDescent="0.25">
      <c r="A1235" s="74">
        <v>24975</v>
      </c>
      <c r="B1235" s="75">
        <v>25.874472000000001</v>
      </c>
      <c r="C1235" s="75">
        <v>67.15048800000001</v>
      </c>
    </row>
    <row r="1236" spans="1:3" x14ac:dyDescent="0.25">
      <c r="A1236" s="74">
        <v>24976</v>
      </c>
      <c r="B1236" s="75">
        <v>25.865328000000002</v>
      </c>
      <c r="C1236" s="75">
        <v>67.205352000000005</v>
      </c>
    </row>
    <row r="1237" spans="1:3" x14ac:dyDescent="0.25">
      <c r="A1237" s="74">
        <v>24977</v>
      </c>
      <c r="B1237" s="75">
        <v>25.865328000000002</v>
      </c>
      <c r="C1237" s="75">
        <v>67.123056000000005</v>
      </c>
    </row>
    <row r="1238" spans="1:3" x14ac:dyDescent="0.25">
      <c r="A1238" s="74">
        <v>24978</v>
      </c>
      <c r="B1238" s="75">
        <v>25.862279999999998</v>
      </c>
      <c r="C1238" s="75">
        <v>67.031616</v>
      </c>
    </row>
    <row r="1239" spans="1:3" x14ac:dyDescent="0.25">
      <c r="A1239" s="74">
        <v>24979</v>
      </c>
      <c r="B1239" s="75">
        <v>25.874472000000001</v>
      </c>
      <c r="C1239" s="75">
        <v>66.961511999999999</v>
      </c>
    </row>
    <row r="1240" spans="1:3" x14ac:dyDescent="0.25">
      <c r="A1240" s="74">
        <v>24980</v>
      </c>
      <c r="B1240" s="75">
        <v>25.871424000000001</v>
      </c>
      <c r="C1240" s="75">
        <v>66.903599999999997</v>
      </c>
    </row>
    <row r="1241" spans="1:3" x14ac:dyDescent="0.25">
      <c r="A1241" s="74">
        <v>24981</v>
      </c>
      <c r="B1241" s="75">
        <v>25.865328000000002</v>
      </c>
      <c r="C1241" s="75">
        <v>66.806064000000006</v>
      </c>
    </row>
    <row r="1242" spans="1:3" x14ac:dyDescent="0.25">
      <c r="A1242" s="74">
        <v>24982</v>
      </c>
      <c r="B1242" s="75">
        <v>25.859232000000002</v>
      </c>
      <c r="C1242" s="75">
        <v>66.668903999999998</v>
      </c>
    </row>
    <row r="1243" spans="1:3" x14ac:dyDescent="0.25">
      <c r="A1243" s="74">
        <v>24983</v>
      </c>
      <c r="B1243" s="75">
        <v>25.865328000000002</v>
      </c>
      <c r="C1243" s="75">
        <v>66.577464000000006</v>
      </c>
    </row>
    <row r="1244" spans="1:3" x14ac:dyDescent="0.25">
      <c r="A1244" s="74">
        <v>24984</v>
      </c>
      <c r="B1244" s="75">
        <v>25.904951999999998</v>
      </c>
      <c r="C1244" s="75">
        <v>66.452496000000011</v>
      </c>
    </row>
    <row r="1245" spans="1:3" x14ac:dyDescent="0.25">
      <c r="A1245" s="74">
        <v>24985</v>
      </c>
      <c r="B1245" s="75">
        <v>25.904951999999998</v>
      </c>
      <c r="C1245" s="75">
        <v>66.336671999999993</v>
      </c>
    </row>
    <row r="1246" spans="1:3" x14ac:dyDescent="0.25">
      <c r="A1246" s="74">
        <v>24986</v>
      </c>
      <c r="B1246" s="75">
        <v>25.901904000000002</v>
      </c>
      <c r="C1246" s="75">
        <v>66.229991999999996</v>
      </c>
    </row>
    <row r="1247" spans="1:3" x14ac:dyDescent="0.25">
      <c r="A1247" s="74">
        <v>24987</v>
      </c>
      <c r="B1247" s="75">
        <v>25.904951999999998</v>
      </c>
      <c r="C1247" s="75">
        <v>66.141599999999997</v>
      </c>
    </row>
    <row r="1248" spans="1:3" x14ac:dyDescent="0.25">
      <c r="A1248" s="74">
        <v>24988</v>
      </c>
      <c r="B1248" s="75">
        <v>25.908000000000001</v>
      </c>
      <c r="C1248" s="75">
        <v>66.165984000000009</v>
      </c>
    </row>
    <row r="1249" spans="1:3" x14ac:dyDescent="0.25">
      <c r="A1249" s="74">
        <v>24989</v>
      </c>
      <c r="B1249" s="75">
        <v>25.911048000000005</v>
      </c>
      <c r="C1249" s="75">
        <v>66.077591999999996</v>
      </c>
    </row>
    <row r="1250" spans="1:3" x14ac:dyDescent="0.25">
      <c r="A1250" s="74">
        <v>24990</v>
      </c>
      <c r="B1250" s="75">
        <v>25.908000000000001</v>
      </c>
      <c r="C1250" s="75">
        <v>66.065399999999997</v>
      </c>
    </row>
    <row r="1251" spans="1:3" x14ac:dyDescent="0.25">
      <c r="A1251" s="74">
        <v>24991</v>
      </c>
      <c r="B1251" s="75">
        <v>25.908000000000001</v>
      </c>
      <c r="C1251" s="75">
        <v>65.940432000000001</v>
      </c>
    </row>
    <row r="1252" spans="1:3" x14ac:dyDescent="0.25">
      <c r="A1252" s="74">
        <v>24992</v>
      </c>
      <c r="B1252" s="75">
        <v>25.904951999999998</v>
      </c>
      <c r="C1252" s="75">
        <v>65.870328000000001</v>
      </c>
    </row>
    <row r="1253" spans="1:3" x14ac:dyDescent="0.25">
      <c r="A1253" s="74">
        <v>24993</v>
      </c>
      <c r="B1253" s="75">
        <v>25.908000000000001</v>
      </c>
      <c r="C1253" s="75">
        <v>65.754503999999997</v>
      </c>
    </row>
    <row r="1254" spans="1:3" x14ac:dyDescent="0.25">
      <c r="A1254" s="74">
        <v>24994</v>
      </c>
      <c r="B1254" s="75">
        <v>25.926288000000003</v>
      </c>
      <c r="C1254" s="75">
        <v>66.062352000000004</v>
      </c>
    </row>
    <row r="1255" spans="1:3" x14ac:dyDescent="0.25">
      <c r="A1255" s="74">
        <v>24995</v>
      </c>
      <c r="B1255" s="75">
        <v>25.950672000000001</v>
      </c>
      <c r="C1255" s="75">
        <v>66.150744000000003</v>
      </c>
    </row>
    <row r="1256" spans="1:3" x14ac:dyDescent="0.25">
      <c r="A1256" s="74">
        <v>24996</v>
      </c>
      <c r="B1256" s="75">
        <v>25.953720000000004</v>
      </c>
      <c r="C1256" s="75">
        <v>66.123311999999999</v>
      </c>
    </row>
    <row r="1257" spans="1:3" x14ac:dyDescent="0.25">
      <c r="A1257" s="74">
        <v>24997</v>
      </c>
      <c r="B1257" s="75">
        <v>25.956768</v>
      </c>
      <c r="C1257" s="75">
        <v>66.11112</v>
      </c>
    </row>
    <row r="1258" spans="1:3" x14ac:dyDescent="0.25">
      <c r="A1258" s="74">
        <v>24998</v>
      </c>
      <c r="B1258" s="75">
        <v>25.947624000000001</v>
      </c>
      <c r="C1258" s="75">
        <v>66.074544000000003</v>
      </c>
    </row>
    <row r="1259" spans="1:3" x14ac:dyDescent="0.25">
      <c r="A1259" s="74">
        <v>24999</v>
      </c>
      <c r="B1259" s="75">
        <v>25.947624000000001</v>
      </c>
      <c r="C1259" s="75">
        <v>66.138552000000004</v>
      </c>
    </row>
    <row r="1260" spans="1:3" x14ac:dyDescent="0.25">
      <c r="A1260" s="74">
        <v>25000</v>
      </c>
      <c r="B1260" s="75">
        <v>25.968960000000003</v>
      </c>
      <c r="C1260" s="75">
        <v>66.123311999999999</v>
      </c>
    </row>
    <row r="1261" spans="1:3" x14ac:dyDescent="0.25">
      <c r="A1261" s="74">
        <v>25001</v>
      </c>
      <c r="B1261" s="75">
        <v>25.972007999999999</v>
      </c>
      <c r="C1261" s="75">
        <v>66.156840000000003</v>
      </c>
    </row>
    <row r="1262" spans="1:3" x14ac:dyDescent="0.25">
      <c r="A1262" s="74">
        <v>25002</v>
      </c>
      <c r="B1262" s="75">
        <v>25.965911999999999</v>
      </c>
      <c r="C1262" s="75">
        <v>66.129408000000012</v>
      </c>
    </row>
    <row r="1263" spans="1:3" x14ac:dyDescent="0.25">
      <c r="A1263" s="74">
        <v>25003</v>
      </c>
      <c r="B1263" s="75">
        <v>25.965911999999999</v>
      </c>
      <c r="C1263" s="75">
        <v>66.303144000000003</v>
      </c>
    </row>
    <row r="1264" spans="1:3" x14ac:dyDescent="0.25">
      <c r="A1264" s="74">
        <v>25004</v>
      </c>
      <c r="B1264" s="75">
        <v>25.956768</v>
      </c>
      <c r="C1264" s="75">
        <v>66.333624</v>
      </c>
    </row>
    <row r="1265" spans="1:3" x14ac:dyDescent="0.25">
      <c r="A1265" s="74">
        <v>25005</v>
      </c>
      <c r="B1265" s="75">
        <v>25.968960000000003</v>
      </c>
      <c r="C1265" s="75">
        <v>66.406776000000008</v>
      </c>
    </row>
    <row r="1266" spans="1:3" x14ac:dyDescent="0.25">
      <c r="A1266" s="74">
        <v>25006</v>
      </c>
      <c r="B1266" s="75">
        <v>25.987248000000005</v>
      </c>
      <c r="C1266" s="75">
        <v>66.559176000000008</v>
      </c>
    </row>
    <row r="1267" spans="1:3" x14ac:dyDescent="0.25">
      <c r="A1267" s="74">
        <v>25007</v>
      </c>
      <c r="B1267" s="75">
        <v>25.981151999999998</v>
      </c>
      <c r="C1267" s="75">
        <v>66.583560000000006</v>
      </c>
    </row>
    <row r="1268" spans="1:3" x14ac:dyDescent="0.25">
      <c r="A1268" s="74">
        <v>25008</v>
      </c>
      <c r="B1268" s="75">
        <v>25.978104000000002</v>
      </c>
      <c r="C1268" s="75">
        <v>66.659760000000006</v>
      </c>
    </row>
    <row r="1269" spans="1:3" x14ac:dyDescent="0.25">
      <c r="A1269" s="74">
        <v>25009</v>
      </c>
      <c r="B1269" s="75">
        <v>25.968960000000003</v>
      </c>
      <c r="C1269" s="75">
        <v>66.635376000000008</v>
      </c>
    </row>
    <row r="1270" spans="1:3" x14ac:dyDescent="0.25">
      <c r="A1270" s="74">
        <v>25010</v>
      </c>
      <c r="B1270" s="75">
        <v>25.972007999999999</v>
      </c>
      <c r="C1270" s="75">
        <v>66.653664000000006</v>
      </c>
    </row>
    <row r="1271" spans="1:3" x14ac:dyDescent="0.25">
      <c r="A1271" s="74">
        <v>25011</v>
      </c>
      <c r="B1271" s="75">
        <v>25.993344</v>
      </c>
      <c r="C1271" s="75">
        <v>66.803016</v>
      </c>
    </row>
    <row r="1272" spans="1:3" x14ac:dyDescent="0.25">
      <c r="A1272" s="74">
        <v>25012</v>
      </c>
      <c r="B1272" s="75">
        <v>25.99944</v>
      </c>
      <c r="C1272" s="75">
        <v>66.927984000000009</v>
      </c>
    </row>
    <row r="1273" spans="1:3" x14ac:dyDescent="0.25">
      <c r="A1273" s="74">
        <v>25013</v>
      </c>
      <c r="B1273" s="75">
        <v>26.014679999999998</v>
      </c>
      <c r="C1273" s="75">
        <v>66.967608000000013</v>
      </c>
    </row>
    <row r="1274" spans="1:3" x14ac:dyDescent="0.25">
      <c r="A1274" s="74">
        <v>25014</v>
      </c>
      <c r="B1274" s="75">
        <v>26.014679999999998</v>
      </c>
      <c r="C1274" s="75">
        <v>67.019424000000001</v>
      </c>
    </row>
    <row r="1275" spans="1:3" x14ac:dyDescent="0.25">
      <c r="A1275" s="74">
        <v>25015</v>
      </c>
      <c r="B1275" s="75">
        <v>26.023824000000001</v>
      </c>
      <c r="C1275" s="75">
        <v>67.059048000000004</v>
      </c>
    </row>
    <row r="1276" spans="1:3" x14ac:dyDescent="0.25">
      <c r="A1276" s="74">
        <v>25016</v>
      </c>
      <c r="B1276" s="75">
        <v>26.023824000000001</v>
      </c>
      <c r="C1276" s="75">
        <v>67.089528000000001</v>
      </c>
    </row>
    <row r="1277" spans="1:3" x14ac:dyDescent="0.25">
      <c r="A1277" s="74">
        <v>25017</v>
      </c>
      <c r="B1277" s="75">
        <v>26.020776000000001</v>
      </c>
      <c r="C1277" s="75">
        <v>67.116960000000006</v>
      </c>
    </row>
    <row r="1278" spans="1:3" x14ac:dyDescent="0.25">
      <c r="A1278" s="74">
        <v>25018</v>
      </c>
      <c r="B1278" s="75">
        <v>26.045160000000003</v>
      </c>
      <c r="C1278" s="75">
        <v>67.113911999999999</v>
      </c>
    </row>
    <row r="1279" spans="1:3" x14ac:dyDescent="0.25">
      <c r="A1279" s="74">
        <v>25019</v>
      </c>
      <c r="B1279" s="75">
        <v>26.093928000000002</v>
      </c>
      <c r="C1279" s="75">
        <v>67.238879999999995</v>
      </c>
    </row>
    <row r="1280" spans="1:3" x14ac:dyDescent="0.25">
      <c r="A1280" s="74">
        <v>25020</v>
      </c>
      <c r="B1280" s="75">
        <v>26.103072000000001</v>
      </c>
      <c r="C1280" s="75">
        <v>67.269360000000006</v>
      </c>
    </row>
    <row r="1281" spans="1:3" x14ac:dyDescent="0.25">
      <c r="A1281" s="74">
        <v>25021</v>
      </c>
      <c r="B1281" s="75">
        <v>26.112216</v>
      </c>
      <c r="C1281" s="75">
        <v>67.308984000000009</v>
      </c>
    </row>
    <row r="1282" spans="1:3" x14ac:dyDescent="0.25">
      <c r="A1282" s="74">
        <v>25022</v>
      </c>
      <c r="B1282" s="75">
        <v>26.106120000000004</v>
      </c>
      <c r="C1282" s="75">
        <v>67.318128000000002</v>
      </c>
    </row>
    <row r="1283" spans="1:3" x14ac:dyDescent="0.25">
      <c r="A1283" s="74">
        <v>25023</v>
      </c>
      <c r="B1283" s="75">
        <v>26.096976000000002</v>
      </c>
      <c r="C1283" s="75">
        <v>67.351656000000006</v>
      </c>
    </row>
    <row r="1284" spans="1:3" x14ac:dyDescent="0.25">
      <c r="A1284" s="74">
        <v>25024</v>
      </c>
      <c r="B1284" s="75">
        <v>26.100024000000001</v>
      </c>
      <c r="C1284" s="75">
        <v>67.348608000000013</v>
      </c>
    </row>
    <row r="1285" spans="1:3" x14ac:dyDescent="0.25">
      <c r="A1285" s="74">
        <v>25025</v>
      </c>
      <c r="B1285" s="75">
        <v>26.084783999999999</v>
      </c>
      <c r="C1285" s="75">
        <v>67.30288800000001</v>
      </c>
    </row>
    <row r="1286" spans="1:3" x14ac:dyDescent="0.25">
      <c r="A1286" s="74">
        <v>25026</v>
      </c>
      <c r="B1286" s="75">
        <v>26.084783999999999</v>
      </c>
      <c r="C1286" s="75">
        <v>67.275456000000005</v>
      </c>
    </row>
    <row r="1287" spans="1:3" x14ac:dyDescent="0.25">
      <c r="A1287" s="74">
        <v>25027</v>
      </c>
      <c r="B1287" s="75">
        <v>26.069544</v>
      </c>
      <c r="C1287" s="75">
        <v>67.263264000000007</v>
      </c>
    </row>
    <row r="1288" spans="1:3" x14ac:dyDescent="0.25">
      <c r="A1288" s="74">
        <v>25028</v>
      </c>
      <c r="B1288" s="75">
        <v>26.072592000000004</v>
      </c>
      <c r="C1288" s="75">
        <v>67.208399999999997</v>
      </c>
    </row>
    <row r="1289" spans="1:3" x14ac:dyDescent="0.25">
      <c r="A1289" s="74">
        <v>25029</v>
      </c>
      <c r="B1289" s="75">
        <v>26.069544</v>
      </c>
      <c r="C1289" s="75">
        <v>67.147440000000003</v>
      </c>
    </row>
    <row r="1290" spans="1:3" x14ac:dyDescent="0.25">
      <c r="A1290" s="74">
        <v>25030</v>
      </c>
      <c r="B1290" s="75">
        <v>26.078688000000003</v>
      </c>
      <c r="C1290" s="75">
        <v>67.116960000000006</v>
      </c>
    </row>
    <row r="1291" spans="1:3" x14ac:dyDescent="0.25">
      <c r="A1291" s="74">
        <v>25031</v>
      </c>
      <c r="B1291" s="75">
        <v>26.069544</v>
      </c>
      <c r="C1291" s="75">
        <v>67.052952000000005</v>
      </c>
    </row>
    <row r="1292" spans="1:3" x14ac:dyDescent="0.25">
      <c r="A1292" s="74">
        <v>25032</v>
      </c>
      <c r="B1292" s="75">
        <v>26.048207999999999</v>
      </c>
      <c r="C1292" s="75">
        <v>66.973703999999998</v>
      </c>
    </row>
    <row r="1293" spans="1:3" x14ac:dyDescent="0.25">
      <c r="A1293" s="74">
        <v>25033</v>
      </c>
      <c r="B1293" s="75">
        <v>26.042111999999999</v>
      </c>
      <c r="C1293" s="75">
        <v>66.903599999999997</v>
      </c>
    </row>
    <row r="1294" spans="1:3" x14ac:dyDescent="0.25">
      <c r="A1294" s="74">
        <v>25034</v>
      </c>
      <c r="B1294" s="75">
        <v>26.051256000000002</v>
      </c>
      <c r="C1294" s="75">
        <v>66.809111999999999</v>
      </c>
    </row>
    <row r="1295" spans="1:3" x14ac:dyDescent="0.25">
      <c r="A1295" s="74">
        <v>25035</v>
      </c>
      <c r="B1295" s="75">
        <v>26.057351999999998</v>
      </c>
      <c r="C1295" s="75">
        <v>66.857880000000009</v>
      </c>
    </row>
    <row r="1296" spans="1:3" x14ac:dyDescent="0.25">
      <c r="A1296" s="74">
        <v>25036</v>
      </c>
      <c r="B1296" s="75">
        <v>26.060400000000001</v>
      </c>
      <c r="C1296" s="75">
        <v>66.912744000000004</v>
      </c>
    </row>
    <row r="1297" spans="1:3" x14ac:dyDescent="0.25">
      <c r="A1297" s="74">
        <v>25037</v>
      </c>
      <c r="B1297" s="75">
        <v>26.069544</v>
      </c>
      <c r="C1297" s="75">
        <v>66.924936000000002</v>
      </c>
    </row>
    <row r="1298" spans="1:3" x14ac:dyDescent="0.25">
      <c r="A1298" s="74">
        <v>25038</v>
      </c>
      <c r="B1298" s="75">
        <v>26.07564</v>
      </c>
      <c r="C1298" s="75">
        <v>66.867024000000001</v>
      </c>
    </row>
    <row r="1299" spans="1:3" x14ac:dyDescent="0.25">
      <c r="A1299" s="74">
        <v>25039</v>
      </c>
      <c r="B1299" s="75">
        <v>26.078688000000003</v>
      </c>
      <c r="C1299" s="75">
        <v>66.818256000000005</v>
      </c>
    </row>
    <row r="1300" spans="1:3" x14ac:dyDescent="0.25">
      <c r="A1300" s="74">
        <v>25040</v>
      </c>
      <c r="B1300" s="75">
        <v>26.093928000000002</v>
      </c>
      <c r="C1300" s="75">
        <v>66.766440000000003</v>
      </c>
    </row>
    <row r="1301" spans="1:3" x14ac:dyDescent="0.25">
      <c r="A1301" s="74">
        <v>25041</v>
      </c>
      <c r="B1301" s="75">
        <v>26.093928000000002</v>
      </c>
      <c r="C1301" s="75">
        <v>66.714624000000001</v>
      </c>
    </row>
    <row r="1302" spans="1:3" x14ac:dyDescent="0.25">
      <c r="A1302" s="74">
        <v>25042</v>
      </c>
      <c r="B1302" s="75">
        <v>26.109168</v>
      </c>
      <c r="C1302" s="75">
        <v>66.784728000000001</v>
      </c>
    </row>
    <row r="1303" spans="1:3" x14ac:dyDescent="0.25">
      <c r="A1303" s="74">
        <v>25043</v>
      </c>
      <c r="B1303" s="75">
        <v>26.124407999999999</v>
      </c>
      <c r="C1303" s="75">
        <v>66.812160000000006</v>
      </c>
    </row>
    <row r="1304" spans="1:3" x14ac:dyDescent="0.25">
      <c r="A1304" s="74">
        <v>25044</v>
      </c>
      <c r="B1304" s="75">
        <v>26.127456000000002</v>
      </c>
      <c r="C1304" s="75">
        <v>66.818256000000005</v>
      </c>
    </row>
    <row r="1305" spans="1:3" x14ac:dyDescent="0.25">
      <c r="A1305" s="74">
        <v>25045</v>
      </c>
      <c r="B1305" s="75">
        <v>26.124407999999999</v>
      </c>
      <c r="C1305" s="75">
        <v>66.903599999999997</v>
      </c>
    </row>
    <row r="1306" spans="1:3" x14ac:dyDescent="0.25">
      <c r="A1306" s="74">
        <v>25046</v>
      </c>
      <c r="B1306" s="75">
        <v>26.139648000000001</v>
      </c>
      <c r="C1306" s="75">
        <v>66.976752000000005</v>
      </c>
    </row>
    <row r="1307" spans="1:3" x14ac:dyDescent="0.25">
      <c r="A1307" s="74">
        <v>25047</v>
      </c>
      <c r="B1307" s="75">
        <v>26.142696000000001</v>
      </c>
      <c r="C1307" s="75">
        <v>66.927984000000009</v>
      </c>
    </row>
    <row r="1308" spans="1:3" x14ac:dyDescent="0.25">
      <c r="A1308" s="74">
        <v>25048</v>
      </c>
      <c r="B1308" s="75">
        <v>26.136600000000001</v>
      </c>
      <c r="C1308" s="75">
        <v>66.848736000000002</v>
      </c>
    </row>
    <row r="1309" spans="1:3" x14ac:dyDescent="0.25">
      <c r="A1309" s="74">
        <v>25049</v>
      </c>
      <c r="B1309" s="75">
        <v>26.136600000000001</v>
      </c>
      <c r="C1309" s="75">
        <v>66.763391999999996</v>
      </c>
    </row>
    <row r="1310" spans="1:3" x14ac:dyDescent="0.25">
      <c r="A1310" s="74">
        <v>25050</v>
      </c>
      <c r="B1310" s="75">
        <v>26.133551999999998</v>
      </c>
      <c r="C1310" s="75">
        <v>66.793871999999993</v>
      </c>
    </row>
    <row r="1311" spans="1:3" x14ac:dyDescent="0.25">
      <c r="A1311" s="74">
        <v>25051</v>
      </c>
      <c r="B1311" s="75">
        <v>26.145744000000001</v>
      </c>
      <c r="C1311" s="75">
        <v>67.104768000000007</v>
      </c>
    </row>
    <row r="1312" spans="1:3" x14ac:dyDescent="0.25">
      <c r="A1312" s="74">
        <v>25052</v>
      </c>
      <c r="B1312" s="75">
        <v>26.224992000000004</v>
      </c>
      <c r="C1312" s="75">
        <v>67.208399999999997</v>
      </c>
    </row>
    <row r="1313" spans="1:3" x14ac:dyDescent="0.25">
      <c r="A1313" s="74">
        <v>25053</v>
      </c>
      <c r="B1313" s="75">
        <v>26.215848000000001</v>
      </c>
      <c r="C1313" s="75">
        <v>67.266311999999999</v>
      </c>
    </row>
    <row r="1314" spans="1:3" x14ac:dyDescent="0.25">
      <c r="A1314" s="74">
        <v>25054</v>
      </c>
      <c r="B1314" s="75">
        <v>26.221944000000001</v>
      </c>
      <c r="C1314" s="75">
        <v>67.284599999999998</v>
      </c>
    </row>
    <row r="1315" spans="1:3" x14ac:dyDescent="0.25">
      <c r="A1315" s="74">
        <v>25055</v>
      </c>
      <c r="B1315" s="75">
        <v>26.224992000000004</v>
      </c>
      <c r="C1315" s="75">
        <v>67.342511999999999</v>
      </c>
    </row>
    <row r="1316" spans="1:3" x14ac:dyDescent="0.25">
      <c r="A1316" s="74">
        <v>25056</v>
      </c>
      <c r="B1316" s="75">
        <v>26.267664000000003</v>
      </c>
      <c r="C1316" s="75">
        <v>67.443096000000011</v>
      </c>
    </row>
    <row r="1317" spans="1:3" x14ac:dyDescent="0.25">
      <c r="A1317" s="74">
        <v>25057</v>
      </c>
      <c r="B1317" s="75">
        <v>26.258520000000004</v>
      </c>
      <c r="C1317" s="75">
        <v>67.574160000000006</v>
      </c>
    </row>
    <row r="1318" spans="1:3" x14ac:dyDescent="0.25">
      <c r="A1318" s="74">
        <v>25058</v>
      </c>
      <c r="B1318" s="75">
        <v>26.264616</v>
      </c>
      <c r="C1318" s="75">
        <v>67.629024000000001</v>
      </c>
    </row>
    <row r="1319" spans="1:3" x14ac:dyDescent="0.25">
      <c r="A1319" s="74">
        <v>25059</v>
      </c>
      <c r="B1319" s="75">
        <v>26.243279999999999</v>
      </c>
      <c r="C1319" s="75">
        <v>67.61378400000001</v>
      </c>
    </row>
    <row r="1320" spans="1:3" x14ac:dyDescent="0.25">
      <c r="A1320" s="74">
        <v>25060</v>
      </c>
      <c r="B1320" s="75">
        <v>26.224992000000004</v>
      </c>
      <c r="C1320" s="75">
        <v>67.592448000000005</v>
      </c>
    </row>
    <row r="1321" spans="1:3" x14ac:dyDescent="0.25">
      <c r="A1321" s="74">
        <v>25061</v>
      </c>
      <c r="B1321" s="75">
        <v>26.206704000000002</v>
      </c>
      <c r="C1321" s="75">
        <v>67.604640000000003</v>
      </c>
    </row>
    <row r="1322" spans="1:3" x14ac:dyDescent="0.25">
      <c r="A1322" s="74">
        <v>25062</v>
      </c>
      <c r="B1322" s="75">
        <v>26.209751999999998</v>
      </c>
      <c r="C1322" s="75">
        <v>67.738752000000005</v>
      </c>
    </row>
    <row r="1323" spans="1:3" x14ac:dyDescent="0.25">
      <c r="A1323" s="74">
        <v>25063</v>
      </c>
      <c r="B1323" s="75">
        <v>26.197560000000003</v>
      </c>
      <c r="C1323" s="75">
        <v>67.747896000000011</v>
      </c>
    </row>
    <row r="1324" spans="1:3" x14ac:dyDescent="0.25">
      <c r="A1324" s="74">
        <v>25064</v>
      </c>
      <c r="B1324" s="75">
        <v>26.182320000000004</v>
      </c>
      <c r="C1324" s="75">
        <v>67.726560000000006</v>
      </c>
    </row>
    <row r="1325" spans="1:3" x14ac:dyDescent="0.25">
      <c r="A1325" s="74">
        <v>25065</v>
      </c>
      <c r="B1325" s="75">
        <v>26.194512</v>
      </c>
      <c r="C1325" s="75">
        <v>67.750944000000004</v>
      </c>
    </row>
    <row r="1326" spans="1:3" x14ac:dyDescent="0.25">
      <c r="A1326" s="74">
        <v>25066</v>
      </c>
      <c r="B1326" s="75">
        <v>26.179272000000001</v>
      </c>
      <c r="C1326" s="75">
        <v>67.787520000000001</v>
      </c>
    </row>
    <row r="1327" spans="1:3" x14ac:dyDescent="0.25">
      <c r="A1327" s="74">
        <v>25067</v>
      </c>
      <c r="B1327" s="75">
        <v>26.179272000000001</v>
      </c>
      <c r="C1327" s="75">
        <v>67.869816</v>
      </c>
    </row>
    <row r="1328" spans="1:3" x14ac:dyDescent="0.25">
      <c r="A1328" s="74">
        <v>25068</v>
      </c>
      <c r="B1328" s="75">
        <v>26.173176000000002</v>
      </c>
      <c r="C1328" s="75">
        <v>67.885056000000006</v>
      </c>
    </row>
    <row r="1329" spans="1:3" x14ac:dyDescent="0.25">
      <c r="A1329" s="74">
        <v>25069</v>
      </c>
      <c r="B1329" s="75">
        <v>26.160983999999999</v>
      </c>
      <c r="C1329" s="75">
        <v>67.976496000000012</v>
      </c>
    </row>
    <row r="1330" spans="1:3" x14ac:dyDescent="0.25">
      <c r="A1330" s="74">
        <v>25070</v>
      </c>
      <c r="B1330" s="75">
        <v>26.179272000000001</v>
      </c>
      <c r="C1330" s="75">
        <v>68.067936000000003</v>
      </c>
    </row>
    <row r="1331" spans="1:3" x14ac:dyDescent="0.25">
      <c r="A1331" s="74">
        <v>25071</v>
      </c>
      <c r="B1331" s="75">
        <v>26.170128000000002</v>
      </c>
      <c r="C1331" s="75">
        <v>68.061840000000004</v>
      </c>
    </row>
    <row r="1332" spans="1:3" x14ac:dyDescent="0.25">
      <c r="A1332" s="74">
        <v>25072</v>
      </c>
      <c r="B1332" s="75">
        <v>26.15184</v>
      </c>
      <c r="C1332" s="75">
        <v>68.061840000000004</v>
      </c>
    </row>
    <row r="1333" spans="1:3" x14ac:dyDescent="0.25">
      <c r="A1333" s="74">
        <v>25073</v>
      </c>
      <c r="B1333" s="75">
        <v>26.133551999999998</v>
      </c>
      <c r="C1333" s="75">
        <v>68.022216</v>
      </c>
    </row>
    <row r="1334" spans="1:3" x14ac:dyDescent="0.25">
      <c r="A1334" s="74">
        <v>25074</v>
      </c>
      <c r="B1334" s="75">
        <v>26.133551999999998</v>
      </c>
      <c r="C1334" s="75">
        <v>67.982591999999997</v>
      </c>
    </row>
    <row r="1335" spans="1:3" x14ac:dyDescent="0.25">
      <c r="A1335" s="74">
        <v>25075</v>
      </c>
      <c r="B1335" s="75">
        <v>26.15184</v>
      </c>
      <c r="C1335" s="75">
        <v>68.031360000000006</v>
      </c>
    </row>
    <row r="1336" spans="1:3" x14ac:dyDescent="0.25">
      <c r="A1336" s="74">
        <v>25076</v>
      </c>
      <c r="B1336" s="75">
        <v>26.182320000000004</v>
      </c>
      <c r="C1336" s="75">
        <v>68.092320000000001</v>
      </c>
    </row>
    <row r="1337" spans="1:3" x14ac:dyDescent="0.25">
      <c r="A1337" s="74">
        <v>25077</v>
      </c>
      <c r="B1337" s="75">
        <v>26.215848000000001</v>
      </c>
      <c r="C1337" s="75">
        <v>68.128896000000012</v>
      </c>
    </row>
    <row r="1338" spans="1:3" x14ac:dyDescent="0.25">
      <c r="A1338" s="74">
        <v>25078</v>
      </c>
      <c r="B1338" s="75">
        <v>26.212800000000001</v>
      </c>
      <c r="C1338" s="75">
        <v>68.128896000000012</v>
      </c>
    </row>
    <row r="1339" spans="1:3" x14ac:dyDescent="0.25">
      <c r="A1339" s="74">
        <v>25079</v>
      </c>
      <c r="B1339" s="75">
        <v>26.194512</v>
      </c>
      <c r="C1339" s="75">
        <v>68.107560000000007</v>
      </c>
    </row>
    <row r="1340" spans="1:3" x14ac:dyDescent="0.25">
      <c r="A1340" s="74">
        <v>25080</v>
      </c>
      <c r="B1340" s="75">
        <v>26.194512</v>
      </c>
      <c r="C1340" s="75">
        <v>68.150232000000003</v>
      </c>
    </row>
    <row r="1341" spans="1:3" x14ac:dyDescent="0.25">
      <c r="A1341" s="74">
        <v>25081</v>
      </c>
      <c r="B1341" s="75">
        <v>26.197560000000003</v>
      </c>
      <c r="C1341" s="75">
        <v>68.174616</v>
      </c>
    </row>
    <row r="1342" spans="1:3" x14ac:dyDescent="0.25">
      <c r="A1342" s="74">
        <v>25082</v>
      </c>
      <c r="B1342" s="75">
        <v>26.197560000000003</v>
      </c>
      <c r="C1342" s="75">
        <v>68.378832000000003</v>
      </c>
    </row>
    <row r="1343" spans="1:3" x14ac:dyDescent="0.25">
      <c r="A1343" s="74">
        <v>25083</v>
      </c>
      <c r="B1343" s="75">
        <v>26.203656000000002</v>
      </c>
      <c r="C1343" s="75">
        <v>68.461128000000002</v>
      </c>
    </row>
    <row r="1344" spans="1:3" x14ac:dyDescent="0.25">
      <c r="A1344" s="74">
        <v>25084</v>
      </c>
      <c r="B1344" s="75">
        <v>26.197560000000003</v>
      </c>
      <c r="C1344" s="75">
        <v>68.515991999999997</v>
      </c>
    </row>
    <row r="1345" spans="1:3" x14ac:dyDescent="0.25">
      <c r="A1345" s="74">
        <v>25085</v>
      </c>
      <c r="B1345" s="75">
        <v>26.194512</v>
      </c>
      <c r="C1345" s="75">
        <v>68.592191999999997</v>
      </c>
    </row>
    <row r="1346" spans="1:3" x14ac:dyDescent="0.25">
      <c r="A1346" s="74">
        <v>25086</v>
      </c>
      <c r="B1346" s="75">
        <v>26.179272000000001</v>
      </c>
      <c r="C1346" s="75">
        <v>68.640960000000007</v>
      </c>
    </row>
    <row r="1347" spans="1:3" x14ac:dyDescent="0.25">
      <c r="A1347" s="74">
        <v>25087</v>
      </c>
      <c r="B1347" s="75">
        <v>26.164032000000002</v>
      </c>
      <c r="C1347" s="75">
        <v>68.714112</v>
      </c>
    </row>
    <row r="1348" spans="1:3" x14ac:dyDescent="0.25">
      <c r="A1348" s="74">
        <v>25088</v>
      </c>
      <c r="B1348" s="75">
        <v>26.188416</v>
      </c>
      <c r="C1348" s="75">
        <v>68.750688000000011</v>
      </c>
    </row>
    <row r="1349" spans="1:3" x14ac:dyDescent="0.25">
      <c r="A1349" s="74">
        <v>25089</v>
      </c>
      <c r="B1349" s="75">
        <v>26.179272000000001</v>
      </c>
      <c r="C1349" s="75">
        <v>68.802503999999999</v>
      </c>
    </row>
    <row r="1350" spans="1:3" x14ac:dyDescent="0.25">
      <c r="A1350" s="74">
        <v>25090</v>
      </c>
      <c r="B1350" s="75">
        <v>26.160983999999999</v>
      </c>
      <c r="C1350" s="75">
        <v>68.820791999999997</v>
      </c>
    </row>
    <row r="1351" spans="1:3" x14ac:dyDescent="0.25">
      <c r="A1351" s="74">
        <v>25091</v>
      </c>
      <c r="B1351" s="75">
        <v>26.167079999999999</v>
      </c>
      <c r="C1351" s="75">
        <v>68.860416000000001</v>
      </c>
    </row>
    <row r="1352" spans="1:3" x14ac:dyDescent="0.25">
      <c r="A1352" s="74">
        <v>25092</v>
      </c>
      <c r="B1352" s="75">
        <v>26.154888000000003</v>
      </c>
      <c r="C1352" s="75">
        <v>68.857368000000008</v>
      </c>
    </row>
    <row r="1353" spans="1:3" x14ac:dyDescent="0.25">
      <c r="A1353" s="74">
        <v>25093</v>
      </c>
      <c r="B1353" s="75">
        <v>26.142696000000001</v>
      </c>
      <c r="C1353" s="75">
        <v>68.848224000000002</v>
      </c>
    </row>
    <row r="1354" spans="1:3" x14ac:dyDescent="0.25">
      <c r="A1354" s="74">
        <v>25094</v>
      </c>
      <c r="B1354" s="75">
        <v>26.121360000000003</v>
      </c>
      <c r="C1354" s="75">
        <v>68.848224000000002</v>
      </c>
    </row>
    <row r="1355" spans="1:3" x14ac:dyDescent="0.25">
      <c r="A1355" s="74">
        <v>25095</v>
      </c>
      <c r="B1355" s="75">
        <v>26.15184</v>
      </c>
      <c r="C1355" s="75">
        <v>68.979288000000011</v>
      </c>
    </row>
    <row r="1356" spans="1:3" x14ac:dyDescent="0.25">
      <c r="A1356" s="74">
        <v>25096</v>
      </c>
      <c r="B1356" s="75">
        <v>26.185368</v>
      </c>
      <c r="C1356" s="75">
        <v>69.140832000000003</v>
      </c>
    </row>
    <row r="1357" spans="1:3" x14ac:dyDescent="0.25">
      <c r="A1357" s="74">
        <v>25097</v>
      </c>
      <c r="B1357" s="75">
        <v>26.197560000000003</v>
      </c>
      <c r="C1357" s="75">
        <v>69.210936000000004</v>
      </c>
    </row>
    <row r="1358" spans="1:3" x14ac:dyDescent="0.25">
      <c r="A1358" s="74">
        <v>25098</v>
      </c>
      <c r="B1358" s="75">
        <v>26.191464000000003</v>
      </c>
      <c r="C1358" s="75">
        <v>69.293232000000003</v>
      </c>
    </row>
    <row r="1359" spans="1:3" x14ac:dyDescent="0.25">
      <c r="A1359" s="74">
        <v>25099</v>
      </c>
      <c r="B1359" s="75">
        <v>26.185368</v>
      </c>
      <c r="C1359" s="75">
        <v>69.384671999999995</v>
      </c>
    </row>
    <row r="1360" spans="1:3" x14ac:dyDescent="0.25">
      <c r="A1360" s="74">
        <v>25100</v>
      </c>
      <c r="B1360" s="75">
        <v>26.179272000000001</v>
      </c>
      <c r="C1360" s="75">
        <v>69.500496000000012</v>
      </c>
    </row>
    <row r="1361" spans="1:3" x14ac:dyDescent="0.25">
      <c r="A1361" s="74">
        <v>25101</v>
      </c>
      <c r="B1361" s="75">
        <v>26.191464000000003</v>
      </c>
      <c r="C1361" s="75">
        <v>69.610224000000002</v>
      </c>
    </row>
    <row r="1362" spans="1:3" x14ac:dyDescent="0.25">
      <c r="A1362" s="74">
        <v>25102</v>
      </c>
      <c r="B1362" s="75">
        <v>26.182320000000004</v>
      </c>
      <c r="C1362" s="75">
        <v>69.719952000000006</v>
      </c>
    </row>
    <row r="1363" spans="1:3" x14ac:dyDescent="0.25">
      <c r="A1363" s="74">
        <v>25103</v>
      </c>
      <c r="B1363" s="75">
        <v>26.197560000000003</v>
      </c>
      <c r="C1363" s="75">
        <v>69.820536000000004</v>
      </c>
    </row>
    <row r="1364" spans="1:3" x14ac:dyDescent="0.25">
      <c r="A1364" s="74">
        <v>25104</v>
      </c>
      <c r="B1364" s="75">
        <v>26.200607999999999</v>
      </c>
      <c r="C1364" s="75">
        <v>69.887591999999998</v>
      </c>
    </row>
    <row r="1365" spans="1:3" x14ac:dyDescent="0.25">
      <c r="A1365" s="74">
        <v>25105</v>
      </c>
      <c r="B1365" s="75">
        <v>26.182320000000004</v>
      </c>
      <c r="C1365" s="75">
        <v>69.927216000000001</v>
      </c>
    </row>
    <row r="1366" spans="1:3" x14ac:dyDescent="0.25">
      <c r="A1366" s="74">
        <v>25106</v>
      </c>
      <c r="B1366" s="75">
        <v>26.167079999999999</v>
      </c>
      <c r="C1366" s="75">
        <v>69.982079999999996</v>
      </c>
    </row>
    <row r="1367" spans="1:3" x14ac:dyDescent="0.25">
      <c r="A1367" s="74">
        <v>25107</v>
      </c>
      <c r="B1367" s="75">
        <v>26.15184</v>
      </c>
      <c r="C1367" s="75">
        <v>70.021704</v>
      </c>
    </row>
    <row r="1368" spans="1:3" x14ac:dyDescent="0.25">
      <c r="A1368" s="74">
        <v>25108</v>
      </c>
      <c r="B1368" s="75">
        <v>26.136600000000001</v>
      </c>
      <c r="C1368" s="75">
        <v>70.046087999999997</v>
      </c>
    </row>
    <row r="1369" spans="1:3" x14ac:dyDescent="0.25">
      <c r="A1369" s="74">
        <v>25109</v>
      </c>
      <c r="B1369" s="75">
        <v>26.121360000000003</v>
      </c>
      <c r="C1369" s="75">
        <v>70.088759999999994</v>
      </c>
    </row>
    <row r="1370" spans="1:3" x14ac:dyDescent="0.25">
      <c r="A1370" s="74">
        <v>25110</v>
      </c>
      <c r="B1370" s="75">
        <v>26.118312</v>
      </c>
      <c r="C1370" s="75">
        <v>70.088759999999994</v>
      </c>
    </row>
    <row r="1371" spans="1:3" x14ac:dyDescent="0.25">
      <c r="A1371" s="74">
        <v>25111</v>
      </c>
      <c r="B1371" s="75">
        <v>26.127456000000002</v>
      </c>
      <c r="C1371" s="75">
        <v>70.076568000000009</v>
      </c>
    </row>
    <row r="1372" spans="1:3" x14ac:dyDescent="0.25">
      <c r="A1372" s="74">
        <v>25112</v>
      </c>
      <c r="B1372" s="75">
        <v>26.112216</v>
      </c>
      <c r="C1372" s="75">
        <v>70.027799999999999</v>
      </c>
    </row>
    <row r="1373" spans="1:3" x14ac:dyDescent="0.25">
      <c r="A1373" s="74">
        <v>25113</v>
      </c>
      <c r="B1373" s="75">
        <v>26.136600000000001</v>
      </c>
      <c r="C1373" s="75">
        <v>70.100952000000007</v>
      </c>
    </row>
    <row r="1374" spans="1:3" x14ac:dyDescent="0.25">
      <c r="A1374" s="74">
        <v>25114</v>
      </c>
      <c r="B1374" s="75">
        <v>26.136600000000001</v>
      </c>
      <c r="C1374" s="75">
        <v>70.094856000000007</v>
      </c>
    </row>
    <row r="1375" spans="1:3" x14ac:dyDescent="0.25">
      <c r="A1375" s="74">
        <v>25115</v>
      </c>
      <c r="B1375" s="75">
        <v>26.139648000000001</v>
      </c>
      <c r="C1375" s="75">
        <v>70.207632000000004</v>
      </c>
    </row>
    <row r="1376" spans="1:3" x14ac:dyDescent="0.25">
      <c r="A1376" s="74">
        <v>25116</v>
      </c>
      <c r="B1376" s="75">
        <v>26.145744000000001</v>
      </c>
      <c r="C1376" s="75">
        <v>70.411848000000006</v>
      </c>
    </row>
    <row r="1377" spans="1:3" x14ac:dyDescent="0.25">
      <c r="A1377" s="74">
        <v>25117</v>
      </c>
      <c r="B1377" s="75">
        <v>26.148792000000004</v>
      </c>
      <c r="C1377" s="75">
        <v>70.52157600000001</v>
      </c>
    </row>
    <row r="1378" spans="1:3" x14ac:dyDescent="0.25">
      <c r="A1378" s="74">
        <v>25118</v>
      </c>
      <c r="B1378" s="75">
        <v>26.157935999999999</v>
      </c>
      <c r="C1378" s="75">
        <v>70.628256000000007</v>
      </c>
    </row>
    <row r="1379" spans="1:3" x14ac:dyDescent="0.25">
      <c r="A1379" s="74">
        <v>25119</v>
      </c>
      <c r="B1379" s="75">
        <v>26.173176000000002</v>
      </c>
      <c r="C1379" s="75">
        <v>70.744079999999997</v>
      </c>
    </row>
    <row r="1380" spans="1:3" x14ac:dyDescent="0.25">
      <c r="A1380" s="74">
        <v>25120</v>
      </c>
      <c r="B1380" s="75">
        <v>26.282904000000002</v>
      </c>
      <c r="C1380" s="75">
        <v>70.905624000000003</v>
      </c>
    </row>
    <row r="1381" spans="1:3" x14ac:dyDescent="0.25">
      <c r="A1381" s="74">
        <v>25121</v>
      </c>
      <c r="B1381" s="75">
        <v>26.313383999999999</v>
      </c>
      <c r="C1381" s="75">
        <v>71.021448000000007</v>
      </c>
    </row>
    <row r="1382" spans="1:3" x14ac:dyDescent="0.25">
      <c r="A1382" s="74">
        <v>25122</v>
      </c>
      <c r="B1382" s="75">
        <v>26.313383999999999</v>
      </c>
      <c r="C1382" s="75">
        <v>71.125079999999997</v>
      </c>
    </row>
    <row r="1383" spans="1:3" x14ac:dyDescent="0.25">
      <c r="A1383" s="74">
        <v>25123</v>
      </c>
      <c r="B1383" s="75">
        <v>26.301192000000004</v>
      </c>
      <c r="C1383" s="75">
        <v>71.274432000000004</v>
      </c>
    </row>
    <row r="1384" spans="1:3" x14ac:dyDescent="0.25">
      <c r="A1384" s="74">
        <v>25124</v>
      </c>
      <c r="B1384" s="75">
        <v>26.289000000000001</v>
      </c>
      <c r="C1384" s="75">
        <v>71.353679999999997</v>
      </c>
    </row>
    <row r="1385" spans="1:3" x14ac:dyDescent="0.25">
      <c r="A1385" s="74">
        <v>25125</v>
      </c>
      <c r="B1385" s="75">
        <v>26.289000000000001</v>
      </c>
      <c r="C1385" s="75">
        <v>71.378064000000009</v>
      </c>
    </row>
    <row r="1386" spans="1:3" x14ac:dyDescent="0.25">
      <c r="A1386" s="74">
        <v>25126</v>
      </c>
      <c r="B1386" s="75">
        <v>26.270712</v>
      </c>
      <c r="C1386" s="75">
        <v>71.378064000000009</v>
      </c>
    </row>
    <row r="1387" spans="1:3" x14ac:dyDescent="0.25">
      <c r="A1387" s="74">
        <v>25127</v>
      </c>
      <c r="B1387" s="75">
        <v>26.285951999999998</v>
      </c>
      <c r="C1387" s="75">
        <v>71.396352000000007</v>
      </c>
    </row>
    <row r="1388" spans="1:3" x14ac:dyDescent="0.25">
      <c r="A1388" s="74">
        <v>25128</v>
      </c>
      <c r="B1388" s="75">
        <v>26.292048000000001</v>
      </c>
      <c r="C1388" s="75">
        <v>71.567040000000006</v>
      </c>
    </row>
    <row r="1389" spans="1:3" x14ac:dyDescent="0.25">
      <c r="A1389" s="74">
        <v>25129</v>
      </c>
      <c r="B1389" s="75">
        <v>26.337768000000001</v>
      </c>
      <c r="C1389" s="75">
        <v>71.716391999999999</v>
      </c>
    </row>
    <row r="1390" spans="1:3" x14ac:dyDescent="0.25">
      <c r="A1390" s="74">
        <v>25130</v>
      </c>
      <c r="B1390" s="75">
        <v>26.349960000000003</v>
      </c>
      <c r="C1390" s="75">
        <v>71.786496</v>
      </c>
    </row>
    <row r="1391" spans="1:3" x14ac:dyDescent="0.25">
      <c r="A1391" s="74">
        <v>25131</v>
      </c>
      <c r="B1391" s="75">
        <v>26.389583999999999</v>
      </c>
      <c r="C1391" s="75">
        <v>71.899271999999996</v>
      </c>
    </row>
    <row r="1392" spans="1:3" x14ac:dyDescent="0.25">
      <c r="A1392" s="74">
        <v>25132</v>
      </c>
      <c r="B1392" s="75">
        <v>26.410920000000004</v>
      </c>
      <c r="C1392" s="75">
        <v>71.957184000000012</v>
      </c>
    </row>
    <row r="1393" spans="1:3" x14ac:dyDescent="0.25">
      <c r="A1393" s="74">
        <v>25133</v>
      </c>
      <c r="B1393" s="75">
        <v>26.410920000000004</v>
      </c>
      <c r="C1393" s="75">
        <v>71.987664000000009</v>
      </c>
    </row>
    <row r="1394" spans="1:3" x14ac:dyDescent="0.25">
      <c r="A1394" s="74">
        <v>25134</v>
      </c>
      <c r="B1394" s="75">
        <v>26.404824000000001</v>
      </c>
      <c r="C1394" s="75">
        <v>72.063864000000009</v>
      </c>
    </row>
    <row r="1395" spans="1:3" x14ac:dyDescent="0.25">
      <c r="A1395" s="74">
        <v>25135</v>
      </c>
      <c r="B1395" s="75">
        <v>26.444448000000001</v>
      </c>
      <c r="C1395" s="75">
        <v>72.118728000000004</v>
      </c>
    </row>
    <row r="1396" spans="1:3" x14ac:dyDescent="0.25">
      <c r="A1396" s="74">
        <v>25136</v>
      </c>
      <c r="B1396" s="75">
        <v>26.413968000000001</v>
      </c>
      <c r="C1396" s="75">
        <v>72.310752000000008</v>
      </c>
    </row>
    <row r="1397" spans="1:3" x14ac:dyDescent="0.25">
      <c r="A1397" s="74">
        <v>25137</v>
      </c>
      <c r="B1397" s="75">
        <v>26.420064000000004</v>
      </c>
      <c r="C1397" s="75">
        <v>72.463152000000008</v>
      </c>
    </row>
    <row r="1398" spans="1:3" x14ac:dyDescent="0.25">
      <c r="A1398" s="74">
        <v>25138</v>
      </c>
      <c r="B1398" s="75">
        <v>26.420064000000004</v>
      </c>
      <c r="C1398" s="75">
        <v>72.710040000000006</v>
      </c>
    </row>
    <row r="1399" spans="1:3" x14ac:dyDescent="0.25">
      <c r="A1399" s="74">
        <v>25139</v>
      </c>
      <c r="B1399" s="75">
        <v>26.395679999999999</v>
      </c>
      <c r="C1399" s="75">
        <v>72.856344000000007</v>
      </c>
    </row>
    <row r="1400" spans="1:3" x14ac:dyDescent="0.25">
      <c r="A1400" s="74">
        <v>25140</v>
      </c>
      <c r="B1400" s="75">
        <v>26.429207999999999</v>
      </c>
      <c r="C1400" s="75">
        <v>73.142856000000009</v>
      </c>
    </row>
    <row r="1401" spans="1:3" x14ac:dyDescent="0.25">
      <c r="A1401" s="74">
        <v>25141</v>
      </c>
      <c r="B1401" s="75">
        <v>26.417016</v>
      </c>
      <c r="C1401" s="75">
        <v>73.386696000000001</v>
      </c>
    </row>
    <row r="1402" spans="1:3" x14ac:dyDescent="0.25">
      <c r="A1402" s="74">
        <v>25142</v>
      </c>
      <c r="B1402" s="75">
        <v>26.426160000000003</v>
      </c>
      <c r="C1402" s="75">
        <v>73.496424000000005</v>
      </c>
    </row>
    <row r="1403" spans="1:3" x14ac:dyDescent="0.25">
      <c r="A1403" s="74">
        <v>25143</v>
      </c>
      <c r="B1403" s="75">
        <v>26.426160000000003</v>
      </c>
      <c r="C1403" s="75">
        <v>73.627488</v>
      </c>
    </row>
    <row r="1404" spans="1:3" x14ac:dyDescent="0.25">
      <c r="A1404" s="74">
        <v>25144</v>
      </c>
      <c r="B1404" s="75">
        <v>26.423112</v>
      </c>
      <c r="C1404" s="75">
        <v>73.731120000000004</v>
      </c>
    </row>
    <row r="1405" spans="1:3" x14ac:dyDescent="0.25">
      <c r="A1405" s="74">
        <v>25145</v>
      </c>
      <c r="B1405" s="75">
        <v>26.423112</v>
      </c>
      <c r="C1405" s="75">
        <v>73.782936000000007</v>
      </c>
    </row>
    <row r="1406" spans="1:3" x14ac:dyDescent="0.25">
      <c r="A1406" s="74">
        <v>25146</v>
      </c>
      <c r="B1406" s="75">
        <v>26.444448000000001</v>
      </c>
      <c r="C1406" s="75">
        <v>73.959720000000004</v>
      </c>
    </row>
    <row r="1407" spans="1:3" x14ac:dyDescent="0.25">
      <c r="A1407" s="74">
        <v>25147</v>
      </c>
      <c r="B1407" s="75">
        <v>26.459688000000003</v>
      </c>
      <c r="C1407" s="75">
        <v>74.160888</v>
      </c>
    </row>
    <row r="1408" spans="1:3" x14ac:dyDescent="0.25">
      <c r="A1408" s="74">
        <v>25148</v>
      </c>
      <c r="B1408" s="75">
        <v>26.459688000000003</v>
      </c>
      <c r="C1408" s="75">
        <v>74.227944000000008</v>
      </c>
    </row>
    <row r="1409" spans="1:3" x14ac:dyDescent="0.25">
      <c r="A1409" s="74">
        <v>25149</v>
      </c>
      <c r="B1409" s="75">
        <v>26.450544000000001</v>
      </c>
      <c r="C1409" s="75">
        <v>74.28585600000001</v>
      </c>
    </row>
    <row r="1410" spans="1:3" x14ac:dyDescent="0.25">
      <c r="A1410" s="74">
        <v>25150</v>
      </c>
      <c r="B1410" s="75">
        <v>26.471879999999999</v>
      </c>
      <c r="C1410" s="75">
        <v>74.380344000000008</v>
      </c>
    </row>
    <row r="1411" spans="1:3" x14ac:dyDescent="0.25">
      <c r="A1411" s="74">
        <v>25151</v>
      </c>
      <c r="B1411" s="75">
        <v>26.450544000000001</v>
      </c>
      <c r="C1411" s="75">
        <v>74.432159999999996</v>
      </c>
    </row>
    <row r="1412" spans="1:3" x14ac:dyDescent="0.25">
      <c r="A1412" s="74">
        <v>25152</v>
      </c>
      <c r="B1412" s="75">
        <v>26.423112</v>
      </c>
      <c r="C1412" s="75">
        <v>74.468736000000007</v>
      </c>
    </row>
    <row r="1413" spans="1:3" x14ac:dyDescent="0.25">
      <c r="A1413" s="74">
        <v>25153</v>
      </c>
      <c r="B1413" s="75">
        <v>26.426160000000003</v>
      </c>
      <c r="C1413" s="75">
        <v>74.496167999999997</v>
      </c>
    </row>
    <row r="1414" spans="1:3" x14ac:dyDescent="0.25">
      <c r="A1414" s="74">
        <v>25154</v>
      </c>
      <c r="B1414" s="75">
        <v>26.462736</v>
      </c>
      <c r="C1414" s="75">
        <v>74.605896000000001</v>
      </c>
    </row>
    <row r="1415" spans="1:3" x14ac:dyDescent="0.25">
      <c r="A1415" s="74">
        <v>25155</v>
      </c>
      <c r="B1415" s="75">
        <v>26.477976000000002</v>
      </c>
      <c r="C1415" s="75">
        <v>74.703432000000006</v>
      </c>
    </row>
    <row r="1416" spans="1:3" x14ac:dyDescent="0.25">
      <c r="A1416" s="74">
        <v>25156</v>
      </c>
      <c r="B1416" s="75">
        <v>26.499312</v>
      </c>
      <c r="C1416" s="75">
        <v>74.767440000000008</v>
      </c>
    </row>
    <row r="1417" spans="1:3" x14ac:dyDescent="0.25">
      <c r="A1417" s="74">
        <v>25157</v>
      </c>
      <c r="B1417" s="75">
        <v>26.484072000000001</v>
      </c>
      <c r="C1417" s="75">
        <v>74.816208000000003</v>
      </c>
    </row>
    <row r="1418" spans="1:3" x14ac:dyDescent="0.25">
      <c r="A1418" s="74">
        <v>25158</v>
      </c>
      <c r="B1418" s="75">
        <v>26.453592000000004</v>
      </c>
      <c r="C1418" s="75">
        <v>74.852784000000014</v>
      </c>
    </row>
    <row r="1419" spans="1:3" x14ac:dyDescent="0.25">
      <c r="A1419" s="74">
        <v>25159</v>
      </c>
      <c r="B1419" s="75">
        <v>26.468832000000003</v>
      </c>
      <c r="C1419" s="75">
        <v>75.087479999999999</v>
      </c>
    </row>
    <row r="1420" spans="1:3" x14ac:dyDescent="0.25">
      <c r="A1420" s="74">
        <v>25160</v>
      </c>
      <c r="B1420" s="75">
        <v>26.468832000000003</v>
      </c>
      <c r="C1420" s="75">
        <v>75.181967999999998</v>
      </c>
    </row>
    <row r="1421" spans="1:3" x14ac:dyDescent="0.25">
      <c r="A1421" s="74">
        <v>25161</v>
      </c>
      <c r="B1421" s="75">
        <v>26.45664</v>
      </c>
      <c r="C1421" s="75">
        <v>75.252071999999998</v>
      </c>
    </row>
    <row r="1422" spans="1:3" x14ac:dyDescent="0.25">
      <c r="A1422" s="74">
        <v>25162</v>
      </c>
      <c r="B1422" s="75">
        <v>26.459688000000003</v>
      </c>
      <c r="C1422" s="75">
        <v>75.279504000000003</v>
      </c>
    </row>
    <row r="1423" spans="1:3" x14ac:dyDescent="0.25">
      <c r="A1423" s="74">
        <v>25163</v>
      </c>
      <c r="B1423" s="75">
        <v>26.490168000000001</v>
      </c>
      <c r="C1423" s="75">
        <v>75.480671999999998</v>
      </c>
    </row>
    <row r="1424" spans="1:3" x14ac:dyDescent="0.25">
      <c r="A1424" s="74">
        <v>25164</v>
      </c>
      <c r="B1424" s="75">
        <v>26.517600000000002</v>
      </c>
      <c r="C1424" s="75">
        <v>75.538584000000014</v>
      </c>
    </row>
    <row r="1425" spans="1:3" x14ac:dyDescent="0.25">
      <c r="A1425" s="74">
        <v>25165</v>
      </c>
      <c r="B1425" s="75">
        <v>26.481024000000001</v>
      </c>
      <c r="C1425" s="75">
        <v>75.65745600000001</v>
      </c>
    </row>
    <row r="1426" spans="1:3" x14ac:dyDescent="0.25">
      <c r="A1426" s="74">
        <v>25166</v>
      </c>
      <c r="B1426" s="75">
        <v>26.477976000000002</v>
      </c>
      <c r="C1426" s="75">
        <v>75.730608000000004</v>
      </c>
    </row>
    <row r="1427" spans="1:3" x14ac:dyDescent="0.25">
      <c r="A1427" s="74">
        <v>25167</v>
      </c>
      <c r="B1427" s="75">
        <v>26.508456000000002</v>
      </c>
      <c r="C1427" s="75">
        <v>75.867767999999998</v>
      </c>
    </row>
    <row r="1428" spans="1:3" x14ac:dyDescent="0.25">
      <c r="A1428" s="74">
        <v>25168</v>
      </c>
      <c r="B1428" s="75">
        <v>26.538936</v>
      </c>
      <c r="C1428" s="75">
        <v>75.995784000000015</v>
      </c>
    </row>
    <row r="1429" spans="1:3" x14ac:dyDescent="0.25">
      <c r="A1429" s="74">
        <v>25169</v>
      </c>
      <c r="B1429" s="75">
        <v>26.548079999999999</v>
      </c>
      <c r="C1429" s="75">
        <v>76.114655999999997</v>
      </c>
    </row>
    <row r="1430" spans="1:3" x14ac:dyDescent="0.25">
      <c r="A1430" s="74">
        <v>25170</v>
      </c>
      <c r="B1430" s="75">
        <v>26.535888000000003</v>
      </c>
      <c r="C1430" s="75">
        <v>76.15428</v>
      </c>
    </row>
    <row r="1431" spans="1:3" x14ac:dyDescent="0.25">
      <c r="A1431" s="74">
        <v>25171</v>
      </c>
      <c r="B1431" s="75">
        <v>26.526744000000001</v>
      </c>
      <c r="C1431" s="75">
        <v>76.178664000000012</v>
      </c>
    </row>
    <row r="1432" spans="1:3" x14ac:dyDescent="0.25">
      <c r="A1432" s="74">
        <v>25172</v>
      </c>
      <c r="B1432" s="75">
        <v>26.517600000000002</v>
      </c>
      <c r="C1432" s="75">
        <v>76.19695200000001</v>
      </c>
    </row>
    <row r="1433" spans="1:3" x14ac:dyDescent="0.25">
      <c r="A1433" s="74">
        <v>25173</v>
      </c>
      <c r="B1433" s="75">
        <v>26.511504000000002</v>
      </c>
      <c r="C1433" s="75">
        <v>76.218288000000001</v>
      </c>
    </row>
    <row r="1434" spans="1:3" x14ac:dyDescent="0.25">
      <c r="A1434" s="74">
        <v>25174</v>
      </c>
      <c r="B1434" s="75">
        <v>26.514551999999998</v>
      </c>
      <c r="C1434" s="75">
        <v>76.334112000000005</v>
      </c>
    </row>
    <row r="1435" spans="1:3" x14ac:dyDescent="0.25">
      <c r="A1435" s="74">
        <v>25175</v>
      </c>
      <c r="B1435" s="75">
        <v>26.514551999999998</v>
      </c>
      <c r="C1435" s="75">
        <v>76.38288</v>
      </c>
    </row>
    <row r="1436" spans="1:3" x14ac:dyDescent="0.25">
      <c r="A1436" s="74">
        <v>25176</v>
      </c>
      <c r="B1436" s="75">
        <v>26.502360000000003</v>
      </c>
      <c r="C1436" s="75">
        <v>76.419455999999997</v>
      </c>
    </row>
    <row r="1437" spans="1:3" x14ac:dyDescent="0.25">
      <c r="A1437" s="74">
        <v>25177</v>
      </c>
      <c r="B1437" s="75">
        <v>26.490168000000001</v>
      </c>
      <c r="C1437" s="75">
        <v>76.443840000000009</v>
      </c>
    </row>
    <row r="1438" spans="1:3" x14ac:dyDescent="0.25">
      <c r="A1438" s="74">
        <v>25178</v>
      </c>
      <c r="B1438" s="75">
        <v>26.499312</v>
      </c>
      <c r="C1438" s="75">
        <v>76.507847999999996</v>
      </c>
    </row>
    <row r="1439" spans="1:3" x14ac:dyDescent="0.25">
      <c r="A1439" s="74">
        <v>25179</v>
      </c>
      <c r="B1439" s="75">
        <v>26.505407999999999</v>
      </c>
      <c r="C1439" s="75">
        <v>76.57795200000001</v>
      </c>
    </row>
    <row r="1440" spans="1:3" x14ac:dyDescent="0.25">
      <c r="A1440" s="74">
        <v>25180</v>
      </c>
      <c r="B1440" s="75">
        <v>26.520648000000001</v>
      </c>
      <c r="C1440" s="75">
        <v>76.620624000000007</v>
      </c>
    </row>
    <row r="1441" spans="1:3" x14ac:dyDescent="0.25">
      <c r="A1441" s="74">
        <v>25181</v>
      </c>
      <c r="B1441" s="75">
        <v>26.520648000000001</v>
      </c>
      <c r="C1441" s="75">
        <v>76.666344000000009</v>
      </c>
    </row>
    <row r="1442" spans="1:3" x14ac:dyDescent="0.25">
      <c r="A1442" s="74">
        <v>25182</v>
      </c>
      <c r="B1442" s="75">
        <v>26.545032000000003</v>
      </c>
      <c r="C1442" s="75">
        <v>76.827888000000002</v>
      </c>
    </row>
    <row r="1443" spans="1:3" x14ac:dyDescent="0.25">
      <c r="A1443" s="74">
        <v>25183</v>
      </c>
      <c r="B1443" s="75">
        <v>26.560272000000001</v>
      </c>
      <c r="C1443" s="75">
        <v>76.907136000000008</v>
      </c>
    </row>
    <row r="1444" spans="1:3" x14ac:dyDescent="0.25">
      <c r="A1444" s="74">
        <v>25184</v>
      </c>
      <c r="B1444" s="75">
        <v>26.563320000000004</v>
      </c>
      <c r="C1444" s="75">
        <v>76.928471999999999</v>
      </c>
    </row>
    <row r="1445" spans="1:3" x14ac:dyDescent="0.25">
      <c r="A1445" s="74">
        <v>25185</v>
      </c>
      <c r="B1445" s="75">
        <v>26.569416</v>
      </c>
      <c r="C1445" s="75">
        <v>76.91628</v>
      </c>
    </row>
    <row r="1446" spans="1:3" x14ac:dyDescent="0.25">
      <c r="A1446" s="74">
        <v>25186</v>
      </c>
      <c r="B1446" s="75">
        <v>26.587704000000002</v>
      </c>
      <c r="C1446" s="75">
        <v>76.934567999999999</v>
      </c>
    </row>
    <row r="1447" spans="1:3" x14ac:dyDescent="0.25">
      <c r="A1447" s="74">
        <v>25187</v>
      </c>
      <c r="B1447" s="75">
        <v>26.587704000000002</v>
      </c>
      <c r="C1447" s="75">
        <v>76.919328000000007</v>
      </c>
    </row>
    <row r="1448" spans="1:3" x14ac:dyDescent="0.25">
      <c r="A1448" s="74">
        <v>25188</v>
      </c>
      <c r="B1448" s="75">
        <v>26.590751999999998</v>
      </c>
      <c r="C1448" s="75">
        <v>76.919328000000007</v>
      </c>
    </row>
    <row r="1449" spans="1:3" x14ac:dyDescent="0.25">
      <c r="A1449" s="74">
        <v>25189</v>
      </c>
      <c r="B1449" s="75">
        <v>26.596848000000001</v>
      </c>
      <c r="C1449" s="75">
        <v>76.946759999999998</v>
      </c>
    </row>
    <row r="1450" spans="1:3" x14ac:dyDescent="0.25">
      <c r="A1450" s="74">
        <v>25190</v>
      </c>
      <c r="B1450" s="75">
        <v>26.60904</v>
      </c>
      <c r="C1450" s="75">
        <v>76.931520000000006</v>
      </c>
    </row>
    <row r="1451" spans="1:3" x14ac:dyDescent="0.25">
      <c r="A1451" s="74">
        <v>25191</v>
      </c>
      <c r="B1451" s="75">
        <v>26.615136</v>
      </c>
      <c r="C1451" s="75">
        <v>76.904088000000002</v>
      </c>
    </row>
    <row r="1452" spans="1:3" x14ac:dyDescent="0.25">
      <c r="A1452" s="74">
        <v>25192</v>
      </c>
      <c r="B1452" s="75">
        <v>26.621232000000003</v>
      </c>
      <c r="C1452" s="75">
        <v>76.879704000000004</v>
      </c>
    </row>
    <row r="1453" spans="1:3" x14ac:dyDescent="0.25">
      <c r="A1453" s="74">
        <v>25193</v>
      </c>
      <c r="B1453" s="75">
        <v>26.621232000000003</v>
      </c>
      <c r="C1453" s="75">
        <v>76.855320000000006</v>
      </c>
    </row>
    <row r="1454" spans="1:3" x14ac:dyDescent="0.25">
      <c r="A1454" s="74">
        <v>25194</v>
      </c>
      <c r="B1454" s="75">
        <v>26.621232000000003</v>
      </c>
      <c r="C1454" s="75">
        <v>76.824840000000009</v>
      </c>
    </row>
    <row r="1455" spans="1:3" x14ac:dyDescent="0.25">
      <c r="A1455" s="74">
        <v>25195</v>
      </c>
      <c r="B1455" s="75">
        <v>26.596848000000001</v>
      </c>
      <c r="C1455" s="75">
        <v>76.797408000000004</v>
      </c>
    </row>
    <row r="1456" spans="1:3" x14ac:dyDescent="0.25">
      <c r="A1456" s="74">
        <v>25196</v>
      </c>
      <c r="B1456" s="75">
        <v>26.593800000000002</v>
      </c>
      <c r="C1456" s="75">
        <v>76.773024000000007</v>
      </c>
    </row>
    <row r="1457" spans="1:3" x14ac:dyDescent="0.25">
      <c r="A1457" s="74">
        <v>25197</v>
      </c>
      <c r="B1457" s="75">
        <v>26.590751999999998</v>
      </c>
      <c r="C1457" s="75">
        <v>76.745592000000002</v>
      </c>
    </row>
    <row r="1458" spans="1:3" x14ac:dyDescent="0.25">
      <c r="A1458" s="74">
        <v>25198</v>
      </c>
      <c r="B1458" s="75">
        <v>26.581607999999999</v>
      </c>
      <c r="C1458" s="75">
        <v>76.712064000000012</v>
      </c>
    </row>
    <row r="1459" spans="1:3" x14ac:dyDescent="0.25">
      <c r="A1459" s="74">
        <v>25199</v>
      </c>
      <c r="B1459" s="75">
        <v>26.569416</v>
      </c>
      <c r="C1459" s="75">
        <v>76.669392000000002</v>
      </c>
    </row>
    <row r="1460" spans="1:3" x14ac:dyDescent="0.25">
      <c r="A1460" s="74">
        <v>25200</v>
      </c>
      <c r="B1460" s="75">
        <v>26.566368000000001</v>
      </c>
      <c r="C1460" s="75">
        <v>76.629767999999999</v>
      </c>
    </row>
    <row r="1461" spans="1:3" x14ac:dyDescent="0.25">
      <c r="A1461" s="74">
        <v>25201</v>
      </c>
      <c r="B1461" s="75">
        <v>26.566368000000001</v>
      </c>
      <c r="C1461" s="75">
        <v>76.590144000000009</v>
      </c>
    </row>
    <row r="1462" spans="1:3" x14ac:dyDescent="0.25">
      <c r="A1462" s="74">
        <v>25202</v>
      </c>
      <c r="B1462" s="75">
        <v>26.563320000000004</v>
      </c>
      <c r="C1462" s="75">
        <v>76.544424000000006</v>
      </c>
    </row>
    <row r="1463" spans="1:3" x14ac:dyDescent="0.25">
      <c r="A1463" s="74">
        <v>25203</v>
      </c>
      <c r="B1463" s="75">
        <v>26.563320000000004</v>
      </c>
      <c r="C1463" s="75">
        <v>76.495655999999997</v>
      </c>
    </row>
    <row r="1464" spans="1:3" x14ac:dyDescent="0.25">
      <c r="A1464" s="74">
        <v>25204</v>
      </c>
      <c r="B1464" s="75">
        <v>26.557224000000001</v>
      </c>
      <c r="C1464" s="75">
        <v>76.446888000000001</v>
      </c>
    </row>
    <row r="1465" spans="1:3" x14ac:dyDescent="0.25">
      <c r="A1465" s="74">
        <v>25205</v>
      </c>
      <c r="B1465" s="75">
        <v>26.554176000000002</v>
      </c>
      <c r="C1465" s="75">
        <v>76.413359999999997</v>
      </c>
    </row>
    <row r="1466" spans="1:3" x14ac:dyDescent="0.25">
      <c r="A1466" s="74">
        <v>25206</v>
      </c>
      <c r="B1466" s="75">
        <v>26.554176000000002</v>
      </c>
      <c r="C1466" s="75">
        <v>76.358496000000002</v>
      </c>
    </row>
    <row r="1467" spans="1:3" x14ac:dyDescent="0.25">
      <c r="A1467" s="74">
        <v>25207</v>
      </c>
      <c r="B1467" s="75">
        <v>26.554176000000002</v>
      </c>
      <c r="C1467" s="75">
        <v>76.312775999999999</v>
      </c>
    </row>
    <row r="1468" spans="1:3" x14ac:dyDescent="0.25">
      <c r="A1468" s="74">
        <v>25208</v>
      </c>
      <c r="B1468" s="75">
        <v>26.551128000000002</v>
      </c>
      <c r="C1468" s="75">
        <v>76.260959999999997</v>
      </c>
    </row>
    <row r="1469" spans="1:3" x14ac:dyDescent="0.25">
      <c r="A1469" s="74">
        <v>25209</v>
      </c>
      <c r="B1469" s="75">
        <v>26.548079999999999</v>
      </c>
      <c r="C1469" s="75">
        <v>76.203047999999995</v>
      </c>
    </row>
    <row r="1470" spans="1:3" x14ac:dyDescent="0.25">
      <c r="A1470" s="74">
        <v>25210</v>
      </c>
      <c r="B1470" s="75">
        <v>26.548079999999999</v>
      </c>
      <c r="C1470" s="75">
        <v>76.145136000000008</v>
      </c>
    </row>
    <row r="1471" spans="1:3" x14ac:dyDescent="0.25">
      <c r="A1471" s="74">
        <v>25211</v>
      </c>
      <c r="B1471" s="75">
        <v>26.548079999999999</v>
      </c>
      <c r="C1471" s="75">
        <v>76.084175999999999</v>
      </c>
    </row>
    <row r="1472" spans="1:3" x14ac:dyDescent="0.25">
      <c r="A1472" s="74">
        <v>25212</v>
      </c>
      <c r="B1472" s="75">
        <v>26.535888000000003</v>
      </c>
      <c r="C1472" s="75">
        <v>76.029312000000004</v>
      </c>
    </row>
    <row r="1473" spans="1:3" x14ac:dyDescent="0.25">
      <c r="A1473" s="74">
        <v>25213</v>
      </c>
      <c r="B1473" s="75">
        <v>26.538936</v>
      </c>
      <c r="C1473" s="75">
        <v>75.977496000000002</v>
      </c>
    </row>
    <row r="1474" spans="1:3" x14ac:dyDescent="0.25">
      <c r="A1474" s="74">
        <v>25214</v>
      </c>
      <c r="B1474" s="75">
        <v>26.529792000000004</v>
      </c>
      <c r="C1474" s="75">
        <v>75.931775999999999</v>
      </c>
    </row>
    <row r="1475" spans="1:3" x14ac:dyDescent="0.25">
      <c r="A1475" s="74">
        <v>25215</v>
      </c>
      <c r="B1475" s="75">
        <v>26.526744000000001</v>
      </c>
      <c r="C1475" s="75">
        <v>75.870816000000005</v>
      </c>
    </row>
    <row r="1476" spans="1:3" x14ac:dyDescent="0.25">
      <c r="A1476" s="74">
        <v>25216</v>
      </c>
      <c r="B1476" s="75">
        <v>26.529792000000004</v>
      </c>
      <c r="C1476" s="75">
        <v>75.812904000000003</v>
      </c>
    </row>
    <row r="1477" spans="1:3" x14ac:dyDescent="0.25">
      <c r="A1477" s="74">
        <v>25217</v>
      </c>
      <c r="B1477" s="75">
        <v>26.538936</v>
      </c>
      <c r="C1477" s="75">
        <v>75.758040000000008</v>
      </c>
    </row>
    <row r="1478" spans="1:3" x14ac:dyDescent="0.25">
      <c r="A1478" s="74">
        <v>25218</v>
      </c>
      <c r="B1478" s="75">
        <v>26.529792000000004</v>
      </c>
      <c r="C1478" s="75">
        <v>75.700128000000007</v>
      </c>
    </row>
    <row r="1479" spans="1:3" x14ac:dyDescent="0.25">
      <c r="A1479" s="74">
        <v>25219</v>
      </c>
      <c r="B1479" s="75">
        <v>26.523696000000001</v>
      </c>
      <c r="C1479" s="75">
        <v>75.654408000000004</v>
      </c>
    </row>
    <row r="1480" spans="1:3" x14ac:dyDescent="0.25">
      <c r="A1480" s="74">
        <v>25220</v>
      </c>
      <c r="B1480" s="75">
        <v>26.523696000000001</v>
      </c>
      <c r="C1480" s="75">
        <v>75.596496000000002</v>
      </c>
    </row>
    <row r="1481" spans="1:3" x14ac:dyDescent="0.25">
      <c r="A1481" s="74">
        <v>25221</v>
      </c>
      <c r="B1481" s="75">
        <v>26.535888000000003</v>
      </c>
      <c r="C1481" s="75">
        <v>75.54468</v>
      </c>
    </row>
    <row r="1482" spans="1:3" x14ac:dyDescent="0.25">
      <c r="A1482" s="74">
        <v>25222</v>
      </c>
      <c r="B1482" s="75">
        <v>26.53284</v>
      </c>
      <c r="C1482" s="75">
        <v>75.541632000000007</v>
      </c>
    </row>
    <row r="1483" spans="1:3" x14ac:dyDescent="0.25">
      <c r="A1483" s="74">
        <v>25223</v>
      </c>
      <c r="B1483" s="75">
        <v>26.53284</v>
      </c>
      <c r="C1483" s="75">
        <v>75.523344000000009</v>
      </c>
    </row>
    <row r="1484" spans="1:3" x14ac:dyDescent="0.25">
      <c r="A1484" s="74">
        <v>25224</v>
      </c>
      <c r="B1484" s="75">
        <v>26.53284</v>
      </c>
      <c r="C1484" s="75">
        <v>75.498959999999997</v>
      </c>
    </row>
    <row r="1485" spans="1:3" x14ac:dyDescent="0.25">
      <c r="A1485" s="74">
        <v>25225</v>
      </c>
      <c r="B1485" s="75">
        <v>26.529792000000004</v>
      </c>
      <c r="C1485" s="75">
        <v>75.453240000000008</v>
      </c>
    </row>
    <row r="1486" spans="1:3" x14ac:dyDescent="0.25">
      <c r="A1486" s="74">
        <v>25226</v>
      </c>
      <c r="B1486" s="75">
        <v>26.520648000000001</v>
      </c>
      <c r="C1486" s="75">
        <v>75.401424000000006</v>
      </c>
    </row>
    <row r="1487" spans="1:3" x14ac:dyDescent="0.25">
      <c r="A1487" s="74">
        <v>25227</v>
      </c>
      <c r="B1487" s="75">
        <v>26.511504000000002</v>
      </c>
      <c r="C1487" s="75">
        <v>75.340464000000011</v>
      </c>
    </row>
    <row r="1488" spans="1:3" x14ac:dyDescent="0.25">
      <c r="A1488" s="74">
        <v>25228</v>
      </c>
      <c r="B1488" s="75">
        <v>26.508456000000002</v>
      </c>
      <c r="C1488" s="75">
        <v>75.27645600000001</v>
      </c>
    </row>
    <row r="1489" spans="1:3" x14ac:dyDescent="0.25">
      <c r="A1489" s="74">
        <v>25229</v>
      </c>
      <c r="B1489" s="75">
        <v>26.502360000000003</v>
      </c>
      <c r="C1489" s="75">
        <v>75.218544000000009</v>
      </c>
    </row>
    <row r="1490" spans="1:3" x14ac:dyDescent="0.25">
      <c r="A1490" s="74">
        <v>25230</v>
      </c>
      <c r="B1490" s="75">
        <v>26.499312</v>
      </c>
      <c r="C1490" s="75">
        <v>75.154536000000007</v>
      </c>
    </row>
    <row r="1491" spans="1:3" x14ac:dyDescent="0.25">
      <c r="A1491" s="74">
        <v>25231</v>
      </c>
      <c r="B1491" s="75">
        <v>26.505407999999999</v>
      </c>
      <c r="C1491" s="75">
        <v>75.090528000000006</v>
      </c>
    </row>
    <row r="1492" spans="1:3" x14ac:dyDescent="0.25">
      <c r="A1492" s="74">
        <v>25232</v>
      </c>
      <c r="B1492" s="75">
        <v>26.499312</v>
      </c>
      <c r="C1492" s="75">
        <v>75.050904000000003</v>
      </c>
    </row>
    <row r="1493" spans="1:3" x14ac:dyDescent="0.25">
      <c r="A1493" s="74">
        <v>25233</v>
      </c>
      <c r="B1493" s="75">
        <v>26.493216</v>
      </c>
      <c r="C1493" s="75">
        <v>75.008232000000007</v>
      </c>
    </row>
    <row r="1494" spans="1:3" x14ac:dyDescent="0.25">
      <c r="A1494" s="74">
        <v>25234</v>
      </c>
      <c r="B1494" s="75">
        <v>26.481024000000001</v>
      </c>
      <c r="C1494" s="75">
        <v>74.968608000000003</v>
      </c>
    </row>
    <row r="1495" spans="1:3" x14ac:dyDescent="0.25">
      <c r="A1495" s="74">
        <v>25235</v>
      </c>
      <c r="B1495" s="75">
        <v>26.474928000000002</v>
      </c>
      <c r="C1495" s="75">
        <v>74.904600000000002</v>
      </c>
    </row>
    <row r="1496" spans="1:3" x14ac:dyDescent="0.25">
      <c r="A1496" s="74">
        <v>25236</v>
      </c>
      <c r="B1496" s="75">
        <v>26.468832000000003</v>
      </c>
      <c r="C1496" s="75">
        <v>74.837544000000008</v>
      </c>
    </row>
    <row r="1497" spans="1:3" x14ac:dyDescent="0.25">
      <c r="A1497" s="74">
        <v>25237</v>
      </c>
      <c r="B1497" s="75">
        <v>26.462736</v>
      </c>
      <c r="C1497" s="75">
        <v>74.773536000000007</v>
      </c>
    </row>
    <row r="1498" spans="1:3" x14ac:dyDescent="0.25">
      <c r="A1498" s="74">
        <v>25238</v>
      </c>
      <c r="B1498" s="75">
        <v>26.462736</v>
      </c>
      <c r="C1498" s="75">
        <v>74.712575999999999</v>
      </c>
    </row>
    <row r="1499" spans="1:3" x14ac:dyDescent="0.25">
      <c r="A1499" s="74">
        <v>25239</v>
      </c>
      <c r="B1499" s="75">
        <v>26.453592000000004</v>
      </c>
      <c r="C1499" s="75">
        <v>74.672952000000009</v>
      </c>
    </row>
    <row r="1500" spans="1:3" x14ac:dyDescent="0.25">
      <c r="A1500" s="74">
        <v>25240</v>
      </c>
      <c r="B1500" s="75">
        <v>26.447496000000001</v>
      </c>
      <c r="C1500" s="75">
        <v>74.611992000000001</v>
      </c>
    </row>
    <row r="1501" spans="1:3" x14ac:dyDescent="0.25">
      <c r="A1501" s="74">
        <v>25241</v>
      </c>
      <c r="B1501" s="75">
        <v>26.438351999999998</v>
      </c>
      <c r="C1501" s="75">
        <v>74.544936000000007</v>
      </c>
    </row>
    <row r="1502" spans="1:3" x14ac:dyDescent="0.25">
      <c r="A1502" s="74">
        <v>25242</v>
      </c>
      <c r="B1502" s="75">
        <v>26.435304000000002</v>
      </c>
      <c r="C1502" s="75">
        <v>74.471784000000014</v>
      </c>
    </row>
    <row r="1503" spans="1:3" x14ac:dyDescent="0.25">
      <c r="A1503" s="74">
        <v>25243</v>
      </c>
      <c r="B1503" s="75">
        <v>26.432256000000002</v>
      </c>
      <c r="C1503" s="75">
        <v>74.401679999999999</v>
      </c>
    </row>
    <row r="1504" spans="1:3" x14ac:dyDescent="0.25">
      <c r="A1504" s="74">
        <v>25244</v>
      </c>
      <c r="B1504" s="75">
        <v>26.420064000000004</v>
      </c>
      <c r="C1504" s="75">
        <v>74.325479999999999</v>
      </c>
    </row>
    <row r="1505" spans="1:3" x14ac:dyDescent="0.25">
      <c r="A1505" s="74">
        <v>25245</v>
      </c>
      <c r="B1505" s="75">
        <v>26.407872000000001</v>
      </c>
      <c r="C1505" s="75">
        <v>74.246232000000006</v>
      </c>
    </row>
    <row r="1506" spans="1:3" x14ac:dyDescent="0.25">
      <c r="A1506" s="74">
        <v>25246</v>
      </c>
      <c r="B1506" s="75">
        <v>26.401776000000002</v>
      </c>
      <c r="C1506" s="75">
        <v>74.166984000000014</v>
      </c>
    </row>
    <row r="1507" spans="1:3" x14ac:dyDescent="0.25">
      <c r="A1507" s="74">
        <v>25247</v>
      </c>
      <c r="B1507" s="75">
        <v>26.395679999999999</v>
      </c>
      <c r="C1507" s="75">
        <v>74.087736000000007</v>
      </c>
    </row>
    <row r="1508" spans="1:3" x14ac:dyDescent="0.25">
      <c r="A1508" s="74">
        <v>25248</v>
      </c>
      <c r="B1508" s="75">
        <v>26.395679999999999</v>
      </c>
      <c r="C1508" s="75">
        <v>74.011536000000007</v>
      </c>
    </row>
    <row r="1509" spans="1:3" x14ac:dyDescent="0.25">
      <c r="A1509" s="74">
        <v>25249</v>
      </c>
      <c r="B1509" s="75">
        <v>26.392632000000003</v>
      </c>
      <c r="C1509" s="75">
        <v>73.929240000000007</v>
      </c>
    </row>
    <row r="1510" spans="1:3" x14ac:dyDescent="0.25">
      <c r="A1510" s="74">
        <v>25250</v>
      </c>
      <c r="B1510" s="75">
        <v>26.374344000000001</v>
      </c>
      <c r="C1510" s="75">
        <v>73.846944000000008</v>
      </c>
    </row>
    <row r="1511" spans="1:3" x14ac:dyDescent="0.25">
      <c r="A1511" s="74">
        <v>25251</v>
      </c>
      <c r="B1511" s="75">
        <v>26.371296000000001</v>
      </c>
      <c r="C1511" s="75">
        <v>73.761600000000001</v>
      </c>
    </row>
    <row r="1512" spans="1:3" x14ac:dyDescent="0.25">
      <c r="A1512" s="74">
        <v>25252</v>
      </c>
      <c r="B1512" s="75">
        <v>26.359104000000002</v>
      </c>
      <c r="C1512" s="75">
        <v>73.676256000000009</v>
      </c>
    </row>
    <row r="1513" spans="1:3" x14ac:dyDescent="0.25">
      <c r="A1513" s="74">
        <v>25253</v>
      </c>
      <c r="B1513" s="75">
        <v>26.356056000000002</v>
      </c>
      <c r="C1513" s="75">
        <v>73.581767999999997</v>
      </c>
    </row>
    <row r="1514" spans="1:3" x14ac:dyDescent="0.25">
      <c r="A1514" s="74">
        <v>25254</v>
      </c>
      <c r="B1514" s="75">
        <v>26.340816</v>
      </c>
      <c r="C1514" s="75">
        <v>73.487279999999998</v>
      </c>
    </row>
    <row r="1515" spans="1:3" x14ac:dyDescent="0.25">
      <c r="A1515" s="74">
        <v>25255</v>
      </c>
      <c r="B1515" s="75">
        <v>26.337768000000001</v>
      </c>
      <c r="C1515" s="75">
        <v>73.401936000000006</v>
      </c>
    </row>
    <row r="1516" spans="1:3" x14ac:dyDescent="0.25">
      <c r="A1516" s="74">
        <v>25256</v>
      </c>
      <c r="B1516" s="75">
        <v>26.331672000000001</v>
      </c>
      <c r="C1516" s="75">
        <v>73.304400000000001</v>
      </c>
    </row>
    <row r="1517" spans="1:3" x14ac:dyDescent="0.25">
      <c r="A1517" s="74">
        <v>25257</v>
      </c>
      <c r="B1517" s="75">
        <v>26.328624000000001</v>
      </c>
      <c r="C1517" s="75">
        <v>73.212959999999995</v>
      </c>
    </row>
    <row r="1518" spans="1:3" x14ac:dyDescent="0.25">
      <c r="A1518" s="74">
        <v>25258</v>
      </c>
      <c r="B1518" s="75">
        <v>26.319479999999999</v>
      </c>
      <c r="C1518" s="75">
        <v>73.121520000000004</v>
      </c>
    </row>
    <row r="1519" spans="1:3" x14ac:dyDescent="0.25">
      <c r="A1519" s="74">
        <v>25259</v>
      </c>
      <c r="B1519" s="75">
        <v>26.313383999999999</v>
      </c>
      <c r="C1519" s="75">
        <v>73.039224000000004</v>
      </c>
    </row>
    <row r="1520" spans="1:3" x14ac:dyDescent="0.25">
      <c r="A1520" s="74">
        <v>25260</v>
      </c>
      <c r="B1520" s="75">
        <v>26.310336</v>
      </c>
      <c r="C1520" s="75">
        <v>72.963024000000004</v>
      </c>
    </row>
    <row r="1521" spans="1:3" x14ac:dyDescent="0.25">
      <c r="A1521" s="74">
        <v>25261</v>
      </c>
      <c r="B1521" s="75">
        <v>26.298144000000001</v>
      </c>
      <c r="C1521" s="75">
        <v>72.877679999999998</v>
      </c>
    </row>
    <row r="1522" spans="1:3" x14ac:dyDescent="0.25">
      <c r="A1522" s="74">
        <v>25262</v>
      </c>
      <c r="B1522" s="75">
        <v>26.301192000000004</v>
      </c>
      <c r="C1522" s="75">
        <v>72.801479999999998</v>
      </c>
    </row>
    <row r="1523" spans="1:3" x14ac:dyDescent="0.25">
      <c r="A1523" s="74">
        <v>25263</v>
      </c>
      <c r="B1523" s="75">
        <v>26.289000000000001</v>
      </c>
      <c r="C1523" s="75">
        <v>72.725279999999998</v>
      </c>
    </row>
    <row r="1524" spans="1:3" x14ac:dyDescent="0.25">
      <c r="A1524" s="74">
        <v>25264</v>
      </c>
      <c r="B1524" s="75">
        <v>26.289000000000001</v>
      </c>
      <c r="C1524" s="75">
        <v>72.642984000000013</v>
      </c>
    </row>
    <row r="1525" spans="1:3" x14ac:dyDescent="0.25">
      <c r="A1525" s="74">
        <v>25265</v>
      </c>
      <c r="B1525" s="75">
        <v>26.282904000000002</v>
      </c>
      <c r="C1525" s="75">
        <v>72.554592</v>
      </c>
    </row>
    <row r="1526" spans="1:3" x14ac:dyDescent="0.25">
      <c r="A1526" s="74">
        <v>25266</v>
      </c>
      <c r="B1526" s="75">
        <v>26.267664000000003</v>
      </c>
      <c r="C1526" s="75">
        <v>72.466200000000001</v>
      </c>
    </row>
    <row r="1527" spans="1:3" x14ac:dyDescent="0.25">
      <c r="A1527" s="74">
        <v>25267</v>
      </c>
      <c r="B1527" s="75">
        <v>26.264616</v>
      </c>
      <c r="C1527" s="75">
        <v>72.371712000000002</v>
      </c>
    </row>
    <row r="1528" spans="1:3" x14ac:dyDescent="0.25">
      <c r="A1528" s="74">
        <v>25268</v>
      </c>
      <c r="B1528" s="75">
        <v>26.258520000000004</v>
      </c>
      <c r="C1528" s="75">
        <v>72.301608000000002</v>
      </c>
    </row>
    <row r="1529" spans="1:3" x14ac:dyDescent="0.25">
      <c r="A1529" s="74">
        <v>25269</v>
      </c>
      <c r="B1529" s="75">
        <v>26.249376000000002</v>
      </c>
      <c r="C1529" s="75">
        <v>72.258936000000006</v>
      </c>
    </row>
    <row r="1530" spans="1:3" x14ac:dyDescent="0.25">
      <c r="A1530" s="74">
        <v>25270</v>
      </c>
      <c r="B1530" s="75">
        <v>26.237183999999999</v>
      </c>
      <c r="C1530" s="75">
        <v>72.191879999999998</v>
      </c>
    </row>
    <row r="1531" spans="1:3" x14ac:dyDescent="0.25">
      <c r="A1531" s="74">
        <v>25271</v>
      </c>
      <c r="B1531" s="75">
        <v>26.234135999999999</v>
      </c>
      <c r="C1531" s="75">
        <v>72.094344000000007</v>
      </c>
    </row>
    <row r="1532" spans="1:3" x14ac:dyDescent="0.25">
      <c r="A1532" s="74">
        <v>25272</v>
      </c>
      <c r="B1532" s="75">
        <v>26.22804</v>
      </c>
      <c r="C1532" s="75">
        <v>72.002904000000001</v>
      </c>
    </row>
    <row r="1533" spans="1:3" x14ac:dyDescent="0.25">
      <c r="A1533" s="74">
        <v>25273</v>
      </c>
      <c r="B1533" s="75">
        <v>26.212800000000001</v>
      </c>
      <c r="C1533" s="75">
        <v>71.908416000000003</v>
      </c>
    </row>
    <row r="1534" spans="1:3" x14ac:dyDescent="0.25">
      <c r="A1534" s="74">
        <v>25274</v>
      </c>
      <c r="B1534" s="75">
        <v>26.203656000000002</v>
      </c>
      <c r="C1534" s="75">
        <v>71.810879999999997</v>
      </c>
    </row>
    <row r="1535" spans="1:3" x14ac:dyDescent="0.25">
      <c r="A1535" s="74">
        <v>25275</v>
      </c>
      <c r="B1535" s="75">
        <v>26.191464000000003</v>
      </c>
      <c r="C1535" s="75">
        <v>71.716391999999999</v>
      </c>
    </row>
    <row r="1536" spans="1:3" x14ac:dyDescent="0.25">
      <c r="A1536" s="74">
        <v>25276</v>
      </c>
      <c r="B1536" s="75">
        <v>26.173176000000002</v>
      </c>
      <c r="C1536" s="75">
        <v>71.603616000000002</v>
      </c>
    </row>
    <row r="1537" spans="1:3" x14ac:dyDescent="0.25">
      <c r="A1537" s="74">
        <v>25277</v>
      </c>
      <c r="B1537" s="75">
        <v>26.170128000000002</v>
      </c>
      <c r="C1537" s="75">
        <v>71.506079999999997</v>
      </c>
    </row>
    <row r="1538" spans="1:3" x14ac:dyDescent="0.25">
      <c r="A1538" s="74">
        <v>25278</v>
      </c>
      <c r="B1538" s="75">
        <v>26.160983999999999</v>
      </c>
      <c r="C1538" s="75">
        <v>71.411591999999999</v>
      </c>
    </row>
    <row r="1539" spans="1:3" x14ac:dyDescent="0.25">
      <c r="A1539" s="74">
        <v>25279</v>
      </c>
      <c r="B1539" s="75">
        <v>26.15184</v>
      </c>
      <c r="C1539" s="75">
        <v>71.298816000000002</v>
      </c>
    </row>
    <row r="1540" spans="1:3" x14ac:dyDescent="0.25">
      <c r="A1540" s="74">
        <v>25280</v>
      </c>
      <c r="B1540" s="75">
        <v>26.145744000000001</v>
      </c>
      <c r="C1540" s="75">
        <v>71.195184000000012</v>
      </c>
    </row>
    <row r="1541" spans="1:3" x14ac:dyDescent="0.25">
      <c r="A1541" s="74">
        <v>25281</v>
      </c>
      <c r="B1541" s="75">
        <v>26.130504000000002</v>
      </c>
      <c r="C1541" s="75">
        <v>71.091552000000007</v>
      </c>
    </row>
    <row r="1542" spans="1:3" x14ac:dyDescent="0.25">
      <c r="A1542" s="74">
        <v>25282</v>
      </c>
      <c r="B1542" s="75">
        <v>26.121360000000003</v>
      </c>
      <c r="C1542" s="75">
        <v>70.984871999999996</v>
      </c>
    </row>
    <row r="1543" spans="1:3" x14ac:dyDescent="0.25">
      <c r="A1543" s="74">
        <v>25283</v>
      </c>
      <c r="B1543" s="75">
        <v>26.115264000000003</v>
      </c>
      <c r="C1543" s="75">
        <v>70.881240000000005</v>
      </c>
    </row>
    <row r="1544" spans="1:3" x14ac:dyDescent="0.25">
      <c r="A1544" s="74">
        <v>25284</v>
      </c>
      <c r="B1544" s="75">
        <v>26.100024000000001</v>
      </c>
      <c r="C1544" s="75">
        <v>70.771512000000001</v>
      </c>
    </row>
    <row r="1545" spans="1:3" x14ac:dyDescent="0.25">
      <c r="A1545" s="74">
        <v>25285</v>
      </c>
      <c r="B1545" s="75">
        <v>26.093928000000002</v>
      </c>
      <c r="C1545" s="75">
        <v>70.661784000000011</v>
      </c>
    </row>
    <row r="1546" spans="1:3" x14ac:dyDescent="0.25">
      <c r="A1546" s="74">
        <v>25286</v>
      </c>
      <c r="B1546" s="75">
        <v>26.078688000000003</v>
      </c>
      <c r="C1546" s="75">
        <v>70.555104</v>
      </c>
    </row>
    <row r="1547" spans="1:3" x14ac:dyDescent="0.25">
      <c r="A1547" s="74">
        <v>25287</v>
      </c>
      <c r="B1547" s="75">
        <v>26.066496000000001</v>
      </c>
      <c r="C1547" s="75">
        <v>70.439279999999997</v>
      </c>
    </row>
    <row r="1548" spans="1:3" x14ac:dyDescent="0.25">
      <c r="A1548" s="74">
        <v>25288</v>
      </c>
      <c r="B1548" s="75">
        <v>26.048207999999999</v>
      </c>
      <c r="C1548" s="75">
        <v>70.329552000000007</v>
      </c>
    </row>
    <row r="1549" spans="1:3" x14ac:dyDescent="0.25">
      <c r="A1549" s="74">
        <v>25289</v>
      </c>
      <c r="B1549" s="75">
        <v>26.054304000000002</v>
      </c>
      <c r="C1549" s="75">
        <v>70.347840000000005</v>
      </c>
    </row>
    <row r="1550" spans="1:3" x14ac:dyDescent="0.25">
      <c r="A1550" s="74">
        <v>25290</v>
      </c>
      <c r="B1550" s="75">
        <v>26.042111999999999</v>
      </c>
      <c r="C1550" s="75">
        <v>70.274687999999998</v>
      </c>
    </row>
    <row r="1551" spans="1:3" x14ac:dyDescent="0.25">
      <c r="A1551" s="74">
        <v>25291</v>
      </c>
      <c r="B1551" s="75">
        <v>26.029920000000004</v>
      </c>
      <c r="C1551" s="75">
        <v>70.232016000000002</v>
      </c>
    </row>
    <row r="1552" spans="1:3" x14ac:dyDescent="0.25">
      <c r="A1552" s="74">
        <v>25292</v>
      </c>
      <c r="B1552" s="75">
        <v>26.020776000000001</v>
      </c>
      <c r="C1552" s="75">
        <v>70.143624000000003</v>
      </c>
    </row>
    <row r="1553" spans="1:3" x14ac:dyDescent="0.25">
      <c r="A1553" s="74">
        <v>25293</v>
      </c>
      <c r="B1553" s="75">
        <v>26.008583999999999</v>
      </c>
      <c r="C1553" s="75">
        <v>70.103999999999999</v>
      </c>
    </row>
    <row r="1554" spans="1:3" x14ac:dyDescent="0.25">
      <c r="A1554" s="74">
        <v>25294</v>
      </c>
      <c r="B1554" s="75">
        <v>25.99944</v>
      </c>
      <c r="C1554" s="75">
        <v>69.930264000000008</v>
      </c>
    </row>
    <row r="1555" spans="1:3" x14ac:dyDescent="0.25">
      <c r="A1555" s="74">
        <v>25295</v>
      </c>
      <c r="B1555" s="75">
        <v>25.990296000000001</v>
      </c>
      <c r="C1555" s="75">
        <v>69.820536000000004</v>
      </c>
    </row>
    <row r="1556" spans="1:3" x14ac:dyDescent="0.25">
      <c r="A1556" s="74">
        <v>25296</v>
      </c>
      <c r="B1556" s="75">
        <v>25.981151999999998</v>
      </c>
      <c r="C1556" s="75">
        <v>69.707759999999993</v>
      </c>
    </row>
    <row r="1557" spans="1:3" x14ac:dyDescent="0.25">
      <c r="A1557" s="74">
        <v>25297</v>
      </c>
      <c r="B1557" s="75">
        <v>25.972007999999999</v>
      </c>
      <c r="C1557" s="75">
        <v>69.594984000000011</v>
      </c>
    </row>
    <row r="1558" spans="1:3" x14ac:dyDescent="0.25">
      <c r="A1558" s="74">
        <v>25298</v>
      </c>
      <c r="B1558" s="75">
        <v>25.962864000000003</v>
      </c>
      <c r="C1558" s="75">
        <v>69.479159999999993</v>
      </c>
    </row>
    <row r="1559" spans="1:3" x14ac:dyDescent="0.25">
      <c r="A1559" s="74">
        <v>25299</v>
      </c>
      <c r="B1559" s="75">
        <v>25.950672000000001</v>
      </c>
      <c r="C1559" s="75">
        <v>69.363336000000004</v>
      </c>
    </row>
    <row r="1560" spans="1:3" x14ac:dyDescent="0.25">
      <c r="A1560" s="74">
        <v>25300</v>
      </c>
      <c r="B1560" s="75">
        <v>25.935432000000002</v>
      </c>
      <c r="C1560" s="75">
        <v>69.244464000000008</v>
      </c>
    </row>
    <row r="1561" spans="1:3" x14ac:dyDescent="0.25">
      <c r="A1561" s="74">
        <v>25301</v>
      </c>
      <c r="B1561" s="75">
        <v>25.929335999999999</v>
      </c>
      <c r="C1561" s="75">
        <v>69.116448000000005</v>
      </c>
    </row>
    <row r="1562" spans="1:3" x14ac:dyDescent="0.25">
      <c r="A1562" s="74">
        <v>25302</v>
      </c>
      <c r="B1562" s="75">
        <v>25.914096000000001</v>
      </c>
      <c r="C1562" s="75">
        <v>68.991479999999996</v>
      </c>
    </row>
    <row r="1563" spans="1:3" x14ac:dyDescent="0.25">
      <c r="A1563" s="74">
        <v>25303</v>
      </c>
      <c r="B1563" s="75">
        <v>25.904951999999998</v>
      </c>
      <c r="C1563" s="75">
        <v>68.866512</v>
      </c>
    </row>
    <row r="1564" spans="1:3" x14ac:dyDescent="0.25">
      <c r="A1564" s="74">
        <v>25304</v>
      </c>
      <c r="B1564" s="75">
        <v>25.895807999999999</v>
      </c>
      <c r="C1564" s="75">
        <v>68.747640000000004</v>
      </c>
    </row>
    <row r="1565" spans="1:3" x14ac:dyDescent="0.25">
      <c r="A1565" s="74">
        <v>25305</v>
      </c>
      <c r="B1565" s="75">
        <v>25.886664000000003</v>
      </c>
      <c r="C1565" s="75">
        <v>68.631816000000001</v>
      </c>
    </row>
    <row r="1566" spans="1:3" x14ac:dyDescent="0.25">
      <c r="A1566" s="74">
        <v>25306</v>
      </c>
      <c r="B1566" s="75">
        <v>25.877520000000004</v>
      </c>
      <c r="C1566" s="75">
        <v>68.598288000000011</v>
      </c>
    </row>
    <row r="1567" spans="1:3" x14ac:dyDescent="0.25">
      <c r="A1567" s="74">
        <v>25307</v>
      </c>
      <c r="B1567" s="75">
        <v>25.859232000000002</v>
      </c>
      <c r="C1567" s="75">
        <v>68.479416000000001</v>
      </c>
    </row>
    <row r="1568" spans="1:3" x14ac:dyDescent="0.25">
      <c r="A1568" s="74">
        <v>25308</v>
      </c>
      <c r="B1568" s="75">
        <v>25.840944</v>
      </c>
      <c r="C1568" s="75">
        <v>68.345303999999999</v>
      </c>
    </row>
    <row r="1569" spans="1:3" x14ac:dyDescent="0.25">
      <c r="A1569" s="74">
        <v>25309</v>
      </c>
      <c r="B1569" s="75">
        <v>25.843992000000004</v>
      </c>
      <c r="C1569" s="75">
        <v>68.266056000000006</v>
      </c>
    </row>
    <row r="1570" spans="1:3" x14ac:dyDescent="0.25">
      <c r="A1570" s="74">
        <v>25310</v>
      </c>
      <c r="B1570" s="75">
        <v>25.834848000000004</v>
      </c>
      <c r="C1570" s="75">
        <v>68.153279999999995</v>
      </c>
    </row>
    <row r="1571" spans="1:3" x14ac:dyDescent="0.25">
      <c r="A1571" s="74">
        <v>25311</v>
      </c>
      <c r="B1571" s="75">
        <v>25.825704000000002</v>
      </c>
      <c r="C1571" s="75">
        <v>68.040503999999999</v>
      </c>
    </row>
    <row r="1572" spans="1:3" x14ac:dyDescent="0.25">
      <c r="A1572" s="74">
        <v>25312</v>
      </c>
      <c r="B1572" s="75">
        <v>25.810464000000003</v>
      </c>
      <c r="C1572" s="75">
        <v>67.91248800000001</v>
      </c>
    </row>
    <row r="1573" spans="1:3" x14ac:dyDescent="0.25">
      <c r="A1573" s="74">
        <v>25313</v>
      </c>
      <c r="B1573" s="75">
        <v>25.807416000000003</v>
      </c>
      <c r="C1573" s="75">
        <v>67.790568000000007</v>
      </c>
    </row>
    <row r="1574" spans="1:3" x14ac:dyDescent="0.25">
      <c r="A1574" s="74">
        <v>25314</v>
      </c>
      <c r="B1574" s="75">
        <v>25.795224000000001</v>
      </c>
      <c r="C1574" s="75">
        <v>67.68998400000001</v>
      </c>
    </row>
    <row r="1575" spans="1:3" x14ac:dyDescent="0.25">
      <c r="A1575" s="74">
        <v>25315</v>
      </c>
      <c r="B1575" s="75">
        <v>25.786079999999998</v>
      </c>
      <c r="C1575" s="75">
        <v>67.616832000000002</v>
      </c>
    </row>
    <row r="1576" spans="1:3" x14ac:dyDescent="0.25">
      <c r="A1576" s="74">
        <v>25316</v>
      </c>
      <c r="B1576" s="75">
        <v>25.807416000000003</v>
      </c>
      <c r="C1576" s="75">
        <v>67.653407999999999</v>
      </c>
    </row>
    <row r="1577" spans="1:3" x14ac:dyDescent="0.25">
      <c r="A1577" s="74">
        <v>25317</v>
      </c>
      <c r="B1577" s="75">
        <v>25.828752000000001</v>
      </c>
      <c r="C1577" s="75">
        <v>67.814952000000005</v>
      </c>
    </row>
    <row r="1578" spans="1:3" x14ac:dyDescent="0.25">
      <c r="A1578" s="74">
        <v>25318</v>
      </c>
      <c r="B1578" s="75">
        <v>25.828752000000001</v>
      </c>
      <c r="C1578" s="75">
        <v>67.824096000000011</v>
      </c>
    </row>
    <row r="1579" spans="1:3" x14ac:dyDescent="0.25">
      <c r="A1579" s="74">
        <v>25319</v>
      </c>
      <c r="B1579" s="75">
        <v>25.816560000000003</v>
      </c>
      <c r="C1579" s="75">
        <v>67.784471999999994</v>
      </c>
    </row>
    <row r="1580" spans="1:3" x14ac:dyDescent="0.25">
      <c r="A1580" s="74">
        <v>25320</v>
      </c>
      <c r="B1580" s="75">
        <v>25.804368</v>
      </c>
      <c r="C1580" s="75">
        <v>67.671696000000011</v>
      </c>
    </row>
    <row r="1581" spans="1:3" x14ac:dyDescent="0.25">
      <c r="A1581" s="74">
        <v>25321</v>
      </c>
      <c r="B1581" s="75">
        <v>25.798272000000001</v>
      </c>
      <c r="C1581" s="75">
        <v>67.546728000000002</v>
      </c>
    </row>
    <row r="1582" spans="1:3" x14ac:dyDescent="0.25">
      <c r="A1582" s="74">
        <v>25322</v>
      </c>
      <c r="B1582" s="75">
        <v>25.783032000000002</v>
      </c>
      <c r="C1582" s="75">
        <v>67.418711999999999</v>
      </c>
    </row>
    <row r="1583" spans="1:3" x14ac:dyDescent="0.25">
      <c r="A1583" s="74">
        <v>25323</v>
      </c>
      <c r="B1583" s="75">
        <v>25.773888000000003</v>
      </c>
      <c r="C1583" s="75">
        <v>67.299840000000003</v>
      </c>
    </row>
    <row r="1584" spans="1:3" x14ac:dyDescent="0.25">
      <c r="A1584" s="74">
        <v>25324</v>
      </c>
      <c r="B1584" s="75">
        <v>25.767792000000004</v>
      </c>
      <c r="C1584" s="75">
        <v>67.180968000000007</v>
      </c>
    </row>
    <row r="1585" spans="1:3" x14ac:dyDescent="0.25">
      <c r="A1585" s="74">
        <v>25325</v>
      </c>
      <c r="B1585" s="75">
        <v>25.758648000000004</v>
      </c>
      <c r="C1585" s="75">
        <v>67.043808000000013</v>
      </c>
    </row>
    <row r="1586" spans="1:3" x14ac:dyDescent="0.25">
      <c r="A1586" s="74">
        <v>25326</v>
      </c>
      <c r="B1586" s="75">
        <v>25.749504000000002</v>
      </c>
      <c r="C1586" s="75">
        <v>66.882264000000006</v>
      </c>
    </row>
    <row r="1587" spans="1:3" x14ac:dyDescent="0.25">
      <c r="A1587" s="74">
        <v>25327</v>
      </c>
      <c r="B1587" s="75">
        <v>25.746456000000002</v>
      </c>
      <c r="C1587" s="75">
        <v>66.708528000000001</v>
      </c>
    </row>
    <row r="1588" spans="1:3" x14ac:dyDescent="0.25">
      <c r="A1588" s="74">
        <v>25328</v>
      </c>
      <c r="B1588" s="75">
        <v>25.743407999999999</v>
      </c>
      <c r="C1588" s="75">
        <v>66.534791999999996</v>
      </c>
    </row>
    <row r="1589" spans="1:3" x14ac:dyDescent="0.25">
      <c r="A1589" s="74">
        <v>25329</v>
      </c>
      <c r="B1589" s="75">
        <v>25.734264000000003</v>
      </c>
      <c r="C1589" s="75">
        <v>66.358008000000012</v>
      </c>
    </row>
    <row r="1590" spans="1:3" x14ac:dyDescent="0.25">
      <c r="A1590" s="74">
        <v>25330</v>
      </c>
      <c r="B1590" s="75">
        <v>25.725120000000004</v>
      </c>
      <c r="C1590" s="75">
        <v>66.162936000000002</v>
      </c>
    </row>
    <row r="1591" spans="1:3" x14ac:dyDescent="0.25">
      <c r="A1591" s="74">
        <v>25331</v>
      </c>
      <c r="B1591" s="75">
        <v>25.715976000000001</v>
      </c>
      <c r="C1591" s="75">
        <v>65.955671999999993</v>
      </c>
    </row>
    <row r="1592" spans="1:3" x14ac:dyDescent="0.25">
      <c r="A1592" s="74">
        <v>25332</v>
      </c>
      <c r="B1592" s="75">
        <v>25.749504000000002</v>
      </c>
      <c r="C1592" s="75">
        <v>65.812415999999999</v>
      </c>
    </row>
    <row r="1593" spans="1:3" x14ac:dyDescent="0.25">
      <c r="A1593" s="74">
        <v>25333</v>
      </c>
      <c r="B1593" s="75">
        <v>25.776935999999999</v>
      </c>
      <c r="C1593" s="75">
        <v>65.763648000000003</v>
      </c>
    </row>
    <row r="1594" spans="1:3" x14ac:dyDescent="0.25">
      <c r="A1594" s="74">
        <v>25334</v>
      </c>
      <c r="B1594" s="75">
        <v>25.764744</v>
      </c>
      <c r="C1594" s="75">
        <v>65.748408000000012</v>
      </c>
    </row>
    <row r="1595" spans="1:3" x14ac:dyDescent="0.25">
      <c r="A1595" s="74">
        <v>25335</v>
      </c>
      <c r="B1595" s="75">
        <v>25.767792000000004</v>
      </c>
      <c r="C1595" s="75">
        <v>65.946528000000001</v>
      </c>
    </row>
    <row r="1596" spans="1:3" x14ac:dyDescent="0.25">
      <c r="A1596" s="74">
        <v>25336</v>
      </c>
      <c r="B1596" s="75">
        <v>25.792176000000001</v>
      </c>
      <c r="C1596" s="75">
        <v>65.879471999999993</v>
      </c>
    </row>
    <row r="1597" spans="1:3" x14ac:dyDescent="0.25">
      <c r="A1597" s="74">
        <v>25337</v>
      </c>
      <c r="B1597" s="75">
        <v>25.801320000000004</v>
      </c>
      <c r="C1597" s="75">
        <v>66.050160000000005</v>
      </c>
    </row>
    <row r="1598" spans="1:3" x14ac:dyDescent="0.25">
      <c r="A1598" s="74">
        <v>25338</v>
      </c>
      <c r="B1598" s="75">
        <v>25.801320000000004</v>
      </c>
      <c r="C1598" s="75">
        <v>65.943480000000008</v>
      </c>
    </row>
    <row r="1599" spans="1:3" x14ac:dyDescent="0.25">
      <c r="A1599" s="74">
        <v>25339</v>
      </c>
      <c r="B1599" s="75">
        <v>25.856184000000002</v>
      </c>
      <c r="C1599" s="75">
        <v>65.836799999999997</v>
      </c>
    </row>
    <row r="1600" spans="1:3" x14ac:dyDescent="0.25">
      <c r="A1600" s="74">
        <v>25340</v>
      </c>
      <c r="B1600" s="75">
        <v>25.859232000000002</v>
      </c>
      <c r="C1600" s="75">
        <v>65.699640000000002</v>
      </c>
    </row>
    <row r="1601" spans="1:3" x14ac:dyDescent="0.25">
      <c r="A1601" s="74">
        <v>25341</v>
      </c>
      <c r="B1601" s="75">
        <v>25.871424000000001</v>
      </c>
      <c r="C1601" s="75">
        <v>65.568576000000007</v>
      </c>
    </row>
    <row r="1602" spans="1:3" x14ac:dyDescent="0.25">
      <c r="A1602" s="74">
        <v>25342</v>
      </c>
      <c r="B1602" s="75">
        <v>25.874472000000001</v>
      </c>
      <c r="C1602" s="75">
        <v>65.599056000000004</v>
      </c>
    </row>
    <row r="1603" spans="1:3" x14ac:dyDescent="0.25">
      <c r="A1603" s="74">
        <v>25343</v>
      </c>
      <c r="B1603" s="75">
        <v>25.901904000000002</v>
      </c>
      <c r="C1603" s="75">
        <v>65.754503999999997</v>
      </c>
    </row>
    <row r="1604" spans="1:3" x14ac:dyDescent="0.25">
      <c r="A1604" s="74">
        <v>25344</v>
      </c>
      <c r="B1604" s="75">
        <v>25.944576000000001</v>
      </c>
      <c r="C1604" s="75">
        <v>65.867280000000008</v>
      </c>
    </row>
    <row r="1605" spans="1:3" x14ac:dyDescent="0.25">
      <c r="A1605" s="74">
        <v>25345</v>
      </c>
      <c r="B1605" s="75">
        <v>25.947624000000001</v>
      </c>
      <c r="C1605" s="75">
        <v>65.867280000000008</v>
      </c>
    </row>
    <row r="1606" spans="1:3" x14ac:dyDescent="0.25">
      <c r="A1606" s="74">
        <v>25346</v>
      </c>
      <c r="B1606" s="75">
        <v>25.972007999999999</v>
      </c>
      <c r="C1606" s="75">
        <v>65.894711999999998</v>
      </c>
    </row>
    <row r="1607" spans="1:3" x14ac:dyDescent="0.25">
      <c r="A1607" s="74">
        <v>25347</v>
      </c>
      <c r="B1607" s="75">
        <v>25.965911999999999</v>
      </c>
      <c r="C1607" s="75">
        <v>65.815464000000006</v>
      </c>
    </row>
    <row r="1608" spans="1:3" x14ac:dyDescent="0.25">
      <c r="A1608" s="74">
        <v>25348</v>
      </c>
      <c r="B1608" s="75">
        <v>25.968960000000003</v>
      </c>
      <c r="C1608" s="75">
        <v>65.672208000000012</v>
      </c>
    </row>
    <row r="1609" spans="1:3" x14ac:dyDescent="0.25">
      <c r="A1609" s="74">
        <v>25349</v>
      </c>
      <c r="B1609" s="75">
        <v>25.987248000000005</v>
      </c>
      <c r="C1609" s="75">
        <v>65.516760000000005</v>
      </c>
    </row>
    <row r="1610" spans="1:3" x14ac:dyDescent="0.25">
      <c r="A1610" s="74">
        <v>25350</v>
      </c>
      <c r="B1610" s="75">
        <v>26.014679999999998</v>
      </c>
      <c r="C1610" s="75">
        <v>65.422271999999992</v>
      </c>
    </row>
    <row r="1611" spans="1:3" x14ac:dyDescent="0.25">
      <c r="A1611" s="74">
        <v>25351</v>
      </c>
      <c r="B1611" s="75">
        <v>26.026872000000001</v>
      </c>
      <c r="C1611" s="75">
        <v>65.394840000000002</v>
      </c>
    </row>
    <row r="1612" spans="1:3" x14ac:dyDescent="0.25">
      <c r="A1612" s="74">
        <v>25352</v>
      </c>
      <c r="B1612" s="75">
        <v>26.060400000000001</v>
      </c>
      <c r="C1612" s="75">
        <v>65.501519999999999</v>
      </c>
    </row>
    <row r="1613" spans="1:3" x14ac:dyDescent="0.25">
      <c r="A1613" s="74">
        <v>25353</v>
      </c>
      <c r="B1613" s="75">
        <v>26.07564</v>
      </c>
      <c r="C1613" s="75">
        <v>65.486280000000008</v>
      </c>
    </row>
    <row r="1614" spans="1:3" x14ac:dyDescent="0.25">
      <c r="A1614" s="74">
        <v>25354</v>
      </c>
      <c r="B1614" s="75">
        <v>26.084783999999999</v>
      </c>
      <c r="C1614" s="75">
        <v>65.391791999999995</v>
      </c>
    </row>
    <row r="1615" spans="1:3" x14ac:dyDescent="0.25">
      <c r="A1615" s="74">
        <v>25355</v>
      </c>
      <c r="B1615" s="75">
        <v>26.090879999999999</v>
      </c>
      <c r="C1615" s="75">
        <v>65.245488000000009</v>
      </c>
    </row>
    <row r="1616" spans="1:3" x14ac:dyDescent="0.25">
      <c r="A1616" s="74">
        <v>25356</v>
      </c>
      <c r="B1616" s="75">
        <v>26.103072000000001</v>
      </c>
      <c r="C1616" s="75">
        <v>65.120519999999999</v>
      </c>
    </row>
    <row r="1617" spans="1:3" x14ac:dyDescent="0.25">
      <c r="A1617" s="74">
        <v>25357</v>
      </c>
      <c r="B1617" s="75">
        <v>26.133551999999998</v>
      </c>
      <c r="C1617" s="75">
        <v>65.050415999999998</v>
      </c>
    </row>
    <row r="1618" spans="1:3" x14ac:dyDescent="0.25">
      <c r="A1618" s="74">
        <v>25358</v>
      </c>
      <c r="B1618" s="75">
        <v>26.136600000000001</v>
      </c>
      <c r="C1618" s="75">
        <v>65.016888000000009</v>
      </c>
    </row>
    <row r="1619" spans="1:3" x14ac:dyDescent="0.25">
      <c r="A1619" s="74">
        <v>25359</v>
      </c>
      <c r="B1619" s="75">
        <v>26.136600000000001</v>
      </c>
      <c r="C1619" s="75">
        <v>64.946784000000008</v>
      </c>
    </row>
    <row r="1620" spans="1:3" x14ac:dyDescent="0.25">
      <c r="A1620" s="74">
        <v>25360</v>
      </c>
      <c r="B1620" s="75">
        <v>26.121360000000003</v>
      </c>
      <c r="C1620" s="75">
        <v>64.840103999999997</v>
      </c>
    </row>
    <row r="1621" spans="1:3" x14ac:dyDescent="0.25">
      <c r="A1621" s="74">
        <v>25361</v>
      </c>
      <c r="B1621" s="75">
        <v>26.115264000000003</v>
      </c>
      <c r="C1621" s="75">
        <v>64.687703999999997</v>
      </c>
    </row>
    <row r="1622" spans="1:3" x14ac:dyDescent="0.25">
      <c r="A1622" s="74">
        <v>25362</v>
      </c>
      <c r="B1622" s="75">
        <v>26.115264000000003</v>
      </c>
      <c r="C1622" s="75">
        <v>64.532256000000004</v>
      </c>
    </row>
    <row r="1623" spans="1:3" x14ac:dyDescent="0.25">
      <c r="A1623" s="74">
        <v>25363</v>
      </c>
      <c r="B1623" s="75">
        <v>26.112216</v>
      </c>
      <c r="C1623" s="75">
        <v>64.382903999999996</v>
      </c>
    </row>
    <row r="1624" spans="1:3" x14ac:dyDescent="0.25">
      <c r="A1624" s="74">
        <v>25364</v>
      </c>
      <c r="B1624" s="75">
        <v>26.109168</v>
      </c>
      <c r="C1624" s="75">
        <v>64.212215999999998</v>
      </c>
    </row>
    <row r="1625" spans="1:3" x14ac:dyDescent="0.25">
      <c r="A1625" s="74">
        <v>25365</v>
      </c>
      <c r="B1625" s="75">
        <v>26.106120000000004</v>
      </c>
      <c r="C1625" s="75">
        <v>64.08420000000001</v>
      </c>
    </row>
    <row r="1626" spans="1:3" x14ac:dyDescent="0.25">
      <c r="A1626" s="74">
        <v>25366</v>
      </c>
      <c r="B1626" s="75">
        <v>26.103072000000001</v>
      </c>
      <c r="C1626" s="75">
        <v>63.96228</v>
      </c>
    </row>
    <row r="1627" spans="1:3" x14ac:dyDescent="0.25">
      <c r="A1627" s="74">
        <v>25367</v>
      </c>
      <c r="B1627" s="75">
        <v>26.090879999999999</v>
      </c>
      <c r="C1627" s="75">
        <v>63.852552000000003</v>
      </c>
    </row>
    <row r="1628" spans="1:3" x14ac:dyDescent="0.25">
      <c r="A1628" s="74">
        <v>25368</v>
      </c>
      <c r="B1628" s="75">
        <v>26.078688000000003</v>
      </c>
      <c r="C1628" s="75">
        <v>63.879984000000007</v>
      </c>
    </row>
    <row r="1629" spans="1:3" x14ac:dyDescent="0.25">
      <c r="A1629" s="74">
        <v>25369</v>
      </c>
      <c r="B1629" s="75">
        <v>26.084783999999999</v>
      </c>
      <c r="C1629" s="75">
        <v>63.822071999999999</v>
      </c>
    </row>
    <row r="1630" spans="1:3" x14ac:dyDescent="0.25">
      <c r="A1630" s="74">
        <v>25370</v>
      </c>
      <c r="B1630" s="75">
        <v>26.096976000000002</v>
      </c>
      <c r="C1630" s="75">
        <v>63.794640000000008</v>
      </c>
    </row>
    <row r="1631" spans="1:3" x14ac:dyDescent="0.25">
      <c r="A1631" s="74">
        <v>25371</v>
      </c>
      <c r="B1631" s="75">
        <v>26.090879999999999</v>
      </c>
      <c r="C1631" s="75">
        <v>63.825120000000005</v>
      </c>
    </row>
    <row r="1632" spans="1:3" x14ac:dyDescent="0.25">
      <c r="A1632" s="74">
        <v>25372</v>
      </c>
      <c r="B1632" s="75">
        <v>26.084783999999999</v>
      </c>
      <c r="C1632" s="75">
        <v>63.819023999999999</v>
      </c>
    </row>
    <row r="1633" spans="1:3" x14ac:dyDescent="0.25">
      <c r="A1633" s="74">
        <v>25373</v>
      </c>
      <c r="B1633" s="75">
        <v>26.084783999999999</v>
      </c>
      <c r="C1633" s="75">
        <v>63.727584000000007</v>
      </c>
    </row>
    <row r="1634" spans="1:3" x14ac:dyDescent="0.25">
      <c r="A1634" s="74">
        <v>25374</v>
      </c>
      <c r="B1634" s="75">
        <v>26.078688000000003</v>
      </c>
      <c r="C1634" s="75">
        <v>63.620904000000003</v>
      </c>
    </row>
    <row r="1635" spans="1:3" x14ac:dyDescent="0.25">
      <c r="A1635" s="74">
        <v>25375</v>
      </c>
      <c r="B1635" s="75">
        <v>26.069544</v>
      </c>
      <c r="C1635" s="75">
        <v>63.489840000000008</v>
      </c>
    </row>
    <row r="1636" spans="1:3" x14ac:dyDescent="0.25">
      <c r="A1636" s="74">
        <v>25376</v>
      </c>
      <c r="B1636" s="75">
        <v>26.066496000000001</v>
      </c>
      <c r="C1636" s="75">
        <v>63.425832000000007</v>
      </c>
    </row>
    <row r="1637" spans="1:3" x14ac:dyDescent="0.25">
      <c r="A1637" s="74">
        <v>25377</v>
      </c>
      <c r="B1637" s="75">
        <v>26.069544</v>
      </c>
      <c r="C1637" s="75">
        <v>63.352679999999999</v>
      </c>
    </row>
    <row r="1638" spans="1:3" x14ac:dyDescent="0.25">
      <c r="A1638" s="74">
        <v>25378</v>
      </c>
      <c r="B1638" s="75">
        <v>26.069544</v>
      </c>
      <c r="C1638" s="75">
        <v>63.313056000000003</v>
      </c>
    </row>
    <row r="1639" spans="1:3" x14ac:dyDescent="0.25">
      <c r="A1639" s="74">
        <v>25379</v>
      </c>
      <c r="B1639" s="75">
        <v>26.103072000000001</v>
      </c>
      <c r="C1639" s="75">
        <v>63.355728000000006</v>
      </c>
    </row>
    <row r="1640" spans="1:3" x14ac:dyDescent="0.25">
      <c r="A1640" s="74">
        <v>25380</v>
      </c>
      <c r="B1640" s="75">
        <v>26.124407999999999</v>
      </c>
      <c r="C1640" s="75">
        <v>63.242952000000002</v>
      </c>
    </row>
    <row r="1641" spans="1:3" x14ac:dyDescent="0.25">
      <c r="A1641" s="74">
        <v>25381</v>
      </c>
      <c r="B1641" s="75">
        <v>26.124407999999999</v>
      </c>
      <c r="C1641" s="75">
        <v>63.111888</v>
      </c>
    </row>
    <row r="1642" spans="1:3" x14ac:dyDescent="0.25">
      <c r="A1642" s="74">
        <v>25382</v>
      </c>
      <c r="B1642" s="75">
        <v>26.136600000000001</v>
      </c>
      <c r="C1642" s="75">
        <v>62.989968000000005</v>
      </c>
    </row>
    <row r="1643" spans="1:3" x14ac:dyDescent="0.25">
      <c r="A1643" s="74">
        <v>25383</v>
      </c>
      <c r="B1643" s="75">
        <v>26.133551999999998</v>
      </c>
      <c r="C1643" s="75">
        <v>62.846712000000004</v>
      </c>
    </row>
    <row r="1644" spans="1:3" x14ac:dyDescent="0.25">
      <c r="A1644" s="74">
        <v>25384</v>
      </c>
      <c r="B1644" s="75">
        <v>26.133551999999998</v>
      </c>
      <c r="C1644" s="75">
        <v>62.715648000000002</v>
      </c>
    </row>
    <row r="1645" spans="1:3" x14ac:dyDescent="0.25">
      <c r="A1645" s="74">
        <v>25385</v>
      </c>
      <c r="B1645" s="75">
        <v>26.127456000000002</v>
      </c>
      <c r="C1645" s="75">
        <v>62.563248000000002</v>
      </c>
    </row>
    <row r="1646" spans="1:3" x14ac:dyDescent="0.25">
      <c r="A1646" s="74">
        <v>25386</v>
      </c>
      <c r="B1646" s="75">
        <v>26.124407999999999</v>
      </c>
      <c r="C1646" s="75">
        <v>62.419992000000001</v>
      </c>
    </row>
    <row r="1647" spans="1:3" x14ac:dyDescent="0.25">
      <c r="A1647" s="74">
        <v>25387</v>
      </c>
      <c r="B1647" s="75">
        <v>26.115264000000003</v>
      </c>
      <c r="C1647" s="75">
        <v>62.322456000000003</v>
      </c>
    </row>
    <row r="1648" spans="1:3" x14ac:dyDescent="0.25">
      <c r="A1648" s="74">
        <v>25388</v>
      </c>
      <c r="B1648" s="75">
        <v>26.109168</v>
      </c>
      <c r="C1648" s="75">
        <v>62.349888000000007</v>
      </c>
    </row>
    <row r="1649" spans="1:3" x14ac:dyDescent="0.25">
      <c r="A1649" s="74">
        <v>25389</v>
      </c>
      <c r="B1649" s="75">
        <v>26.157935999999999</v>
      </c>
      <c r="C1649" s="75">
        <v>62.288928000000006</v>
      </c>
    </row>
    <row r="1650" spans="1:3" x14ac:dyDescent="0.25">
      <c r="A1650" s="74">
        <v>25390</v>
      </c>
      <c r="B1650" s="75">
        <v>26.176224000000001</v>
      </c>
      <c r="C1650" s="75">
        <v>62.215776000000005</v>
      </c>
    </row>
    <row r="1651" spans="1:3" x14ac:dyDescent="0.25">
      <c r="A1651" s="74">
        <v>25391</v>
      </c>
      <c r="B1651" s="75">
        <v>26.203656000000002</v>
      </c>
      <c r="C1651" s="75">
        <v>62.371224000000005</v>
      </c>
    </row>
    <row r="1652" spans="1:3" x14ac:dyDescent="0.25">
      <c r="A1652" s="74">
        <v>25392</v>
      </c>
      <c r="B1652" s="75">
        <v>26.185368</v>
      </c>
      <c r="C1652" s="75">
        <v>62.349888000000007</v>
      </c>
    </row>
    <row r="1653" spans="1:3" x14ac:dyDescent="0.25">
      <c r="A1653" s="74">
        <v>25393</v>
      </c>
      <c r="B1653" s="75">
        <v>26.179272000000001</v>
      </c>
      <c r="C1653" s="75">
        <v>62.270640000000007</v>
      </c>
    </row>
    <row r="1654" spans="1:3" x14ac:dyDescent="0.25">
      <c r="A1654" s="74">
        <v>25394</v>
      </c>
      <c r="B1654" s="75">
        <v>26.164032000000002</v>
      </c>
      <c r="C1654" s="75">
        <v>62.221871999999998</v>
      </c>
    </row>
    <row r="1655" spans="1:3" x14ac:dyDescent="0.25">
      <c r="A1655" s="74">
        <v>25395</v>
      </c>
      <c r="B1655" s="75">
        <v>26.164032000000002</v>
      </c>
      <c r="C1655" s="75">
        <v>62.182248000000001</v>
      </c>
    </row>
    <row r="1656" spans="1:3" x14ac:dyDescent="0.25">
      <c r="A1656" s="74">
        <v>25396</v>
      </c>
      <c r="B1656" s="75">
        <v>26.142696000000001</v>
      </c>
      <c r="C1656" s="75">
        <v>62.130432000000006</v>
      </c>
    </row>
    <row r="1657" spans="1:3" x14ac:dyDescent="0.25">
      <c r="A1657" s="74">
        <v>25397</v>
      </c>
      <c r="B1657" s="75">
        <v>26.130504000000002</v>
      </c>
      <c r="C1657" s="75">
        <v>62.069471999999998</v>
      </c>
    </row>
    <row r="1658" spans="1:3" x14ac:dyDescent="0.25">
      <c r="A1658" s="74">
        <v>25398</v>
      </c>
      <c r="B1658" s="75">
        <v>26.121360000000003</v>
      </c>
      <c r="C1658" s="75">
        <v>61.996320000000004</v>
      </c>
    </row>
    <row r="1659" spans="1:3" x14ac:dyDescent="0.25">
      <c r="A1659" s="74">
        <v>25399</v>
      </c>
      <c r="B1659" s="75">
        <v>26.154888000000003</v>
      </c>
      <c r="C1659" s="75">
        <v>61.990224000000005</v>
      </c>
    </row>
    <row r="1660" spans="1:3" x14ac:dyDescent="0.25">
      <c r="A1660" s="74">
        <v>25400</v>
      </c>
      <c r="B1660" s="75">
        <v>26.15184</v>
      </c>
      <c r="C1660" s="75">
        <v>62.419992000000001</v>
      </c>
    </row>
    <row r="1661" spans="1:3" x14ac:dyDescent="0.25">
      <c r="A1661" s="74">
        <v>25401</v>
      </c>
      <c r="B1661" s="75">
        <v>26.130504000000002</v>
      </c>
      <c r="C1661" s="75">
        <v>62.560200000000002</v>
      </c>
    </row>
    <row r="1662" spans="1:3" x14ac:dyDescent="0.25">
      <c r="A1662" s="74">
        <v>25402</v>
      </c>
      <c r="B1662" s="75">
        <v>26.115264000000003</v>
      </c>
      <c r="C1662" s="75">
        <v>62.651640000000008</v>
      </c>
    </row>
    <row r="1663" spans="1:3" x14ac:dyDescent="0.25">
      <c r="A1663" s="74">
        <v>25403</v>
      </c>
      <c r="B1663" s="75">
        <v>26.133551999999998</v>
      </c>
      <c r="C1663" s="75">
        <v>62.645544000000001</v>
      </c>
    </row>
    <row r="1664" spans="1:3" x14ac:dyDescent="0.25">
      <c r="A1664" s="74">
        <v>25404</v>
      </c>
      <c r="B1664" s="75">
        <v>26.118312</v>
      </c>
      <c r="C1664" s="75">
        <v>62.624208000000003</v>
      </c>
    </row>
    <row r="1665" spans="1:3" x14ac:dyDescent="0.25">
      <c r="A1665" s="74">
        <v>25405</v>
      </c>
      <c r="B1665" s="75">
        <v>26.103072000000001</v>
      </c>
      <c r="C1665" s="75">
        <v>62.608968000000004</v>
      </c>
    </row>
    <row r="1666" spans="1:3" x14ac:dyDescent="0.25">
      <c r="A1666" s="74">
        <v>25406</v>
      </c>
      <c r="B1666" s="75">
        <v>26.093928000000002</v>
      </c>
      <c r="C1666" s="75">
        <v>62.581536</v>
      </c>
    </row>
    <row r="1667" spans="1:3" x14ac:dyDescent="0.25">
      <c r="A1667" s="74">
        <v>25407</v>
      </c>
      <c r="B1667" s="75">
        <v>26.084783999999999</v>
      </c>
      <c r="C1667" s="75">
        <v>62.493144000000001</v>
      </c>
    </row>
    <row r="1668" spans="1:3" x14ac:dyDescent="0.25">
      <c r="A1668" s="74">
        <v>25408</v>
      </c>
      <c r="B1668" s="75">
        <v>26.103072000000001</v>
      </c>
      <c r="C1668" s="75">
        <v>62.462664000000004</v>
      </c>
    </row>
    <row r="1669" spans="1:3" x14ac:dyDescent="0.25">
      <c r="A1669" s="74">
        <v>25409</v>
      </c>
      <c r="B1669" s="75">
        <v>26.103072000000001</v>
      </c>
      <c r="C1669" s="75">
        <v>62.462664000000004</v>
      </c>
    </row>
    <row r="1670" spans="1:3" x14ac:dyDescent="0.25">
      <c r="A1670" s="74">
        <v>25410</v>
      </c>
      <c r="B1670" s="75">
        <v>26.090879999999999</v>
      </c>
      <c r="C1670" s="75">
        <v>62.340744000000001</v>
      </c>
    </row>
    <row r="1671" spans="1:3" x14ac:dyDescent="0.25">
      <c r="A1671" s="74">
        <v>25411</v>
      </c>
      <c r="B1671" s="75">
        <v>26.093928000000002</v>
      </c>
      <c r="C1671" s="75">
        <v>62.441328000000006</v>
      </c>
    </row>
    <row r="1672" spans="1:3" x14ac:dyDescent="0.25">
      <c r="A1672" s="74">
        <v>25412</v>
      </c>
      <c r="B1672" s="75">
        <v>26.103072000000001</v>
      </c>
      <c r="C1672" s="75">
        <v>62.401704000000002</v>
      </c>
    </row>
    <row r="1673" spans="1:3" x14ac:dyDescent="0.25">
      <c r="A1673" s="74">
        <v>25413</v>
      </c>
      <c r="B1673" s="75">
        <v>26.136600000000001</v>
      </c>
      <c r="C1673" s="75">
        <v>62.444376000000005</v>
      </c>
    </row>
    <row r="1674" spans="1:3" x14ac:dyDescent="0.25">
      <c r="A1674" s="74">
        <v>25414</v>
      </c>
      <c r="B1674" s="75">
        <v>26.142696000000001</v>
      </c>
      <c r="C1674" s="75">
        <v>62.413896000000008</v>
      </c>
    </row>
    <row r="1675" spans="1:3" x14ac:dyDescent="0.25">
      <c r="A1675" s="74">
        <v>25415</v>
      </c>
      <c r="B1675" s="75">
        <v>26.148792000000004</v>
      </c>
      <c r="C1675" s="75">
        <v>62.450471999999998</v>
      </c>
    </row>
    <row r="1676" spans="1:3" x14ac:dyDescent="0.25">
      <c r="A1676" s="74">
        <v>25416</v>
      </c>
      <c r="B1676" s="75">
        <v>26.145744000000001</v>
      </c>
      <c r="C1676" s="75">
        <v>62.477904000000002</v>
      </c>
    </row>
    <row r="1677" spans="1:3" x14ac:dyDescent="0.25">
      <c r="A1677" s="74">
        <v>25417</v>
      </c>
      <c r="B1677" s="75">
        <v>26.130504000000002</v>
      </c>
      <c r="C1677" s="75">
        <v>62.416944000000001</v>
      </c>
    </row>
    <row r="1678" spans="1:3" x14ac:dyDescent="0.25">
      <c r="A1678" s="74">
        <v>25418</v>
      </c>
      <c r="B1678" s="75">
        <v>26.127456000000002</v>
      </c>
      <c r="C1678" s="75">
        <v>62.395608000000003</v>
      </c>
    </row>
    <row r="1679" spans="1:3" x14ac:dyDescent="0.25">
      <c r="A1679" s="74">
        <v>25419</v>
      </c>
      <c r="B1679" s="75">
        <v>26.115264000000003</v>
      </c>
      <c r="C1679" s="75">
        <v>62.487048000000001</v>
      </c>
    </row>
    <row r="1680" spans="1:3" x14ac:dyDescent="0.25">
      <c r="A1680" s="74">
        <v>25420</v>
      </c>
      <c r="B1680" s="75">
        <v>26.106120000000004</v>
      </c>
      <c r="C1680" s="75">
        <v>62.453520000000005</v>
      </c>
    </row>
    <row r="1681" spans="1:3" x14ac:dyDescent="0.25">
      <c r="A1681" s="74">
        <v>25421</v>
      </c>
      <c r="B1681" s="75">
        <v>26.090879999999999</v>
      </c>
      <c r="C1681" s="75">
        <v>62.392560000000003</v>
      </c>
    </row>
    <row r="1682" spans="1:3" x14ac:dyDescent="0.25">
      <c r="A1682" s="74">
        <v>25422</v>
      </c>
      <c r="B1682" s="75">
        <v>26.142696000000001</v>
      </c>
      <c r="C1682" s="75">
        <v>62.941200000000002</v>
      </c>
    </row>
    <row r="1683" spans="1:3" x14ac:dyDescent="0.25">
      <c r="A1683" s="74">
        <v>25423</v>
      </c>
      <c r="B1683" s="75">
        <v>26.145744000000001</v>
      </c>
      <c r="C1683" s="75">
        <v>63.084456000000003</v>
      </c>
    </row>
    <row r="1684" spans="1:3" x14ac:dyDescent="0.25">
      <c r="A1684" s="74">
        <v>25424</v>
      </c>
      <c r="B1684" s="75">
        <v>26.157935999999999</v>
      </c>
      <c r="C1684" s="75">
        <v>63.139320000000005</v>
      </c>
    </row>
    <row r="1685" spans="1:3" x14ac:dyDescent="0.25">
      <c r="A1685" s="74">
        <v>25425</v>
      </c>
      <c r="B1685" s="75">
        <v>26.160983999999999</v>
      </c>
      <c r="C1685" s="75">
        <v>63.258192000000001</v>
      </c>
    </row>
    <row r="1686" spans="1:3" x14ac:dyDescent="0.25">
      <c r="A1686" s="74">
        <v>25426</v>
      </c>
      <c r="B1686" s="75">
        <v>26.15184</v>
      </c>
      <c r="C1686" s="75">
        <v>63.352679999999999</v>
      </c>
    </row>
    <row r="1687" spans="1:3" x14ac:dyDescent="0.25">
      <c r="A1687" s="74">
        <v>25427</v>
      </c>
      <c r="B1687" s="75">
        <v>26.164032000000002</v>
      </c>
      <c r="C1687" s="75">
        <v>63.361823999999999</v>
      </c>
    </row>
    <row r="1688" spans="1:3" x14ac:dyDescent="0.25">
      <c r="A1688" s="74">
        <v>25428</v>
      </c>
      <c r="B1688" s="75">
        <v>26.167079999999999</v>
      </c>
      <c r="C1688" s="75">
        <v>63.374015999999997</v>
      </c>
    </row>
    <row r="1689" spans="1:3" x14ac:dyDescent="0.25">
      <c r="A1689" s="74">
        <v>25429</v>
      </c>
      <c r="B1689" s="75">
        <v>26.157935999999999</v>
      </c>
      <c r="C1689" s="75">
        <v>63.367920000000005</v>
      </c>
    </row>
    <row r="1690" spans="1:3" x14ac:dyDescent="0.25">
      <c r="A1690" s="74">
        <v>25430</v>
      </c>
      <c r="B1690" s="75">
        <v>26.145744000000001</v>
      </c>
      <c r="C1690" s="75">
        <v>63.331344000000001</v>
      </c>
    </row>
    <row r="1691" spans="1:3" x14ac:dyDescent="0.25">
      <c r="A1691" s="74">
        <v>25431</v>
      </c>
      <c r="B1691" s="75">
        <v>26.133551999999998</v>
      </c>
      <c r="C1691" s="75">
        <v>63.285623999999999</v>
      </c>
    </row>
    <row r="1692" spans="1:3" x14ac:dyDescent="0.25">
      <c r="A1692" s="74">
        <v>25432</v>
      </c>
      <c r="B1692" s="75">
        <v>26.112216</v>
      </c>
      <c r="C1692" s="75">
        <v>63.264288000000001</v>
      </c>
    </row>
    <row r="1693" spans="1:3" x14ac:dyDescent="0.25">
      <c r="A1693" s="74">
        <v>25433</v>
      </c>
      <c r="B1693" s="75">
        <v>26.084783999999999</v>
      </c>
      <c r="C1693" s="75">
        <v>63.221615999999997</v>
      </c>
    </row>
    <row r="1694" spans="1:3" x14ac:dyDescent="0.25">
      <c r="A1694" s="74">
        <v>25434</v>
      </c>
      <c r="B1694" s="75">
        <v>26.07564</v>
      </c>
      <c r="C1694" s="75">
        <v>63.227712000000004</v>
      </c>
    </row>
    <row r="1695" spans="1:3" x14ac:dyDescent="0.25">
      <c r="A1695" s="74">
        <v>25435</v>
      </c>
      <c r="B1695" s="75">
        <v>26.069544</v>
      </c>
      <c r="C1695" s="75">
        <v>63.337440000000008</v>
      </c>
    </row>
    <row r="1696" spans="1:3" x14ac:dyDescent="0.25">
      <c r="A1696" s="74">
        <v>25436</v>
      </c>
      <c r="B1696" s="75">
        <v>26.072592000000004</v>
      </c>
      <c r="C1696" s="75">
        <v>63.489840000000008</v>
      </c>
    </row>
    <row r="1697" spans="1:3" x14ac:dyDescent="0.25">
      <c r="A1697" s="74">
        <v>25437</v>
      </c>
      <c r="B1697" s="75">
        <v>26.072592000000004</v>
      </c>
      <c r="C1697" s="75">
        <v>63.803784000000007</v>
      </c>
    </row>
    <row r="1698" spans="1:3" x14ac:dyDescent="0.25">
      <c r="A1698" s="74">
        <v>25438</v>
      </c>
      <c r="B1698" s="75">
        <v>26.069544</v>
      </c>
      <c r="C1698" s="75">
        <v>64.017144000000002</v>
      </c>
    </row>
    <row r="1699" spans="1:3" x14ac:dyDescent="0.25">
      <c r="A1699" s="74">
        <v>25439</v>
      </c>
      <c r="B1699" s="75">
        <v>26.054304000000002</v>
      </c>
      <c r="C1699" s="75">
        <v>64.111632</v>
      </c>
    </row>
    <row r="1700" spans="1:3" x14ac:dyDescent="0.25">
      <c r="A1700" s="74">
        <v>25440</v>
      </c>
      <c r="B1700" s="75">
        <v>26.054304000000002</v>
      </c>
      <c r="C1700" s="75">
        <v>64.46520000000001</v>
      </c>
    </row>
    <row r="1701" spans="1:3" x14ac:dyDescent="0.25">
      <c r="A1701" s="74">
        <v>25441</v>
      </c>
      <c r="B1701" s="75">
        <v>26.096976000000002</v>
      </c>
      <c r="C1701" s="75">
        <v>64.77609600000001</v>
      </c>
    </row>
    <row r="1702" spans="1:3" x14ac:dyDescent="0.25">
      <c r="A1702" s="74">
        <v>25442</v>
      </c>
      <c r="B1702" s="75">
        <v>26.109168</v>
      </c>
      <c r="C1702" s="75">
        <v>65.029080000000008</v>
      </c>
    </row>
    <row r="1703" spans="1:3" x14ac:dyDescent="0.25">
      <c r="A1703" s="74">
        <v>25443</v>
      </c>
      <c r="B1703" s="75">
        <v>26.109168</v>
      </c>
      <c r="C1703" s="75">
        <v>65.230248000000003</v>
      </c>
    </row>
    <row r="1704" spans="1:3" x14ac:dyDescent="0.25">
      <c r="A1704" s="74">
        <v>25444</v>
      </c>
      <c r="B1704" s="75">
        <v>26.106120000000004</v>
      </c>
      <c r="C1704" s="75">
        <v>65.486280000000008</v>
      </c>
    </row>
    <row r="1705" spans="1:3" x14ac:dyDescent="0.25">
      <c r="A1705" s="74">
        <v>25445</v>
      </c>
      <c r="B1705" s="75">
        <v>26.103072000000001</v>
      </c>
      <c r="C1705" s="75">
        <v>65.617344000000003</v>
      </c>
    </row>
    <row r="1706" spans="1:3" x14ac:dyDescent="0.25">
      <c r="A1706" s="74">
        <v>25446</v>
      </c>
      <c r="B1706" s="75">
        <v>26.090879999999999</v>
      </c>
      <c r="C1706" s="75">
        <v>65.696591999999995</v>
      </c>
    </row>
    <row r="1707" spans="1:3" x14ac:dyDescent="0.25">
      <c r="A1707" s="74">
        <v>25447</v>
      </c>
      <c r="B1707" s="75">
        <v>26.084783999999999</v>
      </c>
      <c r="C1707" s="75">
        <v>65.748408000000012</v>
      </c>
    </row>
    <row r="1708" spans="1:3" x14ac:dyDescent="0.25">
      <c r="A1708" s="74">
        <v>25448</v>
      </c>
      <c r="B1708" s="75">
        <v>26.069544</v>
      </c>
      <c r="C1708" s="75">
        <v>65.775840000000002</v>
      </c>
    </row>
    <row r="1709" spans="1:3" x14ac:dyDescent="0.25">
      <c r="A1709" s="74">
        <v>25449</v>
      </c>
      <c r="B1709" s="75">
        <v>26.054304000000002</v>
      </c>
      <c r="C1709" s="75">
        <v>65.745360000000005</v>
      </c>
    </row>
    <row r="1710" spans="1:3" x14ac:dyDescent="0.25">
      <c r="A1710" s="74">
        <v>25450</v>
      </c>
      <c r="B1710" s="75">
        <v>26.051256000000002</v>
      </c>
      <c r="C1710" s="75">
        <v>65.699640000000002</v>
      </c>
    </row>
    <row r="1711" spans="1:3" x14ac:dyDescent="0.25">
      <c r="A1711" s="74">
        <v>25451</v>
      </c>
      <c r="B1711" s="75">
        <v>26.048207999999999</v>
      </c>
      <c r="C1711" s="75">
        <v>65.650871999999993</v>
      </c>
    </row>
    <row r="1712" spans="1:3" x14ac:dyDescent="0.25">
      <c r="A1712" s="74">
        <v>25452</v>
      </c>
      <c r="B1712" s="75">
        <v>26.039064000000003</v>
      </c>
      <c r="C1712" s="75">
        <v>65.784984000000009</v>
      </c>
    </row>
    <row r="1713" spans="1:3" x14ac:dyDescent="0.25">
      <c r="A1713" s="74">
        <v>25453</v>
      </c>
      <c r="B1713" s="75">
        <v>26.069544</v>
      </c>
      <c r="C1713" s="75">
        <v>65.909952000000004</v>
      </c>
    </row>
    <row r="1714" spans="1:3" x14ac:dyDescent="0.25">
      <c r="A1714" s="74">
        <v>25454</v>
      </c>
      <c r="B1714" s="75">
        <v>26.078688000000003</v>
      </c>
      <c r="C1714" s="75">
        <v>65.931288000000009</v>
      </c>
    </row>
    <row r="1715" spans="1:3" x14ac:dyDescent="0.25">
      <c r="A1715" s="74">
        <v>25455</v>
      </c>
      <c r="B1715" s="75">
        <v>26.07564</v>
      </c>
      <c r="C1715" s="75">
        <v>65.931288000000009</v>
      </c>
    </row>
    <row r="1716" spans="1:3" x14ac:dyDescent="0.25">
      <c r="A1716" s="74">
        <v>25456</v>
      </c>
      <c r="B1716" s="75">
        <v>26.093928000000002</v>
      </c>
      <c r="C1716" s="75">
        <v>65.937384000000009</v>
      </c>
    </row>
    <row r="1717" spans="1:3" x14ac:dyDescent="0.25">
      <c r="A1717" s="74">
        <v>25457</v>
      </c>
      <c r="B1717" s="75">
        <v>26.115264000000003</v>
      </c>
      <c r="C1717" s="75">
        <v>66.153791999999996</v>
      </c>
    </row>
    <row r="1718" spans="1:3" x14ac:dyDescent="0.25">
      <c r="A1718" s="74">
        <v>25458</v>
      </c>
      <c r="B1718" s="75">
        <v>26.124407999999999</v>
      </c>
      <c r="C1718" s="75">
        <v>66.159888000000009</v>
      </c>
    </row>
    <row r="1719" spans="1:3" x14ac:dyDescent="0.25">
      <c r="A1719" s="74">
        <v>25459</v>
      </c>
      <c r="B1719" s="75">
        <v>26.136600000000001</v>
      </c>
      <c r="C1719" s="75">
        <v>66.123311999999999</v>
      </c>
    </row>
    <row r="1720" spans="1:3" x14ac:dyDescent="0.25">
      <c r="A1720" s="74">
        <v>25460</v>
      </c>
      <c r="B1720" s="75">
        <v>26.148792000000004</v>
      </c>
      <c r="C1720" s="75">
        <v>66.321432000000001</v>
      </c>
    </row>
    <row r="1721" spans="1:3" x14ac:dyDescent="0.25">
      <c r="A1721" s="74">
        <v>25461</v>
      </c>
      <c r="B1721" s="75">
        <v>26.215848000000001</v>
      </c>
      <c r="C1721" s="75">
        <v>66.504311999999999</v>
      </c>
    </row>
    <row r="1722" spans="1:3" x14ac:dyDescent="0.25">
      <c r="A1722" s="74">
        <v>25462</v>
      </c>
      <c r="B1722" s="75">
        <v>26.218896000000001</v>
      </c>
      <c r="C1722" s="75">
        <v>66.562224000000001</v>
      </c>
    </row>
    <row r="1723" spans="1:3" x14ac:dyDescent="0.25">
      <c r="A1723" s="74">
        <v>25463</v>
      </c>
      <c r="B1723" s="75">
        <v>26.258520000000004</v>
      </c>
      <c r="C1723" s="75">
        <v>66.787776000000008</v>
      </c>
    </row>
    <row r="1724" spans="1:3" x14ac:dyDescent="0.25">
      <c r="A1724" s="74">
        <v>25464</v>
      </c>
      <c r="B1724" s="75">
        <v>26.282904000000002</v>
      </c>
      <c r="C1724" s="75">
        <v>66.924936000000002</v>
      </c>
    </row>
    <row r="1725" spans="1:3" x14ac:dyDescent="0.25">
      <c r="A1725" s="74">
        <v>25465</v>
      </c>
      <c r="B1725" s="75">
        <v>26.325576000000002</v>
      </c>
      <c r="C1725" s="75">
        <v>67.055999999999997</v>
      </c>
    </row>
    <row r="1726" spans="1:3" x14ac:dyDescent="0.25">
      <c r="A1726" s="74">
        <v>25466</v>
      </c>
      <c r="B1726" s="75">
        <v>26.328624000000001</v>
      </c>
      <c r="C1726" s="75">
        <v>67.190111999999999</v>
      </c>
    </row>
    <row r="1727" spans="1:3" x14ac:dyDescent="0.25">
      <c r="A1727" s="74">
        <v>25467</v>
      </c>
      <c r="B1727" s="75">
        <v>26.313383999999999</v>
      </c>
      <c r="C1727" s="75">
        <v>67.248024000000001</v>
      </c>
    </row>
    <row r="1728" spans="1:3" x14ac:dyDescent="0.25">
      <c r="A1728" s="74">
        <v>25468</v>
      </c>
      <c r="B1728" s="75">
        <v>26.289000000000001</v>
      </c>
      <c r="C1728" s="75">
        <v>67.25412</v>
      </c>
    </row>
    <row r="1729" spans="1:3" x14ac:dyDescent="0.25">
      <c r="A1729" s="74">
        <v>25469</v>
      </c>
      <c r="B1729" s="75">
        <v>26.264616</v>
      </c>
      <c r="C1729" s="75">
        <v>67.272408000000013</v>
      </c>
    </row>
    <row r="1730" spans="1:3" x14ac:dyDescent="0.25">
      <c r="A1730" s="74">
        <v>25470</v>
      </c>
      <c r="B1730" s="75">
        <v>26.234135999999999</v>
      </c>
      <c r="C1730" s="75">
        <v>67.287648000000004</v>
      </c>
    </row>
    <row r="1731" spans="1:3" x14ac:dyDescent="0.25">
      <c r="A1731" s="74">
        <v>25471</v>
      </c>
      <c r="B1731" s="75">
        <v>26.255472000000001</v>
      </c>
      <c r="C1731" s="75">
        <v>67.394328000000002</v>
      </c>
    </row>
    <row r="1732" spans="1:3" x14ac:dyDescent="0.25">
      <c r="A1732" s="74">
        <v>25472</v>
      </c>
      <c r="B1732" s="75">
        <v>26.276807999999999</v>
      </c>
      <c r="C1732" s="75">
        <v>67.476624000000001</v>
      </c>
    </row>
    <row r="1733" spans="1:3" x14ac:dyDescent="0.25">
      <c r="A1733" s="74">
        <v>25473</v>
      </c>
      <c r="B1733" s="75">
        <v>26.316432000000002</v>
      </c>
      <c r="C1733" s="75">
        <v>67.629024000000001</v>
      </c>
    </row>
    <row r="1734" spans="1:3" x14ac:dyDescent="0.25">
      <c r="A1734" s="74">
        <v>25474</v>
      </c>
      <c r="B1734" s="75">
        <v>26.359104000000002</v>
      </c>
      <c r="C1734" s="75">
        <v>67.726560000000006</v>
      </c>
    </row>
    <row r="1735" spans="1:3" x14ac:dyDescent="0.25">
      <c r="A1735" s="74">
        <v>25475</v>
      </c>
      <c r="B1735" s="75">
        <v>26.368248000000001</v>
      </c>
      <c r="C1735" s="75">
        <v>67.827144000000004</v>
      </c>
    </row>
    <row r="1736" spans="1:3" x14ac:dyDescent="0.25">
      <c r="A1736" s="74">
        <v>25476</v>
      </c>
      <c r="B1736" s="75">
        <v>26.362151999999998</v>
      </c>
      <c r="C1736" s="75">
        <v>68.156328000000002</v>
      </c>
    </row>
    <row r="1737" spans="1:3" x14ac:dyDescent="0.25">
      <c r="A1737" s="74">
        <v>25477</v>
      </c>
      <c r="B1737" s="75">
        <v>26.346912</v>
      </c>
      <c r="C1737" s="75">
        <v>68.284344000000004</v>
      </c>
    </row>
    <row r="1738" spans="1:3" x14ac:dyDescent="0.25">
      <c r="A1738" s="74">
        <v>25478</v>
      </c>
      <c r="B1738" s="75">
        <v>26.383488000000003</v>
      </c>
      <c r="C1738" s="75">
        <v>68.378832000000003</v>
      </c>
    </row>
    <row r="1739" spans="1:3" x14ac:dyDescent="0.25">
      <c r="A1739" s="74">
        <v>25479</v>
      </c>
      <c r="B1739" s="75">
        <v>26.377392000000004</v>
      </c>
      <c r="C1739" s="75">
        <v>68.759832000000003</v>
      </c>
    </row>
    <row r="1740" spans="1:3" x14ac:dyDescent="0.25">
      <c r="A1740" s="74">
        <v>25480</v>
      </c>
      <c r="B1740" s="75">
        <v>26.395679999999999</v>
      </c>
      <c r="C1740" s="75">
        <v>69.098159999999993</v>
      </c>
    </row>
    <row r="1741" spans="1:3" x14ac:dyDescent="0.25">
      <c r="A1741" s="74">
        <v>25481</v>
      </c>
      <c r="B1741" s="75">
        <v>26.413968000000001</v>
      </c>
      <c r="C1741" s="75">
        <v>69.250559999999993</v>
      </c>
    </row>
    <row r="1742" spans="1:3" x14ac:dyDescent="0.25">
      <c r="A1742" s="74">
        <v>25482</v>
      </c>
      <c r="B1742" s="75">
        <v>26.429207999999999</v>
      </c>
      <c r="C1742" s="75">
        <v>69.305424000000002</v>
      </c>
    </row>
    <row r="1743" spans="1:3" x14ac:dyDescent="0.25">
      <c r="A1743" s="74">
        <v>25483</v>
      </c>
      <c r="B1743" s="75">
        <v>26.429207999999999</v>
      </c>
      <c r="C1743" s="75">
        <v>69.332856000000007</v>
      </c>
    </row>
    <row r="1744" spans="1:3" x14ac:dyDescent="0.25">
      <c r="A1744" s="74">
        <v>25484</v>
      </c>
      <c r="B1744" s="75">
        <v>26.420064000000004</v>
      </c>
      <c r="C1744" s="75">
        <v>69.363336000000004</v>
      </c>
    </row>
    <row r="1745" spans="1:3" x14ac:dyDescent="0.25">
      <c r="A1745" s="74">
        <v>25485</v>
      </c>
      <c r="B1745" s="75">
        <v>26.438351999999998</v>
      </c>
      <c r="C1745" s="75">
        <v>69.406008</v>
      </c>
    </row>
    <row r="1746" spans="1:3" x14ac:dyDescent="0.25">
      <c r="A1746" s="74">
        <v>25486</v>
      </c>
      <c r="B1746" s="75">
        <v>26.401776000000002</v>
      </c>
      <c r="C1746" s="75">
        <v>69.406008</v>
      </c>
    </row>
    <row r="1747" spans="1:3" x14ac:dyDescent="0.25">
      <c r="A1747" s="74">
        <v>25487</v>
      </c>
      <c r="B1747" s="75">
        <v>26.371296000000001</v>
      </c>
      <c r="C1747" s="75">
        <v>69.448679999999996</v>
      </c>
    </row>
    <row r="1748" spans="1:3" x14ac:dyDescent="0.25">
      <c r="A1748" s="74">
        <v>25488</v>
      </c>
      <c r="B1748" s="75">
        <v>26.359104000000002</v>
      </c>
      <c r="C1748" s="75">
        <v>69.482208</v>
      </c>
    </row>
    <row r="1749" spans="1:3" x14ac:dyDescent="0.25">
      <c r="A1749" s="74">
        <v>25489</v>
      </c>
      <c r="B1749" s="75">
        <v>26.353007999999999</v>
      </c>
      <c r="C1749" s="75">
        <v>69.537071999999995</v>
      </c>
    </row>
    <row r="1750" spans="1:3" x14ac:dyDescent="0.25">
      <c r="A1750" s="74">
        <v>25490</v>
      </c>
      <c r="B1750" s="75">
        <v>26.340816</v>
      </c>
      <c r="C1750" s="75">
        <v>69.591936000000004</v>
      </c>
    </row>
    <row r="1751" spans="1:3" x14ac:dyDescent="0.25">
      <c r="A1751" s="74">
        <v>25491</v>
      </c>
      <c r="B1751" s="75">
        <v>26.346912</v>
      </c>
      <c r="C1751" s="75">
        <v>69.613271999999995</v>
      </c>
    </row>
    <row r="1752" spans="1:3" x14ac:dyDescent="0.25">
      <c r="A1752" s="74">
        <v>25492</v>
      </c>
      <c r="B1752" s="75">
        <v>26.346912</v>
      </c>
      <c r="C1752" s="75">
        <v>69.610224000000002</v>
      </c>
    </row>
    <row r="1753" spans="1:3" x14ac:dyDescent="0.25">
      <c r="A1753" s="74">
        <v>25493</v>
      </c>
      <c r="B1753" s="75">
        <v>26.334720000000004</v>
      </c>
      <c r="C1753" s="75">
        <v>69.585840000000005</v>
      </c>
    </row>
    <row r="1754" spans="1:3" x14ac:dyDescent="0.25">
      <c r="A1754" s="74">
        <v>25494</v>
      </c>
      <c r="B1754" s="75">
        <v>26.319479999999999</v>
      </c>
      <c r="C1754" s="75">
        <v>69.552312000000001</v>
      </c>
    </row>
    <row r="1755" spans="1:3" x14ac:dyDescent="0.25">
      <c r="A1755" s="74">
        <v>25495</v>
      </c>
      <c r="B1755" s="75">
        <v>26.310336</v>
      </c>
      <c r="C1755" s="75">
        <v>69.515736000000004</v>
      </c>
    </row>
    <row r="1756" spans="1:3" x14ac:dyDescent="0.25">
      <c r="A1756" s="74">
        <v>25496</v>
      </c>
      <c r="B1756" s="75">
        <v>26.301192000000004</v>
      </c>
      <c r="C1756" s="75">
        <v>69.470016000000001</v>
      </c>
    </row>
    <row r="1757" spans="1:3" x14ac:dyDescent="0.25">
      <c r="A1757" s="74">
        <v>25497</v>
      </c>
      <c r="B1757" s="75">
        <v>26.331672000000001</v>
      </c>
      <c r="C1757" s="75">
        <v>69.439536000000004</v>
      </c>
    </row>
    <row r="1758" spans="1:3" x14ac:dyDescent="0.25">
      <c r="A1758" s="74">
        <v>25498</v>
      </c>
      <c r="B1758" s="75">
        <v>26.334720000000004</v>
      </c>
      <c r="C1758" s="75">
        <v>69.409056000000007</v>
      </c>
    </row>
    <row r="1759" spans="1:3" x14ac:dyDescent="0.25">
      <c r="A1759" s="74">
        <v>25499</v>
      </c>
      <c r="B1759" s="75">
        <v>26.365200000000002</v>
      </c>
      <c r="C1759" s="75">
        <v>69.390768000000008</v>
      </c>
    </row>
    <row r="1760" spans="1:3" x14ac:dyDescent="0.25">
      <c r="A1760" s="74">
        <v>25500</v>
      </c>
      <c r="B1760" s="75">
        <v>26.365200000000002</v>
      </c>
      <c r="C1760" s="75">
        <v>69.402959999999993</v>
      </c>
    </row>
    <row r="1761" spans="1:3" x14ac:dyDescent="0.25">
      <c r="A1761" s="74">
        <v>25501</v>
      </c>
      <c r="B1761" s="75">
        <v>26.356056000000002</v>
      </c>
      <c r="C1761" s="75">
        <v>69.485256000000007</v>
      </c>
    </row>
    <row r="1762" spans="1:3" x14ac:dyDescent="0.25">
      <c r="A1762" s="74">
        <v>25502</v>
      </c>
      <c r="B1762" s="75">
        <v>26.356056000000002</v>
      </c>
      <c r="C1762" s="75">
        <v>69.555359999999993</v>
      </c>
    </row>
    <row r="1763" spans="1:3" x14ac:dyDescent="0.25">
      <c r="A1763" s="74">
        <v>25503</v>
      </c>
      <c r="B1763" s="75">
        <v>26.346912</v>
      </c>
      <c r="C1763" s="75">
        <v>69.616320000000002</v>
      </c>
    </row>
    <row r="1764" spans="1:3" x14ac:dyDescent="0.25">
      <c r="A1764" s="74">
        <v>25504</v>
      </c>
      <c r="B1764" s="75">
        <v>26.328624000000001</v>
      </c>
      <c r="C1764" s="75">
        <v>69.665087999999997</v>
      </c>
    </row>
    <row r="1765" spans="1:3" x14ac:dyDescent="0.25">
      <c r="A1765" s="74">
        <v>25505</v>
      </c>
      <c r="B1765" s="75">
        <v>26.310336</v>
      </c>
      <c r="C1765" s="75">
        <v>69.677279999999996</v>
      </c>
    </row>
    <row r="1766" spans="1:3" x14ac:dyDescent="0.25">
      <c r="A1766" s="74">
        <v>25506</v>
      </c>
      <c r="B1766" s="75">
        <v>26.316432000000002</v>
      </c>
      <c r="C1766" s="75">
        <v>69.753479999999996</v>
      </c>
    </row>
    <row r="1767" spans="1:3" x14ac:dyDescent="0.25">
      <c r="A1767" s="74">
        <v>25507</v>
      </c>
      <c r="B1767" s="75">
        <v>26.322528000000002</v>
      </c>
      <c r="C1767" s="75">
        <v>69.793104</v>
      </c>
    </row>
    <row r="1768" spans="1:3" x14ac:dyDescent="0.25">
      <c r="A1768" s="74">
        <v>25508</v>
      </c>
      <c r="B1768" s="75">
        <v>26.313383999999999</v>
      </c>
      <c r="C1768" s="75">
        <v>69.805296000000013</v>
      </c>
    </row>
    <row r="1769" spans="1:3" x14ac:dyDescent="0.25">
      <c r="A1769" s="74">
        <v>25509</v>
      </c>
      <c r="B1769" s="75">
        <v>26.307288000000003</v>
      </c>
      <c r="C1769" s="75">
        <v>69.969887999999997</v>
      </c>
    </row>
    <row r="1770" spans="1:3" x14ac:dyDescent="0.25">
      <c r="A1770" s="74">
        <v>25510</v>
      </c>
      <c r="B1770" s="75">
        <v>26.292048000000001</v>
      </c>
      <c r="C1770" s="75">
        <v>70.036944000000005</v>
      </c>
    </row>
    <row r="1771" spans="1:3" x14ac:dyDescent="0.25">
      <c r="A1771" s="74">
        <v>25511</v>
      </c>
      <c r="B1771" s="75">
        <v>26.298144000000001</v>
      </c>
      <c r="C1771" s="75">
        <v>70.103999999999999</v>
      </c>
    </row>
    <row r="1772" spans="1:3" x14ac:dyDescent="0.25">
      <c r="A1772" s="74">
        <v>25512</v>
      </c>
      <c r="B1772" s="75">
        <v>26.289000000000001</v>
      </c>
      <c r="C1772" s="75">
        <v>70.259448000000006</v>
      </c>
    </row>
    <row r="1773" spans="1:3" x14ac:dyDescent="0.25">
      <c r="A1773" s="74">
        <v>25513</v>
      </c>
      <c r="B1773" s="75">
        <v>26.285951999999998</v>
      </c>
      <c r="C1773" s="75">
        <v>70.396608000000001</v>
      </c>
    </row>
    <row r="1774" spans="1:3" x14ac:dyDescent="0.25">
      <c r="A1774" s="74">
        <v>25514</v>
      </c>
      <c r="B1774" s="75">
        <v>26.298144000000001</v>
      </c>
      <c r="C1774" s="75">
        <v>70.549008000000001</v>
      </c>
    </row>
    <row r="1775" spans="1:3" x14ac:dyDescent="0.25">
      <c r="A1775" s="74">
        <v>25515</v>
      </c>
      <c r="B1775" s="75">
        <v>26.374344000000001</v>
      </c>
      <c r="C1775" s="75">
        <v>70.862952000000007</v>
      </c>
    </row>
    <row r="1776" spans="1:3" x14ac:dyDescent="0.25">
      <c r="A1776" s="74">
        <v>25516</v>
      </c>
      <c r="B1776" s="75">
        <v>26.398728000000002</v>
      </c>
      <c r="C1776" s="75">
        <v>71.070216000000002</v>
      </c>
    </row>
    <row r="1777" spans="1:3" x14ac:dyDescent="0.25">
      <c r="A1777" s="74">
        <v>25517</v>
      </c>
      <c r="B1777" s="75">
        <v>26.389583999999999</v>
      </c>
      <c r="C1777" s="75">
        <v>71.179944000000006</v>
      </c>
    </row>
    <row r="1778" spans="1:3" x14ac:dyDescent="0.25">
      <c r="A1778" s="74">
        <v>25518</v>
      </c>
      <c r="B1778" s="75">
        <v>26.383488000000003</v>
      </c>
      <c r="C1778" s="75">
        <v>71.274432000000004</v>
      </c>
    </row>
    <row r="1779" spans="1:3" x14ac:dyDescent="0.25">
      <c r="A1779" s="74">
        <v>25519</v>
      </c>
      <c r="B1779" s="75">
        <v>26.398728000000002</v>
      </c>
      <c r="C1779" s="75">
        <v>71.332344000000006</v>
      </c>
    </row>
    <row r="1780" spans="1:3" x14ac:dyDescent="0.25">
      <c r="A1780" s="74">
        <v>25520</v>
      </c>
      <c r="B1780" s="75">
        <v>26.429207999999999</v>
      </c>
      <c r="C1780" s="75">
        <v>71.499984000000012</v>
      </c>
    </row>
    <row r="1781" spans="1:3" x14ac:dyDescent="0.25">
      <c r="A1781" s="74">
        <v>25521</v>
      </c>
      <c r="B1781" s="75">
        <v>26.404824000000001</v>
      </c>
      <c r="C1781" s="75">
        <v>71.664576000000011</v>
      </c>
    </row>
    <row r="1782" spans="1:3" x14ac:dyDescent="0.25">
      <c r="A1782" s="74">
        <v>25522</v>
      </c>
      <c r="B1782" s="75">
        <v>26.392632000000003</v>
      </c>
      <c r="C1782" s="75">
        <v>71.981567999999996</v>
      </c>
    </row>
    <row r="1783" spans="1:3" x14ac:dyDescent="0.25">
      <c r="A1783" s="74">
        <v>25523</v>
      </c>
      <c r="B1783" s="75">
        <v>26.429207999999999</v>
      </c>
      <c r="C1783" s="75">
        <v>72.188832000000005</v>
      </c>
    </row>
    <row r="1784" spans="1:3" x14ac:dyDescent="0.25">
      <c r="A1784" s="74">
        <v>25524</v>
      </c>
      <c r="B1784" s="75">
        <v>26.423112</v>
      </c>
      <c r="C1784" s="75">
        <v>72.313800000000001</v>
      </c>
    </row>
    <row r="1785" spans="1:3" x14ac:dyDescent="0.25">
      <c r="A1785" s="74">
        <v>25525</v>
      </c>
      <c r="B1785" s="75">
        <v>26.426160000000003</v>
      </c>
      <c r="C1785" s="75">
        <v>72.44486400000001</v>
      </c>
    </row>
    <row r="1786" spans="1:3" x14ac:dyDescent="0.25">
      <c r="A1786" s="74">
        <v>25526</v>
      </c>
      <c r="B1786" s="75">
        <v>26.471879999999999</v>
      </c>
      <c r="C1786" s="75">
        <v>72.639936000000006</v>
      </c>
    </row>
    <row r="1787" spans="1:3" x14ac:dyDescent="0.25">
      <c r="A1787" s="74">
        <v>25527</v>
      </c>
      <c r="B1787" s="75">
        <v>26.45664</v>
      </c>
      <c r="C1787" s="75">
        <v>72.807576000000012</v>
      </c>
    </row>
    <row r="1788" spans="1:3" x14ac:dyDescent="0.25">
      <c r="A1788" s="74">
        <v>25528</v>
      </c>
      <c r="B1788" s="75">
        <v>26.447496000000001</v>
      </c>
      <c r="C1788" s="75">
        <v>72.956928000000005</v>
      </c>
    </row>
    <row r="1789" spans="1:3" x14ac:dyDescent="0.25">
      <c r="A1789" s="74">
        <v>25529</v>
      </c>
      <c r="B1789" s="75">
        <v>26.447496000000001</v>
      </c>
      <c r="C1789" s="75">
        <v>73.115424000000004</v>
      </c>
    </row>
    <row r="1790" spans="1:3" x14ac:dyDescent="0.25">
      <c r="A1790" s="74">
        <v>25530</v>
      </c>
      <c r="B1790" s="75">
        <v>26.450544000000001</v>
      </c>
      <c r="C1790" s="75">
        <v>73.237344000000007</v>
      </c>
    </row>
    <row r="1791" spans="1:3" x14ac:dyDescent="0.25">
      <c r="A1791" s="74">
        <v>25531</v>
      </c>
      <c r="B1791" s="75">
        <v>26.441400000000002</v>
      </c>
      <c r="C1791" s="75">
        <v>73.334879999999998</v>
      </c>
    </row>
    <row r="1792" spans="1:3" x14ac:dyDescent="0.25">
      <c r="A1792" s="74">
        <v>25532</v>
      </c>
      <c r="B1792" s="75">
        <v>26.438351999999998</v>
      </c>
      <c r="C1792" s="75">
        <v>73.429367999999997</v>
      </c>
    </row>
    <row r="1793" spans="1:3" x14ac:dyDescent="0.25">
      <c r="A1793" s="74">
        <v>25533</v>
      </c>
      <c r="B1793" s="75">
        <v>26.474928000000002</v>
      </c>
      <c r="C1793" s="75">
        <v>73.520808000000002</v>
      </c>
    </row>
    <row r="1794" spans="1:3" x14ac:dyDescent="0.25">
      <c r="A1794" s="74">
        <v>25534</v>
      </c>
      <c r="B1794" s="75">
        <v>26.474928000000002</v>
      </c>
      <c r="C1794" s="75">
        <v>73.572624000000005</v>
      </c>
    </row>
    <row r="1795" spans="1:3" x14ac:dyDescent="0.25">
      <c r="A1795" s="74">
        <v>25535</v>
      </c>
      <c r="B1795" s="75">
        <v>26.462736</v>
      </c>
      <c r="C1795" s="75">
        <v>73.621392</v>
      </c>
    </row>
    <row r="1796" spans="1:3" x14ac:dyDescent="0.25">
      <c r="A1796" s="74">
        <v>25536</v>
      </c>
      <c r="B1796" s="75">
        <v>26.45664</v>
      </c>
      <c r="C1796" s="75">
        <v>73.712832000000006</v>
      </c>
    </row>
    <row r="1797" spans="1:3" x14ac:dyDescent="0.25">
      <c r="A1797" s="74">
        <v>25537</v>
      </c>
      <c r="B1797" s="75">
        <v>26.450544000000001</v>
      </c>
      <c r="C1797" s="75">
        <v>73.764647999999994</v>
      </c>
    </row>
    <row r="1798" spans="1:3" x14ac:dyDescent="0.25">
      <c r="A1798" s="74">
        <v>25538</v>
      </c>
      <c r="B1798" s="75">
        <v>26.444448000000001</v>
      </c>
      <c r="C1798" s="75">
        <v>73.883520000000004</v>
      </c>
    </row>
    <row r="1799" spans="1:3" x14ac:dyDescent="0.25">
      <c r="A1799" s="74">
        <v>25539</v>
      </c>
      <c r="B1799" s="75">
        <v>26.471879999999999</v>
      </c>
      <c r="C1799" s="75">
        <v>74.05725600000001</v>
      </c>
    </row>
    <row r="1800" spans="1:3" x14ac:dyDescent="0.25">
      <c r="A1800" s="74">
        <v>25540</v>
      </c>
      <c r="B1800" s="75">
        <v>26.505407999999999</v>
      </c>
      <c r="C1800" s="75">
        <v>74.279759999999996</v>
      </c>
    </row>
    <row r="1801" spans="1:3" x14ac:dyDescent="0.25">
      <c r="A1801" s="74">
        <v>25541</v>
      </c>
      <c r="B1801" s="75">
        <v>26.602944000000001</v>
      </c>
      <c r="C1801" s="75">
        <v>74.447400000000002</v>
      </c>
    </row>
    <row r="1802" spans="1:3" x14ac:dyDescent="0.25">
      <c r="A1802" s="74">
        <v>25542</v>
      </c>
      <c r="B1802" s="75">
        <v>26.590751999999998</v>
      </c>
      <c r="C1802" s="75">
        <v>75.060047999999995</v>
      </c>
    </row>
    <row r="1803" spans="1:3" x14ac:dyDescent="0.25">
      <c r="A1803" s="74">
        <v>25543</v>
      </c>
      <c r="B1803" s="75">
        <v>26.569416</v>
      </c>
      <c r="C1803" s="75">
        <v>75.325224000000006</v>
      </c>
    </row>
    <row r="1804" spans="1:3" x14ac:dyDescent="0.25">
      <c r="A1804" s="74">
        <v>25544</v>
      </c>
      <c r="B1804" s="75">
        <v>26.545032000000003</v>
      </c>
      <c r="C1804" s="75">
        <v>75.480671999999998</v>
      </c>
    </row>
    <row r="1805" spans="1:3" x14ac:dyDescent="0.25">
      <c r="A1805" s="74">
        <v>25545</v>
      </c>
      <c r="B1805" s="75">
        <v>26.554176000000002</v>
      </c>
      <c r="C1805" s="75">
        <v>75.623928000000006</v>
      </c>
    </row>
    <row r="1806" spans="1:3" x14ac:dyDescent="0.25">
      <c r="A1806" s="74">
        <v>25546</v>
      </c>
      <c r="B1806" s="75">
        <v>26.554176000000002</v>
      </c>
      <c r="C1806" s="75">
        <v>75.733656000000011</v>
      </c>
    </row>
    <row r="1807" spans="1:3" x14ac:dyDescent="0.25">
      <c r="A1807" s="74">
        <v>25547</v>
      </c>
      <c r="B1807" s="75">
        <v>26.554176000000002</v>
      </c>
      <c r="C1807" s="75">
        <v>75.834240000000008</v>
      </c>
    </row>
    <row r="1808" spans="1:3" x14ac:dyDescent="0.25">
      <c r="A1808" s="74">
        <v>25548</v>
      </c>
      <c r="B1808" s="75">
        <v>26.535888000000003</v>
      </c>
      <c r="C1808" s="75">
        <v>75.937871999999999</v>
      </c>
    </row>
    <row r="1809" spans="1:3" x14ac:dyDescent="0.25">
      <c r="A1809" s="74">
        <v>25549</v>
      </c>
      <c r="B1809" s="75">
        <v>26.526744000000001</v>
      </c>
      <c r="C1809" s="75">
        <v>76.2</v>
      </c>
    </row>
    <row r="1810" spans="1:3" x14ac:dyDescent="0.25">
      <c r="A1810" s="74">
        <v>25550</v>
      </c>
      <c r="B1810" s="75">
        <v>26.517600000000002</v>
      </c>
      <c r="C1810" s="75">
        <v>76.139040000000008</v>
      </c>
    </row>
    <row r="1811" spans="1:3" x14ac:dyDescent="0.25">
      <c r="A1811" s="74">
        <v>25551</v>
      </c>
      <c r="B1811" s="75">
        <v>26.514551999999998</v>
      </c>
      <c r="C1811" s="75">
        <v>76.221336000000008</v>
      </c>
    </row>
    <row r="1812" spans="1:3" x14ac:dyDescent="0.25">
      <c r="A1812" s="74">
        <v>25552</v>
      </c>
      <c r="B1812" s="75">
        <v>26.584656000000003</v>
      </c>
      <c r="C1812" s="75">
        <v>76.858367999999999</v>
      </c>
    </row>
    <row r="1813" spans="1:3" x14ac:dyDescent="0.25">
      <c r="A1813" s="74">
        <v>25553</v>
      </c>
      <c r="B1813" s="75">
        <v>26.602944000000001</v>
      </c>
      <c r="C1813" s="75">
        <v>77.010767999999999</v>
      </c>
    </row>
    <row r="1814" spans="1:3" x14ac:dyDescent="0.25">
      <c r="A1814" s="74">
        <v>25554</v>
      </c>
      <c r="B1814" s="75">
        <v>26.663904000000002</v>
      </c>
      <c r="C1814" s="75">
        <v>77.644752000000011</v>
      </c>
    </row>
    <row r="1815" spans="1:3" x14ac:dyDescent="0.25">
      <c r="A1815" s="74">
        <v>25555</v>
      </c>
      <c r="B1815" s="75">
        <v>26.651712</v>
      </c>
      <c r="C1815" s="75">
        <v>77.876400000000004</v>
      </c>
    </row>
    <row r="1816" spans="1:3" x14ac:dyDescent="0.25">
      <c r="A1816" s="74">
        <v>25556</v>
      </c>
      <c r="B1816" s="75">
        <v>26.67</v>
      </c>
      <c r="C1816" s="75">
        <v>77.797152000000011</v>
      </c>
    </row>
    <row r="1817" spans="1:3" x14ac:dyDescent="0.25">
      <c r="A1817" s="74">
        <v>25557</v>
      </c>
      <c r="B1817" s="75">
        <v>26.648664000000004</v>
      </c>
      <c r="C1817" s="75">
        <v>77.614272</v>
      </c>
    </row>
    <row r="1818" spans="1:3" x14ac:dyDescent="0.25">
      <c r="A1818" s="74">
        <v>25558</v>
      </c>
      <c r="B1818" s="75">
        <v>26.676096000000001</v>
      </c>
      <c r="C1818" s="75">
        <v>77.471016000000006</v>
      </c>
    </row>
    <row r="1819" spans="1:3" x14ac:dyDescent="0.25">
      <c r="A1819" s="74">
        <v>25559</v>
      </c>
      <c r="B1819" s="75">
        <v>26.691336</v>
      </c>
      <c r="C1819" s="75">
        <v>77.382624000000007</v>
      </c>
    </row>
    <row r="1820" spans="1:3" x14ac:dyDescent="0.25">
      <c r="A1820" s="74">
        <v>25560</v>
      </c>
      <c r="B1820" s="75">
        <v>26.688288000000004</v>
      </c>
      <c r="C1820" s="75">
        <v>77.282040000000009</v>
      </c>
    </row>
    <row r="1821" spans="1:3" x14ac:dyDescent="0.25">
      <c r="A1821" s="74">
        <v>25561</v>
      </c>
      <c r="B1821" s="75">
        <v>26.694383999999999</v>
      </c>
      <c r="C1821" s="75">
        <v>77.196696000000003</v>
      </c>
    </row>
    <row r="1822" spans="1:3" x14ac:dyDescent="0.25">
      <c r="A1822" s="74">
        <v>25562</v>
      </c>
      <c r="B1822" s="75">
        <v>26.688288000000004</v>
      </c>
      <c r="C1822" s="75">
        <v>77.138784000000001</v>
      </c>
    </row>
    <row r="1823" spans="1:3" x14ac:dyDescent="0.25">
      <c r="A1823" s="74">
        <v>25563</v>
      </c>
      <c r="B1823" s="75">
        <v>26.676096000000001</v>
      </c>
      <c r="C1823" s="75">
        <v>77.083920000000006</v>
      </c>
    </row>
    <row r="1824" spans="1:3" x14ac:dyDescent="0.25">
      <c r="A1824" s="74">
        <v>25564</v>
      </c>
      <c r="B1824" s="75">
        <v>26.663904000000002</v>
      </c>
      <c r="C1824" s="75">
        <v>77.04734400000001</v>
      </c>
    </row>
    <row r="1825" spans="1:3" x14ac:dyDescent="0.25">
      <c r="A1825" s="74">
        <v>25565</v>
      </c>
      <c r="B1825" s="75">
        <v>26.645616</v>
      </c>
      <c r="C1825" s="75">
        <v>77.007720000000006</v>
      </c>
    </row>
    <row r="1826" spans="1:3" x14ac:dyDescent="0.25">
      <c r="A1826" s="74">
        <v>25566</v>
      </c>
      <c r="B1826" s="75">
        <v>26.642568000000001</v>
      </c>
      <c r="C1826" s="75">
        <v>76.97114400000001</v>
      </c>
    </row>
    <row r="1827" spans="1:3" x14ac:dyDescent="0.25">
      <c r="A1827" s="74">
        <v>25567</v>
      </c>
      <c r="B1827" s="75">
        <v>26.645616</v>
      </c>
      <c r="C1827" s="75">
        <v>76.934567999999999</v>
      </c>
    </row>
    <row r="1828" spans="1:3" x14ac:dyDescent="0.25">
      <c r="A1828" s="74">
        <v>25568</v>
      </c>
      <c r="B1828" s="75">
        <v>26.648664000000004</v>
      </c>
      <c r="C1828" s="75">
        <v>76.901040000000009</v>
      </c>
    </row>
    <row r="1829" spans="1:3" x14ac:dyDescent="0.25">
      <c r="A1829" s="74">
        <v>25569</v>
      </c>
      <c r="B1829" s="75">
        <v>26.645616</v>
      </c>
      <c r="C1829" s="75">
        <v>76.873608000000004</v>
      </c>
    </row>
    <row r="1830" spans="1:3" x14ac:dyDescent="0.25">
      <c r="A1830" s="74">
        <v>25570</v>
      </c>
      <c r="B1830" s="75">
        <v>26.642568000000001</v>
      </c>
      <c r="C1830" s="75">
        <v>76.849224000000007</v>
      </c>
    </row>
    <row r="1831" spans="1:3" x14ac:dyDescent="0.25">
      <c r="A1831" s="74">
        <v>25571</v>
      </c>
      <c r="B1831" s="75">
        <v>26.642568000000001</v>
      </c>
      <c r="C1831" s="75">
        <v>76.818744000000009</v>
      </c>
    </row>
    <row r="1832" spans="1:3" x14ac:dyDescent="0.25">
      <c r="A1832" s="74">
        <v>25572</v>
      </c>
      <c r="B1832" s="75">
        <v>26.639520000000005</v>
      </c>
      <c r="C1832" s="75">
        <v>76.791312000000005</v>
      </c>
    </row>
    <row r="1833" spans="1:3" x14ac:dyDescent="0.25">
      <c r="A1833" s="74">
        <v>25573</v>
      </c>
      <c r="B1833" s="75">
        <v>26.630376000000002</v>
      </c>
      <c r="C1833" s="75">
        <v>76.76388</v>
      </c>
    </row>
    <row r="1834" spans="1:3" x14ac:dyDescent="0.25">
      <c r="A1834" s="74">
        <v>25574</v>
      </c>
      <c r="B1834" s="75">
        <v>26.633424000000002</v>
      </c>
      <c r="C1834" s="75">
        <v>76.733400000000003</v>
      </c>
    </row>
    <row r="1835" spans="1:3" x14ac:dyDescent="0.25">
      <c r="A1835" s="74">
        <v>25575</v>
      </c>
      <c r="B1835" s="75">
        <v>26.624279999999999</v>
      </c>
      <c r="C1835" s="75">
        <v>76.702920000000006</v>
      </c>
    </row>
    <row r="1836" spans="1:3" x14ac:dyDescent="0.25">
      <c r="A1836" s="74">
        <v>25576</v>
      </c>
      <c r="B1836" s="75">
        <v>26.624279999999999</v>
      </c>
      <c r="C1836" s="75">
        <v>76.663296000000003</v>
      </c>
    </row>
    <row r="1837" spans="1:3" x14ac:dyDescent="0.25">
      <c r="A1837" s="74">
        <v>25577</v>
      </c>
      <c r="B1837" s="75">
        <v>26.621232000000003</v>
      </c>
      <c r="C1837" s="75">
        <v>77.077824000000007</v>
      </c>
    </row>
    <row r="1838" spans="1:3" x14ac:dyDescent="0.25">
      <c r="A1838" s="74">
        <v>25578</v>
      </c>
      <c r="B1838" s="75">
        <v>26.700479999999999</v>
      </c>
      <c r="C1838" s="75">
        <v>77.906880000000001</v>
      </c>
    </row>
    <row r="1839" spans="1:3" x14ac:dyDescent="0.25">
      <c r="A1839" s="74">
        <v>25579</v>
      </c>
      <c r="B1839" s="75">
        <v>26.673048000000001</v>
      </c>
      <c r="C1839" s="75">
        <v>77.449680000000001</v>
      </c>
    </row>
    <row r="1840" spans="1:3" x14ac:dyDescent="0.25">
      <c r="A1840" s="74">
        <v>25580</v>
      </c>
      <c r="B1840" s="75">
        <v>26.682192000000004</v>
      </c>
      <c r="C1840" s="75">
        <v>77.443584000000001</v>
      </c>
    </row>
    <row r="1841" spans="1:3" x14ac:dyDescent="0.25">
      <c r="A1841" s="74">
        <v>25581</v>
      </c>
      <c r="B1841" s="75">
        <v>26.724864000000004</v>
      </c>
      <c r="C1841" s="75">
        <v>77.827632000000008</v>
      </c>
    </row>
    <row r="1842" spans="1:3" x14ac:dyDescent="0.25">
      <c r="A1842" s="74">
        <v>25582</v>
      </c>
      <c r="B1842" s="75">
        <v>26.709624000000002</v>
      </c>
      <c r="C1842" s="75">
        <v>77.599032000000008</v>
      </c>
    </row>
    <row r="1843" spans="1:3" x14ac:dyDescent="0.25">
      <c r="A1843" s="74">
        <v>25583</v>
      </c>
      <c r="B1843" s="75">
        <v>26.679144000000001</v>
      </c>
      <c r="C1843" s="75">
        <v>77.495400000000004</v>
      </c>
    </row>
    <row r="1844" spans="1:3" x14ac:dyDescent="0.25">
      <c r="A1844" s="74">
        <v>25584</v>
      </c>
      <c r="B1844" s="75">
        <v>26.68524</v>
      </c>
      <c r="C1844" s="75">
        <v>77.394816000000006</v>
      </c>
    </row>
    <row r="1845" spans="1:3" x14ac:dyDescent="0.25">
      <c r="A1845" s="74">
        <v>25585</v>
      </c>
      <c r="B1845" s="75">
        <v>26.68524</v>
      </c>
      <c r="C1845" s="75">
        <v>77.312520000000006</v>
      </c>
    </row>
    <row r="1846" spans="1:3" x14ac:dyDescent="0.25">
      <c r="A1846" s="74">
        <v>25586</v>
      </c>
      <c r="B1846" s="75">
        <v>26.679144000000001</v>
      </c>
      <c r="C1846" s="75">
        <v>77.242416000000006</v>
      </c>
    </row>
    <row r="1847" spans="1:3" x14ac:dyDescent="0.25">
      <c r="A1847" s="74">
        <v>25587</v>
      </c>
      <c r="B1847" s="75">
        <v>26.67</v>
      </c>
      <c r="C1847" s="75">
        <v>77.181455999999997</v>
      </c>
    </row>
    <row r="1848" spans="1:3" x14ac:dyDescent="0.25">
      <c r="A1848" s="74">
        <v>25588</v>
      </c>
      <c r="B1848" s="75">
        <v>26.660856000000003</v>
      </c>
      <c r="C1848" s="75">
        <v>77.129640000000009</v>
      </c>
    </row>
    <row r="1849" spans="1:3" x14ac:dyDescent="0.25">
      <c r="A1849" s="74">
        <v>25589</v>
      </c>
      <c r="B1849" s="75">
        <v>26.676096000000001</v>
      </c>
      <c r="C1849" s="75">
        <v>77.090016000000006</v>
      </c>
    </row>
    <row r="1850" spans="1:3" x14ac:dyDescent="0.25">
      <c r="A1850" s="74">
        <v>25590</v>
      </c>
      <c r="B1850" s="75">
        <v>26.682192000000004</v>
      </c>
      <c r="C1850" s="75">
        <v>77.044296000000003</v>
      </c>
    </row>
    <row r="1851" spans="1:3" x14ac:dyDescent="0.25">
      <c r="A1851" s="74">
        <v>25591</v>
      </c>
      <c r="B1851" s="75">
        <v>26.67</v>
      </c>
      <c r="C1851" s="75">
        <v>76.998576</v>
      </c>
    </row>
    <row r="1852" spans="1:3" x14ac:dyDescent="0.25">
      <c r="A1852" s="74">
        <v>25592</v>
      </c>
      <c r="B1852" s="75">
        <v>26.666951999999998</v>
      </c>
      <c r="C1852" s="75">
        <v>76.97114400000001</v>
      </c>
    </row>
    <row r="1853" spans="1:3" x14ac:dyDescent="0.25">
      <c r="A1853" s="74">
        <v>25593</v>
      </c>
      <c r="B1853" s="75">
        <v>26.660856000000003</v>
      </c>
      <c r="C1853" s="75">
        <v>76.940664000000012</v>
      </c>
    </row>
    <row r="1854" spans="1:3" x14ac:dyDescent="0.25">
      <c r="A1854" s="74">
        <v>25594</v>
      </c>
      <c r="B1854" s="75">
        <v>26.657807999999999</v>
      </c>
      <c r="C1854" s="75">
        <v>76.904088000000002</v>
      </c>
    </row>
    <row r="1855" spans="1:3" x14ac:dyDescent="0.25">
      <c r="A1855" s="74">
        <v>25595</v>
      </c>
      <c r="B1855" s="75">
        <v>26.651712</v>
      </c>
      <c r="C1855" s="75">
        <v>76.876655999999997</v>
      </c>
    </row>
    <row r="1856" spans="1:3" x14ac:dyDescent="0.25">
      <c r="A1856" s="74">
        <v>25596</v>
      </c>
      <c r="B1856" s="75">
        <v>26.633424000000002</v>
      </c>
      <c r="C1856" s="75">
        <v>76.852271999999999</v>
      </c>
    </row>
    <row r="1857" spans="1:3" x14ac:dyDescent="0.25">
      <c r="A1857" s="74">
        <v>25597</v>
      </c>
      <c r="B1857" s="75">
        <v>26.630376000000002</v>
      </c>
      <c r="C1857" s="75">
        <v>76.827888000000002</v>
      </c>
    </row>
    <row r="1858" spans="1:3" x14ac:dyDescent="0.25">
      <c r="A1858" s="74">
        <v>25598</v>
      </c>
      <c r="B1858" s="75">
        <v>26.621232000000003</v>
      </c>
      <c r="C1858" s="75">
        <v>76.803504000000004</v>
      </c>
    </row>
    <row r="1859" spans="1:3" x14ac:dyDescent="0.25">
      <c r="A1859" s="74">
        <v>25599</v>
      </c>
      <c r="B1859" s="75">
        <v>26.615136</v>
      </c>
      <c r="C1859" s="75">
        <v>76.788264000000012</v>
      </c>
    </row>
    <row r="1860" spans="1:3" x14ac:dyDescent="0.25">
      <c r="A1860" s="74">
        <v>25600</v>
      </c>
      <c r="B1860" s="75">
        <v>26.60904</v>
      </c>
      <c r="C1860" s="75">
        <v>76.76388</v>
      </c>
    </row>
    <row r="1861" spans="1:3" x14ac:dyDescent="0.25">
      <c r="A1861" s="74">
        <v>25601</v>
      </c>
      <c r="B1861" s="75">
        <v>26.615136</v>
      </c>
      <c r="C1861" s="75">
        <v>76.745592000000002</v>
      </c>
    </row>
    <row r="1862" spans="1:3" x14ac:dyDescent="0.25">
      <c r="A1862" s="74">
        <v>25602</v>
      </c>
      <c r="B1862" s="75">
        <v>26.599896000000001</v>
      </c>
      <c r="C1862" s="75">
        <v>76.718159999999997</v>
      </c>
    </row>
    <row r="1863" spans="1:3" x14ac:dyDescent="0.25">
      <c r="A1863" s="74">
        <v>25603</v>
      </c>
      <c r="B1863" s="75">
        <v>26.599896000000001</v>
      </c>
      <c r="C1863" s="75">
        <v>76.681584000000001</v>
      </c>
    </row>
    <row r="1864" spans="1:3" x14ac:dyDescent="0.25">
      <c r="A1864" s="74">
        <v>25604</v>
      </c>
      <c r="B1864" s="75">
        <v>26.590751999999998</v>
      </c>
      <c r="C1864" s="75">
        <v>76.645008000000004</v>
      </c>
    </row>
    <row r="1865" spans="1:3" x14ac:dyDescent="0.25">
      <c r="A1865" s="74">
        <v>25605</v>
      </c>
      <c r="B1865" s="75">
        <v>26.590751999999998</v>
      </c>
      <c r="C1865" s="75">
        <v>76.602336000000008</v>
      </c>
    </row>
    <row r="1866" spans="1:3" x14ac:dyDescent="0.25">
      <c r="A1866" s="74">
        <v>25606</v>
      </c>
      <c r="B1866" s="75">
        <v>26.584656000000003</v>
      </c>
      <c r="C1866" s="75">
        <v>76.562712000000005</v>
      </c>
    </row>
    <row r="1867" spans="1:3" x14ac:dyDescent="0.25">
      <c r="A1867" s="74">
        <v>25607</v>
      </c>
      <c r="B1867" s="75">
        <v>26.575512</v>
      </c>
      <c r="C1867" s="75">
        <v>76.529184000000001</v>
      </c>
    </row>
    <row r="1868" spans="1:3" x14ac:dyDescent="0.25">
      <c r="A1868" s="74">
        <v>25608</v>
      </c>
      <c r="B1868" s="75">
        <v>26.575512</v>
      </c>
      <c r="C1868" s="75">
        <v>76.495655999999997</v>
      </c>
    </row>
    <row r="1869" spans="1:3" x14ac:dyDescent="0.25">
      <c r="A1869" s="74">
        <v>25609</v>
      </c>
      <c r="B1869" s="75">
        <v>26.572464000000004</v>
      </c>
      <c r="C1869" s="75">
        <v>76.468224000000006</v>
      </c>
    </row>
    <row r="1870" spans="1:3" x14ac:dyDescent="0.25">
      <c r="A1870" s="74">
        <v>25610</v>
      </c>
      <c r="B1870" s="75">
        <v>26.584656000000003</v>
      </c>
      <c r="C1870" s="75">
        <v>76.544424000000006</v>
      </c>
    </row>
    <row r="1871" spans="1:3" x14ac:dyDescent="0.25">
      <c r="A1871" s="74">
        <v>25611</v>
      </c>
      <c r="B1871" s="75">
        <v>26.581607999999999</v>
      </c>
      <c r="C1871" s="75">
        <v>76.571855999999997</v>
      </c>
    </row>
    <row r="1872" spans="1:3" x14ac:dyDescent="0.25">
      <c r="A1872" s="74">
        <v>25612</v>
      </c>
      <c r="B1872" s="75">
        <v>26.572464000000004</v>
      </c>
      <c r="C1872" s="75">
        <v>76.550520000000006</v>
      </c>
    </row>
    <row r="1873" spans="1:3" x14ac:dyDescent="0.25">
      <c r="A1873" s="74">
        <v>25613</v>
      </c>
      <c r="B1873" s="75">
        <v>26.569416</v>
      </c>
      <c r="C1873" s="75">
        <v>76.516992000000002</v>
      </c>
    </row>
    <row r="1874" spans="1:3" x14ac:dyDescent="0.25">
      <c r="A1874" s="74">
        <v>25614</v>
      </c>
      <c r="B1874" s="75">
        <v>26.563320000000004</v>
      </c>
      <c r="C1874" s="75">
        <v>76.474320000000006</v>
      </c>
    </row>
    <row r="1875" spans="1:3" x14ac:dyDescent="0.25">
      <c r="A1875" s="74">
        <v>25615</v>
      </c>
      <c r="B1875" s="75">
        <v>26.560272000000001</v>
      </c>
      <c r="C1875" s="75">
        <v>76.437744000000009</v>
      </c>
    </row>
    <row r="1876" spans="1:3" x14ac:dyDescent="0.25">
      <c r="A1876" s="74">
        <v>25616</v>
      </c>
      <c r="B1876" s="75">
        <v>26.554176000000002</v>
      </c>
      <c r="C1876" s="75">
        <v>76.401167999999998</v>
      </c>
    </row>
    <row r="1877" spans="1:3" x14ac:dyDescent="0.25">
      <c r="A1877" s="74">
        <v>25617</v>
      </c>
      <c r="B1877" s="75">
        <v>26.548079999999999</v>
      </c>
      <c r="C1877" s="75">
        <v>76.407264000000012</v>
      </c>
    </row>
    <row r="1878" spans="1:3" x14ac:dyDescent="0.25">
      <c r="A1878" s="74">
        <v>25618</v>
      </c>
      <c r="B1878" s="75">
        <v>26.538936</v>
      </c>
      <c r="C1878" s="75">
        <v>76.373736000000008</v>
      </c>
    </row>
    <row r="1879" spans="1:3" x14ac:dyDescent="0.25">
      <c r="A1879" s="74">
        <v>25619</v>
      </c>
      <c r="B1879" s="75">
        <v>26.545032000000003</v>
      </c>
      <c r="C1879" s="75">
        <v>76.337159999999997</v>
      </c>
    </row>
    <row r="1880" spans="1:3" x14ac:dyDescent="0.25">
      <c r="A1880" s="74">
        <v>25620</v>
      </c>
      <c r="B1880" s="75">
        <v>26.541983999999999</v>
      </c>
      <c r="C1880" s="75">
        <v>76.297536000000008</v>
      </c>
    </row>
    <row r="1881" spans="1:3" x14ac:dyDescent="0.25">
      <c r="A1881" s="74">
        <v>25621</v>
      </c>
      <c r="B1881" s="75">
        <v>26.520648000000001</v>
      </c>
      <c r="C1881" s="75">
        <v>76.251816000000005</v>
      </c>
    </row>
    <row r="1882" spans="1:3" x14ac:dyDescent="0.25">
      <c r="A1882" s="74">
        <v>25622</v>
      </c>
      <c r="B1882" s="75">
        <v>26.511504000000002</v>
      </c>
      <c r="C1882" s="75">
        <v>76.2</v>
      </c>
    </row>
    <row r="1883" spans="1:3" x14ac:dyDescent="0.25">
      <c r="A1883" s="74">
        <v>25623</v>
      </c>
      <c r="B1883" s="75">
        <v>26.505407999999999</v>
      </c>
      <c r="C1883" s="75">
        <v>76.169520000000006</v>
      </c>
    </row>
    <row r="1884" spans="1:3" x14ac:dyDescent="0.25">
      <c r="A1884" s="74">
        <v>25624</v>
      </c>
      <c r="B1884" s="75">
        <v>26.496264000000004</v>
      </c>
      <c r="C1884" s="75">
        <v>76.126847999999995</v>
      </c>
    </row>
    <row r="1885" spans="1:3" x14ac:dyDescent="0.25">
      <c r="A1885" s="74">
        <v>25625</v>
      </c>
      <c r="B1885" s="75">
        <v>26.487120000000004</v>
      </c>
      <c r="C1885" s="75">
        <v>76.07808</v>
      </c>
    </row>
    <row r="1886" spans="1:3" x14ac:dyDescent="0.25">
      <c r="A1886" s="74">
        <v>25626</v>
      </c>
      <c r="B1886" s="75">
        <v>26.468832000000003</v>
      </c>
      <c r="C1886" s="75">
        <v>76.026264000000012</v>
      </c>
    </row>
    <row r="1887" spans="1:3" x14ac:dyDescent="0.25">
      <c r="A1887" s="74">
        <v>25627</v>
      </c>
      <c r="B1887" s="75">
        <v>26.462736</v>
      </c>
      <c r="C1887" s="75">
        <v>75.96835200000001</v>
      </c>
    </row>
    <row r="1888" spans="1:3" x14ac:dyDescent="0.25">
      <c r="A1888" s="74">
        <v>25628</v>
      </c>
      <c r="B1888" s="75">
        <v>26.462736</v>
      </c>
      <c r="C1888" s="75">
        <v>75.96835200000001</v>
      </c>
    </row>
    <row r="1889" spans="1:3" x14ac:dyDescent="0.25">
      <c r="A1889" s="74">
        <v>25629</v>
      </c>
      <c r="B1889" s="75">
        <v>26.447496000000001</v>
      </c>
      <c r="C1889" s="75">
        <v>75.910440000000008</v>
      </c>
    </row>
    <row r="1890" spans="1:3" x14ac:dyDescent="0.25">
      <c r="A1890" s="74">
        <v>25630</v>
      </c>
      <c r="B1890" s="75">
        <v>26.438351999999998</v>
      </c>
      <c r="C1890" s="75">
        <v>75.84948</v>
      </c>
    </row>
    <row r="1891" spans="1:3" x14ac:dyDescent="0.25">
      <c r="A1891" s="74">
        <v>25631</v>
      </c>
      <c r="B1891" s="75">
        <v>26.423112</v>
      </c>
      <c r="C1891" s="75">
        <v>75.794616000000005</v>
      </c>
    </row>
    <row r="1892" spans="1:3" x14ac:dyDescent="0.25">
      <c r="A1892" s="74">
        <v>25632</v>
      </c>
      <c r="B1892" s="75">
        <v>26.410920000000004</v>
      </c>
      <c r="C1892" s="75">
        <v>75.730608000000004</v>
      </c>
    </row>
    <row r="1893" spans="1:3" x14ac:dyDescent="0.25">
      <c r="A1893" s="74">
        <v>25633</v>
      </c>
      <c r="B1893" s="75">
        <v>26.398728000000002</v>
      </c>
      <c r="C1893" s="75">
        <v>75.666600000000003</v>
      </c>
    </row>
    <row r="1894" spans="1:3" x14ac:dyDescent="0.25">
      <c r="A1894" s="74">
        <v>25634</v>
      </c>
      <c r="B1894" s="75">
        <v>26.392632000000003</v>
      </c>
      <c r="C1894" s="75">
        <v>75.599544000000009</v>
      </c>
    </row>
    <row r="1895" spans="1:3" x14ac:dyDescent="0.25">
      <c r="A1895" s="74">
        <v>25635</v>
      </c>
      <c r="B1895" s="75">
        <v>26.38044</v>
      </c>
      <c r="C1895" s="75">
        <v>75.529440000000008</v>
      </c>
    </row>
    <row r="1896" spans="1:3" x14ac:dyDescent="0.25">
      <c r="A1896" s="74">
        <v>25636</v>
      </c>
      <c r="B1896" s="75">
        <v>26.374344000000001</v>
      </c>
      <c r="C1896" s="75">
        <v>75.462384000000014</v>
      </c>
    </row>
    <row r="1897" spans="1:3" x14ac:dyDescent="0.25">
      <c r="A1897" s="74">
        <v>25637</v>
      </c>
      <c r="B1897" s="75">
        <v>26.359104000000002</v>
      </c>
      <c r="C1897" s="75">
        <v>75.386184000000014</v>
      </c>
    </row>
    <row r="1898" spans="1:3" x14ac:dyDescent="0.25">
      <c r="A1898" s="74">
        <v>25638</v>
      </c>
      <c r="B1898" s="75">
        <v>26.356056000000002</v>
      </c>
      <c r="C1898" s="75">
        <v>75.319128000000006</v>
      </c>
    </row>
    <row r="1899" spans="1:3" x14ac:dyDescent="0.25">
      <c r="A1899" s="74">
        <v>25639</v>
      </c>
      <c r="B1899" s="75">
        <v>26.349960000000003</v>
      </c>
      <c r="C1899" s="75">
        <v>75.267312000000004</v>
      </c>
    </row>
    <row r="1900" spans="1:3" x14ac:dyDescent="0.25">
      <c r="A1900" s="74">
        <v>25640</v>
      </c>
      <c r="B1900" s="75">
        <v>26.349960000000003</v>
      </c>
      <c r="C1900" s="75">
        <v>75.203304000000003</v>
      </c>
    </row>
    <row r="1901" spans="1:3" x14ac:dyDescent="0.25">
      <c r="A1901" s="74">
        <v>25641</v>
      </c>
      <c r="B1901" s="75">
        <v>26.346912</v>
      </c>
      <c r="C1901" s="75">
        <v>75.148440000000008</v>
      </c>
    </row>
    <row r="1902" spans="1:3" x14ac:dyDescent="0.25">
      <c r="A1902" s="74">
        <v>25642</v>
      </c>
      <c r="B1902" s="75">
        <v>26.346912</v>
      </c>
      <c r="C1902" s="75">
        <v>75.096624000000006</v>
      </c>
    </row>
    <row r="1903" spans="1:3" x14ac:dyDescent="0.25">
      <c r="A1903" s="74">
        <v>25643</v>
      </c>
      <c r="B1903" s="75">
        <v>26.322528000000002</v>
      </c>
      <c r="C1903" s="75">
        <v>75.005184000000014</v>
      </c>
    </row>
    <row r="1904" spans="1:3" x14ac:dyDescent="0.25">
      <c r="A1904" s="74">
        <v>25644</v>
      </c>
      <c r="B1904" s="75">
        <v>26.307288000000003</v>
      </c>
      <c r="C1904" s="75">
        <v>74.925936000000007</v>
      </c>
    </row>
    <row r="1905" spans="1:3" x14ac:dyDescent="0.25">
      <c r="A1905" s="74">
        <v>25645</v>
      </c>
      <c r="B1905" s="75">
        <v>26.298144000000001</v>
      </c>
      <c r="C1905" s="75">
        <v>74.855832000000007</v>
      </c>
    </row>
    <row r="1906" spans="1:3" x14ac:dyDescent="0.25">
      <c r="A1906" s="74">
        <v>25646</v>
      </c>
      <c r="B1906" s="75">
        <v>26.285951999999998</v>
      </c>
      <c r="C1906" s="75">
        <v>74.779632000000007</v>
      </c>
    </row>
    <row r="1907" spans="1:3" x14ac:dyDescent="0.25">
      <c r="A1907" s="74">
        <v>25647</v>
      </c>
      <c r="B1907" s="75">
        <v>26.270712</v>
      </c>
      <c r="C1907" s="75">
        <v>74.709528000000006</v>
      </c>
    </row>
    <row r="1908" spans="1:3" x14ac:dyDescent="0.25">
      <c r="A1908" s="74">
        <v>25648</v>
      </c>
      <c r="B1908" s="75">
        <v>26.264616</v>
      </c>
      <c r="C1908" s="75">
        <v>74.630279999999999</v>
      </c>
    </row>
    <row r="1909" spans="1:3" x14ac:dyDescent="0.25">
      <c r="A1909" s="74">
        <v>25649</v>
      </c>
      <c r="B1909" s="75">
        <v>26.252424000000001</v>
      </c>
      <c r="C1909" s="75">
        <v>74.551032000000006</v>
      </c>
    </row>
    <row r="1910" spans="1:3" x14ac:dyDescent="0.25">
      <c r="A1910" s="74">
        <v>25650</v>
      </c>
      <c r="B1910" s="75">
        <v>26.237183999999999</v>
      </c>
      <c r="C1910" s="75">
        <v>74.465688</v>
      </c>
    </row>
    <row r="1911" spans="1:3" x14ac:dyDescent="0.25">
      <c r="A1911" s="74">
        <v>25651</v>
      </c>
      <c r="B1911" s="75">
        <v>26.22804</v>
      </c>
      <c r="C1911" s="75">
        <v>74.401679999999999</v>
      </c>
    </row>
    <row r="1912" spans="1:3" x14ac:dyDescent="0.25">
      <c r="A1912" s="74">
        <v>25652</v>
      </c>
      <c r="B1912" s="75">
        <v>26.246328000000002</v>
      </c>
      <c r="C1912" s="75">
        <v>74.352912000000003</v>
      </c>
    </row>
    <row r="1913" spans="1:3" x14ac:dyDescent="0.25">
      <c r="A1913" s="74">
        <v>25653</v>
      </c>
      <c r="B1913" s="75">
        <v>26.246328000000002</v>
      </c>
      <c r="C1913" s="75">
        <v>74.295000000000002</v>
      </c>
    </row>
    <row r="1914" spans="1:3" x14ac:dyDescent="0.25">
      <c r="A1914" s="74">
        <v>25654</v>
      </c>
      <c r="B1914" s="75">
        <v>26.240232000000002</v>
      </c>
      <c r="C1914" s="75">
        <v>74.230992000000001</v>
      </c>
    </row>
    <row r="1915" spans="1:3" x14ac:dyDescent="0.25">
      <c r="A1915" s="74">
        <v>25655</v>
      </c>
      <c r="B1915" s="75">
        <v>26.231088000000003</v>
      </c>
      <c r="C1915" s="75">
        <v>74.148696000000001</v>
      </c>
    </row>
    <row r="1916" spans="1:3" x14ac:dyDescent="0.25">
      <c r="A1916" s="74">
        <v>25656</v>
      </c>
      <c r="B1916" s="75">
        <v>26.240232000000002</v>
      </c>
      <c r="C1916" s="75">
        <v>74.160888</v>
      </c>
    </row>
    <row r="1917" spans="1:3" x14ac:dyDescent="0.25">
      <c r="A1917" s="74">
        <v>25657</v>
      </c>
      <c r="B1917" s="75">
        <v>26.234135999999999</v>
      </c>
      <c r="C1917" s="75">
        <v>74.121264000000011</v>
      </c>
    </row>
    <row r="1918" spans="1:3" x14ac:dyDescent="0.25">
      <c r="A1918" s="74">
        <v>25658</v>
      </c>
      <c r="B1918" s="75">
        <v>26.22804</v>
      </c>
      <c r="C1918" s="75">
        <v>74.060304000000002</v>
      </c>
    </row>
    <row r="1919" spans="1:3" x14ac:dyDescent="0.25">
      <c r="A1919" s="74">
        <v>25659</v>
      </c>
      <c r="B1919" s="75">
        <v>26.203656000000002</v>
      </c>
      <c r="C1919" s="75">
        <v>73.987152000000009</v>
      </c>
    </row>
    <row r="1920" spans="1:3" x14ac:dyDescent="0.25">
      <c r="A1920" s="74">
        <v>25660</v>
      </c>
      <c r="B1920" s="75">
        <v>26.188416</v>
      </c>
      <c r="C1920" s="75">
        <v>73.907904000000002</v>
      </c>
    </row>
    <row r="1921" spans="1:3" x14ac:dyDescent="0.25">
      <c r="A1921" s="74">
        <v>25661</v>
      </c>
      <c r="B1921" s="75">
        <v>26.170128000000002</v>
      </c>
      <c r="C1921" s="75">
        <v>73.752456000000009</v>
      </c>
    </row>
    <row r="1922" spans="1:3" x14ac:dyDescent="0.25">
      <c r="A1922" s="74">
        <v>25662</v>
      </c>
      <c r="B1922" s="75">
        <v>26.164032000000002</v>
      </c>
      <c r="C1922" s="75">
        <v>73.536047999999994</v>
      </c>
    </row>
    <row r="1923" spans="1:3" x14ac:dyDescent="0.25">
      <c r="A1923" s="74">
        <v>25663</v>
      </c>
      <c r="B1923" s="75">
        <v>26.157935999999999</v>
      </c>
      <c r="C1923" s="75">
        <v>73.310496000000001</v>
      </c>
    </row>
    <row r="1924" spans="1:3" x14ac:dyDescent="0.25">
      <c r="A1924" s="74">
        <v>25664</v>
      </c>
      <c r="B1924" s="75">
        <v>26.15184</v>
      </c>
      <c r="C1924" s="75">
        <v>73.081896</v>
      </c>
    </row>
    <row r="1925" spans="1:3" x14ac:dyDescent="0.25">
      <c r="A1925" s="74">
        <v>25665</v>
      </c>
      <c r="B1925" s="75">
        <v>26.148792000000004</v>
      </c>
      <c r="C1925" s="75">
        <v>72.911208000000002</v>
      </c>
    </row>
    <row r="1926" spans="1:3" x14ac:dyDescent="0.25">
      <c r="A1926" s="74">
        <v>25666</v>
      </c>
      <c r="B1926" s="75">
        <v>26.188416</v>
      </c>
      <c r="C1926" s="75">
        <v>74.011536000000007</v>
      </c>
    </row>
    <row r="1927" spans="1:3" x14ac:dyDescent="0.25">
      <c r="A1927" s="74">
        <v>25667</v>
      </c>
      <c r="B1927" s="75">
        <v>26.298144000000001</v>
      </c>
      <c r="C1927" s="75">
        <v>75.188064000000011</v>
      </c>
    </row>
    <row r="1928" spans="1:3" x14ac:dyDescent="0.25">
      <c r="A1928" s="74">
        <v>25668</v>
      </c>
      <c r="B1928" s="75">
        <v>26.295096000000001</v>
      </c>
      <c r="C1928" s="75">
        <v>75.157584000000014</v>
      </c>
    </row>
    <row r="1929" spans="1:3" x14ac:dyDescent="0.25">
      <c r="A1929" s="74">
        <v>25669</v>
      </c>
      <c r="B1929" s="75">
        <v>26.295096000000001</v>
      </c>
      <c r="C1929" s="75">
        <v>75.081384000000014</v>
      </c>
    </row>
    <row r="1930" spans="1:3" x14ac:dyDescent="0.25">
      <c r="A1930" s="74">
        <v>25670</v>
      </c>
      <c r="B1930" s="75">
        <v>26.313383999999999</v>
      </c>
      <c r="C1930" s="75">
        <v>75.057000000000002</v>
      </c>
    </row>
    <row r="1931" spans="1:3" x14ac:dyDescent="0.25">
      <c r="A1931" s="74">
        <v>25671</v>
      </c>
      <c r="B1931" s="75">
        <v>26.313383999999999</v>
      </c>
      <c r="C1931" s="75">
        <v>74.974704000000003</v>
      </c>
    </row>
    <row r="1932" spans="1:3" x14ac:dyDescent="0.25">
      <c r="A1932" s="74">
        <v>25672</v>
      </c>
      <c r="B1932" s="75">
        <v>26.301192000000004</v>
      </c>
      <c r="C1932" s="75">
        <v>74.840592000000001</v>
      </c>
    </row>
    <row r="1933" spans="1:3" x14ac:dyDescent="0.25">
      <c r="A1933" s="74">
        <v>25673</v>
      </c>
      <c r="B1933" s="75">
        <v>26.285951999999998</v>
      </c>
      <c r="C1933" s="75">
        <v>74.691240000000008</v>
      </c>
    </row>
    <row r="1934" spans="1:3" x14ac:dyDescent="0.25">
      <c r="A1934" s="74">
        <v>25674</v>
      </c>
      <c r="B1934" s="75">
        <v>26.267664000000003</v>
      </c>
      <c r="C1934" s="75">
        <v>74.599800000000002</v>
      </c>
    </row>
    <row r="1935" spans="1:3" x14ac:dyDescent="0.25">
      <c r="A1935" s="74">
        <v>25675</v>
      </c>
      <c r="B1935" s="75">
        <v>26.258520000000004</v>
      </c>
      <c r="C1935" s="75">
        <v>74.450447999999994</v>
      </c>
    </row>
    <row r="1936" spans="1:3" x14ac:dyDescent="0.25">
      <c r="A1936" s="74">
        <v>25676</v>
      </c>
      <c r="B1936" s="75">
        <v>26.243279999999999</v>
      </c>
      <c r="C1936" s="75">
        <v>74.282808000000003</v>
      </c>
    </row>
    <row r="1937" spans="1:3" x14ac:dyDescent="0.25">
      <c r="A1937" s="74">
        <v>25677</v>
      </c>
      <c r="B1937" s="75">
        <v>26.246328000000002</v>
      </c>
      <c r="C1937" s="75">
        <v>74.124312000000003</v>
      </c>
    </row>
    <row r="1938" spans="1:3" x14ac:dyDescent="0.25">
      <c r="A1938" s="74">
        <v>25678</v>
      </c>
      <c r="B1938" s="75">
        <v>26.221944000000001</v>
      </c>
      <c r="C1938" s="75">
        <v>73.944479999999999</v>
      </c>
    </row>
    <row r="1939" spans="1:3" x14ac:dyDescent="0.25">
      <c r="A1939" s="74">
        <v>25679</v>
      </c>
      <c r="B1939" s="75">
        <v>26.197560000000003</v>
      </c>
      <c r="C1939" s="75">
        <v>73.761600000000001</v>
      </c>
    </row>
    <row r="1940" spans="1:3" x14ac:dyDescent="0.25">
      <c r="A1940" s="74">
        <v>25680</v>
      </c>
      <c r="B1940" s="75">
        <v>26.182320000000004</v>
      </c>
      <c r="C1940" s="75">
        <v>73.575671999999997</v>
      </c>
    </row>
    <row r="1941" spans="1:3" x14ac:dyDescent="0.25">
      <c r="A1941" s="74">
        <v>25681</v>
      </c>
      <c r="B1941" s="75">
        <v>26.160983999999999</v>
      </c>
      <c r="C1941" s="75">
        <v>73.389744000000007</v>
      </c>
    </row>
    <row r="1942" spans="1:3" x14ac:dyDescent="0.25">
      <c r="A1942" s="74">
        <v>25682</v>
      </c>
      <c r="B1942" s="75">
        <v>26.142696000000001</v>
      </c>
      <c r="C1942" s="75">
        <v>73.203816000000003</v>
      </c>
    </row>
    <row r="1943" spans="1:3" x14ac:dyDescent="0.25">
      <c r="A1943" s="74">
        <v>25683</v>
      </c>
      <c r="B1943" s="75">
        <v>26.130504000000002</v>
      </c>
      <c r="C1943" s="75">
        <v>72.999600000000001</v>
      </c>
    </row>
    <row r="1944" spans="1:3" x14ac:dyDescent="0.25">
      <c r="A1944" s="74">
        <v>25684</v>
      </c>
      <c r="B1944" s="75">
        <v>26.121360000000003</v>
      </c>
      <c r="C1944" s="75">
        <v>72.792336000000006</v>
      </c>
    </row>
    <row r="1945" spans="1:3" x14ac:dyDescent="0.25">
      <c r="A1945" s="74">
        <v>25685</v>
      </c>
      <c r="B1945" s="75">
        <v>26.109168</v>
      </c>
      <c r="C1945" s="75">
        <v>72.642984000000013</v>
      </c>
    </row>
    <row r="1946" spans="1:3" x14ac:dyDescent="0.25">
      <c r="A1946" s="74">
        <v>25686</v>
      </c>
      <c r="B1946" s="75">
        <v>26.100024000000001</v>
      </c>
      <c r="C1946" s="75">
        <v>72.609456000000009</v>
      </c>
    </row>
    <row r="1947" spans="1:3" x14ac:dyDescent="0.25">
      <c r="A1947" s="74">
        <v>25687</v>
      </c>
      <c r="B1947" s="75">
        <v>26.084783999999999</v>
      </c>
      <c r="C1947" s="75">
        <v>72.426576000000011</v>
      </c>
    </row>
    <row r="1948" spans="1:3" x14ac:dyDescent="0.25">
      <c r="A1948" s="74">
        <v>25688</v>
      </c>
      <c r="B1948" s="75">
        <v>26.07564</v>
      </c>
      <c r="C1948" s="75">
        <v>72.225408000000002</v>
      </c>
    </row>
    <row r="1949" spans="1:3" x14ac:dyDescent="0.25">
      <c r="A1949" s="74">
        <v>25689</v>
      </c>
      <c r="B1949" s="75">
        <v>26.100024000000001</v>
      </c>
      <c r="C1949" s="75">
        <v>71.597520000000003</v>
      </c>
    </row>
    <row r="1950" spans="1:3" x14ac:dyDescent="0.25">
      <c r="A1950" s="74">
        <v>25690</v>
      </c>
      <c r="B1950" s="75">
        <v>26.127456000000002</v>
      </c>
      <c r="C1950" s="75">
        <v>71.061071999999996</v>
      </c>
    </row>
    <row r="1951" spans="1:3" x14ac:dyDescent="0.25">
      <c r="A1951" s="74">
        <v>25691</v>
      </c>
      <c r="B1951" s="75">
        <v>26.133551999999998</v>
      </c>
      <c r="C1951" s="75">
        <v>70.686168000000009</v>
      </c>
    </row>
    <row r="1952" spans="1:3" x14ac:dyDescent="0.25">
      <c r="A1952" s="74">
        <v>25692</v>
      </c>
      <c r="B1952" s="75">
        <v>26.142696000000001</v>
      </c>
      <c r="C1952" s="75">
        <v>70.594728000000003</v>
      </c>
    </row>
    <row r="1953" spans="1:3" x14ac:dyDescent="0.25">
      <c r="A1953" s="74">
        <v>25693</v>
      </c>
      <c r="B1953" s="75">
        <v>26.112216</v>
      </c>
      <c r="C1953" s="75">
        <v>70.549008000000001</v>
      </c>
    </row>
    <row r="1954" spans="1:3" x14ac:dyDescent="0.25">
      <c r="A1954" s="74">
        <v>25694</v>
      </c>
      <c r="B1954" s="75">
        <v>26.087832000000002</v>
      </c>
      <c r="C1954" s="75">
        <v>70.481952000000007</v>
      </c>
    </row>
    <row r="1955" spans="1:3" x14ac:dyDescent="0.25">
      <c r="A1955" s="74">
        <v>25695</v>
      </c>
      <c r="B1955" s="75">
        <v>26.069544</v>
      </c>
      <c r="C1955" s="75">
        <v>70.305168000000009</v>
      </c>
    </row>
    <row r="1956" spans="1:3" x14ac:dyDescent="0.25">
      <c r="A1956" s="74">
        <v>25696</v>
      </c>
      <c r="B1956" s="75">
        <v>26.060400000000001</v>
      </c>
      <c r="C1956" s="75">
        <v>69.963791999999998</v>
      </c>
    </row>
    <row r="1957" spans="1:3" x14ac:dyDescent="0.25">
      <c r="A1957" s="74">
        <v>25697</v>
      </c>
      <c r="B1957" s="75">
        <v>26.060400000000001</v>
      </c>
      <c r="C1957" s="75">
        <v>69.573648000000006</v>
      </c>
    </row>
    <row r="1958" spans="1:3" x14ac:dyDescent="0.25">
      <c r="A1958" s="74">
        <v>25698</v>
      </c>
      <c r="B1958" s="75">
        <v>26.054304000000002</v>
      </c>
      <c r="C1958" s="75">
        <v>69.299328000000003</v>
      </c>
    </row>
    <row r="1959" spans="1:3" x14ac:dyDescent="0.25">
      <c r="A1959" s="74">
        <v>25699</v>
      </c>
      <c r="B1959" s="75">
        <v>26.045160000000003</v>
      </c>
      <c r="C1959" s="75">
        <v>69.497448000000006</v>
      </c>
    </row>
    <row r="1960" spans="1:3" x14ac:dyDescent="0.25">
      <c r="A1960" s="74">
        <v>25700</v>
      </c>
      <c r="B1960" s="75">
        <v>26.029920000000004</v>
      </c>
      <c r="C1960" s="75">
        <v>69.841871999999995</v>
      </c>
    </row>
    <row r="1961" spans="1:3" x14ac:dyDescent="0.25">
      <c r="A1961" s="74">
        <v>25701</v>
      </c>
      <c r="B1961" s="75">
        <v>26.023824000000001</v>
      </c>
      <c r="C1961" s="75">
        <v>70.201536000000004</v>
      </c>
    </row>
    <row r="1962" spans="1:3" x14ac:dyDescent="0.25">
      <c r="A1962" s="74">
        <v>25702</v>
      </c>
      <c r="B1962" s="75">
        <v>26.029920000000004</v>
      </c>
      <c r="C1962" s="75">
        <v>70.475856000000007</v>
      </c>
    </row>
    <row r="1963" spans="1:3" x14ac:dyDescent="0.25">
      <c r="A1963" s="74">
        <v>25703</v>
      </c>
      <c r="B1963" s="75">
        <v>26.087832000000002</v>
      </c>
      <c r="C1963" s="75">
        <v>71.536559999999994</v>
      </c>
    </row>
    <row r="1964" spans="1:3" x14ac:dyDescent="0.25">
      <c r="A1964" s="74">
        <v>25704</v>
      </c>
      <c r="B1964" s="75">
        <v>26.093928000000002</v>
      </c>
      <c r="C1964" s="75">
        <v>71.768208000000001</v>
      </c>
    </row>
    <row r="1965" spans="1:3" x14ac:dyDescent="0.25">
      <c r="A1965" s="74">
        <v>25705</v>
      </c>
      <c r="B1965" s="75">
        <v>26.124407999999999</v>
      </c>
      <c r="C1965" s="75">
        <v>71.893176000000011</v>
      </c>
    </row>
    <row r="1966" spans="1:3" x14ac:dyDescent="0.25">
      <c r="A1966" s="74">
        <v>25706</v>
      </c>
      <c r="B1966" s="75">
        <v>26.127456000000002</v>
      </c>
      <c r="C1966" s="75">
        <v>72.033384000000012</v>
      </c>
    </row>
    <row r="1967" spans="1:3" x14ac:dyDescent="0.25">
      <c r="A1967" s="74">
        <v>25707</v>
      </c>
      <c r="B1967" s="75">
        <v>26.188416</v>
      </c>
      <c r="C1967" s="75">
        <v>72.286367999999996</v>
      </c>
    </row>
    <row r="1968" spans="1:3" x14ac:dyDescent="0.25">
      <c r="A1968" s="74">
        <v>25708</v>
      </c>
      <c r="B1968" s="75">
        <v>26.237183999999999</v>
      </c>
      <c r="C1968" s="75">
        <v>72.511920000000003</v>
      </c>
    </row>
    <row r="1969" spans="1:3" x14ac:dyDescent="0.25">
      <c r="A1969" s="74">
        <v>25709</v>
      </c>
      <c r="B1969" s="75">
        <v>26.22804</v>
      </c>
      <c r="C1969" s="75">
        <v>72.615552000000008</v>
      </c>
    </row>
    <row r="1970" spans="1:3" x14ac:dyDescent="0.25">
      <c r="A1970" s="74">
        <v>25710</v>
      </c>
      <c r="B1970" s="75">
        <v>26.224992000000004</v>
      </c>
      <c r="C1970" s="75">
        <v>72.676512000000002</v>
      </c>
    </row>
    <row r="1971" spans="1:3" x14ac:dyDescent="0.25">
      <c r="A1971" s="74">
        <v>25711</v>
      </c>
      <c r="B1971" s="75">
        <v>26.212800000000001</v>
      </c>
      <c r="C1971" s="75">
        <v>72.734424000000004</v>
      </c>
    </row>
    <row r="1972" spans="1:3" x14ac:dyDescent="0.25">
      <c r="A1972" s="74">
        <v>25712</v>
      </c>
      <c r="B1972" s="75">
        <v>26.206704000000002</v>
      </c>
      <c r="C1972" s="75">
        <v>72.789287999999999</v>
      </c>
    </row>
    <row r="1973" spans="1:3" x14ac:dyDescent="0.25">
      <c r="A1973" s="74">
        <v>25713</v>
      </c>
      <c r="B1973" s="75">
        <v>26.206704000000002</v>
      </c>
      <c r="C1973" s="75">
        <v>72.822816000000003</v>
      </c>
    </row>
    <row r="1974" spans="1:3" x14ac:dyDescent="0.25">
      <c r="A1974" s="74">
        <v>25714</v>
      </c>
      <c r="B1974" s="75">
        <v>26.240232000000002</v>
      </c>
      <c r="C1974" s="75">
        <v>72.990456000000009</v>
      </c>
    </row>
    <row r="1975" spans="1:3" x14ac:dyDescent="0.25">
      <c r="A1975" s="74">
        <v>25715</v>
      </c>
      <c r="B1975" s="75">
        <v>26.292048000000001</v>
      </c>
      <c r="C1975" s="75">
        <v>73.270871999999997</v>
      </c>
    </row>
    <row r="1976" spans="1:3" x14ac:dyDescent="0.25">
      <c r="A1976" s="74">
        <v>25716</v>
      </c>
      <c r="B1976" s="75">
        <v>26.282904000000002</v>
      </c>
      <c r="C1976" s="75">
        <v>73.389744000000007</v>
      </c>
    </row>
    <row r="1977" spans="1:3" x14ac:dyDescent="0.25">
      <c r="A1977" s="74">
        <v>25717</v>
      </c>
      <c r="B1977" s="75">
        <v>26.273760000000003</v>
      </c>
      <c r="C1977" s="75">
        <v>73.459848000000008</v>
      </c>
    </row>
    <row r="1978" spans="1:3" x14ac:dyDescent="0.25">
      <c r="A1978" s="74">
        <v>25718</v>
      </c>
      <c r="B1978" s="75">
        <v>26.282904000000002</v>
      </c>
      <c r="C1978" s="75">
        <v>73.487279999999998</v>
      </c>
    </row>
    <row r="1979" spans="1:3" x14ac:dyDescent="0.25">
      <c r="A1979" s="74">
        <v>25719</v>
      </c>
      <c r="B1979" s="75">
        <v>26.298144000000001</v>
      </c>
      <c r="C1979" s="75">
        <v>73.590912000000003</v>
      </c>
    </row>
    <row r="1980" spans="1:3" x14ac:dyDescent="0.25">
      <c r="A1980" s="74">
        <v>25720</v>
      </c>
      <c r="B1980" s="75">
        <v>26.289000000000001</v>
      </c>
      <c r="C1980" s="75">
        <v>73.621392</v>
      </c>
    </row>
    <row r="1981" spans="1:3" x14ac:dyDescent="0.25">
      <c r="A1981" s="74">
        <v>25721</v>
      </c>
      <c r="B1981" s="75">
        <v>26.295096000000001</v>
      </c>
      <c r="C1981" s="75">
        <v>73.630536000000006</v>
      </c>
    </row>
    <row r="1982" spans="1:3" x14ac:dyDescent="0.25">
      <c r="A1982" s="74">
        <v>25722</v>
      </c>
      <c r="B1982" s="75">
        <v>26.273760000000003</v>
      </c>
      <c r="C1982" s="75">
        <v>73.621392</v>
      </c>
    </row>
    <row r="1983" spans="1:3" x14ac:dyDescent="0.25">
      <c r="A1983" s="74">
        <v>25723</v>
      </c>
      <c r="B1983" s="75">
        <v>26.273760000000003</v>
      </c>
      <c r="C1983" s="75">
        <v>73.606152000000009</v>
      </c>
    </row>
    <row r="1984" spans="1:3" x14ac:dyDescent="0.25">
      <c r="A1984" s="74">
        <v>25724</v>
      </c>
      <c r="B1984" s="75">
        <v>26.261568</v>
      </c>
      <c r="C1984" s="75">
        <v>73.603104000000002</v>
      </c>
    </row>
    <row r="1985" spans="1:3" x14ac:dyDescent="0.25">
      <c r="A1985" s="74">
        <v>25725</v>
      </c>
      <c r="B1985" s="75">
        <v>26.243279999999999</v>
      </c>
      <c r="C1985" s="75">
        <v>73.584816000000004</v>
      </c>
    </row>
    <row r="1986" spans="1:3" x14ac:dyDescent="0.25">
      <c r="A1986" s="74">
        <v>25726</v>
      </c>
      <c r="B1986" s="75">
        <v>26.237183999999999</v>
      </c>
      <c r="C1986" s="75">
        <v>73.572624000000005</v>
      </c>
    </row>
    <row r="1987" spans="1:3" x14ac:dyDescent="0.25">
      <c r="A1987" s="74">
        <v>25727</v>
      </c>
      <c r="B1987" s="75">
        <v>26.224992000000004</v>
      </c>
      <c r="C1987" s="75">
        <v>73.590912000000003</v>
      </c>
    </row>
    <row r="1988" spans="1:3" x14ac:dyDescent="0.25">
      <c r="A1988" s="74">
        <v>25728</v>
      </c>
      <c r="B1988" s="75">
        <v>26.234135999999999</v>
      </c>
      <c r="C1988" s="75">
        <v>73.651871999999997</v>
      </c>
    </row>
    <row r="1989" spans="1:3" x14ac:dyDescent="0.25">
      <c r="A1989" s="74">
        <v>25729</v>
      </c>
      <c r="B1989" s="75">
        <v>26.221944000000001</v>
      </c>
      <c r="C1989" s="75">
        <v>73.761600000000001</v>
      </c>
    </row>
    <row r="1990" spans="1:3" x14ac:dyDescent="0.25">
      <c r="A1990" s="74">
        <v>25730</v>
      </c>
      <c r="B1990" s="75">
        <v>26.206704000000002</v>
      </c>
      <c r="C1990" s="75">
        <v>73.703688</v>
      </c>
    </row>
    <row r="1991" spans="1:3" x14ac:dyDescent="0.25">
      <c r="A1991" s="74">
        <v>25731</v>
      </c>
      <c r="B1991" s="75">
        <v>26.179272000000001</v>
      </c>
      <c r="C1991" s="75">
        <v>73.697592</v>
      </c>
    </row>
    <row r="1992" spans="1:3" x14ac:dyDescent="0.25">
      <c r="A1992" s="74">
        <v>25732</v>
      </c>
      <c r="B1992" s="75">
        <v>26.212800000000001</v>
      </c>
      <c r="C1992" s="75">
        <v>73.703688</v>
      </c>
    </row>
    <row r="1993" spans="1:3" x14ac:dyDescent="0.25">
      <c r="A1993" s="74">
        <v>25733</v>
      </c>
      <c r="B1993" s="75">
        <v>26.206704000000002</v>
      </c>
      <c r="C1993" s="75">
        <v>73.703688</v>
      </c>
    </row>
    <row r="1994" spans="1:3" x14ac:dyDescent="0.25">
      <c r="A1994" s="74">
        <v>25734</v>
      </c>
      <c r="B1994" s="75">
        <v>26.185368</v>
      </c>
      <c r="C1994" s="75">
        <v>73.697592</v>
      </c>
    </row>
    <row r="1995" spans="1:3" x14ac:dyDescent="0.25">
      <c r="A1995" s="74">
        <v>25735</v>
      </c>
      <c r="B1995" s="75">
        <v>26.176224000000001</v>
      </c>
      <c r="C1995" s="75">
        <v>73.752456000000009</v>
      </c>
    </row>
    <row r="1996" spans="1:3" x14ac:dyDescent="0.25">
      <c r="A1996" s="74">
        <v>25736</v>
      </c>
      <c r="B1996" s="75">
        <v>26.179272000000001</v>
      </c>
      <c r="C1996" s="75">
        <v>73.74026400000001</v>
      </c>
    </row>
    <row r="1997" spans="1:3" x14ac:dyDescent="0.25">
      <c r="A1997" s="74">
        <v>25737</v>
      </c>
      <c r="B1997" s="75">
        <v>26.154888000000003</v>
      </c>
      <c r="C1997" s="75">
        <v>73.721976000000012</v>
      </c>
    </row>
    <row r="1998" spans="1:3" x14ac:dyDescent="0.25">
      <c r="A1998" s="74">
        <v>25738</v>
      </c>
      <c r="B1998" s="75">
        <v>26.160983999999999</v>
      </c>
      <c r="C1998" s="75">
        <v>73.688447999999994</v>
      </c>
    </row>
    <row r="1999" spans="1:3" x14ac:dyDescent="0.25">
      <c r="A1999" s="74">
        <v>25739</v>
      </c>
      <c r="B1999" s="75">
        <v>26.142696000000001</v>
      </c>
      <c r="C1999" s="75">
        <v>73.651871999999997</v>
      </c>
    </row>
    <row r="2000" spans="1:3" x14ac:dyDescent="0.25">
      <c r="A2000" s="74">
        <v>25740</v>
      </c>
      <c r="B2000" s="75">
        <v>26.136600000000001</v>
      </c>
      <c r="C2000" s="75">
        <v>73.685400000000001</v>
      </c>
    </row>
    <row r="2001" spans="1:3" x14ac:dyDescent="0.25">
      <c r="A2001" s="74">
        <v>25741</v>
      </c>
      <c r="B2001" s="75">
        <v>26.115264000000003</v>
      </c>
      <c r="C2001" s="75">
        <v>73.66406400000001</v>
      </c>
    </row>
    <row r="2002" spans="1:3" x14ac:dyDescent="0.25">
      <c r="A2002" s="74">
        <v>25742</v>
      </c>
      <c r="B2002" s="75">
        <v>26.115264000000003</v>
      </c>
      <c r="C2002" s="75">
        <v>73.542144000000008</v>
      </c>
    </row>
    <row r="2003" spans="1:3" x14ac:dyDescent="0.25">
      <c r="A2003" s="74">
        <v>25743</v>
      </c>
      <c r="B2003" s="75">
        <v>26.106120000000004</v>
      </c>
      <c r="C2003" s="75">
        <v>73.386696000000001</v>
      </c>
    </row>
    <row r="2004" spans="1:3" x14ac:dyDescent="0.25">
      <c r="A2004" s="74">
        <v>25744</v>
      </c>
      <c r="B2004" s="75">
        <v>26.100024000000001</v>
      </c>
      <c r="C2004" s="75">
        <v>73.228200000000001</v>
      </c>
    </row>
    <row r="2005" spans="1:3" x14ac:dyDescent="0.25">
      <c r="A2005" s="74">
        <v>25745</v>
      </c>
      <c r="B2005" s="75">
        <v>26.096976000000002</v>
      </c>
      <c r="C2005" s="75">
        <v>73.081896</v>
      </c>
    </row>
    <row r="2006" spans="1:3" x14ac:dyDescent="0.25">
      <c r="A2006" s="74">
        <v>25746</v>
      </c>
      <c r="B2006" s="75">
        <v>26.087832000000002</v>
      </c>
      <c r="C2006" s="75">
        <v>72.911208000000002</v>
      </c>
    </row>
    <row r="2007" spans="1:3" x14ac:dyDescent="0.25">
      <c r="A2007" s="74">
        <v>25747</v>
      </c>
      <c r="B2007" s="75">
        <v>26.081735999999999</v>
      </c>
      <c r="C2007" s="75">
        <v>72.734424000000004</v>
      </c>
    </row>
    <row r="2008" spans="1:3" x14ac:dyDescent="0.25">
      <c r="A2008" s="74">
        <v>25748</v>
      </c>
      <c r="B2008" s="75">
        <v>26.130504000000002</v>
      </c>
      <c r="C2008" s="75">
        <v>72.731376000000012</v>
      </c>
    </row>
    <row r="2009" spans="1:3" x14ac:dyDescent="0.25">
      <c r="A2009" s="74">
        <v>25749</v>
      </c>
      <c r="B2009" s="75">
        <v>26.197560000000003</v>
      </c>
      <c r="C2009" s="75">
        <v>72.609456000000009</v>
      </c>
    </row>
    <row r="2010" spans="1:3" x14ac:dyDescent="0.25">
      <c r="A2010" s="74">
        <v>25750</v>
      </c>
      <c r="B2010" s="75">
        <v>26.179272000000001</v>
      </c>
      <c r="C2010" s="75">
        <v>72.578976000000011</v>
      </c>
    </row>
    <row r="2011" spans="1:3" x14ac:dyDescent="0.25">
      <c r="A2011" s="74">
        <v>25751</v>
      </c>
      <c r="B2011" s="75">
        <v>26.157935999999999</v>
      </c>
      <c r="C2011" s="75">
        <v>72.539352000000008</v>
      </c>
    </row>
    <row r="2012" spans="1:3" x14ac:dyDescent="0.25">
      <c r="A2012" s="74">
        <v>25752</v>
      </c>
      <c r="B2012" s="75">
        <v>26.139648000000001</v>
      </c>
      <c r="C2012" s="75">
        <v>72.502776000000011</v>
      </c>
    </row>
    <row r="2013" spans="1:3" x14ac:dyDescent="0.25">
      <c r="A2013" s="74">
        <v>25753</v>
      </c>
      <c r="B2013" s="75">
        <v>26.115264000000003</v>
      </c>
      <c r="C2013" s="75">
        <v>72.484487999999999</v>
      </c>
    </row>
    <row r="2014" spans="1:3" x14ac:dyDescent="0.25">
      <c r="A2014" s="74">
        <v>25754</v>
      </c>
      <c r="B2014" s="75">
        <v>26.090879999999999</v>
      </c>
      <c r="C2014" s="75">
        <v>72.438767999999996</v>
      </c>
    </row>
    <row r="2015" spans="1:3" x14ac:dyDescent="0.25">
      <c r="A2015" s="74">
        <v>25755</v>
      </c>
      <c r="B2015" s="75">
        <v>26.084783999999999</v>
      </c>
      <c r="C2015" s="75">
        <v>72.204071999999996</v>
      </c>
    </row>
    <row r="2016" spans="1:3" x14ac:dyDescent="0.25">
      <c r="A2016" s="74">
        <v>25756</v>
      </c>
      <c r="B2016" s="75">
        <v>26.090879999999999</v>
      </c>
      <c r="C2016" s="75">
        <v>71.868791999999999</v>
      </c>
    </row>
    <row r="2017" spans="1:3" x14ac:dyDescent="0.25">
      <c r="A2017" s="74">
        <v>25757</v>
      </c>
      <c r="B2017" s="75">
        <v>26.115264000000003</v>
      </c>
      <c r="C2017" s="75">
        <v>71.573136000000005</v>
      </c>
    </row>
    <row r="2018" spans="1:3" x14ac:dyDescent="0.25">
      <c r="A2018" s="74">
        <v>25758</v>
      </c>
      <c r="B2018" s="75">
        <v>26.15184</v>
      </c>
      <c r="C2018" s="75">
        <v>71.384159999999994</v>
      </c>
    </row>
    <row r="2019" spans="1:3" x14ac:dyDescent="0.25">
      <c r="A2019" s="74">
        <v>25759</v>
      </c>
      <c r="B2019" s="75">
        <v>26.215848000000001</v>
      </c>
      <c r="C2019" s="75">
        <v>71.533512000000002</v>
      </c>
    </row>
    <row r="2020" spans="1:3" x14ac:dyDescent="0.25">
      <c r="A2020" s="74">
        <v>25760</v>
      </c>
      <c r="B2020" s="75">
        <v>26.261568</v>
      </c>
      <c r="C2020" s="75">
        <v>71.628</v>
      </c>
    </row>
    <row r="2021" spans="1:3" x14ac:dyDescent="0.25">
      <c r="A2021" s="74">
        <v>25761</v>
      </c>
      <c r="B2021" s="75">
        <v>26.261568</v>
      </c>
      <c r="C2021" s="75">
        <v>71.624952000000008</v>
      </c>
    </row>
    <row r="2022" spans="1:3" x14ac:dyDescent="0.25">
      <c r="A2022" s="74">
        <v>25762</v>
      </c>
      <c r="B2022" s="75">
        <v>26.246328000000002</v>
      </c>
      <c r="C2022" s="75">
        <v>71.658479999999997</v>
      </c>
    </row>
    <row r="2023" spans="1:3" x14ac:dyDescent="0.25">
      <c r="A2023" s="74">
        <v>25763</v>
      </c>
      <c r="B2023" s="75">
        <v>26.273760000000003</v>
      </c>
      <c r="C2023" s="75">
        <v>71.865744000000007</v>
      </c>
    </row>
    <row r="2024" spans="1:3" x14ac:dyDescent="0.25">
      <c r="A2024" s="74">
        <v>25764</v>
      </c>
      <c r="B2024" s="75">
        <v>26.261568</v>
      </c>
      <c r="C2024" s="75">
        <v>72.069959999999995</v>
      </c>
    </row>
    <row r="2025" spans="1:3" x14ac:dyDescent="0.25">
      <c r="A2025" s="74">
        <v>25765</v>
      </c>
      <c r="B2025" s="75">
        <v>26.252424000000001</v>
      </c>
      <c r="C2025" s="75">
        <v>72.344279999999998</v>
      </c>
    </row>
    <row r="2026" spans="1:3" x14ac:dyDescent="0.25">
      <c r="A2026" s="74">
        <v>25766</v>
      </c>
      <c r="B2026" s="75">
        <v>26.246328000000002</v>
      </c>
      <c r="C2026" s="75">
        <v>72.383904000000001</v>
      </c>
    </row>
    <row r="2027" spans="1:3" x14ac:dyDescent="0.25">
      <c r="A2027" s="74">
        <v>25767</v>
      </c>
      <c r="B2027" s="75">
        <v>26.252424000000001</v>
      </c>
      <c r="C2027" s="75">
        <v>72.472296</v>
      </c>
    </row>
    <row r="2028" spans="1:3" x14ac:dyDescent="0.25">
      <c r="A2028" s="74">
        <v>25768</v>
      </c>
      <c r="B2028" s="75">
        <v>26.255472000000001</v>
      </c>
      <c r="C2028" s="75">
        <v>72.505824000000004</v>
      </c>
    </row>
    <row r="2029" spans="1:3" x14ac:dyDescent="0.25">
      <c r="A2029" s="74">
        <v>25769</v>
      </c>
      <c r="B2029" s="75">
        <v>26.243279999999999</v>
      </c>
      <c r="C2029" s="75">
        <v>72.496679999999998</v>
      </c>
    </row>
    <row r="2030" spans="1:3" x14ac:dyDescent="0.25">
      <c r="A2030" s="74">
        <v>25770</v>
      </c>
      <c r="B2030" s="75">
        <v>26.243279999999999</v>
      </c>
      <c r="C2030" s="75">
        <v>72.487536000000006</v>
      </c>
    </row>
    <row r="2031" spans="1:3" x14ac:dyDescent="0.25">
      <c r="A2031" s="74">
        <v>25771</v>
      </c>
      <c r="B2031" s="75">
        <v>26.224992000000004</v>
      </c>
      <c r="C2031" s="75">
        <v>72.487536000000006</v>
      </c>
    </row>
    <row r="2032" spans="1:3" x14ac:dyDescent="0.25">
      <c r="A2032" s="74">
        <v>25772</v>
      </c>
      <c r="B2032" s="75">
        <v>26.249376000000002</v>
      </c>
      <c r="C2032" s="75">
        <v>72.484487999999999</v>
      </c>
    </row>
    <row r="2033" spans="1:3" x14ac:dyDescent="0.25">
      <c r="A2033" s="74">
        <v>25773</v>
      </c>
      <c r="B2033" s="75">
        <v>26.234135999999999</v>
      </c>
      <c r="C2033" s="75">
        <v>72.554592</v>
      </c>
    </row>
    <row r="2034" spans="1:3" x14ac:dyDescent="0.25">
      <c r="A2034" s="74">
        <v>25774</v>
      </c>
      <c r="B2034" s="75">
        <v>26.289000000000001</v>
      </c>
      <c r="C2034" s="75">
        <v>72.591167999999996</v>
      </c>
    </row>
    <row r="2035" spans="1:3" x14ac:dyDescent="0.25">
      <c r="A2035" s="74">
        <v>25775</v>
      </c>
      <c r="B2035" s="75">
        <v>26.295096000000001</v>
      </c>
      <c r="C2035" s="75">
        <v>72.618600000000001</v>
      </c>
    </row>
    <row r="2036" spans="1:3" x14ac:dyDescent="0.25">
      <c r="A2036" s="74">
        <v>25776</v>
      </c>
      <c r="B2036" s="75">
        <v>26.276807999999999</v>
      </c>
      <c r="C2036" s="75">
        <v>72.710040000000006</v>
      </c>
    </row>
    <row r="2037" spans="1:3" x14ac:dyDescent="0.25">
      <c r="A2037" s="74">
        <v>25777</v>
      </c>
      <c r="B2037" s="75">
        <v>26.298144000000001</v>
      </c>
      <c r="C2037" s="75">
        <v>72.82586400000001</v>
      </c>
    </row>
    <row r="2038" spans="1:3" x14ac:dyDescent="0.25">
      <c r="A2038" s="74">
        <v>25778</v>
      </c>
      <c r="B2038" s="75">
        <v>26.328624000000001</v>
      </c>
      <c r="C2038" s="75">
        <v>73.039224000000004</v>
      </c>
    </row>
    <row r="2039" spans="1:3" x14ac:dyDescent="0.25">
      <c r="A2039" s="74">
        <v>25779</v>
      </c>
      <c r="B2039" s="75">
        <v>26.340816</v>
      </c>
      <c r="C2039" s="75">
        <v>73.194671999999997</v>
      </c>
    </row>
    <row r="2040" spans="1:3" x14ac:dyDescent="0.25">
      <c r="A2040" s="74">
        <v>25780</v>
      </c>
      <c r="B2040" s="75">
        <v>26.328624000000001</v>
      </c>
      <c r="C2040" s="75">
        <v>73.240392</v>
      </c>
    </row>
    <row r="2041" spans="1:3" x14ac:dyDescent="0.25">
      <c r="A2041" s="74">
        <v>25781</v>
      </c>
      <c r="B2041" s="75">
        <v>26.331672000000001</v>
      </c>
      <c r="C2041" s="75">
        <v>73.267824000000005</v>
      </c>
    </row>
    <row r="2042" spans="1:3" x14ac:dyDescent="0.25">
      <c r="A2042" s="74">
        <v>25782</v>
      </c>
      <c r="B2042" s="75">
        <v>26.325576000000002</v>
      </c>
      <c r="C2042" s="75">
        <v>73.301352000000009</v>
      </c>
    </row>
    <row r="2043" spans="1:3" x14ac:dyDescent="0.25">
      <c r="A2043" s="74">
        <v>25783</v>
      </c>
      <c r="B2043" s="75">
        <v>26.307288000000003</v>
      </c>
      <c r="C2043" s="75">
        <v>73.347071999999997</v>
      </c>
    </row>
    <row r="2044" spans="1:3" x14ac:dyDescent="0.25">
      <c r="A2044" s="74">
        <v>25784</v>
      </c>
      <c r="B2044" s="75">
        <v>26.307288000000003</v>
      </c>
      <c r="C2044" s="75">
        <v>73.411079999999998</v>
      </c>
    </row>
    <row r="2045" spans="1:3" x14ac:dyDescent="0.25">
      <c r="A2045" s="74">
        <v>25785</v>
      </c>
      <c r="B2045" s="75">
        <v>26.30424</v>
      </c>
      <c r="C2045" s="75">
        <v>73.423271999999997</v>
      </c>
    </row>
    <row r="2046" spans="1:3" x14ac:dyDescent="0.25">
      <c r="A2046" s="74">
        <v>25786</v>
      </c>
      <c r="B2046" s="75">
        <v>26.319479999999999</v>
      </c>
      <c r="C2046" s="75">
        <v>73.414128000000005</v>
      </c>
    </row>
    <row r="2047" spans="1:3" x14ac:dyDescent="0.25">
      <c r="A2047" s="74">
        <v>25787</v>
      </c>
      <c r="B2047" s="75">
        <v>26.310336</v>
      </c>
      <c r="C2047" s="75">
        <v>73.423271999999997</v>
      </c>
    </row>
    <row r="2048" spans="1:3" x14ac:dyDescent="0.25">
      <c r="A2048" s="74">
        <v>25788</v>
      </c>
      <c r="B2048" s="75">
        <v>26.316432000000002</v>
      </c>
      <c r="C2048" s="75">
        <v>73.639679999999998</v>
      </c>
    </row>
    <row r="2049" spans="1:3" x14ac:dyDescent="0.25">
      <c r="A2049" s="74">
        <v>25789</v>
      </c>
      <c r="B2049" s="75">
        <v>26.319479999999999</v>
      </c>
      <c r="C2049" s="75">
        <v>73.785984000000013</v>
      </c>
    </row>
    <row r="2050" spans="1:3" x14ac:dyDescent="0.25">
      <c r="A2050" s="74">
        <v>25790</v>
      </c>
      <c r="B2050" s="75">
        <v>26.319479999999999</v>
      </c>
      <c r="C2050" s="75">
        <v>73.843896000000001</v>
      </c>
    </row>
    <row r="2051" spans="1:3" x14ac:dyDescent="0.25">
      <c r="A2051" s="74">
        <v>25791</v>
      </c>
      <c r="B2051" s="75">
        <v>26.307288000000003</v>
      </c>
      <c r="C2051" s="75">
        <v>73.859136000000007</v>
      </c>
    </row>
    <row r="2052" spans="1:3" x14ac:dyDescent="0.25">
      <c r="A2052" s="74">
        <v>25792</v>
      </c>
      <c r="B2052" s="75">
        <v>26.356056000000002</v>
      </c>
      <c r="C2052" s="75">
        <v>73.910952000000009</v>
      </c>
    </row>
    <row r="2053" spans="1:3" x14ac:dyDescent="0.25">
      <c r="A2053" s="74">
        <v>25793</v>
      </c>
      <c r="B2053" s="75">
        <v>26.407872000000001</v>
      </c>
      <c r="C2053" s="75">
        <v>73.999344000000008</v>
      </c>
    </row>
    <row r="2054" spans="1:3" x14ac:dyDescent="0.25">
      <c r="A2054" s="74">
        <v>25794</v>
      </c>
      <c r="B2054" s="75">
        <v>26.413968000000001</v>
      </c>
      <c r="C2054" s="75">
        <v>74.023728000000006</v>
      </c>
    </row>
    <row r="2055" spans="1:3" x14ac:dyDescent="0.25">
      <c r="A2055" s="74">
        <v>25795</v>
      </c>
      <c r="B2055" s="75">
        <v>26.401776000000002</v>
      </c>
      <c r="C2055" s="75">
        <v>74.029824000000005</v>
      </c>
    </row>
    <row r="2056" spans="1:3" x14ac:dyDescent="0.25">
      <c r="A2056" s="74">
        <v>25796</v>
      </c>
      <c r="B2056" s="75">
        <v>26.389583999999999</v>
      </c>
      <c r="C2056" s="75">
        <v>74.038967999999997</v>
      </c>
    </row>
    <row r="2057" spans="1:3" x14ac:dyDescent="0.25">
      <c r="A2057" s="74">
        <v>25797</v>
      </c>
      <c r="B2057" s="75">
        <v>26.401776000000002</v>
      </c>
      <c r="C2057" s="75">
        <v>74.042016000000004</v>
      </c>
    </row>
    <row r="2058" spans="1:3" x14ac:dyDescent="0.25">
      <c r="A2058" s="74">
        <v>25798</v>
      </c>
      <c r="B2058" s="75">
        <v>26.407872000000001</v>
      </c>
      <c r="C2058" s="75">
        <v>74.121264000000011</v>
      </c>
    </row>
    <row r="2059" spans="1:3" x14ac:dyDescent="0.25">
      <c r="A2059" s="74">
        <v>25799</v>
      </c>
      <c r="B2059" s="75">
        <v>26.389583999999999</v>
      </c>
      <c r="C2059" s="75">
        <v>74.136504000000002</v>
      </c>
    </row>
    <row r="2060" spans="1:3" x14ac:dyDescent="0.25">
      <c r="A2060" s="74">
        <v>25800</v>
      </c>
      <c r="B2060" s="75">
        <v>26.401776000000002</v>
      </c>
      <c r="C2060" s="75">
        <v>74.374247999999994</v>
      </c>
    </row>
    <row r="2061" spans="1:3" x14ac:dyDescent="0.25">
      <c r="A2061" s="74">
        <v>25801</v>
      </c>
      <c r="B2061" s="75">
        <v>26.398728000000002</v>
      </c>
      <c r="C2061" s="75">
        <v>74.529696000000001</v>
      </c>
    </row>
    <row r="2062" spans="1:3" x14ac:dyDescent="0.25">
      <c r="A2062" s="74">
        <v>25802</v>
      </c>
      <c r="B2062" s="75">
        <v>26.395679999999999</v>
      </c>
      <c r="C2062" s="75">
        <v>74.560175999999998</v>
      </c>
    </row>
    <row r="2063" spans="1:3" x14ac:dyDescent="0.25">
      <c r="A2063" s="74">
        <v>25803</v>
      </c>
      <c r="B2063" s="75">
        <v>26.441400000000002</v>
      </c>
      <c r="C2063" s="75">
        <v>74.907647999999995</v>
      </c>
    </row>
    <row r="2064" spans="1:3" x14ac:dyDescent="0.25">
      <c r="A2064" s="74">
        <v>25804</v>
      </c>
      <c r="B2064" s="75">
        <v>26.404824000000001</v>
      </c>
      <c r="C2064" s="75">
        <v>75.029567999999998</v>
      </c>
    </row>
    <row r="2065" spans="1:3" x14ac:dyDescent="0.25">
      <c r="A2065" s="74">
        <v>25805</v>
      </c>
      <c r="B2065" s="75">
        <v>26.398728000000002</v>
      </c>
      <c r="C2065" s="75">
        <v>75.087479999999999</v>
      </c>
    </row>
    <row r="2066" spans="1:3" x14ac:dyDescent="0.25">
      <c r="A2066" s="74">
        <v>25806</v>
      </c>
      <c r="B2066" s="75">
        <v>26.392632000000003</v>
      </c>
      <c r="C2066" s="75">
        <v>75.117959999999997</v>
      </c>
    </row>
    <row r="2067" spans="1:3" x14ac:dyDescent="0.25">
      <c r="A2067" s="74">
        <v>25807</v>
      </c>
      <c r="B2067" s="75">
        <v>26.401776000000002</v>
      </c>
      <c r="C2067" s="75">
        <v>75.319128000000006</v>
      </c>
    </row>
    <row r="2068" spans="1:3" x14ac:dyDescent="0.25">
      <c r="A2068" s="74">
        <v>25808</v>
      </c>
      <c r="B2068" s="75">
        <v>26.410920000000004</v>
      </c>
      <c r="C2068" s="75">
        <v>75.431904000000003</v>
      </c>
    </row>
    <row r="2069" spans="1:3" x14ac:dyDescent="0.25">
      <c r="A2069" s="74">
        <v>25809</v>
      </c>
      <c r="B2069" s="75">
        <v>26.435304000000002</v>
      </c>
      <c r="C2069" s="75">
        <v>75.538584000000014</v>
      </c>
    </row>
    <row r="2070" spans="1:3" x14ac:dyDescent="0.25">
      <c r="A2070" s="74">
        <v>25810</v>
      </c>
      <c r="B2070" s="75">
        <v>26.471879999999999</v>
      </c>
      <c r="C2070" s="75">
        <v>75.943967999999998</v>
      </c>
    </row>
    <row r="2071" spans="1:3" x14ac:dyDescent="0.25">
      <c r="A2071" s="74">
        <v>25811</v>
      </c>
      <c r="B2071" s="75">
        <v>26.453592000000004</v>
      </c>
      <c r="C2071" s="75">
        <v>75.572112000000004</v>
      </c>
    </row>
    <row r="2072" spans="1:3" x14ac:dyDescent="0.25">
      <c r="A2072" s="74">
        <v>25812</v>
      </c>
      <c r="B2072" s="75">
        <v>26.432256000000002</v>
      </c>
      <c r="C2072" s="75">
        <v>75.700128000000007</v>
      </c>
    </row>
    <row r="2073" spans="1:3" x14ac:dyDescent="0.25">
      <c r="A2073" s="74">
        <v>25813</v>
      </c>
      <c r="B2073" s="75">
        <v>26.441400000000002</v>
      </c>
      <c r="C2073" s="75">
        <v>75.962255999999996</v>
      </c>
    </row>
    <row r="2074" spans="1:3" x14ac:dyDescent="0.25">
      <c r="A2074" s="74">
        <v>25814</v>
      </c>
      <c r="B2074" s="75">
        <v>26.410920000000004</v>
      </c>
      <c r="C2074" s="75">
        <v>76.108559999999997</v>
      </c>
    </row>
    <row r="2075" spans="1:3" x14ac:dyDescent="0.25">
      <c r="A2075" s="74">
        <v>25815</v>
      </c>
      <c r="B2075" s="75">
        <v>26.410920000000004</v>
      </c>
      <c r="C2075" s="75">
        <v>76.257912000000005</v>
      </c>
    </row>
    <row r="2076" spans="1:3" x14ac:dyDescent="0.25">
      <c r="A2076" s="74">
        <v>25816</v>
      </c>
      <c r="B2076" s="75">
        <v>26.392632000000003</v>
      </c>
      <c r="C2076" s="75">
        <v>76.355447999999996</v>
      </c>
    </row>
    <row r="2077" spans="1:3" x14ac:dyDescent="0.25">
      <c r="A2077" s="74">
        <v>25817</v>
      </c>
      <c r="B2077" s="75">
        <v>26.395679999999999</v>
      </c>
      <c r="C2077" s="75">
        <v>76.419455999999997</v>
      </c>
    </row>
    <row r="2078" spans="1:3" x14ac:dyDescent="0.25">
      <c r="A2078" s="74">
        <v>25818</v>
      </c>
      <c r="B2078" s="75">
        <v>26.38044</v>
      </c>
      <c r="C2078" s="75">
        <v>76.468224000000006</v>
      </c>
    </row>
    <row r="2079" spans="1:3" x14ac:dyDescent="0.25">
      <c r="A2079" s="74">
        <v>25819</v>
      </c>
      <c r="B2079" s="75">
        <v>26.432256000000002</v>
      </c>
      <c r="C2079" s="75">
        <v>75.959208000000004</v>
      </c>
    </row>
    <row r="2080" spans="1:3" x14ac:dyDescent="0.25">
      <c r="A2080" s="74">
        <v>25820</v>
      </c>
      <c r="B2080" s="75">
        <v>26.429207999999999</v>
      </c>
      <c r="C2080" s="75">
        <v>76.04455200000001</v>
      </c>
    </row>
    <row r="2081" spans="1:3" x14ac:dyDescent="0.25">
      <c r="A2081" s="74">
        <v>25821</v>
      </c>
      <c r="B2081" s="75">
        <v>26.420064000000004</v>
      </c>
      <c r="C2081" s="75">
        <v>76.12075200000001</v>
      </c>
    </row>
    <row r="2082" spans="1:3" x14ac:dyDescent="0.25">
      <c r="A2082" s="74">
        <v>25822</v>
      </c>
      <c r="B2082" s="75">
        <v>26.410920000000004</v>
      </c>
      <c r="C2082" s="75">
        <v>76.181712000000005</v>
      </c>
    </row>
    <row r="2083" spans="1:3" x14ac:dyDescent="0.25">
      <c r="A2083" s="74">
        <v>25823</v>
      </c>
      <c r="B2083" s="75">
        <v>26.410920000000004</v>
      </c>
      <c r="C2083" s="75">
        <v>76.215240000000009</v>
      </c>
    </row>
    <row r="2084" spans="1:3" x14ac:dyDescent="0.25">
      <c r="A2084" s="74">
        <v>25824</v>
      </c>
      <c r="B2084" s="75">
        <v>26.407872000000001</v>
      </c>
      <c r="C2084" s="75">
        <v>76.236575999999999</v>
      </c>
    </row>
    <row r="2085" spans="1:3" x14ac:dyDescent="0.25">
      <c r="A2085" s="74">
        <v>25825</v>
      </c>
      <c r="B2085" s="75">
        <v>26.438351999999998</v>
      </c>
      <c r="C2085" s="75">
        <v>76.364592000000002</v>
      </c>
    </row>
    <row r="2086" spans="1:3" x14ac:dyDescent="0.25">
      <c r="A2086" s="74">
        <v>25826</v>
      </c>
      <c r="B2086" s="75">
        <v>26.432256000000002</v>
      </c>
      <c r="C2086" s="75">
        <v>76.437744000000009</v>
      </c>
    </row>
    <row r="2087" spans="1:3" x14ac:dyDescent="0.25">
      <c r="A2087" s="74">
        <v>25827</v>
      </c>
      <c r="B2087" s="75">
        <v>26.429207999999999</v>
      </c>
      <c r="C2087" s="75">
        <v>76.571855999999997</v>
      </c>
    </row>
    <row r="2088" spans="1:3" x14ac:dyDescent="0.25">
      <c r="A2088" s="74">
        <v>25828</v>
      </c>
      <c r="B2088" s="75">
        <v>26.420064000000004</v>
      </c>
      <c r="C2088" s="75">
        <v>76.203047999999995</v>
      </c>
    </row>
    <row r="2089" spans="1:3" x14ac:dyDescent="0.25">
      <c r="A2089" s="74">
        <v>25829</v>
      </c>
      <c r="B2089" s="75">
        <v>26.401776000000002</v>
      </c>
      <c r="C2089" s="75">
        <v>76.270104000000003</v>
      </c>
    </row>
    <row r="2090" spans="1:3" x14ac:dyDescent="0.25">
      <c r="A2090" s="74">
        <v>25830</v>
      </c>
      <c r="B2090" s="75">
        <v>26.38044</v>
      </c>
      <c r="C2090" s="75">
        <v>76.361544000000009</v>
      </c>
    </row>
    <row r="2091" spans="1:3" x14ac:dyDescent="0.25">
      <c r="A2091" s="74">
        <v>25831</v>
      </c>
      <c r="B2091" s="75">
        <v>26.417016</v>
      </c>
      <c r="C2091" s="75">
        <v>76.288392000000002</v>
      </c>
    </row>
    <row r="2092" spans="1:3" x14ac:dyDescent="0.25">
      <c r="A2092" s="74">
        <v>25832</v>
      </c>
      <c r="B2092" s="75">
        <v>26.417016</v>
      </c>
      <c r="C2092" s="75">
        <v>76.477367999999998</v>
      </c>
    </row>
    <row r="2093" spans="1:3" x14ac:dyDescent="0.25">
      <c r="A2093" s="74">
        <v>25833</v>
      </c>
      <c r="B2093" s="75">
        <v>26.413968000000001</v>
      </c>
      <c r="C2093" s="75">
        <v>76.547471999999999</v>
      </c>
    </row>
    <row r="2094" spans="1:3" x14ac:dyDescent="0.25">
      <c r="A2094" s="74">
        <v>25834</v>
      </c>
      <c r="B2094" s="75">
        <v>26.404824000000001</v>
      </c>
      <c r="C2094" s="75">
        <v>76.614528000000007</v>
      </c>
    </row>
    <row r="2095" spans="1:3" x14ac:dyDescent="0.25">
      <c r="A2095" s="74">
        <v>25835</v>
      </c>
      <c r="B2095" s="75">
        <v>26.398728000000002</v>
      </c>
      <c r="C2095" s="75">
        <v>76.605384000000001</v>
      </c>
    </row>
    <row r="2096" spans="1:3" x14ac:dyDescent="0.25">
      <c r="A2096" s="74">
        <v>25836</v>
      </c>
      <c r="B2096" s="75">
        <v>26.404824000000001</v>
      </c>
      <c r="C2096" s="75">
        <v>76.553567999999999</v>
      </c>
    </row>
    <row r="2097" spans="1:3" x14ac:dyDescent="0.25">
      <c r="A2097" s="74">
        <v>25837</v>
      </c>
      <c r="B2097" s="75">
        <v>26.395679999999999</v>
      </c>
      <c r="C2097" s="75">
        <v>76.651104000000004</v>
      </c>
    </row>
    <row r="2098" spans="1:3" x14ac:dyDescent="0.25">
      <c r="A2098" s="74">
        <v>25838</v>
      </c>
      <c r="B2098" s="75">
        <v>26.410920000000004</v>
      </c>
      <c r="C2098" s="75">
        <v>76.739496000000003</v>
      </c>
    </row>
    <row r="2099" spans="1:3" x14ac:dyDescent="0.25">
      <c r="A2099" s="74">
        <v>25839</v>
      </c>
      <c r="B2099" s="75">
        <v>26.435304000000002</v>
      </c>
      <c r="C2099" s="75">
        <v>76.937616000000006</v>
      </c>
    </row>
    <row r="2100" spans="1:3" x14ac:dyDescent="0.25">
      <c r="A2100" s="74">
        <v>25840</v>
      </c>
      <c r="B2100" s="75">
        <v>26.420064000000004</v>
      </c>
      <c r="C2100" s="75">
        <v>77.026008000000004</v>
      </c>
    </row>
    <row r="2101" spans="1:3" x14ac:dyDescent="0.25">
      <c r="A2101" s="74">
        <v>25841</v>
      </c>
      <c r="B2101" s="75">
        <v>26.420064000000004</v>
      </c>
      <c r="C2101" s="75">
        <v>77.044296000000003</v>
      </c>
    </row>
    <row r="2102" spans="1:3" x14ac:dyDescent="0.25">
      <c r="A2102" s="74">
        <v>25842</v>
      </c>
      <c r="B2102" s="75">
        <v>26.441400000000002</v>
      </c>
      <c r="C2102" s="75">
        <v>76.629767999999999</v>
      </c>
    </row>
    <row r="2103" spans="1:3" x14ac:dyDescent="0.25">
      <c r="A2103" s="74">
        <v>25843</v>
      </c>
      <c r="B2103" s="75">
        <v>26.444448000000001</v>
      </c>
      <c r="C2103" s="75">
        <v>76.809600000000003</v>
      </c>
    </row>
    <row r="2104" spans="1:3" x14ac:dyDescent="0.25">
      <c r="A2104" s="74">
        <v>25844</v>
      </c>
      <c r="B2104" s="75">
        <v>26.438351999999998</v>
      </c>
      <c r="C2104" s="75">
        <v>77.071728000000007</v>
      </c>
    </row>
    <row r="2105" spans="1:3" x14ac:dyDescent="0.25">
      <c r="A2105" s="74">
        <v>25845</v>
      </c>
      <c r="B2105" s="75">
        <v>26.474928000000002</v>
      </c>
      <c r="C2105" s="75">
        <v>76.736447999999996</v>
      </c>
    </row>
    <row r="2106" spans="1:3" x14ac:dyDescent="0.25">
      <c r="A2106" s="74">
        <v>25846</v>
      </c>
      <c r="B2106" s="75">
        <v>26.484072000000001</v>
      </c>
      <c r="C2106" s="75">
        <v>76.27315200000001</v>
      </c>
    </row>
    <row r="2107" spans="1:3" x14ac:dyDescent="0.25">
      <c r="A2107" s="74">
        <v>25847</v>
      </c>
      <c r="B2107" s="75">
        <v>26.398728000000002</v>
      </c>
      <c r="C2107" s="75">
        <v>75.974447999999995</v>
      </c>
    </row>
    <row r="2108" spans="1:3" x14ac:dyDescent="0.25">
      <c r="A2108" s="74">
        <v>25848</v>
      </c>
      <c r="B2108" s="75">
        <v>26.38044</v>
      </c>
      <c r="C2108" s="75">
        <v>75.947016000000005</v>
      </c>
    </row>
    <row r="2109" spans="1:3" x14ac:dyDescent="0.25">
      <c r="A2109" s="74">
        <v>25849</v>
      </c>
      <c r="B2109" s="75">
        <v>26.395679999999999</v>
      </c>
      <c r="C2109" s="75">
        <v>76.004928000000007</v>
      </c>
    </row>
    <row r="2110" spans="1:3" x14ac:dyDescent="0.25">
      <c r="A2110" s="74">
        <v>25850</v>
      </c>
      <c r="B2110" s="75">
        <v>26.413968000000001</v>
      </c>
      <c r="C2110" s="75">
        <v>76.102464000000012</v>
      </c>
    </row>
    <row r="2111" spans="1:3" x14ac:dyDescent="0.25">
      <c r="A2111" s="74">
        <v>25851</v>
      </c>
      <c r="B2111" s="75">
        <v>26.407872000000001</v>
      </c>
      <c r="C2111" s="75">
        <v>76.178664000000012</v>
      </c>
    </row>
    <row r="2112" spans="1:3" x14ac:dyDescent="0.25">
      <c r="A2112" s="74">
        <v>25852</v>
      </c>
      <c r="B2112" s="75">
        <v>26.401776000000002</v>
      </c>
      <c r="C2112" s="75">
        <v>76.181712000000005</v>
      </c>
    </row>
    <row r="2113" spans="1:3" x14ac:dyDescent="0.25">
      <c r="A2113" s="74">
        <v>25853</v>
      </c>
      <c r="B2113" s="75">
        <v>26.395679999999999</v>
      </c>
      <c r="C2113" s="75">
        <v>76.071984000000015</v>
      </c>
    </row>
    <row r="2114" spans="1:3" x14ac:dyDescent="0.25">
      <c r="A2114" s="74">
        <v>25854</v>
      </c>
      <c r="B2114" s="75">
        <v>26.420064000000004</v>
      </c>
      <c r="C2114" s="75">
        <v>75.998832000000007</v>
      </c>
    </row>
    <row r="2115" spans="1:3" x14ac:dyDescent="0.25">
      <c r="A2115" s="74">
        <v>25855</v>
      </c>
      <c r="B2115" s="75">
        <v>26.435304000000002</v>
      </c>
      <c r="C2115" s="75">
        <v>76.075032000000007</v>
      </c>
    </row>
    <row r="2116" spans="1:3" x14ac:dyDescent="0.25">
      <c r="A2116" s="74">
        <v>25856</v>
      </c>
      <c r="B2116" s="75">
        <v>26.438351999999998</v>
      </c>
      <c r="C2116" s="75">
        <v>76.172567999999998</v>
      </c>
    </row>
    <row r="2117" spans="1:3" x14ac:dyDescent="0.25">
      <c r="A2117" s="74">
        <v>25857</v>
      </c>
      <c r="B2117" s="75">
        <v>26.447496000000001</v>
      </c>
      <c r="C2117" s="75">
        <v>76.376784000000001</v>
      </c>
    </row>
    <row r="2118" spans="1:3" x14ac:dyDescent="0.25">
      <c r="A2118" s="74">
        <v>25858</v>
      </c>
      <c r="B2118" s="75">
        <v>26.389583999999999</v>
      </c>
      <c r="C2118" s="75">
        <v>76.428600000000003</v>
      </c>
    </row>
    <row r="2119" spans="1:3" x14ac:dyDescent="0.25">
      <c r="A2119" s="74">
        <v>25859</v>
      </c>
      <c r="B2119" s="75">
        <v>26.392632000000003</v>
      </c>
      <c r="C2119" s="75">
        <v>76.474320000000006</v>
      </c>
    </row>
    <row r="2120" spans="1:3" x14ac:dyDescent="0.25">
      <c r="A2120" s="74">
        <v>25860</v>
      </c>
      <c r="B2120" s="75">
        <v>26.413968000000001</v>
      </c>
      <c r="C2120" s="75">
        <v>76.705967999999999</v>
      </c>
    </row>
    <row r="2121" spans="1:3" x14ac:dyDescent="0.25">
      <c r="A2121" s="74">
        <v>25861</v>
      </c>
      <c r="B2121" s="75">
        <v>26.410920000000004</v>
      </c>
      <c r="C2121" s="75">
        <v>76.800455999999997</v>
      </c>
    </row>
    <row r="2122" spans="1:3" x14ac:dyDescent="0.25">
      <c r="A2122" s="74">
        <v>25862</v>
      </c>
      <c r="B2122" s="75">
        <v>26.401776000000002</v>
      </c>
      <c r="C2122" s="75">
        <v>76.89494400000001</v>
      </c>
    </row>
    <row r="2123" spans="1:3" x14ac:dyDescent="0.25">
      <c r="A2123" s="74">
        <v>25863</v>
      </c>
      <c r="B2123" s="75">
        <v>26.395679999999999</v>
      </c>
      <c r="C2123" s="75">
        <v>76.928471999999999</v>
      </c>
    </row>
    <row r="2124" spans="1:3" x14ac:dyDescent="0.25">
      <c r="A2124" s="74">
        <v>25864</v>
      </c>
      <c r="B2124" s="75">
        <v>26.386536</v>
      </c>
      <c r="C2124" s="75">
        <v>76.940664000000012</v>
      </c>
    </row>
    <row r="2125" spans="1:3" x14ac:dyDescent="0.25">
      <c r="A2125" s="74">
        <v>25865</v>
      </c>
      <c r="B2125" s="75">
        <v>26.38044</v>
      </c>
      <c r="C2125" s="75">
        <v>76.791312000000005</v>
      </c>
    </row>
    <row r="2126" spans="1:3" x14ac:dyDescent="0.25">
      <c r="A2126" s="74">
        <v>25866</v>
      </c>
      <c r="B2126" s="75">
        <v>26.401776000000002</v>
      </c>
      <c r="C2126" s="75">
        <v>76.584047999999996</v>
      </c>
    </row>
    <row r="2127" spans="1:3" x14ac:dyDescent="0.25">
      <c r="A2127" s="74">
        <v>25867</v>
      </c>
      <c r="B2127" s="75">
        <v>26.426160000000003</v>
      </c>
      <c r="C2127" s="75">
        <v>76.544424000000006</v>
      </c>
    </row>
    <row r="2128" spans="1:3" x14ac:dyDescent="0.25">
      <c r="A2128" s="74">
        <v>25868</v>
      </c>
      <c r="B2128" s="75">
        <v>26.435304000000002</v>
      </c>
      <c r="C2128" s="75">
        <v>76.574904000000004</v>
      </c>
    </row>
    <row r="2129" spans="1:3" x14ac:dyDescent="0.25">
      <c r="A2129" s="74">
        <v>25869</v>
      </c>
      <c r="B2129" s="75">
        <v>26.426160000000003</v>
      </c>
      <c r="C2129" s="75">
        <v>76.660247999999996</v>
      </c>
    </row>
    <row r="2130" spans="1:3" x14ac:dyDescent="0.25">
      <c r="A2130" s="74">
        <v>25870</v>
      </c>
      <c r="B2130" s="75">
        <v>26.426160000000003</v>
      </c>
      <c r="C2130" s="75">
        <v>76.779120000000006</v>
      </c>
    </row>
    <row r="2131" spans="1:3" x14ac:dyDescent="0.25">
      <c r="A2131" s="74">
        <v>25871</v>
      </c>
      <c r="B2131" s="75">
        <v>26.444448000000001</v>
      </c>
      <c r="C2131" s="75">
        <v>76.812647999999996</v>
      </c>
    </row>
    <row r="2132" spans="1:3" x14ac:dyDescent="0.25">
      <c r="A2132" s="74">
        <v>25872</v>
      </c>
      <c r="B2132" s="75">
        <v>26.45664</v>
      </c>
      <c r="C2132" s="75">
        <v>76.833984000000001</v>
      </c>
    </row>
    <row r="2133" spans="1:3" x14ac:dyDescent="0.25">
      <c r="A2133" s="74">
        <v>25873</v>
      </c>
      <c r="B2133" s="75">
        <v>26.435304000000002</v>
      </c>
      <c r="C2133" s="75">
        <v>76.867512000000005</v>
      </c>
    </row>
    <row r="2134" spans="1:3" x14ac:dyDescent="0.25">
      <c r="A2134" s="74">
        <v>25874</v>
      </c>
      <c r="B2134" s="75">
        <v>26.401776000000002</v>
      </c>
      <c r="C2134" s="75">
        <v>76.870559999999998</v>
      </c>
    </row>
    <row r="2135" spans="1:3" x14ac:dyDescent="0.25">
      <c r="A2135" s="74">
        <v>25875</v>
      </c>
      <c r="B2135" s="75">
        <v>26.404824000000001</v>
      </c>
      <c r="C2135" s="75">
        <v>76.864464000000012</v>
      </c>
    </row>
    <row r="2136" spans="1:3" x14ac:dyDescent="0.25">
      <c r="A2136" s="74">
        <v>25876</v>
      </c>
      <c r="B2136" s="75">
        <v>26.420064000000004</v>
      </c>
      <c r="C2136" s="75">
        <v>76.864464000000012</v>
      </c>
    </row>
    <row r="2137" spans="1:3" x14ac:dyDescent="0.25">
      <c r="A2137" s="74">
        <v>25877</v>
      </c>
      <c r="B2137" s="75">
        <v>26.429207999999999</v>
      </c>
      <c r="C2137" s="75">
        <v>76.852271999999999</v>
      </c>
    </row>
    <row r="2138" spans="1:3" x14ac:dyDescent="0.25">
      <c r="A2138" s="74">
        <v>25878</v>
      </c>
      <c r="B2138" s="75">
        <v>26.404824000000001</v>
      </c>
      <c r="C2138" s="75">
        <v>76.797408000000004</v>
      </c>
    </row>
    <row r="2139" spans="1:3" x14ac:dyDescent="0.25">
      <c r="A2139" s="74">
        <v>25879</v>
      </c>
      <c r="B2139" s="75">
        <v>26.392632000000003</v>
      </c>
      <c r="C2139" s="75">
        <v>76.782167999999999</v>
      </c>
    </row>
    <row r="2140" spans="1:3" x14ac:dyDescent="0.25">
      <c r="A2140" s="74">
        <v>25880</v>
      </c>
      <c r="B2140" s="75">
        <v>26.395679999999999</v>
      </c>
      <c r="C2140" s="75">
        <v>76.97114400000001</v>
      </c>
    </row>
    <row r="2141" spans="1:3" x14ac:dyDescent="0.25">
      <c r="A2141" s="74">
        <v>25881</v>
      </c>
      <c r="B2141" s="75">
        <v>26.417016</v>
      </c>
      <c r="C2141" s="75">
        <v>77.004671999999999</v>
      </c>
    </row>
    <row r="2142" spans="1:3" x14ac:dyDescent="0.25">
      <c r="A2142" s="74">
        <v>25882</v>
      </c>
      <c r="B2142" s="75">
        <v>26.420064000000004</v>
      </c>
      <c r="C2142" s="75">
        <v>77.096112000000005</v>
      </c>
    </row>
    <row r="2143" spans="1:3" x14ac:dyDescent="0.25">
      <c r="A2143" s="74">
        <v>25883</v>
      </c>
      <c r="B2143" s="75">
        <v>26.413968000000001</v>
      </c>
      <c r="C2143" s="75">
        <v>77.077824000000007</v>
      </c>
    </row>
    <row r="2144" spans="1:3" x14ac:dyDescent="0.25">
      <c r="A2144" s="74">
        <v>25884</v>
      </c>
      <c r="B2144" s="75">
        <v>26.407872000000001</v>
      </c>
      <c r="C2144" s="75">
        <v>77.04734400000001</v>
      </c>
    </row>
    <row r="2145" spans="1:3" x14ac:dyDescent="0.25">
      <c r="A2145" s="74">
        <v>25885</v>
      </c>
      <c r="B2145" s="75">
        <v>26.401776000000002</v>
      </c>
      <c r="C2145" s="75">
        <v>77.010767999999999</v>
      </c>
    </row>
    <row r="2146" spans="1:3" x14ac:dyDescent="0.25">
      <c r="A2146" s="74">
        <v>25886</v>
      </c>
      <c r="B2146" s="75">
        <v>26.398728000000002</v>
      </c>
      <c r="C2146" s="75">
        <v>76.937616000000006</v>
      </c>
    </row>
    <row r="2147" spans="1:3" x14ac:dyDescent="0.25">
      <c r="A2147" s="74">
        <v>25887</v>
      </c>
      <c r="B2147" s="75">
        <v>26.441400000000002</v>
      </c>
      <c r="C2147" s="75">
        <v>76.745592000000002</v>
      </c>
    </row>
    <row r="2148" spans="1:3" x14ac:dyDescent="0.25">
      <c r="A2148" s="74">
        <v>25888</v>
      </c>
      <c r="B2148" s="75">
        <v>26.410920000000004</v>
      </c>
      <c r="C2148" s="75">
        <v>76.718159999999997</v>
      </c>
    </row>
    <row r="2149" spans="1:3" x14ac:dyDescent="0.25">
      <c r="A2149" s="74">
        <v>25889</v>
      </c>
      <c r="B2149" s="75">
        <v>26.426160000000003</v>
      </c>
      <c r="C2149" s="75">
        <v>76.833984000000001</v>
      </c>
    </row>
    <row r="2150" spans="1:3" x14ac:dyDescent="0.25">
      <c r="A2150" s="74">
        <v>25890</v>
      </c>
      <c r="B2150" s="75">
        <v>26.310336</v>
      </c>
      <c r="C2150" s="75">
        <v>76.581000000000003</v>
      </c>
    </row>
    <row r="2151" spans="1:3" x14ac:dyDescent="0.25">
      <c r="A2151" s="74">
        <v>25891</v>
      </c>
      <c r="B2151" s="75">
        <v>26.365200000000002</v>
      </c>
      <c r="C2151" s="75">
        <v>76.745592000000002</v>
      </c>
    </row>
    <row r="2152" spans="1:3" x14ac:dyDescent="0.25">
      <c r="A2152" s="74">
        <v>25892</v>
      </c>
      <c r="B2152" s="75">
        <v>26.38044</v>
      </c>
      <c r="C2152" s="75">
        <v>76.833984000000001</v>
      </c>
    </row>
    <row r="2153" spans="1:3" x14ac:dyDescent="0.25">
      <c r="A2153" s="74">
        <v>25893</v>
      </c>
      <c r="B2153" s="75">
        <v>26.413968000000001</v>
      </c>
      <c r="C2153" s="75">
        <v>76.885800000000003</v>
      </c>
    </row>
    <row r="2154" spans="1:3" x14ac:dyDescent="0.25">
      <c r="A2154" s="74">
        <v>25894</v>
      </c>
      <c r="B2154" s="75">
        <v>26.395679999999999</v>
      </c>
      <c r="C2154" s="75">
        <v>76.986384000000001</v>
      </c>
    </row>
    <row r="2155" spans="1:3" x14ac:dyDescent="0.25">
      <c r="A2155" s="74">
        <v>25895</v>
      </c>
      <c r="B2155" s="75">
        <v>26.386536</v>
      </c>
      <c r="C2155" s="75">
        <v>76.989432000000008</v>
      </c>
    </row>
    <row r="2156" spans="1:3" x14ac:dyDescent="0.25">
      <c r="A2156" s="74">
        <v>25896</v>
      </c>
      <c r="B2156" s="75">
        <v>26.377392000000004</v>
      </c>
      <c r="C2156" s="75">
        <v>76.97114400000001</v>
      </c>
    </row>
    <row r="2157" spans="1:3" x14ac:dyDescent="0.25">
      <c r="A2157" s="74">
        <v>25897</v>
      </c>
      <c r="B2157" s="75">
        <v>26.392632000000003</v>
      </c>
      <c r="C2157" s="75">
        <v>76.958952000000011</v>
      </c>
    </row>
    <row r="2158" spans="1:3" x14ac:dyDescent="0.25">
      <c r="A2158" s="74">
        <v>25898</v>
      </c>
      <c r="B2158" s="75">
        <v>26.417016</v>
      </c>
      <c r="C2158" s="75">
        <v>76.949808000000004</v>
      </c>
    </row>
    <row r="2159" spans="1:3" x14ac:dyDescent="0.25">
      <c r="A2159" s="74">
        <v>25899</v>
      </c>
      <c r="B2159" s="75">
        <v>26.438351999999998</v>
      </c>
      <c r="C2159" s="75">
        <v>76.955904000000004</v>
      </c>
    </row>
    <row r="2160" spans="1:3" x14ac:dyDescent="0.25">
      <c r="A2160" s="74">
        <v>25900</v>
      </c>
      <c r="B2160" s="75">
        <v>26.429207999999999</v>
      </c>
      <c r="C2160" s="75">
        <v>77.093064000000012</v>
      </c>
    </row>
    <row r="2161" spans="1:3" x14ac:dyDescent="0.25">
      <c r="A2161" s="74">
        <v>25901</v>
      </c>
      <c r="B2161" s="75">
        <v>26.395679999999999</v>
      </c>
      <c r="C2161" s="75">
        <v>77.038200000000003</v>
      </c>
    </row>
    <row r="2162" spans="1:3" x14ac:dyDescent="0.25">
      <c r="A2162" s="74">
        <v>25902</v>
      </c>
      <c r="B2162" s="75">
        <v>26.459688000000003</v>
      </c>
      <c r="C2162" s="75">
        <v>77.260704000000004</v>
      </c>
    </row>
    <row r="2163" spans="1:3" x14ac:dyDescent="0.25">
      <c r="A2163" s="74">
        <v>25903</v>
      </c>
      <c r="B2163" s="75">
        <v>26.508456000000002</v>
      </c>
      <c r="C2163" s="75">
        <v>77.794104000000004</v>
      </c>
    </row>
    <row r="2164" spans="1:3" x14ac:dyDescent="0.25">
      <c r="A2164" s="74">
        <v>25904</v>
      </c>
      <c r="B2164" s="75">
        <v>26.459688000000003</v>
      </c>
      <c r="C2164" s="75">
        <v>78.068424000000007</v>
      </c>
    </row>
    <row r="2165" spans="1:3" x14ac:dyDescent="0.25">
      <c r="A2165" s="74">
        <v>25905</v>
      </c>
      <c r="B2165" s="75">
        <v>26.502360000000003</v>
      </c>
      <c r="C2165" s="75">
        <v>77.730096000000003</v>
      </c>
    </row>
    <row r="2166" spans="1:3" x14ac:dyDescent="0.25">
      <c r="A2166" s="74">
        <v>25906</v>
      </c>
      <c r="B2166" s="75">
        <v>26.447496000000001</v>
      </c>
      <c r="C2166" s="75">
        <v>77.650847999999996</v>
      </c>
    </row>
    <row r="2167" spans="1:3" x14ac:dyDescent="0.25">
      <c r="A2167" s="74">
        <v>25907</v>
      </c>
      <c r="B2167" s="75">
        <v>26.508456000000002</v>
      </c>
      <c r="C2167" s="75">
        <v>77.562455999999997</v>
      </c>
    </row>
    <row r="2168" spans="1:3" x14ac:dyDescent="0.25">
      <c r="A2168" s="74">
        <v>25908</v>
      </c>
      <c r="B2168" s="75">
        <v>26.523696000000001</v>
      </c>
      <c r="C2168" s="75">
        <v>77.522832000000008</v>
      </c>
    </row>
    <row r="2169" spans="1:3" x14ac:dyDescent="0.25">
      <c r="A2169" s="74">
        <v>25909</v>
      </c>
      <c r="B2169" s="75">
        <v>26.572464000000004</v>
      </c>
      <c r="C2169" s="75">
        <v>77.464920000000006</v>
      </c>
    </row>
    <row r="2170" spans="1:3" x14ac:dyDescent="0.25">
      <c r="A2170" s="74">
        <v>25910</v>
      </c>
      <c r="B2170" s="75">
        <v>26.581607999999999</v>
      </c>
      <c r="C2170" s="75">
        <v>77.535024000000007</v>
      </c>
    </row>
    <row r="2171" spans="1:3" x14ac:dyDescent="0.25">
      <c r="A2171" s="74">
        <v>25911</v>
      </c>
      <c r="B2171" s="75">
        <v>26.624279999999999</v>
      </c>
      <c r="C2171" s="75">
        <v>77.647800000000004</v>
      </c>
    </row>
    <row r="2172" spans="1:3" x14ac:dyDescent="0.25">
      <c r="A2172" s="74">
        <v>25912</v>
      </c>
      <c r="B2172" s="75">
        <v>26.633424000000002</v>
      </c>
      <c r="C2172" s="75">
        <v>77.592936000000009</v>
      </c>
    </row>
    <row r="2173" spans="1:3" x14ac:dyDescent="0.25">
      <c r="A2173" s="74">
        <v>25913</v>
      </c>
      <c r="B2173" s="75">
        <v>26.618183999999999</v>
      </c>
      <c r="C2173" s="75">
        <v>77.522832000000008</v>
      </c>
    </row>
    <row r="2174" spans="1:3" x14ac:dyDescent="0.25">
      <c r="A2174" s="74">
        <v>25914</v>
      </c>
      <c r="B2174" s="75">
        <v>26.621232000000003</v>
      </c>
      <c r="C2174" s="75">
        <v>77.443584000000001</v>
      </c>
    </row>
    <row r="2175" spans="1:3" x14ac:dyDescent="0.25">
      <c r="A2175" s="74">
        <v>25915</v>
      </c>
      <c r="B2175" s="75">
        <v>26.645616</v>
      </c>
      <c r="C2175" s="75">
        <v>77.385672</v>
      </c>
    </row>
    <row r="2176" spans="1:3" x14ac:dyDescent="0.25">
      <c r="A2176" s="74">
        <v>25916</v>
      </c>
      <c r="B2176" s="75">
        <v>26.651712</v>
      </c>
      <c r="C2176" s="75">
        <v>77.339952000000011</v>
      </c>
    </row>
    <row r="2177" spans="1:3" x14ac:dyDescent="0.25">
      <c r="A2177" s="74">
        <v>25917</v>
      </c>
      <c r="B2177" s="75">
        <v>26.642568000000001</v>
      </c>
      <c r="C2177" s="75">
        <v>77.318616000000006</v>
      </c>
    </row>
    <row r="2178" spans="1:3" x14ac:dyDescent="0.25">
      <c r="A2178" s="74">
        <v>25918</v>
      </c>
      <c r="B2178" s="75">
        <v>26.605992000000004</v>
      </c>
      <c r="C2178" s="75">
        <v>77.638655999999997</v>
      </c>
    </row>
    <row r="2179" spans="1:3" x14ac:dyDescent="0.25">
      <c r="A2179" s="74">
        <v>25919</v>
      </c>
      <c r="B2179" s="75">
        <v>26.636472000000001</v>
      </c>
      <c r="C2179" s="75">
        <v>77.538072</v>
      </c>
    </row>
    <row r="2180" spans="1:3" x14ac:dyDescent="0.25">
      <c r="A2180" s="74">
        <v>25920</v>
      </c>
      <c r="B2180" s="75">
        <v>26.633424000000002</v>
      </c>
      <c r="C2180" s="75">
        <v>77.769720000000007</v>
      </c>
    </row>
    <row r="2181" spans="1:3" x14ac:dyDescent="0.25">
      <c r="A2181" s="74">
        <v>25921</v>
      </c>
      <c r="B2181" s="75">
        <v>26.660856000000003</v>
      </c>
      <c r="C2181" s="75">
        <v>77.641704000000004</v>
      </c>
    </row>
    <row r="2182" spans="1:3" x14ac:dyDescent="0.25">
      <c r="A2182" s="74">
        <v>25922</v>
      </c>
      <c r="B2182" s="75">
        <v>26.648664000000004</v>
      </c>
      <c r="C2182" s="75">
        <v>77.495400000000004</v>
      </c>
    </row>
    <row r="2183" spans="1:3" x14ac:dyDescent="0.25">
      <c r="A2183" s="74">
        <v>25923</v>
      </c>
      <c r="B2183" s="75">
        <v>26.639520000000005</v>
      </c>
      <c r="C2183" s="75">
        <v>77.42834400000001</v>
      </c>
    </row>
    <row r="2184" spans="1:3" x14ac:dyDescent="0.25">
      <c r="A2184" s="74">
        <v>25924</v>
      </c>
      <c r="B2184" s="75">
        <v>26.651712</v>
      </c>
      <c r="C2184" s="75">
        <v>77.391767999999999</v>
      </c>
    </row>
    <row r="2185" spans="1:3" x14ac:dyDescent="0.25">
      <c r="A2185" s="74">
        <v>25925</v>
      </c>
      <c r="B2185" s="75">
        <v>26.642568000000001</v>
      </c>
      <c r="C2185" s="75">
        <v>77.471016000000006</v>
      </c>
    </row>
    <row r="2186" spans="1:3" x14ac:dyDescent="0.25">
      <c r="A2186" s="74">
        <v>25926</v>
      </c>
      <c r="B2186" s="75">
        <v>26.648664000000004</v>
      </c>
      <c r="C2186" s="75">
        <v>77.422247999999996</v>
      </c>
    </row>
    <row r="2187" spans="1:3" x14ac:dyDescent="0.25">
      <c r="A2187" s="74">
        <v>25927</v>
      </c>
      <c r="B2187" s="75">
        <v>26.642568000000001</v>
      </c>
      <c r="C2187" s="75">
        <v>77.446632000000008</v>
      </c>
    </row>
    <row r="2188" spans="1:3" x14ac:dyDescent="0.25">
      <c r="A2188" s="74">
        <v>25928</v>
      </c>
      <c r="B2188" s="75">
        <v>26.654760000000003</v>
      </c>
      <c r="C2188" s="75">
        <v>77.355192000000002</v>
      </c>
    </row>
    <row r="2189" spans="1:3" x14ac:dyDescent="0.25">
      <c r="A2189" s="74">
        <v>25929</v>
      </c>
      <c r="B2189" s="75">
        <v>26.651712</v>
      </c>
      <c r="C2189" s="75">
        <v>77.278992000000002</v>
      </c>
    </row>
    <row r="2190" spans="1:3" x14ac:dyDescent="0.25">
      <c r="A2190" s="74">
        <v>25930</v>
      </c>
      <c r="B2190" s="75">
        <v>26.651712</v>
      </c>
      <c r="C2190" s="75">
        <v>77.208888000000002</v>
      </c>
    </row>
    <row r="2191" spans="1:3" x14ac:dyDescent="0.25">
      <c r="A2191" s="74">
        <v>25931</v>
      </c>
      <c r="B2191" s="75">
        <v>26.645616</v>
      </c>
      <c r="C2191" s="75">
        <v>77.157071999999999</v>
      </c>
    </row>
    <row r="2192" spans="1:3" x14ac:dyDescent="0.25">
      <c r="A2192" s="74">
        <v>25932</v>
      </c>
      <c r="B2192" s="75">
        <v>26.645616</v>
      </c>
      <c r="C2192" s="75">
        <v>77.108304000000004</v>
      </c>
    </row>
    <row r="2193" spans="1:3" x14ac:dyDescent="0.25">
      <c r="A2193" s="74">
        <v>25933</v>
      </c>
      <c r="B2193" s="75">
        <v>26.651712</v>
      </c>
      <c r="C2193" s="75">
        <v>77.071728000000007</v>
      </c>
    </row>
    <row r="2194" spans="1:3" x14ac:dyDescent="0.25">
      <c r="A2194" s="74">
        <v>25934</v>
      </c>
      <c r="B2194" s="75">
        <v>26.682192000000004</v>
      </c>
      <c r="C2194" s="75">
        <v>77.053440000000009</v>
      </c>
    </row>
    <row r="2195" spans="1:3" x14ac:dyDescent="0.25">
      <c r="A2195" s="74">
        <v>25935</v>
      </c>
      <c r="B2195" s="75">
        <v>26.68524</v>
      </c>
      <c r="C2195" s="75">
        <v>77.105255999999997</v>
      </c>
    </row>
    <row r="2196" spans="1:3" x14ac:dyDescent="0.25">
      <c r="A2196" s="74">
        <v>25936</v>
      </c>
      <c r="B2196" s="75">
        <v>26.654760000000003</v>
      </c>
      <c r="C2196" s="75">
        <v>77.071728000000007</v>
      </c>
    </row>
    <row r="2197" spans="1:3" x14ac:dyDescent="0.25">
      <c r="A2197" s="74">
        <v>25937</v>
      </c>
      <c r="B2197" s="75">
        <v>26.67</v>
      </c>
      <c r="C2197" s="75">
        <v>77.044296000000003</v>
      </c>
    </row>
    <row r="2198" spans="1:3" x14ac:dyDescent="0.25">
      <c r="A2198" s="74">
        <v>25938</v>
      </c>
      <c r="B2198" s="75">
        <v>26.673048000000001</v>
      </c>
      <c r="C2198" s="75">
        <v>77.038200000000003</v>
      </c>
    </row>
    <row r="2199" spans="1:3" x14ac:dyDescent="0.25">
      <c r="A2199" s="74">
        <v>25939</v>
      </c>
      <c r="B2199" s="75">
        <v>26.679144000000001</v>
      </c>
      <c r="C2199" s="75">
        <v>77.032104000000004</v>
      </c>
    </row>
    <row r="2200" spans="1:3" x14ac:dyDescent="0.25">
      <c r="A2200" s="74">
        <v>25940</v>
      </c>
      <c r="B2200" s="75">
        <v>26.697432000000003</v>
      </c>
      <c r="C2200" s="75">
        <v>77.026008000000004</v>
      </c>
    </row>
    <row r="2201" spans="1:3" x14ac:dyDescent="0.25">
      <c r="A2201" s="74">
        <v>25941</v>
      </c>
      <c r="B2201" s="75">
        <v>26.712672000000001</v>
      </c>
      <c r="C2201" s="75">
        <v>77.038200000000003</v>
      </c>
    </row>
    <row r="2202" spans="1:3" x14ac:dyDescent="0.25">
      <c r="A2202" s="74">
        <v>25942</v>
      </c>
      <c r="B2202" s="75">
        <v>26.715720000000005</v>
      </c>
      <c r="C2202" s="75">
        <v>77.032104000000004</v>
      </c>
    </row>
    <row r="2203" spans="1:3" x14ac:dyDescent="0.25">
      <c r="A2203" s="74">
        <v>25943</v>
      </c>
      <c r="B2203" s="75">
        <v>26.712672000000001</v>
      </c>
      <c r="C2203" s="75">
        <v>77.001624000000007</v>
      </c>
    </row>
    <row r="2204" spans="1:3" x14ac:dyDescent="0.25">
      <c r="A2204" s="74">
        <v>25944</v>
      </c>
      <c r="B2204" s="75">
        <v>26.703528000000002</v>
      </c>
      <c r="C2204" s="75">
        <v>76.968096000000003</v>
      </c>
    </row>
    <row r="2205" spans="1:3" x14ac:dyDescent="0.25">
      <c r="A2205" s="74">
        <v>25945</v>
      </c>
      <c r="B2205" s="75">
        <v>26.688288000000004</v>
      </c>
      <c r="C2205" s="75">
        <v>76.934567999999999</v>
      </c>
    </row>
    <row r="2206" spans="1:3" x14ac:dyDescent="0.25">
      <c r="A2206" s="74">
        <v>25946</v>
      </c>
      <c r="B2206" s="75">
        <v>26.67</v>
      </c>
      <c r="C2206" s="75">
        <v>76.904088000000002</v>
      </c>
    </row>
    <row r="2207" spans="1:3" x14ac:dyDescent="0.25">
      <c r="A2207" s="74">
        <v>25947</v>
      </c>
      <c r="B2207" s="75">
        <v>26.657807999999999</v>
      </c>
      <c r="C2207" s="75">
        <v>76.891896000000003</v>
      </c>
    </row>
    <row r="2208" spans="1:3" x14ac:dyDescent="0.25">
      <c r="A2208" s="74">
        <v>25948</v>
      </c>
      <c r="B2208" s="75">
        <v>26.627328000000002</v>
      </c>
      <c r="C2208" s="75">
        <v>76.879704000000004</v>
      </c>
    </row>
    <row r="2209" spans="1:3" x14ac:dyDescent="0.25">
      <c r="A2209" s="74">
        <v>25949</v>
      </c>
      <c r="B2209" s="75">
        <v>26.60904</v>
      </c>
      <c r="C2209" s="75">
        <v>76.855320000000006</v>
      </c>
    </row>
    <row r="2210" spans="1:3" x14ac:dyDescent="0.25">
      <c r="A2210" s="74">
        <v>25950</v>
      </c>
      <c r="B2210" s="75">
        <v>26.602944000000001</v>
      </c>
      <c r="C2210" s="75">
        <v>76.846176</v>
      </c>
    </row>
    <row r="2211" spans="1:3" x14ac:dyDescent="0.25">
      <c r="A2211" s="74">
        <v>25951</v>
      </c>
      <c r="B2211" s="75">
        <v>26.578560000000003</v>
      </c>
      <c r="C2211" s="75">
        <v>76.833984000000001</v>
      </c>
    </row>
    <row r="2212" spans="1:3" x14ac:dyDescent="0.25">
      <c r="A2212" s="74">
        <v>25952</v>
      </c>
      <c r="B2212" s="75">
        <v>26.560272000000001</v>
      </c>
      <c r="C2212" s="75">
        <v>76.815696000000003</v>
      </c>
    </row>
    <row r="2213" spans="1:3" x14ac:dyDescent="0.25">
      <c r="A2213" s="74">
        <v>25953</v>
      </c>
      <c r="B2213" s="75">
        <v>26.529792000000004</v>
      </c>
      <c r="C2213" s="75">
        <v>76.794359999999998</v>
      </c>
    </row>
    <row r="2214" spans="1:3" x14ac:dyDescent="0.25">
      <c r="A2214" s="74">
        <v>25954</v>
      </c>
      <c r="B2214" s="75">
        <v>26.520648000000001</v>
      </c>
      <c r="C2214" s="75">
        <v>76.788264000000012</v>
      </c>
    </row>
    <row r="2215" spans="1:3" x14ac:dyDescent="0.25">
      <c r="A2215" s="74">
        <v>25955</v>
      </c>
      <c r="B2215" s="75">
        <v>26.499312</v>
      </c>
      <c r="C2215" s="75">
        <v>76.791312000000005</v>
      </c>
    </row>
    <row r="2216" spans="1:3" x14ac:dyDescent="0.25">
      <c r="A2216" s="74">
        <v>25956</v>
      </c>
      <c r="B2216" s="75">
        <v>26.468832000000003</v>
      </c>
      <c r="C2216" s="75">
        <v>76.766928000000007</v>
      </c>
    </row>
    <row r="2217" spans="1:3" x14ac:dyDescent="0.25">
      <c r="A2217" s="74">
        <v>25957</v>
      </c>
      <c r="B2217" s="75">
        <v>26.444448000000001</v>
      </c>
      <c r="C2217" s="75">
        <v>76.742544000000009</v>
      </c>
    </row>
    <row r="2218" spans="1:3" x14ac:dyDescent="0.25">
      <c r="A2218" s="74">
        <v>25958</v>
      </c>
      <c r="B2218" s="75">
        <v>26.429207999999999</v>
      </c>
      <c r="C2218" s="75">
        <v>76.712064000000012</v>
      </c>
    </row>
    <row r="2219" spans="1:3" x14ac:dyDescent="0.25">
      <c r="A2219" s="74">
        <v>25959</v>
      </c>
      <c r="B2219" s="75">
        <v>26.423112</v>
      </c>
      <c r="C2219" s="75">
        <v>76.675488000000001</v>
      </c>
    </row>
    <row r="2220" spans="1:3" x14ac:dyDescent="0.25">
      <c r="A2220" s="74">
        <v>25960</v>
      </c>
      <c r="B2220" s="75">
        <v>26.407872000000001</v>
      </c>
      <c r="C2220" s="75">
        <v>76.632816000000005</v>
      </c>
    </row>
    <row r="2221" spans="1:3" x14ac:dyDescent="0.25">
      <c r="A2221" s="74">
        <v>25961</v>
      </c>
      <c r="B2221" s="75">
        <v>26.401776000000002</v>
      </c>
      <c r="C2221" s="75">
        <v>76.590144000000009</v>
      </c>
    </row>
    <row r="2222" spans="1:3" x14ac:dyDescent="0.25">
      <c r="A2222" s="74">
        <v>25962</v>
      </c>
      <c r="B2222" s="75">
        <v>26.386536</v>
      </c>
      <c r="C2222" s="75">
        <v>76.547471999999999</v>
      </c>
    </row>
    <row r="2223" spans="1:3" x14ac:dyDescent="0.25">
      <c r="A2223" s="74">
        <v>25963</v>
      </c>
      <c r="B2223" s="75">
        <v>26.377392000000004</v>
      </c>
      <c r="C2223" s="75">
        <v>76.504800000000003</v>
      </c>
    </row>
    <row r="2224" spans="1:3" x14ac:dyDescent="0.25">
      <c r="A2224" s="74">
        <v>25964</v>
      </c>
      <c r="B2224" s="75">
        <v>26.371296000000001</v>
      </c>
      <c r="C2224" s="75">
        <v>76.45908</v>
      </c>
    </row>
    <row r="2225" spans="1:3" x14ac:dyDescent="0.25">
      <c r="A2225" s="74">
        <v>25965</v>
      </c>
      <c r="B2225" s="75">
        <v>26.349960000000003</v>
      </c>
      <c r="C2225" s="75">
        <v>76.410312000000005</v>
      </c>
    </row>
    <row r="2226" spans="1:3" x14ac:dyDescent="0.25">
      <c r="A2226" s="74">
        <v>25966</v>
      </c>
      <c r="B2226" s="75">
        <v>26.346912</v>
      </c>
      <c r="C2226" s="75">
        <v>76.367640000000009</v>
      </c>
    </row>
    <row r="2227" spans="1:3" x14ac:dyDescent="0.25">
      <c r="A2227" s="74">
        <v>25967</v>
      </c>
      <c r="B2227" s="75">
        <v>26.331672000000001</v>
      </c>
      <c r="C2227" s="75">
        <v>76.318871999999999</v>
      </c>
    </row>
    <row r="2228" spans="1:3" x14ac:dyDescent="0.25">
      <c r="A2228" s="74">
        <v>25968</v>
      </c>
      <c r="B2228" s="75">
        <v>26.334720000000004</v>
      </c>
      <c r="C2228" s="75">
        <v>76.27315200000001</v>
      </c>
    </row>
    <row r="2229" spans="1:3" x14ac:dyDescent="0.25">
      <c r="A2229" s="74">
        <v>25969</v>
      </c>
      <c r="B2229" s="75">
        <v>26.328624000000001</v>
      </c>
      <c r="C2229" s="75">
        <v>76.221336000000008</v>
      </c>
    </row>
    <row r="2230" spans="1:3" x14ac:dyDescent="0.25">
      <c r="A2230" s="74">
        <v>25970</v>
      </c>
      <c r="B2230" s="75">
        <v>26.322528000000002</v>
      </c>
      <c r="C2230" s="75">
        <v>76.169520000000006</v>
      </c>
    </row>
    <row r="2231" spans="1:3" x14ac:dyDescent="0.25">
      <c r="A2231" s="74">
        <v>25971</v>
      </c>
      <c r="B2231" s="75">
        <v>26.316432000000002</v>
      </c>
      <c r="C2231" s="75">
        <v>76.114655999999997</v>
      </c>
    </row>
    <row r="2232" spans="1:3" x14ac:dyDescent="0.25">
      <c r="A2232" s="74">
        <v>25972</v>
      </c>
      <c r="B2232" s="75">
        <v>26.307288000000003</v>
      </c>
      <c r="C2232" s="75">
        <v>76.056744000000009</v>
      </c>
    </row>
    <row r="2233" spans="1:3" x14ac:dyDescent="0.25">
      <c r="A2233" s="74">
        <v>25973</v>
      </c>
      <c r="B2233" s="75">
        <v>26.292048000000001</v>
      </c>
      <c r="C2233" s="75">
        <v>75.995784000000015</v>
      </c>
    </row>
    <row r="2234" spans="1:3" x14ac:dyDescent="0.25">
      <c r="A2234" s="74">
        <v>25974</v>
      </c>
      <c r="B2234" s="75">
        <v>26.276807999999999</v>
      </c>
      <c r="C2234" s="75">
        <v>75.931775999999999</v>
      </c>
    </row>
    <row r="2235" spans="1:3" x14ac:dyDescent="0.25">
      <c r="A2235" s="74">
        <v>25975</v>
      </c>
      <c r="B2235" s="75">
        <v>26.267664000000003</v>
      </c>
      <c r="C2235" s="75">
        <v>75.864720000000005</v>
      </c>
    </row>
    <row r="2236" spans="1:3" x14ac:dyDescent="0.25">
      <c r="A2236" s="74">
        <v>25976</v>
      </c>
      <c r="B2236" s="75">
        <v>26.255472000000001</v>
      </c>
      <c r="C2236" s="75">
        <v>75.797664000000012</v>
      </c>
    </row>
    <row r="2237" spans="1:3" x14ac:dyDescent="0.25">
      <c r="A2237" s="74">
        <v>25977</v>
      </c>
      <c r="B2237" s="75">
        <v>26.240232000000002</v>
      </c>
      <c r="C2237" s="75">
        <v>75.730608000000004</v>
      </c>
    </row>
    <row r="2238" spans="1:3" x14ac:dyDescent="0.25">
      <c r="A2238" s="74">
        <v>25978</v>
      </c>
      <c r="B2238" s="75">
        <v>26.249376000000002</v>
      </c>
      <c r="C2238" s="75">
        <v>75.700128000000007</v>
      </c>
    </row>
    <row r="2239" spans="1:3" x14ac:dyDescent="0.25">
      <c r="A2239" s="74">
        <v>25979</v>
      </c>
      <c r="B2239" s="75">
        <v>26.234135999999999</v>
      </c>
      <c r="C2239" s="75">
        <v>75.639167999999998</v>
      </c>
    </row>
    <row r="2240" spans="1:3" x14ac:dyDescent="0.25">
      <c r="A2240" s="74">
        <v>25980</v>
      </c>
      <c r="B2240" s="75">
        <v>26.218896000000001</v>
      </c>
      <c r="C2240" s="75">
        <v>75.575159999999997</v>
      </c>
    </row>
    <row r="2241" spans="1:3" x14ac:dyDescent="0.25">
      <c r="A2241" s="74">
        <v>25981</v>
      </c>
      <c r="B2241" s="75">
        <v>26.209751999999998</v>
      </c>
      <c r="C2241" s="75">
        <v>75.517247999999995</v>
      </c>
    </row>
    <row r="2242" spans="1:3" x14ac:dyDescent="0.25">
      <c r="A2242" s="74">
        <v>25982</v>
      </c>
      <c r="B2242" s="75">
        <v>26.188416</v>
      </c>
      <c r="C2242" s="75">
        <v>75.419712000000004</v>
      </c>
    </row>
    <row r="2243" spans="1:3" x14ac:dyDescent="0.25">
      <c r="A2243" s="74">
        <v>25983</v>
      </c>
      <c r="B2243" s="75">
        <v>26.170128000000002</v>
      </c>
      <c r="C2243" s="75">
        <v>75.361800000000002</v>
      </c>
    </row>
    <row r="2244" spans="1:3" x14ac:dyDescent="0.25">
      <c r="A2244" s="74">
        <v>25984</v>
      </c>
      <c r="B2244" s="75">
        <v>26.164032000000002</v>
      </c>
      <c r="C2244" s="75">
        <v>75.288647999999995</v>
      </c>
    </row>
    <row r="2245" spans="1:3" x14ac:dyDescent="0.25">
      <c r="A2245" s="74">
        <v>25985</v>
      </c>
      <c r="B2245" s="75">
        <v>26.145744000000001</v>
      </c>
      <c r="C2245" s="75">
        <v>75.218544000000009</v>
      </c>
    </row>
    <row r="2246" spans="1:3" x14ac:dyDescent="0.25">
      <c r="A2246" s="74">
        <v>25986</v>
      </c>
      <c r="B2246" s="75">
        <v>26.15184</v>
      </c>
      <c r="C2246" s="75">
        <v>75.148440000000008</v>
      </c>
    </row>
    <row r="2247" spans="1:3" x14ac:dyDescent="0.25">
      <c r="A2247" s="74">
        <v>25987</v>
      </c>
      <c r="B2247" s="75">
        <v>26.127456000000002</v>
      </c>
      <c r="C2247" s="75">
        <v>75.078336000000007</v>
      </c>
    </row>
    <row r="2248" spans="1:3" x14ac:dyDescent="0.25">
      <c r="A2248" s="74">
        <v>25988</v>
      </c>
      <c r="B2248" s="75">
        <v>26.118312</v>
      </c>
      <c r="C2248" s="75">
        <v>75.011279999999999</v>
      </c>
    </row>
    <row r="2249" spans="1:3" x14ac:dyDescent="0.25">
      <c r="A2249" s="74">
        <v>25989</v>
      </c>
      <c r="B2249" s="75">
        <v>26.103072000000001</v>
      </c>
      <c r="C2249" s="75">
        <v>74.935079999999999</v>
      </c>
    </row>
    <row r="2250" spans="1:3" x14ac:dyDescent="0.25">
      <c r="A2250" s="74">
        <v>25990</v>
      </c>
      <c r="B2250" s="75">
        <v>26.090879999999999</v>
      </c>
      <c r="C2250" s="75">
        <v>74.861928000000006</v>
      </c>
    </row>
    <row r="2251" spans="1:3" x14ac:dyDescent="0.25">
      <c r="A2251" s="74">
        <v>25991</v>
      </c>
      <c r="B2251" s="75">
        <v>26.07564</v>
      </c>
      <c r="C2251" s="75">
        <v>74.791824000000005</v>
      </c>
    </row>
    <row r="2252" spans="1:3" x14ac:dyDescent="0.25">
      <c r="A2252" s="74">
        <v>25992</v>
      </c>
      <c r="B2252" s="75">
        <v>26.072592000000004</v>
      </c>
      <c r="C2252" s="75">
        <v>74.712575999999999</v>
      </c>
    </row>
    <row r="2253" spans="1:3" x14ac:dyDescent="0.25">
      <c r="A2253" s="74">
        <v>25993</v>
      </c>
      <c r="B2253" s="75">
        <v>26.057351999999998</v>
      </c>
      <c r="C2253" s="75">
        <v>74.630279999999999</v>
      </c>
    </row>
    <row r="2254" spans="1:3" x14ac:dyDescent="0.25">
      <c r="A2254" s="74">
        <v>25994</v>
      </c>
      <c r="B2254" s="75">
        <v>26.048207999999999</v>
      </c>
      <c r="C2254" s="75">
        <v>74.551032000000006</v>
      </c>
    </row>
    <row r="2255" spans="1:3" x14ac:dyDescent="0.25">
      <c r="A2255" s="74">
        <v>25995</v>
      </c>
      <c r="B2255" s="75">
        <v>26.039064000000003</v>
      </c>
      <c r="C2255" s="75">
        <v>74.471784000000014</v>
      </c>
    </row>
    <row r="2256" spans="1:3" x14ac:dyDescent="0.25">
      <c r="A2256" s="74">
        <v>25996</v>
      </c>
      <c r="B2256" s="75">
        <v>26.017728000000002</v>
      </c>
      <c r="C2256" s="75">
        <v>74.386440000000007</v>
      </c>
    </row>
    <row r="2257" spans="1:3" x14ac:dyDescent="0.25">
      <c r="A2257" s="74">
        <v>25997</v>
      </c>
      <c r="B2257" s="75">
        <v>26.008583999999999</v>
      </c>
      <c r="C2257" s="75">
        <v>74.304144000000008</v>
      </c>
    </row>
    <row r="2258" spans="1:3" x14ac:dyDescent="0.25">
      <c r="A2258" s="74">
        <v>25998</v>
      </c>
      <c r="B2258" s="75">
        <v>25.990296000000001</v>
      </c>
      <c r="C2258" s="75">
        <v>74.212704000000002</v>
      </c>
    </row>
    <row r="2259" spans="1:3" x14ac:dyDescent="0.25">
      <c r="A2259" s="74">
        <v>25999</v>
      </c>
      <c r="B2259" s="75">
        <v>25.975056000000002</v>
      </c>
      <c r="C2259" s="75">
        <v>74.124312000000003</v>
      </c>
    </row>
    <row r="2260" spans="1:3" x14ac:dyDescent="0.25">
      <c r="A2260" s="74">
        <v>26000</v>
      </c>
      <c r="B2260" s="75">
        <v>25.953720000000004</v>
      </c>
      <c r="C2260" s="75">
        <v>74.032871999999998</v>
      </c>
    </row>
    <row r="2261" spans="1:3" x14ac:dyDescent="0.25">
      <c r="A2261" s="74">
        <v>26001</v>
      </c>
      <c r="B2261" s="75">
        <v>25.944576000000001</v>
      </c>
      <c r="C2261" s="75">
        <v>73.971912000000003</v>
      </c>
    </row>
    <row r="2262" spans="1:3" x14ac:dyDescent="0.25">
      <c r="A2262" s="74">
        <v>26002</v>
      </c>
      <c r="B2262" s="75">
        <v>25.917144</v>
      </c>
      <c r="C2262" s="75">
        <v>73.889616000000004</v>
      </c>
    </row>
    <row r="2263" spans="1:3" x14ac:dyDescent="0.25">
      <c r="A2263" s="74">
        <v>26003</v>
      </c>
      <c r="B2263" s="75">
        <v>25.901904000000002</v>
      </c>
      <c r="C2263" s="75">
        <v>73.810367999999997</v>
      </c>
    </row>
    <row r="2264" spans="1:3" x14ac:dyDescent="0.25">
      <c r="A2264" s="74">
        <v>26004</v>
      </c>
      <c r="B2264" s="75">
        <v>25.877520000000004</v>
      </c>
      <c r="C2264" s="75">
        <v>73.718928000000005</v>
      </c>
    </row>
    <row r="2265" spans="1:3" x14ac:dyDescent="0.25">
      <c r="A2265" s="74">
        <v>26005</v>
      </c>
      <c r="B2265" s="75">
        <v>25.862279999999998</v>
      </c>
      <c r="C2265" s="75">
        <v>73.627488</v>
      </c>
    </row>
    <row r="2266" spans="1:3" x14ac:dyDescent="0.25">
      <c r="A2266" s="74">
        <v>26006</v>
      </c>
      <c r="B2266" s="75">
        <v>25.84704</v>
      </c>
      <c r="C2266" s="75">
        <v>73.536047999999994</v>
      </c>
    </row>
    <row r="2267" spans="1:3" x14ac:dyDescent="0.25">
      <c r="A2267" s="74">
        <v>26007</v>
      </c>
      <c r="B2267" s="75">
        <v>25.828752000000001</v>
      </c>
      <c r="C2267" s="75">
        <v>73.447656000000009</v>
      </c>
    </row>
    <row r="2268" spans="1:3" x14ac:dyDescent="0.25">
      <c r="A2268" s="74">
        <v>26008</v>
      </c>
      <c r="B2268" s="75">
        <v>25.813511999999999</v>
      </c>
      <c r="C2268" s="75">
        <v>73.350120000000004</v>
      </c>
    </row>
    <row r="2269" spans="1:3" x14ac:dyDescent="0.25">
      <c r="A2269" s="74">
        <v>26009</v>
      </c>
      <c r="B2269" s="75">
        <v>25.801320000000004</v>
      </c>
      <c r="C2269" s="75">
        <v>73.258679999999998</v>
      </c>
    </row>
    <row r="2270" spans="1:3" x14ac:dyDescent="0.25">
      <c r="A2270" s="74">
        <v>26010</v>
      </c>
      <c r="B2270" s="75">
        <v>25.798272000000001</v>
      </c>
      <c r="C2270" s="75">
        <v>73.167240000000007</v>
      </c>
    </row>
    <row r="2271" spans="1:3" x14ac:dyDescent="0.25">
      <c r="A2271" s="74">
        <v>26011</v>
      </c>
      <c r="B2271" s="75">
        <v>25.776935999999999</v>
      </c>
      <c r="C2271" s="75">
        <v>73.075800000000001</v>
      </c>
    </row>
    <row r="2272" spans="1:3" x14ac:dyDescent="0.25">
      <c r="A2272" s="74">
        <v>26012</v>
      </c>
      <c r="B2272" s="75">
        <v>25.761696000000001</v>
      </c>
      <c r="C2272" s="75">
        <v>72.984359999999995</v>
      </c>
    </row>
    <row r="2273" spans="1:3" x14ac:dyDescent="0.25">
      <c r="A2273" s="74">
        <v>26013</v>
      </c>
      <c r="B2273" s="75">
        <v>25.792176000000001</v>
      </c>
      <c r="C2273" s="75">
        <v>73.563479999999998</v>
      </c>
    </row>
    <row r="2274" spans="1:3" x14ac:dyDescent="0.25">
      <c r="A2274" s="74">
        <v>26014</v>
      </c>
      <c r="B2274" s="75">
        <v>25.786079999999998</v>
      </c>
      <c r="C2274" s="75">
        <v>73.563479999999998</v>
      </c>
    </row>
    <row r="2275" spans="1:3" x14ac:dyDescent="0.25">
      <c r="A2275" s="74">
        <v>26015</v>
      </c>
      <c r="B2275" s="75">
        <v>25.786079999999998</v>
      </c>
      <c r="C2275" s="75">
        <v>73.563479999999998</v>
      </c>
    </row>
    <row r="2276" spans="1:3" x14ac:dyDescent="0.25">
      <c r="A2276" s="74">
        <v>26016</v>
      </c>
      <c r="B2276" s="75">
        <v>25.779984000000002</v>
      </c>
      <c r="C2276" s="75">
        <v>73.505567999999997</v>
      </c>
    </row>
    <row r="2277" spans="1:3" x14ac:dyDescent="0.25">
      <c r="A2277" s="74">
        <v>26017</v>
      </c>
      <c r="B2277" s="75">
        <v>25.773888000000003</v>
      </c>
      <c r="C2277" s="75">
        <v>73.444608000000002</v>
      </c>
    </row>
    <row r="2278" spans="1:3" x14ac:dyDescent="0.25">
      <c r="A2278" s="74">
        <v>26018</v>
      </c>
      <c r="B2278" s="75">
        <v>25.773888000000003</v>
      </c>
      <c r="C2278" s="75">
        <v>73.371456000000009</v>
      </c>
    </row>
    <row r="2279" spans="1:3" x14ac:dyDescent="0.25">
      <c r="A2279" s="74">
        <v>26019</v>
      </c>
      <c r="B2279" s="75">
        <v>25.767792000000004</v>
      </c>
      <c r="C2279" s="75">
        <v>73.295256000000009</v>
      </c>
    </row>
    <row r="2280" spans="1:3" x14ac:dyDescent="0.25">
      <c r="A2280" s="74">
        <v>26020</v>
      </c>
      <c r="B2280" s="75">
        <v>25.758648000000004</v>
      </c>
      <c r="C2280" s="75">
        <v>73.219056000000009</v>
      </c>
    </row>
    <row r="2281" spans="1:3" x14ac:dyDescent="0.25">
      <c r="A2281" s="74">
        <v>26021</v>
      </c>
      <c r="B2281" s="75">
        <v>25.746456000000002</v>
      </c>
      <c r="C2281" s="75">
        <v>73.136759999999995</v>
      </c>
    </row>
    <row r="2282" spans="1:3" x14ac:dyDescent="0.25">
      <c r="A2282" s="74">
        <v>26022</v>
      </c>
      <c r="B2282" s="75">
        <v>25.740360000000003</v>
      </c>
      <c r="C2282" s="75">
        <v>73.045320000000004</v>
      </c>
    </row>
    <row r="2283" spans="1:3" x14ac:dyDescent="0.25">
      <c r="A2283" s="74">
        <v>26023</v>
      </c>
      <c r="B2283" s="75">
        <v>25.725120000000004</v>
      </c>
      <c r="C2283" s="75">
        <v>72.950832000000005</v>
      </c>
    </row>
    <row r="2284" spans="1:3" x14ac:dyDescent="0.25">
      <c r="A2284" s="74">
        <v>26024</v>
      </c>
      <c r="B2284" s="75">
        <v>25.725120000000004</v>
      </c>
      <c r="C2284" s="75">
        <v>72.856344000000007</v>
      </c>
    </row>
    <row r="2285" spans="1:3" x14ac:dyDescent="0.25">
      <c r="A2285" s="74">
        <v>26025</v>
      </c>
      <c r="B2285" s="75">
        <v>25.722072000000001</v>
      </c>
      <c r="C2285" s="75">
        <v>72.758808000000002</v>
      </c>
    </row>
    <row r="2286" spans="1:3" x14ac:dyDescent="0.25">
      <c r="A2286" s="74">
        <v>26026</v>
      </c>
      <c r="B2286" s="75">
        <v>25.715976000000001</v>
      </c>
      <c r="C2286" s="75">
        <v>72.682608000000002</v>
      </c>
    </row>
    <row r="2287" spans="1:3" x14ac:dyDescent="0.25">
      <c r="A2287" s="74">
        <v>26027</v>
      </c>
      <c r="B2287" s="75">
        <v>25.700735999999999</v>
      </c>
      <c r="C2287" s="75">
        <v>72.588120000000004</v>
      </c>
    </row>
    <row r="2288" spans="1:3" x14ac:dyDescent="0.25">
      <c r="A2288" s="74">
        <v>26028</v>
      </c>
      <c r="B2288" s="75">
        <v>25.69464</v>
      </c>
      <c r="C2288" s="75">
        <v>72.484487999999999</v>
      </c>
    </row>
    <row r="2289" spans="1:3" x14ac:dyDescent="0.25">
      <c r="A2289" s="74">
        <v>26029</v>
      </c>
      <c r="B2289" s="75">
        <v>25.682448000000004</v>
      </c>
      <c r="C2289" s="75">
        <v>72.380856000000009</v>
      </c>
    </row>
    <row r="2290" spans="1:3" x14ac:dyDescent="0.25">
      <c r="A2290" s="74">
        <v>26030</v>
      </c>
      <c r="B2290" s="75">
        <v>25.679400000000001</v>
      </c>
      <c r="C2290" s="75">
        <v>72.274176000000011</v>
      </c>
    </row>
    <row r="2291" spans="1:3" x14ac:dyDescent="0.25">
      <c r="A2291" s="74">
        <v>26031</v>
      </c>
      <c r="B2291" s="75">
        <v>25.676352000000001</v>
      </c>
      <c r="C2291" s="75">
        <v>72.130920000000003</v>
      </c>
    </row>
    <row r="2292" spans="1:3" x14ac:dyDescent="0.25">
      <c r="A2292" s="74">
        <v>26032</v>
      </c>
      <c r="B2292" s="75">
        <v>25.673304000000002</v>
      </c>
      <c r="C2292" s="75">
        <v>71.929752000000008</v>
      </c>
    </row>
    <row r="2293" spans="1:3" x14ac:dyDescent="0.25">
      <c r="A2293" s="74">
        <v>26033</v>
      </c>
      <c r="B2293" s="75">
        <v>25.670256000000002</v>
      </c>
      <c r="C2293" s="75">
        <v>71.728584000000012</v>
      </c>
    </row>
    <row r="2294" spans="1:3" x14ac:dyDescent="0.25">
      <c r="A2294" s="74">
        <v>26034</v>
      </c>
      <c r="B2294" s="75">
        <v>25.679400000000001</v>
      </c>
      <c r="C2294" s="75">
        <v>71.521320000000003</v>
      </c>
    </row>
    <row r="2295" spans="1:3" x14ac:dyDescent="0.25">
      <c r="A2295" s="74">
        <v>26035</v>
      </c>
      <c r="B2295" s="75">
        <v>25.679400000000001</v>
      </c>
      <c r="C2295" s="75">
        <v>71.311008000000001</v>
      </c>
    </row>
    <row r="2296" spans="1:3" x14ac:dyDescent="0.25">
      <c r="A2296" s="74">
        <v>26036</v>
      </c>
      <c r="B2296" s="75">
        <v>25.676352000000001</v>
      </c>
      <c r="C2296" s="75">
        <v>71.0946</v>
      </c>
    </row>
    <row r="2297" spans="1:3" x14ac:dyDescent="0.25">
      <c r="A2297" s="74">
        <v>26037</v>
      </c>
      <c r="B2297" s="75">
        <v>25.679400000000001</v>
      </c>
      <c r="C2297" s="75">
        <v>70.875144000000006</v>
      </c>
    </row>
    <row r="2298" spans="1:3" x14ac:dyDescent="0.25">
      <c r="A2298" s="74">
        <v>26038</v>
      </c>
      <c r="B2298" s="75">
        <v>25.676352000000001</v>
      </c>
      <c r="C2298" s="75">
        <v>70.655687999999998</v>
      </c>
    </row>
    <row r="2299" spans="1:3" x14ac:dyDescent="0.25">
      <c r="A2299" s="74">
        <v>26039</v>
      </c>
      <c r="B2299" s="75">
        <v>25.679400000000001</v>
      </c>
      <c r="C2299" s="75">
        <v>70.494144000000006</v>
      </c>
    </row>
    <row r="2300" spans="1:3" x14ac:dyDescent="0.25">
      <c r="A2300" s="74">
        <v>26040</v>
      </c>
      <c r="B2300" s="75">
        <v>25.673304000000002</v>
      </c>
      <c r="C2300" s="75">
        <v>70.372224000000003</v>
      </c>
    </row>
    <row r="2301" spans="1:3" x14ac:dyDescent="0.25">
      <c r="A2301" s="74">
        <v>26041</v>
      </c>
      <c r="B2301" s="75">
        <v>25.664160000000003</v>
      </c>
      <c r="C2301" s="75">
        <v>70.262496000000013</v>
      </c>
    </row>
    <row r="2302" spans="1:3" x14ac:dyDescent="0.25">
      <c r="A2302" s="74">
        <v>26042</v>
      </c>
      <c r="B2302" s="75">
        <v>25.655016000000003</v>
      </c>
      <c r="C2302" s="75">
        <v>70.14057600000001</v>
      </c>
    </row>
    <row r="2303" spans="1:3" x14ac:dyDescent="0.25">
      <c r="A2303" s="74">
        <v>26043</v>
      </c>
      <c r="B2303" s="75">
        <v>25.651968</v>
      </c>
      <c r="C2303" s="75">
        <v>70.024752000000007</v>
      </c>
    </row>
    <row r="2304" spans="1:3" x14ac:dyDescent="0.25">
      <c r="A2304" s="74">
        <v>26044</v>
      </c>
      <c r="B2304" s="75">
        <v>25.639776000000001</v>
      </c>
      <c r="C2304" s="75">
        <v>69.902832000000004</v>
      </c>
    </row>
    <row r="2305" spans="1:3" x14ac:dyDescent="0.25">
      <c r="A2305" s="74">
        <v>26045</v>
      </c>
      <c r="B2305" s="75">
        <v>25.627584000000002</v>
      </c>
      <c r="C2305" s="75">
        <v>69.765671999999995</v>
      </c>
    </row>
    <row r="2306" spans="1:3" x14ac:dyDescent="0.25">
      <c r="A2306" s="74">
        <v>26046</v>
      </c>
      <c r="B2306" s="75">
        <v>25.630632000000002</v>
      </c>
      <c r="C2306" s="75">
        <v>69.582791999999998</v>
      </c>
    </row>
    <row r="2307" spans="1:3" x14ac:dyDescent="0.25">
      <c r="A2307" s="74">
        <v>26047</v>
      </c>
      <c r="B2307" s="75">
        <v>25.627584000000002</v>
      </c>
      <c r="C2307" s="75">
        <v>69.348096000000012</v>
      </c>
    </row>
    <row r="2308" spans="1:3" x14ac:dyDescent="0.25">
      <c r="A2308" s="74">
        <v>26048</v>
      </c>
      <c r="B2308" s="75">
        <v>25.636728000000002</v>
      </c>
      <c r="C2308" s="75">
        <v>69.104256000000007</v>
      </c>
    </row>
    <row r="2309" spans="1:3" x14ac:dyDescent="0.25">
      <c r="A2309" s="74">
        <v>26049</v>
      </c>
      <c r="B2309" s="75">
        <v>25.627584000000002</v>
      </c>
      <c r="C2309" s="75">
        <v>68.839079999999996</v>
      </c>
    </row>
    <row r="2310" spans="1:3" x14ac:dyDescent="0.25">
      <c r="A2310" s="74">
        <v>26050</v>
      </c>
      <c r="B2310" s="75">
        <v>25.627584000000002</v>
      </c>
      <c r="C2310" s="75">
        <v>68.570856000000006</v>
      </c>
    </row>
    <row r="2311" spans="1:3" x14ac:dyDescent="0.25">
      <c r="A2311" s="74">
        <v>26051</v>
      </c>
      <c r="B2311" s="75">
        <v>25.630632000000002</v>
      </c>
      <c r="C2311" s="75">
        <v>68.305679999999995</v>
      </c>
    </row>
    <row r="2312" spans="1:3" x14ac:dyDescent="0.25">
      <c r="A2312" s="74">
        <v>26052</v>
      </c>
      <c r="B2312" s="75">
        <v>25.627584000000002</v>
      </c>
      <c r="C2312" s="75">
        <v>68.095368000000008</v>
      </c>
    </row>
    <row r="2313" spans="1:3" x14ac:dyDescent="0.25">
      <c r="A2313" s="74">
        <v>26053</v>
      </c>
      <c r="B2313" s="75">
        <v>25.621488000000003</v>
      </c>
      <c r="C2313" s="75">
        <v>67.888103999999998</v>
      </c>
    </row>
    <row r="2314" spans="1:3" x14ac:dyDescent="0.25">
      <c r="A2314" s="74">
        <v>26054</v>
      </c>
      <c r="B2314" s="75">
        <v>25.621488000000003</v>
      </c>
      <c r="C2314" s="75">
        <v>67.616832000000002</v>
      </c>
    </row>
    <row r="2315" spans="1:3" x14ac:dyDescent="0.25">
      <c r="A2315" s="74">
        <v>26055</v>
      </c>
      <c r="B2315" s="75">
        <v>25.636728000000002</v>
      </c>
      <c r="C2315" s="75">
        <v>67.650360000000006</v>
      </c>
    </row>
    <row r="2316" spans="1:3" x14ac:dyDescent="0.25">
      <c r="A2316" s="74">
        <v>26056</v>
      </c>
      <c r="B2316" s="75">
        <v>25.630632000000002</v>
      </c>
      <c r="C2316" s="75">
        <v>67.513199999999998</v>
      </c>
    </row>
    <row r="2317" spans="1:3" x14ac:dyDescent="0.25">
      <c r="A2317" s="74">
        <v>26057</v>
      </c>
      <c r="B2317" s="75">
        <v>25.61844</v>
      </c>
      <c r="C2317" s="75">
        <v>67.418711999999999</v>
      </c>
    </row>
    <row r="2318" spans="1:3" x14ac:dyDescent="0.25">
      <c r="A2318" s="74">
        <v>26058</v>
      </c>
      <c r="B2318" s="75">
        <v>25.655016000000003</v>
      </c>
      <c r="C2318" s="75">
        <v>67.324224000000001</v>
      </c>
    </row>
    <row r="2319" spans="1:3" x14ac:dyDescent="0.25">
      <c r="A2319" s="74">
        <v>26059</v>
      </c>
      <c r="B2319" s="75">
        <v>25.673304000000002</v>
      </c>
      <c r="C2319" s="75">
        <v>67.278503999999998</v>
      </c>
    </row>
    <row r="2320" spans="1:3" x14ac:dyDescent="0.25">
      <c r="A2320" s="74">
        <v>26060</v>
      </c>
      <c r="B2320" s="75">
        <v>25.691592000000004</v>
      </c>
      <c r="C2320" s="75">
        <v>67.156584000000009</v>
      </c>
    </row>
    <row r="2321" spans="1:3" x14ac:dyDescent="0.25">
      <c r="A2321" s="74">
        <v>26061</v>
      </c>
      <c r="B2321" s="75">
        <v>25.706832000000002</v>
      </c>
      <c r="C2321" s="75">
        <v>67.345560000000006</v>
      </c>
    </row>
    <row r="2322" spans="1:3" x14ac:dyDescent="0.25">
      <c r="A2322" s="74">
        <v>26062</v>
      </c>
      <c r="B2322" s="75">
        <v>25.740360000000003</v>
      </c>
      <c r="C2322" s="75">
        <v>67.354703999999998</v>
      </c>
    </row>
    <row r="2323" spans="1:3" x14ac:dyDescent="0.25">
      <c r="A2323" s="74">
        <v>26063</v>
      </c>
      <c r="B2323" s="75">
        <v>25.752552000000001</v>
      </c>
      <c r="C2323" s="75">
        <v>67.260216</v>
      </c>
    </row>
    <row r="2324" spans="1:3" x14ac:dyDescent="0.25">
      <c r="A2324" s="74">
        <v>26064</v>
      </c>
      <c r="B2324" s="75">
        <v>25.77084</v>
      </c>
      <c r="C2324" s="75">
        <v>67.138296000000011</v>
      </c>
    </row>
    <row r="2325" spans="1:3" x14ac:dyDescent="0.25">
      <c r="A2325" s="74">
        <v>26065</v>
      </c>
      <c r="B2325" s="75">
        <v>25.783032000000002</v>
      </c>
      <c r="C2325" s="75">
        <v>67.147440000000003</v>
      </c>
    </row>
    <row r="2326" spans="1:3" x14ac:dyDescent="0.25">
      <c r="A2326" s="74">
        <v>26066</v>
      </c>
      <c r="B2326" s="75">
        <v>25.798272000000001</v>
      </c>
      <c r="C2326" s="75">
        <v>67.059048000000004</v>
      </c>
    </row>
    <row r="2327" spans="1:3" x14ac:dyDescent="0.25">
      <c r="A2327" s="74">
        <v>26067</v>
      </c>
      <c r="B2327" s="75">
        <v>25.804368</v>
      </c>
      <c r="C2327" s="75">
        <v>66.964560000000006</v>
      </c>
    </row>
    <row r="2328" spans="1:3" x14ac:dyDescent="0.25">
      <c r="A2328" s="74">
        <v>26068</v>
      </c>
      <c r="B2328" s="75">
        <v>25.843992000000004</v>
      </c>
      <c r="C2328" s="75">
        <v>66.836544000000004</v>
      </c>
    </row>
    <row r="2329" spans="1:3" x14ac:dyDescent="0.25">
      <c r="A2329" s="74">
        <v>26069</v>
      </c>
      <c r="B2329" s="75">
        <v>25.859232000000002</v>
      </c>
      <c r="C2329" s="75">
        <v>66.751199999999997</v>
      </c>
    </row>
    <row r="2330" spans="1:3" x14ac:dyDescent="0.25">
      <c r="A2330" s="74">
        <v>26070</v>
      </c>
      <c r="B2330" s="75">
        <v>25.932384000000003</v>
      </c>
      <c r="C2330" s="75">
        <v>67.059048000000004</v>
      </c>
    </row>
    <row r="2331" spans="1:3" x14ac:dyDescent="0.25">
      <c r="A2331" s="74">
        <v>26071</v>
      </c>
      <c r="B2331" s="75">
        <v>25.956768</v>
      </c>
      <c r="C2331" s="75">
        <v>67.129152000000005</v>
      </c>
    </row>
    <row r="2332" spans="1:3" x14ac:dyDescent="0.25">
      <c r="A2332" s="74">
        <v>26072</v>
      </c>
      <c r="B2332" s="75">
        <v>25.993344</v>
      </c>
      <c r="C2332" s="75">
        <v>67.296791999999996</v>
      </c>
    </row>
    <row r="2333" spans="1:3" x14ac:dyDescent="0.25">
      <c r="A2333" s="74">
        <v>26073</v>
      </c>
      <c r="B2333" s="75">
        <v>25.99944</v>
      </c>
      <c r="C2333" s="75">
        <v>67.290696000000011</v>
      </c>
    </row>
    <row r="2334" spans="1:3" x14ac:dyDescent="0.25">
      <c r="A2334" s="74">
        <v>26074</v>
      </c>
      <c r="B2334" s="75">
        <v>26.002488000000003</v>
      </c>
      <c r="C2334" s="75">
        <v>67.199256000000005</v>
      </c>
    </row>
    <row r="2335" spans="1:3" x14ac:dyDescent="0.25">
      <c r="A2335" s="74">
        <v>26075</v>
      </c>
      <c r="B2335" s="75">
        <v>26.023824000000001</v>
      </c>
      <c r="C2335" s="75">
        <v>67.10172</v>
      </c>
    </row>
    <row r="2336" spans="1:3" x14ac:dyDescent="0.25">
      <c r="A2336" s="74">
        <v>26076</v>
      </c>
      <c r="B2336" s="75">
        <v>26.017728000000002</v>
      </c>
      <c r="C2336" s="75">
        <v>66.99808800000001</v>
      </c>
    </row>
    <row r="2337" spans="1:3" x14ac:dyDescent="0.25">
      <c r="A2337" s="74">
        <v>26077</v>
      </c>
      <c r="B2337" s="75">
        <v>26.023824000000001</v>
      </c>
      <c r="C2337" s="75">
        <v>66.863976000000008</v>
      </c>
    </row>
    <row r="2338" spans="1:3" x14ac:dyDescent="0.25">
      <c r="A2338" s="74">
        <v>26078</v>
      </c>
      <c r="B2338" s="75">
        <v>26.017728000000002</v>
      </c>
      <c r="C2338" s="75">
        <v>66.775584000000009</v>
      </c>
    </row>
    <row r="2339" spans="1:3" x14ac:dyDescent="0.25">
      <c r="A2339" s="74">
        <v>26079</v>
      </c>
      <c r="B2339" s="75">
        <v>26.008583999999999</v>
      </c>
      <c r="C2339" s="75">
        <v>66.696336000000002</v>
      </c>
    </row>
    <row r="2340" spans="1:3" x14ac:dyDescent="0.25">
      <c r="A2340" s="74">
        <v>26080</v>
      </c>
      <c r="B2340" s="75">
        <v>26.002488000000003</v>
      </c>
      <c r="C2340" s="75">
        <v>66.607944000000003</v>
      </c>
    </row>
    <row r="2341" spans="1:3" x14ac:dyDescent="0.25">
      <c r="A2341" s="74">
        <v>26081</v>
      </c>
      <c r="B2341" s="75">
        <v>26.005535999999999</v>
      </c>
      <c r="C2341" s="75">
        <v>66.504311999999999</v>
      </c>
    </row>
    <row r="2342" spans="1:3" x14ac:dyDescent="0.25">
      <c r="A2342" s="74">
        <v>26082</v>
      </c>
      <c r="B2342" s="75">
        <v>25.996392000000004</v>
      </c>
      <c r="C2342" s="75">
        <v>66.379344000000003</v>
      </c>
    </row>
    <row r="2343" spans="1:3" x14ac:dyDescent="0.25">
      <c r="A2343" s="74">
        <v>26083</v>
      </c>
      <c r="B2343" s="75">
        <v>26.005535999999999</v>
      </c>
      <c r="C2343" s="75">
        <v>66.293999999999997</v>
      </c>
    </row>
    <row r="2344" spans="1:3" x14ac:dyDescent="0.25">
      <c r="A2344" s="74">
        <v>26084</v>
      </c>
      <c r="B2344" s="75">
        <v>26.026872000000001</v>
      </c>
      <c r="C2344" s="75">
        <v>66.248280000000008</v>
      </c>
    </row>
    <row r="2345" spans="1:3" x14ac:dyDescent="0.25">
      <c r="A2345" s="74">
        <v>26085</v>
      </c>
      <c r="B2345" s="75">
        <v>26.032968</v>
      </c>
      <c r="C2345" s="75">
        <v>66.126360000000005</v>
      </c>
    </row>
    <row r="2346" spans="1:3" x14ac:dyDescent="0.25">
      <c r="A2346" s="74">
        <v>26086</v>
      </c>
      <c r="B2346" s="75">
        <v>26.048207999999999</v>
      </c>
      <c r="C2346" s="75">
        <v>66.074544000000003</v>
      </c>
    </row>
    <row r="2347" spans="1:3" x14ac:dyDescent="0.25">
      <c r="A2347" s="74">
        <v>26087</v>
      </c>
      <c r="B2347" s="75">
        <v>26.045160000000003</v>
      </c>
      <c r="C2347" s="75">
        <v>65.970911999999998</v>
      </c>
    </row>
    <row r="2348" spans="1:3" x14ac:dyDescent="0.25">
      <c r="A2348" s="74">
        <v>26088</v>
      </c>
      <c r="B2348" s="75">
        <v>26.060400000000001</v>
      </c>
      <c r="C2348" s="75">
        <v>65.940432000000001</v>
      </c>
    </row>
    <row r="2349" spans="1:3" x14ac:dyDescent="0.25">
      <c r="A2349" s="74">
        <v>26089</v>
      </c>
      <c r="B2349" s="75">
        <v>26.090879999999999</v>
      </c>
      <c r="C2349" s="75">
        <v>66.641471999999993</v>
      </c>
    </row>
    <row r="2350" spans="1:3" x14ac:dyDescent="0.25">
      <c r="A2350" s="74">
        <v>26090</v>
      </c>
      <c r="B2350" s="75">
        <v>26.112216</v>
      </c>
      <c r="C2350" s="75">
        <v>66.699384000000009</v>
      </c>
    </row>
    <row r="2351" spans="1:3" x14ac:dyDescent="0.25">
      <c r="A2351" s="74">
        <v>26091</v>
      </c>
      <c r="B2351" s="75">
        <v>26.118312</v>
      </c>
      <c r="C2351" s="75">
        <v>66.888360000000006</v>
      </c>
    </row>
    <row r="2352" spans="1:3" x14ac:dyDescent="0.25">
      <c r="A2352" s="74">
        <v>26092</v>
      </c>
      <c r="B2352" s="75">
        <v>26.096976000000002</v>
      </c>
      <c r="C2352" s="75">
        <v>67.028568000000007</v>
      </c>
    </row>
    <row r="2353" spans="1:3" x14ac:dyDescent="0.25">
      <c r="A2353" s="74">
        <v>26093</v>
      </c>
      <c r="B2353" s="75">
        <v>26.069544</v>
      </c>
      <c r="C2353" s="75">
        <v>67.104768000000007</v>
      </c>
    </row>
    <row r="2354" spans="1:3" x14ac:dyDescent="0.25">
      <c r="A2354" s="74">
        <v>26094</v>
      </c>
      <c r="B2354" s="75">
        <v>26.057351999999998</v>
      </c>
      <c r="C2354" s="75">
        <v>67.287648000000004</v>
      </c>
    </row>
    <row r="2355" spans="1:3" x14ac:dyDescent="0.25">
      <c r="A2355" s="74">
        <v>26095</v>
      </c>
      <c r="B2355" s="75">
        <v>26.072592000000004</v>
      </c>
      <c r="C2355" s="75">
        <v>67.446144000000004</v>
      </c>
    </row>
    <row r="2356" spans="1:3" x14ac:dyDescent="0.25">
      <c r="A2356" s="74">
        <v>26096</v>
      </c>
      <c r="B2356" s="75">
        <v>26.054304000000002</v>
      </c>
      <c r="C2356" s="75">
        <v>67.53148800000001</v>
      </c>
    </row>
    <row r="2357" spans="1:3" x14ac:dyDescent="0.25">
      <c r="A2357" s="74">
        <v>26097</v>
      </c>
      <c r="B2357" s="75">
        <v>26.054304000000002</v>
      </c>
      <c r="C2357" s="75">
        <v>67.659503999999998</v>
      </c>
    </row>
    <row r="2358" spans="1:3" x14ac:dyDescent="0.25">
      <c r="A2358" s="74">
        <v>26098</v>
      </c>
      <c r="B2358" s="75">
        <v>26.039064000000003</v>
      </c>
      <c r="C2358" s="75">
        <v>67.732656000000006</v>
      </c>
    </row>
    <row r="2359" spans="1:3" x14ac:dyDescent="0.25">
      <c r="A2359" s="74">
        <v>26099</v>
      </c>
      <c r="B2359" s="75">
        <v>26.026872000000001</v>
      </c>
      <c r="C2359" s="75">
        <v>67.757040000000003</v>
      </c>
    </row>
    <row r="2360" spans="1:3" x14ac:dyDescent="0.25">
      <c r="A2360" s="74">
        <v>26100</v>
      </c>
      <c r="B2360" s="75">
        <v>26.014679999999998</v>
      </c>
      <c r="C2360" s="75">
        <v>67.878960000000006</v>
      </c>
    </row>
    <row r="2361" spans="1:3" x14ac:dyDescent="0.25">
      <c r="A2361" s="74">
        <v>26101</v>
      </c>
      <c r="B2361" s="75">
        <v>25.993344</v>
      </c>
      <c r="C2361" s="75">
        <v>67.997832000000002</v>
      </c>
    </row>
    <row r="2362" spans="1:3" x14ac:dyDescent="0.25">
      <c r="A2362" s="74">
        <v>26102</v>
      </c>
      <c r="B2362" s="75">
        <v>25.981151999999998</v>
      </c>
      <c r="C2362" s="75">
        <v>68.14718400000001</v>
      </c>
    </row>
    <row r="2363" spans="1:3" x14ac:dyDescent="0.25">
      <c r="A2363" s="74">
        <v>26103</v>
      </c>
      <c r="B2363" s="75">
        <v>25.99944</v>
      </c>
      <c r="C2363" s="75">
        <v>68.272152000000006</v>
      </c>
    </row>
    <row r="2364" spans="1:3" x14ac:dyDescent="0.25">
      <c r="A2364" s="74">
        <v>26104</v>
      </c>
      <c r="B2364" s="75">
        <v>25.990296000000001</v>
      </c>
      <c r="C2364" s="75">
        <v>68.296536000000003</v>
      </c>
    </row>
    <row r="2365" spans="1:3" x14ac:dyDescent="0.25">
      <c r="A2365" s="74">
        <v>26105</v>
      </c>
      <c r="B2365" s="75">
        <v>25.978104000000002</v>
      </c>
      <c r="C2365" s="75">
        <v>68.281296000000012</v>
      </c>
    </row>
    <row r="2366" spans="1:3" x14ac:dyDescent="0.25">
      <c r="A2366" s="74">
        <v>26106</v>
      </c>
      <c r="B2366" s="75">
        <v>25.981151999999998</v>
      </c>
      <c r="C2366" s="75">
        <v>68.235576000000009</v>
      </c>
    </row>
    <row r="2367" spans="1:3" x14ac:dyDescent="0.25">
      <c r="A2367" s="74">
        <v>26107</v>
      </c>
      <c r="B2367" s="75">
        <v>25.965911999999999</v>
      </c>
      <c r="C2367" s="75">
        <v>68.232528000000002</v>
      </c>
    </row>
    <row r="2368" spans="1:3" x14ac:dyDescent="0.25">
      <c r="A2368" s="74">
        <v>26108</v>
      </c>
      <c r="B2368" s="75">
        <v>26.017728000000002</v>
      </c>
      <c r="C2368" s="75">
        <v>68.226432000000003</v>
      </c>
    </row>
    <row r="2369" spans="1:3" x14ac:dyDescent="0.25">
      <c r="A2369" s="74">
        <v>26109</v>
      </c>
      <c r="B2369" s="75">
        <v>25.996392000000004</v>
      </c>
      <c r="C2369" s="75">
        <v>68.214240000000004</v>
      </c>
    </row>
    <row r="2370" spans="1:3" x14ac:dyDescent="0.25">
      <c r="A2370" s="74">
        <v>26110</v>
      </c>
      <c r="B2370" s="75">
        <v>25.981151999999998</v>
      </c>
      <c r="C2370" s="75">
        <v>68.192903999999999</v>
      </c>
    </row>
    <row r="2371" spans="1:3" x14ac:dyDescent="0.25">
      <c r="A2371" s="74">
        <v>26111</v>
      </c>
      <c r="B2371" s="75">
        <v>25.968960000000003</v>
      </c>
      <c r="C2371" s="75">
        <v>68.235576000000009</v>
      </c>
    </row>
    <row r="2372" spans="1:3" x14ac:dyDescent="0.25">
      <c r="A2372" s="74">
        <v>26112</v>
      </c>
      <c r="B2372" s="75">
        <v>25.950672000000001</v>
      </c>
      <c r="C2372" s="75">
        <v>68.275199999999998</v>
      </c>
    </row>
    <row r="2373" spans="1:3" x14ac:dyDescent="0.25">
      <c r="A2373" s="74">
        <v>26113</v>
      </c>
      <c r="B2373" s="75">
        <v>25.987248000000005</v>
      </c>
      <c r="C2373" s="75">
        <v>68.653152000000006</v>
      </c>
    </row>
    <row r="2374" spans="1:3" x14ac:dyDescent="0.25">
      <c r="A2374" s="74">
        <v>26114</v>
      </c>
      <c r="B2374" s="75">
        <v>25.987248000000005</v>
      </c>
      <c r="C2374" s="75">
        <v>68.689728000000002</v>
      </c>
    </row>
    <row r="2375" spans="1:3" x14ac:dyDescent="0.25">
      <c r="A2375" s="74">
        <v>26115</v>
      </c>
      <c r="B2375" s="75">
        <v>25.996392000000004</v>
      </c>
      <c r="C2375" s="75">
        <v>69.488303999999999</v>
      </c>
    </row>
    <row r="2376" spans="1:3" x14ac:dyDescent="0.25">
      <c r="A2376" s="74">
        <v>26116</v>
      </c>
      <c r="B2376" s="75">
        <v>25.984200000000001</v>
      </c>
      <c r="C2376" s="75">
        <v>69.686424000000002</v>
      </c>
    </row>
    <row r="2377" spans="1:3" x14ac:dyDescent="0.25">
      <c r="A2377" s="74">
        <v>26117</v>
      </c>
      <c r="B2377" s="75">
        <v>26.011632000000002</v>
      </c>
      <c r="C2377" s="75">
        <v>69.872352000000006</v>
      </c>
    </row>
    <row r="2378" spans="1:3" x14ac:dyDescent="0.25">
      <c r="A2378" s="74">
        <v>26118</v>
      </c>
      <c r="B2378" s="75">
        <v>26.008583999999999</v>
      </c>
      <c r="C2378" s="75">
        <v>69.954648000000006</v>
      </c>
    </row>
    <row r="2379" spans="1:3" x14ac:dyDescent="0.25">
      <c r="A2379" s="74">
        <v>26119</v>
      </c>
      <c r="B2379" s="75">
        <v>25.993344</v>
      </c>
      <c r="C2379" s="75">
        <v>70.027799999999999</v>
      </c>
    </row>
    <row r="2380" spans="1:3" x14ac:dyDescent="0.25">
      <c r="A2380" s="74">
        <v>26120</v>
      </c>
      <c r="B2380" s="75">
        <v>25.972007999999999</v>
      </c>
      <c r="C2380" s="75">
        <v>70.052184000000011</v>
      </c>
    </row>
    <row r="2381" spans="1:3" x14ac:dyDescent="0.25">
      <c r="A2381" s="74">
        <v>26121</v>
      </c>
      <c r="B2381" s="75">
        <v>25.981151999999998</v>
      </c>
      <c r="C2381" s="75">
        <v>70.052184000000011</v>
      </c>
    </row>
    <row r="2382" spans="1:3" x14ac:dyDescent="0.25">
      <c r="A2382" s="74">
        <v>26122</v>
      </c>
      <c r="B2382" s="75">
        <v>25.947624000000001</v>
      </c>
      <c r="C2382" s="75">
        <v>70.043040000000005</v>
      </c>
    </row>
    <row r="2383" spans="1:3" x14ac:dyDescent="0.25">
      <c r="A2383" s="74">
        <v>26123</v>
      </c>
      <c r="B2383" s="75">
        <v>25.92324</v>
      </c>
      <c r="C2383" s="75">
        <v>70.009512000000001</v>
      </c>
    </row>
    <row r="2384" spans="1:3" x14ac:dyDescent="0.25">
      <c r="A2384" s="74">
        <v>26124</v>
      </c>
      <c r="B2384" s="75">
        <v>25.901904000000002</v>
      </c>
      <c r="C2384" s="75">
        <v>69.997320000000002</v>
      </c>
    </row>
    <row r="2385" spans="1:3" x14ac:dyDescent="0.25">
      <c r="A2385" s="74">
        <v>26125</v>
      </c>
      <c r="B2385" s="75">
        <v>25.883616000000004</v>
      </c>
      <c r="C2385" s="75">
        <v>69.966840000000005</v>
      </c>
    </row>
    <row r="2386" spans="1:3" x14ac:dyDescent="0.25">
      <c r="A2386" s="74">
        <v>26126</v>
      </c>
      <c r="B2386" s="75">
        <v>25.877520000000004</v>
      </c>
      <c r="C2386" s="75">
        <v>69.933312000000001</v>
      </c>
    </row>
    <row r="2387" spans="1:3" x14ac:dyDescent="0.25">
      <c r="A2387" s="74">
        <v>26127</v>
      </c>
      <c r="B2387" s="75">
        <v>25.898856000000002</v>
      </c>
      <c r="C2387" s="75">
        <v>70.326504</v>
      </c>
    </row>
    <row r="2388" spans="1:3" x14ac:dyDescent="0.25">
      <c r="A2388" s="74">
        <v>26128</v>
      </c>
      <c r="B2388" s="75">
        <v>25.938479999999998</v>
      </c>
      <c r="C2388" s="75">
        <v>70.658736000000005</v>
      </c>
    </row>
    <row r="2389" spans="1:3" x14ac:dyDescent="0.25">
      <c r="A2389" s="74">
        <v>26129</v>
      </c>
      <c r="B2389" s="75">
        <v>25.965911999999999</v>
      </c>
      <c r="C2389" s="75">
        <v>70.844664000000009</v>
      </c>
    </row>
    <row r="2390" spans="1:3" x14ac:dyDescent="0.25">
      <c r="A2390" s="74">
        <v>26130</v>
      </c>
      <c r="B2390" s="75">
        <v>25.975056000000002</v>
      </c>
      <c r="C2390" s="75">
        <v>70.9422</v>
      </c>
    </row>
    <row r="2391" spans="1:3" x14ac:dyDescent="0.25">
      <c r="A2391" s="74">
        <v>26131</v>
      </c>
      <c r="B2391" s="75">
        <v>25.962864000000003</v>
      </c>
      <c r="C2391" s="75">
        <v>70.969632000000004</v>
      </c>
    </row>
    <row r="2392" spans="1:3" x14ac:dyDescent="0.25">
      <c r="A2392" s="74">
        <v>26132</v>
      </c>
      <c r="B2392" s="75">
        <v>25.984200000000001</v>
      </c>
      <c r="C2392" s="75">
        <v>70.997064000000009</v>
      </c>
    </row>
    <row r="2393" spans="1:3" x14ac:dyDescent="0.25">
      <c r="A2393" s="74">
        <v>26133</v>
      </c>
      <c r="B2393" s="75">
        <v>25.978104000000002</v>
      </c>
      <c r="C2393" s="75">
        <v>71.012304</v>
      </c>
    </row>
    <row r="2394" spans="1:3" x14ac:dyDescent="0.25">
      <c r="A2394" s="74">
        <v>26134</v>
      </c>
      <c r="B2394" s="75">
        <v>25.959816000000004</v>
      </c>
      <c r="C2394" s="75">
        <v>71.012304</v>
      </c>
    </row>
    <row r="2395" spans="1:3" x14ac:dyDescent="0.25">
      <c r="A2395" s="74">
        <v>26135</v>
      </c>
      <c r="B2395" s="75">
        <v>25.950672000000001</v>
      </c>
      <c r="C2395" s="75">
        <v>70.984871999999996</v>
      </c>
    </row>
    <row r="2396" spans="1:3" x14ac:dyDescent="0.25">
      <c r="A2396" s="74">
        <v>26136</v>
      </c>
      <c r="B2396" s="75">
        <v>25.932384000000003</v>
      </c>
      <c r="C2396" s="75">
        <v>70.899528000000004</v>
      </c>
    </row>
    <row r="2397" spans="1:3" x14ac:dyDescent="0.25">
      <c r="A2397" s="74">
        <v>26137</v>
      </c>
      <c r="B2397" s="75">
        <v>25.990296000000001</v>
      </c>
      <c r="C2397" s="75">
        <v>71.067168000000009</v>
      </c>
    </row>
    <row r="2398" spans="1:3" x14ac:dyDescent="0.25">
      <c r="A2398" s="74">
        <v>26138</v>
      </c>
      <c r="B2398" s="75">
        <v>26.002488000000003</v>
      </c>
      <c r="C2398" s="75">
        <v>71.131176000000011</v>
      </c>
    </row>
    <row r="2399" spans="1:3" x14ac:dyDescent="0.25">
      <c r="A2399" s="74">
        <v>26139</v>
      </c>
      <c r="B2399" s="75">
        <v>26.011632000000002</v>
      </c>
      <c r="C2399" s="75">
        <v>71.155559999999994</v>
      </c>
    </row>
    <row r="2400" spans="1:3" x14ac:dyDescent="0.25">
      <c r="A2400" s="74">
        <v>26140</v>
      </c>
      <c r="B2400" s="75">
        <v>26.008583999999999</v>
      </c>
      <c r="C2400" s="75">
        <v>71.198232000000004</v>
      </c>
    </row>
    <row r="2401" spans="1:3" x14ac:dyDescent="0.25">
      <c r="A2401" s="74">
        <v>26141</v>
      </c>
      <c r="B2401" s="75">
        <v>25.996392000000004</v>
      </c>
      <c r="C2401" s="75">
        <v>71.225664000000009</v>
      </c>
    </row>
    <row r="2402" spans="1:3" x14ac:dyDescent="0.25">
      <c r="A2402" s="74">
        <v>26142</v>
      </c>
      <c r="B2402" s="75">
        <v>25.968960000000003</v>
      </c>
      <c r="C2402" s="75">
        <v>71.268336000000005</v>
      </c>
    </row>
    <row r="2403" spans="1:3" x14ac:dyDescent="0.25">
      <c r="A2403" s="74">
        <v>26143</v>
      </c>
      <c r="B2403" s="75">
        <v>25.953720000000004</v>
      </c>
      <c r="C2403" s="75">
        <v>71.274432000000004</v>
      </c>
    </row>
    <row r="2404" spans="1:3" x14ac:dyDescent="0.25">
      <c r="A2404" s="74">
        <v>26144</v>
      </c>
      <c r="B2404" s="75">
        <v>25.975056000000002</v>
      </c>
      <c r="C2404" s="75">
        <v>72.258936000000006</v>
      </c>
    </row>
    <row r="2405" spans="1:3" x14ac:dyDescent="0.25">
      <c r="A2405" s="74">
        <v>26145</v>
      </c>
      <c r="B2405" s="75">
        <v>25.965911999999999</v>
      </c>
      <c r="C2405" s="75">
        <v>72.393048000000007</v>
      </c>
    </row>
    <row r="2406" spans="1:3" x14ac:dyDescent="0.25">
      <c r="A2406" s="74">
        <v>26146</v>
      </c>
      <c r="B2406" s="75">
        <v>25.965911999999999</v>
      </c>
      <c r="C2406" s="75">
        <v>72.505824000000004</v>
      </c>
    </row>
    <row r="2407" spans="1:3" x14ac:dyDescent="0.25">
      <c r="A2407" s="74">
        <v>26147</v>
      </c>
      <c r="B2407" s="75">
        <v>25.950672000000001</v>
      </c>
      <c r="C2407" s="75">
        <v>72.560687999999999</v>
      </c>
    </row>
    <row r="2408" spans="1:3" x14ac:dyDescent="0.25">
      <c r="A2408" s="74">
        <v>26148</v>
      </c>
      <c r="B2408" s="75">
        <v>26.011632000000002</v>
      </c>
      <c r="C2408" s="75">
        <v>72.758808000000002</v>
      </c>
    </row>
    <row r="2409" spans="1:3" x14ac:dyDescent="0.25">
      <c r="A2409" s="74">
        <v>26149</v>
      </c>
      <c r="B2409" s="75">
        <v>26.045160000000003</v>
      </c>
      <c r="C2409" s="75">
        <v>72.895967999999996</v>
      </c>
    </row>
    <row r="2410" spans="1:3" x14ac:dyDescent="0.25">
      <c r="A2410" s="74">
        <v>26150</v>
      </c>
      <c r="B2410" s="75">
        <v>26.093928000000002</v>
      </c>
      <c r="C2410" s="75">
        <v>72.999600000000001</v>
      </c>
    </row>
    <row r="2411" spans="1:3" x14ac:dyDescent="0.25">
      <c r="A2411" s="74">
        <v>26151</v>
      </c>
      <c r="B2411" s="75">
        <v>26.100024000000001</v>
      </c>
      <c r="C2411" s="75">
        <v>73.072752000000008</v>
      </c>
    </row>
    <row r="2412" spans="1:3" x14ac:dyDescent="0.25">
      <c r="A2412" s="74">
        <v>26152</v>
      </c>
      <c r="B2412" s="75">
        <v>26.109168</v>
      </c>
      <c r="C2412" s="75">
        <v>73.200767999999997</v>
      </c>
    </row>
    <row r="2413" spans="1:3" x14ac:dyDescent="0.25">
      <c r="A2413" s="74">
        <v>26153</v>
      </c>
      <c r="B2413" s="75">
        <v>26.118312</v>
      </c>
      <c r="C2413" s="75">
        <v>73.380600000000001</v>
      </c>
    </row>
    <row r="2414" spans="1:3" x14ac:dyDescent="0.25">
      <c r="A2414" s="74">
        <v>26154</v>
      </c>
      <c r="B2414" s="75">
        <v>26.154888000000003</v>
      </c>
      <c r="C2414" s="75">
        <v>73.066656000000009</v>
      </c>
    </row>
    <row r="2415" spans="1:3" x14ac:dyDescent="0.25">
      <c r="A2415" s="74">
        <v>26155</v>
      </c>
      <c r="B2415" s="75">
        <v>26.160983999999999</v>
      </c>
      <c r="C2415" s="75">
        <v>73.212959999999995</v>
      </c>
    </row>
    <row r="2416" spans="1:3" x14ac:dyDescent="0.25">
      <c r="A2416" s="74">
        <v>26156</v>
      </c>
      <c r="B2416" s="75">
        <v>26.157935999999999</v>
      </c>
      <c r="C2416" s="75">
        <v>73.368408000000002</v>
      </c>
    </row>
    <row r="2417" spans="1:3" x14ac:dyDescent="0.25">
      <c r="A2417" s="74">
        <v>26157</v>
      </c>
      <c r="B2417" s="75">
        <v>26.154888000000003</v>
      </c>
      <c r="C2417" s="75">
        <v>73.456800000000001</v>
      </c>
    </row>
    <row r="2418" spans="1:3" x14ac:dyDescent="0.25">
      <c r="A2418" s="74">
        <v>26158</v>
      </c>
      <c r="B2418" s="75">
        <v>26.136600000000001</v>
      </c>
      <c r="C2418" s="75">
        <v>73.51166400000001</v>
      </c>
    </row>
    <row r="2419" spans="1:3" x14ac:dyDescent="0.25">
      <c r="A2419" s="74">
        <v>26159</v>
      </c>
      <c r="B2419" s="75">
        <v>26.142696000000001</v>
      </c>
      <c r="C2419" s="75">
        <v>73.633584000000013</v>
      </c>
    </row>
    <row r="2420" spans="1:3" x14ac:dyDescent="0.25">
      <c r="A2420" s="74">
        <v>26160</v>
      </c>
      <c r="B2420" s="75">
        <v>26.142696000000001</v>
      </c>
      <c r="C2420" s="75">
        <v>73.725024000000005</v>
      </c>
    </row>
    <row r="2421" spans="1:3" x14ac:dyDescent="0.25">
      <c r="A2421" s="74">
        <v>26161</v>
      </c>
      <c r="B2421" s="75">
        <v>26.118312</v>
      </c>
      <c r="C2421" s="75">
        <v>73.779888</v>
      </c>
    </row>
    <row r="2422" spans="1:3" x14ac:dyDescent="0.25">
      <c r="A2422" s="74">
        <v>26162</v>
      </c>
      <c r="B2422" s="75">
        <v>26.100024000000001</v>
      </c>
      <c r="C2422" s="75">
        <v>73.810367999999997</v>
      </c>
    </row>
    <row r="2423" spans="1:3" x14ac:dyDescent="0.25">
      <c r="A2423" s="74">
        <v>26163</v>
      </c>
      <c r="B2423" s="75">
        <v>26.084783999999999</v>
      </c>
      <c r="C2423" s="75">
        <v>73.846944000000008</v>
      </c>
    </row>
    <row r="2424" spans="1:3" x14ac:dyDescent="0.25">
      <c r="A2424" s="74">
        <v>26164</v>
      </c>
      <c r="B2424" s="75">
        <v>26.096976000000002</v>
      </c>
      <c r="C2424" s="75">
        <v>73.914000000000001</v>
      </c>
    </row>
    <row r="2425" spans="1:3" x14ac:dyDescent="0.25">
      <c r="A2425" s="74">
        <v>26165</v>
      </c>
      <c r="B2425" s="75">
        <v>26.148792000000004</v>
      </c>
      <c r="C2425" s="75">
        <v>73.813416000000004</v>
      </c>
    </row>
    <row r="2426" spans="1:3" x14ac:dyDescent="0.25">
      <c r="A2426" s="74">
        <v>26166</v>
      </c>
      <c r="B2426" s="75">
        <v>26.170128000000002</v>
      </c>
      <c r="C2426" s="75">
        <v>73.743312000000003</v>
      </c>
    </row>
    <row r="2427" spans="1:3" x14ac:dyDescent="0.25">
      <c r="A2427" s="74">
        <v>26167</v>
      </c>
      <c r="B2427" s="75">
        <v>26.179272000000001</v>
      </c>
      <c r="C2427" s="75">
        <v>73.670159999999996</v>
      </c>
    </row>
    <row r="2428" spans="1:3" x14ac:dyDescent="0.25">
      <c r="A2428" s="74">
        <v>26168</v>
      </c>
      <c r="B2428" s="75">
        <v>26.167079999999999</v>
      </c>
      <c r="C2428" s="75">
        <v>73.651871999999997</v>
      </c>
    </row>
    <row r="2429" spans="1:3" x14ac:dyDescent="0.25">
      <c r="A2429" s="74">
        <v>26169</v>
      </c>
      <c r="B2429" s="75">
        <v>26.173176000000002</v>
      </c>
      <c r="C2429" s="75">
        <v>73.706736000000006</v>
      </c>
    </row>
    <row r="2430" spans="1:3" x14ac:dyDescent="0.25">
      <c r="A2430" s="74">
        <v>26170</v>
      </c>
      <c r="B2430" s="75">
        <v>26.167079999999999</v>
      </c>
      <c r="C2430" s="75">
        <v>73.74026400000001</v>
      </c>
    </row>
    <row r="2431" spans="1:3" x14ac:dyDescent="0.25">
      <c r="A2431" s="74">
        <v>26171</v>
      </c>
      <c r="B2431" s="75">
        <v>26.191464000000003</v>
      </c>
      <c r="C2431" s="75">
        <v>73.798176000000012</v>
      </c>
    </row>
    <row r="2432" spans="1:3" x14ac:dyDescent="0.25">
      <c r="A2432" s="74">
        <v>26172</v>
      </c>
      <c r="B2432" s="75">
        <v>26.209751999999998</v>
      </c>
      <c r="C2432" s="75">
        <v>73.849992</v>
      </c>
    </row>
    <row r="2433" spans="1:3" x14ac:dyDescent="0.25">
      <c r="A2433" s="74">
        <v>26173</v>
      </c>
      <c r="B2433" s="75">
        <v>26.212800000000001</v>
      </c>
      <c r="C2433" s="75">
        <v>73.865232000000006</v>
      </c>
    </row>
    <row r="2434" spans="1:3" x14ac:dyDescent="0.25">
      <c r="A2434" s="74">
        <v>26174</v>
      </c>
      <c r="B2434" s="75">
        <v>26.200607999999999</v>
      </c>
      <c r="C2434" s="75">
        <v>73.871328000000005</v>
      </c>
    </row>
    <row r="2435" spans="1:3" x14ac:dyDescent="0.25">
      <c r="A2435" s="74">
        <v>26175</v>
      </c>
      <c r="B2435" s="75">
        <v>26.182320000000004</v>
      </c>
      <c r="C2435" s="75">
        <v>73.859136000000007</v>
      </c>
    </row>
    <row r="2436" spans="1:3" x14ac:dyDescent="0.25">
      <c r="A2436" s="74">
        <v>26176</v>
      </c>
      <c r="B2436" s="75">
        <v>26.258520000000004</v>
      </c>
      <c r="C2436" s="75">
        <v>73.191624000000004</v>
      </c>
    </row>
    <row r="2437" spans="1:3" x14ac:dyDescent="0.25">
      <c r="A2437" s="74">
        <v>26177</v>
      </c>
      <c r="B2437" s="75">
        <v>26.267664000000003</v>
      </c>
      <c r="C2437" s="75">
        <v>73.212959999999995</v>
      </c>
    </row>
    <row r="2438" spans="1:3" x14ac:dyDescent="0.25">
      <c r="A2438" s="74">
        <v>26178</v>
      </c>
      <c r="B2438" s="75">
        <v>26.255472000000001</v>
      </c>
      <c r="C2438" s="75">
        <v>73.20686400000001</v>
      </c>
    </row>
    <row r="2439" spans="1:3" x14ac:dyDescent="0.25">
      <c r="A2439" s="74">
        <v>26179</v>
      </c>
      <c r="B2439" s="75">
        <v>26.240232000000002</v>
      </c>
      <c r="C2439" s="75">
        <v>73.191624000000004</v>
      </c>
    </row>
    <row r="2440" spans="1:3" x14ac:dyDescent="0.25">
      <c r="A2440" s="74">
        <v>26180</v>
      </c>
      <c r="B2440" s="75">
        <v>26.295096000000001</v>
      </c>
      <c r="C2440" s="75">
        <v>73.258679999999998</v>
      </c>
    </row>
    <row r="2441" spans="1:3" x14ac:dyDescent="0.25">
      <c r="A2441" s="74">
        <v>26181</v>
      </c>
      <c r="B2441" s="75">
        <v>26.295096000000001</v>
      </c>
      <c r="C2441" s="75">
        <v>73.28306400000001</v>
      </c>
    </row>
    <row r="2442" spans="1:3" x14ac:dyDescent="0.25">
      <c r="A2442" s="74">
        <v>26182</v>
      </c>
      <c r="B2442" s="75">
        <v>26.276807999999999</v>
      </c>
      <c r="C2442" s="75">
        <v>73.322687999999999</v>
      </c>
    </row>
    <row r="2443" spans="1:3" x14ac:dyDescent="0.25">
      <c r="A2443" s="74">
        <v>26183</v>
      </c>
      <c r="B2443" s="75">
        <v>26.285951999999998</v>
      </c>
      <c r="C2443" s="75">
        <v>73.356216000000003</v>
      </c>
    </row>
    <row r="2444" spans="1:3" x14ac:dyDescent="0.25">
      <c r="A2444" s="74">
        <v>26184</v>
      </c>
      <c r="B2444" s="75">
        <v>26.295096000000001</v>
      </c>
      <c r="C2444" s="75">
        <v>73.417176000000012</v>
      </c>
    </row>
    <row r="2445" spans="1:3" x14ac:dyDescent="0.25">
      <c r="A2445" s="74">
        <v>26185</v>
      </c>
      <c r="B2445" s="75">
        <v>26.282904000000002</v>
      </c>
      <c r="C2445" s="75">
        <v>73.43546400000001</v>
      </c>
    </row>
    <row r="2446" spans="1:3" x14ac:dyDescent="0.25">
      <c r="A2446" s="74">
        <v>26186</v>
      </c>
      <c r="B2446" s="75">
        <v>26.258520000000004</v>
      </c>
      <c r="C2446" s="75">
        <v>73.417176000000012</v>
      </c>
    </row>
    <row r="2447" spans="1:3" x14ac:dyDescent="0.25">
      <c r="A2447" s="74">
        <v>26187</v>
      </c>
      <c r="B2447" s="75">
        <v>26.237183999999999</v>
      </c>
      <c r="C2447" s="75">
        <v>73.337928000000005</v>
      </c>
    </row>
    <row r="2448" spans="1:3" x14ac:dyDescent="0.25">
      <c r="A2448" s="74">
        <v>26188</v>
      </c>
      <c r="B2448" s="75">
        <v>26.246328000000002</v>
      </c>
      <c r="C2448" s="75">
        <v>73.145904000000002</v>
      </c>
    </row>
    <row r="2449" spans="1:3" x14ac:dyDescent="0.25">
      <c r="A2449" s="74">
        <v>26189</v>
      </c>
      <c r="B2449" s="75">
        <v>26.289000000000001</v>
      </c>
      <c r="C2449" s="75">
        <v>72.97826400000001</v>
      </c>
    </row>
    <row r="2450" spans="1:3" x14ac:dyDescent="0.25">
      <c r="A2450" s="74">
        <v>26190</v>
      </c>
      <c r="B2450" s="75">
        <v>26.289000000000001</v>
      </c>
      <c r="C2450" s="75">
        <v>73.030079999999998</v>
      </c>
    </row>
    <row r="2451" spans="1:3" x14ac:dyDescent="0.25">
      <c r="A2451" s="74">
        <v>26191</v>
      </c>
      <c r="B2451" s="75">
        <v>26.279856000000002</v>
      </c>
      <c r="C2451" s="75">
        <v>73.100184000000013</v>
      </c>
    </row>
    <row r="2452" spans="1:3" x14ac:dyDescent="0.25">
      <c r="A2452" s="74">
        <v>26192</v>
      </c>
      <c r="B2452" s="75">
        <v>26.301192000000004</v>
      </c>
      <c r="C2452" s="75">
        <v>73.219056000000009</v>
      </c>
    </row>
    <row r="2453" spans="1:3" x14ac:dyDescent="0.25">
      <c r="A2453" s="74">
        <v>26193</v>
      </c>
      <c r="B2453" s="75">
        <v>26.322528000000002</v>
      </c>
      <c r="C2453" s="75">
        <v>73.313544000000007</v>
      </c>
    </row>
    <row r="2454" spans="1:3" x14ac:dyDescent="0.25">
      <c r="A2454" s="74">
        <v>26194</v>
      </c>
      <c r="B2454" s="75">
        <v>26.334720000000004</v>
      </c>
      <c r="C2454" s="75">
        <v>73.673208000000002</v>
      </c>
    </row>
    <row r="2455" spans="1:3" x14ac:dyDescent="0.25">
      <c r="A2455" s="74">
        <v>26195</v>
      </c>
      <c r="B2455" s="75">
        <v>26.328624000000001</v>
      </c>
      <c r="C2455" s="75">
        <v>73.816464000000011</v>
      </c>
    </row>
    <row r="2456" spans="1:3" x14ac:dyDescent="0.25">
      <c r="A2456" s="74">
        <v>26196</v>
      </c>
      <c r="B2456" s="75">
        <v>26.30424</v>
      </c>
      <c r="C2456" s="75">
        <v>73.859136000000007</v>
      </c>
    </row>
    <row r="2457" spans="1:3" x14ac:dyDescent="0.25">
      <c r="A2457" s="74">
        <v>26197</v>
      </c>
      <c r="B2457" s="75">
        <v>26.30424</v>
      </c>
      <c r="C2457" s="75">
        <v>73.901808000000003</v>
      </c>
    </row>
    <row r="2458" spans="1:3" x14ac:dyDescent="0.25">
      <c r="A2458" s="74">
        <v>26198</v>
      </c>
      <c r="B2458" s="75">
        <v>26.30424</v>
      </c>
      <c r="C2458" s="75">
        <v>73.947528000000005</v>
      </c>
    </row>
    <row r="2459" spans="1:3" x14ac:dyDescent="0.25">
      <c r="A2459" s="74">
        <v>26199</v>
      </c>
      <c r="B2459" s="75">
        <v>26.285951999999998</v>
      </c>
      <c r="C2459" s="75">
        <v>73.984104000000002</v>
      </c>
    </row>
    <row r="2460" spans="1:3" x14ac:dyDescent="0.25">
      <c r="A2460" s="74">
        <v>26200</v>
      </c>
      <c r="B2460" s="75">
        <v>26.285951999999998</v>
      </c>
      <c r="C2460" s="75">
        <v>74.008488</v>
      </c>
    </row>
    <row r="2461" spans="1:3" x14ac:dyDescent="0.25">
      <c r="A2461" s="74">
        <v>26201</v>
      </c>
      <c r="B2461" s="75">
        <v>26.279856000000002</v>
      </c>
      <c r="C2461" s="75">
        <v>74.029824000000005</v>
      </c>
    </row>
    <row r="2462" spans="1:3" x14ac:dyDescent="0.25">
      <c r="A2462" s="74">
        <v>26202</v>
      </c>
      <c r="B2462" s="75">
        <v>26.279856000000002</v>
      </c>
      <c r="C2462" s="75">
        <v>74.042016000000004</v>
      </c>
    </row>
    <row r="2463" spans="1:3" x14ac:dyDescent="0.25">
      <c r="A2463" s="74">
        <v>26203</v>
      </c>
      <c r="B2463" s="75">
        <v>26.285951999999998</v>
      </c>
      <c r="C2463" s="75">
        <v>74.072496000000001</v>
      </c>
    </row>
    <row r="2464" spans="1:3" x14ac:dyDescent="0.25">
      <c r="A2464" s="74">
        <v>26204</v>
      </c>
      <c r="B2464" s="75">
        <v>26.410920000000004</v>
      </c>
      <c r="C2464" s="75">
        <v>73.340976000000012</v>
      </c>
    </row>
    <row r="2465" spans="1:3" x14ac:dyDescent="0.25">
      <c r="A2465" s="74">
        <v>26205</v>
      </c>
      <c r="B2465" s="75">
        <v>26.410920000000004</v>
      </c>
      <c r="C2465" s="75">
        <v>73.35926400000001</v>
      </c>
    </row>
    <row r="2466" spans="1:3" x14ac:dyDescent="0.25">
      <c r="A2466" s="74">
        <v>26206</v>
      </c>
      <c r="B2466" s="75">
        <v>26.392632000000003</v>
      </c>
      <c r="C2466" s="75">
        <v>73.374504000000002</v>
      </c>
    </row>
    <row r="2467" spans="1:3" x14ac:dyDescent="0.25">
      <c r="A2467" s="74">
        <v>26207</v>
      </c>
      <c r="B2467" s="75">
        <v>26.413968000000001</v>
      </c>
      <c r="C2467" s="75">
        <v>73.633584000000013</v>
      </c>
    </row>
    <row r="2468" spans="1:3" x14ac:dyDescent="0.25">
      <c r="A2468" s="74">
        <v>26208</v>
      </c>
      <c r="B2468" s="75">
        <v>26.471879999999999</v>
      </c>
      <c r="C2468" s="75">
        <v>73.990200000000002</v>
      </c>
    </row>
    <row r="2469" spans="1:3" x14ac:dyDescent="0.25">
      <c r="A2469" s="74">
        <v>26209</v>
      </c>
      <c r="B2469" s="75">
        <v>26.471879999999999</v>
      </c>
      <c r="C2469" s="75">
        <v>74.136504000000002</v>
      </c>
    </row>
    <row r="2470" spans="1:3" x14ac:dyDescent="0.25">
      <c r="A2470" s="74">
        <v>26210</v>
      </c>
      <c r="B2470" s="75">
        <v>26.462736</v>
      </c>
      <c r="C2470" s="75">
        <v>74.194416000000004</v>
      </c>
    </row>
    <row r="2471" spans="1:3" x14ac:dyDescent="0.25">
      <c r="A2471" s="74">
        <v>26211</v>
      </c>
      <c r="B2471" s="75">
        <v>26.438351999999998</v>
      </c>
      <c r="C2471" s="75">
        <v>74.212704000000002</v>
      </c>
    </row>
    <row r="2472" spans="1:3" x14ac:dyDescent="0.25">
      <c r="A2472" s="74">
        <v>26212</v>
      </c>
      <c r="B2472" s="75">
        <v>26.426160000000003</v>
      </c>
      <c r="C2472" s="75">
        <v>74.218800000000002</v>
      </c>
    </row>
    <row r="2473" spans="1:3" x14ac:dyDescent="0.25">
      <c r="A2473" s="74">
        <v>26213</v>
      </c>
      <c r="B2473" s="75">
        <v>26.410920000000004</v>
      </c>
      <c r="C2473" s="75">
        <v>74.264520000000005</v>
      </c>
    </row>
    <row r="2474" spans="1:3" x14ac:dyDescent="0.25">
      <c r="A2474" s="74">
        <v>26214</v>
      </c>
      <c r="B2474" s="75">
        <v>26.423112</v>
      </c>
      <c r="C2474" s="75">
        <v>74.200512000000003</v>
      </c>
    </row>
    <row r="2475" spans="1:3" x14ac:dyDescent="0.25">
      <c r="A2475" s="74">
        <v>26215</v>
      </c>
      <c r="B2475" s="75">
        <v>26.468832000000003</v>
      </c>
      <c r="C2475" s="75">
        <v>74.322432000000006</v>
      </c>
    </row>
    <row r="2476" spans="1:3" x14ac:dyDescent="0.25">
      <c r="A2476" s="74">
        <v>26216</v>
      </c>
      <c r="B2476" s="75">
        <v>26.520648000000001</v>
      </c>
      <c r="C2476" s="75">
        <v>74.410824000000005</v>
      </c>
    </row>
    <row r="2477" spans="1:3" x14ac:dyDescent="0.25">
      <c r="A2477" s="74">
        <v>26217</v>
      </c>
      <c r="B2477" s="75">
        <v>26.471879999999999</v>
      </c>
      <c r="C2477" s="75">
        <v>74.435208000000003</v>
      </c>
    </row>
    <row r="2478" spans="1:3" x14ac:dyDescent="0.25">
      <c r="A2478" s="74">
        <v>26218</v>
      </c>
      <c r="B2478" s="75">
        <v>26.438351999999998</v>
      </c>
      <c r="C2478" s="75">
        <v>74.535792000000001</v>
      </c>
    </row>
    <row r="2479" spans="1:3" x14ac:dyDescent="0.25">
      <c r="A2479" s="74">
        <v>26219</v>
      </c>
      <c r="B2479" s="75">
        <v>26.453592000000004</v>
      </c>
      <c r="C2479" s="75">
        <v>74.654664000000011</v>
      </c>
    </row>
    <row r="2480" spans="1:3" x14ac:dyDescent="0.25">
      <c r="A2480" s="74">
        <v>26220</v>
      </c>
      <c r="B2480" s="75">
        <v>26.441400000000002</v>
      </c>
      <c r="C2480" s="75">
        <v>74.736959999999996</v>
      </c>
    </row>
    <row r="2481" spans="1:3" x14ac:dyDescent="0.25">
      <c r="A2481" s="74">
        <v>26221</v>
      </c>
      <c r="B2481" s="75">
        <v>26.441400000000002</v>
      </c>
      <c r="C2481" s="75">
        <v>74.785728000000006</v>
      </c>
    </row>
    <row r="2482" spans="1:3" x14ac:dyDescent="0.25">
      <c r="A2482" s="74">
        <v>26222</v>
      </c>
      <c r="B2482" s="75">
        <v>26.423112</v>
      </c>
      <c r="C2482" s="75">
        <v>74.807064000000011</v>
      </c>
    </row>
    <row r="2483" spans="1:3" x14ac:dyDescent="0.25">
      <c r="A2483" s="74">
        <v>26223</v>
      </c>
      <c r="B2483" s="75">
        <v>26.410920000000004</v>
      </c>
      <c r="C2483" s="75">
        <v>74.816208000000003</v>
      </c>
    </row>
    <row r="2484" spans="1:3" x14ac:dyDescent="0.25">
      <c r="A2484" s="74">
        <v>26224</v>
      </c>
      <c r="B2484" s="75">
        <v>26.441400000000002</v>
      </c>
      <c r="C2484" s="75">
        <v>75.014328000000006</v>
      </c>
    </row>
    <row r="2485" spans="1:3" x14ac:dyDescent="0.25">
      <c r="A2485" s="74">
        <v>26225</v>
      </c>
      <c r="B2485" s="75">
        <v>26.438351999999998</v>
      </c>
      <c r="C2485" s="75">
        <v>75.066144000000008</v>
      </c>
    </row>
    <row r="2486" spans="1:3" x14ac:dyDescent="0.25">
      <c r="A2486" s="74">
        <v>26226</v>
      </c>
      <c r="B2486" s="75">
        <v>26.420064000000004</v>
      </c>
      <c r="C2486" s="75">
        <v>75.093575999999999</v>
      </c>
    </row>
    <row r="2487" spans="1:3" x14ac:dyDescent="0.25">
      <c r="A2487" s="74">
        <v>26227</v>
      </c>
      <c r="B2487" s="75">
        <v>26.401776000000002</v>
      </c>
      <c r="C2487" s="75">
        <v>75.12405600000001</v>
      </c>
    </row>
    <row r="2488" spans="1:3" x14ac:dyDescent="0.25">
      <c r="A2488" s="74">
        <v>26228</v>
      </c>
      <c r="B2488" s="75">
        <v>26.404824000000001</v>
      </c>
      <c r="C2488" s="75">
        <v>75.145392000000001</v>
      </c>
    </row>
    <row r="2489" spans="1:3" x14ac:dyDescent="0.25">
      <c r="A2489" s="74">
        <v>26229</v>
      </c>
      <c r="B2489" s="75">
        <v>26.410920000000004</v>
      </c>
      <c r="C2489" s="75">
        <v>75.069192000000001</v>
      </c>
    </row>
    <row r="2490" spans="1:3" x14ac:dyDescent="0.25">
      <c r="A2490" s="74">
        <v>26230</v>
      </c>
      <c r="B2490" s="75">
        <v>26.410920000000004</v>
      </c>
      <c r="C2490" s="75">
        <v>75.044808000000003</v>
      </c>
    </row>
    <row r="2491" spans="1:3" x14ac:dyDescent="0.25">
      <c r="A2491" s="74">
        <v>26231</v>
      </c>
      <c r="B2491" s="75">
        <v>26.413968000000001</v>
      </c>
      <c r="C2491" s="75">
        <v>75.081384000000014</v>
      </c>
    </row>
    <row r="2492" spans="1:3" x14ac:dyDescent="0.25">
      <c r="A2492" s="74">
        <v>26232</v>
      </c>
      <c r="B2492" s="75">
        <v>26.423112</v>
      </c>
      <c r="C2492" s="75">
        <v>75.032616000000004</v>
      </c>
    </row>
    <row r="2493" spans="1:3" x14ac:dyDescent="0.25">
      <c r="A2493" s="74">
        <v>26233</v>
      </c>
      <c r="B2493" s="75">
        <v>26.444448000000001</v>
      </c>
      <c r="C2493" s="75">
        <v>74.858879999999999</v>
      </c>
    </row>
    <row r="2494" spans="1:3" x14ac:dyDescent="0.25">
      <c r="A2494" s="74">
        <v>26234</v>
      </c>
      <c r="B2494" s="75">
        <v>26.471879999999999</v>
      </c>
      <c r="C2494" s="75">
        <v>74.813159999999996</v>
      </c>
    </row>
    <row r="2495" spans="1:3" x14ac:dyDescent="0.25">
      <c r="A2495" s="74">
        <v>26235</v>
      </c>
      <c r="B2495" s="75">
        <v>26.474928000000002</v>
      </c>
      <c r="C2495" s="75">
        <v>74.874120000000005</v>
      </c>
    </row>
    <row r="2496" spans="1:3" x14ac:dyDescent="0.25">
      <c r="A2496" s="74">
        <v>26236</v>
      </c>
      <c r="B2496" s="75">
        <v>26.484072000000001</v>
      </c>
      <c r="C2496" s="75">
        <v>74.950320000000005</v>
      </c>
    </row>
    <row r="2497" spans="1:3" x14ac:dyDescent="0.25">
      <c r="A2497" s="74">
        <v>26237</v>
      </c>
      <c r="B2497" s="75">
        <v>26.529792000000004</v>
      </c>
      <c r="C2497" s="75">
        <v>74.986896000000002</v>
      </c>
    </row>
    <row r="2498" spans="1:3" x14ac:dyDescent="0.25">
      <c r="A2498" s="74">
        <v>26238</v>
      </c>
      <c r="B2498" s="75">
        <v>26.487120000000004</v>
      </c>
      <c r="C2498" s="75">
        <v>74.788775999999999</v>
      </c>
    </row>
    <row r="2499" spans="1:3" x14ac:dyDescent="0.25">
      <c r="A2499" s="74">
        <v>26239</v>
      </c>
      <c r="B2499" s="75">
        <v>26.487120000000004</v>
      </c>
      <c r="C2499" s="75">
        <v>74.962512000000004</v>
      </c>
    </row>
    <row r="2500" spans="1:3" x14ac:dyDescent="0.25">
      <c r="A2500" s="74">
        <v>26240</v>
      </c>
      <c r="B2500" s="75">
        <v>26.502360000000003</v>
      </c>
      <c r="C2500" s="75">
        <v>75.075288</v>
      </c>
    </row>
    <row r="2501" spans="1:3" x14ac:dyDescent="0.25">
      <c r="A2501" s="74">
        <v>26241</v>
      </c>
      <c r="B2501" s="75">
        <v>26.502360000000003</v>
      </c>
      <c r="C2501" s="75">
        <v>75.145392000000001</v>
      </c>
    </row>
    <row r="2502" spans="1:3" x14ac:dyDescent="0.25">
      <c r="A2502" s="74">
        <v>26242</v>
      </c>
      <c r="B2502" s="75">
        <v>26.471879999999999</v>
      </c>
      <c r="C2502" s="75">
        <v>75.191112000000004</v>
      </c>
    </row>
    <row r="2503" spans="1:3" x14ac:dyDescent="0.25">
      <c r="A2503" s="74">
        <v>26243</v>
      </c>
      <c r="B2503" s="75">
        <v>26.487120000000004</v>
      </c>
      <c r="C2503" s="75">
        <v>75.264264000000011</v>
      </c>
    </row>
    <row r="2504" spans="1:3" x14ac:dyDescent="0.25">
      <c r="A2504" s="74">
        <v>26244</v>
      </c>
      <c r="B2504" s="75">
        <v>26.45664</v>
      </c>
      <c r="C2504" s="75">
        <v>75.370944000000009</v>
      </c>
    </row>
    <row r="2505" spans="1:3" x14ac:dyDescent="0.25">
      <c r="A2505" s="74">
        <v>26245</v>
      </c>
      <c r="B2505" s="75">
        <v>26.441400000000002</v>
      </c>
      <c r="C2505" s="75">
        <v>75.498959999999997</v>
      </c>
    </row>
    <row r="2506" spans="1:3" x14ac:dyDescent="0.25">
      <c r="A2506" s="74">
        <v>26246</v>
      </c>
      <c r="B2506" s="75">
        <v>26.471879999999999</v>
      </c>
      <c r="C2506" s="75">
        <v>75.712320000000005</v>
      </c>
    </row>
    <row r="2507" spans="1:3" x14ac:dyDescent="0.25">
      <c r="A2507" s="74">
        <v>26247</v>
      </c>
      <c r="B2507" s="75">
        <v>26.465783999999999</v>
      </c>
      <c r="C2507" s="75">
        <v>75.812904000000003</v>
      </c>
    </row>
    <row r="2508" spans="1:3" x14ac:dyDescent="0.25">
      <c r="A2508" s="74">
        <v>26248</v>
      </c>
      <c r="B2508" s="75">
        <v>26.468832000000003</v>
      </c>
      <c r="C2508" s="75">
        <v>75.965304000000003</v>
      </c>
    </row>
    <row r="2509" spans="1:3" x14ac:dyDescent="0.25">
      <c r="A2509" s="74">
        <v>26249</v>
      </c>
      <c r="B2509" s="75">
        <v>26.441400000000002</v>
      </c>
      <c r="C2509" s="75">
        <v>76.056744000000009</v>
      </c>
    </row>
    <row r="2510" spans="1:3" x14ac:dyDescent="0.25">
      <c r="A2510" s="74">
        <v>26250</v>
      </c>
      <c r="B2510" s="75">
        <v>26.441400000000002</v>
      </c>
      <c r="C2510" s="75">
        <v>76.108559999999997</v>
      </c>
    </row>
    <row r="2511" spans="1:3" x14ac:dyDescent="0.25">
      <c r="A2511" s="74">
        <v>26251</v>
      </c>
      <c r="B2511" s="75">
        <v>26.423112</v>
      </c>
      <c r="C2511" s="75">
        <v>76.157328000000007</v>
      </c>
    </row>
    <row r="2512" spans="1:3" x14ac:dyDescent="0.25">
      <c r="A2512" s="74">
        <v>26252</v>
      </c>
      <c r="B2512" s="75">
        <v>26.413968000000001</v>
      </c>
      <c r="C2512" s="75">
        <v>76.15428</v>
      </c>
    </row>
    <row r="2513" spans="1:3" x14ac:dyDescent="0.25">
      <c r="A2513" s="74">
        <v>26253</v>
      </c>
      <c r="B2513" s="75">
        <v>26.429207999999999</v>
      </c>
      <c r="C2513" s="75">
        <v>76.102464000000012</v>
      </c>
    </row>
    <row r="2514" spans="1:3" x14ac:dyDescent="0.25">
      <c r="A2514" s="74">
        <v>26254</v>
      </c>
      <c r="B2514" s="75">
        <v>26.447496000000001</v>
      </c>
      <c r="C2514" s="75">
        <v>76.190855999999997</v>
      </c>
    </row>
    <row r="2515" spans="1:3" x14ac:dyDescent="0.25">
      <c r="A2515" s="74">
        <v>26255</v>
      </c>
      <c r="B2515" s="75">
        <v>26.438351999999998</v>
      </c>
      <c r="C2515" s="75">
        <v>76.215240000000009</v>
      </c>
    </row>
    <row r="2516" spans="1:3" x14ac:dyDescent="0.25">
      <c r="A2516" s="74">
        <v>26256</v>
      </c>
      <c r="B2516" s="75">
        <v>26.444448000000001</v>
      </c>
      <c r="C2516" s="75">
        <v>76.264008000000004</v>
      </c>
    </row>
    <row r="2517" spans="1:3" x14ac:dyDescent="0.25">
      <c r="A2517" s="74">
        <v>26257</v>
      </c>
      <c r="B2517" s="75">
        <v>26.435304000000002</v>
      </c>
      <c r="C2517" s="75">
        <v>76.276200000000003</v>
      </c>
    </row>
    <row r="2518" spans="1:3" x14ac:dyDescent="0.25">
      <c r="A2518" s="74">
        <v>26258</v>
      </c>
      <c r="B2518" s="75">
        <v>26.417016</v>
      </c>
      <c r="C2518" s="75">
        <v>76.282296000000002</v>
      </c>
    </row>
    <row r="2519" spans="1:3" x14ac:dyDescent="0.25">
      <c r="A2519" s="74">
        <v>26259</v>
      </c>
      <c r="B2519" s="75">
        <v>26.420064000000004</v>
      </c>
      <c r="C2519" s="75">
        <v>76.257912000000005</v>
      </c>
    </row>
    <row r="2520" spans="1:3" x14ac:dyDescent="0.25">
      <c r="A2520" s="74">
        <v>26260</v>
      </c>
      <c r="B2520" s="75">
        <v>26.426160000000003</v>
      </c>
      <c r="C2520" s="75">
        <v>76.038455999999996</v>
      </c>
    </row>
    <row r="2521" spans="1:3" x14ac:dyDescent="0.25">
      <c r="A2521" s="74">
        <v>26261</v>
      </c>
      <c r="B2521" s="75">
        <v>26.432256000000002</v>
      </c>
      <c r="C2521" s="75">
        <v>75.785471999999999</v>
      </c>
    </row>
    <row r="2522" spans="1:3" x14ac:dyDescent="0.25">
      <c r="A2522" s="74">
        <v>26262</v>
      </c>
      <c r="B2522" s="75">
        <v>26.438351999999998</v>
      </c>
      <c r="C2522" s="75">
        <v>75.690984000000014</v>
      </c>
    </row>
    <row r="2523" spans="1:3" x14ac:dyDescent="0.25">
      <c r="A2523" s="74">
        <v>26263</v>
      </c>
      <c r="B2523" s="75">
        <v>26.453592000000004</v>
      </c>
      <c r="C2523" s="75">
        <v>75.758040000000008</v>
      </c>
    </row>
    <row r="2524" spans="1:3" x14ac:dyDescent="0.25">
      <c r="A2524" s="74">
        <v>26264</v>
      </c>
      <c r="B2524" s="75">
        <v>26.441400000000002</v>
      </c>
      <c r="C2524" s="75">
        <v>75.998832000000007</v>
      </c>
    </row>
    <row r="2525" spans="1:3" x14ac:dyDescent="0.25">
      <c r="A2525" s="74">
        <v>26265</v>
      </c>
      <c r="B2525" s="75">
        <v>26.426160000000003</v>
      </c>
      <c r="C2525" s="75">
        <v>76.029312000000004</v>
      </c>
    </row>
    <row r="2526" spans="1:3" x14ac:dyDescent="0.25">
      <c r="A2526" s="74">
        <v>26266</v>
      </c>
      <c r="B2526" s="75">
        <v>26.429207999999999</v>
      </c>
      <c r="C2526" s="75">
        <v>76.041504000000003</v>
      </c>
    </row>
    <row r="2527" spans="1:3" x14ac:dyDescent="0.25">
      <c r="A2527" s="74">
        <v>26267</v>
      </c>
      <c r="B2527" s="75">
        <v>26.438351999999998</v>
      </c>
      <c r="C2527" s="75">
        <v>76.157328000000007</v>
      </c>
    </row>
    <row r="2528" spans="1:3" x14ac:dyDescent="0.25">
      <c r="A2528" s="74">
        <v>26268</v>
      </c>
      <c r="B2528" s="75">
        <v>26.429207999999999</v>
      </c>
      <c r="C2528" s="75">
        <v>76.193904000000003</v>
      </c>
    </row>
    <row r="2529" spans="1:3" x14ac:dyDescent="0.25">
      <c r="A2529" s="74">
        <v>26269</v>
      </c>
      <c r="B2529" s="75">
        <v>26.426160000000003</v>
      </c>
      <c r="C2529" s="75">
        <v>76.203047999999995</v>
      </c>
    </row>
    <row r="2530" spans="1:3" x14ac:dyDescent="0.25">
      <c r="A2530" s="74">
        <v>26270</v>
      </c>
      <c r="B2530" s="75">
        <v>26.423112</v>
      </c>
      <c r="C2530" s="75">
        <v>76.2</v>
      </c>
    </row>
    <row r="2531" spans="1:3" x14ac:dyDescent="0.25">
      <c r="A2531" s="74">
        <v>26271</v>
      </c>
      <c r="B2531" s="75">
        <v>26.417016</v>
      </c>
      <c r="C2531" s="75">
        <v>76.2</v>
      </c>
    </row>
    <row r="2532" spans="1:3" x14ac:dyDescent="0.25">
      <c r="A2532" s="74">
        <v>26272</v>
      </c>
      <c r="B2532" s="75">
        <v>26.420064000000004</v>
      </c>
      <c r="C2532" s="75">
        <v>76.187808000000004</v>
      </c>
    </row>
    <row r="2533" spans="1:3" x14ac:dyDescent="0.25">
      <c r="A2533" s="74">
        <v>26273</v>
      </c>
      <c r="B2533" s="75">
        <v>26.420064000000004</v>
      </c>
      <c r="C2533" s="75">
        <v>76.181712000000005</v>
      </c>
    </row>
    <row r="2534" spans="1:3" x14ac:dyDescent="0.25">
      <c r="A2534" s="74">
        <v>26274</v>
      </c>
      <c r="B2534" s="75">
        <v>26.410920000000004</v>
      </c>
      <c r="C2534" s="75">
        <v>76.169520000000006</v>
      </c>
    </row>
    <row r="2535" spans="1:3" x14ac:dyDescent="0.25">
      <c r="A2535" s="74">
        <v>26275</v>
      </c>
      <c r="B2535" s="75">
        <v>26.407872000000001</v>
      </c>
      <c r="C2535" s="75">
        <v>76.099416000000005</v>
      </c>
    </row>
    <row r="2536" spans="1:3" x14ac:dyDescent="0.25">
      <c r="A2536" s="74">
        <v>26276</v>
      </c>
      <c r="B2536" s="75">
        <v>26.407872000000001</v>
      </c>
      <c r="C2536" s="75">
        <v>75.956159999999997</v>
      </c>
    </row>
    <row r="2537" spans="1:3" x14ac:dyDescent="0.25">
      <c r="A2537" s="74">
        <v>26277</v>
      </c>
      <c r="B2537" s="75">
        <v>26.407872000000001</v>
      </c>
      <c r="C2537" s="75">
        <v>75.806808000000004</v>
      </c>
    </row>
    <row r="2538" spans="1:3" x14ac:dyDescent="0.25">
      <c r="A2538" s="74">
        <v>26278</v>
      </c>
      <c r="B2538" s="75">
        <v>26.401776000000002</v>
      </c>
      <c r="C2538" s="75">
        <v>75.648312000000004</v>
      </c>
    </row>
    <row r="2539" spans="1:3" x14ac:dyDescent="0.25">
      <c r="A2539" s="74">
        <v>26279</v>
      </c>
      <c r="B2539" s="75">
        <v>26.413968000000001</v>
      </c>
      <c r="C2539" s="75">
        <v>75.486767999999998</v>
      </c>
    </row>
    <row r="2540" spans="1:3" x14ac:dyDescent="0.25">
      <c r="A2540" s="74">
        <v>26280</v>
      </c>
      <c r="B2540" s="75">
        <v>26.423112</v>
      </c>
      <c r="C2540" s="75">
        <v>75.373992000000001</v>
      </c>
    </row>
    <row r="2541" spans="1:3" x14ac:dyDescent="0.25">
      <c r="A2541" s="74">
        <v>26281</v>
      </c>
      <c r="B2541" s="75">
        <v>26.413968000000001</v>
      </c>
      <c r="C2541" s="75">
        <v>75.331320000000005</v>
      </c>
    </row>
    <row r="2542" spans="1:3" x14ac:dyDescent="0.25">
      <c r="A2542" s="74">
        <v>26282</v>
      </c>
      <c r="B2542" s="75">
        <v>26.410920000000004</v>
      </c>
      <c r="C2542" s="75">
        <v>75.285600000000002</v>
      </c>
    </row>
    <row r="2543" spans="1:3" x14ac:dyDescent="0.25">
      <c r="A2543" s="74">
        <v>26283</v>
      </c>
      <c r="B2543" s="75">
        <v>26.407872000000001</v>
      </c>
      <c r="C2543" s="75">
        <v>75.236832000000007</v>
      </c>
    </row>
    <row r="2544" spans="1:3" x14ac:dyDescent="0.25">
      <c r="A2544" s="74">
        <v>26284</v>
      </c>
      <c r="B2544" s="75">
        <v>26.410920000000004</v>
      </c>
      <c r="C2544" s="75">
        <v>75.191112000000004</v>
      </c>
    </row>
    <row r="2545" spans="1:3" x14ac:dyDescent="0.25">
      <c r="A2545" s="74">
        <v>26285</v>
      </c>
      <c r="B2545" s="75">
        <v>26.407872000000001</v>
      </c>
      <c r="C2545" s="75">
        <v>75.139296000000002</v>
      </c>
    </row>
    <row r="2546" spans="1:3" x14ac:dyDescent="0.25">
      <c r="A2546" s="74">
        <v>26286</v>
      </c>
      <c r="B2546" s="75">
        <v>26.404824000000001</v>
      </c>
      <c r="C2546" s="75">
        <v>75.148440000000008</v>
      </c>
    </row>
    <row r="2547" spans="1:3" x14ac:dyDescent="0.25">
      <c r="A2547" s="74">
        <v>26287</v>
      </c>
      <c r="B2547" s="75">
        <v>26.395679999999999</v>
      </c>
      <c r="C2547" s="75">
        <v>75.029567999999998</v>
      </c>
    </row>
    <row r="2548" spans="1:3" x14ac:dyDescent="0.25">
      <c r="A2548" s="74">
        <v>26288</v>
      </c>
      <c r="B2548" s="75">
        <v>26.392632000000003</v>
      </c>
      <c r="C2548" s="75">
        <v>74.974704000000003</v>
      </c>
    </row>
    <row r="2549" spans="1:3" x14ac:dyDescent="0.25">
      <c r="A2549" s="74">
        <v>26289</v>
      </c>
      <c r="B2549" s="75">
        <v>26.383488000000003</v>
      </c>
      <c r="C2549" s="75">
        <v>74.916792000000001</v>
      </c>
    </row>
    <row r="2550" spans="1:3" x14ac:dyDescent="0.25">
      <c r="A2550" s="74">
        <v>26290</v>
      </c>
      <c r="B2550" s="75">
        <v>26.386536</v>
      </c>
      <c r="C2550" s="75">
        <v>74.861928000000006</v>
      </c>
    </row>
    <row r="2551" spans="1:3" x14ac:dyDescent="0.25">
      <c r="A2551" s="74">
        <v>26291</v>
      </c>
      <c r="B2551" s="75">
        <v>26.383488000000003</v>
      </c>
      <c r="C2551" s="75">
        <v>74.800967999999997</v>
      </c>
    </row>
    <row r="2552" spans="1:3" x14ac:dyDescent="0.25">
      <c r="A2552" s="74">
        <v>26292</v>
      </c>
      <c r="B2552" s="75">
        <v>26.386536</v>
      </c>
      <c r="C2552" s="75">
        <v>74.740008000000003</v>
      </c>
    </row>
    <row r="2553" spans="1:3" x14ac:dyDescent="0.25">
      <c r="A2553" s="74">
        <v>26293</v>
      </c>
      <c r="B2553" s="75">
        <v>26.383488000000003</v>
      </c>
      <c r="C2553" s="75">
        <v>74.679047999999995</v>
      </c>
    </row>
    <row r="2554" spans="1:3" x14ac:dyDescent="0.25">
      <c r="A2554" s="74">
        <v>26294</v>
      </c>
      <c r="B2554" s="75">
        <v>26.377392000000004</v>
      </c>
      <c r="C2554" s="75">
        <v>74.615040000000008</v>
      </c>
    </row>
    <row r="2555" spans="1:3" x14ac:dyDescent="0.25">
      <c r="A2555" s="74">
        <v>26295</v>
      </c>
      <c r="B2555" s="75">
        <v>26.377392000000004</v>
      </c>
      <c r="C2555" s="75">
        <v>74.554079999999999</v>
      </c>
    </row>
    <row r="2556" spans="1:3" x14ac:dyDescent="0.25">
      <c r="A2556" s="74">
        <v>26296</v>
      </c>
      <c r="B2556" s="75">
        <v>26.368248000000001</v>
      </c>
      <c r="C2556" s="75">
        <v>74.511408000000003</v>
      </c>
    </row>
    <row r="2557" spans="1:3" x14ac:dyDescent="0.25">
      <c r="A2557" s="74">
        <v>26297</v>
      </c>
      <c r="B2557" s="75">
        <v>26.368248000000001</v>
      </c>
      <c r="C2557" s="75">
        <v>74.480928000000006</v>
      </c>
    </row>
    <row r="2558" spans="1:3" x14ac:dyDescent="0.25">
      <c r="A2558" s="74">
        <v>26298</v>
      </c>
      <c r="B2558" s="75">
        <v>26.38044</v>
      </c>
      <c r="C2558" s="75">
        <v>74.566271999999998</v>
      </c>
    </row>
    <row r="2559" spans="1:3" x14ac:dyDescent="0.25">
      <c r="A2559" s="74">
        <v>26299</v>
      </c>
      <c r="B2559" s="75">
        <v>26.377392000000004</v>
      </c>
      <c r="C2559" s="75">
        <v>74.578464000000011</v>
      </c>
    </row>
    <row r="2560" spans="1:3" x14ac:dyDescent="0.25">
      <c r="A2560" s="74">
        <v>26300</v>
      </c>
      <c r="B2560" s="75">
        <v>26.395679999999999</v>
      </c>
      <c r="C2560" s="75">
        <v>74.551032000000006</v>
      </c>
    </row>
    <row r="2561" spans="1:3" x14ac:dyDescent="0.25">
      <c r="A2561" s="74">
        <v>26301</v>
      </c>
      <c r="B2561" s="75">
        <v>26.392632000000003</v>
      </c>
      <c r="C2561" s="75">
        <v>74.502264000000011</v>
      </c>
    </row>
    <row r="2562" spans="1:3" x14ac:dyDescent="0.25">
      <c r="A2562" s="74">
        <v>26302</v>
      </c>
      <c r="B2562" s="75">
        <v>26.410920000000004</v>
      </c>
      <c r="C2562" s="75">
        <v>74.468736000000007</v>
      </c>
    </row>
    <row r="2563" spans="1:3" x14ac:dyDescent="0.25">
      <c r="A2563" s="74">
        <v>26303</v>
      </c>
      <c r="B2563" s="75">
        <v>26.429207999999999</v>
      </c>
      <c r="C2563" s="75">
        <v>74.630279999999999</v>
      </c>
    </row>
    <row r="2564" spans="1:3" x14ac:dyDescent="0.25">
      <c r="A2564" s="74">
        <v>26304</v>
      </c>
      <c r="B2564" s="75">
        <v>26.444448000000001</v>
      </c>
      <c r="C2564" s="75">
        <v>74.825352000000009</v>
      </c>
    </row>
    <row r="2565" spans="1:3" x14ac:dyDescent="0.25">
      <c r="A2565" s="74">
        <v>26305</v>
      </c>
      <c r="B2565" s="75">
        <v>26.471879999999999</v>
      </c>
      <c r="C2565" s="75">
        <v>75.300840000000008</v>
      </c>
    </row>
    <row r="2566" spans="1:3" x14ac:dyDescent="0.25">
      <c r="A2566" s="74">
        <v>26306</v>
      </c>
      <c r="B2566" s="75">
        <v>26.499312</v>
      </c>
      <c r="C2566" s="75">
        <v>75.62088</v>
      </c>
    </row>
    <row r="2567" spans="1:3" x14ac:dyDescent="0.25">
      <c r="A2567" s="74">
        <v>26307</v>
      </c>
      <c r="B2567" s="75">
        <v>26.548079999999999</v>
      </c>
      <c r="C2567" s="75">
        <v>76.465176</v>
      </c>
    </row>
    <row r="2568" spans="1:3" x14ac:dyDescent="0.25">
      <c r="A2568" s="74">
        <v>26308</v>
      </c>
      <c r="B2568" s="75">
        <v>26.548079999999999</v>
      </c>
      <c r="C2568" s="75">
        <v>76.766928000000007</v>
      </c>
    </row>
    <row r="2569" spans="1:3" x14ac:dyDescent="0.25">
      <c r="A2569" s="74">
        <v>26309</v>
      </c>
      <c r="B2569" s="75">
        <v>26.535888000000003</v>
      </c>
      <c r="C2569" s="75">
        <v>76.855320000000006</v>
      </c>
    </row>
    <row r="2570" spans="1:3" x14ac:dyDescent="0.25">
      <c r="A2570" s="74">
        <v>26310</v>
      </c>
      <c r="B2570" s="75">
        <v>26.535888000000003</v>
      </c>
      <c r="C2570" s="75">
        <v>76.882752000000011</v>
      </c>
    </row>
    <row r="2571" spans="1:3" x14ac:dyDescent="0.25">
      <c r="A2571" s="74">
        <v>26311</v>
      </c>
      <c r="B2571" s="75">
        <v>26.526744000000001</v>
      </c>
      <c r="C2571" s="75">
        <v>77.086967999999999</v>
      </c>
    </row>
    <row r="2572" spans="1:3" x14ac:dyDescent="0.25">
      <c r="A2572" s="74">
        <v>26312</v>
      </c>
      <c r="B2572" s="75">
        <v>26.566368000000001</v>
      </c>
      <c r="C2572" s="75">
        <v>77.861159999999998</v>
      </c>
    </row>
    <row r="2573" spans="1:3" x14ac:dyDescent="0.25">
      <c r="A2573" s="74">
        <v>26313</v>
      </c>
      <c r="B2573" s="75">
        <v>26.639520000000005</v>
      </c>
      <c r="C2573" s="75">
        <v>77.556359999999998</v>
      </c>
    </row>
    <row r="2574" spans="1:3" x14ac:dyDescent="0.25">
      <c r="A2574" s="74">
        <v>26314</v>
      </c>
      <c r="B2574" s="75">
        <v>26.663904000000002</v>
      </c>
      <c r="C2574" s="75">
        <v>77.413104000000004</v>
      </c>
    </row>
    <row r="2575" spans="1:3" x14ac:dyDescent="0.25">
      <c r="A2575" s="74">
        <v>26315</v>
      </c>
      <c r="B2575" s="75">
        <v>26.657807999999999</v>
      </c>
      <c r="C2575" s="75">
        <v>77.288136000000009</v>
      </c>
    </row>
    <row r="2576" spans="1:3" x14ac:dyDescent="0.25">
      <c r="A2576" s="74">
        <v>26316</v>
      </c>
      <c r="B2576" s="75">
        <v>26.657807999999999</v>
      </c>
      <c r="C2576" s="75">
        <v>77.184504000000004</v>
      </c>
    </row>
    <row r="2577" spans="1:3" x14ac:dyDescent="0.25">
      <c r="A2577" s="74">
        <v>26317</v>
      </c>
      <c r="B2577" s="75">
        <v>26.651712</v>
      </c>
      <c r="C2577" s="75">
        <v>77.114400000000003</v>
      </c>
    </row>
    <row r="2578" spans="1:3" x14ac:dyDescent="0.25">
      <c r="A2578" s="74">
        <v>26318</v>
      </c>
      <c r="B2578" s="75">
        <v>26.636472000000001</v>
      </c>
      <c r="C2578" s="75">
        <v>77.050392000000002</v>
      </c>
    </row>
    <row r="2579" spans="1:3" x14ac:dyDescent="0.25">
      <c r="A2579" s="74">
        <v>26319</v>
      </c>
      <c r="B2579" s="75">
        <v>26.612088000000004</v>
      </c>
      <c r="C2579" s="75">
        <v>76.998576</v>
      </c>
    </row>
    <row r="2580" spans="1:3" x14ac:dyDescent="0.25">
      <c r="A2580" s="74">
        <v>26320</v>
      </c>
      <c r="B2580" s="75">
        <v>26.593800000000002</v>
      </c>
      <c r="C2580" s="75">
        <v>76.949808000000004</v>
      </c>
    </row>
    <row r="2581" spans="1:3" x14ac:dyDescent="0.25">
      <c r="A2581" s="74">
        <v>26321</v>
      </c>
      <c r="B2581" s="75">
        <v>26.575512</v>
      </c>
      <c r="C2581" s="75">
        <v>76.913232000000008</v>
      </c>
    </row>
    <row r="2582" spans="1:3" x14ac:dyDescent="0.25">
      <c r="A2582" s="74">
        <v>26322</v>
      </c>
      <c r="B2582" s="75">
        <v>26.572464000000004</v>
      </c>
      <c r="C2582" s="75">
        <v>76.870559999999998</v>
      </c>
    </row>
    <row r="2583" spans="1:3" x14ac:dyDescent="0.25">
      <c r="A2583" s="74">
        <v>26323</v>
      </c>
      <c r="B2583" s="75">
        <v>26.548079999999999</v>
      </c>
      <c r="C2583" s="75">
        <v>76.837032000000008</v>
      </c>
    </row>
    <row r="2584" spans="1:3" x14ac:dyDescent="0.25">
      <c r="A2584" s="74">
        <v>26324</v>
      </c>
      <c r="B2584" s="75">
        <v>26.53284</v>
      </c>
      <c r="C2584" s="75">
        <v>76.800455999999997</v>
      </c>
    </row>
    <row r="2585" spans="1:3" x14ac:dyDescent="0.25">
      <c r="A2585" s="74">
        <v>26325</v>
      </c>
      <c r="B2585" s="75">
        <v>26.517600000000002</v>
      </c>
      <c r="C2585" s="75">
        <v>76.766928000000007</v>
      </c>
    </row>
    <row r="2586" spans="1:3" x14ac:dyDescent="0.25">
      <c r="A2586" s="74">
        <v>26326</v>
      </c>
      <c r="B2586" s="75">
        <v>26.502360000000003</v>
      </c>
      <c r="C2586" s="75">
        <v>76.733400000000003</v>
      </c>
    </row>
    <row r="2587" spans="1:3" x14ac:dyDescent="0.25">
      <c r="A2587" s="74">
        <v>26327</v>
      </c>
      <c r="B2587" s="75">
        <v>26.493216</v>
      </c>
      <c r="C2587" s="75">
        <v>76.693776</v>
      </c>
    </row>
    <row r="2588" spans="1:3" x14ac:dyDescent="0.25">
      <c r="A2588" s="74">
        <v>26328</v>
      </c>
      <c r="B2588" s="75">
        <v>26.490168000000001</v>
      </c>
      <c r="C2588" s="75">
        <v>76.648055999999997</v>
      </c>
    </row>
    <row r="2589" spans="1:3" x14ac:dyDescent="0.25">
      <c r="A2589" s="74">
        <v>26329</v>
      </c>
      <c r="B2589" s="75">
        <v>26.499312</v>
      </c>
      <c r="C2589" s="75">
        <v>76.608432000000008</v>
      </c>
    </row>
    <row r="2590" spans="1:3" x14ac:dyDescent="0.25">
      <c r="A2590" s="74">
        <v>26330</v>
      </c>
      <c r="B2590" s="75">
        <v>26.490168000000001</v>
      </c>
      <c r="C2590" s="75">
        <v>76.562712000000005</v>
      </c>
    </row>
    <row r="2591" spans="1:3" x14ac:dyDescent="0.25">
      <c r="A2591" s="74">
        <v>26331</v>
      </c>
      <c r="B2591" s="75">
        <v>26.487120000000004</v>
      </c>
      <c r="C2591" s="75">
        <v>76.516992000000002</v>
      </c>
    </row>
    <row r="2592" spans="1:3" x14ac:dyDescent="0.25">
      <c r="A2592" s="74">
        <v>26332</v>
      </c>
      <c r="B2592" s="75">
        <v>26.471879999999999</v>
      </c>
      <c r="C2592" s="75">
        <v>76.465176</v>
      </c>
    </row>
    <row r="2593" spans="1:3" x14ac:dyDescent="0.25">
      <c r="A2593" s="74">
        <v>26333</v>
      </c>
      <c r="B2593" s="75">
        <v>26.471879999999999</v>
      </c>
      <c r="C2593" s="75">
        <v>76.413359999999997</v>
      </c>
    </row>
    <row r="2594" spans="1:3" x14ac:dyDescent="0.25">
      <c r="A2594" s="74">
        <v>26334</v>
      </c>
      <c r="B2594" s="75">
        <v>26.459688000000003</v>
      </c>
      <c r="C2594" s="75">
        <v>76.358496000000002</v>
      </c>
    </row>
    <row r="2595" spans="1:3" x14ac:dyDescent="0.25">
      <c r="A2595" s="74">
        <v>26335</v>
      </c>
      <c r="B2595" s="75">
        <v>26.45664</v>
      </c>
      <c r="C2595" s="75">
        <v>76.303632000000007</v>
      </c>
    </row>
    <row r="2596" spans="1:3" x14ac:dyDescent="0.25">
      <c r="A2596" s="74">
        <v>26336</v>
      </c>
      <c r="B2596" s="75">
        <v>26.45664</v>
      </c>
      <c r="C2596" s="75">
        <v>76.248767999999998</v>
      </c>
    </row>
    <row r="2597" spans="1:3" x14ac:dyDescent="0.25">
      <c r="A2597" s="74">
        <v>26337</v>
      </c>
      <c r="B2597" s="75">
        <v>26.45664</v>
      </c>
      <c r="C2597" s="75">
        <v>76.2</v>
      </c>
    </row>
    <row r="2598" spans="1:3" x14ac:dyDescent="0.25">
      <c r="A2598" s="74">
        <v>26338</v>
      </c>
      <c r="B2598" s="75">
        <v>26.474928000000002</v>
      </c>
      <c r="C2598" s="75">
        <v>76.169520000000006</v>
      </c>
    </row>
    <row r="2599" spans="1:3" x14ac:dyDescent="0.25">
      <c r="A2599" s="74">
        <v>26339</v>
      </c>
      <c r="B2599" s="75">
        <v>26.474928000000002</v>
      </c>
      <c r="C2599" s="75">
        <v>76.117704000000003</v>
      </c>
    </row>
    <row r="2600" spans="1:3" x14ac:dyDescent="0.25">
      <c r="A2600" s="74">
        <v>26340</v>
      </c>
      <c r="B2600" s="75">
        <v>26.453592000000004</v>
      </c>
      <c r="C2600" s="75">
        <v>76.059792000000002</v>
      </c>
    </row>
    <row r="2601" spans="1:3" x14ac:dyDescent="0.25">
      <c r="A2601" s="74">
        <v>26341</v>
      </c>
      <c r="B2601" s="75">
        <v>26.441400000000002</v>
      </c>
      <c r="C2601" s="75">
        <v>75.995784000000015</v>
      </c>
    </row>
    <row r="2602" spans="1:3" x14ac:dyDescent="0.25">
      <c r="A2602" s="74">
        <v>26342</v>
      </c>
      <c r="B2602" s="75">
        <v>26.438351999999998</v>
      </c>
      <c r="C2602" s="75">
        <v>75.928728000000007</v>
      </c>
    </row>
    <row r="2603" spans="1:3" x14ac:dyDescent="0.25">
      <c r="A2603" s="74">
        <v>26343</v>
      </c>
      <c r="B2603" s="75">
        <v>26.413968000000001</v>
      </c>
      <c r="C2603" s="75">
        <v>75.861671999999999</v>
      </c>
    </row>
    <row r="2604" spans="1:3" x14ac:dyDescent="0.25">
      <c r="A2604" s="74">
        <v>26344</v>
      </c>
      <c r="B2604" s="75">
        <v>26.404824000000001</v>
      </c>
      <c r="C2604" s="75">
        <v>75.791567999999998</v>
      </c>
    </row>
    <row r="2605" spans="1:3" x14ac:dyDescent="0.25">
      <c r="A2605" s="74">
        <v>26345</v>
      </c>
      <c r="B2605" s="75">
        <v>26.398728000000002</v>
      </c>
      <c r="C2605" s="75">
        <v>75.724512000000004</v>
      </c>
    </row>
    <row r="2606" spans="1:3" x14ac:dyDescent="0.25">
      <c r="A2606" s="74">
        <v>26346</v>
      </c>
      <c r="B2606" s="75">
        <v>26.383488000000003</v>
      </c>
      <c r="C2606" s="75">
        <v>75.654408000000004</v>
      </c>
    </row>
    <row r="2607" spans="1:3" x14ac:dyDescent="0.25">
      <c r="A2607" s="74">
        <v>26347</v>
      </c>
      <c r="B2607" s="75">
        <v>26.368248000000001</v>
      </c>
      <c r="C2607" s="75">
        <v>75.584304000000003</v>
      </c>
    </row>
    <row r="2608" spans="1:3" x14ac:dyDescent="0.25">
      <c r="A2608" s="74">
        <v>26348</v>
      </c>
      <c r="B2608" s="75">
        <v>26.349960000000003</v>
      </c>
      <c r="C2608" s="75">
        <v>75.50505600000001</v>
      </c>
    </row>
    <row r="2609" spans="1:3" x14ac:dyDescent="0.25">
      <c r="A2609" s="74">
        <v>26349</v>
      </c>
      <c r="B2609" s="75">
        <v>26.359104000000002</v>
      </c>
      <c r="C2609" s="75">
        <v>75.370944000000009</v>
      </c>
    </row>
    <row r="2610" spans="1:3" x14ac:dyDescent="0.25">
      <c r="A2610" s="74">
        <v>26350</v>
      </c>
      <c r="B2610" s="75">
        <v>26.349960000000003</v>
      </c>
      <c r="C2610" s="75">
        <v>75.267312000000004</v>
      </c>
    </row>
    <row r="2611" spans="1:3" x14ac:dyDescent="0.25">
      <c r="A2611" s="74">
        <v>26351</v>
      </c>
      <c r="B2611" s="75">
        <v>26.334720000000004</v>
      </c>
      <c r="C2611" s="75">
        <v>75.197208000000003</v>
      </c>
    </row>
    <row r="2612" spans="1:3" x14ac:dyDescent="0.25">
      <c r="A2612" s="74">
        <v>26352</v>
      </c>
      <c r="B2612" s="75">
        <v>26.328624000000001</v>
      </c>
      <c r="C2612" s="75">
        <v>75.13015200000001</v>
      </c>
    </row>
    <row r="2613" spans="1:3" x14ac:dyDescent="0.25">
      <c r="A2613" s="74">
        <v>26353</v>
      </c>
      <c r="B2613" s="75">
        <v>26.316432000000002</v>
      </c>
      <c r="C2613" s="75">
        <v>75.057000000000002</v>
      </c>
    </row>
    <row r="2614" spans="1:3" x14ac:dyDescent="0.25">
      <c r="A2614" s="74">
        <v>26354</v>
      </c>
      <c r="B2614" s="75">
        <v>26.307288000000003</v>
      </c>
      <c r="C2614" s="75">
        <v>74.97775200000001</v>
      </c>
    </row>
    <row r="2615" spans="1:3" x14ac:dyDescent="0.25">
      <c r="A2615" s="74">
        <v>26355</v>
      </c>
      <c r="B2615" s="75">
        <v>26.295096000000001</v>
      </c>
      <c r="C2615" s="75">
        <v>74.898504000000003</v>
      </c>
    </row>
    <row r="2616" spans="1:3" x14ac:dyDescent="0.25">
      <c r="A2616" s="74">
        <v>26356</v>
      </c>
      <c r="B2616" s="75">
        <v>26.285951999999998</v>
      </c>
      <c r="C2616" s="75">
        <v>74.813159999999996</v>
      </c>
    </row>
    <row r="2617" spans="1:3" x14ac:dyDescent="0.25">
      <c r="A2617" s="74">
        <v>26357</v>
      </c>
      <c r="B2617" s="75">
        <v>26.276807999999999</v>
      </c>
      <c r="C2617" s="75">
        <v>74.730864000000011</v>
      </c>
    </row>
    <row r="2618" spans="1:3" x14ac:dyDescent="0.25">
      <c r="A2618" s="74">
        <v>26358</v>
      </c>
      <c r="B2618" s="75">
        <v>26.273760000000003</v>
      </c>
      <c r="C2618" s="75">
        <v>74.648567999999997</v>
      </c>
    </row>
    <row r="2619" spans="1:3" x14ac:dyDescent="0.25">
      <c r="A2619" s="74">
        <v>26359</v>
      </c>
      <c r="B2619" s="75">
        <v>26.261568</v>
      </c>
      <c r="C2619" s="75">
        <v>74.560175999999998</v>
      </c>
    </row>
    <row r="2620" spans="1:3" x14ac:dyDescent="0.25">
      <c r="A2620" s="74">
        <v>26360</v>
      </c>
      <c r="B2620" s="75">
        <v>26.255472000000001</v>
      </c>
      <c r="C2620" s="75">
        <v>74.477879999999999</v>
      </c>
    </row>
    <row r="2621" spans="1:3" x14ac:dyDescent="0.25">
      <c r="A2621" s="74">
        <v>26361</v>
      </c>
      <c r="B2621" s="75">
        <v>26.240232000000002</v>
      </c>
      <c r="C2621" s="75">
        <v>74.389488</v>
      </c>
    </row>
    <row r="2622" spans="1:3" x14ac:dyDescent="0.25">
      <c r="A2622" s="74">
        <v>26362</v>
      </c>
      <c r="B2622" s="75">
        <v>26.234135999999999</v>
      </c>
      <c r="C2622" s="75">
        <v>74.298047999999994</v>
      </c>
    </row>
    <row r="2623" spans="1:3" x14ac:dyDescent="0.25">
      <c r="A2623" s="74">
        <v>26363</v>
      </c>
      <c r="B2623" s="75">
        <v>26.224992000000004</v>
      </c>
      <c r="C2623" s="75">
        <v>74.197464000000011</v>
      </c>
    </row>
    <row r="2624" spans="1:3" x14ac:dyDescent="0.25">
      <c r="A2624" s="74">
        <v>26364</v>
      </c>
      <c r="B2624" s="75">
        <v>26.215848000000001</v>
      </c>
      <c r="C2624" s="75">
        <v>74.115167999999997</v>
      </c>
    </row>
    <row r="2625" spans="1:3" x14ac:dyDescent="0.25">
      <c r="A2625" s="74">
        <v>26365</v>
      </c>
      <c r="B2625" s="75">
        <v>26.206704000000002</v>
      </c>
      <c r="C2625" s="75">
        <v>74.020679999999999</v>
      </c>
    </row>
    <row r="2626" spans="1:3" x14ac:dyDescent="0.25">
      <c r="A2626" s="74">
        <v>26366</v>
      </c>
      <c r="B2626" s="75">
        <v>26.191464000000003</v>
      </c>
      <c r="C2626" s="75">
        <v>73.929240000000007</v>
      </c>
    </row>
    <row r="2627" spans="1:3" x14ac:dyDescent="0.25">
      <c r="A2627" s="74">
        <v>26367</v>
      </c>
      <c r="B2627" s="75">
        <v>26.185368</v>
      </c>
      <c r="C2627" s="75">
        <v>73.828656000000009</v>
      </c>
    </row>
    <row r="2628" spans="1:3" x14ac:dyDescent="0.25">
      <c r="A2628" s="74">
        <v>26368</v>
      </c>
      <c r="B2628" s="75">
        <v>26.188416</v>
      </c>
      <c r="C2628" s="75">
        <v>73.734167999999997</v>
      </c>
    </row>
    <row r="2629" spans="1:3" x14ac:dyDescent="0.25">
      <c r="A2629" s="74">
        <v>26369</v>
      </c>
      <c r="B2629" s="75">
        <v>26.182320000000004</v>
      </c>
      <c r="C2629" s="75">
        <v>73.639679999999998</v>
      </c>
    </row>
    <row r="2630" spans="1:3" x14ac:dyDescent="0.25">
      <c r="A2630" s="74">
        <v>26370</v>
      </c>
      <c r="B2630" s="75">
        <v>26.182320000000004</v>
      </c>
      <c r="C2630" s="75">
        <v>73.542144000000008</v>
      </c>
    </row>
    <row r="2631" spans="1:3" x14ac:dyDescent="0.25">
      <c r="A2631" s="74">
        <v>26371</v>
      </c>
      <c r="B2631" s="75">
        <v>26.176224000000001</v>
      </c>
      <c r="C2631" s="75">
        <v>73.441559999999996</v>
      </c>
    </row>
    <row r="2632" spans="1:3" x14ac:dyDescent="0.25">
      <c r="A2632" s="74">
        <v>26372</v>
      </c>
      <c r="B2632" s="75">
        <v>26.164032000000002</v>
      </c>
      <c r="C2632" s="75">
        <v>73.340976000000012</v>
      </c>
    </row>
    <row r="2633" spans="1:3" x14ac:dyDescent="0.25">
      <c r="A2633" s="74">
        <v>26373</v>
      </c>
      <c r="B2633" s="75">
        <v>26.15184</v>
      </c>
      <c r="C2633" s="75">
        <v>73.240392</v>
      </c>
    </row>
    <row r="2634" spans="1:3" x14ac:dyDescent="0.25">
      <c r="A2634" s="74">
        <v>26374</v>
      </c>
      <c r="B2634" s="75">
        <v>26.145744000000001</v>
      </c>
      <c r="C2634" s="75">
        <v>73.133712000000003</v>
      </c>
    </row>
    <row r="2635" spans="1:3" x14ac:dyDescent="0.25">
      <c r="A2635" s="74">
        <v>26375</v>
      </c>
      <c r="B2635" s="75">
        <v>26.133551999999998</v>
      </c>
      <c r="C2635" s="75">
        <v>73.033128000000005</v>
      </c>
    </row>
    <row r="2636" spans="1:3" x14ac:dyDescent="0.25">
      <c r="A2636" s="74">
        <v>26376</v>
      </c>
      <c r="B2636" s="75">
        <v>26.124407999999999</v>
      </c>
      <c r="C2636" s="75">
        <v>72.929496</v>
      </c>
    </row>
    <row r="2637" spans="1:3" x14ac:dyDescent="0.25">
      <c r="A2637" s="74">
        <v>26377</v>
      </c>
      <c r="B2637" s="75">
        <v>26.115264000000003</v>
      </c>
      <c r="C2637" s="75">
        <v>72.819767999999996</v>
      </c>
    </row>
    <row r="2638" spans="1:3" x14ac:dyDescent="0.25">
      <c r="A2638" s="74">
        <v>26378</v>
      </c>
      <c r="B2638" s="75">
        <v>26.112216</v>
      </c>
      <c r="C2638" s="75">
        <v>72.719184000000013</v>
      </c>
    </row>
    <row r="2639" spans="1:3" x14ac:dyDescent="0.25">
      <c r="A2639" s="74">
        <v>26379</v>
      </c>
      <c r="B2639" s="75">
        <v>26.100024000000001</v>
      </c>
      <c r="C2639" s="75">
        <v>72.624696</v>
      </c>
    </row>
    <row r="2640" spans="1:3" x14ac:dyDescent="0.25">
      <c r="A2640" s="74">
        <v>26380</v>
      </c>
      <c r="B2640" s="75">
        <v>26.096976000000002</v>
      </c>
      <c r="C2640" s="75">
        <v>72.514967999999996</v>
      </c>
    </row>
    <row r="2641" spans="1:3" x14ac:dyDescent="0.25">
      <c r="A2641" s="74">
        <v>26381</v>
      </c>
      <c r="B2641" s="75">
        <v>26.084783999999999</v>
      </c>
      <c r="C2641" s="75">
        <v>72.399144000000007</v>
      </c>
    </row>
    <row r="2642" spans="1:3" x14ac:dyDescent="0.25">
      <c r="A2642" s="74">
        <v>26382</v>
      </c>
      <c r="B2642" s="75">
        <v>26.07564</v>
      </c>
      <c r="C2642" s="75">
        <v>72.286367999999996</v>
      </c>
    </row>
    <row r="2643" spans="1:3" x14ac:dyDescent="0.25">
      <c r="A2643" s="74">
        <v>26383</v>
      </c>
      <c r="B2643" s="75">
        <v>26.063448000000005</v>
      </c>
      <c r="C2643" s="75">
        <v>72.173591999999999</v>
      </c>
    </row>
    <row r="2644" spans="1:3" x14ac:dyDescent="0.25">
      <c r="A2644" s="74">
        <v>26384</v>
      </c>
      <c r="B2644" s="75">
        <v>26.054304000000002</v>
      </c>
      <c r="C2644" s="75">
        <v>72.054720000000003</v>
      </c>
    </row>
    <row r="2645" spans="1:3" x14ac:dyDescent="0.25">
      <c r="A2645" s="74">
        <v>26385</v>
      </c>
      <c r="B2645" s="75">
        <v>26.042111999999999</v>
      </c>
      <c r="C2645" s="75">
        <v>71.9328</v>
      </c>
    </row>
    <row r="2646" spans="1:3" x14ac:dyDescent="0.25">
      <c r="A2646" s="74">
        <v>26386</v>
      </c>
      <c r="B2646" s="75">
        <v>26.029920000000004</v>
      </c>
      <c r="C2646" s="75">
        <v>71.813928000000004</v>
      </c>
    </row>
    <row r="2647" spans="1:3" x14ac:dyDescent="0.25">
      <c r="A2647" s="74">
        <v>26387</v>
      </c>
      <c r="B2647" s="75">
        <v>26.017728000000002</v>
      </c>
      <c r="C2647" s="75">
        <v>71.698104000000001</v>
      </c>
    </row>
    <row r="2648" spans="1:3" x14ac:dyDescent="0.25">
      <c r="A2648" s="74">
        <v>26388</v>
      </c>
      <c r="B2648" s="75">
        <v>26.011632000000002</v>
      </c>
      <c r="C2648" s="75">
        <v>71.621904000000001</v>
      </c>
    </row>
    <row r="2649" spans="1:3" x14ac:dyDescent="0.25">
      <c r="A2649" s="74">
        <v>26389</v>
      </c>
      <c r="B2649" s="75">
        <v>25.99944</v>
      </c>
      <c r="C2649" s="75">
        <v>71.503032000000005</v>
      </c>
    </row>
    <row r="2650" spans="1:3" x14ac:dyDescent="0.25">
      <c r="A2650" s="74">
        <v>26390</v>
      </c>
      <c r="B2650" s="75">
        <v>25.993344</v>
      </c>
      <c r="C2650" s="75">
        <v>71.378064000000009</v>
      </c>
    </row>
    <row r="2651" spans="1:3" x14ac:dyDescent="0.25">
      <c r="A2651" s="74">
        <v>26391</v>
      </c>
      <c r="B2651" s="75">
        <v>25.981151999999998</v>
      </c>
      <c r="C2651" s="75">
        <v>71.253096000000014</v>
      </c>
    </row>
    <row r="2652" spans="1:3" x14ac:dyDescent="0.25">
      <c r="A2652" s="74">
        <v>26392</v>
      </c>
      <c r="B2652" s="75">
        <v>25.962864000000003</v>
      </c>
      <c r="C2652" s="75">
        <v>71.134224000000003</v>
      </c>
    </row>
    <row r="2653" spans="1:3" x14ac:dyDescent="0.25">
      <c r="A2653" s="74">
        <v>26393</v>
      </c>
      <c r="B2653" s="75">
        <v>25.956768</v>
      </c>
      <c r="C2653" s="75">
        <v>71.006208000000001</v>
      </c>
    </row>
    <row r="2654" spans="1:3" x14ac:dyDescent="0.25">
      <c r="A2654" s="74">
        <v>26394</v>
      </c>
      <c r="B2654" s="75">
        <v>25.950672000000001</v>
      </c>
      <c r="C2654" s="75">
        <v>70.875144000000006</v>
      </c>
    </row>
    <row r="2655" spans="1:3" x14ac:dyDescent="0.25">
      <c r="A2655" s="74">
        <v>26395</v>
      </c>
      <c r="B2655" s="75">
        <v>25.938479999999998</v>
      </c>
      <c r="C2655" s="75">
        <v>70.741032000000004</v>
      </c>
    </row>
    <row r="2656" spans="1:3" x14ac:dyDescent="0.25">
      <c r="A2656" s="74">
        <v>26396</v>
      </c>
      <c r="B2656" s="75">
        <v>25.926288000000003</v>
      </c>
      <c r="C2656" s="75">
        <v>70.606920000000002</v>
      </c>
    </row>
    <row r="2657" spans="1:3" x14ac:dyDescent="0.25">
      <c r="A2657" s="74">
        <v>26397</v>
      </c>
      <c r="B2657" s="75">
        <v>25.920192000000004</v>
      </c>
      <c r="C2657" s="75">
        <v>70.469759999999994</v>
      </c>
    </row>
    <row r="2658" spans="1:3" x14ac:dyDescent="0.25">
      <c r="A2658" s="74">
        <v>26398</v>
      </c>
      <c r="B2658" s="75">
        <v>25.914096000000001</v>
      </c>
      <c r="C2658" s="75">
        <v>70.335648000000006</v>
      </c>
    </row>
    <row r="2659" spans="1:3" x14ac:dyDescent="0.25">
      <c r="A2659" s="74">
        <v>26399</v>
      </c>
      <c r="B2659" s="75">
        <v>25.938479999999998</v>
      </c>
      <c r="C2659" s="75">
        <v>70.210679999999996</v>
      </c>
    </row>
    <row r="2660" spans="1:3" x14ac:dyDescent="0.25">
      <c r="A2660" s="74">
        <v>26400</v>
      </c>
      <c r="B2660" s="75">
        <v>25.953720000000004</v>
      </c>
      <c r="C2660" s="75">
        <v>70.186296000000013</v>
      </c>
    </row>
    <row r="2661" spans="1:3" x14ac:dyDescent="0.25">
      <c r="A2661" s="74">
        <v>26401</v>
      </c>
      <c r="B2661" s="75">
        <v>25.956768</v>
      </c>
      <c r="C2661" s="75">
        <v>70.14057600000001</v>
      </c>
    </row>
    <row r="2662" spans="1:3" x14ac:dyDescent="0.25">
      <c r="A2662" s="74">
        <v>26402</v>
      </c>
      <c r="B2662" s="75">
        <v>25.953720000000004</v>
      </c>
      <c r="C2662" s="75">
        <v>70.018656000000007</v>
      </c>
    </row>
    <row r="2663" spans="1:3" x14ac:dyDescent="0.25">
      <c r="A2663" s="74">
        <v>26403</v>
      </c>
      <c r="B2663" s="75">
        <v>25.944576000000001</v>
      </c>
      <c r="C2663" s="75">
        <v>69.884544000000005</v>
      </c>
    </row>
    <row r="2664" spans="1:3" x14ac:dyDescent="0.25">
      <c r="A2664" s="74">
        <v>26404</v>
      </c>
      <c r="B2664" s="75">
        <v>25.938479999999998</v>
      </c>
      <c r="C2664" s="75">
        <v>69.753479999999996</v>
      </c>
    </row>
    <row r="2665" spans="1:3" x14ac:dyDescent="0.25">
      <c r="A2665" s="74">
        <v>26405</v>
      </c>
      <c r="B2665" s="75">
        <v>25.935432000000002</v>
      </c>
      <c r="C2665" s="75">
        <v>69.610224000000002</v>
      </c>
    </row>
    <row r="2666" spans="1:3" x14ac:dyDescent="0.25">
      <c r="A2666" s="74">
        <v>26406</v>
      </c>
      <c r="B2666" s="75">
        <v>25.935432000000002</v>
      </c>
      <c r="C2666" s="75">
        <v>69.479159999999993</v>
      </c>
    </row>
    <row r="2667" spans="1:3" x14ac:dyDescent="0.25">
      <c r="A2667" s="74">
        <v>26407</v>
      </c>
      <c r="B2667" s="75">
        <v>25.935432000000002</v>
      </c>
      <c r="C2667" s="75">
        <v>69.412103999999999</v>
      </c>
    </row>
    <row r="2668" spans="1:3" x14ac:dyDescent="0.25">
      <c r="A2668" s="74">
        <v>26408</v>
      </c>
      <c r="B2668" s="75">
        <v>25.941528000000002</v>
      </c>
      <c r="C2668" s="75">
        <v>69.341999999999999</v>
      </c>
    </row>
    <row r="2669" spans="1:3" x14ac:dyDescent="0.25">
      <c r="A2669" s="74">
        <v>26409</v>
      </c>
      <c r="B2669" s="75">
        <v>25.950672000000001</v>
      </c>
      <c r="C2669" s="75">
        <v>69.244464000000008</v>
      </c>
    </row>
    <row r="2670" spans="1:3" x14ac:dyDescent="0.25">
      <c r="A2670" s="74">
        <v>26410</v>
      </c>
      <c r="B2670" s="75">
        <v>25.990296000000001</v>
      </c>
      <c r="C2670" s="75">
        <v>69.192648000000005</v>
      </c>
    </row>
    <row r="2671" spans="1:3" x14ac:dyDescent="0.25">
      <c r="A2671" s="74">
        <v>26411</v>
      </c>
      <c r="B2671" s="75">
        <v>26.008583999999999</v>
      </c>
      <c r="C2671" s="75">
        <v>69.210936000000004</v>
      </c>
    </row>
    <row r="2672" spans="1:3" x14ac:dyDescent="0.25">
      <c r="A2672" s="74">
        <v>26412</v>
      </c>
      <c r="B2672" s="75">
        <v>26.029920000000004</v>
      </c>
      <c r="C2672" s="75">
        <v>69.287136000000004</v>
      </c>
    </row>
    <row r="2673" spans="1:3" x14ac:dyDescent="0.25">
      <c r="A2673" s="74">
        <v>26413</v>
      </c>
      <c r="B2673" s="75">
        <v>26.036016000000004</v>
      </c>
      <c r="C2673" s="75">
        <v>69.500496000000012</v>
      </c>
    </row>
    <row r="2674" spans="1:3" x14ac:dyDescent="0.25">
      <c r="A2674" s="74">
        <v>26414</v>
      </c>
      <c r="B2674" s="75">
        <v>26.029920000000004</v>
      </c>
      <c r="C2674" s="75">
        <v>69.460871999999995</v>
      </c>
    </row>
    <row r="2675" spans="1:3" x14ac:dyDescent="0.25">
      <c r="A2675" s="74">
        <v>26415</v>
      </c>
      <c r="B2675" s="75">
        <v>26.020776000000001</v>
      </c>
      <c r="C2675" s="75">
        <v>69.369432000000003</v>
      </c>
    </row>
    <row r="2676" spans="1:3" x14ac:dyDescent="0.25">
      <c r="A2676" s="74">
        <v>26416</v>
      </c>
      <c r="B2676" s="75">
        <v>26.017728000000002</v>
      </c>
      <c r="C2676" s="75">
        <v>69.253608</v>
      </c>
    </row>
    <row r="2677" spans="1:3" x14ac:dyDescent="0.25">
      <c r="A2677" s="74">
        <v>26417</v>
      </c>
      <c r="B2677" s="75">
        <v>26.029920000000004</v>
      </c>
      <c r="C2677" s="75">
        <v>69.128640000000004</v>
      </c>
    </row>
    <row r="2678" spans="1:3" x14ac:dyDescent="0.25">
      <c r="A2678" s="74">
        <v>26418</v>
      </c>
      <c r="B2678" s="75">
        <v>26.029920000000004</v>
      </c>
      <c r="C2678" s="75">
        <v>69.040248000000005</v>
      </c>
    </row>
    <row r="2679" spans="1:3" x14ac:dyDescent="0.25">
      <c r="A2679" s="74">
        <v>26419</v>
      </c>
      <c r="B2679" s="75">
        <v>26.036016000000004</v>
      </c>
      <c r="C2679" s="75">
        <v>68.948808</v>
      </c>
    </row>
    <row r="2680" spans="1:3" x14ac:dyDescent="0.25">
      <c r="A2680" s="74">
        <v>26420</v>
      </c>
      <c r="B2680" s="75">
        <v>26.036016000000004</v>
      </c>
      <c r="C2680" s="75">
        <v>68.839079999999996</v>
      </c>
    </row>
    <row r="2681" spans="1:3" x14ac:dyDescent="0.25">
      <c r="A2681" s="74">
        <v>26421</v>
      </c>
      <c r="B2681" s="75">
        <v>26.039064000000003</v>
      </c>
      <c r="C2681" s="75">
        <v>68.817744000000005</v>
      </c>
    </row>
    <row r="2682" spans="1:3" x14ac:dyDescent="0.25">
      <c r="A2682" s="74">
        <v>26422</v>
      </c>
      <c r="B2682" s="75">
        <v>26.036016000000004</v>
      </c>
      <c r="C2682" s="75">
        <v>68.738496000000012</v>
      </c>
    </row>
    <row r="2683" spans="1:3" x14ac:dyDescent="0.25">
      <c r="A2683" s="74">
        <v>26423</v>
      </c>
      <c r="B2683" s="75">
        <v>26.032968</v>
      </c>
      <c r="C2683" s="75">
        <v>68.640960000000007</v>
      </c>
    </row>
    <row r="2684" spans="1:3" x14ac:dyDescent="0.25">
      <c r="A2684" s="74">
        <v>26424</v>
      </c>
      <c r="B2684" s="75">
        <v>26.014679999999998</v>
      </c>
      <c r="C2684" s="75">
        <v>68.515991999999997</v>
      </c>
    </row>
    <row r="2685" spans="1:3" x14ac:dyDescent="0.25">
      <c r="A2685" s="74">
        <v>26425</v>
      </c>
      <c r="B2685" s="75">
        <v>26.008583999999999</v>
      </c>
      <c r="C2685" s="75">
        <v>68.400168000000008</v>
      </c>
    </row>
    <row r="2686" spans="1:3" x14ac:dyDescent="0.25">
      <c r="A2686" s="74">
        <v>26426</v>
      </c>
      <c r="B2686" s="75">
        <v>26.042111999999999</v>
      </c>
      <c r="C2686" s="75">
        <v>68.942712</v>
      </c>
    </row>
    <row r="2687" spans="1:3" x14ac:dyDescent="0.25">
      <c r="A2687" s="74">
        <v>26427</v>
      </c>
      <c r="B2687" s="75">
        <v>26.029920000000004</v>
      </c>
      <c r="C2687" s="75">
        <v>69.104256000000007</v>
      </c>
    </row>
    <row r="2688" spans="1:3" x14ac:dyDescent="0.25">
      <c r="A2688" s="74">
        <v>26428</v>
      </c>
      <c r="B2688" s="75">
        <v>26.042111999999999</v>
      </c>
      <c r="C2688" s="75">
        <v>69.281040000000004</v>
      </c>
    </row>
    <row r="2689" spans="1:3" x14ac:dyDescent="0.25">
      <c r="A2689" s="74">
        <v>26429</v>
      </c>
      <c r="B2689" s="75">
        <v>26.042111999999999</v>
      </c>
      <c r="C2689" s="75">
        <v>69.497448000000006</v>
      </c>
    </row>
    <row r="2690" spans="1:3" x14ac:dyDescent="0.25">
      <c r="A2690" s="74">
        <v>26430</v>
      </c>
      <c r="B2690" s="75">
        <v>26.029920000000004</v>
      </c>
      <c r="C2690" s="75">
        <v>69.500496000000012</v>
      </c>
    </row>
    <row r="2691" spans="1:3" x14ac:dyDescent="0.25">
      <c r="A2691" s="74">
        <v>26431</v>
      </c>
      <c r="B2691" s="75">
        <v>26.017728000000002</v>
      </c>
      <c r="C2691" s="75">
        <v>69.457824000000002</v>
      </c>
    </row>
    <row r="2692" spans="1:3" x14ac:dyDescent="0.25">
      <c r="A2692" s="74">
        <v>26432</v>
      </c>
      <c r="B2692" s="75">
        <v>26.008583999999999</v>
      </c>
      <c r="C2692" s="75">
        <v>69.433440000000004</v>
      </c>
    </row>
    <row r="2693" spans="1:3" x14ac:dyDescent="0.25">
      <c r="A2693" s="74">
        <v>26433</v>
      </c>
      <c r="B2693" s="75">
        <v>26.011632000000002</v>
      </c>
      <c r="C2693" s="75">
        <v>69.369432000000003</v>
      </c>
    </row>
    <row r="2694" spans="1:3" x14ac:dyDescent="0.25">
      <c r="A2694" s="74">
        <v>26434</v>
      </c>
      <c r="B2694" s="75">
        <v>25.99944</v>
      </c>
      <c r="C2694" s="75">
        <v>69.284088000000011</v>
      </c>
    </row>
    <row r="2695" spans="1:3" x14ac:dyDescent="0.25">
      <c r="A2695" s="74">
        <v>26435</v>
      </c>
      <c r="B2695" s="75">
        <v>25.993344</v>
      </c>
      <c r="C2695" s="75">
        <v>69.210936000000004</v>
      </c>
    </row>
    <row r="2696" spans="1:3" x14ac:dyDescent="0.25">
      <c r="A2696" s="74">
        <v>26436</v>
      </c>
      <c r="B2696" s="75">
        <v>25.984200000000001</v>
      </c>
      <c r="C2696" s="75">
        <v>69.107303999999999</v>
      </c>
    </row>
    <row r="2697" spans="1:3" x14ac:dyDescent="0.25">
      <c r="A2697" s="74">
        <v>26437</v>
      </c>
      <c r="B2697" s="75">
        <v>25.965911999999999</v>
      </c>
      <c r="C2697" s="75">
        <v>68.994528000000003</v>
      </c>
    </row>
    <row r="2698" spans="1:3" x14ac:dyDescent="0.25">
      <c r="A2698" s="74">
        <v>26438</v>
      </c>
      <c r="B2698" s="75">
        <v>25.956768</v>
      </c>
      <c r="C2698" s="75">
        <v>68.887848000000005</v>
      </c>
    </row>
    <row r="2699" spans="1:3" x14ac:dyDescent="0.25">
      <c r="A2699" s="74">
        <v>26439</v>
      </c>
      <c r="B2699" s="75">
        <v>25.956768</v>
      </c>
      <c r="C2699" s="75">
        <v>68.793360000000007</v>
      </c>
    </row>
    <row r="2700" spans="1:3" x14ac:dyDescent="0.25">
      <c r="A2700" s="74">
        <v>26440</v>
      </c>
      <c r="B2700" s="75">
        <v>25.981151999999998</v>
      </c>
      <c r="C2700" s="75">
        <v>68.768976000000009</v>
      </c>
    </row>
    <row r="2701" spans="1:3" x14ac:dyDescent="0.25">
      <c r="A2701" s="74">
        <v>26441</v>
      </c>
      <c r="B2701" s="75">
        <v>25.996392000000004</v>
      </c>
      <c r="C2701" s="75">
        <v>68.698871999999994</v>
      </c>
    </row>
    <row r="2702" spans="1:3" x14ac:dyDescent="0.25">
      <c r="A2702" s="74">
        <v>26442</v>
      </c>
      <c r="B2702" s="75">
        <v>25.984200000000001</v>
      </c>
      <c r="C2702" s="75">
        <v>68.60438400000001</v>
      </c>
    </row>
    <row r="2703" spans="1:3" x14ac:dyDescent="0.25">
      <c r="A2703" s="74">
        <v>26443</v>
      </c>
      <c r="B2703" s="75">
        <v>25.972007999999999</v>
      </c>
      <c r="C2703" s="75">
        <v>68.497703999999999</v>
      </c>
    </row>
    <row r="2704" spans="1:3" x14ac:dyDescent="0.25">
      <c r="A2704" s="74">
        <v>26444</v>
      </c>
      <c r="B2704" s="75">
        <v>25.959816000000004</v>
      </c>
      <c r="C2704" s="75">
        <v>68.372736000000003</v>
      </c>
    </row>
    <row r="2705" spans="1:3" x14ac:dyDescent="0.25">
      <c r="A2705" s="74">
        <v>26445</v>
      </c>
      <c r="B2705" s="75">
        <v>25.956768</v>
      </c>
      <c r="C2705" s="75">
        <v>68.244720000000001</v>
      </c>
    </row>
    <row r="2706" spans="1:3" x14ac:dyDescent="0.25">
      <c r="A2706" s="74">
        <v>26446</v>
      </c>
      <c r="B2706" s="75">
        <v>25.959816000000004</v>
      </c>
      <c r="C2706" s="75">
        <v>68.144136000000003</v>
      </c>
    </row>
    <row r="2707" spans="1:3" x14ac:dyDescent="0.25">
      <c r="A2707" s="74">
        <v>26447</v>
      </c>
      <c r="B2707" s="75">
        <v>25.965911999999999</v>
      </c>
      <c r="C2707" s="75">
        <v>68.043552000000005</v>
      </c>
    </row>
    <row r="2708" spans="1:3" x14ac:dyDescent="0.25">
      <c r="A2708" s="74">
        <v>26448</v>
      </c>
      <c r="B2708" s="75">
        <v>25.984200000000001</v>
      </c>
      <c r="C2708" s="75">
        <v>68.000879999999995</v>
      </c>
    </row>
    <row r="2709" spans="1:3" x14ac:dyDescent="0.25">
      <c r="A2709" s="74">
        <v>26449</v>
      </c>
      <c r="B2709" s="75">
        <v>25.978104000000002</v>
      </c>
      <c r="C2709" s="75">
        <v>67.927728000000002</v>
      </c>
    </row>
    <row r="2710" spans="1:3" x14ac:dyDescent="0.25">
      <c r="A2710" s="74">
        <v>26450</v>
      </c>
      <c r="B2710" s="75">
        <v>25.965911999999999</v>
      </c>
      <c r="C2710" s="75">
        <v>67.799712</v>
      </c>
    </row>
    <row r="2711" spans="1:3" x14ac:dyDescent="0.25">
      <c r="A2711" s="74">
        <v>26451</v>
      </c>
      <c r="B2711" s="75">
        <v>25.965911999999999</v>
      </c>
      <c r="C2711" s="75">
        <v>67.677791999999997</v>
      </c>
    </row>
    <row r="2712" spans="1:3" x14ac:dyDescent="0.25">
      <c r="A2712" s="74">
        <v>26452</v>
      </c>
      <c r="B2712" s="75">
        <v>25.965911999999999</v>
      </c>
      <c r="C2712" s="75">
        <v>67.549776000000008</v>
      </c>
    </row>
    <row r="2713" spans="1:3" x14ac:dyDescent="0.25">
      <c r="A2713" s="74">
        <v>26453</v>
      </c>
      <c r="B2713" s="75">
        <v>25.959816000000004</v>
      </c>
      <c r="C2713" s="75">
        <v>67.473576000000008</v>
      </c>
    </row>
    <row r="2714" spans="1:3" x14ac:dyDescent="0.25">
      <c r="A2714" s="74">
        <v>26454</v>
      </c>
      <c r="B2714" s="75">
        <v>25.996392000000004</v>
      </c>
      <c r="C2714" s="75">
        <v>67.418711999999999</v>
      </c>
    </row>
    <row r="2715" spans="1:3" x14ac:dyDescent="0.25">
      <c r="A2715" s="74">
        <v>26455</v>
      </c>
      <c r="B2715" s="75">
        <v>26.057351999999998</v>
      </c>
      <c r="C2715" s="75">
        <v>67.37908800000001</v>
      </c>
    </row>
    <row r="2716" spans="1:3" x14ac:dyDescent="0.25">
      <c r="A2716" s="74">
        <v>26456</v>
      </c>
      <c r="B2716" s="75">
        <v>26.048207999999999</v>
      </c>
      <c r="C2716" s="75">
        <v>67.415664000000007</v>
      </c>
    </row>
    <row r="2717" spans="1:3" x14ac:dyDescent="0.25">
      <c r="A2717" s="74">
        <v>26457</v>
      </c>
      <c r="B2717" s="75">
        <v>26.036016000000004</v>
      </c>
      <c r="C2717" s="75">
        <v>67.369944000000004</v>
      </c>
    </row>
    <row r="2718" spans="1:3" x14ac:dyDescent="0.25">
      <c r="A2718" s="74">
        <v>26458</v>
      </c>
      <c r="B2718" s="75">
        <v>26.042111999999999</v>
      </c>
      <c r="C2718" s="75">
        <v>67.263264000000007</v>
      </c>
    </row>
    <row r="2719" spans="1:3" x14ac:dyDescent="0.25">
      <c r="A2719" s="74">
        <v>26459</v>
      </c>
      <c r="B2719" s="75">
        <v>26.029920000000004</v>
      </c>
      <c r="C2719" s="75">
        <v>67.196208000000013</v>
      </c>
    </row>
    <row r="2720" spans="1:3" x14ac:dyDescent="0.25">
      <c r="A2720" s="74">
        <v>26460</v>
      </c>
      <c r="B2720" s="75">
        <v>26.07564</v>
      </c>
      <c r="C2720" s="75">
        <v>67.086479999999995</v>
      </c>
    </row>
    <row r="2721" spans="1:3" x14ac:dyDescent="0.25">
      <c r="A2721" s="74">
        <v>26461</v>
      </c>
      <c r="B2721" s="75">
        <v>26.133551999999998</v>
      </c>
      <c r="C2721" s="75">
        <v>67.113911999999999</v>
      </c>
    </row>
    <row r="2722" spans="1:3" x14ac:dyDescent="0.25">
      <c r="A2722" s="74">
        <v>26462</v>
      </c>
      <c r="B2722" s="75">
        <v>26.237183999999999</v>
      </c>
      <c r="C2722" s="75">
        <v>67.244976000000008</v>
      </c>
    </row>
    <row r="2723" spans="1:3" x14ac:dyDescent="0.25">
      <c r="A2723" s="74">
        <v>26463</v>
      </c>
      <c r="B2723" s="75">
        <v>26.237183999999999</v>
      </c>
      <c r="C2723" s="75">
        <v>67.223640000000003</v>
      </c>
    </row>
    <row r="2724" spans="1:3" x14ac:dyDescent="0.25">
      <c r="A2724" s="74">
        <v>26464</v>
      </c>
      <c r="B2724" s="75">
        <v>26.231088000000003</v>
      </c>
      <c r="C2724" s="75">
        <v>67.141344000000004</v>
      </c>
    </row>
    <row r="2725" spans="1:3" x14ac:dyDescent="0.25">
      <c r="A2725" s="74">
        <v>26465</v>
      </c>
      <c r="B2725" s="75">
        <v>26.206704000000002</v>
      </c>
      <c r="C2725" s="75">
        <v>67.016376000000008</v>
      </c>
    </row>
    <row r="2726" spans="1:3" x14ac:dyDescent="0.25">
      <c r="A2726" s="74">
        <v>26466</v>
      </c>
      <c r="B2726" s="75">
        <v>26.188416</v>
      </c>
      <c r="C2726" s="75">
        <v>66.888360000000006</v>
      </c>
    </row>
    <row r="2727" spans="1:3" x14ac:dyDescent="0.25">
      <c r="A2727" s="74">
        <v>26467</v>
      </c>
      <c r="B2727" s="75">
        <v>26.194512</v>
      </c>
      <c r="C2727" s="75">
        <v>66.754248000000004</v>
      </c>
    </row>
    <row r="2728" spans="1:3" x14ac:dyDescent="0.25">
      <c r="A2728" s="74">
        <v>26468</v>
      </c>
      <c r="B2728" s="75">
        <v>26.154888000000003</v>
      </c>
      <c r="C2728" s="75">
        <v>66.717671999999993</v>
      </c>
    </row>
    <row r="2729" spans="1:3" x14ac:dyDescent="0.25">
      <c r="A2729" s="74">
        <v>26469</v>
      </c>
      <c r="B2729" s="75">
        <v>26.167079999999999</v>
      </c>
      <c r="C2729" s="75">
        <v>66.909696000000011</v>
      </c>
    </row>
    <row r="2730" spans="1:3" x14ac:dyDescent="0.25">
      <c r="A2730" s="74">
        <v>26470</v>
      </c>
      <c r="B2730" s="75">
        <v>26.182320000000004</v>
      </c>
      <c r="C2730" s="75">
        <v>66.958464000000006</v>
      </c>
    </row>
    <row r="2731" spans="1:3" x14ac:dyDescent="0.25">
      <c r="A2731" s="74">
        <v>26471</v>
      </c>
      <c r="B2731" s="75">
        <v>26.154888000000003</v>
      </c>
      <c r="C2731" s="75">
        <v>66.918840000000003</v>
      </c>
    </row>
    <row r="2732" spans="1:3" x14ac:dyDescent="0.25">
      <c r="A2732" s="74">
        <v>26472</v>
      </c>
      <c r="B2732" s="75">
        <v>26.133551999999998</v>
      </c>
      <c r="C2732" s="75">
        <v>66.839591999999996</v>
      </c>
    </row>
    <row r="2733" spans="1:3" x14ac:dyDescent="0.25">
      <c r="A2733" s="74">
        <v>26473</v>
      </c>
      <c r="B2733" s="75">
        <v>26.139648000000001</v>
      </c>
      <c r="C2733" s="75">
        <v>66.991991999999996</v>
      </c>
    </row>
    <row r="2734" spans="1:3" x14ac:dyDescent="0.25">
      <c r="A2734" s="74">
        <v>26474</v>
      </c>
      <c r="B2734" s="75">
        <v>26.112216</v>
      </c>
      <c r="C2734" s="75">
        <v>66.976752000000005</v>
      </c>
    </row>
    <row r="2735" spans="1:3" x14ac:dyDescent="0.25">
      <c r="A2735" s="74">
        <v>26475</v>
      </c>
      <c r="B2735" s="75">
        <v>26.103072000000001</v>
      </c>
      <c r="C2735" s="75">
        <v>66.92188800000001</v>
      </c>
    </row>
    <row r="2736" spans="1:3" x14ac:dyDescent="0.25">
      <c r="A2736" s="74">
        <v>26476</v>
      </c>
      <c r="B2736" s="75">
        <v>26.118312</v>
      </c>
      <c r="C2736" s="75">
        <v>67.010280000000009</v>
      </c>
    </row>
    <row r="2737" spans="1:3" x14ac:dyDescent="0.25">
      <c r="A2737" s="74">
        <v>26477</v>
      </c>
      <c r="B2737" s="75">
        <v>26.103072000000001</v>
      </c>
      <c r="C2737" s="75">
        <v>67.196208000000013</v>
      </c>
    </row>
    <row r="2738" spans="1:3" x14ac:dyDescent="0.25">
      <c r="A2738" s="74">
        <v>26478</v>
      </c>
      <c r="B2738" s="75">
        <v>26.078688000000003</v>
      </c>
      <c r="C2738" s="75">
        <v>67.138296000000011</v>
      </c>
    </row>
    <row r="2739" spans="1:3" x14ac:dyDescent="0.25">
      <c r="A2739" s="74">
        <v>26479</v>
      </c>
      <c r="B2739" s="75">
        <v>26.07564</v>
      </c>
      <c r="C2739" s="75">
        <v>67.055999999999997</v>
      </c>
    </row>
    <row r="2740" spans="1:3" x14ac:dyDescent="0.25">
      <c r="A2740" s="74">
        <v>26480</v>
      </c>
      <c r="B2740" s="75">
        <v>26.078688000000003</v>
      </c>
      <c r="C2740" s="75">
        <v>66.943224000000001</v>
      </c>
    </row>
    <row r="2741" spans="1:3" x14ac:dyDescent="0.25">
      <c r="A2741" s="74">
        <v>26481</v>
      </c>
      <c r="B2741" s="75">
        <v>26.081735999999999</v>
      </c>
      <c r="C2741" s="75">
        <v>66.821303999999998</v>
      </c>
    </row>
    <row r="2742" spans="1:3" x14ac:dyDescent="0.25">
      <c r="A2742" s="74">
        <v>26482</v>
      </c>
      <c r="B2742" s="75">
        <v>26.084783999999999</v>
      </c>
      <c r="C2742" s="75">
        <v>66.696336000000002</v>
      </c>
    </row>
    <row r="2743" spans="1:3" x14ac:dyDescent="0.25">
      <c r="A2743" s="74">
        <v>26483</v>
      </c>
      <c r="B2743" s="75">
        <v>26.084783999999999</v>
      </c>
      <c r="C2743" s="75">
        <v>66.553080000000008</v>
      </c>
    </row>
    <row r="2744" spans="1:3" x14ac:dyDescent="0.25">
      <c r="A2744" s="74">
        <v>26484</v>
      </c>
      <c r="B2744" s="75">
        <v>26.084783999999999</v>
      </c>
      <c r="C2744" s="75">
        <v>66.437256000000005</v>
      </c>
    </row>
    <row r="2745" spans="1:3" x14ac:dyDescent="0.25">
      <c r="A2745" s="74">
        <v>26485</v>
      </c>
      <c r="B2745" s="75">
        <v>26.084783999999999</v>
      </c>
      <c r="C2745" s="75">
        <v>66.351911999999999</v>
      </c>
    </row>
    <row r="2746" spans="1:3" x14ac:dyDescent="0.25">
      <c r="A2746" s="74">
        <v>26486</v>
      </c>
      <c r="B2746" s="75">
        <v>26.084783999999999</v>
      </c>
      <c r="C2746" s="75">
        <v>66.269615999999999</v>
      </c>
    </row>
    <row r="2747" spans="1:3" x14ac:dyDescent="0.25">
      <c r="A2747" s="74">
        <v>26487</v>
      </c>
      <c r="B2747" s="75">
        <v>26.096976000000002</v>
      </c>
      <c r="C2747" s="75">
        <v>66.306191999999996</v>
      </c>
    </row>
    <row r="2748" spans="1:3" x14ac:dyDescent="0.25">
      <c r="A2748" s="74">
        <v>26488</v>
      </c>
      <c r="B2748" s="75">
        <v>26.139648000000001</v>
      </c>
      <c r="C2748" s="75">
        <v>66.196464000000006</v>
      </c>
    </row>
    <row r="2749" spans="1:3" x14ac:dyDescent="0.25">
      <c r="A2749" s="74">
        <v>26489</v>
      </c>
      <c r="B2749" s="75">
        <v>26.127456000000002</v>
      </c>
      <c r="C2749" s="75">
        <v>66.062352000000004</v>
      </c>
    </row>
    <row r="2750" spans="1:3" x14ac:dyDescent="0.25">
      <c r="A2750" s="74">
        <v>26490</v>
      </c>
      <c r="B2750" s="75">
        <v>26.118312</v>
      </c>
      <c r="C2750" s="75">
        <v>65.998344000000003</v>
      </c>
    </row>
    <row r="2751" spans="1:3" x14ac:dyDescent="0.25">
      <c r="A2751" s="74">
        <v>26491</v>
      </c>
      <c r="B2751" s="75">
        <v>26.115264000000003</v>
      </c>
      <c r="C2751" s="75">
        <v>65.983103999999997</v>
      </c>
    </row>
    <row r="2752" spans="1:3" x14ac:dyDescent="0.25">
      <c r="A2752" s="74">
        <v>26492</v>
      </c>
      <c r="B2752" s="75">
        <v>26.103072000000001</v>
      </c>
      <c r="C2752" s="75">
        <v>65.934336000000002</v>
      </c>
    </row>
    <row r="2753" spans="1:3" x14ac:dyDescent="0.25">
      <c r="A2753" s="74">
        <v>26493</v>
      </c>
      <c r="B2753" s="75">
        <v>26.084783999999999</v>
      </c>
      <c r="C2753" s="75">
        <v>65.861184000000009</v>
      </c>
    </row>
    <row r="2754" spans="1:3" x14ac:dyDescent="0.25">
      <c r="A2754" s="74">
        <v>26494</v>
      </c>
      <c r="B2754" s="75">
        <v>26.07564</v>
      </c>
      <c r="C2754" s="75">
        <v>65.751456000000005</v>
      </c>
    </row>
    <row r="2755" spans="1:3" x14ac:dyDescent="0.25">
      <c r="A2755" s="74">
        <v>26495</v>
      </c>
      <c r="B2755" s="75">
        <v>26.066496000000001</v>
      </c>
      <c r="C2755" s="75">
        <v>65.577719999999999</v>
      </c>
    </row>
    <row r="2756" spans="1:3" x14ac:dyDescent="0.25">
      <c r="A2756" s="74">
        <v>26496</v>
      </c>
      <c r="B2756" s="75">
        <v>26.069544</v>
      </c>
      <c r="C2756" s="75">
        <v>65.419224</v>
      </c>
    </row>
    <row r="2757" spans="1:3" x14ac:dyDescent="0.25">
      <c r="A2757" s="74">
        <v>26497</v>
      </c>
      <c r="B2757" s="75">
        <v>26.072592000000004</v>
      </c>
      <c r="C2757" s="75">
        <v>65.330832000000001</v>
      </c>
    </row>
    <row r="2758" spans="1:3" x14ac:dyDescent="0.25">
      <c r="A2758" s="74">
        <v>26498</v>
      </c>
      <c r="B2758" s="75">
        <v>26.069544</v>
      </c>
      <c r="C2758" s="75">
        <v>65.239391999999995</v>
      </c>
    </row>
    <row r="2759" spans="1:3" x14ac:dyDescent="0.25">
      <c r="A2759" s="74">
        <v>26499</v>
      </c>
      <c r="B2759" s="75">
        <v>26.072592000000004</v>
      </c>
      <c r="C2759" s="75">
        <v>64.92240000000001</v>
      </c>
    </row>
    <row r="2760" spans="1:3" x14ac:dyDescent="0.25">
      <c r="A2760" s="74">
        <v>26500</v>
      </c>
      <c r="B2760" s="75">
        <v>26.090879999999999</v>
      </c>
      <c r="C2760" s="75">
        <v>65.083944000000002</v>
      </c>
    </row>
    <row r="2761" spans="1:3" x14ac:dyDescent="0.25">
      <c r="A2761" s="74">
        <v>26501</v>
      </c>
      <c r="B2761" s="75">
        <v>26.093928000000002</v>
      </c>
      <c r="C2761" s="75">
        <v>64.968119999999999</v>
      </c>
    </row>
    <row r="2762" spans="1:3" x14ac:dyDescent="0.25">
      <c r="A2762" s="74">
        <v>26502</v>
      </c>
      <c r="B2762" s="75">
        <v>26.093928000000002</v>
      </c>
      <c r="C2762" s="75">
        <v>64.61760000000001</v>
      </c>
    </row>
    <row r="2763" spans="1:3" x14ac:dyDescent="0.25">
      <c r="A2763" s="74">
        <v>26503</v>
      </c>
      <c r="B2763" s="75">
        <v>26.093928000000002</v>
      </c>
      <c r="C2763" s="75">
        <v>64.788288000000009</v>
      </c>
    </row>
    <row r="2764" spans="1:3" x14ac:dyDescent="0.25">
      <c r="A2764" s="74">
        <v>26504</v>
      </c>
      <c r="B2764" s="75">
        <v>26.096976000000002</v>
      </c>
      <c r="C2764" s="75">
        <v>64.538352000000003</v>
      </c>
    </row>
    <row r="2765" spans="1:3" x14ac:dyDescent="0.25">
      <c r="A2765" s="74">
        <v>26505</v>
      </c>
      <c r="B2765" s="75">
        <v>26.084783999999999</v>
      </c>
      <c r="C2765" s="75">
        <v>64.495680000000007</v>
      </c>
    </row>
    <row r="2766" spans="1:3" x14ac:dyDescent="0.25">
      <c r="A2766" s="74">
        <v>26506</v>
      </c>
      <c r="B2766" s="75">
        <v>26.093928000000002</v>
      </c>
      <c r="C2766" s="75">
        <v>64.651128000000014</v>
      </c>
    </row>
    <row r="2767" spans="1:3" x14ac:dyDescent="0.25">
      <c r="A2767" s="74">
        <v>26507</v>
      </c>
      <c r="B2767" s="75">
        <v>26.078688000000003</v>
      </c>
      <c r="C2767" s="75">
        <v>64.61760000000001</v>
      </c>
    </row>
    <row r="2768" spans="1:3" x14ac:dyDescent="0.25">
      <c r="A2768" s="74">
        <v>26508</v>
      </c>
      <c r="B2768" s="75">
        <v>26.063448000000005</v>
      </c>
      <c r="C2768" s="75">
        <v>64.675511999999998</v>
      </c>
    </row>
    <row r="2769" spans="1:3" x14ac:dyDescent="0.25">
      <c r="A2769" s="74">
        <v>26509</v>
      </c>
      <c r="B2769" s="75">
        <v>26.051256000000002</v>
      </c>
      <c r="C2769" s="75">
        <v>64.675511999999998</v>
      </c>
    </row>
    <row r="2770" spans="1:3" x14ac:dyDescent="0.25">
      <c r="A2770" s="74">
        <v>26510</v>
      </c>
      <c r="B2770" s="75">
        <v>26.023824000000001</v>
      </c>
      <c r="C2770" s="75">
        <v>64.632840000000002</v>
      </c>
    </row>
    <row r="2771" spans="1:3" x14ac:dyDescent="0.25">
      <c r="A2771" s="74">
        <v>26511</v>
      </c>
      <c r="B2771" s="75">
        <v>26.005535999999999</v>
      </c>
      <c r="C2771" s="75">
        <v>64.587119999999999</v>
      </c>
    </row>
    <row r="2772" spans="1:3" x14ac:dyDescent="0.25">
      <c r="A2772" s="74">
        <v>26512</v>
      </c>
      <c r="B2772" s="75">
        <v>25.981151999999998</v>
      </c>
      <c r="C2772" s="75">
        <v>64.529208000000011</v>
      </c>
    </row>
    <row r="2773" spans="1:3" x14ac:dyDescent="0.25">
      <c r="A2773" s="74">
        <v>26513</v>
      </c>
      <c r="B2773" s="75">
        <v>25.956768</v>
      </c>
      <c r="C2773" s="75">
        <v>64.462152000000003</v>
      </c>
    </row>
    <row r="2774" spans="1:3" x14ac:dyDescent="0.25">
      <c r="A2774" s="74">
        <v>26514</v>
      </c>
      <c r="B2774" s="75">
        <v>25.941528000000002</v>
      </c>
      <c r="C2774" s="75">
        <v>64.395096000000009</v>
      </c>
    </row>
    <row r="2775" spans="1:3" x14ac:dyDescent="0.25">
      <c r="A2775" s="74">
        <v>26515</v>
      </c>
      <c r="B2775" s="75">
        <v>25.935432000000002</v>
      </c>
      <c r="C2775" s="75">
        <v>64.324991999999995</v>
      </c>
    </row>
    <row r="2776" spans="1:3" x14ac:dyDescent="0.25">
      <c r="A2776" s="74">
        <v>26516</v>
      </c>
      <c r="B2776" s="75">
        <v>25.92324</v>
      </c>
      <c r="C2776" s="75">
        <v>64.245744000000002</v>
      </c>
    </row>
    <row r="2777" spans="1:3" x14ac:dyDescent="0.25">
      <c r="A2777" s="74">
        <v>26517</v>
      </c>
      <c r="B2777" s="75">
        <v>25.911048000000005</v>
      </c>
      <c r="C2777" s="75">
        <v>64.175640000000001</v>
      </c>
    </row>
    <row r="2778" spans="1:3" x14ac:dyDescent="0.25">
      <c r="A2778" s="74">
        <v>26518</v>
      </c>
      <c r="B2778" s="75">
        <v>25.911048000000005</v>
      </c>
      <c r="C2778" s="75">
        <v>64.099440000000001</v>
      </c>
    </row>
    <row r="2779" spans="1:3" x14ac:dyDescent="0.25">
      <c r="A2779" s="74">
        <v>26519</v>
      </c>
      <c r="B2779" s="75">
        <v>25.908000000000001</v>
      </c>
      <c r="C2779" s="75">
        <v>63.822071999999999</v>
      </c>
    </row>
    <row r="2780" spans="1:3" x14ac:dyDescent="0.25">
      <c r="A2780" s="74">
        <v>26520</v>
      </c>
      <c r="B2780" s="75">
        <v>25.926288000000003</v>
      </c>
      <c r="C2780" s="75">
        <v>63.447168000000005</v>
      </c>
    </row>
    <row r="2781" spans="1:3" x14ac:dyDescent="0.25">
      <c r="A2781" s="74">
        <v>26521</v>
      </c>
      <c r="B2781" s="75">
        <v>25.92324</v>
      </c>
      <c r="C2781" s="75">
        <v>63.178944000000001</v>
      </c>
    </row>
    <row r="2782" spans="1:3" x14ac:dyDescent="0.25">
      <c r="A2782" s="74">
        <v>26522</v>
      </c>
      <c r="B2782" s="75">
        <v>25.932384000000003</v>
      </c>
      <c r="C2782" s="75">
        <v>62.971679999999999</v>
      </c>
    </row>
    <row r="2783" spans="1:3" x14ac:dyDescent="0.25">
      <c r="A2783" s="74">
        <v>26523</v>
      </c>
      <c r="B2783" s="75">
        <v>25.941528000000002</v>
      </c>
      <c r="C2783" s="75">
        <v>62.746128000000006</v>
      </c>
    </row>
    <row r="2784" spans="1:3" x14ac:dyDescent="0.25">
      <c r="A2784" s="74">
        <v>26524</v>
      </c>
      <c r="B2784" s="75">
        <v>25.944576000000001</v>
      </c>
      <c r="C2784" s="75">
        <v>62.538864000000004</v>
      </c>
    </row>
    <row r="2785" spans="1:3" x14ac:dyDescent="0.25">
      <c r="A2785" s="74">
        <v>26525</v>
      </c>
      <c r="B2785" s="75">
        <v>25.965911999999999</v>
      </c>
      <c r="C2785" s="75">
        <v>62.337696000000008</v>
      </c>
    </row>
    <row r="2786" spans="1:3" x14ac:dyDescent="0.25">
      <c r="A2786" s="74">
        <v>26526</v>
      </c>
      <c r="B2786" s="75">
        <v>25.959816000000004</v>
      </c>
      <c r="C2786" s="75">
        <v>62.240160000000003</v>
      </c>
    </row>
    <row r="2787" spans="1:3" x14ac:dyDescent="0.25">
      <c r="A2787" s="74">
        <v>26527</v>
      </c>
      <c r="B2787" s="75">
        <v>25.956768</v>
      </c>
      <c r="C2787" s="75">
        <v>62.139576000000005</v>
      </c>
    </row>
    <row r="2788" spans="1:3" x14ac:dyDescent="0.25">
      <c r="A2788" s="74">
        <v>26528</v>
      </c>
      <c r="B2788" s="75">
        <v>25.959816000000004</v>
      </c>
      <c r="C2788" s="75">
        <v>62.075568000000004</v>
      </c>
    </row>
    <row r="2789" spans="1:3" x14ac:dyDescent="0.25">
      <c r="A2789" s="74">
        <v>26529</v>
      </c>
      <c r="B2789" s="75">
        <v>25.965911999999999</v>
      </c>
      <c r="C2789" s="75">
        <v>62.206632000000006</v>
      </c>
    </row>
    <row r="2790" spans="1:3" x14ac:dyDescent="0.25">
      <c r="A2790" s="74">
        <v>26530</v>
      </c>
      <c r="B2790" s="75">
        <v>25.978104000000002</v>
      </c>
      <c r="C2790" s="75">
        <v>62.355984000000007</v>
      </c>
    </row>
    <row r="2791" spans="1:3" x14ac:dyDescent="0.25">
      <c r="A2791" s="74">
        <v>26531</v>
      </c>
      <c r="B2791" s="75">
        <v>25.984200000000001</v>
      </c>
      <c r="C2791" s="75">
        <v>62.404752000000009</v>
      </c>
    </row>
    <row r="2792" spans="1:3" x14ac:dyDescent="0.25">
      <c r="A2792" s="74">
        <v>26532</v>
      </c>
      <c r="B2792" s="75">
        <v>25.959816000000004</v>
      </c>
      <c r="C2792" s="75">
        <v>62.508384000000007</v>
      </c>
    </row>
    <row r="2793" spans="1:3" x14ac:dyDescent="0.25">
      <c r="A2793" s="74">
        <v>26533</v>
      </c>
      <c r="B2793" s="75">
        <v>25.944576000000001</v>
      </c>
      <c r="C2793" s="75">
        <v>62.554104000000002</v>
      </c>
    </row>
    <row r="2794" spans="1:3" x14ac:dyDescent="0.25">
      <c r="A2794" s="74">
        <v>26534</v>
      </c>
      <c r="B2794" s="75">
        <v>25.908000000000001</v>
      </c>
      <c r="C2794" s="75">
        <v>62.602871999999998</v>
      </c>
    </row>
    <row r="2795" spans="1:3" x14ac:dyDescent="0.25">
      <c r="A2795" s="74">
        <v>26535</v>
      </c>
      <c r="B2795" s="75">
        <v>25.883616000000004</v>
      </c>
      <c r="C2795" s="75">
        <v>62.669928000000006</v>
      </c>
    </row>
    <row r="2796" spans="1:3" x14ac:dyDescent="0.25">
      <c r="A2796" s="74">
        <v>26536</v>
      </c>
      <c r="B2796" s="75">
        <v>25.889711999999999</v>
      </c>
      <c r="C2796" s="75">
        <v>62.712600000000002</v>
      </c>
    </row>
    <row r="2797" spans="1:3" x14ac:dyDescent="0.25">
      <c r="A2797" s="74">
        <v>26537</v>
      </c>
      <c r="B2797" s="75">
        <v>25.880568</v>
      </c>
      <c r="C2797" s="75">
        <v>62.986920000000005</v>
      </c>
    </row>
    <row r="2798" spans="1:3" x14ac:dyDescent="0.25">
      <c r="A2798" s="74">
        <v>26538</v>
      </c>
      <c r="B2798" s="75">
        <v>25.862279999999998</v>
      </c>
      <c r="C2798" s="75">
        <v>63.114936</v>
      </c>
    </row>
    <row r="2799" spans="1:3" x14ac:dyDescent="0.25">
      <c r="A2799" s="74">
        <v>26539</v>
      </c>
      <c r="B2799" s="75">
        <v>25.840944</v>
      </c>
      <c r="C2799" s="75">
        <v>63.310008000000003</v>
      </c>
    </row>
    <row r="2800" spans="1:3" x14ac:dyDescent="0.25">
      <c r="A2800" s="74">
        <v>26540</v>
      </c>
      <c r="B2800" s="75">
        <v>25.804368</v>
      </c>
      <c r="C2800" s="75">
        <v>63.398400000000002</v>
      </c>
    </row>
    <row r="2801" spans="1:3" x14ac:dyDescent="0.25">
      <c r="A2801" s="74">
        <v>26541</v>
      </c>
      <c r="B2801" s="75">
        <v>25.764744</v>
      </c>
      <c r="C2801" s="75">
        <v>63.663576000000006</v>
      </c>
    </row>
    <row r="2802" spans="1:3" x14ac:dyDescent="0.25">
      <c r="A2802" s="74">
        <v>26542</v>
      </c>
      <c r="B2802" s="75">
        <v>25.752552000000001</v>
      </c>
      <c r="C2802" s="75">
        <v>64.251840000000001</v>
      </c>
    </row>
    <row r="2803" spans="1:3" x14ac:dyDescent="0.25">
      <c r="A2803" s="74">
        <v>26543</v>
      </c>
      <c r="B2803" s="75">
        <v>25.740360000000003</v>
      </c>
      <c r="C2803" s="75">
        <v>65.349119999999999</v>
      </c>
    </row>
    <row r="2804" spans="1:3" x14ac:dyDescent="0.25">
      <c r="A2804" s="74">
        <v>26544</v>
      </c>
      <c r="B2804" s="75">
        <v>25.719024000000001</v>
      </c>
      <c r="C2804" s="75">
        <v>65.528952000000004</v>
      </c>
    </row>
    <row r="2805" spans="1:3" x14ac:dyDescent="0.25">
      <c r="A2805" s="74">
        <v>26545</v>
      </c>
      <c r="B2805" s="75">
        <v>25.712928000000002</v>
      </c>
      <c r="C2805" s="75">
        <v>65.660015999999999</v>
      </c>
    </row>
    <row r="2806" spans="1:3" x14ac:dyDescent="0.25">
      <c r="A2806" s="74">
        <v>26546</v>
      </c>
      <c r="B2806" s="75">
        <v>25.703784000000002</v>
      </c>
      <c r="C2806" s="75">
        <v>65.84289600000001</v>
      </c>
    </row>
    <row r="2807" spans="1:3" x14ac:dyDescent="0.25">
      <c r="A2807" s="74">
        <v>26547</v>
      </c>
      <c r="B2807" s="75">
        <v>25.685496000000001</v>
      </c>
      <c r="C2807" s="75">
        <v>65.989199999999997</v>
      </c>
    </row>
    <row r="2808" spans="1:3" x14ac:dyDescent="0.25">
      <c r="A2808" s="74">
        <v>26548</v>
      </c>
      <c r="B2808" s="75">
        <v>25.673304000000002</v>
      </c>
      <c r="C2808" s="75">
        <v>66.07149600000001</v>
      </c>
    </row>
    <row r="2809" spans="1:3" x14ac:dyDescent="0.25">
      <c r="A2809" s="74">
        <v>26549</v>
      </c>
      <c r="B2809" s="75">
        <v>25.664160000000003</v>
      </c>
      <c r="C2809" s="75">
        <v>66.169032000000001</v>
      </c>
    </row>
    <row r="2810" spans="1:3" x14ac:dyDescent="0.25">
      <c r="A2810" s="74">
        <v>26550</v>
      </c>
      <c r="B2810" s="75">
        <v>25.658064000000003</v>
      </c>
      <c r="C2810" s="75">
        <v>66.254376000000008</v>
      </c>
    </row>
    <row r="2811" spans="1:3" x14ac:dyDescent="0.25">
      <c r="A2811" s="74">
        <v>26551</v>
      </c>
      <c r="B2811" s="75">
        <v>25.673304000000002</v>
      </c>
      <c r="C2811" s="75">
        <v>66.711576000000008</v>
      </c>
    </row>
    <row r="2812" spans="1:3" x14ac:dyDescent="0.25">
      <c r="A2812" s="74">
        <v>26552</v>
      </c>
      <c r="B2812" s="75">
        <v>25.719024000000001</v>
      </c>
      <c r="C2812" s="75">
        <v>66.970656000000005</v>
      </c>
    </row>
    <row r="2813" spans="1:3" x14ac:dyDescent="0.25">
      <c r="A2813" s="74">
        <v>26553</v>
      </c>
      <c r="B2813" s="75">
        <v>25.755600000000001</v>
      </c>
      <c r="C2813" s="75">
        <v>67.251071999999994</v>
      </c>
    </row>
    <row r="2814" spans="1:3" x14ac:dyDescent="0.25">
      <c r="A2814" s="74">
        <v>26554</v>
      </c>
      <c r="B2814" s="75">
        <v>25.758648000000004</v>
      </c>
      <c r="C2814" s="75">
        <v>67.376040000000003</v>
      </c>
    </row>
    <row r="2815" spans="1:3" x14ac:dyDescent="0.25">
      <c r="A2815" s="74">
        <v>26555</v>
      </c>
      <c r="B2815" s="75">
        <v>25.783032000000002</v>
      </c>
      <c r="C2815" s="75">
        <v>67.360799999999998</v>
      </c>
    </row>
    <row r="2816" spans="1:3" x14ac:dyDescent="0.25">
      <c r="A2816" s="74">
        <v>26556</v>
      </c>
      <c r="B2816" s="75">
        <v>25.816560000000003</v>
      </c>
      <c r="C2816" s="75">
        <v>67.351656000000006</v>
      </c>
    </row>
    <row r="2817" spans="1:3" x14ac:dyDescent="0.25">
      <c r="A2817" s="74">
        <v>26557</v>
      </c>
      <c r="B2817" s="75">
        <v>25.911048000000005</v>
      </c>
      <c r="C2817" s="75">
        <v>67.485768000000007</v>
      </c>
    </row>
    <row r="2818" spans="1:3" x14ac:dyDescent="0.25">
      <c r="A2818" s="74">
        <v>26558</v>
      </c>
      <c r="B2818" s="75">
        <v>25.953720000000004</v>
      </c>
      <c r="C2818" s="75">
        <v>67.48272</v>
      </c>
    </row>
    <row r="2819" spans="1:3" x14ac:dyDescent="0.25">
      <c r="A2819" s="74">
        <v>26559</v>
      </c>
      <c r="B2819" s="75">
        <v>25.968960000000003</v>
      </c>
      <c r="C2819" s="75">
        <v>67.470528000000002</v>
      </c>
    </row>
    <row r="2820" spans="1:3" x14ac:dyDescent="0.25">
      <c r="A2820" s="74">
        <v>26560</v>
      </c>
      <c r="B2820" s="75">
        <v>25.956768</v>
      </c>
      <c r="C2820" s="75">
        <v>67.504056000000006</v>
      </c>
    </row>
    <row r="2821" spans="1:3" x14ac:dyDescent="0.25">
      <c r="A2821" s="74">
        <v>26561</v>
      </c>
      <c r="B2821" s="75">
        <v>25.990296000000001</v>
      </c>
      <c r="C2821" s="75">
        <v>67.696079999999995</v>
      </c>
    </row>
    <row r="2822" spans="1:3" x14ac:dyDescent="0.25">
      <c r="A2822" s="74">
        <v>26562</v>
      </c>
      <c r="B2822" s="75">
        <v>26.069544</v>
      </c>
      <c r="C2822" s="75">
        <v>67.909440000000004</v>
      </c>
    </row>
    <row r="2823" spans="1:3" x14ac:dyDescent="0.25">
      <c r="A2823" s="74">
        <v>26563</v>
      </c>
      <c r="B2823" s="75">
        <v>26.063448000000005</v>
      </c>
      <c r="C2823" s="75">
        <v>68.049648000000005</v>
      </c>
    </row>
    <row r="2824" spans="1:3" x14ac:dyDescent="0.25">
      <c r="A2824" s="74">
        <v>26564</v>
      </c>
      <c r="B2824" s="75">
        <v>26.042111999999999</v>
      </c>
      <c r="C2824" s="75">
        <v>68.327016</v>
      </c>
    </row>
    <row r="2825" spans="1:3" x14ac:dyDescent="0.25">
      <c r="A2825" s="74">
        <v>26565</v>
      </c>
      <c r="B2825" s="75">
        <v>26.057351999999998</v>
      </c>
      <c r="C2825" s="75">
        <v>68.259960000000007</v>
      </c>
    </row>
    <row r="2826" spans="1:3" x14ac:dyDescent="0.25">
      <c r="A2826" s="74">
        <v>26566</v>
      </c>
      <c r="B2826" s="75">
        <v>26.045160000000003</v>
      </c>
      <c r="C2826" s="75">
        <v>68.14718400000001</v>
      </c>
    </row>
    <row r="2827" spans="1:3" x14ac:dyDescent="0.25">
      <c r="A2827" s="74">
        <v>26567</v>
      </c>
      <c r="B2827" s="75">
        <v>26.066496000000001</v>
      </c>
      <c r="C2827" s="75">
        <v>68.512944000000005</v>
      </c>
    </row>
    <row r="2828" spans="1:3" x14ac:dyDescent="0.25">
      <c r="A2828" s="74">
        <v>26568</v>
      </c>
      <c r="B2828" s="75">
        <v>26.07564</v>
      </c>
      <c r="C2828" s="75">
        <v>68.622671999999994</v>
      </c>
    </row>
    <row r="2829" spans="1:3" x14ac:dyDescent="0.25">
      <c r="A2829" s="74">
        <v>26569</v>
      </c>
      <c r="B2829" s="75">
        <v>26.066496000000001</v>
      </c>
      <c r="C2829" s="75">
        <v>68.781168000000008</v>
      </c>
    </row>
    <row r="2830" spans="1:3" x14ac:dyDescent="0.25">
      <c r="A2830" s="74">
        <v>26570</v>
      </c>
      <c r="B2830" s="75">
        <v>26.051256000000002</v>
      </c>
      <c r="C2830" s="75">
        <v>68.881752000000006</v>
      </c>
    </row>
    <row r="2831" spans="1:3" x14ac:dyDescent="0.25">
      <c r="A2831" s="74">
        <v>26571</v>
      </c>
      <c r="B2831" s="75">
        <v>26.032968</v>
      </c>
      <c r="C2831" s="75">
        <v>68.967096000000012</v>
      </c>
    </row>
    <row r="2832" spans="1:3" x14ac:dyDescent="0.25">
      <c r="A2832" s="74">
        <v>26572</v>
      </c>
      <c r="B2832" s="75">
        <v>25.996392000000004</v>
      </c>
      <c r="C2832" s="75">
        <v>69.076824000000002</v>
      </c>
    </row>
    <row r="2833" spans="1:3" x14ac:dyDescent="0.25">
      <c r="A2833" s="74">
        <v>26573</v>
      </c>
      <c r="B2833" s="75">
        <v>26.011632000000002</v>
      </c>
      <c r="C2833" s="75">
        <v>69.305424000000002</v>
      </c>
    </row>
    <row r="2834" spans="1:3" x14ac:dyDescent="0.25">
      <c r="A2834" s="74">
        <v>26574</v>
      </c>
      <c r="B2834" s="75">
        <v>25.990296000000001</v>
      </c>
      <c r="C2834" s="75">
        <v>69.421248000000006</v>
      </c>
    </row>
    <row r="2835" spans="1:3" x14ac:dyDescent="0.25">
      <c r="A2835" s="74">
        <v>26575</v>
      </c>
      <c r="B2835" s="75">
        <v>25.984200000000001</v>
      </c>
      <c r="C2835" s="75">
        <v>69.488303999999999</v>
      </c>
    </row>
    <row r="2836" spans="1:3" x14ac:dyDescent="0.25">
      <c r="A2836" s="74">
        <v>26576</v>
      </c>
      <c r="B2836" s="75">
        <v>26.066496000000001</v>
      </c>
      <c r="C2836" s="75">
        <v>69.646799999999999</v>
      </c>
    </row>
    <row r="2837" spans="1:3" x14ac:dyDescent="0.25">
      <c r="A2837" s="74">
        <v>26577</v>
      </c>
      <c r="B2837" s="75">
        <v>26.112216</v>
      </c>
      <c r="C2837" s="75">
        <v>69.890640000000005</v>
      </c>
    </row>
    <row r="2838" spans="1:3" x14ac:dyDescent="0.25">
      <c r="A2838" s="74">
        <v>26578</v>
      </c>
      <c r="B2838" s="75">
        <v>26.15184</v>
      </c>
      <c r="C2838" s="75">
        <v>70.061328000000003</v>
      </c>
    </row>
    <row r="2839" spans="1:3" x14ac:dyDescent="0.25">
      <c r="A2839" s="74">
        <v>26579</v>
      </c>
      <c r="B2839" s="75">
        <v>26.142696000000001</v>
      </c>
      <c r="C2839" s="75">
        <v>70.177152000000007</v>
      </c>
    </row>
    <row r="2840" spans="1:3" x14ac:dyDescent="0.25">
      <c r="A2840" s="74">
        <v>26580</v>
      </c>
      <c r="B2840" s="75">
        <v>26.148792000000004</v>
      </c>
      <c r="C2840" s="75">
        <v>70.332599999999999</v>
      </c>
    </row>
    <row r="2841" spans="1:3" x14ac:dyDescent="0.25">
      <c r="A2841" s="74">
        <v>26581</v>
      </c>
      <c r="B2841" s="75">
        <v>26.142696000000001</v>
      </c>
      <c r="C2841" s="75">
        <v>70.512432000000004</v>
      </c>
    </row>
    <row r="2842" spans="1:3" x14ac:dyDescent="0.25">
      <c r="A2842" s="74">
        <v>26582</v>
      </c>
      <c r="B2842" s="75">
        <v>26.121360000000003</v>
      </c>
      <c r="C2842" s="75">
        <v>70.643496000000013</v>
      </c>
    </row>
    <row r="2843" spans="1:3" x14ac:dyDescent="0.25">
      <c r="A2843" s="74">
        <v>26583</v>
      </c>
      <c r="B2843" s="75">
        <v>26.130504000000002</v>
      </c>
      <c r="C2843" s="75">
        <v>70.866</v>
      </c>
    </row>
    <row r="2844" spans="1:3" x14ac:dyDescent="0.25">
      <c r="A2844" s="74">
        <v>26584</v>
      </c>
      <c r="B2844" s="75">
        <v>26.078688000000003</v>
      </c>
      <c r="C2844" s="75">
        <v>71.396352000000007</v>
      </c>
    </row>
    <row r="2845" spans="1:3" x14ac:dyDescent="0.25">
      <c r="A2845" s="74">
        <v>26585</v>
      </c>
      <c r="B2845" s="75">
        <v>26.182320000000004</v>
      </c>
      <c r="C2845" s="75">
        <v>71.570087999999998</v>
      </c>
    </row>
    <row r="2846" spans="1:3" x14ac:dyDescent="0.25">
      <c r="A2846" s="74">
        <v>26586</v>
      </c>
      <c r="B2846" s="75">
        <v>26.176224000000001</v>
      </c>
      <c r="C2846" s="75">
        <v>71.624952000000008</v>
      </c>
    </row>
    <row r="2847" spans="1:3" x14ac:dyDescent="0.25">
      <c r="A2847" s="74">
        <v>26587</v>
      </c>
      <c r="B2847" s="75">
        <v>26.176224000000001</v>
      </c>
      <c r="C2847" s="75">
        <v>71.670671999999996</v>
      </c>
    </row>
    <row r="2848" spans="1:3" x14ac:dyDescent="0.25">
      <c r="A2848" s="74">
        <v>26588</v>
      </c>
      <c r="B2848" s="75">
        <v>26.167079999999999</v>
      </c>
      <c r="C2848" s="75">
        <v>71.688959999999994</v>
      </c>
    </row>
    <row r="2849" spans="1:3" x14ac:dyDescent="0.25">
      <c r="A2849" s="74">
        <v>26589</v>
      </c>
      <c r="B2849" s="75">
        <v>26.154888000000003</v>
      </c>
      <c r="C2849" s="75">
        <v>71.707248000000007</v>
      </c>
    </row>
    <row r="2850" spans="1:3" x14ac:dyDescent="0.25">
      <c r="A2850" s="74">
        <v>26590</v>
      </c>
      <c r="B2850" s="75">
        <v>26.167079999999999</v>
      </c>
      <c r="C2850" s="75">
        <v>71.710296000000014</v>
      </c>
    </row>
    <row r="2851" spans="1:3" x14ac:dyDescent="0.25">
      <c r="A2851" s="74">
        <v>26591</v>
      </c>
      <c r="B2851" s="75">
        <v>26.145744000000001</v>
      </c>
      <c r="C2851" s="75">
        <v>71.710296000000014</v>
      </c>
    </row>
    <row r="2852" spans="1:3" x14ac:dyDescent="0.25">
      <c r="A2852" s="74">
        <v>26592</v>
      </c>
      <c r="B2852" s="75">
        <v>26.142696000000001</v>
      </c>
      <c r="C2852" s="75">
        <v>71.728584000000012</v>
      </c>
    </row>
    <row r="2853" spans="1:3" x14ac:dyDescent="0.25">
      <c r="A2853" s="74">
        <v>26593</v>
      </c>
      <c r="B2853" s="75">
        <v>26.148792000000004</v>
      </c>
      <c r="C2853" s="75">
        <v>71.810879999999997</v>
      </c>
    </row>
    <row r="2854" spans="1:3" x14ac:dyDescent="0.25">
      <c r="A2854" s="74">
        <v>26594</v>
      </c>
      <c r="B2854" s="75">
        <v>26.170128000000002</v>
      </c>
      <c r="C2854" s="75">
        <v>71.841359999999995</v>
      </c>
    </row>
    <row r="2855" spans="1:3" x14ac:dyDescent="0.25">
      <c r="A2855" s="74">
        <v>26595</v>
      </c>
      <c r="B2855" s="75">
        <v>26.173176000000002</v>
      </c>
      <c r="C2855" s="75">
        <v>71.841359999999995</v>
      </c>
    </row>
    <row r="2856" spans="1:3" x14ac:dyDescent="0.25">
      <c r="A2856" s="74">
        <v>26596</v>
      </c>
      <c r="B2856" s="75">
        <v>26.167079999999999</v>
      </c>
      <c r="C2856" s="75">
        <v>71.823071999999996</v>
      </c>
    </row>
    <row r="2857" spans="1:3" x14ac:dyDescent="0.25">
      <c r="A2857" s="74">
        <v>26597</v>
      </c>
      <c r="B2857" s="75">
        <v>26.197560000000003</v>
      </c>
      <c r="C2857" s="75">
        <v>71.801736000000005</v>
      </c>
    </row>
    <row r="2858" spans="1:3" x14ac:dyDescent="0.25">
      <c r="A2858" s="74">
        <v>26598</v>
      </c>
      <c r="B2858" s="75">
        <v>26.179272000000001</v>
      </c>
      <c r="C2858" s="75">
        <v>71.816976000000011</v>
      </c>
    </row>
    <row r="2859" spans="1:3" x14ac:dyDescent="0.25">
      <c r="A2859" s="74">
        <v>26599</v>
      </c>
      <c r="B2859" s="75">
        <v>26.182320000000004</v>
      </c>
      <c r="C2859" s="75">
        <v>71.911464000000009</v>
      </c>
    </row>
    <row r="2860" spans="1:3" x14ac:dyDescent="0.25">
      <c r="A2860" s="74">
        <v>26600</v>
      </c>
      <c r="B2860" s="75">
        <v>26.194512</v>
      </c>
      <c r="C2860" s="75">
        <v>71.966328000000004</v>
      </c>
    </row>
    <row r="2861" spans="1:3" x14ac:dyDescent="0.25">
      <c r="A2861" s="74">
        <v>26601</v>
      </c>
      <c r="B2861" s="75">
        <v>26.179272000000001</v>
      </c>
      <c r="C2861" s="75">
        <v>71.996808000000001</v>
      </c>
    </row>
    <row r="2862" spans="1:3" x14ac:dyDescent="0.25">
      <c r="A2862" s="74">
        <v>26602</v>
      </c>
      <c r="B2862" s="75">
        <v>26.185368</v>
      </c>
      <c r="C2862" s="75">
        <v>72.060816000000003</v>
      </c>
    </row>
    <row r="2863" spans="1:3" x14ac:dyDescent="0.25">
      <c r="A2863" s="74">
        <v>26603</v>
      </c>
      <c r="B2863" s="75">
        <v>26.167079999999999</v>
      </c>
      <c r="C2863" s="75">
        <v>72.100440000000006</v>
      </c>
    </row>
    <row r="2864" spans="1:3" x14ac:dyDescent="0.25">
      <c r="A2864" s="74">
        <v>26604</v>
      </c>
      <c r="B2864" s="75">
        <v>26.160983999999999</v>
      </c>
      <c r="C2864" s="75">
        <v>72.1614</v>
      </c>
    </row>
    <row r="2865" spans="1:3" x14ac:dyDescent="0.25">
      <c r="A2865" s="74">
        <v>26605</v>
      </c>
      <c r="B2865" s="75">
        <v>26.176224000000001</v>
      </c>
      <c r="C2865" s="75">
        <v>72.255887999999999</v>
      </c>
    </row>
    <row r="2866" spans="1:3" x14ac:dyDescent="0.25">
      <c r="A2866" s="74">
        <v>26606</v>
      </c>
      <c r="B2866" s="75">
        <v>26.182320000000004</v>
      </c>
      <c r="C2866" s="75">
        <v>72.289416000000003</v>
      </c>
    </row>
    <row r="2867" spans="1:3" x14ac:dyDescent="0.25">
      <c r="A2867" s="74">
        <v>26607</v>
      </c>
      <c r="B2867" s="75">
        <v>26.191464000000003</v>
      </c>
      <c r="C2867" s="75">
        <v>72.338184000000012</v>
      </c>
    </row>
    <row r="2868" spans="1:3" x14ac:dyDescent="0.25">
      <c r="A2868" s="74">
        <v>26608</v>
      </c>
      <c r="B2868" s="75">
        <v>26.197560000000003</v>
      </c>
      <c r="C2868" s="75">
        <v>72.39</v>
      </c>
    </row>
    <row r="2869" spans="1:3" x14ac:dyDescent="0.25">
      <c r="A2869" s="74">
        <v>26609</v>
      </c>
      <c r="B2869" s="75">
        <v>26.188416</v>
      </c>
      <c r="C2869" s="75">
        <v>72.447912000000002</v>
      </c>
    </row>
    <row r="2870" spans="1:3" x14ac:dyDescent="0.25">
      <c r="A2870" s="74">
        <v>26610</v>
      </c>
      <c r="B2870" s="75">
        <v>26.179272000000001</v>
      </c>
      <c r="C2870" s="75">
        <v>72.493632000000005</v>
      </c>
    </row>
    <row r="2871" spans="1:3" x14ac:dyDescent="0.25">
      <c r="A2871" s="74">
        <v>26611</v>
      </c>
      <c r="B2871" s="75">
        <v>26.145744000000001</v>
      </c>
      <c r="C2871" s="75">
        <v>72.578976000000011</v>
      </c>
    </row>
    <row r="2872" spans="1:3" x14ac:dyDescent="0.25">
      <c r="A2872" s="74">
        <v>26612</v>
      </c>
      <c r="B2872" s="75">
        <v>26.127456000000002</v>
      </c>
      <c r="C2872" s="75">
        <v>72.667367999999996</v>
      </c>
    </row>
    <row r="2873" spans="1:3" x14ac:dyDescent="0.25">
      <c r="A2873" s="74">
        <v>26613</v>
      </c>
      <c r="B2873" s="75">
        <v>26.115264000000003</v>
      </c>
      <c r="C2873" s="75">
        <v>72.798432000000005</v>
      </c>
    </row>
    <row r="2874" spans="1:3" x14ac:dyDescent="0.25">
      <c r="A2874" s="74">
        <v>26614</v>
      </c>
      <c r="B2874" s="75">
        <v>26.124407999999999</v>
      </c>
      <c r="C2874" s="75">
        <v>72.993504000000001</v>
      </c>
    </row>
    <row r="2875" spans="1:3" x14ac:dyDescent="0.25">
      <c r="A2875" s="74">
        <v>26615</v>
      </c>
      <c r="B2875" s="75">
        <v>26.130504000000002</v>
      </c>
      <c r="C2875" s="75">
        <v>73.148952000000008</v>
      </c>
    </row>
    <row r="2876" spans="1:3" x14ac:dyDescent="0.25">
      <c r="A2876" s="74">
        <v>26616</v>
      </c>
      <c r="B2876" s="75">
        <v>26.167079999999999</v>
      </c>
      <c r="C2876" s="75">
        <v>73.286112000000003</v>
      </c>
    </row>
    <row r="2877" spans="1:3" x14ac:dyDescent="0.25">
      <c r="A2877" s="74">
        <v>26617</v>
      </c>
      <c r="B2877" s="75">
        <v>26.206704000000002</v>
      </c>
      <c r="C2877" s="75">
        <v>73.484232000000006</v>
      </c>
    </row>
    <row r="2878" spans="1:3" x14ac:dyDescent="0.25">
      <c r="A2878" s="74">
        <v>26618</v>
      </c>
      <c r="B2878" s="75">
        <v>26.22804</v>
      </c>
      <c r="C2878" s="75">
        <v>73.670159999999996</v>
      </c>
    </row>
    <row r="2879" spans="1:3" x14ac:dyDescent="0.25">
      <c r="A2879" s="74">
        <v>26619</v>
      </c>
      <c r="B2879" s="75">
        <v>26.231088000000003</v>
      </c>
      <c r="C2879" s="75">
        <v>73.737216000000004</v>
      </c>
    </row>
    <row r="2880" spans="1:3" x14ac:dyDescent="0.25">
      <c r="A2880" s="74">
        <v>26620</v>
      </c>
      <c r="B2880" s="75">
        <v>26.234135999999999</v>
      </c>
      <c r="C2880" s="75">
        <v>73.792079999999999</v>
      </c>
    </row>
    <row r="2881" spans="1:3" x14ac:dyDescent="0.25">
      <c r="A2881" s="74">
        <v>26621</v>
      </c>
      <c r="B2881" s="75">
        <v>26.231088000000003</v>
      </c>
      <c r="C2881" s="75">
        <v>73.849992</v>
      </c>
    </row>
    <row r="2882" spans="1:3" x14ac:dyDescent="0.25">
      <c r="A2882" s="74">
        <v>26622</v>
      </c>
      <c r="B2882" s="75">
        <v>26.22804</v>
      </c>
      <c r="C2882" s="75">
        <v>73.910952000000009</v>
      </c>
    </row>
    <row r="2883" spans="1:3" x14ac:dyDescent="0.25">
      <c r="A2883" s="74">
        <v>26623</v>
      </c>
      <c r="B2883" s="75">
        <v>26.22804</v>
      </c>
      <c r="C2883" s="75">
        <v>73.761600000000001</v>
      </c>
    </row>
    <row r="2884" spans="1:3" x14ac:dyDescent="0.25">
      <c r="A2884" s="74">
        <v>26624</v>
      </c>
      <c r="B2884" s="75">
        <v>26.218896000000001</v>
      </c>
      <c r="C2884" s="75">
        <v>73.935336000000007</v>
      </c>
    </row>
    <row r="2885" spans="1:3" x14ac:dyDescent="0.25">
      <c r="A2885" s="74">
        <v>26625</v>
      </c>
      <c r="B2885" s="75">
        <v>26.215848000000001</v>
      </c>
      <c r="C2885" s="75">
        <v>73.987152000000009</v>
      </c>
    </row>
    <row r="2886" spans="1:3" x14ac:dyDescent="0.25">
      <c r="A2886" s="74">
        <v>26626</v>
      </c>
      <c r="B2886" s="75">
        <v>26.215848000000001</v>
      </c>
      <c r="C2886" s="75">
        <v>73.987152000000009</v>
      </c>
    </row>
    <row r="2887" spans="1:3" x14ac:dyDescent="0.25">
      <c r="A2887" s="74">
        <v>26627</v>
      </c>
      <c r="B2887" s="75">
        <v>26.212800000000001</v>
      </c>
      <c r="C2887" s="75">
        <v>74.005440000000007</v>
      </c>
    </row>
    <row r="2888" spans="1:3" x14ac:dyDescent="0.25">
      <c r="A2888" s="74">
        <v>26628</v>
      </c>
      <c r="B2888" s="75">
        <v>26.237183999999999</v>
      </c>
      <c r="C2888" s="75">
        <v>74.048112000000003</v>
      </c>
    </row>
    <row r="2889" spans="1:3" x14ac:dyDescent="0.25">
      <c r="A2889" s="74">
        <v>26629</v>
      </c>
      <c r="B2889" s="75">
        <v>26.243279999999999</v>
      </c>
      <c r="C2889" s="75">
        <v>74.676000000000002</v>
      </c>
    </row>
    <row r="2890" spans="1:3" x14ac:dyDescent="0.25">
      <c r="A2890" s="74">
        <v>26630</v>
      </c>
      <c r="B2890" s="75">
        <v>26.276807999999999</v>
      </c>
      <c r="C2890" s="75">
        <v>74.682096000000001</v>
      </c>
    </row>
    <row r="2891" spans="1:3" x14ac:dyDescent="0.25">
      <c r="A2891" s="74">
        <v>26631</v>
      </c>
      <c r="B2891" s="75">
        <v>26.267664000000003</v>
      </c>
      <c r="C2891" s="75">
        <v>74.755247999999995</v>
      </c>
    </row>
    <row r="2892" spans="1:3" x14ac:dyDescent="0.25">
      <c r="A2892" s="74">
        <v>26632</v>
      </c>
      <c r="B2892" s="75">
        <v>26.261568</v>
      </c>
      <c r="C2892" s="75">
        <v>74.788775999999999</v>
      </c>
    </row>
    <row r="2893" spans="1:3" x14ac:dyDescent="0.25">
      <c r="A2893" s="74">
        <v>26633</v>
      </c>
      <c r="B2893" s="75">
        <v>26.258520000000004</v>
      </c>
      <c r="C2893" s="75">
        <v>74.822304000000003</v>
      </c>
    </row>
    <row r="2894" spans="1:3" x14ac:dyDescent="0.25">
      <c r="A2894" s="74">
        <v>26634</v>
      </c>
      <c r="B2894" s="75">
        <v>26.249376000000002</v>
      </c>
      <c r="C2894" s="75">
        <v>74.846688</v>
      </c>
    </row>
    <row r="2895" spans="1:3" x14ac:dyDescent="0.25">
      <c r="A2895" s="74">
        <v>26635</v>
      </c>
      <c r="B2895" s="75">
        <v>26.231088000000003</v>
      </c>
      <c r="C2895" s="75">
        <v>74.889359999999996</v>
      </c>
    </row>
    <row r="2896" spans="1:3" x14ac:dyDescent="0.25">
      <c r="A2896" s="74">
        <v>26636</v>
      </c>
      <c r="B2896" s="75">
        <v>26.221944000000001</v>
      </c>
      <c r="C2896" s="75">
        <v>74.922888</v>
      </c>
    </row>
    <row r="2897" spans="1:3" x14ac:dyDescent="0.25">
      <c r="A2897" s="74">
        <v>26637</v>
      </c>
      <c r="B2897" s="75">
        <v>26.212800000000001</v>
      </c>
      <c r="C2897" s="75">
        <v>74.944224000000006</v>
      </c>
    </row>
    <row r="2898" spans="1:3" x14ac:dyDescent="0.25">
      <c r="A2898" s="74">
        <v>26638</v>
      </c>
      <c r="B2898" s="75">
        <v>26.209751999999998</v>
      </c>
      <c r="C2898" s="75">
        <v>74.97775200000001</v>
      </c>
    </row>
    <row r="2899" spans="1:3" x14ac:dyDescent="0.25">
      <c r="A2899" s="74">
        <v>26639</v>
      </c>
      <c r="B2899" s="75">
        <v>26.197560000000003</v>
      </c>
      <c r="C2899" s="75">
        <v>74.983847999999995</v>
      </c>
    </row>
    <row r="2900" spans="1:3" x14ac:dyDescent="0.25">
      <c r="A2900" s="74">
        <v>26640</v>
      </c>
      <c r="B2900" s="75">
        <v>26.188416</v>
      </c>
      <c r="C2900" s="75">
        <v>75.011279999999999</v>
      </c>
    </row>
    <row r="2901" spans="1:3" x14ac:dyDescent="0.25">
      <c r="A2901" s="74">
        <v>26641</v>
      </c>
      <c r="B2901" s="75">
        <v>26.179272000000001</v>
      </c>
      <c r="C2901" s="75">
        <v>75.014328000000006</v>
      </c>
    </row>
    <row r="2902" spans="1:3" x14ac:dyDescent="0.25">
      <c r="A2902" s="74">
        <v>26642</v>
      </c>
      <c r="B2902" s="75">
        <v>26.167079999999999</v>
      </c>
      <c r="C2902" s="75">
        <v>75.017375999999999</v>
      </c>
    </row>
    <row r="2903" spans="1:3" x14ac:dyDescent="0.25">
      <c r="A2903" s="74">
        <v>26643</v>
      </c>
      <c r="B2903" s="75">
        <v>26.160983999999999</v>
      </c>
      <c r="C2903" s="75">
        <v>75.026520000000005</v>
      </c>
    </row>
    <row r="2904" spans="1:3" x14ac:dyDescent="0.25">
      <c r="A2904" s="74">
        <v>26644</v>
      </c>
      <c r="B2904" s="75">
        <v>26.154888000000003</v>
      </c>
      <c r="C2904" s="75">
        <v>75.029567999999998</v>
      </c>
    </row>
    <row r="2905" spans="1:3" x14ac:dyDescent="0.25">
      <c r="A2905" s="74">
        <v>26645</v>
      </c>
      <c r="B2905" s="75">
        <v>26.142696000000001</v>
      </c>
      <c r="C2905" s="75">
        <v>75.020424000000006</v>
      </c>
    </row>
    <row r="2906" spans="1:3" x14ac:dyDescent="0.25">
      <c r="A2906" s="74">
        <v>26646</v>
      </c>
      <c r="B2906" s="75">
        <v>26.133551999999998</v>
      </c>
      <c r="C2906" s="75">
        <v>75.020424000000006</v>
      </c>
    </row>
    <row r="2907" spans="1:3" x14ac:dyDescent="0.25">
      <c r="A2907" s="74">
        <v>26647</v>
      </c>
      <c r="B2907" s="75">
        <v>26.115264000000003</v>
      </c>
      <c r="C2907" s="75">
        <v>75.020424000000006</v>
      </c>
    </row>
    <row r="2908" spans="1:3" x14ac:dyDescent="0.25">
      <c r="A2908" s="74">
        <v>26648</v>
      </c>
      <c r="B2908" s="75">
        <v>26.115264000000003</v>
      </c>
      <c r="C2908" s="75">
        <v>75.014328000000006</v>
      </c>
    </row>
    <row r="2909" spans="1:3" x14ac:dyDescent="0.25">
      <c r="A2909" s="74">
        <v>26649</v>
      </c>
      <c r="B2909" s="75">
        <v>26.103072000000001</v>
      </c>
      <c r="C2909" s="75">
        <v>75.005184000000014</v>
      </c>
    </row>
    <row r="2910" spans="1:3" x14ac:dyDescent="0.25">
      <c r="A2910" s="74">
        <v>26650</v>
      </c>
      <c r="B2910" s="75">
        <v>26.103072000000001</v>
      </c>
      <c r="C2910" s="75">
        <v>75.087479999999999</v>
      </c>
    </row>
    <row r="2911" spans="1:3" x14ac:dyDescent="0.25">
      <c r="A2911" s="74">
        <v>26651</v>
      </c>
      <c r="B2911" s="75">
        <v>26.124407999999999</v>
      </c>
      <c r="C2911" s="75">
        <v>75.270359999999997</v>
      </c>
    </row>
    <row r="2912" spans="1:3" x14ac:dyDescent="0.25">
      <c r="A2912" s="74">
        <v>26652</v>
      </c>
      <c r="B2912" s="75">
        <v>26.182320000000004</v>
      </c>
      <c r="C2912" s="75">
        <v>75.431904000000003</v>
      </c>
    </row>
    <row r="2913" spans="1:3" x14ac:dyDescent="0.25">
      <c r="A2913" s="74">
        <v>26653</v>
      </c>
      <c r="B2913" s="75">
        <v>26.209751999999998</v>
      </c>
      <c r="C2913" s="75">
        <v>75.489816000000005</v>
      </c>
    </row>
    <row r="2914" spans="1:3" x14ac:dyDescent="0.25">
      <c r="A2914" s="74">
        <v>26654</v>
      </c>
      <c r="B2914" s="75">
        <v>26.203656000000002</v>
      </c>
      <c r="C2914" s="75">
        <v>75.474575999999999</v>
      </c>
    </row>
    <row r="2915" spans="1:3" x14ac:dyDescent="0.25">
      <c r="A2915" s="74">
        <v>26655</v>
      </c>
      <c r="B2915" s="75">
        <v>26.22804</v>
      </c>
      <c r="C2915" s="75">
        <v>75.508104000000003</v>
      </c>
    </row>
    <row r="2916" spans="1:3" x14ac:dyDescent="0.25">
      <c r="A2916" s="74">
        <v>26656</v>
      </c>
      <c r="B2916" s="75">
        <v>26.240232000000002</v>
      </c>
      <c r="C2916" s="75">
        <v>75.514200000000002</v>
      </c>
    </row>
    <row r="2917" spans="1:3" x14ac:dyDescent="0.25">
      <c r="A2917" s="74">
        <v>26657</v>
      </c>
      <c r="B2917" s="75">
        <v>26.240232000000002</v>
      </c>
      <c r="C2917" s="75">
        <v>75.483720000000005</v>
      </c>
    </row>
    <row r="2918" spans="1:3" x14ac:dyDescent="0.25">
      <c r="A2918" s="74">
        <v>26658</v>
      </c>
      <c r="B2918" s="75">
        <v>26.243279999999999</v>
      </c>
      <c r="C2918" s="75">
        <v>75.441047999999995</v>
      </c>
    </row>
    <row r="2919" spans="1:3" x14ac:dyDescent="0.25">
      <c r="A2919" s="74">
        <v>26659</v>
      </c>
      <c r="B2919" s="75">
        <v>26.224992000000004</v>
      </c>
      <c r="C2919" s="75">
        <v>75.389232000000007</v>
      </c>
    </row>
    <row r="2920" spans="1:3" x14ac:dyDescent="0.25">
      <c r="A2920" s="74">
        <v>26660</v>
      </c>
      <c r="B2920" s="75">
        <v>26.234135999999999</v>
      </c>
      <c r="C2920" s="75">
        <v>75.340464000000011</v>
      </c>
    </row>
    <row r="2921" spans="1:3" x14ac:dyDescent="0.25">
      <c r="A2921" s="74">
        <v>26661</v>
      </c>
      <c r="B2921" s="75">
        <v>26.22804</v>
      </c>
      <c r="C2921" s="75">
        <v>75.285600000000002</v>
      </c>
    </row>
    <row r="2922" spans="1:3" x14ac:dyDescent="0.25">
      <c r="A2922" s="74">
        <v>26662</v>
      </c>
      <c r="B2922" s="75">
        <v>26.218896000000001</v>
      </c>
      <c r="C2922" s="75">
        <v>75.224640000000008</v>
      </c>
    </row>
    <row r="2923" spans="1:3" x14ac:dyDescent="0.25">
      <c r="A2923" s="74">
        <v>26663</v>
      </c>
      <c r="B2923" s="75">
        <v>26.212800000000001</v>
      </c>
      <c r="C2923" s="75">
        <v>75.166728000000006</v>
      </c>
    </row>
    <row r="2924" spans="1:3" x14ac:dyDescent="0.25">
      <c r="A2924" s="74">
        <v>26664</v>
      </c>
      <c r="B2924" s="75">
        <v>26.209751999999998</v>
      </c>
      <c r="C2924" s="75">
        <v>75.102720000000005</v>
      </c>
    </row>
    <row r="2925" spans="1:3" x14ac:dyDescent="0.25">
      <c r="A2925" s="74">
        <v>26665</v>
      </c>
      <c r="B2925" s="75">
        <v>26.209751999999998</v>
      </c>
      <c r="C2925" s="75">
        <v>75.038712000000004</v>
      </c>
    </row>
    <row r="2926" spans="1:3" x14ac:dyDescent="0.25">
      <c r="A2926" s="74">
        <v>26666</v>
      </c>
      <c r="B2926" s="75">
        <v>26.197560000000003</v>
      </c>
      <c r="C2926" s="75">
        <v>74.97165600000001</v>
      </c>
    </row>
    <row r="2927" spans="1:3" x14ac:dyDescent="0.25">
      <c r="A2927" s="74">
        <v>26667</v>
      </c>
      <c r="B2927" s="75">
        <v>26.197560000000003</v>
      </c>
      <c r="C2927" s="75">
        <v>74.89545600000001</v>
      </c>
    </row>
    <row r="2928" spans="1:3" x14ac:dyDescent="0.25">
      <c r="A2928" s="74">
        <v>26668</v>
      </c>
      <c r="B2928" s="75">
        <v>26.188416</v>
      </c>
      <c r="C2928" s="75">
        <v>74.828400000000002</v>
      </c>
    </row>
    <row r="2929" spans="1:3" x14ac:dyDescent="0.25">
      <c r="A2929" s="74">
        <v>26669</v>
      </c>
      <c r="B2929" s="75">
        <v>26.182320000000004</v>
      </c>
      <c r="C2929" s="75">
        <v>74.758296000000001</v>
      </c>
    </row>
    <row r="2930" spans="1:3" x14ac:dyDescent="0.25">
      <c r="A2930" s="74">
        <v>26670</v>
      </c>
      <c r="B2930" s="75">
        <v>26.173176000000002</v>
      </c>
      <c r="C2930" s="75">
        <v>74.676000000000002</v>
      </c>
    </row>
    <row r="2931" spans="1:3" x14ac:dyDescent="0.25">
      <c r="A2931" s="74">
        <v>26671</v>
      </c>
      <c r="B2931" s="75">
        <v>26.176224000000001</v>
      </c>
      <c r="C2931" s="75">
        <v>74.599800000000002</v>
      </c>
    </row>
    <row r="2932" spans="1:3" x14ac:dyDescent="0.25">
      <c r="A2932" s="74">
        <v>26672</v>
      </c>
      <c r="B2932" s="75">
        <v>26.170128000000002</v>
      </c>
      <c r="C2932" s="75">
        <v>74.523600000000002</v>
      </c>
    </row>
    <row r="2933" spans="1:3" x14ac:dyDescent="0.25">
      <c r="A2933" s="74">
        <v>26673</v>
      </c>
      <c r="B2933" s="75">
        <v>26.170128000000002</v>
      </c>
      <c r="C2933" s="75">
        <v>74.444352000000009</v>
      </c>
    </row>
    <row r="2934" spans="1:3" x14ac:dyDescent="0.25">
      <c r="A2934" s="74">
        <v>26674</v>
      </c>
      <c r="B2934" s="75">
        <v>26.170128000000002</v>
      </c>
      <c r="C2934" s="75">
        <v>74.392536000000007</v>
      </c>
    </row>
    <row r="2935" spans="1:3" x14ac:dyDescent="0.25">
      <c r="A2935" s="74">
        <v>26675</v>
      </c>
      <c r="B2935" s="75">
        <v>26.167079999999999</v>
      </c>
      <c r="C2935" s="75">
        <v>74.343767999999997</v>
      </c>
    </row>
    <row r="2936" spans="1:3" x14ac:dyDescent="0.25">
      <c r="A2936" s="74">
        <v>26676</v>
      </c>
      <c r="B2936" s="75">
        <v>26.182320000000004</v>
      </c>
      <c r="C2936" s="75">
        <v>74.270616000000004</v>
      </c>
    </row>
    <row r="2937" spans="1:3" x14ac:dyDescent="0.25">
      <c r="A2937" s="74">
        <v>26677</v>
      </c>
      <c r="B2937" s="75">
        <v>26.170128000000002</v>
      </c>
      <c r="C2937" s="75">
        <v>74.200512000000003</v>
      </c>
    </row>
    <row r="2938" spans="1:3" x14ac:dyDescent="0.25">
      <c r="A2938" s="74">
        <v>26678</v>
      </c>
      <c r="B2938" s="75">
        <v>26.176224000000001</v>
      </c>
      <c r="C2938" s="75">
        <v>74.148696000000001</v>
      </c>
    </row>
    <row r="2939" spans="1:3" x14ac:dyDescent="0.25">
      <c r="A2939" s="74">
        <v>26679</v>
      </c>
      <c r="B2939" s="75">
        <v>26.179272000000001</v>
      </c>
      <c r="C2939" s="75">
        <v>74.075544000000008</v>
      </c>
    </row>
    <row r="2940" spans="1:3" x14ac:dyDescent="0.25">
      <c r="A2940" s="74">
        <v>26680</v>
      </c>
      <c r="B2940" s="75">
        <v>26.170128000000002</v>
      </c>
      <c r="C2940" s="75">
        <v>73.996296000000001</v>
      </c>
    </row>
    <row r="2941" spans="1:3" x14ac:dyDescent="0.25">
      <c r="A2941" s="74">
        <v>26681</v>
      </c>
      <c r="B2941" s="75">
        <v>26.167079999999999</v>
      </c>
      <c r="C2941" s="75">
        <v>73.910952000000009</v>
      </c>
    </row>
    <row r="2942" spans="1:3" x14ac:dyDescent="0.25">
      <c r="A2942" s="74">
        <v>26682</v>
      </c>
      <c r="B2942" s="75">
        <v>26.164032000000002</v>
      </c>
      <c r="C2942" s="75">
        <v>73.828656000000009</v>
      </c>
    </row>
    <row r="2943" spans="1:3" x14ac:dyDescent="0.25">
      <c r="A2943" s="74">
        <v>26683</v>
      </c>
      <c r="B2943" s="75">
        <v>26.157935999999999</v>
      </c>
      <c r="C2943" s="75">
        <v>73.746359999999996</v>
      </c>
    </row>
    <row r="2944" spans="1:3" x14ac:dyDescent="0.25">
      <c r="A2944" s="74">
        <v>26684</v>
      </c>
      <c r="B2944" s="75">
        <v>26.164032000000002</v>
      </c>
      <c r="C2944" s="75">
        <v>73.66406400000001</v>
      </c>
    </row>
    <row r="2945" spans="1:3" x14ac:dyDescent="0.25">
      <c r="A2945" s="74">
        <v>26685</v>
      </c>
      <c r="B2945" s="75">
        <v>26.160983999999999</v>
      </c>
      <c r="C2945" s="75">
        <v>73.578720000000004</v>
      </c>
    </row>
    <row r="2946" spans="1:3" x14ac:dyDescent="0.25">
      <c r="A2946" s="74">
        <v>26686</v>
      </c>
      <c r="B2946" s="75">
        <v>26.145744000000001</v>
      </c>
      <c r="C2946" s="75">
        <v>73.487279999999998</v>
      </c>
    </row>
    <row r="2947" spans="1:3" x14ac:dyDescent="0.25">
      <c r="A2947" s="74">
        <v>26687</v>
      </c>
      <c r="B2947" s="75">
        <v>26.139648000000001</v>
      </c>
      <c r="C2947" s="75">
        <v>73.392792</v>
      </c>
    </row>
    <row r="2948" spans="1:3" x14ac:dyDescent="0.25">
      <c r="A2948" s="74">
        <v>26688</v>
      </c>
      <c r="B2948" s="75">
        <v>26.130504000000002</v>
      </c>
      <c r="C2948" s="75">
        <v>73.301352000000009</v>
      </c>
    </row>
    <row r="2949" spans="1:3" x14ac:dyDescent="0.25">
      <c r="A2949" s="74">
        <v>26689</v>
      </c>
      <c r="B2949" s="75">
        <v>26.118312</v>
      </c>
      <c r="C2949" s="75">
        <v>73.200767999999997</v>
      </c>
    </row>
    <row r="2950" spans="1:3" x14ac:dyDescent="0.25">
      <c r="A2950" s="74">
        <v>26690</v>
      </c>
      <c r="B2950" s="75">
        <v>26.109168</v>
      </c>
      <c r="C2950" s="75">
        <v>73.100184000000013</v>
      </c>
    </row>
    <row r="2951" spans="1:3" x14ac:dyDescent="0.25">
      <c r="A2951" s="74">
        <v>26691</v>
      </c>
      <c r="B2951" s="75">
        <v>26.103072000000001</v>
      </c>
      <c r="C2951" s="75">
        <v>72.999600000000001</v>
      </c>
    </row>
    <row r="2952" spans="1:3" x14ac:dyDescent="0.25">
      <c r="A2952" s="74">
        <v>26692</v>
      </c>
      <c r="B2952" s="75">
        <v>26.090879999999999</v>
      </c>
      <c r="C2952" s="75">
        <v>72.899016000000003</v>
      </c>
    </row>
    <row r="2953" spans="1:3" x14ac:dyDescent="0.25">
      <c r="A2953" s="74">
        <v>26693</v>
      </c>
      <c r="B2953" s="75">
        <v>26.081735999999999</v>
      </c>
      <c r="C2953" s="75">
        <v>72.792336000000006</v>
      </c>
    </row>
    <row r="2954" spans="1:3" x14ac:dyDescent="0.25">
      <c r="A2954" s="74">
        <v>26694</v>
      </c>
      <c r="B2954" s="75">
        <v>26.072592000000004</v>
      </c>
      <c r="C2954" s="75">
        <v>72.685656000000009</v>
      </c>
    </row>
    <row r="2955" spans="1:3" x14ac:dyDescent="0.25">
      <c r="A2955" s="74">
        <v>26695</v>
      </c>
      <c r="B2955" s="75">
        <v>26.063448000000005</v>
      </c>
      <c r="C2955" s="75">
        <v>72.582024000000004</v>
      </c>
    </row>
    <row r="2956" spans="1:3" x14ac:dyDescent="0.25">
      <c r="A2956" s="74">
        <v>26696</v>
      </c>
      <c r="B2956" s="75">
        <v>26.066496000000001</v>
      </c>
      <c r="C2956" s="75">
        <v>72.481440000000006</v>
      </c>
    </row>
    <row r="2957" spans="1:3" x14ac:dyDescent="0.25">
      <c r="A2957" s="74">
        <v>26697</v>
      </c>
      <c r="B2957" s="75">
        <v>26.057351999999998</v>
      </c>
      <c r="C2957" s="75">
        <v>72.377808000000002</v>
      </c>
    </row>
    <row r="2958" spans="1:3" x14ac:dyDescent="0.25">
      <c r="A2958" s="74">
        <v>26698</v>
      </c>
      <c r="B2958" s="75">
        <v>26.048207999999999</v>
      </c>
      <c r="C2958" s="75">
        <v>72.268079999999998</v>
      </c>
    </row>
    <row r="2959" spans="1:3" x14ac:dyDescent="0.25">
      <c r="A2959" s="74">
        <v>26699</v>
      </c>
      <c r="B2959" s="75">
        <v>26.063448000000005</v>
      </c>
      <c r="C2959" s="75">
        <v>72.155304000000001</v>
      </c>
    </row>
    <row r="2960" spans="1:3" x14ac:dyDescent="0.25">
      <c r="A2960" s="74">
        <v>26700</v>
      </c>
      <c r="B2960" s="75">
        <v>26.045160000000003</v>
      </c>
      <c r="C2960" s="75">
        <v>72.048624000000004</v>
      </c>
    </row>
    <row r="2961" spans="1:3" x14ac:dyDescent="0.25">
      <c r="A2961" s="74">
        <v>26701</v>
      </c>
      <c r="B2961" s="75">
        <v>26.039064000000003</v>
      </c>
      <c r="C2961" s="75">
        <v>71.9328</v>
      </c>
    </row>
    <row r="2962" spans="1:3" x14ac:dyDescent="0.25">
      <c r="A2962" s="74">
        <v>26702</v>
      </c>
      <c r="B2962" s="75">
        <v>26.036016000000004</v>
      </c>
      <c r="C2962" s="75">
        <v>71.826120000000003</v>
      </c>
    </row>
    <row r="2963" spans="1:3" x14ac:dyDescent="0.25">
      <c r="A2963" s="74">
        <v>26703</v>
      </c>
      <c r="B2963" s="75">
        <v>26.026872000000001</v>
      </c>
      <c r="C2963" s="75">
        <v>71.722487999999998</v>
      </c>
    </row>
    <row r="2964" spans="1:3" x14ac:dyDescent="0.25">
      <c r="A2964" s="74">
        <v>26704</v>
      </c>
      <c r="B2964" s="75">
        <v>26.014679999999998</v>
      </c>
      <c r="C2964" s="75">
        <v>71.624952000000008</v>
      </c>
    </row>
    <row r="2965" spans="1:3" x14ac:dyDescent="0.25">
      <c r="A2965" s="74">
        <v>26705</v>
      </c>
      <c r="B2965" s="75">
        <v>26.011632000000002</v>
      </c>
      <c r="C2965" s="75">
        <v>71.530464000000009</v>
      </c>
    </row>
    <row r="2966" spans="1:3" x14ac:dyDescent="0.25">
      <c r="A2966" s="74">
        <v>26706</v>
      </c>
      <c r="B2966" s="75">
        <v>26.005535999999999</v>
      </c>
      <c r="C2966" s="75">
        <v>71.44816800000001</v>
      </c>
    </row>
    <row r="2967" spans="1:3" x14ac:dyDescent="0.25">
      <c r="A2967" s="74">
        <v>26707</v>
      </c>
      <c r="B2967" s="75">
        <v>26.008583999999999</v>
      </c>
      <c r="C2967" s="75">
        <v>71.381112000000002</v>
      </c>
    </row>
    <row r="2968" spans="1:3" x14ac:dyDescent="0.25">
      <c r="A2968" s="74">
        <v>26708</v>
      </c>
      <c r="B2968" s="75">
        <v>25.99944</v>
      </c>
      <c r="C2968" s="75">
        <v>71.277479999999997</v>
      </c>
    </row>
    <row r="2969" spans="1:3" x14ac:dyDescent="0.25">
      <c r="A2969" s="74">
        <v>26709</v>
      </c>
      <c r="B2969" s="75">
        <v>25.993344</v>
      </c>
      <c r="C2969" s="75">
        <v>71.176896000000013</v>
      </c>
    </row>
    <row r="2970" spans="1:3" x14ac:dyDescent="0.25">
      <c r="A2970" s="74">
        <v>26710</v>
      </c>
      <c r="B2970" s="75">
        <v>25.984200000000001</v>
      </c>
      <c r="C2970" s="75">
        <v>71.070216000000002</v>
      </c>
    </row>
    <row r="2971" spans="1:3" x14ac:dyDescent="0.25">
      <c r="A2971" s="74">
        <v>26711</v>
      </c>
      <c r="B2971" s="75">
        <v>25.968960000000003</v>
      </c>
      <c r="C2971" s="75">
        <v>70.954391999999999</v>
      </c>
    </row>
    <row r="2972" spans="1:3" x14ac:dyDescent="0.25">
      <c r="A2972" s="74">
        <v>26712</v>
      </c>
      <c r="B2972" s="75">
        <v>25.965911999999999</v>
      </c>
      <c r="C2972" s="75">
        <v>70.853808000000001</v>
      </c>
    </row>
    <row r="2973" spans="1:3" x14ac:dyDescent="0.25">
      <c r="A2973" s="74">
        <v>26713</v>
      </c>
      <c r="B2973" s="75">
        <v>25.956768</v>
      </c>
      <c r="C2973" s="75">
        <v>70.753224000000003</v>
      </c>
    </row>
    <row r="2974" spans="1:3" x14ac:dyDescent="0.25">
      <c r="A2974" s="74">
        <v>26714</v>
      </c>
      <c r="B2974" s="75">
        <v>25.941528000000002</v>
      </c>
      <c r="C2974" s="75">
        <v>70.640448000000006</v>
      </c>
    </row>
    <row r="2975" spans="1:3" x14ac:dyDescent="0.25">
      <c r="A2975" s="74">
        <v>26715</v>
      </c>
      <c r="B2975" s="75">
        <v>25.935432000000002</v>
      </c>
      <c r="C2975" s="75">
        <v>70.52157600000001</v>
      </c>
    </row>
    <row r="2976" spans="1:3" x14ac:dyDescent="0.25">
      <c r="A2976" s="74">
        <v>26716</v>
      </c>
      <c r="B2976" s="75">
        <v>25.929335999999999</v>
      </c>
      <c r="C2976" s="75">
        <v>70.433184000000011</v>
      </c>
    </row>
    <row r="2977" spans="1:3" x14ac:dyDescent="0.25">
      <c r="A2977" s="74">
        <v>26717</v>
      </c>
      <c r="B2977" s="75">
        <v>25.911048000000005</v>
      </c>
      <c r="C2977" s="75">
        <v>70.356984000000011</v>
      </c>
    </row>
    <row r="2978" spans="1:3" x14ac:dyDescent="0.25">
      <c r="A2978" s="74">
        <v>26718</v>
      </c>
      <c r="B2978" s="75">
        <v>25.904951999999998</v>
      </c>
      <c r="C2978" s="75">
        <v>70.271640000000005</v>
      </c>
    </row>
    <row r="2979" spans="1:3" x14ac:dyDescent="0.25">
      <c r="A2979" s="74">
        <v>26719</v>
      </c>
      <c r="B2979" s="75">
        <v>25.883616000000004</v>
      </c>
      <c r="C2979" s="75">
        <v>70.183248000000006</v>
      </c>
    </row>
    <row r="2980" spans="1:3" x14ac:dyDescent="0.25">
      <c r="A2980" s="74">
        <v>26720</v>
      </c>
      <c r="B2980" s="75">
        <v>25.877520000000004</v>
      </c>
      <c r="C2980" s="75">
        <v>70.088759999999994</v>
      </c>
    </row>
    <row r="2981" spans="1:3" x14ac:dyDescent="0.25">
      <c r="A2981" s="74">
        <v>26721</v>
      </c>
      <c r="B2981" s="75">
        <v>25.865328000000002</v>
      </c>
      <c r="C2981" s="75">
        <v>70.012559999999993</v>
      </c>
    </row>
    <row r="2982" spans="1:3" x14ac:dyDescent="0.25">
      <c r="A2982" s="74">
        <v>26722</v>
      </c>
      <c r="B2982" s="75">
        <v>25.856184000000002</v>
      </c>
      <c r="C2982" s="75">
        <v>69.893687999999997</v>
      </c>
    </row>
    <row r="2983" spans="1:3" x14ac:dyDescent="0.25">
      <c r="A2983" s="74">
        <v>26723</v>
      </c>
      <c r="B2983" s="75">
        <v>25.840944</v>
      </c>
      <c r="C2983" s="75">
        <v>69.799199999999999</v>
      </c>
    </row>
    <row r="2984" spans="1:3" x14ac:dyDescent="0.25">
      <c r="A2984" s="74">
        <v>26724</v>
      </c>
      <c r="B2984" s="75">
        <v>25.831800000000001</v>
      </c>
      <c r="C2984" s="75">
        <v>69.701664000000008</v>
      </c>
    </row>
    <row r="2985" spans="1:3" x14ac:dyDescent="0.25">
      <c r="A2985" s="74">
        <v>26725</v>
      </c>
      <c r="B2985" s="75">
        <v>25.822656000000002</v>
      </c>
      <c r="C2985" s="75">
        <v>69.60717600000001</v>
      </c>
    </row>
    <row r="2986" spans="1:3" x14ac:dyDescent="0.25">
      <c r="A2986" s="74">
        <v>26726</v>
      </c>
      <c r="B2986" s="75">
        <v>25.807416000000003</v>
      </c>
      <c r="C2986" s="75">
        <v>69.515736000000004</v>
      </c>
    </row>
    <row r="2987" spans="1:3" x14ac:dyDescent="0.25">
      <c r="A2987" s="74">
        <v>26727</v>
      </c>
      <c r="B2987" s="75">
        <v>25.801320000000004</v>
      </c>
      <c r="C2987" s="75">
        <v>69.433440000000004</v>
      </c>
    </row>
    <row r="2988" spans="1:3" x14ac:dyDescent="0.25">
      <c r="A2988" s="74">
        <v>26728</v>
      </c>
      <c r="B2988" s="75">
        <v>25.798272000000001</v>
      </c>
      <c r="C2988" s="75">
        <v>69.335903999999999</v>
      </c>
    </row>
    <row r="2989" spans="1:3" x14ac:dyDescent="0.25">
      <c r="A2989" s="74">
        <v>26729</v>
      </c>
      <c r="B2989" s="75">
        <v>25.783032000000002</v>
      </c>
      <c r="C2989" s="75">
        <v>69.229224000000002</v>
      </c>
    </row>
    <row r="2990" spans="1:3" x14ac:dyDescent="0.25">
      <c r="A2990" s="74">
        <v>26730</v>
      </c>
      <c r="B2990" s="75">
        <v>25.77084</v>
      </c>
      <c r="C2990" s="75">
        <v>69.116448000000005</v>
      </c>
    </row>
    <row r="2991" spans="1:3" x14ac:dyDescent="0.25">
      <c r="A2991" s="74">
        <v>26731</v>
      </c>
      <c r="B2991" s="75">
        <v>25.764744</v>
      </c>
      <c r="C2991" s="75">
        <v>69.012816000000001</v>
      </c>
    </row>
    <row r="2992" spans="1:3" x14ac:dyDescent="0.25">
      <c r="A2992" s="74">
        <v>26732</v>
      </c>
      <c r="B2992" s="75">
        <v>25.752552000000001</v>
      </c>
      <c r="C2992" s="75">
        <v>68.887848000000005</v>
      </c>
    </row>
    <row r="2993" spans="1:3" x14ac:dyDescent="0.25">
      <c r="A2993" s="74">
        <v>26733</v>
      </c>
      <c r="B2993" s="75">
        <v>25.737311999999999</v>
      </c>
      <c r="C2993" s="75">
        <v>68.768976000000009</v>
      </c>
    </row>
    <row r="2994" spans="1:3" x14ac:dyDescent="0.25">
      <c r="A2994" s="74">
        <v>26734</v>
      </c>
      <c r="B2994" s="75">
        <v>25.715976000000001</v>
      </c>
      <c r="C2994" s="75">
        <v>68.689728000000002</v>
      </c>
    </row>
    <row r="2995" spans="1:3" x14ac:dyDescent="0.25">
      <c r="A2995" s="74">
        <v>26735</v>
      </c>
      <c r="B2995" s="75">
        <v>25.709879999999998</v>
      </c>
      <c r="C2995" s="75">
        <v>68.58</v>
      </c>
    </row>
    <row r="2996" spans="1:3" x14ac:dyDescent="0.25">
      <c r="A2996" s="74">
        <v>26736</v>
      </c>
      <c r="B2996" s="75">
        <v>25.700735999999999</v>
      </c>
      <c r="C2996" s="75">
        <v>68.461128000000002</v>
      </c>
    </row>
    <row r="2997" spans="1:3" x14ac:dyDescent="0.25">
      <c r="A2997" s="74">
        <v>26737</v>
      </c>
      <c r="B2997" s="75">
        <v>25.685496000000001</v>
      </c>
      <c r="C2997" s="75">
        <v>68.360544000000004</v>
      </c>
    </row>
    <row r="2998" spans="1:3" x14ac:dyDescent="0.25">
      <c r="A2998" s="74">
        <v>26738</v>
      </c>
      <c r="B2998" s="75">
        <v>25.673304000000002</v>
      </c>
      <c r="C2998" s="75">
        <v>68.241671999999994</v>
      </c>
    </row>
    <row r="2999" spans="1:3" x14ac:dyDescent="0.25">
      <c r="A2999" s="74">
        <v>26739</v>
      </c>
      <c r="B2999" s="75">
        <v>25.661111999999999</v>
      </c>
      <c r="C2999" s="75">
        <v>68.122799999999998</v>
      </c>
    </row>
    <row r="3000" spans="1:3" x14ac:dyDescent="0.25">
      <c r="A3000" s="74">
        <v>26740</v>
      </c>
      <c r="B3000" s="75">
        <v>25.651968</v>
      </c>
      <c r="C3000" s="75">
        <v>67.997832000000002</v>
      </c>
    </row>
    <row r="3001" spans="1:3" x14ac:dyDescent="0.25">
      <c r="A3001" s="74">
        <v>26741</v>
      </c>
      <c r="B3001" s="75">
        <v>25.645872000000001</v>
      </c>
      <c r="C3001" s="75">
        <v>67.91248800000001</v>
      </c>
    </row>
    <row r="3002" spans="1:3" x14ac:dyDescent="0.25">
      <c r="A3002" s="74">
        <v>26742</v>
      </c>
      <c r="B3002" s="75">
        <v>25.624535999999999</v>
      </c>
      <c r="C3002" s="75">
        <v>67.790568000000007</v>
      </c>
    </row>
    <row r="3003" spans="1:3" x14ac:dyDescent="0.25">
      <c r="A3003" s="74">
        <v>26743</v>
      </c>
      <c r="B3003" s="75">
        <v>25.621488000000003</v>
      </c>
      <c r="C3003" s="75">
        <v>67.668648000000005</v>
      </c>
    </row>
    <row r="3004" spans="1:3" x14ac:dyDescent="0.25">
      <c r="A3004" s="74">
        <v>26744</v>
      </c>
      <c r="B3004" s="75">
        <v>25.612344</v>
      </c>
      <c r="C3004" s="75">
        <v>67.540632000000002</v>
      </c>
    </row>
    <row r="3005" spans="1:3" x14ac:dyDescent="0.25">
      <c r="A3005" s="74">
        <v>26745</v>
      </c>
      <c r="B3005" s="75">
        <v>25.603200000000001</v>
      </c>
      <c r="C3005" s="75">
        <v>67.412616</v>
      </c>
    </row>
    <row r="3006" spans="1:3" x14ac:dyDescent="0.25">
      <c r="A3006" s="74">
        <v>26746</v>
      </c>
      <c r="B3006" s="75">
        <v>25.587960000000002</v>
      </c>
      <c r="C3006" s="75">
        <v>67.284599999999998</v>
      </c>
    </row>
    <row r="3007" spans="1:3" x14ac:dyDescent="0.25">
      <c r="A3007" s="74">
        <v>26747</v>
      </c>
      <c r="B3007" s="75">
        <v>25.578816000000003</v>
      </c>
      <c r="C3007" s="75">
        <v>67.159632000000002</v>
      </c>
    </row>
    <row r="3008" spans="1:3" x14ac:dyDescent="0.25">
      <c r="A3008" s="74">
        <v>26748</v>
      </c>
      <c r="B3008" s="75">
        <v>25.566624000000001</v>
      </c>
      <c r="C3008" s="75">
        <v>67.028568000000007</v>
      </c>
    </row>
    <row r="3009" spans="1:3" x14ac:dyDescent="0.25">
      <c r="A3009" s="74">
        <v>26749</v>
      </c>
      <c r="B3009" s="75">
        <v>25.560528000000001</v>
      </c>
      <c r="C3009" s="75">
        <v>66.885311999999999</v>
      </c>
    </row>
    <row r="3010" spans="1:3" x14ac:dyDescent="0.25">
      <c r="A3010" s="74">
        <v>26750</v>
      </c>
      <c r="B3010" s="75">
        <v>25.548335999999999</v>
      </c>
      <c r="C3010" s="75">
        <v>66.717671999999993</v>
      </c>
    </row>
    <row r="3011" spans="1:3" x14ac:dyDescent="0.25">
      <c r="A3011" s="74">
        <v>26751</v>
      </c>
      <c r="B3011" s="75">
        <v>25.536144</v>
      </c>
      <c r="C3011" s="75">
        <v>66.571368000000007</v>
      </c>
    </row>
    <row r="3012" spans="1:3" x14ac:dyDescent="0.25">
      <c r="A3012" s="74">
        <v>26752</v>
      </c>
      <c r="B3012" s="75">
        <v>25.527000000000001</v>
      </c>
      <c r="C3012" s="75">
        <v>66.422015999999999</v>
      </c>
    </row>
    <row r="3013" spans="1:3" x14ac:dyDescent="0.25">
      <c r="A3013" s="74">
        <v>26753</v>
      </c>
      <c r="B3013" s="75">
        <v>25.517856000000002</v>
      </c>
      <c r="C3013" s="75">
        <v>66.293999999999997</v>
      </c>
    </row>
    <row r="3014" spans="1:3" x14ac:dyDescent="0.25">
      <c r="A3014" s="74">
        <v>26754</v>
      </c>
      <c r="B3014" s="75">
        <v>25.505664000000003</v>
      </c>
      <c r="C3014" s="75">
        <v>66.153791999999996</v>
      </c>
    </row>
    <row r="3015" spans="1:3" x14ac:dyDescent="0.25">
      <c r="A3015" s="74">
        <v>26755</v>
      </c>
      <c r="B3015" s="75">
        <v>25.496520000000004</v>
      </c>
      <c r="C3015" s="75">
        <v>66.044064000000006</v>
      </c>
    </row>
    <row r="3016" spans="1:3" x14ac:dyDescent="0.25">
      <c r="A3016" s="74">
        <v>26756</v>
      </c>
      <c r="B3016" s="75">
        <v>25.481279999999998</v>
      </c>
      <c r="C3016" s="75">
        <v>65.91909600000001</v>
      </c>
    </row>
    <row r="3017" spans="1:3" x14ac:dyDescent="0.25">
      <c r="A3017" s="74">
        <v>26757</v>
      </c>
      <c r="B3017" s="75">
        <v>25.481279999999998</v>
      </c>
      <c r="C3017" s="75">
        <v>65.791080000000008</v>
      </c>
    </row>
    <row r="3018" spans="1:3" x14ac:dyDescent="0.25">
      <c r="A3018" s="74">
        <v>26758</v>
      </c>
      <c r="B3018" s="75">
        <v>25.462992000000003</v>
      </c>
      <c r="C3018" s="75">
        <v>65.663064000000006</v>
      </c>
    </row>
    <row r="3019" spans="1:3" x14ac:dyDescent="0.25">
      <c r="A3019" s="74">
        <v>26759</v>
      </c>
      <c r="B3019" s="75">
        <v>25.447752000000001</v>
      </c>
      <c r="C3019" s="75">
        <v>65.510664000000006</v>
      </c>
    </row>
    <row r="3020" spans="1:3" x14ac:dyDescent="0.25">
      <c r="A3020" s="74">
        <v>26760</v>
      </c>
      <c r="B3020" s="75">
        <v>25.441656000000002</v>
      </c>
      <c r="C3020" s="75">
        <v>65.361311999999998</v>
      </c>
    </row>
    <row r="3021" spans="1:3" x14ac:dyDescent="0.25">
      <c r="A3021" s="74">
        <v>26761</v>
      </c>
      <c r="B3021" s="75">
        <v>25.438607999999999</v>
      </c>
      <c r="C3021" s="75">
        <v>65.221103999999997</v>
      </c>
    </row>
    <row r="3022" spans="1:3" x14ac:dyDescent="0.25">
      <c r="A3022" s="74">
        <v>26762</v>
      </c>
      <c r="B3022" s="75">
        <v>25.429464000000003</v>
      </c>
      <c r="C3022" s="75">
        <v>65.077848000000003</v>
      </c>
    </row>
    <row r="3023" spans="1:3" x14ac:dyDescent="0.25">
      <c r="A3023" s="74">
        <v>26763</v>
      </c>
      <c r="B3023" s="75">
        <v>25.417272000000001</v>
      </c>
      <c r="C3023" s="75">
        <v>64.931544000000002</v>
      </c>
    </row>
    <row r="3024" spans="1:3" x14ac:dyDescent="0.25">
      <c r="A3024" s="74">
        <v>26764</v>
      </c>
      <c r="B3024" s="75">
        <v>25.408128000000001</v>
      </c>
      <c r="C3024" s="75">
        <v>64.785240000000002</v>
      </c>
    </row>
    <row r="3025" spans="1:3" x14ac:dyDescent="0.25">
      <c r="A3025" s="74">
        <v>26765</v>
      </c>
      <c r="B3025" s="75">
        <v>25.395935999999999</v>
      </c>
      <c r="C3025" s="75">
        <v>64.638936000000001</v>
      </c>
    </row>
    <row r="3026" spans="1:3" x14ac:dyDescent="0.25">
      <c r="A3026" s="74">
        <v>26766</v>
      </c>
      <c r="B3026" s="75">
        <v>25.386792000000003</v>
      </c>
      <c r="C3026" s="75">
        <v>64.483488000000008</v>
      </c>
    </row>
    <row r="3027" spans="1:3" x14ac:dyDescent="0.25">
      <c r="A3027" s="74">
        <v>26767</v>
      </c>
      <c r="B3027" s="75">
        <v>25.383744</v>
      </c>
      <c r="C3027" s="75">
        <v>64.349376000000007</v>
      </c>
    </row>
    <row r="3028" spans="1:3" x14ac:dyDescent="0.25">
      <c r="A3028" s="74">
        <v>26768</v>
      </c>
      <c r="B3028" s="75">
        <v>25.362407999999999</v>
      </c>
      <c r="C3028" s="75">
        <v>64.203072000000006</v>
      </c>
    </row>
    <row r="3029" spans="1:3" x14ac:dyDescent="0.25">
      <c r="A3029" s="74">
        <v>26769</v>
      </c>
      <c r="B3029" s="75">
        <v>25.347168</v>
      </c>
      <c r="C3029" s="75">
        <v>64.068960000000004</v>
      </c>
    </row>
    <row r="3030" spans="1:3" x14ac:dyDescent="0.25">
      <c r="A3030" s="74">
        <v>26770</v>
      </c>
      <c r="B3030" s="75">
        <v>25.328879999999998</v>
      </c>
      <c r="C3030" s="75">
        <v>63.895223999999999</v>
      </c>
    </row>
    <row r="3031" spans="1:3" x14ac:dyDescent="0.25">
      <c r="A3031" s="74">
        <v>26771</v>
      </c>
      <c r="B3031" s="75">
        <v>25.334976000000001</v>
      </c>
      <c r="C3031" s="75">
        <v>63.724536000000001</v>
      </c>
    </row>
    <row r="3032" spans="1:3" x14ac:dyDescent="0.25">
      <c r="A3032" s="74">
        <v>26772</v>
      </c>
      <c r="B3032" s="75">
        <v>25.319735999999999</v>
      </c>
      <c r="C3032" s="75">
        <v>63.566040000000008</v>
      </c>
    </row>
    <row r="3033" spans="1:3" x14ac:dyDescent="0.25">
      <c r="A3033" s="74">
        <v>26773</v>
      </c>
      <c r="B3033" s="75">
        <v>25.307544</v>
      </c>
      <c r="C3033" s="75">
        <v>63.465456000000003</v>
      </c>
    </row>
    <row r="3034" spans="1:3" x14ac:dyDescent="0.25">
      <c r="A3034" s="74">
        <v>26774</v>
      </c>
      <c r="B3034" s="75">
        <v>25.301448000000004</v>
      </c>
      <c r="C3034" s="75">
        <v>63.340488000000001</v>
      </c>
    </row>
    <row r="3035" spans="1:3" x14ac:dyDescent="0.25">
      <c r="A3035" s="74">
        <v>26775</v>
      </c>
      <c r="B3035" s="75">
        <v>25.298400000000001</v>
      </c>
      <c r="C3035" s="75">
        <v>63.200279999999999</v>
      </c>
    </row>
    <row r="3036" spans="1:3" x14ac:dyDescent="0.25">
      <c r="A3036" s="74">
        <v>26776</v>
      </c>
      <c r="B3036" s="75">
        <v>25.310592000000003</v>
      </c>
      <c r="C3036" s="75">
        <v>63.142368000000005</v>
      </c>
    </row>
    <row r="3037" spans="1:3" x14ac:dyDescent="0.25">
      <c r="A3037" s="74">
        <v>26777</v>
      </c>
      <c r="B3037" s="75">
        <v>25.295352000000001</v>
      </c>
      <c r="C3037" s="75">
        <v>63.011304000000003</v>
      </c>
    </row>
    <row r="3038" spans="1:3" x14ac:dyDescent="0.25">
      <c r="A3038" s="74">
        <v>26778</v>
      </c>
      <c r="B3038" s="75">
        <v>25.283160000000002</v>
      </c>
      <c r="C3038" s="75">
        <v>62.880240000000008</v>
      </c>
    </row>
    <row r="3039" spans="1:3" x14ac:dyDescent="0.25">
      <c r="A3039" s="74">
        <v>26779</v>
      </c>
      <c r="B3039" s="75">
        <v>25.267920000000004</v>
      </c>
      <c r="C3039" s="75">
        <v>62.746128000000006</v>
      </c>
    </row>
    <row r="3040" spans="1:3" x14ac:dyDescent="0.25">
      <c r="A3040" s="74">
        <v>26780</v>
      </c>
      <c r="B3040" s="75">
        <v>25.258776000000001</v>
      </c>
      <c r="C3040" s="75">
        <v>62.572392000000001</v>
      </c>
    </row>
    <row r="3041" spans="1:3" x14ac:dyDescent="0.25">
      <c r="A3041" s="74">
        <v>26781</v>
      </c>
      <c r="B3041" s="75">
        <v>25.240488000000003</v>
      </c>
      <c r="C3041" s="75">
        <v>62.413896000000008</v>
      </c>
    </row>
    <row r="3042" spans="1:3" x14ac:dyDescent="0.25">
      <c r="A3042" s="74">
        <v>26782</v>
      </c>
      <c r="B3042" s="75">
        <v>25.222200000000001</v>
      </c>
      <c r="C3042" s="75">
        <v>62.209679999999999</v>
      </c>
    </row>
    <row r="3043" spans="1:3" x14ac:dyDescent="0.25">
      <c r="A3043" s="74">
        <v>26783</v>
      </c>
      <c r="B3043" s="75">
        <v>25.222200000000001</v>
      </c>
      <c r="C3043" s="75">
        <v>62.026800000000001</v>
      </c>
    </row>
    <row r="3044" spans="1:3" x14ac:dyDescent="0.25">
      <c r="A3044" s="74">
        <v>26784</v>
      </c>
      <c r="B3044" s="75">
        <v>25.210007999999998</v>
      </c>
      <c r="C3044" s="75">
        <v>61.834776000000005</v>
      </c>
    </row>
    <row r="3045" spans="1:3" x14ac:dyDescent="0.25">
      <c r="A3045" s="74">
        <v>26785</v>
      </c>
      <c r="B3045" s="75">
        <v>25.203911999999999</v>
      </c>
      <c r="C3045" s="75">
        <v>61.667135999999999</v>
      </c>
    </row>
    <row r="3046" spans="1:3" x14ac:dyDescent="0.25">
      <c r="A3046" s="74">
        <v>26786</v>
      </c>
      <c r="B3046" s="75">
        <v>25.200864000000003</v>
      </c>
      <c r="C3046" s="75">
        <v>61.597032000000006</v>
      </c>
    </row>
    <row r="3047" spans="1:3" x14ac:dyDescent="0.25">
      <c r="A3047" s="74">
        <v>26787</v>
      </c>
      <c r="B3047" s="75">
        <v>25.182576000000001</v>
      </c>
      <c r="C3047" s="75">
        <v>61.548264000000003</v>
      </c>
    </row>
    <row r="3048" spans="1:3" x14ac:dyDescent="0.25">
      <c r="A3048" s="74">
        <v>26788</v>
      </c>
      <c r="B3048" s="75">
        <v>25.170384000000002</v>
      </c>
      <c r="C3048" s="75">
        <v>61.472064000000003</v>
      </c>
    </row>
    <row r="3049" spans="1:3" x14ac:dyDescent="0.25">
      <c r="A3049" s="74">
        <v>26789</v>
      </c>
      <c r="B3049" s="75">
        <v>25.164288000000003</v>
      </c>
      <c r="C3049" s="75">
        <v>61.380624000000005</v>
      </c>
    </row>
    <row r="3050" spans="1:3" x14ac:dyDescent="0.25">
      <c r="A3050" s="74">
        <v>26790</v>
      </c>
      <c r="B3050" s="75">
        <v>25.149048000000004</v>
      </c>
      <c r="C3050" s="75">
        <v>61.508640000000007</v>
      </c>
    </row>
    <row r="3051" spans="1:3" x14ac:dyDescent="0.25">
      <c r="A3051" s="74">
        <v>26791</v>
      </c>
      <c r="B3051" s="75">
        <v>25.161239999999999</v>
      </c>
      <c r="C3051" s="75">
        <v>61.792104000000002</v>
      </c>
    </row>
    <row r="3052" spans="1:3" x14ac:dyDescent="0.25">
      <c r="A3052" s="74">
        <v>26792</v>
      </c>
      <c r="B3052" s="75">
        <v>25.167335999999999</v>
      </c>
      <c r="C3052" s="75">
        <v>61.965840000000007</v>
      </c>
    </row>
    <row r="3053" spans="1:3" x14ac:dyDescent="0.25">
      <c r="A3053" s="74">
        <v>26793</v>
      </c>
      <c r="B3053" s="75">
        <v>25.149048000000004</v>
      </c>
      <c r="C3053" s="75">
        <v>62.087760000000003</v>
      </c>
    </row>
    <row r="3054" spans="1:3" x14ac:dyDescent="0.25">
      <c r="A3054" s="74">
        <v>26794</v>
      </c>
      <c r="B3054" s="75">
        <v>25.136856000000002</v>
      </c>
      <c r="C3054" s="75">
        <v>62.090808000000003</v>
      </c>
    </row>
    <row r="3055" spans="1:3" x14ac:dyDescent="0.25">
      <c r="A3055" s="74">
        <v>26795</v>
      </c>
      <c r="B3055" s="75">
        <v>25.121616000000003</v>
      </c>
      <c r="C3055" s="75">
        <v>62.035944000000001</v>
      </c>
    </row>
    <row r="3056" spans="1:3" x14ac:dyDescent="0.25">
      <c r="A3056" s="74">
        <v>26796</v>
      </c>
      <c r="B3056" s="75">
        <v>25.100279999999998</v>
      </c>
      <c r="C3056" s="75">
        <v>62.023752000000009</v>
      </c>
    </row>
    <row r="3057" spans="1:3" x14ac:dyDescent="0.25">
      <c r="A3057" s="74">
        <v>26797</v>
      </c>
      <c r="B3057" s="75">
        <v>25.088088000000003</v>
      </c>
      <c r="C3057" s="75">
        <v>61.999368000000004</v>
      </c>
    </row>
    <row r="3058" spans="1:3" x14ac:dyDescent="0.25">
      <c r="A3058" s="74">
        <v>26798</v>
      </c>
      <c r="B3058" s="75">
        <v>25.069800000000001</v>
      </c>
      <c r="C3058" s="75">
        <v>61.981079999999999</v>
      </c>
    </row>
    <row r="3059" spans="1:3" x14ac:dyDescent="0.25">
      <c r="A3059" s="74">
        <v>26799</v>
      </c>
      <c r="B3059" s="75">
        <v>25.066752000000001</v>
      </c>
      <c r="C3059" s="75">
        <v>62.109096000000008</v>
      </c>
    </row>
    <row r="3060" spans="1:3" x14ac:dyDescent="0.25">
      <c r="A3060" s="74">
        <v>26800</v>
      </c>
      <c r="B3060" s="75">
        <v>25.054560000000002</v>
      </c>
      <c r="C3060" s="75">
        <v>62.989968000000005</v>
      </c>
    </row>
    <row r="3061" spans="1:3" x14ac:dyDescent="0.25">
      <c r="A3061" s="74">
        <v>26801</v>
      </c>
      <c r="B3061" s="75">
        <v>25.051511999999999</v>
      </c>
      <c r="C3061" s="75">
        <v>62.868048000000002</v>
      </c>
    </row>
    <row r="3062" spans="1:3" x14ac:dyDescent="0.25">
      <c r="A3062" s="74">
        <v>26802</v>
      </c>
      <c r="B3062" s="75">
        <v>25.054560000000002</v>
      </c>
      <c r="C3062" s="75">
        <v>62.797944000000001</v>
      </c>
    </row>
    <row r="3063" spans="1:3" x14ac:dyDescent="0.25">
      <c r="A3063" s="74">
        <v>26803</v>
      </c>
      <c r="B3063" s="75">
        <v>25.066752000000001</v>
      </c>
      <c r="C3063" s="75">
        <v>62.941200000000002</v>
      </c>
    </row>
    <row r="3064" spans="1:3" x14ac:dyDescent="0.25">
      <c r="A3064" s="74">
        <v>26804</v>
      </c>
      <c r="B3064" s="75">
        <v>25.066752000000001</v>
      </c>
      <c r="C3064" s="75">
        <v>62.989968000000005</v>
      </c>
    </row>
    <row r="3065" spans="1:3" x14ac:dyDescent="0.25">
      <c r="A3065" s="74">
        <v>26805</v>
      </c>
      <c r="B3065" s="75">
        <v>25.054560000000002</v>
      </c>
      <c r="C3065" s="75">
        <v>62.944248000000002</v>
      </c>
    </row>
    <row r="3066" spans="1:3" x14ac:dyDescent="0.25">
      <c r="A3066" s="74">
        <v>26806</v>
      </c>
      <c r="B3066" s="75">
        <v>25.051511999999999</v>
      </c>
      <c r="C3066" s="75">
        <v>62.901576000000006</v>
      </c>
    </row>
    <row r="3067" spans="1:3" x14ac:dyDescent="0.25">
      <c r="A3067" s="74">
        <v>26807</v>
      </c>
      <c r="B3067" s="75">
        <v>25.033224000000001</v>
      </c>
      <c r="C3067" s="75">
        <v>62.843664000000004</v>
      </c>
    </row>
    <row r="3068" spans="1:3" x14ac:dyDescent="0.25">
      <c r="A3068" s="74">
        <v>26808</v>
      </c>
      <c r="B3068" s="75">
        <v>25.027128000000001</v>
      </c>
      <c r="C3068" s="75">
        <v>62.819279999999999</v>
      </c>
    </row>
    <row r="3069" spans="1:3" x14ac:dyDescent="0.25">
      <c r="A3069" s="74">
        <v>26809</v>
      </c>
      <c r="B3069" s="75">
        <v>25.036272</v>
      </c>
      <c r="C3069" s="75">
        <v>62.706504000000002</v>
      </c>
    </row>
    <row r="3070" spans="1:3" x14ac:dyDescent="0.25">
      <c r="A3070" s="74">
        <v>26810</v>
      </c>
      <c r="B3070" s="75">
        <v>25.030176000000004</v>
      </c>
      <c r="C3070" s="75">
        <v>62.624208000000003</v>
      </c>
    </row>
    <row r="3071" spans="1:3" x14ac:dyDescent="0.25">
      <c r="A3071" s="74">
        <v>26811</v>
      </c>
      <c r="B3071" s="75">
        <v>25.048464000000003</v>
      </c>
      <c r="C3071" s="75">
        <v>62.599824000000005</v>
      </c>
    </row>
    <row r="3072" spans="1:3" x14ac:dyDescent="0.25">
      <c r="A3072" s="74">
        <v>26812</v>
      </c>
      <c r="B3072" s="75">
        <v>25.048464000000003</v>
      </c>
      <c r="C3072" s="75">
        <v>62.621159999999996</v>
      </c>
    </row>
    <row r="3073" spans="1:3" x14ac:dyDescent="0.25">
      <c r="A3073" s="74">
        <v>26813</v>
      </c>
      <c r="B3073" s="75">
        <v>25.072848000000004</v>
      </c>
      <c r="C3073" s="75">
        <v>62.581536</v>
      </c>
    </row>
    <row r="3074" spans="1:3" x14ac:dyDescent="0.25">
      <c r="A3074" s="74">
        <v>26814</v>
      </c>
      <c r="B3074" s="75">
        <v>25.088088000000003</v>
      </c>
      <c r="C3074" s="75">
        <v>62.508384000000007</v>
      </c>
    </row>
    <row r="3075" spans="1:3" x14ac:dyDescent="0.25">
      <c r="A3075" s="74">
        <v>26815</v>
      </c>
      <c r="B3075" s="75">
        <v>25.088088000000003</v>
      </c>
      <c r="C3075" s="75">
        <v>62.487048000000001</v>
      </c>
    </row>
    <row r="3076" spans="1:3" x14ac:dyDescent="0.25">
      <c r="A3076" s="74">
        <v>26816</v>
      </c>
      <c r="B3076" s="75">
        <v>25.091135999999999</v>
      </c>
      <c r="C3076" s="75">
        <v>62.444376000000005</v>
      </c>
    </row>
    <row r="3077" spans="1:3" x14ac:dyDescent="0.25">
      <c r="A3077" s="74">
        <v>26817</v>
      </c>
      <c r="B3077" s="75">
        <v>25.085039999999999</v>
      </c>
      <c r="C3077" s="75">
        <v>62.386464000000004</v>
      </c>
    </row>
    <row r="3078" spans="1:3" x14ac:dyDescent="0.25">
      <c r="A3078" s="74">
        <v>26818</v>
      </c>
      <c r="B3078" s="75">
        <v>25.081992000000003</v>
      </c>
      <c r="C3078" s="75">
        <v>62.788800000000002</v>
      </c>
    </row>
    <row r="3079" spans="1:3" x14ac:dyDescent="0.25">
      <c r="A3079" s="74">
        <v>26819</v>
      </c>
      <c r="B3079" s="75">
        <v>25.069800000000001</v>
      </c>
      <c r="C3079" s="75">
        <v>62.800992000000001</v>
      </c>
    </row>
    <row r="3080" spans="1:3" x14ac:dyDescent="0.25">
      <c r="A3080" s="74">
        <v>26820</v>
      </c>
      <c r="B3080" s="75">
        <v>25.072848000000004</v>
      </c>
      <c r="C3080" s="75">
        <v>62.892432000000007</v>
      </c>
    </row>
    <row r="3081" spans="1:3" x14ac:dyDescent="0.25">
      <c r="A3081" s="74">
        <v>26821</v>
      </c>
      <c r="B3081" s="75">
        <v>25.069800000000001</v>
      </c>
      <c r="C3081" s="75">
        <v>62.883288000000007</v>
      </c>
    </row>
    <row r="3082" spans="1:3" x14ac:dyDescent="0.25">
      <c r="A3082" s="74">
        <v>26822</v>
      </c>
      <c r="B3082" s="75">
        <v>25.072848000000004</v>
      </c>
      <c r="C3082" s="75">
        <v>62.849759999999996</v>
      </c>
    </row>
    <row r="3083" spans="1:3" x14ac:dyDescent="0.25">
      <c r="A3083" s="74">
        <v>26823</v>
      </c>
      <c r="B3083" s="75">
        <v>25.066752000000001</v>
      </c>
      <c r="C3083" s="75">
        <v>62.810136</v>
      </c>
    </row>
    <row r="3084" spans="1:3" x14ac:dyDescent="0.25">
      <c r="A3084" s="74">
        <v>26824</v>
      </c>
      <c r="B3084" s="75">
        <v>25.106376000000001</v>
      </c>
      <c r="C3084" s="75">
        <v>62.895479999999999</v>
      </c>
    </row>
    <row r="3085" spans="1:3" x14ac:dyDescent="0.25">
      <c r="A3085" s="74">
        <v>26825</v>
      </c>
      <c r="B3085" s="75">
        <v>25.115520000000004</v>
      </c>
      <c r="C3085" s="75">
        <v>62.916815999999997</v>
      </c>
    </row>
    <row r="3086" spans="1:3" x14ac:dyDescent="0.25">
      <c r="A3086" s="74">
        <v>26826</v>
      </c>
      <c r="B3086" s="75">
        <v>25.130760000000002</v>
      </c>
      <c r="C3086" s="75">
        <v>63.233808000000003</v>
      </c>
    </row>
    <row r="3087" spans="1:3" x14ac:dyDescent="0.25">
      <c r="A3087" s="74">
        <v>26827</v>
      </c>
      <c r="B3087" s="75">
        <v>25.164288000000003</v>
      </c>
      <c r="C3087" s="75">
        <v>63.471552000000003</v>
      </c>
    </row>
    <row r="3088" spans="1:3" x14ac:dyDescent="0.25">
      <c r="A3088" s="74">
        <v>26828</v>
      </c>
      <c r="B3088" s="75">
        <v>25.191720000000004</v>
      </c>
      <c r="C3088" s="75">
        <v>63.605664000000004</v>
      </c>
    </row>
    <row r="3089" spans="1:3" x14ac:dyDescent="0.25">
      <c r="A3089" s="74">
        <v>26829</v>
      </c>
      <c r="B3089" s="75">
        <v>25.185624000000001</v>
      </c>
      <c r="C3089" s="75">
        <v>63.694056000000003</v>
      </c>
    </row>
    <row r="3090" spans="1:3" x14ac:dyDescent="0.25">
      <c r="A3090" s="74">
        <v>26830</v>
      </c>
      <c r="B3090" s="75">
        <v>25.176479999999998</v>
      </c>
      <c r="C3090" s="75">
        <v>63.712344000000002</v>
      </c>
    </row>
    <row r="3091" spans="1:3" x14ac:dyDescent="0.25">
      <c r="A3091" s="74">
        <v>26831</v>
      </c>
      <c r="B3091" s="75">
        <v>25.191720000000004</v>
      </c>
      <c r="C3091" s="75">
        <v>63.828168000000005</v>
      </c>
    </row>
    <row r="3092" spans="1:3" x14ac:dyDescent="0.25">
      <c r="A3092" s="74">
        <v>26832</v>
      </c>
      <c r="B3092" s="75">
        <v>25.203911999999999</v>
      </c>
      <c r="C3092" s="75">
        <v>63.916559999999997</v>
      </c>
    </row>
    <row r="3093" spans="1:3" x14ac:dyDescent="0.25">
      <c r="A3093" s="74">
        <v>26833</v>
      </c>
      <c r="B3093" s="75">
        <v>25.219152000000001</v>
      </c>
      <c r="C3093" s="75">
        <v>63.971423999999999</v>
      </c>
    </row>
    <row r="3094" spans="1:3" x14ac:dyDescent="0.25">
      <c r="A3094" s="74">
        <v>26834</v>
      </c>
      <c r="B3094" s="75">
        <v>25.225248000000004</v>
      </c>
      <c r="C3094" s="75">
        <v>64.00800000000001</v>
      </c>
    </row>
    <row r="3095" spans="1:3" x14ac:dyDescent="0.25">
      <c r="A3095" s="74">
        <v>26835</v>
      </c>
      <c r="B3095" s="75">
        <v>25.210007999999998</v>
      </c>
      <c r="C3095" s="75">
        <v>64.044576000000006</v>
      </c>
    </row>
    <row r="3096" spans="1:3" x14ac:dyDescent="0.25">
      <c r="A3096" s="74">
        <v>26836</v>
      </c>
      <c r="B3096" s="75">
        <v>25.216104000000001</v>
      </c>
      <c r="C3096" s="75">
        <v>64.087248000000002</v>
      </c>
    </row>
    <row r="3097" spans="1:3" x14ac:dyDescent="0.25">
      <c r="A3097" s="74">
        <v>26837</v>
      </c>
      <c r="B3097" s="75">
        <v>25.225248000000004</v>
      </c>
      <c r="C3097" s="75">
        <v>64.102488000000008</v>
      </c>
    </row>
    <row r="3098" spans="1:3" x14ac:dyDescent="0.25">
      <c r="A3098" s="74">
        <v>26838</v>
      </c>
      <c r="B3098" s="75">
        <v>25.258776000000001</v>
      </c>
      <c r="C3098" s="75">
        <v>64.129919999999998</v>
      </c>
    </row>
    <row r="3099" spans="1:3" x14ac:dyDescent="0.25">
      <c r="A3099" s="74">
        <v>26839</v>
      </c>
      <c r="B3099" s="75">
        <v>25.280111999999999</v>
      </c>
      <c r="C3099" s="75">
        <v>64.187832</v>
      </c>
    </row>
    <row r="3100" spans="1:3" x14ac:dyDescent="0.25">
      <c r="A3100" s="74">
        <v>26840</v>
      </c>
      <c r="B3100" s="75">
        <v>25.301448000000004</v>
      </c>
      <c r="C3100" s="75">
        <v>64.273176000000007</v>
      </c>
    </row>
    <row r="3101" spans="1:3" x14ac:dyDescent="0.25">
      <c r="A3101" s="74">
        <v>26841</v>
      </c>
      <c r="B3101" s="75">
        <v>25.316688000000003</v>
      </c>
      <c r="C3101" s="75">
        <v>64.626744000000002</v>
      </c>
    </row>
    <row r="3102" spans="1:3" x14ac:dyDescent="0.25">
      <c r="A3102" s="74">
        <v>26842</v>
      </c>
      <c r="B3102" s="75">
        <v>25.344120000000004</v>
      </c>
      <c r="C3102" s="75">
        <v>64.785240000000002</v>
      </c>
    </row>
    <row r="3103" spans="1:3" x14ac:dyDescent="0.25">
      <c r="A3103" s="74">
        <v>26843</v>
      </c>
      <c r="B3103" s="75">
        <v>25.359360000000002</v>
      </c>
      <c r="C3103" s="75">
        <v>64.824864000000005</v>
      </c>
    </row>
    <row r="3104" spans="1:3" x14ac:dyDescent="0.25">
      <c r="A3104" s="74">
        <v>26844</v>
      </c>
      <c r="B3104" s="75">
        <v>25.414224000000001</v>
      </c>
      <c r="C3104" s="75">
        <v>64.84620000000001</v>
      </c>
    </row>
    <row r="3105" spans="1:3" x14ac:dyDescent="0.25">
      <c r="A3105" s="74">
        <v>26845</v>
      </c>
      <c r="B3105" s="75">
        <v>25.435560000000002</v>
      </c>
      <c r="C3105" s="75">
        <v>64.837056000000004</v>
      </c>
    </row>
    <row r="3106" spans="1:3" x14ac:dyDescent="0.25">
      <c r="A3106" s="74">
        <v>26846</v>
      </c>
      <c r="B3106" s="75">
        <v>25.447752000000001</v>
      </c>
      <c r="C3106" s="75">
        <v>64.962024</v>
      </c>
    </row>
    <row r="3107" spans="1:3" x14ac:dyDescent="0.25">
      <c r="A3107" s="74">
        <v>26847</v>
      </c>
      <c r="B3107" s="75">
        <v>25.444704000000002</v>
      </c>
      <c r="C3107" s="75">
        <v>65.105280000000008</v>
      </c>
    </row>
    <row r="3108" spans="1:3" x14ac:dyDescent="0.25">
      <c r="A3108" s="74">
        <v>26848</v>
      </c>
      <c r="B3108" s="75">
        <v>25.469088000000003</v>
      </c>
      <c r="C3108" s="75">
        <v>65.419224</v>
      </c>
    </row>
    <row r="3109" spans="1:3" x14ac:dyDescent="0.25">
      <c r="A3109" s="74">
        <v>26849</v>
      </c>
      <c r="B3109" s="75">
        <v>25.481279999999998</v>
      </c>
      <c r="C3109" s="75">
        <v>65.467991999999995</v>
      </c>
    </row>
    <row r="3110" spans="1:3" x14ac:dyDescent="0.25">
      <c r="A3110" s="74">
        <v>26850</v>
      </c>
      <c r="B3110" s="75">
        <v>25.484328000000001</v>
      </c>
      <c r="C3110" s="75">
        <v>65.638680000000008</v>
      </c>
    </row>
    <row r="3111" spans="1:3" x14ac:dyDescent="0.25">
      <c r="A3111" s="74">
        <v>26851</v>
      </c>
      <c r="B3111" s="75">
        <v>25.487376000000001</v>
      </c>
      <c r="C3111" s="75">
        <v>65.739264000000006</v>
      </c>
    </row>
    <row r="3112" spans="1:3" x14ac:dyDescent="0.25">
      <c r="A3112" s="74">
        <v>26852</v>
      </c>
      <c r="B3112" s="75">
        <v>25.469088000000003</v>
      </c>
      <c r="C3112" s="75">
        <v>65.714880000000008</v>
      </c>
    </row>
    <row r="3113" spans="1:3" x14ac:dyDescent="0.25">
      <c r="A3113" s="74">
        <v>26853</v>
      </c>
      <c r="B3113" s="75">
        <v>25.453848000000004</v>
      </c>
      <c r="C3113" s="75">
        <v>65.714880000000008</v>
      </c>
    </row>
    <row r="3114" spans="1:3" x14ac:dyDescent="0.25">
      <c r="A3114" s="74">
        <v>26854</v>
      </c>
      <c r="B3114" s="75">
        <v>25.447752000000001</v>
      </c>
      <c r="C3114" s="75">
        <v>65.705736000000002</v>
      </c>
    </row>
    <row r="3115" spans="1:3" x14ac:dyDescent="0.25">
      <c r="A3115" s="74">
        <v>26855</v>
      </c>
      <c r="B3115" s="75">
        <v>25.475184000000002</v>
      </c>
      <c r="C3115" s="75">
        <v>65.708784000000009</v>
      </c>
    </row>
    <row r="3116" spans="1:3" x14ac:dyDescent="0.25">
      <c r="A3116" s="74">
        <v>26856</v>
      </c>
      <c r="B3116" s="75">
        <v>25.472135999999999</v>
      </c>
      <c r="C3116" s="75">
        <v>65.775840000000002</v>
      </c>
    </row>
    <row r="3117" spans="1:3" x14ac:dyDescent="0.25">
      <c r="A3117" s="74">
        <v>26857</v>
      </c>
      <c r="B3117" s="75">
        <v>25.46604</v>
      </c>
      <c r="C3117" s="75">
        <v>65.803271999999993</v>
      </c>
    </row>
    <row r="3118" spans="1:3" x14ac:dyDescent="0.25">
      <c r="A3118" s="74">
        <v>26858</v>
      </c>
      <c r="B3118" s="75">
        <v>25.459944</v>
      </c>
      <c r="C3118" s="75">
        <v>65.803271999999993</v>
      </c>
    </row>
    <row r="3119" spans="1:3" x14ac:dyDescent="0.25">
      <c r="A3119" s="74">
        <v>26859</v>
      </c>
      <c r="B3119" s="75">
        <v>25.46604</v>
      </c>
      <c r="C3119" s="75">
        <v>65.88252</v>
      </c>
    </row>
    <row r="3120" spans="1:3" x14ac:dyDescent="0.25">
      <c r="A3120" s="74">
        <v>26860</v>
      </c>
      <c r="B3120" s="75">
        <v>25.511760000000002</v>
      </c>
      <c r="C3120" s="75">
        <v>66.220848000000004</v>
      </c>
    </row>
    <row r="3121" spans="1:3" x14ac:dyDescent="0.25">
      <c r="A3121" s="74">
        <v>26861</v>
      </c>
      <c r="B3121" s="75">
        <v>25.523952000000001</v>
      </c>
      <c r="C3121" s="75">
        <v>66.312288000000009</v>
      </c>
    </row>
    <row r="3122" spans="1:3" x14ac:dyDescent="0.25">
      <c r="A3122" s="74">
        <v>26862</v>
      </c>
      <c r="B3122" s="75">
        <v>25.514807999999999</v>
      </c>
      <c r="C3122" s="75">
        <v>66.364103999999998</v>
      </c>
    </row>
    <row r="3123" spans="1:3" x14ac:dyDescent="0.25">
      <c r="A3123" s="74">
        <v>26863</v>
      </c>
      <c r="B3123" s="75">
        <v>25.511760000000002</v>
      </c>
      <c r="C3123" s="75">
        <v>66.394584000000009</v>
      </c>
    </row>
    <row r="3124" spans="1:3" x14ac:dyDescent="0.25">
      <c r="A3124" s="74">
        <v>26864</v>
      </c>
      <c r="B3124" s="75">
        <v>25.527000000000001</v>
      </c>
      <c r="C3124" s="75">
        <v>66.553080000000008</v>
      </c>
    </row>
    <row r="3125" spans="1:3" x14ac:dyDescent="0.25">
      <c r="A3125" s="74">
        <v>26865</v>
      </c>
      <c r="B3125" s="75">
        <v>25.566624000000001</v>
      </c>
      <c r="C3125" s="75">
        <v>66.705480000000009</v>
      </c>
    </row>
    <row r="3126" spans="1:3" x14ac:dyDescent="0.25">
      <c r="A3126" s="74">
        <v>26866</v>
      </c>
      <c r="B3126" s="75">
        <v>25.581864000000003</v>
      </c>
      <c r="C3126" s="75">
        <v>66.732911999999999</v>
      </c>
    </row>
    <row r="3127" spans="1:3" x14ac:dyDescent="0.25">
      <c r="A3127" s="74">
        <v>26867</v>
      </c>
      <c r="B3127" s="75">
        <v>25.569672000000001</v>
      </c>
      <c r="C3127" s="75">
        <v>66.793871999999993</v>
      </c>
    </row>
    <row r="3128" spans="1:3" x14ac:dyDescent="0.25">
      <c r="A3128" s="74">
        <v>26868</v>
      </c>
      <c r="B3128" s="75">
        <v>25.566624000000001</v>
      </c>
      <c r="C3128" s="75">
        <v>66.860928000000001</v>
      </c>
    </row>
    <row r="3129" spans="1:3" x14ac:dyDescent="0.25">
      <c r="A3129" s="74">
        <v>26869</v>
      </c>
      <c r="B3129" s="75">
        <v>25.578816000000003</v>
      </c>
      <c r="C3129" s="75">
        <v>66.958464000000006</v>
      </c>
    </row>
    <row r="3130" spans="1:3" x14ac:dyDescent="0.25">
      <c r="A3130" s="74">
        <v>26870</v>
      </c>
      <c r="B3130" s="75">
        <v>25.581864000000003</v>
      </c>
      <c r="C3130" s="75">
        <v>66.991991999999996</v>
      </c>
    </row>
    <row r="3131" spans="1:3" x14ac:dyDescent="0.25">
      <c r="A3131" s="74">
        <v>26871</v>
      </c>
      <c r="B3131" s="75">
        <v>25.572720000000004</v>
      </c>
      <c r="C3131" s="75">
        <v>67.022471999999993</v>
      </c>
    </row>
    <row r="3132" spans="1:3" x14ac:dyDescent="0.25">
      <c r="A3132" s="74">
        <v>26872</v>
      </c>
      <c r="B3132" s="75">
        <v>25.566624000000001</v>
      </c>
      <c r="C3132" s="75">
        <v>67.043808000000013</v>
      </c>
    </row>
    <row r="3133" spans="1:3" x14ac:dyDescent="0.25">
      <c r="A3133" s="74">
        <v>26873</v>
      </c>
      <c r="B3133" s="75">
        <v>25.551384000000002</v>
      </c>
      <c r="C3133" s="75">
        <v>67.083432000000002</v>
      </c>
    </row>
    <row r="3134" spans="1:3" x14ac:dyDescent="0.25">
      <c r="A3134" s="74">
        <v>26874</v>
      </c>
      <c r="B3134" s="75">
        <v>25.545288000000003</v>
      </c>
      <c r="C3134" s="75">
        <v>67.052952000000005</v>
      </c>
    </row>
    <row r="3135" spans="1:3" x14ac:dyDescent="0.25">
      <c r="A3135" s="74">
        <v>26875</v>
      </c>
      <c r="B3135" s="75">
        <v>25.545288000000003</v>
      </c>
      <c r="C3135" s="75">
        <v>67.168776000000008</v>
      </c>
    </row>
    <row r="3136" spans="1:3" x14ac:dyDescent="0.25">
      <c r="A3136" s="74">
        <v>26876</v>
      </c>
      <c r="B3136" s="75">
        <v>25.560528000000001</v>
      </c>
      <c r="C3136" s="75">
        <v>67.278503999999998</v>
      </c>
    </row>
    <row r="3137" spans="1:3" x14ac:dyDescent="0.25">
      <c r="A3137" s="74">
        <v>26877</v>
      </c>
      <c r="B3137" s="75">
        <v>25.557479999999998</v>
      </c>
      <c r="C3137" s="75">
        <v>67.336416</v>
      </c>
    </row>
    <row r="3138" spans="1:3" x14ac:dyDescent="0.25">
      <c r="A3138" s="74">
        <v>26878</v>
      </c>
      <c r="B3138" s="75">
        <v>25.587960000000002</v>
      </c>
      <c r="C3138" s="75">
        <v>67.668648000000005</v>
      </c>
    </row>
    <row r="3139" spans="1:3" x14ac:dyDescent="0.25">
      <c r="A3139" s="74">
        <v>26879</v>
      </c>
      <c r="B3139" s="75">
        <v>25.587960000000002</v>
      </c>
      <c r="C3139" s="75">
        <v>67.821048000000005</v>
      </c>
    </row>
    <row r="3140" spans="1:3" x14ac:dyDescent="0.25">
      <c r="A3140" s="74">
        <v>26880</v>
      </c>
      <c r="B3140" s="75">
        <v>25.587960000000002</v>
      </c>
      <c r="C3140" s="75">
        <v>67.888103999999998</v>
      </c>
    </row>
    <row r="3141" spans="1:3" x14ac:dyDescent="0.25">
      <c r="A3141" s="74">
        <v>26881</v>
      </c>
      <c r="B3141" s="75">
        <v>25.572720000000004</v>
      </c>
      <c r="C3141" s="75">
        <v>67.924679999999995</v>
      </c>
    </row>
    <row r="3142" spans="1:3" x14ac:dyDescent="0.25">
      <c r="A3142" s="74">
        <v>26882</v>
      </c>
      <c r="B3142" s="75">
        <v>25.591007999999999</v>
      </c>
      <c r="C3142" s="75">
        <v>67.939920000000001</v>
      </c>
    </row>
    <row r="3143" spans="1:3" x14ac:dyDescent="0.25">
      <c r="A3143" s="74">
        <v>26883</v>
      </c>
      <c r="B3143" s="75">
        <v>25.581864000000003</v>
      </c>
      <c r="C3143" s="75">
        <v>67.961256000000006</v>
      </c>
    </row>
    <row r="3144" spans="1:3" x14ac:dyDescent="0.25">
      <c r="A3144" s="74">
        <v>26884</v>
      </c>
      <c r="B3144" s="75">
        <v>25.572720000000004</v>
      </c>
      <c r="C3144" s="75">
        <v>67.91858400000001</v>
      </c>
    </row>
    <row r="3145" spans="1:3" x14ac:dyDescent="0.25">
      <c r="A3145" s="74">
        <v>26885</v>
      </c>
      <c r="B3145" s="75">
        <v>25.557479999999998</v>
      </c>
      <c r="C3145" s="75">
        <v>67.888103999999998</v>
      </c>
    </row>
    <row r="3146" spans="1:3" x14ac:dyDescent="0.25">
      <c r="A3146" s="74">
        <v>26886</v>
      </c>
      <c r="B3146" s="75">
        <v>25.566624000000001</v>
      </c>
      <c r="C3146" s="75">
        <v>67.894199999999998</v>
      </c>
    </row>
    <row r="3147" spans="1:3" x14ac:dyDescent="0.25">
      <c r="A3147" s="74">
        <v>26887</v>
      </c>
      <c r="B3147" s="75">
        <v>25.648920000000004</v>
      </c>
      <c r="C3147" s="75">
        <v>68.052696000000012</v>
      </c>
    </row>
    <row r="3148" spans="1:3" x14ac:dyDescent="0.25">
      <c r="A3148" s="74">
        <v>26888</v>
      </c>
      <c r="B3148" s="75">
        <v>25.648920000000004</v>
      </c>
      <c r="C3148" s="75">
        <v>68.034407999999999</v>
      </c>
    </row>
    <row r="3149" spans="1:3" x14ac:dyDescent="0.25">
      <c r="A3149" s="74">
        <v>26889</v>
      </c>
      <c r="B3149" s="75">
        <v>25.642824000000001</v>
      </c>
      <c r="C3149" s="75">
        <v>67.976496000000012</v>
      </c>
    </row>
    <row r="3150" spans="1:3" x14ac:dyDescent="0.25">
      <c r="A3150" s="74">
        <v>26890</v>
      </c>
      <c r="B3150" s="75">
        <v>25.651968</v>
      </c>
      <c r="C3150" s="75">
        <v>67.973448000000005</v>
      </c>
    </row>
    <row r="3151" spans="1:3" x14ac:dyDescent="0.25">
      <c r="A3151" s="74">
        <v>26891</v>
      </c>
      <c r="B3151" s="75">
        <v>25.661111999999999</v>
      </c>
      <c r="C3151" s="75">
        <v>68.031360000000006</v>
      </c>
    </row>
    <row r="3152" spans="1:3" x14ac:dyDescent="0.25">
      <c r="A3152" s="74">
        <v>26892</v>
      </c>
      <c r="B3152" s="75">
        <v>25.651968</v>
      </c>
      <c r="C3152" s="75">
        <v>68.013071999999994</v>
      </c>
    </row>
    <row r="3153" spans="1:3" x14ac:dyDescent="0.25">
      <c r="A3153" s="74">
        <v>26893</v>
      </c>
      <c r="B3153" s="75">
        <v>25.633679999999998</v>
      </c>
      <c r="C3153" s="75">
        <v>67.967352000000005</v>
      </c>
    </row>
    <row r="3154" spans="1:3" x14ac:dyDescent="0.25">
      <c r="A3154" s="74">
        <v>26894</v>
      </c>
      <c r="B3154" s="75">
        <v>25.61844</v>
      </c>
      <c r="C3154" s="75">
        <v>67.888103999999998</v>
      </c>
    </row>
    <row r="3155" spans="1:3" x14ac:dyDescent="0.25">
      <c r="A3155" s="74">
        <v>26895</v>
      </c>
      <c r="B3155" s="75">
        <v>25.61844</v>
      </c>
      <c r="C3155" s="75">
        <v>67.84238400000001</v>
      </c>
    </row>
    <row r="3156" spans="1:3" x14ac:dyDescent="0.25">
      <c r="A3156" s="74">
        <v>26896</v>
      </c>
      <c r="B3156" s="75">
        <v>25.61844</v>
      </c>
      <c r="C3156" s="75">
        <v>67.878960000000006</v>
      </c>
    </row>
    <row r="3157" spans="1:3" x14ac:dyDescent="0.25">
      <c r="A3157" s="74">
        <v>26897</v>
      </c>
      <c r="B3157" s="75">
        <v>25.603200000000001</v>
      </c>
      <c r="C3157" s="75">
        <v>67.875912</v>
      </c>
    </row>
    <row r="3158" spans="1:3" x14ac:dyDescent="0.25">
      <c r="A3158" s="74">
        <v>26898</v>
      </c>
      <c r="B3158" s="75">
        <v>25.591007999999999</v>
      </c>
      <c r="C3158" s="75">
        <v>68.07098400000001</v>
      </c>
    </row>
    <row r="3159" spans="1:3" x14ac:dyDescent="0.25">
      <c r="A3159" s="74">
        <v>26899</v>
      </c>
      <c r="B3159" s="75">
        <v>25.584911999999999</v>
      </c>
      <c r="C3159" s="75">
        <v>68.141088000000011</v>
      </c>
    </row>
    <row r="3160" spans="1:3" x14ac:dyDescent="0.25">
      <c r="A3160" s="74">
        <v>26900</v>
      </c>
      <c r="B3160" s="75">
        <v>25.581864000000003</v>
      </c>
      <c r="C3160" s="75">
        <v>68.387976000000009</v>
      </c>
    </row>
    <row r="3161" spans="1:3" x14ac:dyDescent="0.25">
      <c r="A3161" s="74">
        <v>26901</v>
      </c>
      <c r="B3161" s="75">
        <v>25.609296000000001</v>
      </c>
      <c r="C3161" s="75">
        <v>68.485512</v>
      </c>
    </row>
    <row r="3162" spans="1:3" x14ac:dyDescent="0.25">
      <c r="A3162" s="74">
        <v>26902</v>
      </c>
      <c r="B3162" s="75">
        <v>25.621488000000003</v>
      </c>
      <c r="C3162" s="75">
        <v>68.546471999999994</v>
      </c>
    </row>
    <row r="3163" spans="1:3" x14ac:dyDescent="0.25">
      <c r="A3163" s="74">
        <v>26903</v>
      </c>
      <c r="B3163" s="75">
        <v>25.700735999999999</v>
      </c>
      <c r="C3163" s="75">
        <v>68.665344000000005</v>
      </c>
    </row>
    <row r="3164" spans="1:3" x14ac:dyDescent="0.25">
      <c r="A3164" s="74">
        <v>26904</v>
      </c>
      <c r="B3164" s="75">
        <v>25.706832000000002</v>
      </c>
      <c r="C3164" s="75">
        <v>68.924424000000002</v>
      </c>
    </row>
    <row r="3165" spans="1:3" x14ac:dyDescent="0.25">
      <c r="A3165" s="74">
        <v>26905</v>
      </c>
      <c r="B3165" s="75">
        <v>25.697688000000003</v>
      </c>
      <c r="C3165" s="75">
        <v>68.988432000000003</v>
      </c>
    </row>
    <row r="3166" spans="1:3" x14ac:dyDescent="0.25">
      <c r="A3166" s="74">
        <v>26906</v>
      </c>
      <c r="B3166" s="75">
        <v>25.673304000000002</v>
      </c>
      <c r="C3166" s="75">
        <v>69.037199999999999</v>
      </c>
    </row>
    <row r="3167" spans="1:3" x14ac:dyDescent="0.25">
      <c r="A3167" s="74">
        <v>26907</v>
      </c>
      <c r="B3167" s="75">
        <v>25.645872000000001</v>
      </c>
      <c r="C3167" s="75">
        <v>69.058536000000004</v>
      </c>
    </row>
    <row r="3168" spans="1:3" x14ac:dyDescent="0.25">
      <c r="A3168" s="74">
        <v>26908</v>
      </c>
      <c r="B3168" s="75">
        <v>25.789128000000002</v>
      </c>
      <c r="C3168" s="75">
        <v>69.159120000000001</v>
      </c>
    </row>
    <row r="3169" spans="1:3" x14ac:dyDescent="0.25">
      <c r="A3169" s="74">
        <v>26909</v>
      </c>
      <c r="B3169" s="75">
        <v>25.819607999999999</v>
      </c>
      <c r="C3169" s="75">
        <v>69.232271999999995</v>
      </c>
    </row>
    <row r="3170" spans="1:3" x14ac:dyDescent="0.25">
      <c r="A3170" s="74">
        <v>26910</v>
      </c>
      <c r="B3170" s="75">
        <v>25.810464000000003</v>
      </c>
      <c r="C3170" s="75">
        <v>69.241416000000001</v>
      </c>
    </row>
    <row r="3171" spans="1:3" x14ac:dyDescent="0.25">
      <c r="A3171" s="74">
        <v>26911</v>
      </c>
      <c r="B3171" s="75">
        <v>25.801320000000004</v>
      </c>
      <c r="C3171" s="75">
        <v>69.238368000000008</v>
      </c>
    </row>
    <row r="3172" spans="1:3" x14ac:dyDescent="0.25">
      <c r="A3172" s="74">
        <v>26912</v>
      </c>
      <c r="B3172" s="75">
        <v>25.779984000000002</v>
      </c>
      <c r="C3172" s="75">
        <v>69.213984000000011</v>
      </c>
    </row>
    <row r="3173" spans="1:3" x14ac:dyDescent="0.25">
      <c r="A3173" s="74">
        <v>26913</v>
      </c>
      <c r="B3173" s="75">
        <v>25.77084</v>
      </c>
      <c r="C3173" s="75">
        <v>69.189599999999999</v>
      </c>
    </row>
    <row r="3174" spans="1:3" x14ac:dyDescent="0.25">
      <c r="A3174" s="74">
        <v>26914</v>
      </c>
      <c r="B3174" s="75">
        <v>25.752552000000001</v>
      </c>
      <c r="C3174" s="75">
        <v>69.171312</v>
      </c>
    </row>
    <row r="3175" spans="1:3" x14ac:dyDescent="0.25">
      <c r="A3175" s="74">
        <v>26915</v>
      </c>
      <c r="B3175" s="75">
        <v>25.764744</v>
      </c>
      <c r="C3175" s="75">
        <v>69.165216000000001</v>
      </c>
    </row>
    <row r="3176" spans="1:3" x14ac:dyDescent="0.25">
      <c r="A3176" s="74">
        <v>26916</v>
      </c>
      <c r="B3176" s="75">
        <v>25.752552000000001</v>
      </c>
      <c r="C3176" s="75">
        <v>69.143879999999996</v>
      </c>
    </row>
    <row r="3177" spans="1:3" x14ac:dyDescent="0.25">
      <c r="A3177" s="74">
        <v>26917</v>
      </c>
      <c r="B3177" s="75">
        <v>25.740360000000003</v>
      </c>
      <c r="C3177" s="75">
        <v>69.134736000000004</v>
      </c>
    </row>
    <row r="3178" spans="1:3" x14ac:dyDescent="0.25">
      <c r="A3178" s="74">
        <v>26918</v>
      </c>
      <c r="B3178" s="75">
        <v>25.752552000000001</v>
      </c>
      <c r="C3178" s="75">
        <v>69.220079999999996</v>
      </c>
    </row>
    <row r="3179" spans="1:3" x14ac:dyDescent="0.25">
      <c r="A3179" s="74">
        <v>26919</v>
      </c>
      <c r="B3179" s="75">
        <v>25.77084</v>
      </c>
      <c r="C3179" s="75">
        <v>69.332856000000007</v>
      </c>
    </row>
    <row r="3180" spans="1:3" x14ac:dyDescent="0.25">
      <c r="A3180" s="74">
        <v>26920</v>
      </c>
      <c r="B3180" s="75">
        <v>25.779984000000002</v>
      </c>
      <c r="C3180" s="75">
        <v>69.363336000000004</v>
      </c>
    </row>
    <row r="3181" spans="1:3" x14ac:dyDescent="0.25">
      <c r="A3181" s="74">
        <v>26921</v>
      </c>
      <c r="B3181" s="75">
        <v>25.801320000000004</v>
      </c>
      <c r="C3181" s="75">
        <v>69.418199999999999</v>
      </c>
    </row>
    <row r="3182" spans="1:3" x14ac:dyDescent="0.25">
      <c r="A3182" s="74">
        <v>26922</v>
      </c>
      <c r="B3182" s="75">
        <v>25.84704</v>
      </c>
      <c r="C3182" s="75">
        <v>69.509640000000005</v>
      </c>
    </row>
    <row r="3183" spans="1:3" x14ac:dyDescent="0.25">
      <c r="A3183" s="74">
        <v>26923</v>
      </c>
      <c r="B3183" s="75">
        <v>25.886664000000003</v>
      </c>
      <c r="C3183" s="75">
        <v>69.631559999999993</v>
      </c>
    </row>
    <row r="3184" spans="1:3" x14ac:dyDescent="0.25">
      <c r="A3184" s="74">
        <v>26924</v>
      </c>
      <c r="B3184" s="75">
        <v>25.892760000000003</v>
      </c>
      <c r="C3184" s="75">
        <v>69.655944000000005</v>
      </c>
    </row>
    <row r="3185" spans="1:3" x14ac:dyDescent="0.25">
      <c r="A3185" s="74">
        <v>26925</v>
      </c>
      <c r="B3185" s="75">
        <v>25.895807999999999</v>
      </c>
      <c r="C3185" s="75">
        <v>69.665087999999997</v>
      </c>
    </row>
    <row r="3186" spans="1:3" x14ac:dyDescent="0.25">
      <c r="A3186" s="74">
        <v>26926</v>
      </c>
      <c r="B3186" s="75">
        <v>25.877520000000004</v>
      </c>
      <c r="C3186" s="75">
        <v>69.668136000000004</v>
      </c>
    </row>
    <row r="3187" spans="1:3" x14ac:dyDescent="0.25">
      <c r="A3187" s="74">
        <v>26927</v>
      </c>
      <c r="B3187" s="75">
        <v>25.880568</v>
      </c>
      <c r="C3187" s="75">
        <v>69.686424000000002</v>
      </c>
    </row>
    <row r="3188" spans="1:3" x14ac:dyDescent="0.25">
      <c r="A3188" s="74">
        <v>26928</v>
      </c>
      <c r="B3188" s="75">
        <v>25.868376000000001</v>
      </c>
      <c r="C3188" s="75">
        <v>69.704712000000001</v>
      </c>
    </row>
    <row r="3189" spans="1:3" x14ac:dyDescent="0.25">
      <c r="A3189" s="74">
        <v>26929</v>
      </c>
      <c r="B3189" s="75">
        <v>25.859232000000002</v>
      </c>
      <c r="C3189" s="75">
        <v>69.713856000000007</v>
      </c>
    </row>
    <row r="3190" spans="1:3" x14ac:dyDescent="0.25">
      <c r="A3190" s="74">
        <v>26930</v>
      </c>
      <c r="B3190" s="75">
        <v>25.84704</v>
      </c>
      <c r="C3190" s="75">
        <v>69.820536000000004</v>
      </c>
    </row>
    <row r="3191" spans="1:3" x14ac:dyDescent="0.25">
      <c r="A3191" s="74">
        <v>26931</v>
      </c>
      <c r="B3191" s="75">
        <v>25.850088000000003</v>
      </c>
      <c r="C3191" s="75">
        <v>69.890640000000005</v>
      </c>
    </row>
    <row r="3192" spans="1:3" x14ac:dyDescent="0.25">
      <c r="A3192" s="74">
        <v>26932</v>
      </c>
      <c r="B3192" s="75">
        <v>25.920192000000004</v>
      </c>
      <c r="C3192" s="75">
        <v>70.256399999999999</v>
      </c>
    </row>
    <row r="3193" spans="1:3" x14ac:dyDescent="0.25">
      <c r="A3193" s="74">
        <v>26933</v>
      </c>
      <c r="B3193" s="75">
        <v>25.920192000000004</v>
      </c>
      <c r="C3193" s="75">
        <v>70.356984000000011</v>
      </c>
    </row>
    <row r="3194" spans="1:3" x14ac:dyDescent="0.25">
      <c r="A3194" s="74">
        <v>26934</v>
      </c>
      <c r="B3194" s="75">
        <v>25.92324</v>
      </c>
      <c r="C3194" s="75">
        <v>70.506336000000005</v>
      </c>
    </row>
    <row r="3195" spans="1:3" x14ac:dyDescent="0.25">
      <c r="A3195" s="74">
        <v>26935</v>
      </c>
      <c r="B3195" s="75">
        <v>25.904951999999998</v>
      </c>
      <c r="C3195" s="75">
        <v>70.579487999999998</v>
      </c>
    </row>
    <row r="3196" spans="1:3" x14ac:dyDescent="0.25">
      <c r="A3196" s="74">
        <v>26936</v>
      </c>
      <c r="B3196" s="75">
        <v>25.898856000000002</v>
      </c>
      <c r="C3196" s="75">
        <v>70.649591999999998</v>
      </c>
    </row>
    <row r="3197" spans="1:3" x14ac:dyDescent="0.25">
      <c r="A3197" s="74">
        <v>26937</v>
      </c>
      <c r="B3197" s="75">
        <v>25.883616000000004</v>
      </c>
      <c r="C3197" s="75">
        <v>70.704456000000008</v>
      </c>
    </row>
    <row r="3198" spans="1:3" x14ac:dyDescent="0.25">
      <c r="A3198" s="74">
        <v>26938</v>
      </c>
      <c r="B3198" s="75">
        <v>25.871424000000001</v>
      </c>
      <c r="C3198" s="75">
        <v>70.774559999999994</v>
      </c>
    </row>
    <row r="3199" spans="1:3" x14ac:dyDescent="0.25">
      <c r="A3199" s="74">
        <v>26939</v>
      </c>
      <c r="B3199" s="75">
        <v>25.871424000000001</v>
      </c>
      <c r="C3199" s="75">
        <v>70.926959999999994</v>
      </c>
    </row>
    <row r="3200" spans="1:3" x14ac:dyDescent="0.25">
      <c r="A3200" s="74">
        <v>26940</v>
      </c>
      <c r="B3200" s="75">
        <v>25.895807999999999</v>
      </c>
      <c r="C3200" s="75">
        <v>71.152512000000002</v>
      </c>
    </row>
    <row r="3201" spans="1:3" x14ac:dyDescent="0.25">
      <c r="A3201" s="74">
        <v>26941</v>
      </c>
      <c r="B3201" s="75">
        <v>25.895807999999999</v>
      </c>
      <c r="C3201" s="75">
        <v>71.317104</v>
      </c>
    </row>
    <row r="3202" spans="1:3" x14ac:dyDescent="0.25">
      <c r="A3202" s="74">
        <v>26942</v>
      </c>
      <c r="B3202" s="75">
        <v>25.889711999999999</v>
      </c>
      <c r="C3202" s="75">
        <v>71.381112000000002</v>
      </c>
    </row>
    <row r="3203" spans="1:3" x14ac:dyDescent="0.25">
      <c r="A3203" s="74">
        <v>26943</v>
      </c>
      <c r="B3203" s="75">
        <v>25.926288000000003</v>
      </c>
      <c r="C3203" s="75">
        <v>71.426832000000005</v>
      </c>
    </row>
    <row r="3204" spans="1:3" x14ac:dyDescent="0.25">
      <c r="A3204" s="74">
        <v>26944</v>
      </c>
      <c r="B3204" s="75">
        <v>25.984200000000001</v>
      </c>
      <c r="C3204" s="75">
        <v>71.621904000000001</v>
      </c>
    </row>
    <row r="3205" spans="1:3" x14ac:dyDescent="0.25">
      <c r="A3205" s="74">
        <v>26945</v>
      </c>
      <c r="B3205" s="75">
        <v>26.011632000000002</v>
      </c>
      <c r="C3205" s="75">
        <v>71.749920000000003</v>
      </c>
    </row>
    <row r="3206" spans="1:3" x14ac:dyDescent="0.25">
      <c r="A3206" s="74">
        <v>26946</v>
      </c>
      <c r="B3206" s="75">
        <v>26.014679999999998</v>
      </c>
      <c r="C3206" s="75">
        <v>71.820024000000004</v>
      </c>
    </row>
    <row r="3207" spans="1:3" x14ac:dyDescent="0.25">
      <c r="A3207" s="74">
        <v>26947</v>
      </c>
      <c r="B3207" s="75">
        <v>26.011632000000002</v>
      </c>
      <c r="C3207" s="75">
        <v>71.929752000000008</v>
      </c>
    </row>
    <row r="3208" spans="1:3" x14ac:dyDescent="0.25">
      <c r="A3208" s="74">
        <v>26948</v>
      </c>
      <c r="B3208" s="75">
        <v>25.996392000000004</v>
      </c>
      <c r="C3208" s="75">
        <v>72.042528000000004</v>
      </c>
    </row>
    <row r="3209" spans="1:3" x14ac:dyDescent="0.25">
      <c r="A3209" s="74">
        <v>26949</v>
      </c>
      <c r="B3209" s="75">
        <v>26.002488000000003</v>
      </c>
      <c r="C3209" s="75">
        <v>72.124824000000004</v>
      </c>
    </row>
    <row r="3210" spans="1:3" x14ac:dyDescent="0.25">
      <c r="A3210" s="74">
        <v>26950</v>
      </c>
      <c r="B3210" s="75">
        <v>26.060400000000001</v>
      </c>
      <c r="C3210" s="75">
        <v>72.298559999999995</v>
      </c>
    </row>
    <row r="3211" spans="1:3" x14ac:dyDescent="0.25">
      <c r="A3211" s="74">
        <v>26951</v>
      </c>
      <c r="B3211" s="75">
        <v>26.048207999999999</v>
      </c>
      <c r="C3211" s="75">
        <v>72.423528000000005</v>
      </c>
    </row>
    <row r="3212" spans="1:3" x14ac:dyDescent="0.25">
      <c r="A3212" s="74">
        <v>26952</v>
      </c>
      <c r="B3212" s="75">
        <v>26.029920000000004</v>
      </c>
      <c r="C3212" s="75">
        <v>72.463152000000008</v>
      </c>
    </row>
    <row r="3213" spans="1:3" x14ac:dyDescent="0.25">
      <c r="A3213" s="74">
        <v>26953</v>
      </c>
      <c r="B3213" s="75">
        <v>26.008583999999999</v>
      </c>
      <c r="C3213" s="75">
        <v>72.481440000000006</v>
      </c>
    </row>
    <row r="3214" spans="1:3" x14ac:dyDescent="0.25">
      <c r="A3214" s="74">
        <v>26954</v>
      </c>
      <c r="B3214" s="75">
        <v>25.990296000000001</v>
      </c>
      <c r="C3214" s="75">
        <v>72.496679999999998</v>
      </c>
    </row>
    <row r="3215" spans="1:3" x14ac:dyDescent="0.25">
      <c r="A3215" s="74">
        <v>26955</v>
      </c>
      <c r="B3215" s="75">
        <v>25.99944</v>
      </c>
      <c r="C3215" s="75">
        <v>72.582024000000004</v>
      </c>
    </row>
    <row r="3216" spans="1:3" x14ac:dyDescent="0.25">
      <c r="A3216" s="74">
        <v>26956</v>
      </c>
      <c r="B3216" s="75">
        <v>25.996392000000004</v>
      </c>
      <c r="C3216" s="75">
        <v>72.682608000000002</v>
      </c>
    </row>
    <row r="3217" spans="1:3" x14ac:dyDescent="0.25">
      <c r="A3217" s="74">
        <v>26957</v>
      </c>
      <c r="B3217" s="75">
        <v>26.014679999999998</v>
      </c>
      <c r="C3217" s="75">
        <v>72.850248000000008</v>
      </c>
    </row>
    <row r="3218" spans="1:3" x14ac:dyDescent="0.25">
      <c r="A3218" s="74">
        <v>26958</v>
      </c>
      <c r="B3218" s="75">
        <v>26.045160000000003</v>
      </c>
      <c r="C3218" s="75">
        <v>72.990456000000009</v>
      </c>
    </row>
    <row r="3219" spans="1:3" x14ac:dyDescent="0.25">
      <c r="A3219" s="74">
        <v>26959</v>
      </c>
      <c r="B3219" s="75">
        <v>26.042111999999999</v>
      </c>
      <c r="C3219" s="75">
        <v>73.057512000000003</v>
      </c>
    </row>
    <row r="3220" spans="1:3" x14ac:dyDescent="0.25">
      <c r="A3220" s="74">
        <v>26960</v>
      </c>
      <c r="B3220" s="75">
        <v>26.036016000000004</v>
      </c>
      <c r="C3220" s="75">
        <v>73.133712000000003</v>
      </c>
    </row>
    <row r="3221" spans="1:3" x14ac:dyDescent="0.25">
      <c r="A3221" s="74">
        <v>26961</v>
      </c>
      <c r="B3221" s="75">
        <v>26.036016000000004</v>
      </c>
      <c r="C3221" s="75">
        <v>73.228200000000001</v>
      </c>
    </row>
    <row r="3222" spans="1:3" x14ac:dyDescent="0.25">
      <c r="A3222" s="74">
        <v>26962</v>
      </c>
      <c r="B3222" s="75">
        <v>26.032968</v>
      </c>
      <c r="C3222" s="75">
        <v>73.334879999999998</v>
      </c>
    </row>
    <row r="3223" spans="1:3" x14ac:dyDescent="0.25">
      <c r="A3223" s="74">
        <v>26963</v>
      </c>
      <c r="B3223" s="75">
        <v>26.045160000000003</v>
      </c>
      <c r="C3223" s="75">
        <v>73.536047999999994</v>
      </c>
    </row>
    <row r="3224" spans="1:3" x14ac:dyDescent="0.25">
      <c r="A3224" s="74">
        <v>26964</v>
      </c>
      <c r="B3224" s="75">
        <v>26.036016000000004</v>
      </c>
      <c r="C3224" s="75">
        <v>73.764647999999994</v>
      </c>
    </row>
    <row r="3225" spans="1:3" x14ac:dyDescent="0.25">
      <c r="A3225" s="74">
        <v>26965</v>
      </c>
      <c r="B3225" s="75">
        <v>26.072592000000004</v>
      </c>
      <c r="C3225" s="75">
        <v>73.901808000000003</v>
      </c>
    </row>
    <row r="3226" spans="1:3" x14ac:dyDescent="0.25">
      <c r="A3226" s="74">
        <v>26966</v>
      </c>
      <c r="B3226" s="75">
        <v>26.093928000000002</v>
      </c>
      <c r="C3226" s="75">
        <v>73.615296000000001</v>
      </c>
    </row>
    <row r="3227" spans="1:3" x14ac:dyDescent="0.25">
      <c r="A3227" s="74">
        <v>26967</v>
      </c>
      <c r="B3227" s="75">
        <v>26.078688000000003</v>
      </c>
      <c r="C3227" s="75">
        <v>73.661016000000004</v>
      </c>
    </row>
    <row r="3228" spans="1:3" x14ac:dyDescent="0.25">
      <c r="A3228" s="74">
        <v>26968</v>
      </c>
      <c r="B3228" s="75">
        <v>26.072592000000004</v>
      </c>
      <c r="C3228" s="75">
        <v>73.691496000000001</v>
      </c>
    </row>
    <row r="3229" spans="1:3" x14ac:dyDescent="0.25">
      <c r="A3229" s="74">
        <v>26969</v>
      </c>
      <c r="B3229" s="75">
        <v>26.051256000000002</v>
      </c>
      <c r="C3229" s="75">
        <v>73.700640000000007</v>
      </c>
    </row>
    <row r="3230" spans="1:3" x14ac:dyDescent="0.25">
      <c r="A3230" s="74">
        <v>26970</v>
      </c>
      <c r="B3230" s="75">
        <v>26.051256000000002</v>
      </c>
      <c r="C3230" s="75">
        <v>73.728071999999997</v>
      </c>
    </row>
    <row r="3231" spans="1:3" x14ac:dyDescent="0.25">
      <c r="A3231" s="74">
        <v>26971</v>
      </c>
      <c r="B3231" s="75">
        <v>26.048207999999999</v>
      </c>
      <c r="C3231" s="75">
        <v>73.880471999999997</v>
      </c>
    </row>
    <row r="3232" spans="1:3" x14ac:dyDescent="0.25">
      <c r="A3232" s="74">
        <v>26972</v>
      </c>
      <c r="B3232" s="75">
        <v>26.048207999999999</v>
      </c>
      <c r="C3232" s="75">
        <v>74.032871999999998</v>
      </c>
    </row>
    <row r="3233" spans="1:3" x14ac:dyDescent="0.25">
      <c r="A3233" s="74">
        <v>26973</v>
      </c>
      <c r="B3233" s="75">
        <v>26.057351999999998</v>
      </c>
      <c r="C3233" s="75">
        <v>74.20965600000001</v>
      </c>
    </row>
    <row r="3234" spans="1:3" x14ac:dyDescent="0.25">
      <c r="A3234" s="74">
        <v>26974</v>
      </c>
      <c r="B3234" s="75">
        <v>26.057351999999998</v>
      </c>
      <c r="C3234" s="75">
        <v>74.401679999999999</v>
      </c>
    </row>
    <row r="3235" spans="1:3" x14ac:dyDescent="0.25">
      <c r="A3235" s="74">
        <v>26975</v>
      </c>
      <c r="B3235" s="75">
        <v>26.115264000000003</v>
      </c>
      <c r="C3235" s="75">
        <v>74.66685600000001</v>
      </c>
    </row>
    <row r="3236" spans="1:3" x14ac:dyDescent="0.25">
      <c r="A3236" s="74">
        <v>26976</v>
      </c>
      <c r="B3236" s="75">
        <v>26.118312</v>
      </c>
      <c r="C3236" s="75">
        <v>74.828400000000002</v>
      </c>
    </row>
    <row r="3237" spans="1:3" x14ac:dyDescent="0.25">
      <c r="A3237" s="74">
        <v>26977</v>
      </c>
      <c r="B3237" s="75">
        <v>26.133551999999998</v>
      </c>
      <c r="C3237" s="75">
        <v>75.069192000000001</v>
      </c>
    </row>
    <row r="3238" spans="1:3" x14ac:dyDescent="0.25">
      <c r="A3238" s="74">
        <v>26978</v>
      </c>
      <c r="B3238" s="75">
        <v>26.157935999999999</v>
      </c>
      <c r="C3238" s="75">
        <v>75.28255200000001</v>
      </c>
    </row>
    <row r="3239" spans="1:3" x14ac:dyDescent="0.25">
      <c r="A3239" s="74">
        <v>26979</v>
      </c>
      <c r="B3239" s="75">
        <v>26.200607999999999</v>
      </c>
      <c r="C3239" s="75">
        <v>75.636120000000005</v>
      </c>
    </row>
    <row r="3240" spans="1:3" x14ac:dyDescent="0.25">
      <c r="A3240" s="74">
        <v>26980</v>
      </c>
      <c r="B3240" s="75">
        <v>26.295096000000001</v>
      </c>
      <c r="C3240" s="75">
        <v>75.886055999999996</v>
      </c>
    </row>
    <row r="3241" spans="1:3" x14ac:dyDescent="0.25">
      <c r="A3241" s="74">
        <v>26981</v>
      </c>
      <c r="B3241" s="75">
        <v>26.325576000000002</v>
      </c>
      <c r="C3241" s="75">
        <v>76.160375999999999</v>
      </c>
    </row>
    <row r="3242" spans="1:3" x14ac:dyDescent="0.25">
      <c r="A3242" s="74">
        <v>26982</v>
      </c>
      <c r="B3242" s="75">
        <v>26.398728000000002</v>
      </c>
      <c r="C3242" s="75">
        <v>76.42555200000001</v>
      </c>
    </row>
    <row r="3243" spans="1:3" x14ac:dyDescent="0.25">
      <c r="A3243" s="74">
        <v>26983</v>
      </c>
      <c r="B3243" s="75">
        <v>26.477976000000002</v>
      </c>
      <c r="C3243" s="75">
        <v>76.837032000000008</v>
      </c>
    </row>
    <row r="3244" spans="1:3" x14ac:dyDescent="0.25">
      <c r="A3244" s="74">
        <v>26984</v>
      </c>
      <c r="B3244" s="75">
        <v>26.481024000000001</v>
      </c>
      <c r="C3244" s="75">
        <v>76.568808000000004</v>
      </c>
    </row>
    <row r="3245" spans="1:3" x14ac:dyDescent="0.25">
      <c r="A3245" s="74">
        <v>26985</v>
      </c>
      <c r="B3245" s="75">
        <v>26.459688000000003</v>
      </c>
      <c r="C3245" s="75">
        <v>76.803504000000004</v>
      </c>
    </row>
    <row r="3246" spans="1:3" x14ac:dyDescent="0.25">
      <c r="A3246" s="74">
        <v>26986</v>
      </c>
      <c r="B3246" s="75">
        <v>26.462736</v>
      </c>
      <c r="C3246" s="75">
        <v>76.815696000000003</v>
      </c>
    </row>
    <row r="3247" spans="1:3" x14ac:dyDescent="0.25">
      <c r="A3247" s="74">
        <v>26987</v>
      </c>
      <c r="B3247" s="75">
        <v>26.468832000000003</v>
      </c>
      <c r="C3247" s="75">
        <v>76.858367999999999</v>
      </c>
    </row>
    <row r="3248" spans="1:3" x14ac:dyDescent="0.25">
      <c r="A3248" s="74">
        <v>26988</v>
      </c>
      <c r="B3248" s="75">
        <v>26.477976000000002</v>
      </c>
      <c r="C3248" s="75">
        <v>76.815696000000003</v>
      </c>
    </row>
    <row r="3249" spans="1:3" x14ac:dyDescent="0.25">
      <c r="A3249" s="74">
        <v>26989</v>
      </c>
      <c r="B3249" s="75">
        <v>26.490168000000001</v>
      </c>
      <c r="C3249" s="75">
        <v>76.773024000000007</v>
      </c>
    </row>
    <row r="3250" spans="1:3" x14ac:dyDescent="0.25">
      <c r="A3250" s="74">
        <v>26990</v>
      </c>
      <c r="B3250" s="75">
        <v>26.490168000000001</v>
      </c>
      <c r="C3250" s="75">
        <v>76.855320000000006</v>
      </c>
    </row>
    <row r="3251" spans="1:3" x14ac:dyDescent="0.25">
      <c r="A3251" s="74">
        <v>26991</v>
      </c>
      <c r="B3251" s="75">
        <v>26.560272000000001</v>
      </c>
      <c r="C3251" s="75">
        <v>76.456032000000008</v>
      </c>
    </row>
    <row r="3252" spans="1:3" x14ac:dyDescent="0.25">
      <c r="A3252" s="74">
        <v>26992</v>
      </c>
      <c r="B3252" s="75">
        <v>26.538936</v>
      </c>
      <c r="C3252" s="75">
        <v>76.669392000000002</v>
      </c>
    </row>
    <row r="3253" spans="1:3" x14ac:dyDescent="0.25">
      <c r="A3253" s="74">
        <v>26993</v>
      </c>
      <c r="B3253" s="75">
        <v>26.538936</v>
      </c>
      <c r="C3253" s="75">
        <v>76.693776</v>
      </c>
    </row>
    <row r="3254" spans="1:3" x14ac:dyDescent="0.25">
      <c r="A3254" s="74">
        <v>26994</v>
      </c>
      <c r="B3254" s="75">
        <v>26.548079999999999</v>
      </c>
      <c r="C3254" s="75">
        <v>76.788264000000012</v>
      </c>
    </row>
    <row r="3255" spans="1:3" x14ac:dyDescent="0.25">
      <c r="A3255" s="74">
        <v>26995</v>
      </c>
      <c r="B3255" s="75">
        <v>26.551128000000002</v>
      </c>
      <c r="C3255" s="75">
        <v>76.901040000000009</v>
      </c>
    </row>
    <row r="3256" spans="1:3" x14ac:dyDescent="0.25">
      <c r="A3256" s="74">
        <v>26996</v>
      </c>
      <c r="B3256" s="75">
        <v>26.578560000000003</v>
      </c>
      <c r="C3256" s="75">
        <v>76.949808000000004</v>
      </c>
    </row>
    <row r="3257" spans="1:3" x14ac:dyDescent="0.25">
      <c r="A3257" s="74">
        <v>26997</v>
      </c>
      <c r="B3257" s="75">
        <v>26.560272000000001</v>
      </c>
      <c r="C3257" s="75">
        <v>77.001624000000007</v>
      </c>
    </row>
    <row r="3258" spans="1:3" x14ac:dyDescent="0.25">
      <c r="A3258" s="74">
        <v>26998</v>
      </c>
      <c r="B3258" s="75">
        <v>26.581607999999999</v>
      </c>
      <c r="C3258" s="75">
        <v>77.099159999999998</v>
      </c>
    </row>
    <row r="3259" spans="1:3" x14ac:dyDescent="0.25">
      <c r="A3259" s="74">
        <v>26999</v>
      </c>
      <c r="B3259" s="75">
        <v>26.596848000000001</v>
      </c>
      <c r="C3259" s="75">
        <v>77.090016000000006</v>
      </c>
    </row>
    <row r="3260" spans="1:3" x14ac:dyDescent="0.25">
      <c r="A3260" s="74">
        <v>27000</v>
      </c>
      <c r="B3260" s="75">
        <v>26.615136</v>
      </c>
      <c r="C3260" s="75">
        <v>77.086967999999999</v>
      </c>
    </row>
    <row r="3261" spans="1:3" x14ac:dyDescent="0.25">
      <c r="A3261" s="74">
        <v>27001</v>
      </c>
      <c r="B3261" s="75">
        <v>26.60904</v>
      </c>
      <c r="C3261" s="75">
        <v>77.068680000000001</v>
      </c>
    </row>
    <row r="3262" spans="1:3" x14ac:dyDescent="0.25">
      <c r="A3262" s="74">
        <v>27002</v>
      </c>
      <c r="B3262" s="75">
        <v>26.602944000000001</v>
      </c>
      <c r="C3262" s="75">
        <v>77.050392000000002</v>
      </c>
    </row>
    <row r="3263" spans="1:3" x14ac:dyDescent="0.25">
      <c r="A3263" s="74">
        <v>27003</v>
      </c>
      <c r="B3263" s="75">
        <v>26.590751999999998</v>
      </c>
      <c r="C3263" s="75">
        <v>77.016864000000012</v>
      </c>
    </row>
    <row r="3264" spans="1:3" x14ac:dyDescent="0.25">
      <c r="A3264" s="74">
        <v>27004</v>
      </c>
      <c r="B3264" s="75">
        <v>26.575512</v>
      </c>
      <c r="C3264" s="75">
        <v>76.99248</v>
      </c>
    </row>
    <row r="3265" spans="1:3" x14ac:dyDescent="0.25">
      <c r="A3265" s="74">
        <v>27005</v>
      </c>
      <c r="B3265" s="75">
        <v>26.566368000000001</v>
      </c>
      <c r="C3265" s="75">
        <v>76.962000000000003</v>
      </c>
    </row>
    <row r="3266" spans="1:3" x14ac:dyDescent="0.25">
      <c r="A3266" s="74">
        <v>27006</v>
      </c>
      <c r="B3266" s="75">
        <v>26.569416</v>
      </c>
      <c r="C3266" s="75">
        <v>77.026008000000004</v>
      </c>
    </row>
    <row r="3267" spans="1:3" x14ac:dyDescent="0.25">
      <c r="A3267" s="74">
        <v>27007</v>
      </c>
      <c r="B3267" s="75">
        <v>26.575512</v>
      </c>
      <c r="C3267" s="75">
        <v>76.99248</v>
      </c>
    </row>
    <row r="3268" spans="1:3" x14ac:dyDescent="0.25">
      <c r="A3268" s="74">
        <v>27008</v>
      </c>
      <c r="B3268" s="75">
        <v>26.584656000000003</v>
      </c>
      <c r="C3268" s="75">
        <v>76.97114400000001</v>
      </c>
    </row>
    <row r="3269" spans="1:3" x14ac:dyDescent="0.25">
      <c r="A3269" s="74">
        <v>27009</v>
      </c>
      <c r="B3269" s="75">
        <v>26.602944000000001</v>
      </c>
      <c r="C3269" s="75">
        <v>76.97114400000001</v>
      </c>
    </row>
    <row r="3270" spans="1:3" x14ac:dyDescent="0.25">
      <c r="A3270" s="74">
        <v>27010</v>
      </c>
      <c r="B3270" s="75">
        <v>26.593800000000002</v>
      </c>
      <c r="C3270" s="75">
        <v>76.968096000000003</v>
      </c>
    </row>
    <row r="3271" spans="1:3" x14ac:dyDescent="0.25">
      <c r="A3271" s="74">
        <v>27011</v>
      </c>
      <c r="B3271" s="75">
        <v>26.581607999999999</v>
      </c>
      <c r="C3271" s="75">
        <v>76.937616000000006</v>
      </c>
    </row>
    <row r="3272" spans="1:3" x14ac:dyDescent="0.25">
      <c r="A3272" s="74">
        <v>27012</v>
      </c>
      <c r="B3272" s="75">
        <v>26.572464000000004</v>
      </c>
      <c r="C3272" s="75">
        <v>76.907136000000008</v>
      </c>
    </row>
    <row r="3273" spans="1:3" x14ac:dyDescent="0.25">
      <c r="A3273" s="74">
        <v>27013</v>
      </c>
      <c r="B3273" s="75">
        <v>26.554176000000002</v>
      </c>
      <c r="C3273" s="75">
        <v>76.879704000000004</v>
      </c>
    </row>
    <row r="3274" spans="1:3" x14ac:dyDescent="0.25">
      <c r="A3274" s="74">
        <v>27014</v>
      </c>
      <c r="B3274" s="75">
        <v>26.529792000000004</v>
      </c>
      <c r="C3274" s="75">
        <v>76.852271999999999</v>
      </c>
    </row>
    <row r="3275" spans="1:3" x14ac:dyDescent="0.25">
      <c r="A3275" s="74">
        <v>27015</v>
      </c>
      <c r="B3275" s="75">
        <v>26.529792000000004</v>
      </c>
      <c r="C3275" s="75">
        <v>76.833984000000001</v>
      </c>
    </row>
    <row r="3276" spans="1:3" x14ac:dyDescent="0.25">
      <c r="A3276" s="74">
        <v>27016</v>
      </c>
      <c r="B3276" s="75">
        <v>26.520648000000001</v>
      </c>
      <c r="C3276" s="75">
        <v>76.812647999999996</v>
      </c>
    </row>
    <row r="3277" spans="1:3" x14ac:dyDescent="0.25">
      <c r="A3277" s="74">
        <v>27017</v>
      </c>
      <c r="B3277" s="75">
        <v>26.511504000000002</v>
      </c>
      <c r="C3277" s="75">
        <v>76.794359999999998</v>
      </c>
    </row>
    <row r="3278" spans="1:3" x14ac:dyDescent="0.25">
      <c r="A3278" s="74">
        <v>27018</v>
      </c>
      <c r="B3278" s="75">
        <v>26.514551999999998</v>
      </c>
      <c r="C3278" s="75">
        <v>76.769976</v>
      </c>
    </row>
    <row r="3279" spans="1:3" x14ac:dyDescent="0.25">
      <c r="A3279" s="74">
        <v>27019</v>
      </c>
      <c r="B3279" s="75">
        <v>26.511504000000002</v>
      </c>
      <c r="C3279" s="75">
        <v>76.736447999999996</v>
      </c>
    </row>
    <row r="3280" spans="1:3" x14ac:dyDescent="0.25">
      <c r="A3280" s="74">
        <v>27020</v>
      </c>
      <c r="B3280" s="75">
        <v>26.514551999999998</v>
      </c>
      <c r="C3280" s="75">
        <v>76.709016000000005</v>
      </c>
    </row>
    <row r="3281" spans="1:3" x14ac:dyDescent="0.25">
      <c r="A3281" s="74">
        <v>27021</v>
      </c>
      <c r="B3281" s="75">
        <v>26.511504000000002</v>
      </c>
      <c r="C3281" s="75">
        <v>76.675488000000001</v>
      </c>
    </row>
    <row r="3282" spans="1:3" x14ac:dyDescent="0.25">
      <c r="A3282" s="74">
        <v>27022</v>
      </c>
      <c r="B3282" s="75">
        <v>26.511504000000002</v>
      </c>
      <c r="C3282" s="75">
        <v>76.638912000000005</v>
      </c>
    </row>
    <row r="3283" spans="1:3" x14ac:dyDescent="0.25">
      <c r="A3283" s="74">
        <v>27023</v>
      </c>
      <c r="B3283" s="75">
        <v>26.517600000000002</v>
      </c>
      <c r="C3283" s="75">
        <v>76.605384000000001</v>
      </c>
    </row>
    <row r="3284" spans="1:3" x14ac:dyDescent="0.25">
      <c r="A3284" s="74">
        <v>27024</v>
      </c>
      <c r="B3284" s="75">
        <v>26.514551999999998</v>
      </c>
      <c r="C3284" s="75">
        <v>76.562712000000005</v>
      </c>
    </row>
    <row r="3285" spans="1:3" x14ac:dyDescent="0.25">
      <c r="A3285" s="74">
        <v>27025</v>
      </c>
      <c r="B3285" s="75">
        <v>26.508456000000002</v>
      </c>
      <c r="C3285" s="75">
        <v>76.550520000000006</v>
      </c>
    </row>
    <row r="3286" spans="1:3" x14ac:dyDescent="0.25">
      <c r="A3286" s="74">
        <v>27026</v>
      </c>
      <c r="B3286" s="75">
        <v>26.511504000000002</v>
      </c>
      <c r="C3286" s="75">
        <v>76.599288000000001</v>
      </c>
    </row>
    <row r="3287" spans="1:3" x14ac:dyDescent="0.25">
      <c r="A3287" s="74">
        <v>27027</v>
      </c>
      <c r="B3287" s="75">
        <v>26.508456000000002</v>
      </c>
      <c r="C3287" s="75">
        <v>76.620624000000007</v>
      </c>
    </row>
    <row r="3288" spans="1:3" x14ac:dyDescent="0.25">
      <c r="A3288" s="74">
        <v>27028</v>
      </c>
      <c r="B3288" s="75">
        <v>26.535888000000003</v>
      </c>
      <c r="C3288" s="75">
        <v>77.297280000000001</v>
      </c>
    </row>
    <row r="3289" spans="1:3" x14ac:dyDescent="0.25">
      <c r="A3289" s="74">
        <v>27029</v>
      </c>
      <c r="B3289" s="75">
        <v>26.605992000000004</v>
      </c>
      <c r="C3289" s="75">
        <v>77.163167999999999</v>
      </c>
    </row>
    <row r="3290" spans="1:3" x14ac:dyDescent="0.25">
      <c r="A3290" s="74">
        <v>27030</v>
      </c>
      <c r="B3290" s="75">
        <v>26.599896000000001</v>
      </c>
      <c r="C3290" s="75">
        <v>77.12354400000001</v>
      </c>
    </row>
    <row r="3291" spans="1:3" x14ac:dyDescent="0.25">
      <c r="A3291" s="74">
        <v>27031</v>
      </c>
      <c r="B3291" s="75">
        <v>26.593800000000002</v>
      </c>
      <c r="C3291" s="75">
        <v>77.071728000000007</v>
      </c>
    </row>
    <row r="3292" spans="1:3" x14ac:dyDescent="0.25">
      <c r="A3292" s="74">
        <v>27032</v>
      </c>
      <c r="B3292" s="75">
        <v>26.578560000000003</v>
      </c>
      <c r="C3292" s="75">
        <v>77.022959999999998</v>
      </c>
    </row>
    <row r="3293" spans="1:3" x14ac:dyDescent="0.25">
      <c r="A3293" s="74">
        <v>27033</v>
      </c>
      <c r="B3293" s="75">
        <v>26.569416</v>
      </c>
      <c r="C3293" s="75">
        <v>76.980288000000002</v>
      </c>
    </row>
    <row r="3294" spans="1:3" x14ac:dyDescent="0.25">
      <c r="A3294" s="74">
        <v>27034</v>
      </c>
      <c r="B3294" s="75">
        <v>26.551128000000002</v>
      </c>
      <c r="C3294" s="75">
        <v>76.937616000000006</v>
      </c>
    </row>
    <row r="3295" spans="1:3" x14ac:dyDescent="0.25">
      <c r="A3295" s="74">
        <v>27035</v>
      </c>
      <c r="B3295" s="75">
        <v>26.535888000000003</v>
      </c>
      <c r="C3295" s="75">
        <v>76.89494400000001</v>
      </c>
    </row>
    <row r="3296" spans="1:3" x14ac:dyDescent="0.25">
      <c r="A3296" s="74">
        <v>27036</v>
      </c>
      <c r="B3296" s="75">
        <v>26.526744000000001</v>
      </c>
      <c r="C3296" s="75">
        <v>76.864464000000012</v>
      </c>
    </row>
    <row r="3297" spans="1:3" x14ac:dyDescent="0.25">
      <c r="A3297" s="74">
        <v>27037</v>
      </c>
      <c r="B3297" s="75">
        <v>26.505407999999999</v>
      </c>
      <c r="C3297" s="75">
        <v>76.830936000000008</v>
      </c>
    </row>
    <row r="3298" spans="1:3" x14ac:dyDescent="0.25">
      <c r="A3298" s="74">
        <v>27038</v>
      </c>
      <c r="B3298" s="75">
        <v>26.481024000000001</v>
      </c>
      <c r="C3298" s="75">
        <v>76.858367999999999</v>
      </c>
    </row>
    <row r="3299" spans="1:3" x14ac:dyDescent="0.25">
      <c r="A3299" s="74">
        <v>27039</v>
      </c>
      <c r="B3299" s="75">
        <v>26.477976000000002</v>
      </c>
      <c r="C3299" s="75">
        <v>76.837032000000008</v>
      </c>
    </row>
    <row r="3300" spans="1:3" x14ac:dyDescent="0.25">
      <c r="A3300" s="74">
        <v>27040</v>
      </c>
      <c r="B3300" s="75">
        <v>26.471879999999999</v>
      </c>
      <c r="C3300" s="75">
        <v>76.809600000000003</v>
      </c>
    </row>
    <row r="3301" spans="1:3" x14ac:dyDescent="0.25">
      <c r="A3301" s="74">
        <v>27041</v>
      </c>
      <c r="B3301" s="75">
        <v>26.468832000000003</v>
      </c>
      <c r="C3301" s="75">
        <v>76.773024000000007</v>
      </c>
    </row>
    <row r="3302" spans="1:3" x14ac:dyDescent="0.25">
      <c r="A3302" s="74">
        <v>27042</v>
      </c>
      <c r="B3302" s="75">
        <v>26.450544000000001</v>
      </c>
      <c r="C3302" s="75">
        <v>76.791312000000005</v>
      </c>
    </row>
    <row r="3303" spans="1:3" x14ac:dyDescent="0.25">
      <c r="A3303" s="74">
        <v>27043</v>
      </c>
      <c r="B3303" s="75">
        <v>26.444448000000001</v>
      </c>
      <c r="C3303" s="75">
        <v>76.751688000000001</v>
      </c>
    </row>
    <row r="3304" spans="1:3" x14ac:dyDescent="0.25">
      <c r="A3304" s="74">
        <v>27044</v>
      </c>
      <c r="B3304" s="75">
        <v>26.441400000000002</v>
      </c>
      <c r="C3304" s="75">
        <v>76.730352000000011</v>
      </c>
    </row>
    <row r="3305" spans="1:3" x14ac:dyDescent="0.25">
      <c r="A3305" s="74">
        <v>27045</v>
      </c>
      <c r="B3305" s="75">
        <v>26.438351999999998</v>
      </c>
      <c r="C3305" s="75">
        <v>76.690728000000007</v>
      </c>
    </row>
    <row r="3306" spans="1:3" x14ac:dyDescent="0.25">
      <c r="A3306" s="74">
        <v>27046</v>
      </c>
      <c r="B3306" s="75">
        <v>26.429207999999999</v>
      </c>
      <c r="C3306" s="75">
        <v>76.651104000000004</v>
      </c>
    </row>
    <row r="3307" spans="1:3" x14ac:dyDescent="0.25">
      <c r="A3307" s="74">
        <v>27047</v>
      </c>
      <c r="B3307" s="75">
        <v>26.420064000000004</v>
      </c>
      <c r="C3307" s="75">
        <v>76.602336000000008</v>
      </c>
    </row>
    <row r="3308" spans="1:3" x14ac:dyDescent="0.25">
      <c r="A3308" s="74">
        <v>27048</v>
      </c>
      <c r="B3308" s="75">
        <v>26.417016</v>
      </c>
      <c r="C3308" s="75">
        <v>76.553567999999999</v>
      </c>
    </row>
    <row r="3309" spans="1:3" x14ac:dyDescent="0.25">
      <c r="A3309" s="74">
        <v>27049</v>
      </c>
      <c r="B3309" s="75">
        <v>26.407872000000001</v>
      </c>
      <c r="C3309" s="75">
        <v>76.510896000000002</v>
      </c>
    </row>
    <row r="3310" spans="1:3" x14ac:dyDescent="0.25">
      <c r="A3310" s="74">
        <v>27050</v>
      </c>
      <c r="B3310" s="75">
        <v>26.401776000000002</v>
      </c>
      <c r="C3310" s="75">
        <v>76.45908</v>
      </c>
    </row>
    <row r="3311" spans="1:3" x14ac:dyDescent="0.25">
      <c r="A3311" s="74">
        <v>27051</v>
      </c>
      <c r="B3311" s="75">
        <v>26.395679999999999</v>
      </c>
      <c r="C3311" s="75">
        <v>76.410312000000005</v>
      </c>
    </row>
    <row r="3312" spans="1:3" x14ac:dyDescent="0.25">
      <c r="A3312" s="74">
        <v>27052</v>
      </c>
      <c r="B3312" s="75">
        <v>26.389583999999999</v>
      </c>
      <c r="C3312" s="75">
        <v>76.352400000000003</v>
      </c>
    </row>
    <row r="3313" spans="1:3" x14ac:dyDescent="0.25">
      <c r="A3313" s="74">
        <v>27053</v>
      </c>
      <c r="B3313" s="75">
        <v>26.38044</v>
      </c>
      <c r="C3313" s="75">
        <v>76.30668</v>
      </c>
    </row>
    <row r="3314" spans="1:3" x14ac:dyDescent="0.25">
      <c r="A3314" s="74">
        <v>27054</v>
      </c>
      <c r="B3314" s="75">
        <v>26.374344000000001</v>
      </c>
      <c r="C3314" s="75">
        <v>76.248767999999998</v>
      </c>
    </row>
    <row r="3315" spans="1:3" x14ac:dyDescent="0.25">
      <c r="A3315" s="74">
        <v>27055</v>
      </c>
      <c r="B3315" s="75">
        <v>26.371296000000001</v>
      </c>
      <c r="C3315" s="75">
        <v>76.193904000000003</v>
      </c>
    </row>
    <row r="3316" spans="1:3" x14ac:dyDescent="0.25">
      <c r="A3316" s="74">
        <v>27056</v>
      </c>
      <c r="B3316" s="75">
        <v>26.365200000000002</v>
      </c>
      <c r="C3316" s="75">
        <v>76.135992000000002</v>
      </c>
    </row>
    <row r="3317" spans="1:3" x14ac:dyDescent="0.25">
      <c r="A3317" s="74">
        <v>27057</v>
      </c>
      <c r="B3317" s="75">
        <v>26.353007999999999</v>
      </c>
      <c r="C3317" s="75">
        <v>76.090271999999999</v>
      </c>
    </row>
    <row r="3318" spans="1:3" x14ac:dyDescent="0.25">
      <c r="A3318" s="74">
        <v>27058</v>
      </c>
      <c r="B3318" s="75">
        <v>26.343864000000004</v>
      </c>
      <c r="C3318" s="75">
        <v>76.038455999999996</v>
      </c>
    </row>
    <row r="3319" spans="1:3" x14ac:dyDescent="0.25">
      <c r="A3319" s="74">
        <v>27059</v>
      </c>
      <c r="B3319" s="75">
        <v>26.337768000000001</v>
      </c>
      <c r="C3319" s="75">
        <v>75.980544000000009</v>
      </c>
    </row>
    <row r="3320" spans="1:3" x14ac:dyDescent="0.25">
      <c r="A3320" s="74">
        <v>27060</v>
      </c>
      <c r="B3320" s="75">
        <v>26.325576000000002</v>
      </c>
      <c r="C3320" s="75">
        <v>75.919584000000015</v>
      </c>
    </row>
    <row r="3321" spans="1:3" x14ac:dyDescent="0.25">
      <c r="A3321" s="74">
        <v>27061</v>
      </c>
      <c r="B3321" s="75">
        <v>26.322528000000002</v>
      </c>
      <c r="C3321" s="75">
        <v>75.858624000000006</v>
      </c>
    </row>
    <row r="3322" spans="1:3" x14ac:dyDescent="0.25">
      <c r="A3322" s="74">
        <v>27062</v>
      </c>
      <c r="B3322" s="75">
        <v>26.316432000000002</v>
      </c>
      <c r="C3322" s="75">
        <v>75.788520000000005</v>
      </c>
    </row>
    <row r="3323" spans="1:3" x14ac:dyDescent="0.25">
      <c r="A3323" s="74">
        <v>27063</v>
      </c>
      <c r="B3323" s="75">
        <v>26.307288000000003</v>
      </c>
      <c r="C3323" s="75">
        <v>75.718416000000005</v>
      </c>
    </row>
    <row r="3324" spans="1:3" x14ac:dyDescent="0.25">
      <c r="A3324" s="74">
        <v>27064</v>
      </c>
      <c r="B3324" s="75">
        <v>26.298144000000001</v>
      </c>
      <c r="C3324" s="75">
        <v>75.645264000000012</v>
      </c>
    </row>
    <row r="3325" spans="1:3" x14ac:dyDescent="0.25">
      <c r="A3325" s="74">
        <v>27065</v>
      </c>
      <c r="B3325" s="75">
        <v>26.292048000000001</v>
      </c>
      <c r="C3325" s="75">
        <v>75.575159999999997</v>
      </c>
    </row>
    <row r="3326" spans="1:3" x14ac:dyDescent="0.25">
      <c r="A3326" s="74">
        <v>27066</v>
      </c>
      <c r="B3326" s="75">
        <v>26.282904000000002</v>
      </c>
      <c r="C3326" s="75">
        <v>75.502008000000004</v>
      </c>
    </row>
    <row r="3327" spans="1:3" x14ac:dyDescent="0.25">
      <c r="A3327" s="74">
        <v>27067</v>
      </c>
      <c r="B3327" s="75">
        <v>26.279856000000002</v>
      </c>
      <c r="C3327" s="75">
        <v>75.42885600000001</v>
      </c>
    </row>
    <row r="3328" spans="1:3" x14ac:dyDescent="0.25">
      <c r="A3328" s="74">
        <v>27068</v>
      </c>
      <c r="B3328" s="75">
        <v>26.273760000000003</v>
      </c>
      <c r="C3328" s="75">
        <v>75.35265600000001</v>
      </c>
    </row>
    <row r="3329" spans="1:3" x14ac:dyDescent="0.25">
      <c r="A3329" s="74">
        <v>27069</v>
      </c>
      <c r="B3329" s="75">
        <v>26.264616</v>
      </c>
      <c r="C3329" s="75">
        <v>75.27645600000001</v>
      </c>
    </row>
    <row r="3330" spans="1:3" x14ac:dyDescent="0.25">
      <c r="A3330" s="74">
        <v>27070</v>
      </c>
      <c r="B3330" s="75">
        <v>26.255472000000001</v>
      </c>
      <c r="C3330" s="75">
        <v>75.20635200000001</v>
      </c>
    </row>
    <row r="3331" spans="1:3" x14ac:dyDescent="0.25">
      <c r="A3331" s="74">
        <v>27071</v>
      </c>
      <c r="B3331" s="75">
        <v>26.240232000000002</v>
      </c>
      <c r="C3331" s="75">
        <v>75.133200000000002</v>
      </c>
    </row>
    <row r="3332" spans="1:3" x14ac:dyDescent="0.25">
      <c r="A3332" s="74">
        <v>27072</v>
      </c>
      <c r="B3332" s="75">
        <v>26.237183999999999</v>
      </c>
      <c r="C3332" s="75">
        <v>75.057000000000002</v>
      </c>
    </row>
    <row r="3333" spans="1:3" x14ac:dyDescent="0.25">
      <c r="A3333" s="74">
        <v>27073</v>
      </c>
      <c r="B3333" s="75">
        <v>26.22804</v>
      </c>
      <c r="C3333" s="75">
        <v>74.983847999999995</v>
      </c>
    </row>
    <row r="3334" spans="1:3" x14ac:dyDescent="0.25">
      <c r="A3334" s="74">
        <v>27074</v>
      </c>
      <c r="B3334" s="75">
        <v>26.212800000000001</v>
      </c>
      <c r="C3334" s="75">
        <v>74.907647999999995</v>
      </c>
    </row>
    <row r="3335" spans="1:3" x14ac:dyDescent="0.25">
      <c r="A3335" s="74">
        <v>27075</v>
      </c>
      <c r="B3335" s="75">
        <v>26.209751999999998</v>
      </c>
      <c r="C3335" s="75">
        <v>74.828400000000002</v>
      </c>
    </row>
    <row r="3336" spans="1:3" x14ac:dyDescent="0.25">
      <c r="A3336" s="74">
        <v>27076</v>
      </c>
      <c r="B3336" s="75">
        <v>26.200607999999999</v>
      </c>
      <c r="C3336" s="75">
        <v>74.749152000000009</v>
      </c>
    </row>
    <row r="3337" spans="1:3" x14ac:dyDescent="0.25">
      <c r="A3337" s="74">
        <v>27077</v>
      </c>
      <c r="B3337" s="75">
        <v>26.194512</v>
      </c>
      <c r="C3337" s="75">
        <v>74.672952000000009</v>
      </c>
    </row>
    <row r="3338" spans="1:3" x14ac:dyDescent="0.25">
      <c r="A3338" s="74">
        <v>27078</v>
      </c>
      <c r="B3338" s="75">
        <v>26.182320000000004</v>
      </c>
      <c r="C3338" s="75">
        <v>74.596752000000009</v>
      </c>
    </row>
    <row r="3339" spans="1:3" x14ac:dyDescent="0.25">
      <c r="A3339" s="74">
        <v>27079</v>
      </c>
      <c r="B3339" s="75">
        <v>26.176224000000001</v>
      </c>
      <c r="C3339" s="75">
        <v>74.523600000000002</v>
      </c>
    </row>
    <row r="3340" spans="1:3" x14ac:dyDescent="0.25">
      <c r="A3340" s="74">
        <v>27080</v>
      </c>
      <c r="B3340" s="75">
        <v>26.167079999999999</v>
      </c>
      <c r="C3340" s="75">
        <v>74.43825600000001</v>
      </c>
    </row>
    <row r="3341" spans="1:3" x14ac:dyDescent="0.25">
      <c r="A3341" s="74">
        <v>27081</v>
      </c>
      <c r="B3341" s="75">
        <v>26.139648000000001</v>
      </c>
      <c r="C3341" s="75">
        <v>74.355959999999996</v>
      </c>
    </row>
    <row r="3342" spans="1:3" x14ac:dyDescent="0.25">
      <c r="A3342" s="74">
        <v>27082</v>
      </c>
      <c r="B3342" s="75">
        <v>26.118312</v>
      </c>
      <c r="C3342" s="75">
        <v>74.264520000000005</v>
      </c>
    </row>
    <row r="3343" spans="1:3" x14ac:dyDescent="0.25">
      <c r="A3343" s="74">
        <v>27083</v>
      </c>
      <c r="B3343" s="75">
        <v>26.103072000000001</v>
      </c>
      <c r="C3343" s="75">
        <v>74.176128000000006</v>
      </c>
    </row>
    <row r="3344" spans="1:3" x14ac:dyDescent="0.25">
      <c r="A3344" s="74">
        <v>27084</v>
      </c>
      <c r="B3344" s="75">
        <v>26.090879999999999</v>
      </c>
      <c r="C3344" s="75">
        <v>74.084688</v>
      </c>
    </row>
    <row r="3345" spans="1:3" x14ac:dyDescent="0.25">
      <c r="A3345" s="74">
        <v>27085</v>
      </c>
      <c r="B3345" s="75">
        <v>26.087832000000002</v>
      </c>
      <c r="C3345" s="75">
        <v>73.993247999999994</v>
      </c>
    </row>
    <row r="3346" spans="1:3" x14ac:dyDescent="0.25">
      <c r="A3346" s="74">
        <v>27086</v>
      </c>
      <c r="B3346" s="75">
        <v>26.078688000000003</v>
      </c>
      <c r="C3346" s="75">
        <v>73.904856000000009</v>
      </c>
    </row>
    <row r="3347" spans="1:3" x14ac:dyDescent="0.25">
      <c r="A3347" s="74">
        <v>27087</v>
      </c>
      <c r="B3347" s="75">
        <v>26.078688000000003</v>
      </c>
      <c r="C3347" s="75">
        <v>73.816464000000011</v>
      </c>
    </row>
    <row r="3348" spans="1:3" x14ac:dyDescent="0.25">
      <c r="A3348" s="74">
        <v>27088</v>
      </c>
      <c r="B3348" s="75">
        <v>26.066496000000001</v>
      </c>
      <c r="C3348" s="75">
        <v>73.721976000000012</v>
      </c>
    </row>
    <row r="3349" spans="1:3" x14ac:dyDescent="0.25">
      <c r="A3349" s="74">
        <v>27089</v>
      </c>
      <c r="B3349" s="75">
        <v>26.060400000000001</v>
      </c>
      <c r="C3349" s="75">
        <v>73.627488</v>
      </c>
    </row>
    <row r="3350" spans="1:3" x14ac:dyDescent="0.25">
      <c r="A3350" s="74">
        <v>27090</v>
      </c>
      <c r="B3350" s="75">
        <v>26.060400000000001</v>
      </c>
      <c r="C3350" s="75">
        <v>73.539096000000001</v>
      </c>
    </row>
    <row r="3351" spans="1:3" x14ac:dyDescent="0.25">
      <c r="A3351" s="74">
        <v>27091</v>
      </c>
      <c r="B3351" s="75">
        <v>26.060400000000001</v>
      </c>
      <c r="C3351" s="75">
        <v>73.493376000000012</v>
      </c>
    </row>
    <row r="3352" spans="1:3" x14ac:dyDescent="0.25">
      <c r="A3352" s="74">
        <v>27092</v>
      </c>
      <c r="B3352" s="75">
        <v>26.051256000000002</v>
      </c>
      <c r="C3352" s="75">
        <v>73.411079999999998</v>
      </c>
    </row>
    <row r="3353" spans="1:3" x14ac:dyDescent="0.25">
      <c r="A3353" s="74">
        <v>27093</v>
      </c>
      <c r="B3353" s="75">
        <v>26.042111999999999</v>
      </c>
      <c r="C3353" s="75">
        <v>73.322687999999999</v>
      </c>
    </row>
    <row r="3354" spans="1:3" x14ac:dyDescent="0.25">
      <c r="A3354" s="74">
        <v>27094</v>
      </c>
      <c r="B3354" s="75">
        <v>26.036016000000004</v>
      </c>
      <c r="C3354" s="75">
        <v>73.225152000000008</v>
      </c>
    </row>
    <row r="3355" spans="1:3" x14ac:dyDescent="0.25">
      <c r="A3355" s="74">
        <v>27095</v>
      </c>
      <c r="B3355" s="75">
        <v>26.026872000000001</v>
      </c>
      <c r="C3355" s="75">
        <v>73.13066400000001</v>
      </c>
    </row>
    <row r="3356" spans="1:3" x14ac:dyDescent="0.25">
      <c r="A3356" s="74">
        <v>27096</v>
      </c>
      <c r="B3356" s="75">
        <v>26.017728000000002</v>
      </c>
      <c r="C3356" s="75">
        <v>73.030079999999998</v>
      </c>
    </row>
    <row r="3357" spans="1:3" x14ac:dyDescent="0.25">
      <c r="A3357" s="74">
        <v>27097</v>
      </c>
      <c r="B3357" s="75">
        <v>26.008583999999999</v>
      </c>
      <c r="C3357" s="75">
        <v>72.926448000000008</v>
      </c>
    </row>
    <row r="3358" spans="1:3" x14ac:dyDescent="0.25">
      <c r="A3358" s="74">
        <v>27098</v>
      </c>
      <c r="B3358" s="75">
        <v>26.002488000000003</v>
      </c>
      <c r="C3358" s="75">
        <v>72.82586400000001</v>
      </c>
    </row>
    <row r="3359" spans="1:3" x14ac:dyDescent="0.25">
      <c r="A3359" s="74">
        <v>27099</v>
      </c>
      <c r="B3359" s="75">
        <v>25.996392000000004</v>
      </c>
      <c r="C3359" s="75">
        <v>72.734424000000004</v>
      </c>
    </row>
    <row r="3360" spans="1:3" x14ac:dyDescent="0.25">
      <c r="A3360" s="74">
        <v>27100</v>
      </c>
      <c r="B3360" s="75">
        <v>25.987248000000005</v>
      </c>
      <c r="C3360" s="75">
        <v>72.636887999999999</v>
      </c>
    </row>
    <row r="3361" spans="1:3" x14ac:dyDescent="0.25">
      <c r="A3361" s="74">
        <v>27101</v>
      </c>
      <c r="B3361" s="75">
        <v>25.981151999999998</v>
      </c>
      <c r="C3361" s="75">
        <v>72.545448000000007</v>
      </c>
    </row>
    <row r="3362" spans="1:3" x14ac:dyDescent="0.25">
      <c r="A3362" s="74">
        <v>27102</v>
      </c>
      <c r="B3362" s="75">
        <v>25.972007999999999</v>
      </c>
      <c r="C3362" s="75">
        <v>72.438767999999996</v>
      </c>
    </row>
    <row r="3363" spans="1:3" x14ac:dyDescent="0.25">
      <c r="A3363" s="74">
        <v>27103</v>
      </c>
      <c r="B3363" s="75">
        <v>25.965911999999999</v>
      </c>
      <c r="C3363" s="75">
        <v>72.335136000000006</v>
      </c>
    </row>
    <row r="3364" spans="1:3" x14ac:dyDescent="0.25">
      <c r="A3364" s="74">
        <v>27104</v>
      </c>
      <c r="B3364" s="75">
        <v>25.959816000000004</v>
      </c>
      <c r="C3364" s="75">
        <v>72.2376</v>
      </c>
    </row>
    <row r="3365" spans="1:3" x14ac:dyDescent="0.25">
      <c r="A3365" s="74">
        <v>27105</v>
      </c>
      <c r="B3365" s="75">
        <v>25.947624000000001</v>
      </c>
      <c r="C3365" s="75">
        <v>72.127871999999996</v>
      </c>
    </row>
    <row r="3366" spans="1:3" x14ac:dyDescent="0.25">
      <c r="A3366" s="74">
        <v>27106</v>
      </c>
      <c r="B3366" s="75">
        <v>25.938479999999998</v>
      </c>
      <c r="C3366" s="75">
        <v>72.018144000000007</v>
      </c>
    </row>
    <row r="3367" spans="1:3" x14ac:dyDescent="0.25">
      <c r="A3367" s="74">
        <v>27107</v>
      </c>
      <c r="B3367" s="75">
        <v>25.932384000000003</v>
      </c>
      <c r="C3367" s="75">
        <v>71.908416000000003</v>
      </c>
    </row>
    <row r="3368" spans="1:3" x14ac:dyDescent="0.25">
      <c r="A3368" s="74">
        <v>27108</v>
      </c>
      <c r="B3368" s="75">
        <v>25.92324</v>
      </c>
      <c r="C3368" s="75">
        <v>71.789544000000006</v>
      </c>
    </row>
    <row r="3369" spans="1:3" x14ac:dyDescent="0.25">
      <c r="A3369" s="74">
        <v>27109</v>
      </c>
      <c r="B3369" s="75">
        <v>25.920192000000004</v>
      </c>
      <c r="C3369" s="75">
        <v>71.673720000000003</v>
      </c>
    </row>
    <row r="3370" spans="1:3" x14ac:dyDescent="0.25">
      <c r="A3370" s="74">
        <v>27110</v>
      </c>
      <c r="B3370" s="75">
        <v>25.908000000000001</v>
      </c>
      <c r="C3370" s="75">
        <v>71.554848000000007</v>
      </c>
    </row>
    <row r="3371" spans="1:3" x14ac:dyDescent="0.25">
      <c r="A3371" s="74">
        <v>27111</v>
      </c>
      <c r="B3371" s="75">
        <v>25.889711999999999</v>
      </c>
      <c r="C3371" s="75">
        <v>71.435976000000011</v>
      </c>
    </row>
    <row r="3372" spans="1:3" x14ac:dyDescent="0.25">
      <c r="A3372" s="74">
        <v>27112</v>
      </c>
      <c r="B3372" s="75">
        <v>25.883616000000004</v>
      </c>
      <c r="C3372" s="75">
        <v>71.311008000000001</v>
      </c>
    </row>
    <row r="3373" spans="1:3" x14ac:dyDescent="0.25">
      <c r="A3373" s="74">
        <v>27113</v>
      </c>
      <c r="B3373" s="75">
        <v>25.871424000000001</v>
      </c>
      <c r="C3373" s="75">
        <v>71.207376000000011</v>
      </c>
    </row>
    <row r="3374" spans="1:3" x14ac:dyDescent="0.25">
      <c r="A3374" s="74">
        <v>27114</v>
      </c>
      <c r="B3374" s="75">
        <v>25.865328000000002</v>
      </c>
      <c r="C3374" s="75">
        <v>71.097648000000007</v>
      </c>
    </row>
    <row r="3375" spans="1:3" x14ac:dyDescent="0.25">
      <c r="A3375" s="74">
        <v>27115</v>
      </c>
      <c r="B3375" s="75">
        <v>25.859232000000002</v>
      </c>
      <c r="C3375" s="75">
        <v>70.987920000000003</v>
      </c>
    </row>
    <row r="3376" spans="1:3" x14ac:dyDescent="0.25">
      <c r="A3376" s="74">
        <v>27116</v>
      </c>
      <c r="B3376" s="75">
        <v>25.850088000000003</v>
      </c>
      <c r="C3376" s="75">
        <v>70.878191999999999</v>
      </c>
    </row>
    <row r="3377" spans="1:3" x14ac:dyDescent="0.25">
      <c r="A3377" s="74">
        <v>27117</v>
      </c>
      <c r="B3377" s="75">
        <v>25.843992000000004</v>
      </c>
      <c r="C3377" s="75">
        <v>70.765416000000002</v>
      </c>
    </row>
    <row r="3378" spans="1:3" x14ac:dyDescent="0.25">
      <c r="A3378" s="74">
        <v>27118</v>
      </c>
      <c r="B3378" s="75">
        <v>25.837896000000001</v>
      </c>
      <c r="C3378" s="75">
        <v>70.652640000000005</v>
      </c>
    </row>
    <row r="3379" spans="1:3" x14ac:dyDescent="0.25">
      <c r="A3379" s="74">
        <v>27119</v>
      </c>
      <c r="B3379" s="75">
        <v>25.828752000000001</v>
      </c>
      <c r="C3379" s="75">
        <v>70.536816000000002</v>
      </c>
    </row>
    <row r="3380" spans="1:3" x14ac:dyDescent="0.25">
      <c r="A3380" s="74">
        <v>27120</v>
      </c>
      <c r="B3380" s="75">
        <v>25.825704000000002</v>
      </c>
      <c r="C3380" s="75">
        <v>70.420991999999998</v>
      </c>
    </row>
    <row r="3381" spans="1:3" x14ac:dyDescent="0.25">
      <c r="A3381" s="74">
        <v>27121</v>
      </c>
      <c r="B3381" s="75">
        <v>25.819607999999999</v>
      </c>
      <c r="C3381" s="75">
        <v>70.308216000000002</v>
      </c>
    </row>
    <row r="3382" spans="1:3" x14ac:dyDescent="0.25">
      <c r="A3382" s="74">
        <v>27122</v>
      </c>
      <c r="B3382" s="75">
        <v>25.810464000000003</v>
      </c>
      <c r="C3382" s="75">
        <v>70.244208</v>
      </c>
    </row>
    <row r="3383" spans="1:3" x14ac:dyDescent="0.25">
      <c r="A3383" s="74">
        <v>27123</v>
      </c>
      <c r="B3383" s="75">
        <v>25.804368</v>
      </c>
      <c r="C3383" s="75">
        <v>70.137528000000003</v>
      </c>
    </row>
    <row r="3384" spans="1:3" x14ac:dyDescent="0.25">
      <c r="A3384" s="74">
        <v>27124</v>
      </c>
      <c r="B3384" s="75">
        <v>25.798272000000001</v>
      </c>
      <c r="C3384" s="75">
        <v>70.015608</v>
      </c>
    </row>
    <row r="3385" spans="1:3" x14ac:dyDescent="0.25">
      <c r="A3385" s="74">
        <v>27125</v>
      </c>
      <c r="B3385" s="75">
        <v>25.786079999999998</v>
      </c>
      <c r="C3385" s="75">
        <v>69.893687999999997</v>
      </c>
    </row>
    <row r="3386" spans="1:3" x14ac:dyDescent="0.25">
      <c r="A3386" s="74">
        <v>27126</v>
      </c>
      <c r="B3386" s="75">
        <v>25.776935999999999</v>
      </c>
      <c r="C3386" s="75">
        <v>69.768720000000002</v>
      </c>
    </row>
    <row r="3387" spans="1:3" x14ac:dyDescent="0.25">
      <c r="A3387" s="74">
        <v>27127</v>
      </c>
      <c r="B3387" s="75">
        <v>25.767792000000004</v>
      </c>
      <c r="C3387" s="75">
        <v>69.665087999999997</v>
      </c>
    </row>
    <row r="3388" spans="1:3" x14ac:dyDescent="0.25">
      <c r="A3388" s="74">
        <v>27128</v>
      </c>
      <c r="B3388" s="75">
        <v>25.755600000000001</v>
      </c>
      <c r="C3388" s="75">
        <v>69.555359999999993</v>
      </c>
    </row>
    <row r="3389" spans="1:3" x14ac:dyDescent="0.25">
      <c r="A3389" s="74">
        <v>27129</v>
      </c>
      <c r="B3389" s="75">
        <v>25.743407999999999</v>
      </c>
      <c r="C3389" s="75">
        <v>69.445632000000003</v>
      </c>
    </row>
    <row r="3390" spans="1:3" x14ac:dyDescent="0.25">
      <c r="A3390" s="74">
        <v>27130</v>
      </c>
      <c r="B3390" s="75">
        <v>25.731216000000003</v>
      </c>
      <c r="C3390" s="75">
        <v>69.326759999999993</v>
      </c>
    </row>
    <row r="3391" spans="1:3" x14ac:dyDescent="0.25">
      <c r="A3391" s="74">
        <v>27131</v>
      </c>
      <c r="B3391" s="75">
        <v>25.719024000000001</v>
      </c>
      <c r="C3391" s="75">
        <v>69.220079999999996</v>
      </c>
    </row>
    <row r="3392" spans="1:3" x14ac:dyDescent="0.25">
      <c r="A3392" s="74">
        <v>27132</v>
      </c>
      <c r="B3392" s="75">
        <v>25.706832000000002</v>
      </c>
      <c r="C3392" s="75">
        <v>69.110352000000006</v>
      </c>
    </row>
    <row r="3393" spans="1:3" x14ac:dyDescent="0.25">
      <c r="A3393" s="74">
        <v>27133</v>
      </c>
      <c r="B3393" s="75">
        <v>25.691592000000004</v>
      </c>
      <c r="C3393" s="75">
        <v>68.994528000000003</v>
      </c>
    </row>
    <row r="3394" spans="1:3" x14ac:dyDescent="0.25">
      <c r="A3394" s="74">
        <v>27134</v>
      </c>
      <c r="B3394" s="75">
        <v>25.679400000000001</v>
      </c>
      <c r="C3394" s="75">
        <v>68.881752000000006</v>
      </c>
    </row>
    <row r="3395" spans="1:3" x14ac:dyDescent="0.25">
      <c r="A3395" s="74">
        <v>27135</v>
      </c>
      <c r="B3395" s="75">
        <v>25.664160000000003</v>
      </c>
      <c r="C3395" s="75">
        <v>68.759832000000003</v>
      </c>
    </row>
    <row r="3396" spans="1:3" x14ac:dyDescent="0.25">
      <c r="A3396" s="74">
        <v>27136</v>
      </c>
      <c r="B3396" s="75">
        <v>25.648920000000004</v>
      </c>
      <c r="C3396" s="75">
        <v>68.640960000000007</v>
      </c>
    </row>
    <row r="3397" spans="1:3" x14ac:dyDescent="0.25">
      <c r="A3397" s="74">
        <v>27137</v>
      </c>
      <c r="B3397" s="75">
        <v>25.633679999999998</v>
      </c>
      <c r="C3397" s="75">
        <v>68.503799999999998</v>
      </c>
    </row>
    <row r="3398" spans="1:3" x14ac:dyDescent="0.25">
      <c r="A3398" s="74">
        <v>27138</v>
      </c>
      <c r="B3398" s="75">
        <v>25.627584000000002</v>
      </c>
      <c r="C3398" s="75">
        <v>68.351399999999998</v>
      </c>
    </row>
    <row r="3399" spans="1:3" x14ac:dyDescent="0.25">
      <c r="A3399" s="74">
        <v>27139</v>
      </c>
      <c r="B3399" s="75">
        <v>25.61844</v>
      </c>
      <c r="C3399" s="75">
        <v>68.183760000000007</v>
      </c>
    </row>
    <row r="3400" spans="1:3" x14ac:dyDescent="0.25">
      <c r="A3400" s="74">
        <v>27140</v>
      </c>
      <c r="B3400" s="75">
        <v>25.606248000000004</v>
      </c>
      <c r="C3400" s="75">
        <v>68.010024000000001</v>
      </c>
    </row>
    <row r="3401" spans="1:3" x14ac:dyDescent="0.25">
      <c r="A3401" s="74">
        <v>27141</v>
      </c>
      <c r="B3401" s="75">
        <v>25.603200000000001</v>
      </c>
      <c r="C3401" s="75">
        <v>67.839336000000003</v>
      </c>
    </row>
    <row r="3402" spans="1:3" x14ac:dyDescent="0.25">
      <c r="A3402" s="74">
        <v>27142</v>
      </c>
      <c r="B3402" s="75">
        <v>25.594056000000002</v>
      </c>
      <c r="C3402" s="75">
        <v>67.674744000000004</v>
      </c>
    </row>
    <row r="3403" spans="1:3" x14ac:dyDescent="0.25">
      <c r="A3403" s="74">
        <v>27143</v>
      </c>
      <c r="B3403" s="75">
        <v>25.578816000000003</v>
      </c>
      <c r="C3403" s="75">
        <v>67.522344000000004</v>
      </c>
    </row>
    <row r="3404" spans="1:3" x14ac:dyDescent="0.25">
      <c r="A3404" s="74">
        <v>27144</v>
      </c>
      <c r="B3404" s="75">
        <v>25.563576000000001</v>
      </c>
      <c r="C3404" s="75">
        <v>67.360799999999998</v>
      </c>
    </row>
    <row r="3405" spans="1:3" x14ac:dyDescent="0.25">
      <c r="A3405" s="74">
        <v>27145</v>
      </c>
      <c r="B3405" s="75">
        <v>25.566624000000001</v>
      </c>
      <c r="C3405" s="75">
        <v>67.196208000000013</v>
      </c>
    </row>
    <row r="3406" spans="1:3" x14ac:dyDescent="0.25">
      <c r="A3406" s="74">
        <v>27146</v>
      </c>
      <c r="B3406" s="75">
        <v>25.560528000000001</v>
      </c>
      <c r="C3406" s="75">
        <v>67.062096000000011</v>
      </c>
    </row>
    <row r="3407" spans="1:3" x14ac:dyDescent="0.25">
      <c r="A3407" s="74">
        <v>27147</v>
      </c>
      <c r="B3407" s="75">
        <v>25.566624000000001</v>
      </c>
      <c r="C3407" s="75">
        <v>66.931032000000002</v>
      </c>
    </row>
    <row r="3408" spans="1:3" x14ac:dyDescent="0.25">
      <c r="A3408" s="74">
        <v>27148</v>
      </c>
      <c r="B3408" s="75">
        <v>25.557479999999998</v>
      </c>
      <c r="C3408" s="75">
        <v>66.830448000000004</v>
      </c>
    </row>
    <row r="3409" spans="1:3" x14ac:dyDescent="0.25">
      <c r="A3409" s="74">
        <v>27149</v>
      </c>
      <c r="B3409" s="75">
        <v>25.551384000000002</v>
      </c>
      <c r="C3409" s="75">
        <v>66.678048000000004</v>
      </c>
    </row>
    <row r="3410" spans="1:3" x14ac:dyDescent="0.25">
      <c r="A3410" s="74">
        <v>27150</v>
      </c>
      <c r="B3410" s="75">
        <v>25.554432000000002</v>
      </c>
      <c r="C3410" s="75">
        <v>66.528696000000011</v>
      </c>
    </row>
    <row r="3411" spans="1:3" x14ac:dyDescent="0.25">
      <c r="A3411" s="74">
        <v>27151</v>
      </c>
      <c r="B3411" s="75">
        <v>25.551384000000002</v>
      </c>
      <c r="C3411" s="75">
        <v>66.373248000000004</v>
      </c>
    </row>
    <row r="3412" spans="1:3" x14ac:dyDescent="0.25">
      <c r="A3412" s="74">
        <v>27152</v>
      </c>
      <c r="B3412" s="75">
        <v>25.545288000000003</v>
      </c>
      <c r="C3412" s="75">
        <v>66.190368000000007</v>
      </c>
    </row>
    <row r="3413" spans="1:3" x14ac:dyDescent="0.25">
      <c r="A3413" s="74">
        <v>27153</v>
      </c>
      <c r="B3413" s="75">
        <v>25.551384000000002</v>
      </c>
      <c r="C3413" s="75">
        <v>66.013584000000009</v>
      </c>
    </row>
    <row r="3414" spans="1:3" x14ac:dyDescent="0.25">
      <c r="A3414" s="74">
        <v>27154</v>
      </c>
      <c r="B3414" s="75">
        <v>25.548335999999999</v>
      </c>
      <c r="C3414" s="75">
        <v>65.836799999999997</v>
      </c>
    </row>
    <row r="3415" spans="1:3" x14ac:dyDescent="0.25">
      <c r="A3415" s="74">
        <v>27155</v>
      </c>
      <c r="B3415" s="75">
        <v>25.545288000000003</v>
      </c>
      <c r="C3415" s="75">
        <v>65.647824</v>
      </c>
    </row>
    <row r="3416" spans="1:3" x14ac:dyDescent="0.25">
      <c r="A3416" s="74">
        <v>27156</v>
      </c>
      <c r="B3416" s="75">
        <v>25.54224</v>
      </c>
      <c r="C3416" s="75">
        <v>65.46189600000001</v>
      </c>
    </row>
    <row r="3417" spans="1:3" x14ac:dyDescent="0.25">
      <c r="A3417" s="74">
        <v>27157</v>
      </c>
      <c r="B3417" s="75">
        <v>25.533096</v>
      </c>
      <c r="C3417" s="75">
        <v>65.279015999999999</v>
      </c>
    </row>
    <row r="3418" spans="1:3" x14ac:dyDescent="0.25">
      <c r="A3418" s="74">
        <v>27158</v>
      </c>
      <c r="B3418" s="75">
        <v>25.527000000000001</v>
      </c>
      <c r="C3418" s="75">
        <v>65.117471999999992</v>
      </c>
    </row>
    <row r="3419" spans="1:3" x14ac:dyDescent="0.25">
      <c r="A3419" s="74">
        <v>27159</v>
      </c>
      <c r="B3419" s="75">
        <v>25.530048000000004</v>
      </c>
      <c r="C3419" s="75">
        <v>65.001648000000003</v>
      </c>
    </row>
    <row r="3420" spans="1:3" x14ac:dyDescent="0.25">
      <c r="A3420" s="74">
        <v>27160</v>
      </c>
      <c r="B3420" s="75">
        <v>25.517856000000002</v>
      </c>
      <c r="C3420" s="75">
        <v>64.855344000000002</v>
      </c>
    </row>
    <row r="3421" spans="1:3" x14ac:dyDescent="0.25">
      <c r="A3421" s="74">
        <v>27161</v>
      </c>
      <c r="B3421" s="75">
        <v>25.511760000000002</v>
      </c>
      <c r="C3421" s="75">
        <v>64.690752000000003</v>
      </c>
    </row>
    <row r="3422" spans="1:3" x14ac:dyDescent="0.25">
      <c r="A3422" s="74">
        <v>27162</v>
      </c>
      <c r="B3422" s="75">
        <v>25.505664000000003</v>
      </c>
      <c r="C3422" s="75">
        <v>64.520064000000005</v>
      </c>
    </row>
    <row r="3423" spans="1:3" x14ac:dyDescent="0.25">
      <c r="A3423" s="74">
        <v>27163</v>
      </c>
      <c r="B3423" s="75">
        <v>25.505664000000003</v>
      </c>
      <c r="C3423" s="75">
        <v>64.349376000000007</v>
      </c>
    </row>
    <row r="3424" spans="1:3" x14ac:dyDescent="0.25">
      <c r="A3424" s="74">
        <v>27164</v>
      </c>
      <c r="B3424" s="75">
        <v>25.505664000000003</v>
      </c>
      <c r="C3424" s="75">
        <v>64.23660000000001</v>
      </c>
    </row>
    <row r="3425" spans="1:3" x14ac:dyDescent="0.25">
      <c r="A3425" s="74">
        <v>27165</v>
      </c>
      <c r="B3425" s="75">
        <v>25.511760000000002</v>
      </c>
      <c r="C3425" s="75">
        <v>64.102488000000008</v>
      </c>
    </row>
    <row r="3426" spans="1:3" x14ac:dyDescent="0.25">
      <c r="A3426" s="74">
        <v>27166</v>
      </c>
      <c r="B3426" s="75">
        <v>25.54224</v>
      </c>
      <c r="C3426" s="75">
        <v>64.251840000000001</v>
      </c>
    </row>
    <row r="3427" spans="1:3" x14ac:dyDescent="0.25">
      <c r="A3427" s="74">
        <v>27167</v>
      </c>
      <c r="B3427" s="75">
        <v>25.539192000000003</v>
      </c>
      <c r="C3427" s="75">
        <v>64.23660000000001</v>
      </c>
    </row>
    <row r="3428" spans="1:3" x14ac:dyDescent="0.25">
      <c r="A3428" s="74">
        <v>27168</v>
      </c>
      <c r="B3428" s="75">
        <v>25.530048000000004</v>
      </c>
      <c r="C3428" s="75">
        <v>64.184784000000008</v>
      </c>
    </row>
    <row r="3429" spans="1:3" x14ac:dyDescent="0.25">
      <c r="A3429" s="74">
        <v>27169</v>
      </c>
      <c r="B3429" s="75">
        <v>25.520904000000002</v>
      </c>
      <c r="C3429" s="75">
        <v>64.072008000000011</v>
      </c>
    </row>
    <row r="3430" spans="1:3" x14ac:dyDescent="0.25">
      <c r="A3430" s="74">
        <v>27170</v>
      </c>
      <c r="B3430" s="75">
        <v>25.517856000000002</v>
      </c>
      <c r="C3430" s="75">
        <v>63.974471999999999</v>
      </c>
    </row>
    <row r="3431" spans="1:3" x14ac:dyDescent="0.25">
      <c r="A3431" s="74">
        <v>27171</v>
      </c>
      <c r="B3431" s="75">
        <v>25.517856000000002</v>
      </c>
      <c r="C3431" s="75">
        <v>63.873888000000001</v>
      </c>
    </row>
    <row r="3432" spans="1:3" x14ac:dyDescent="0.25">
      <c r="A3432" s="74">
        <v>27172</v>
      </c>
      <c r="B3432" s="75">
        <v>25.514807999999999</v>
      </c>
      <c r="C3432" s="75">
        <v>63.812928000000007</v>
      </c>
    </row>
    <row r="3433" spans="1:3" x14ac:dyDescent="0.25">
      <c r="A3433" s="74">
        <v>27173</v>
      </c>
      <c r="B3433" s="75">
        <v>25.520904000000002</v>
      </c>
      <c r="C3433" s="75">
        <v>63.751968000000005</v>
      </c>
    </row>
    <row r="3434" spans="1:3" x14ac:dyDescent="0.25">
      <c r="A3434" s="74">
        <v>27174</v>
      </c>
      <c r="B3434" s="75">
        <v>25.536144</v>
      </c>
      <c r="C3434" s="75">
        <v>63.758064000000005</v>
      </c>
    </row>
    <row r="3435" spans="1:3" x14ac:dyDescent="0.25">
      <c r="A3435" s="74">
        <v>27175</v>
      </c>
      <c r="B3435" s="75">
        <v>25.539192000000003</v>
      </c>
      <c r="C3435" s="75">
        <v>63.755015999999998</v>
      </c>
    </row>
    <row r="3436" spans="1:3" x14ac:dyDescent="0.25">
      <c r="A3436" s="74">
        <v>27176</v>
      </c>
      <c r="B3436" s="75">
        <v>25.533096</v>
      </c>
      <c r="C3436" s="75">
        <v>63.700152000000003</v>
      </c>
    </row>
    <row r="3437" spans="1:3" x14ac:dyDescent="0.25">
      <c r="A3437" s="74">
        <v>27177</v>
      </c>
      <c r="B3437" s="75">
        <v>25.523952000000001</v>
      </c>
      <c r="C3437" s="75">
        <v>63.593471999999998</v>
      </c>
    </row>
    <row r="3438" spans="1:3" x14ac:dyDescent="0.25">
      <c r="A3438" s="74">
        <v>27178</v>
      </c>
      <c r="B3438" s="75">
        <v>25.514807999999999</v>
      </c>
      <c r="C3438" s="75">
        <v>63.483744000000002</v>
      </c>
    </row>
    <row r="3439" spans="1:3" x14ac:dyDescent="0.25">
      <c r="A3439" s="74">
        <v>27179</v>
      </c>
      <c r="B3439" s="75">
        <v>25.539192000000003</v>
      </c>
      <c r="C3439" s="75">
        <v>63.383159999999997</v>
      </c>
    </row>
    <row r="3440" spans="1:3" x14ac:dyDescent="0.25">
      <c r="A3440" s="74">
        <v>27180</v>
      </c>
      <c r="B3440" s="75">
        <v>25.530048000000004</v>
      </c>
      <c r="C3440" s="75">
        <v>63.267336</v>
      </c>
    </row>
    <row r="3441" spans="1:3" x14ac:dyDescent="0.25">
      <c r="A3441" s="74">
        <v>27181</v>
      </c>
      <c r="B3441" s="75">
        <v>25.517856000000002</v>
      </c>
      <c r="C3441" s="75">
        <v>63.169800000000002</v>
      </c>
    </row>
    <row r="3442" spans="1:3" x14ac:dyDescent="0.25">
      <c r="A3442" s="74">
        <v>27182</v>
      </c>
      <c r="B3442" s="75">
        <v>25.499568</v>
      </c>
      <c r="C3442" s="75">
        <v>63.072264000000004</v>
      </c>
    </row>
    <row r="3443" spans="1:3" x14ac:dyDescent="0.25">
      <c r="A3443" s="74">
        <v>27183</v>
      </c>
      <c r="B3443" s="75">
        <v>25.493472000000001</v>
      </c>
      <c r="C3443" s="75">
        <v>62.999112000000004</v>
      </c>
    </row>
    <row r="3444" spans="1:3" x14ac:dyDescent="0.25">
      <c r="A3444" s="74">
        <v>27184</v>
      </c>
      <c r="B3444" s="75">
        <v>25.490424000000001</v>
      </c>
      <c r="C3444" s="75">
        <v>62.871096000000009</v>
      </c>
    </row>
    <row r="3445" spans="1:3" x14ac:dyDescent="0.25">
      <c r="A3445" s="74">
        <v>27185</v>
      </c>
      <c r="B3445" s="75">
        <v>25.484328000000001</v>
      </c>
      <c r="C3445" s="75">
        <v>62.758320000000005</v>
      </c>
    </row>
    <row r="3446" spans="1:3" x14ac:dyDescent="0.25">
      <c r="A3446" s="74">
        <v>27186</v>
      </c>
      <c r="B3446" s="75">
        <v>25.46604</v>
      </c>
      <c r="C3446" s="75">
        <v>62.599824000000005</v>
      </c>
    </row>
    <row r="3447" spans="1:3" x14ac:dyDescent="0.25">
      <c r="A3447" s="74">
        <v>27187</v>
      </c>
      <c r="B3447" s="75">
        <v>25.456896</v>
      </c>
      <c r="C3447" s="75">
        <v>62.447424000000005</v>
      </c>
    </row>
    <row r="3448" spans="1:3" x14ac:dyDescent="0.25">
      <c r="A3448" s="74">
        <v>27188</v>
      </c>
      <c r="B3448" s="75">
        <v>25.450800000000001</v>
      </c>
      <c r="C3448" s="75">
        <v>62.301120000000004</v>
      </c>
    </row>
    <row r="3449" spans="1:3" x14ac:dyDescent="0.25">
      <c r="A3449" s="74">
        <v>27189</v>
      </c>
      <c r="B3449" s="75">
        <v>25.472135999999999</v>
      </c>
      <c r="C3449" s="75">
        <v>62.237112000000003</v>
      </c>
    </row>
    <row r="3450" spans="1:3" x14ac:dyDescent="0.25">
      <c r="A3450" s="74">
        <v>27190</v>
      </c>
      <c r="B3450" s="75">
        <v>25.487376000000001</v>
      </c>
      <c r="C3450" s="75">
        <v>62.462664000000004</v>
      </c>
    </row>
    <row r="3451" spans="1:3" x14ac:dyDescent="0.25">
      <c r="A3451" s="74">
        <v>27191</v>
      </c>
      <c r="B3451" s="75">
        <v>25.511760000000002</v>
      </c>
      <c r="C3451" s="75">
        <v>62.605920000000005</v>
      </c>
    </row>
    <row r="3452" spans="1:3" x14ac:dyDescent="0.25">
      <c r="A3452" s="74">
        <v>27192</v>
      </c>
      <c r="B3452" s="75">
        <v>25.520904000000002</v>
      </c>
      <c r="C3452" s="75">
        <v>62.746128000000006</v>
      </c>
    </row>
    <row r="3453" spans="1:3" x14ac:dyDescent="0.25">
      <c r="A3453" s="74">
        <v>27193</v>
      </c>
      <c r="B3453" s="75">
        <v>25.530048000000004</v>
      </c>
      <c r="C3453" s="75">
        <v>62.749176000000006</v>
      </c>
    </row>
    <row r="3454" spans="1:3" x14ac:dyDescent="0.25">
      <c r="A3454" s="74">
        <v>27194</v>
      </c>
      <c r="B3454" s="75">
        <v>25.533096</v>
      </c>
      <c r="C3454" s="75">
        <v>62.788800000000002</v>
      </c>
    </row>
    <row r="3455" spans="1:3" x14ac:dyDescent="0.25">
      <c r="A3455" s="74">
        <v>27195</v>
      </c>
      <c r="B3455" s="75">
        <v>25.527000000000001</v>
      </c>
      <c r="C3455" s="75">
        <v>62.712600000000002</v>
      </c>
    </row>
    <row r="3456" spans="1:3" x14ac:dyDescent="0.25">
      <c r="A3456" s="74">
        <v>27196</v>
      </c>
      <c r="B3456" s="75">
        <v>25.514807999999999</v>
      </c>
      <c r="C3456" s="75">
        <v>62.599824000000005</v>
      </c>
    </row>
    <row r="3457" spans="1:3" x14ac:dyDescent="0.25">
      <c r="A3457" s="74">
        <v>27197</v>
      </c>
      <c r="B3457" s="75">
        <v>25.584911999999999</v>
      </c>
      <c r="C3457" s="75">
        <v>62.581536</v>
      </c>
    </row>
    <row r="3458" spans="1:3" x14ac:dyDescent="0.25">
      <c r="A3458" s="74">
        <v>27198</v>
      </c>
      <c r="B3458" s="75">
        <v>25.621488000000003</v>
      </c>
      <c r="C3458" s="75">
        <v>62.712600000000002</v>
      </c>
    </row>
    <row r="3459" spans="1:3" x14ac:dyDescent="0.25">
      <c r="A3459" s="74">
        <v>27199</v>
      </c>
      <c r="B3459" s="75">
        <v>25.676352000000001</v>
      </c>
      <c r="C3459" s="75">
        <v>62.773559999999996</v>
      </c>
    </row>
    <row r="3460" spans="1:3" x14ac:dyDescent="0.25">
      <c r="A3460" s="74">
        <v>27200</v>
      </c>
      <c r="B3460" s="75">
        <v>25.658064000000003</v>
      </c>
      <c r="C3460" s="75">
        <v>62.755271999999998</v>
      </c>
    </row>
    <row r="3461" spans="1:3" x14ac:dyDescent="0.25">
      <c r="A3461" s="74">
        <v>27201</v>
      </c>
      <c r="B3461" s="75">
        <v>25.642824000000001</v>
      </c>
      <c r="C3461" s="75">
        <v>62.752223999999998</v>
      </c>
    </row>
    <row r="3462" spans="1:3" x14ac:dyDescent="0.25">
      <c r="A3462" s="74">
        <v>27202</v>
      </c>
      <c r="B3462" s="75">
        <v>25.61844</v>
      </c>
      <c r="C3462" s="75">
        <v>62.953392000000001</v>
      </c>
    </row>
    <row r="3463" spans="1:3" x14ac:dyDescent="0.25">
      <c r="A3463" s="74">
        <v>27203</v>
      </c>
      <c r="B3463" s="75">
        <v>25.591007999999999</v>
      </c>
      <c r="C3463" s="75">
        <v>63.032640000000008</v>
      </c>
    </row>
    <row r="3464" spans="1:3" x14ac:dyDescent="0.25">
      <c r="A3464" s="74">
        <v>27204</v>
      </c>
      <c r="B3464" s="75">
        <v>25.578816000000003</v>
      </c>
      <c r="C3464" s="75">
        <v>63.087504000000003</v>
      </c>
    </row>
    <row r="3465" spans="1:3" x14ac:dyDescent="0.25">
      <c r="A3465" s="74">
        <v>27205</v>
      </c>
      <c r="B3465" s="75">
        <v>25.548335999999999</v>
      </c>
      <c r="C3465" s="75">
        <v>63.081408000000003</v>
      </c>
    </row>
    <row r="3466" spans="1:3" x14ac:dyDescent="0.25">
      <c r="A3466" s="74">
        <v>27206</v>
      </c>
      <c r="B3466" s="75">
        <v>25.517856000000002</v>
      </c>
      <c r="C3466" s="75">
        <v>63.151512000000004</v>
      </c>
    </row>
    <row r="3467" spans="1:3" x14ac:dyDescent="0.25">
      <c r="A3467" s="74">
        <v>27207</v>
      </c>
      <c r="B3467" s="75">
        <v>25.493472000000001</v>
      </c>
      <c r="C3467" s="75">
        <v>63.233808000000003</v>
      </c>
    </row>
    <row r="3468" spans="1:3" x14ac:dyDescent="0.25">
      <c r="A3468" s="74">
        <v>27208</v>
      </c>
      <c r="B3468" s="75">
        <v>25.459944</v>
      </c>
      <c r="C3468" s="75">
        <v>63.425832000000007</v>
      </c>
    </row>
    <row r="3469" spans="1:3" x14ac:dyDescent="0.25">
      <c r="A3469" s="74">
        <v>27209</v>
      </c>
      <c r="B3469" s="75">
        <v>25.46604</v>
      </c>
      <c r="C3469" s="75">
        <v>63.498984000000007</v>
      </c>
    </row>
    <row r="3470" spans="1:3" x14ac:dyDescent="0.25">
      <c r="A3470" s="74">
        <v>27210</v>
      </c>
      <c r="B3470" s="75">
        <v>25.429464000000003</v>
      </c>
      <c r="C3470" s="75">
        <v>63.502032000000007</v>
      </c>
    </row>
    <row r="3471" spans="1:3" x14ac:dyDescent="0.25">
      <c r="A3471" s="74">
        <v>27211</v>
      </c>
      <c r="B3471" s="75">
        <v>25.414224000000001</v>
      </c>
      <c r="C3471" s="75">
        <v>63.511176000000006</v>
      </c>
    </row>
    <row r="3472" spans="1:3" x14ac:dyDescent="0.25">
      <c r="A3472" s="74">
        <v>27212</v>
      </c>
      <c r="B3472" s="75">
        <v>25.392888000000003</v>
      </c>
      <c r="C3472" s="75">
        <v>63.462408000000003</v>
      </c>
    </row>
    <row r="3473" spans="1:3" x14ac:dyDescent="0.25">
      <c r="A3473" s="74">
        <v>27213</v>
      </c>
      <c r="B3473" s="75">
        <v>25.38984</v>
      </c>
      <c r="C3473" s="75">
        <v>63.950088000000001</v>
      </c>
    </row>
    <row r="3474" spans="1:3" x14ac:dyDescent="0.25">
      <c r="A3474" s="74">
        <v>27214</v>
      </c>
      <c r="B3474" s="75">
        <v>25.395935999999999</v>
      </c>
      <c r="C3474" s="75">
        <v>64.114680000000007</v>
      </c>
    </row>
    <row r="3475" spans="1:3" x14ac:dyDescent="0.25">
      <c r="A3475" s="74">
        <v>27215</v>
      </c>
      <c r="B3475" s="75">
        <v>25.383744</v>
      </c>
      <c r="C3475" s="75">
        <v>64.203072000000006</v>
      </c>
    </row>
    <row r="3476" spans="1:3" x14ac:dyDescent="0.25">
      <c r="A3476" s="74">
        <v>27216</v>
      </c>
      <c r="B3476" s="75">
        <v>25.380696</v>
      </c>
      <c r="C3476" s="75">
        <v>64.239648000000003</v>
      </c>
    </row>
    <row r="3477" spans="1:3" x14ac:dyDescent="0.25">
      <c r="A3477" s="74">
        <v>27217</v>
      </c>
      <c r="B3477" s="75">
        <v>25.365456000000002</v>
      </c>
      <c r="C3477" s="75">
        <v>64.251840000000001</v>
      </c>
    </row>
    <row r="3478" spans="1:3" x14ac:dyDescent="0.25">
      <c r="A3478" s="74">
        <v>27218</v>
      </c>
      <c r="B3478" s="75">
        <v>25.353264000000003</v>
      </c>
      <c r="C3478" s="75">
        <v>64.200023999999999</v>
      </c>
    </row>
    <row r="3479" spans="1:3" x14ac:dyDescent="0.25">
      <c r="A3479" s="74">
        <v>27219</v>
      </c>
      <c r="B3479" s="75">
        <v>25.344120000000004</v>
      </c>
      <c r="C3479" s="75">
        <v>64.114680000000007</v>
      </c>
    </row>
    <row r="3480" spans="1:3" x14ac:dyDescent="0.25">
      <c r="A3480" s="74">
        <v>27220</v>
      </c>
      <c r="B3480" s="75">
        <v>25.350216000000003</v>
      </c>
      <c r="C3480" s="75">
        <v>64.035432</v>
      </c>
    </row>
    <row r="3481" spans="1:3" x14ac:dyDescent="0.25">
      <c r="A3481" s="74">
        <v>27221</v>
      </c>
      <c r="B3481" s="75">
        <v>25.383744</v>
      </c>
      <c r="C3481" s="75">
        <v>63.953136000000001</v>
      </c>
    </row>
    <row r="3482" spans="1:3" x14ac:dyDescent="0.25">
      <c r="A3482" s="74">
        <v>27222</v>
      </c>
      <c r="B3482" s="75">
        <v>25.386792000000003</v>
      </c>
      <c r="C3482" s="75">
        <v>63.864744000000002</v>
      </c>
    </row>
    <row r="3483" spans="1:3" x14ac:dyDescent="0.25">
      <c r="A3483" s="74">
        <v>27223</v>
      </c>
      <c r="B3483" s="75">
        <v>25.383744</v>
      </c>
      <c r="C3483" s="75">
        <v>63.748920000000005</v>
      </c>
    </row>
    <row r="3484" spans="1:3" x14ac:dyDescent="0.25">
      <c r="A3484" s="74">
        <v>27224</v>
      </c>
      <c r="B3484" s="75">
        <v>25.405079999999998</v>
      </c>
      <c r="C3484" s="75">
        <v>63.700152000000003</v>
      </c>
    </row>
    <row r="3485" spans="1:3" x14ac:dyDescent="0.25">
      <c r="A3485" s="74">
        <v>27225</v>
      </c>
      <c r="B3485" s="75">
        <v>25.438607999999999</v>
      </c>
      <c r="C3485" s="75">
        <v>63.672720000000005</v>
      </c>
    </row>
    <row r="3486" spans="1:3" x14ac:dyDescent="0.25">
      <c r="A3486" s="74">
        <v>27226</v>
      </c>
      <c r="B3486" s="75">
        <v>25.432511999999999</v>
      </c>
      <c r="C3486" s="75">
        <v>63.605664000000004</v>
      </c>
    </row>
    <row r="3487" spans="1:3" x14ac:dyDescent="0.25">
      <c r="A3487" s="74">
        <v>27227</v>
      </c>
      <c r="B3487" s="75">
        <v>25.420320000000004</v>
      </c>
      <c r="C3487" s="75">
        <v>63.538608000000004</v>
      </c>
    </row>
    <row r="3488" spans="1:3" x14ac:dyDescent="0.25">
      <c r="A3488" s="74">
        <v>27228</v>
      </c>
      <c r="B3488" s="75">
        <v>25.508711999999999</v>
      </c>
      <c r="C3488" s="75">
        <v>63.587376000000006</v>
      </c>
    </row>
    <row r="3489" spans="1:3" x14ac:dyDescent="0.25">
      <c r="A3489" s="74">
        <v>27229</v>
      </c>
      <c r="B3489" s="75">
        <v>25.505664000000003</v>
      </c>
      <c r="C3489" s="75">
        <v>63.599568000000005</v>
      </c>
    </row>
    <row r="3490" spans="1:3" x14ac:dyDescent="0.25">
      <c r="A3490" s="74">
        <v>27230</v>
      </c>
      <c r="B3490" s="75">
        <v>25.487376000000001</v>
      </c>
      <c r="C3490" s="75">
        <v>63.630048000000002</v>
      </c>
    </row>
    <row r="3491" spans="1:3" x14ac:dyDescent="0.25">
      <c r="A3491" s="74">
        <v>27231</v>
      </c>
      <c r="B3491" s="75">
        <v>25.505664000000003</v>
      </c>
      <c r="C3491" s="75">
        <v>63.742823999999999</v>
      </c>
    </row>
    <row r="3492" spans="1:3" x14ac:dyDescent="0.25">
      <c r="A3492" s="74">
        <v>27232</v>
      </c>
      <c r="B3492" s="75">
        <v>25.502616000000003</v>
      </c>
      <c r="C3492" s="75">
        <v>63.819023999999999</v>
      </c>
    </row>
    <row r="3493" spans="1:3" x14ac:dyDescent="0.25">
      <c r="A3493" s="74">
        <v>27233</v>
      </c>
      <c r="B3493" s="75">
        <v>25.472135999999999</v>
      </c>
      <c r="C3493" s="75">
        <v>63.843408000000004</v>
      </c>
    </row>
    <row r="3494" spans="1:3" x14ac:dyDescent="0.25">
      <c r="A3494" s="74">
        <v>27234</v>
      </c>
      <c r="B3494" s="75">
        <v>25.438607999999999</v>
      </c>
      <c r="C3494" s="75">
        <v>63.849504000000003</v>
      </c>
    </row>
    <row r="3495" spans="1:3" x14ac:dyDescent="0.25">
      <c r="A3495" s="74">
        <v>27235</v>
      </c>
      <c r="B3495" s="75">
        <v>25.420320000000004</v>
      </c>
      <c r="C3495" s="75">
        <v>63.797688000000001</v>
      </c>
    </row>
    <row r="3496" spans="1:3" x14ac:dyDescent="0.25">
      <c r="A3496" s="74">
        <v>27236</v>
      </c>
      <c r="B3496" s="75">
        <v>25.411176000000001</v>
      </c>
      <c r="C3496" s="75">
        <v>64.669415999999998</v>
      </c>
    </row>
    <row r="3497" spans="1:3" x14ac:dyDescent="0.25">
      <c r="A3497" s="74">
        <v>27237</v>
      </c>
      <c r="B3497" s="75">
        <v>25.38984</v>
      </c>
      <c r="C3497" s="75">
        <v>64.92240000000001</v>
      </c>
    </row>
    <row r="3498" spans="1:3" x14ac:dyDescent="0.25">
      <c r="A3498" s="74">
        <v>27238</v>
      </c>
      <c r="B3498" s="75">
        <v>25.38984</v>
      </c>
      <c r="C3498" s="75">
        <v>65.010791999999995</v>
      </c>
    </row>
    <row r="3499" spans="1:3" x14ac:dyDescent="0.25">
      <c r="A3499" s="74">
        <v>27239</v>
      </c>
      <c r="B3499" s="75">
        <v>25.395935999999999</v>
      </c>
      <c r="C3499" s="75">
        <v>65.349119999999999</v>
      </c>
    </row>
    <row r="3500" spans="1:3" x14ac:dyDescent="0.25">
      <c r="A3500" s="74">
        <v>27240</v>
      </c>
      <c r="B3500" s="75">
        <v>25.423368</v>
      </c>
      <c r="C3500" s="75">
        <v>65.608199999999997</v>
      </c>
    </row>
    <row r="3501" spans="1:3" x14ac:dyDescent="0.25">
      <c r="A3501" s="74">
        <v>27241</v>
      </c>
      <c r="B3501" s="75">
        <v>25.420320000000004</v>
      </c>
      <c r="C3501" s="75">
        <v>65.754503999999997</v>
      </c>
    </row>
    <row r="3502" spans="1:3" x14ac:dyDescent="0.25">
      <c r="A3502" s="74">
        <v>27242</v>
      </c>
      <c r="B3502" s="75">
        <v>25.402032000000002</v>
      </c>
      <c r="C3502" s="75">
        <v>65.943480000000008</v>
      </c>
    </row>
    <row r="3503" spans="1:3" x14ac:dyDescent="0.25">
      <c r="A3503" s="74">
        <v>27243</v>
      </c>
      <c r="B3503" s="75">
        <v>25.392888000000003</v>
      </c>
      <c r="C3503" s="75">
        <v>66.425064000000006</v>
      </c>
    </row>
    <row r="3504" spans="1:3" x14ac:dyDescent="0.25">
      <c r="A3504" s="74">
        <v>27244</v>
      </c>
      <c r="B3504" s="75">
        <v>25.395935999999999</v>
      </c>
      <c r="C3504" s="75">
        <v>66.626232000000002</v>
      </c>
    </row>
    <row r="3505" spans="1:3" x14ac:dyDescent="0.25">
      <c r="A3505" s="74">
        <v>27245</v>
      </c>
      <c r="B3505" s="75">
        <v>25.420320000000004</v>
      </c>
      <c r="C3505" s="75">
        <v>66.754248000000004</v>
      </c>
    </row>
    <row r="3506" spans="1:3" x14ac:dyDescent="0.25">
      <c r="A3506" s="74">
        <v>27246</v>
      </c>
      <c r="B3506" s="75">
        <v>25.423368</v>
      </c>
      <c r="C3506" s="75">
        <v>66.860928000000001</v>
      </c>
    </row>
    <row r="3507" spans="1:3" x14ac:dyDescent="0.25">
      <c r="A3507" s="74">
        <v>27247</v>
      </c>
      <c r="B3507" s="75">
        <v>25.429464000000003</v>
      </c>
      <c r="C3507" s="75">
        <v>66.979799999999997</v>
      </c>
    </row>
    <row r="3508" spans="1:3" x14ac:dyDescent="0.25">
      <c r="A3508" s="74">
        <v>27248</v>
      </c>
      <c r="B3508" s="75">
        <v>25.426416000000003</v>
      </c>
      <c r="C3508" s="75">
        <v>67.065144000000004</v>
      </c>
    </row>
    <row r="3509" spans="1:3" x14ac:dyDescent="0.25">
      <c r="A3509" s="74">
        <v>27249</v>
      </c>
      <c r="B3509" s="75">
        <v>25.408128000000001</v>
      </c>
      <c r="C3509" s="75">
        <v>67.269360000000006</v>
      </c>
    </row>
    <row r="3510" spans="1:3" x14ac:dyDescent="0.25">
      <c r="A3510" s="74">
        <v>27250</v>
      </c>
      <c r="B3510" s="75">
        <v>25.447752000000001</v>
      </c>
      <c r="C3510" s="75">
        <v>67.391279999999995</v>
      </c>
    </row>
    <row r="3511" spans="1:3" x14ac:dyDescent="0.25">
      <c r="A3511" s="74">
        <v>27251</v>
      </c>
      <c r="B3511" s="75">
        <v>25.46604</v>
      </c>
      <c r="C3511" s="75">
        <v>67.501007999999999</v>
      </c>
    </row>
    <row r="3512" spans="1:3" x14ac:dyDescent="0.25">
      <c r="A3512" s="74">
        <v>27252</v>
      </c>
      <c r="B3512" s="75">
        <v>25.459944</v>
      </c>
      <c r="C3512" s="75">
        <v>67.723511999999999</v>
      </c>
    </row>
    <row r="3513" spans="1:3" x14ac:dyDescent="0.25">
      <c r="A3513" s="74">
        <v>27253</v>
      </c>
      <c r="B3513" s="75">
        <v>25.444704000000002</v>
      </c>
      <c r="C3513" s="75">
        <v>67.878960000000006</v>
      </c>
    </row>
    <row r="3514" spans="1:3" x14ac:dyDescent="0.25">
      <c r="A3514" s="74">
        <v>27254</v>
      </c>
      <c r="B3514" s="75">
        <v>25.429464000000003</v>
      </c>
      <c r="C3514" s="75">
        <v>68.028312</v>
      </c>
    </row>
    <row r="3515" spans="1:3" x14ac:dyDescent="0.25">
      <c r="A3515" s="74">
        <v>27255</v>
      </c>
      <c r="B3515" s="75">
        <v>25.420320000000004</v>
      </c>
      <c r="C3515" s="75">
        <v>68.06488800000001</v>
      </c>
    </row>
    <row r="3516" spans="1:3" x14ac:dyDescent="0.25">
      <c r="A3516" s="74">
        <v>27256</v>
      </c>
      <c r="B3516" s="75">
        <v>25.420320000000004</v>
      </c>
      <c r="C3516" s="75">
        <v>68.061840000000004</v>
      </c>
    </row>
    <row r="3517" spans="1:3" x14ac:dyDescent="0.25">
      <c r="A3517" s="74">
        <v>27257</v>
      </c>
      <c r="B3517" s="75">
        <v>25.411176000000001</v>
      </c>
      <c r="C3517" s="75">
        <v>68.180712</v>
      </c>
    </row>
    <row r="3518" spans="1:3" x14ac:dyDescent="0.25">
      <c r="A3518" s="74">
        <v>27258</v>
      </c>
      <c r="B3518" s="75">
        <v>25.408128000000001</v>
      </c>
      <c r="C3518" s="75">
        <v>68.217288000000011</v>
      </c>
    </row>
    <row r="3519" spans="1:3" x14ac:dyDescent="0.25">
      <c r="A3519" s="74">
        <v>27259</v>
      </c>
      <c r="B3519" s="75">
        <v>25.405079999999998</v>
      </c>
      <c r="C3519" s="75">
        <v>68.317871999999994</v>
      </c>
    </row>
    <row r="3520" spans="1:3" x14ac:dyDescent="0.25">
      <c r="A3520" s="74">
        <v>27260</v>
      </c>
      <c r="B3520" s="75">
        <v>25.402032000000002</v>
      </c>
      <c r="C3520" s="75">
        <v>68.461128000000002</v>
      </c>
    </row>
    <row r="3521" spans="1:3" x14ac:dyDescent="0.25">
      <c r="A3521" s="74">
        <v>27261</v>
      </c>
      <c r="B3521" s="75">
        <v>25.414224000000001</v>
      </c>
      <c r="C3521" s="75">
        <v>68.494656000000006</v>
      </c>
    </row>
    <row r="3522" spans="1:3" x14ac:dyDescent="0.25">
      <c r="A3522" s="74">
        <v>27262</v>
      </c>
      <c r="B3522" s="75">
        <v>25.432511999999999</v>
      </c>
      <c r="C3522" s="75">
        <v>68.512944000000005</v>
      </c>
    </row>
    <row r="3523" spans="1:3" x14ac:dyDescent="0.25">
      <c r="A3523" s="74">
        <v>27263</v>
      </c>
      <c r="B3523" s="75">
        <v>25.435560000000002</v>
      </c>
      <c r="C3523" s="75">
        <v>68.768976000000009</v>
      </c>
    </row>
    <row r="3524" spans="1:3" x14ac:dyDescent="0.25">
      <c r="A3524" s="74">
        <v>27264</v>
      </c>
      <c r="B3524" s="75">
        <v>25.435560000000002</v>
      </c>
      <c r="C3524" s="75">
        <v>68.811648000000005</v>
      </c>
    </row>
    <row r="3525" spans="1:3" x14ac:dyDescent="0.25">
      <c r="A3525" s="74">
        <v>27265</v>
      </c>
      <c r="B3525" s="75">
        <v>25.438607999999999</v>
      </c>
      <c r="C3525" s="75">
        <v>68.829936000000004</v>
      </c>
    </row>
    <row r="3526" spans="1:3" x14ac:dyDescent="0.25">
      <c r="A3526" s="74">
        <v>27266</v>
      </c>
      <c r="B3526" s="75">
        <v>25.438607999999999</v>
      </c>
      <c r="C3526" s="75">
        <v>68.848224000000002</v>
      </c>
    </row>
    <row r="3527" spans="1:3" x14ac:dyDescent="0.25">
      <c r="A3527" s="74">
        <v>27267</v>
      </c>
      <c r="B3527" s="75">
        <v>25.453848000000004</v>
      </c>
      <c r="C3527" s="75">
        <v>68.842128000000002</v>
      </c>
    </row>
    <row r="3528" spans="1:3" x14ac:dyDescent="0.25">
      <c r="A3528" s="74">
        <v>27268</v>
      </c>
      <c r="B3528" s="75">
        <v>25.459944</v>
      </c>
      <c r="C3528" s="75">
        <v>68.869560000000007</v>
      </c>
    </row>
    <row r="3529" spans="1:3" x14ac:dyDescent="0.25">
      <c r="A3529" s="74">
        <v>27269</v>
      </c>
      <c r="B3529" s="75">
        <v>25.472135999999999</v>
      </c>
      <c r="C3529" s="75">
        <v>68.896991999999997</v>
      </c>
    </row>
    <row r="3530" spans="1:3" x14ac:dyDescent="0.25">
      <c r="A3530" s="74">
        <v>27270</v>
      </c>
      <c r="B3530" s="75">
        <v>25.472135999999999</v>
      </c>
      <c r="C3530" s="75">
        <v>68.918328000000002</v>
      </c>
    </row>
    <row r="3531" spans="1:3" x14ac:dyDescent="0.25">
      <c r="A3531" s="74">
        <v>27271</v>
      </c>
      <c r="B3531" s="75">
        <v>25.475184000000002</v>
      </c>
      <c r="C3531" s="75">
        <v>68.939664000000008</v>
      </c>
    </row>
    <row r="3532" spans="1:3" x14ac:dyDescent="0.25">
      <c r="A3532" s="74">
        <v>27272</v>
      </c>
      <c r="B3532" s="75">
        <v>25.481279999999998</v>
      </c>
      <c r="C3532" s="75">
        <v>68.893944000000005</v>
      </c>
    </row>
    <row r="3533" spans="1:3" x14ac:dyDescent="0.25">
      <c r="A3533" s="74">
        <v>27273</v>
      </c>
      <c r="B3533" s="75">
        <v>25.478232000000002</v>
      </c>
      <c r="C3533" s="75">
        <v>68.820791999999997</v>
      </c>
    </row>
    <row r="3534" spans="1:3" x14ac:dyDescent="0.25">
      <c r="A3534" s="74">
        <v>27274</v>
      </c>
      <c r="B3534" s="75">
        <v>25.478232000000002</v>
      </c>
      <c r="C3534" s="75">
        <v>68.790312</v>
      </c>
    </row>
    <row r="3535" spans="1:3" x14ac:dyDescent="0.25">
      <c r="A3535" s="74">
        <v>27275</v>
      </c>
      <c r="B3535" s="75">
        <v>25.469088000000003</v>
      </c>
      <c r="C3535" s="75">
        <v>68.772024000000002</v>
      </c>
    </row>
    <row r="3536" spans="1:3" x14ac:dyDescent="0.25">
      <c r="A3536" s="74">
        <v>27276</v>
      </c>
      <c r="B3536" s="75">
        <v>25.459944</v>
      </c>
      <c r="C3536" s="75">
        <v>68.750688000000011</v>
      </c>
    </row>
    <row r="3537" spans="1:3" x14ac:dyDescent="0.25">
      <c r="A3537" s="74">
        <v>27277</v>
      </c>
      <c r="B3537" s="75">
        <v>25.456896</v>
      </c>
      <c r="C3537" s="75">
        <v>68.695824000000002</v>
      </c>
    </row>
    <row r="3538" spans="1:3" x14ac:dyDescent="0.25">
      <c r="A3538" s="74">
        <v>27278</v>
      </c>
      <c r="B3538" s="75">
        <v>25.462992000000003</v>
      </c>
      <c r="C3538" s="75">
        <v>68.650103999999999</v>
      </c>
    </row>
    <row r="3539" spans="1:3" x14ac:dyDescent="0.25">
      <c r="A3539" s="74">
        <v>27279</v>
      </c>
      <c r="B3539" s="75">
        <v>25.475184000000002</v>
      </c>
      <c r="C3539" s="75">
        <v>68.619624000000002</v>
      </c>
    </row>
    <row r="3540" spans="1:3" x14ac:dyDescent="0.25">
      <c r="A3540" s="74">
        <v>27280</v>
      </c>
      <c r="B3540" s="75">
        <v>25.487376000000001</v>
      </c>
      <c r="C3540" s="75">
        <v>68.555616000000001</v>
      </c>
    </row>
    <row r="3541" spans="1:3" x14ac:dyDescent="0.25">
      <c r="A3541" s="74">
        <v>27281</v>
      </c>
      <c r="B3541" s="75">
        <v>25.484328000000001</v>
      </c>
      <c r="C3541" s="75">
        <v>68.476368000000008</v>
      </c>
    </row>
    <row r="3542" spans="1:3" x14ac:dyDescent="0.25">
      <c r="A3542" s="74">
        <v>27282</v>
      </c>
      <c r="B3542" s="75">
        <v>25.481279999999998</v>
      </c>
      <c r="C3542" s="75">
        <v>68.372736000000003</v>
      </c>
    </row>
    <row r="3543" spans="1:3" x14ac:dyDescent="0.25">
      <c r="A3543" s="74">
        <v>27283</v>
      </c>
      <c r="B3543" s="75">
        <v>25.481279999999998</v>
      </c>
      <c r="C3543" s="75">
        <v>68.351399999999998</v>
      </c>
    </row>
    <row r="3544" spans="1:3" x14ac:dyDescent="0.25">
      <c r="A3544" s="74">
        <v>27284</v>
      </c>
      <c r="B3544" s="75">
        <v>25.505664000000003</v>
      </c>
      <c r="C3544" s="75">
        <v>68.339207999999999</v>
      </c>
    </row>
    <row r="3545" spans="1:3" x14ac:dyDescent="0.25">
      <c r="A3545" s="74">
        <v>27285</v>
      </c>
      <c r="B3545" s="75">
        <v>25.533096</v>
      </c>
      <c r="C3545" s="75">
        <v>68.272152000000006</v>
      </c>
    </row>
    <row r="3546" spans="1:3" x14ac:dyDescent="0.25">
      <c r="A3546" s="74">
        <v>27286</v>
      </c>
      <c r="B3546" s="75">
        <v>25.572720000000004</v>
      </c>
      <c r="C3546" s="75">
        <v>68.418456000000006</v>
      </c>
    </row>
    <row r="3547" spans="1:3" x14ac:dyDescent="0.25">
      <c r="A3547" s="74">
        <v>27287</v>
      </c>
      <c r="B3547" s="75">
        <v>25.600152000000001</v>
      </c>
      <c r="C3547" s="75">
        <v>68.628768000000008</v>
      </c>
    </row>
    <row r="3548" spans="1:3" x14ac:dyDescent="0.25">
      <c r="A3548" s="74">
        <v>27288</v>
      </c>
      <c r="B3548" s="75">
        <v>25.615392000000003</v>
      </c>
      <c r="C3548" s="75">
        <v>68.741544000000005</v>
      </c>
    </row>
    <row r="3549" spans="1:3" x14ac:dyDescent="0.25">
      <c r="A3549" s="74">
        <v>27289</v>
      </c>
      <c r="B3549" s="75">
        <v>25.651968</v>
      </c>
      <c r="C3549" s="75">
        <v>68.875656000000006</v>
      </c>
    </row>
    <row r="3550" spans="1:3" x14ac:dyDescent="0.25">
      <c r="A3550" s="74">
        <v>27290</v>
      </c>
      <c r="B3550" s="75">
        <v>25.630632000000002</v>
      </c>
      <c r="C3550" s="75">
        <v>69.015864000000008</v>
      </c>
    </row>
    <row r="3551" spans="1:3" x14ac:dyDescent="0.25">
      <c r="A3551" s="74">
        <v>27291</v>
      </c>
      <c r="B3551" s="75">
        <v>25.600152000000001</v>
      </c>
      <c r="C3551" s="75">
        <v>69.107303999999999</v>
      </c>
    </row>
    <row r="3552" spans="1:3" x14ac:dyDescent="0.25">
      <c r="A3552" s="74">
        <v>27292</v>
      </c>
      <c r="B3552" s="75">
        <v>25.578816000000003</v>
      </c>
      <c r="C3552" s="75">
        <v>69.217032000000003</v>
      </c>
    </row>
    <row r="3553" spans="1:3" x14ac:dyDescent="0.25">
      <c r="A3553" s="74">
        <v>27293</v>
      </c>
      <c r="B3553" s="75">
        <v>25.563576000000001</v>
      </c>
      <c r="C3553" s="75">
        <v>69.338952000000006</v>
      </c>
    </row>
    <row r="3554" spans="1:3" x14ac:dyDescent="0.25">
      <c r="A3554" s="74">
        <v>27294</v>
      </c>
      <c r="B3554" s="75">
        <v>25.554432000000002</v>
      </c>
      <c r="C3554" s="75">
        <v>69.430391999999998</v>
      </c>
    </row>
    <row r="3555" spans="1:3" x14ac:dyDescent="0.25">
      <c r="A3555" s="74">
        <v>27295</v>
      </c>
      <c r="B3555" s="75">
        <v>25.533096</v>
      </c>
      <c r="C3555" s="75">
        <v>69.503544000000005</v>
      </c>
    </row>
    <row r="3556" spans="1:3" x14ac:dyDescent="0.25">
      <c r="A3556" s="74">
        <v>27296</v>
      </c>
      <c r="B3556" s="75">
        <v>25.514807999999999</v>
      </c>
      <c r="C3556" s="75">
        <v>69.491352000000006</v>
      </c>
    </row>
    <row r="3557" spans="1:3" x14ac:dyDescent="0.25">
      <c r="A3557" s="74">
        <v>27297</v>
      </c>
      <c r="B3557" s="75">
        <v>25.530048000000004</v>
      </c>
      <c r="C3557" s="75">
        <v>69.53097600000001</v>
      </c>
    </row>
    <row r="3558" spans="1:3" x14ac:dyDescent="0.25">
      <c r="A3558" s="74">
        <v>27298</v>
      </c>
      <c r="B3558" s="75">
        <v>25.621488000000003</v>
      </c>
      <c r="C3558" s="75">
        <v>69.698616000000001</v>
      </c>
    </row>
    <row r="3559" spans="1:3" x14ac:dyDescent="0.25">
      <c r="A3559" s="74">
        <v>27299</v>
      </c>
      <c r="B3559" s="75">
        <v>25.661111999999999</v>
      </c>
      <c r="C3559" s="75">
        <v>69.75957600000001</v>
      </c>
    </row>
    <row r="3560" spans="1:3" x14ac:dyDescent="0.25">
      <c r="A3560" s="74">
        <v>27300</v>
      </c>
      <c r="B3560" s="75">
        <v>25.682448000000004</v>
      </c>
      <c r="C3560" s="75">
        <v>69.939408</v>
      </c>
    </row>
    <row r="3561" spans="1:3" x14ac:dyDescent="0.25">
      <c r="A3561" s="74">
        <v>27301</v>
      </c>
      <c r="B3561" s="75">
        <v>25.700735999999999</v>
      </c>
      <c r="C3561" s="75">
        <v>70.030848000000006</v>
      </c>
    </row>
    <row r="3562" spans="1:3" x14ac:dyDescent="0.25">
      <c r="A3562" s="74">
        <v>27302</v>
      </c>
      <c r="B3562" s="75">
        <v>25.69464</v>
      </c>
      <c r="C3562" s="75">
        <v>70.103999999999999</v>
      </c>
    </row>
    <row r="3563" spans="1:3" x14ac:dyDescent="0.25">
      <c r="A3563" s="74">
        <v>27303</v>
      </c>
      <c r="B3563" s="75">
        <v>25.715976000000001</v>
      </c>
      <c r="C3563" s="75">
        <v>70.180199999999999</v>
      </c>
    </row>
    <row r="3564" spans="1:3" x14ac:dyDescent="0.25">
      <c r="A3564" s="74">
        <v>27304</v>
      </c>
      <c r="B3564" s="75">
        <v>25.728168</v>
      </c>
      <c r="C3564" s="75">
        <v>70.247256000000007</v>
      </c>
    </row>
    <row r="3565" spans="1:3" x14ac:dyDescent="0.25">
      <c r="A3565" s="74">
        <v>27305</v>
      </c>
      <c r="B3565" s="75">
        <v>25.755600000000001</v>
      </c>
      <c r="C3565" s="75">
        <v>70.372224000000003</v>
      </c>
    </row>
    <row r="3566" spans="1:3" x14ac:dyDescent="0.25">
      <c r="A3566" s="74">
        <v>27306</v>
      </c>
      <c r="B3566" s="75">
        <v>25.789128000000002</v>
      </c>
      <c r="C3566" s="75">
        <v>70.454520000000002</v>
      </c>
    </row>
    <row r="3567" spans="1:3" x14ac:dyDescent="0.25">
      <c r="A3567" s="74">
        <v>27307</v>
      </c>
      <c r="B3567" s="75">
        <v>25.807416000000003</v>
      </c>
      <c r="C3567" s="75">
        <v>70.527671999999995</v>
      </c>
    </row>
    <row r="3568" spans="1:3" x14ac:dyDescent="0.25">
      <c r="A3568" s="74">
        <v>27308</v>
      </c>
      <c r="B3568" s="75">
        <v>25.810464000000003</v>
      </c>
      <c r="C3568" s="75">
        <v>70.6374</v>
      </c>
    </row>
    <row r="3569" spans="1:3" x14ac:dyDescent="0.25">
      <c r="A3569" s="74">
        <v>27309</v>
      </c>
      <c r="B3569" s="75">
        <v>25.822656000000002</v>
      </c>
      <c r="C3569" s="75">
        <v>70.7136</v>
      </c>
    </row>
    <row r="3570" spans="1:3" x14ac:dyDescent="0.25">
      <c r="A3570" s="74">
        <v>27310</v>
      </c>
      <c r="B3570" s="75">
        <v>25.874472000000001</v>
      </c>
      <c r="C3570" s="75">
        <v>71.137271999999996</v>
      </c>
    </row>
    <row r="3571" spans="1:3" x14ac:dyDescent="0.25">
      <c r="A3571" s="74">
        <v>27311</v>
      </c>
      <c r="B3571" s="75">
        <v>25.935432000000002</v>
      </c>
      <c r="C3571" s="75">
        <v>71.402448000000007</v>
      </c>
    </row>
    <row r="3572" spans="1:3" x14ac:dyDescent="0.25">
      <c r="A3572" s="74">
        <v>27312</v>
      </c>
      <c r="B3572" s="75">
        <v>25.99944</v>
      </c>
      <c r="C3572" s="75">
        <v>71.533512000000002</v>
      </c>
    </row>
    <row r="3573" spans="1:3" x14ac:dyDescent="0.25">
      <c r="A3573" s="74">
        <v>27313</v>
      </c>
      <c r="B3573" s="75">
        <v>26.014679999999998</v>
      </c>
      <c r="C3573" s="75">
        <v>71.618856000000008</v>
      </c>
    </row>
    <row r="3574" spans="1:3" x14ac:dyDescent="0.25">
      <c r="A3574" s="74">
        <v>27314</v>
      </c>
      <c r="B3574" s="75">
        <v>26.008583999999999</v>
      </c>
      <c r="C3574" s="75">
        <v>71.701152000000008</v>
      </c>
    </row>
    <row r="3575" spans="1:3" x14ac:dyDescent="0.25">
      <c r="A3575" s="74">
        <v>27315</v>
      </c>
      <c r="B3575" s="75">
        <v>26.118312</v>
      </c>
      <c r="C3575" s="75">
        <v>71.8566</v>
      </c>
    </row>
    <row r="3576" spans="1:3" x14ac:dyDescent="0.25">
      <c r="A3576" s="74">
        <v>27316</v>
      </c>
      <c r="B3576" s="75">
        <v>26.154888000000003</v>
      </c>
      <c r="C3576" s="75">
        <v>71.963279999999997</v>
      </c>
    </row>
    <row r="3577" spans="1:3" x14ac:dyDescent="0.25">
      <c r="A3577" s="74">
        <v>27317</v>
      </c>
      <c r="B3577" s="75">
        <v>26.167079999999999</v>
      </c>
      <c r="C3577" s="75">
        <v>72.039479999999998</v>
      </c>
    </row>
    <row r="3578" spans="1:3" x14ac:dyDescent="0.25">
      <c r="A3578" s="74">
        <v>27318</v>
      </c>
      <c r="B3578" s="75">
        <v>26.160983999999999</v>
      </c>
      <c r="C3578" s="75">
        <v>72.14006400000001</v>
      </c>
    </row>
    <row r="3579" spans="1:3" x14ac:dyDescent="0.25">
      <c r="A3579" s="74">
        <v>27319</v>
      </c>
      <c r="B3579" s="75">
        <v>26.167079999999999</v>
      </c>
      <c r="C3579" s="75">
        <v>72.295512000000002</v>
      </c>
    </row>
    <row r="3580" spans="1:3" x14ac:dyDescent="0.25">
      <c r="A3580" s="74">
        <v>27320</v>
      </c>
      <c r="B3580" s="75">
        <v>26.200607999999999</v>
      </c>
      <c r="C3580" s="75">
        <v>72.402191999999999</v>
      </c>
    </row>
    <row r="3581" spans="1:3" x14ac:dyDescent="0.25">
      <c r="A3581" s="74">
        <v>27321</v>
      </c>
      <c r="B3581" s="75">
        <v>26.194512</v>
      </c>
      <c r="C3581" s="75">
        <v>72.460104000000001</v>
      </c>
    </row>
    <row r="3582" spans="1:3" x14ac:dyDescent="0.25">
      <c r="A3582" s="74">
        <v>27322</v>
      </c>
      <c r="B3582" s="75">
        <v>26.182320000000004</v>
      </c>
      <c r="C3582" s="75">
        <v>72.524112000000002</v>
      </c>
    </row>
    <row r="3583" spans="1:3" x14ac:dyDescent="0.25">
      <c r="A3583" s="74">
        <v>27323</v>
      </c>
      <c r="B3583" s="75">
        <v>26.188416</v>
      </c>
      <c r="C3583" s="75">
        <v>72.569832000000005</v>
      </c>
    </row>
    <row r="3584" spans="1:3" x14ac:dyDescent="0.25">
      <c r="A3584" s="74">
        <v>27324</v>
      </c>
      <c r="B3584" s="75">
        <v>26.188416</v>
      </c>
      <c r="C3584" s="75">
        <v>72.792336000000006</v>
      </c>
    </row>
    <row r="3585" spans="1:3" x14ac:dyDescent="0.25">
      <c r="A3585" s="74">
        <v>27325</v>
      </c>
      <c r="B3585" s="75">
        <v>26.209751999999998</v>
      </c>
      <c r="C3585" s="75">
        <v>72.90206400000001</v>
      </c>
    </row>
    <row r="3586" spans="1:3" x14ac:dyDescent="0.25">
      <c r="A3586" s="74">
        <v>27326</v>
      </c>
      <c r="B3586" s="75">
        <v>26.234135999999999</v>
      </c>
      <c r="C3586" s="75">
        <v>72.963024000000004</v>
      </c>
    </row>
    <row r="3587" spans="1:3" x14ac:dyDescent="0.25">
      <c r="A3587" s="74">
        <v>27327</v>
      </c>
      <c r="B3587" s="75">
        <v>26.252424000000001</v>
      </c>
      <c r="C3587" s="75">
        <v>73.045320000000004</v>
      </c>
    </row>
    <row r="3588" spans="1:3" x14ac:dyDescent="0.25">
      <c r="A3588" s="74">
        <v>27328</v>
      </c>
      <c r="B3588" s="75">
        <v>26.313383999999999</v>
      </c>
      <c r="C3588" s="75">
        <v>73.185528000000005</v>
      </c>
    </row>
    <row r="3589" spans="1:3" x14ac:dyDescent="0.25">
      <c r="A3589" s="74">
        <v>27329</v>
      </c>
      <c r="B3589" s="75">
        <v>26.392632000000003</v>
      </c>
      <c r="C3589" s="75">
        <v>73.307448000000008</v>
      </c>
    </row>
    <row r="3590" spans="1:3" x14ac:dyDescent="0.25">
      <c r="A3590" s="74">
        <v>27330</v>
      </c>
      <c r="B3590" s="75">
        <v>26.444448000000001</v>
      </c>
      <c r="C3590" s="75">
        <v>73.475088</v>
      </c>
    </row>
    <row r="3591" spans="1:3" x14ac:dyDescent="0.25">
      <c r="A3591" s="74">
        <v>27331</v>
      </c>
      <c r="B3591" s="75">
        <v>26.356056000000002</v>
      </c>
      <c r="C3591" s="75">
        <v>73.551288</v>
      </c>
    </row>
    <row r="3592" spans="1:3" x14ac:dyDescent="0.25">
      <c r="A3592" s="74">
        <v>27332</v>
      </c>
      <c r="B3592" s="75">
        <v>26.334720000000004</v>
      </c>
      <c r="C3592" s="75">
        <v>73.593959999999996</v>
      </c>
    </row>
    <row r="3593" spans="1:3" x14ac:dyDescent="0.25">
      <c r="A3593" s="74">
        <v>27333</v>
      </c>
      <c r="B3593" s="75">
        <v>26.346912</v>
      </c>
      <c r="C3593" s="75">
        <v>73.718928000000005</v>
      </c>
    </row>
    <row r="3594" spans="1:3" x14ac:dyDescent="0.25">
      <c r="A3594" s="74">
        <v>27334</v>
      </c>
      <c r="B3594" s="75">
        <v>26.356056000000002</v>
      </c>
      <c r="C3594" s="75">
        <v>73.773792</v>
      </c>
    </row>
    <row r="3595" spans="1:3" x14ac:dyDescent="0.25">
      <c r="A3595" s="74">
        <v>27335</v>
      </c>
      <c r="B3595" s="75">
        <v>26.365200000000002</v>
      </c>
      <c r="C3595" s="75">
        <v>73.773792</v>
      </c>
    </row>
    <row r="3596" spans="1:3" x14ac:dyDescent="0.25">
      <c r="A3596" s="74">
        <v>27336</v>
      </c>
      <c r="B3596" s="75">
        <v>26.371296000000001</v>
      </c>
      <c r="C3596" s="75">
        <v>73.938384000000013</v>
      </c>
    </row>
    <row r="3597" spans="1:3" x14ac:dyDescent="0.25">
      <c r="A3597" s="74">
        <v>27337</v>
      </c>
      <c r="B3597" s="75">
        <v>26.389583999999999</v>
      </c>
      <c r="C3597" s="75">
        <v>74.026775999999998</v>
      </c>
    </row>
    <row r="3598" spans="1:3" x14ac:dyDescent="0.25">
      <c r="A3598" s="74">
        <v>27338</v>
      </c>
      <c r="B3598" s="75">
        <v>26.38044</v>
      </c>
      <c r="C3598" s="75">
        <v>74.045064000000011</v>
      </c>
    </row>
    <row r="3599" spans="1:3" x14ac:dyDescent="0.25">
      <c r="A3599" s="74">
        <v>27339</v>
      </c>
      <c r="B3599" s="75">
        <v>26.420064000000004</v>
      </c>
      <c r="C3599" s="75">
        <v>73.718928000000005</v>
      </c>
    </row>
    <row r="3600" spans="1:3" x14ac:dyDescent="0.25">
      <c r="A3600" s="74">
        <v>27340</v>
      </c>
      <c r="B3600" s="75">
        <v>26.410920000000004</v>
      </c>
      <c r="C3600" s="75">
        <v>73.731120000000004</v>
      </c>
    </row>
    <row r="3601" spans="1:3" x14ac:dyDescent="0.25">
      <c r="A3601" s="74">
        <v>27341</v>
      </c>
      <c r="B3601" s="75">
        <v>26.413968000000001</v>
      </c>
      <c r="C3601" s="75">
        <v>73.773792</v>
      </c>
    </row>
    <row r="3602" spans="1:3" x14ac:dyDescent="0.25">
      <c r="A3602" s="74">
        <v>27342</v>
      </c>
      <c r="B3602" s="75">
        <v>26.420064000000004</v>
      </c>
      <c r="C3602" s="75">
        <v>73.865232000000006</v>
      </c>
    </row>
    <row r="3603" spans="1:3" x14ac:dyDescent="0.25">
      <c r="A3603" s="74">
        <v>27343</v>
      </c>
      <c r="B3603" s="75">
        <v>26.413968000000001</v>
      </c>
      <c r="C3603" s="75">
        <v>73.874375999999998</v>
      </c>
    </row>
    <row r="3604" spans="1:3" x14ac:dyDescent="0.25">
      <c r="A3604" s="74">
        <v>27344</v>
      </c>
      <c r="B3604" s="75">
        <v>26.410920000000004</v>
      </c>
      <c r="C3604" s="75">
        <v>73.883520000000004</v>
      </c>
    </row>
    <row r="3605" spans="1:3" x14ac:dyDescent="0.25">
      <c r="A3605" s="74">
        <v>27345</v>
      </c>
      <c r="B3605" s="75">
        <v>26.295096000000001</v>
      </c>
      <c r="C3605" s="75">
        <v>73.883520000000004</v>
      </c>
    </row>
    <row r="3606" spans="1:3" x14ac:dyDescent="0.25">
      <c r="A3606" s="74">
        <v>27346</v>
      </c>
      <c r="B3606" s="75">
        <v>26.282904000000002</v>
      </c>
      <c r="C3606" s="75">
        <v>73.868279999999999</v>
      </c>
    </row>
    <row r="3607" spans="1:3" x14ac:dyDescent="0.25">
      <c r="A3607" s="74">
        <v>27347</v>
      </c>
      <c r="B3607" s="75">
        <v>26.267664000000003</v>
      </c>
      <c r="C3607" s="75">
        <v>73.840847999999994</v>
      </c>
    </row>
    <row r="3608" spans="1:3" x14ac:dyDescent="0.25">
      <c r="A3608" s="74">
        <v>27348</v>
      </c>
      <c r="B3608" s="75">
        <v>26.30424</v>
      </c>
      <c r="C3608" s="75">
        <v>74.090784000000014</v>
      </c>
    </row>
    <row r="3609" spans="1:3" x14ac:dyDescent="0.25">
      <c r="A3609" s="74">
        <v>27349</v>
      </c>
      <c r="B3609" s="75">
        <v>26.38044</v>
      </c>
      <c r="C3609" s="75">
        <v>74.59065600000001</v>
      </c>
    </row>
    <row r="3610" spans="1:3" x14ac:dyDescent="0.25">
      <c r="A3610" s="74">
        <v>27350</v>
      </c>
      <c r="B3610" s="75">
        <v>26.374344000000001</v>
      </c>
      <c r="C3610" s="75">
        <v>74.746104000000003</v>
      </c>
    </row>
    <row r="3611" spans="1:3" x14ac:dyDescent="0.25">
      <c r="A3611" s="74">
        <v>27351</v>
      </c>
      <c r="B3611" s="75">
        <v>26.383488000000003</v>
      </c>
      <c r="C3611" s="75">
        <v>74.813159999999996</v>
      </c>
    </row>
    <row r="3612" spans="1:3" x14ac:dyDescent="0.25">
      <c r="A3612" s="74">
        <v>27352</v>
      </c>
      <c r="B3612" s="75">
        <v>26.377392000000004</v>
      </c>
      <c r="C3612" s="75">
        <v>74.907647999999995</v>
      </c>
    </row>
    <row r="3613" spans="1:3" x14ac:dyDescent="0.25">
      <c r="A3613" s="74">
        <v>27353</v>
      </c>
      <c r="B3613" s="75">
        <v>26.362151999999998</v>
      </c>
      <c r="C3613" s="75">
        <v>74.980800000000002</v>
      </c>
    </row>
    <row r="3614" spans="1:3" x14ac:dyDescent="0.25">
      <c r="A3614" s="74">
        <v>27354</v>
      </c>
      <c r="B3614" s="75">
        <v>26.398728000000002</v>
      </c>
      <c r="C3614" s="75">
        <v>75.139296000000002</v>
      </c>
    </row>
    <row r="3615" spans="1:3" x14ac:dyDescent="0.25">
      <c r="A3615" s="74">
        <v>27355</v>
      </c>
      <c r="B3615" s="75">
        <v>26.444448000000001</v>
      </c>
      <c r="C3615" s="75">
        <v>75.227688000000001</v>
      </c>
    </row>
    <row r="3616" spans="1:3" x14ac:dyDescent="0.25">
      <c r="A3616" s="74">
        <v>27356</v>
      </c>
      <c r="B3616" s="75">
        <v>26.471879999999999</v>
      </c>
      <c r="C3616" s="75">
        <v>75.297792000000001</v>
      </c>
    </row>
    <row r="3617" spans="1:3" x14ac:dyDescent="0.25">
      <c r="A3617" s="74">
        <v>27357</v>
      </c>
      <c r="B3617" s="75">
        <v>26.465783999999999</v>
      </c>
      <c r="C3617" s="75">
        <v>75.346559999999997</v>
      </c>
    </row>
    <row r="3618" spans="1:3" x14ac:dyDescent="0.25">
      <c r="A3618" s="74">
        <v>27358</v>
      </c>
      <c r="B3618" s="75">
        <v>26.471879999999999</v>
      </c>
      <c r="C3618" s="75">
        <v>75.398375999999999</v>
      </c>
    </row>
    <row r="3619" spans="1:3" x14ac:dyDescent="0.25">
      <c r="A3619" s="74">
        <v>27359</v>
      </c>
      <c r="B3619" s="75">
        <v>26.496264000000004</v>
      </c>
      <c r="C3619" s="75">
        <v>75.51115200000001</v>
      </c>
    </row>
    <row r="3620" spans="1:3" x14ac:dyDescent="0.25">
      <c r="A3620" s="74">
        <v>27360</v>
      </c>
      <c r="B3620" s="75">
        <v>26.529792000000004</v>
      </c>
      <c r="C3620" s="75">
        <v>75.566016000000005</v>
      </c>
    </row>
    <row r="3621" spans="1:3" x14ac:dyDescent="0.25">
      <c r="A3621" s="74">
        <v>27361</v>
      </c>
      <c r="B3621" s="75">
        <v>26.508456000000002</v>
      </c>
      <c r="C3621" s="75">
        <v>75.590400000000002</v>
      </c>
    </row>
    <row r="3622" spans="1:3" x14ac:dyDescent="0.25">
      <c r="A3622" s="74">
        <v>27362</v>
      </c>
      <c r="B3622" s="75">
        <v>26.523696000000001</v>
      </c>
      <c r="C3622" s="75">
        <v>75.742800000000003</v>
      </c>
    </row>
    <row r="3623" spans="1:3" x14ac:dyDescent="0.25">
      <c r="A3623" s="74">
        <v>27363</v>
      </c>
      <c r="B3623" s="75">
        <v>26.535888000000003</v>
      </c>
      <c r="C3623" s="75">
        <v>75.791567999999998</v>
      </c>
    </row>
    <row r="3624" spans="1:3" x14ac:dyDescent="0.25">
      <c r="A3624" s="74">
        <v>27364</v>
      </c>
      <c r="B3624" s="75">
        <v>26.584656000000003</v>
      </c>
      <c r="C3624" s="75">
        <v>75.980544000000009</v>
      </c>
    </row>
    <row r="3625" spans="1:3" x14ac:dyDescent="0.25">
      <c r="A3625" s="74">
        <v>27365</v>
      </c>
      <c r="B3625" s="75">
        <v>26.554176000000002</v>
      </c>
      <c r="C3625" s="75">
        <v>76.175616000000005</v>
      </c>
    </row>
    <row r="3626" spans="1:3" x14ac:dyDescent="0.25">
      <c r="A3626" s="74">
        <v>27366</v>
      </c>
      <c r="B3626" s="75">
        <v>26.554176000000002</v>
      </c>
      <c r="C3626" s="75">
        <v>76.324967999999998</v>
      </c>
    </row>
    <row r="3627" spans="1:3" x14ac:dyDescent="0.25">
      <c r="A3627" s="74">
        <v>27367</v>
      </c>
      <c r="B3627" s="75">
        <v>26.545032000000003</v>
      </c>
      <c r="C3627" s="75">
        <v>76.379832000000007</v>
      </c>
    </row>
    <row r="3628" spans="1:3" x14ac:dyDescent="0.25">
      <c r="A3628" s="74">
        <v>27368</v>
      </c>
      <c r="B3628" s="75">
        <v>26.535888000000003</v>
      </c>
      <c r="C3628" s="75">
        <v>76.416408000000004</v>
      </c>
    </row>
    <row r="3629" spans="1:3" x14ac:dyDescent="0.25">
      <c r="A3629" s="74">
        <v>27369</v>
      </c>
      <c r="B3629" s="75">
        <v>26.548079999999999</v>
      </c>
      <c r="C3629" s="75">
        <v>76.434696000000002</v>
      </c>
    </row>
    <row r="3630" spans="1:3" x14ac:dyDescent="0.25">
      <c r="A3630" s="74">
        <v>27370</v>
      </c>
      <c r="B3630" s="75">
        <v>26.560272000000001</v>
      </c>
      <c r="C3630" s="75">
        <v>76.434696000000002</v>
      </c>
    </row>
    <row r="3631" spans="1:3" x14ac:dyDescent="0.25">
      <c r="A3631" s="74">
        <v>27371</v>
      </c>
      <c r="B3631" s="75">
        <v>26.572464000000004</v>
      </c>
      <c r="C3631" s="75">
        <v>76.42555200000001</v>
      </c>
    </row>
    <row r="3632" spans="1:3" x14ac:dyDescent="0.25">
      <c r="A3632" s="74">
        <v>27372</v>
      </c>
      <c r="B3632" s="75">
        <v>26.554176000000002</v>
      </c>
      <c r="C3632" s="75">
        <v>76.422504000000004</v>
      </c>
    </row>
    <row r="3633" spans="1:3" x14ac:dyDescent="0.25">
      <c r="A3633" s="74">
        <v>27373</v>
      </c>
      <c r="B3633" s="75">
        <v>26.545032000000003</v>
      </c>
      <c r="C3633" s="75">
        <v>76.395071999999999</v>
      </c>
    </row>
    <row r="3634" spans="1:3" x14ac:dyDescent="0.25">
      <c r="A3634" s="74">
        <v>27374</v>
      </c>
      <c r="B3634" s="75">
        <v>26.541983999999999</v>
      </c>
      <c r="C3634" s="75">
        <v>76.370688000000001</v>
      </c>
    </row>
    <row r="3635" spans="1:3" x14ac:dyDescent="0.25">
      <c r="A3635" s="74">
        <v>27375</v>
      </c>
      <c r="B3635" s="75">
        <v>26.535888000000003</v>
      </c>
      <c r="C3635" s="75">
        <v>76.340208000000004</v>
      </c>
    </row>
    <row r="3636" spans="1:3" x14ac:dyDescent="0.25">
      <c r="A3636" s="74">
        <v>27376</v>
      </c>
      <c r="B3636" s="75">
        <v>26.520648000000001</v>
      </c>
      <c r="C3636" s="75">
        <v>76.300584000000001</v>
      </c>
    </row>
    <row r="3637" spans="1:3" x14ac:dyDescent="0.25">
      <c r="A3637" s="74">
        <v>27377</v>
      </c>
      <c r="B3637" s="75">
        <v>26.514551999999998</v>
      </c>
      <c r="C3637" s="75">
        <v>76.257912000000005</v>
      </c>
    </row>
    <row r="3638" spans="1:3" x14ac:dyDescent="0.25">
      <c r="A3638" s="74">
        <v>27378</v>
      </c>
      <c r="B3638" s="75">
        <v>26.508456000000002</v>
      </c>
      <c r="C3638" s="75">
        <v>76.215240000000009</v>
      </c>
    </row>
    <row r="3639" spans="1:3" x14ac:dyDescent="0.25">
      <c r="A3639" s="74">
        <v>27379</v>
      </c>
      <c r="B3639" s="75">
        <v>26.508456000000002</v>
      </c>
      <c r="C3639" s="75">
        <v>76.175616000000005</v>
      </c>
    </row>
    <row r="3640" spans="1:3" x14ac:dyDescent="0.25">
      <c r="A3640" s="74">
        <v>27380</v>
      </c>
      <c r="B3640" s="75">
        <v>26.505407999999999</v>
      </c>
      <c r="C3640" s="75">
        <v>76.160375999999999</v>
      </c>
    </row>
    <row r="3641" spans="1:3" x14ac:dyDescent="0.25">
      <c r="A3641" s="74">
        <v>27381</v>
      </c>
      <c r="B3641" s="75">
        <v>26.505407999999999</v>
      </c>
      <c r="C3641" s="75">
        <v>76.096367999999998</v>
      </c>
    </row>
    <row r="3642" spans="1:3" x14ac:dyDescent="0.25">
      <c r="A3642" s="74">
        <v>27382</v>
      </c>
      <c r="B3642" s="75">
        <v>26.502360000000003</v>
      </c>
      <c r="C3642" s="75">
        <v>76.053696000000002</v>
      </c>
    </row>
    <row r="3643" spans="1:3" x14ac:dyDescent="0.25">
      <c r="A3643" s="74">
        <v>27383</v>
      </c>
      <c r="B3643" s="75">
        <v>26.496264000000004</v>
      </c>
      <c r="C3643" s="75">
        <v>76.007975999999999</v>
      </c>
    </row>
    <row r="3644" spans="1:3" x14ac:dyDescent="0.25">
      <c r="A3644" s="74">
        <v>27384</v>
      </c>
      <c r="B3644" s="75">
        <v>26.490168000000001</v>
      </c>
      <c r="C3644" s="75">
        <v>75.962255999999996</v>
      </c>
    </row>
    <row r="3645" spans="1:3" x14ac:dyDescent="0.25">
      <c r="A3645" s="74">
        <v>27385</v>
      </c>
      <c r="B3645" s="75">
        <v>26.484072000000001</v>
      </c>
      <c r="C3645" s="75">
        <v>75.910440000000008</v>
      </c>
    </row>
    <row r="3646" spans="1:3" x14ac:dyDescent="0.25">
      <c r="A3646" s="74">
        <v>27386</v>
      </c>
      <c r="B3646" s="75">
        <v>26.481024000000001</v>
      </c>
      <c r="C3646" s="75">
        <v>75.852528000000007</v>
      </c>
    </row>
    <row r="3647" spans="1:3" x14ac:dyDescent="0.25">
      <c r="A3647" s="74">
        <v>27387</v>
      </c>
      <c r="B3647" s="75">
        <v>26.477976000000002</v>
      </c>
      <c r="C3647" s="75">
        <v>75.803759999999997</v>
      </c>
    </row>
    <row r="3648" spans="1:3" x14ac:dyDescent="0.25">
      <c r="A3648" s="74">
        <v>27388</v>
      </c>
      <c r="B3648" s="75">
        <v>26.474928000000002</v>
      </c>
      <c r="C3648" s="75">
        <v>75.748896000000002</v>
      </c>
    </row>
    <row r="3649" spans="1:3" x14ac:dyDescent="0.25">
      <c r="A3649" s="74">
        <v>27389</v>
      </c>
      <c r="B3649" s="75">
        <v>26.468832000000003</v>
      </c>
      <c r="C3649" s="75">
        <v>75.694032000000007</v>
      </c>
    </row>
    <row r="3650" spans="1:3" x14ac:dyDescent="0.25">
      <c r="A3650" s="74">
        <v>27390</v>
      </c>
      <c r="B3650" s="75">
        <v>26.459688000000003</v>
      </c>
      <c r="C3650" s="75">
        <v>75.633071999999999</v>
      </c>
    </row>
    <row r="3651" spans="1:3" x14ac:dyDescent="0.25">
      <c r="A3651" s="74">
        <v>27391</v>
      </c>
      <c r="B3651" s="75">
        <v>26.453592000000004</v>
      </c>
      <c r="C3651" s="75">
        <v>75.572112000000004</v>
      </c>
    </row>
    <row r="3652" spans="1:3" x14ac:dyDescent="0.25">
      <c r="A3652" s="74">
        <v>27392</v>
      </c>
      <c r="B3652" s="75">
        <v>26.444448000000001</v>
      </c>
      <c r="C3652" s="75">
        <v>75.508104000000003</v>
      </c>
    </row>
    <row r="3653" spans="1:3" x14ac:dyDescent="0.25">
      <c r="A3653" s="74">
        <v>27393</v>
      </c>
      <c r="B3653" s="75">
        <v>26.444448000000001</v>
      </c>
      <c r="C3653" s="75">
        <v>75.444096000000002</v>
      </c>
    </row>
    <row r="3654" spans="1:3" x14ac:dyDescent="0.25">
      <c r="A3654" s="74">
        <v>27394</v>
      </c>
      <c r="B3654" s="75">
        <v>26.447496000000001</v>
      </c>
      <c r="C3654" s="75">
        <v>75.383136000000007</v>
      </c>
    </row>
    <row r="3655" spans="1:3" x14ac:dyDescent="0.25">
      <c r="A3655" s="74">
        <v>27395</v>
      </c>
      <c r="B3655" s="75">
        <v>26.447496000000001</v>
      </c>
      <c r="C3655" s="75">
        <v>75.313032000000007</v>
      </c>
    </row>
    <row r="3656" spans="1:3" x14ac:dyDescent="0.25">
      <c r="A3656" s="74">
        <v>27396</v>
      </c>
      <c r="B3656" s="75">
        <v>26.438351999999998</v>
      </c>
      <c r="C3656" s="75">
        <v>75.242928000000006</v>
      </c>
    </row>
    <row r="3657" spans="1:3" x14ac:dyDescent="0.25">
      <c r="A3657" s="74">
        <v>27397</v>
      </c>
      <c r="B3657" s="75">
        <v>26.432256000000002</v>
      </c>
      <c r="C3657" s="75">
        <v>75.172824000000006</v>
      </c>
    </row>
    <row r="3658" spans="1:3" x14ac:dyDescent="0.25">
      <c r="A3658" s="74">
        <v>27398</v>
      </c>
      <c r="B3658" s="75">
        <v>26.423112</v>
      </c>
      <c r="C3658" s="75">
        <v>75.102720000000005</v>
      </c>
    </row>
    <row r="3659" spans="1:3" x14ac:dyDescent="0.25">
      <c r="A3659" s="74">
        <v>27399</v>
      </c>
      <c r="B3659" s="75">
        <v>26.417016</v>
      </c>
      <c r="C3659" s="75">
        <v>75.026520000000005</v>
      </c>
    </row>
    <row r="3660" spans="1:3" x14ac:dyDescent="0.25">
      <c r="A3660" s="74">
        <v>27400</v>
      </c>
      <c r="B3660" s="75">
        <v>26.410920000000004</v>
      </c>
      <c r="C3660" s="75">
        <v>74.950320000000005</v>
      </c>
    </row>
    <row r="3661" spans="1:3" x14ac:dyDescent="0.25">
      <c r="A3661" s="74">
        <v>27401</v>
      </c>
      <c r="B3661" s="75">
        <v>26.401776000000002</v>
      </c>
      <c r="C3661" s="75">
        <v>74.880216000000004</v>
      </c>
    </row>
    <row r="3662" spans="1:3" x14ac:dyDescent="0.25">
      <c r="A3662" s="74">
        <v>27402</v>
      </c>
      <c r="B3662" s="75">
        <v>26.395679999999999</v>
      </c>
      <c r="C3662" s="75">
        <v>74.810112000000004</v>
      </c>
    </row>
    <row r="3663" spans="1:3" x14ac:dyDescent="0.25">
      <c r="A3663" s="74">
        <v>27403</v>
      </c>
      <c r="B3663" s="75">
        <v>26.392632000000003</v>
      </c>
      <c r="C3663" s="75">
        <v>74.730864000000011</v>
      </c>
    </row>
    <row r="3664" spans="1:3" x14ac:dyDescent="0.25">
      <c r="A3664" s="74">
        <v>27404</v>
      </c>
      <c r="B3664" s="75">
        <v>26.38044</v>
      </c>
      <c r="C3664" s="75">
        <v>74.654664000000011</v>
      </c>
    </row>
    <row r="3665" spans="1:3" x14ac:dyDescent="0.25">
      <c r="A3665" s="74">
        <v>27405</v>
      </c>
      <c r="B3665" s="75">
        <v>26.374344000000001</v>
      </c>
      <c r="C3665" s="75">
        <v>74.569320000000005</v>
      </c>
    </row>
    <row r="3666" spans="1:3" x14ac:dyDescent="0.25">
      <c r="A3666" s="74">
        <v>27406</v>
      </c>
      <c r="B3666" s="75">
        <v>26.368248000000001</v>
      </c>
      <c r="C3666" s="75">
        <v>74.490071999999998</v>
      </c>
    </row>
    <row r="3667" spans="1:3" x14ac:dyDescent="0.25">
      <c r="A3667" s="74">
        <v>27407</v>
      </c>
      <c r="B3667" s="75">
        <v>26.356056000000002</v>
      </c>
      <c r="C3667" s="75">
        <v>74.413871999999998</v>
      </c>
    </row>
    <row r="3668" spans="1:3" x14ac:dyDescent="0.25">
      <c r="A3668" s="74">
        <v>27408</v>
      </c>
      <c r="B3668" s="75">
        <v>26.349960000000003</v>
      </c>
      <c r="C3668" s="75">
        <v>74.340720000000005</v>
      </c>
    </row>
    <row r="3669" spans="1:3" x14ac:dyDescent="0.25">
      <c r="A3669" s="74">
        <v>27409</v>
      </c>
      <c r="B3669" s="75">
        <v>26.337768000000001</v>
      </c>
      <c r="C3669" s="75">
        <v>74.282808000000003</v>
      </c>
    </row>
    <row r="3670" spans="1:3" x14ac:dyDescent="0.25">
      <c r="A3670" s="74">
        <v>27410</v>
      </c>
      <c r="B3670" s="75">
        <v>26.322528000000002</v>
      </c>
      <c r="C3670" s="75">
        <v>74.243184000000014</v>
      </c>
    </row>
    <row r="3671" spans="1:3" x14ac:dyDescent="0.25">
      <c r="A3671" s="74">
        <v>27411</v>
      </c>
      <c r="B3671" s="75">
        <v>26.322528000000002</v>
      </c>
      <c r="C3671" s="75">
        <v>74.173079999999999</v>
      </c>
    </row>
    <row r="3672" spans="1:3" x14ac:dyDescent="0.25">
      <c r="A3672" s="74">
        <v>27412</v>
      </c>
      <c r="B3672" s="75">
        <v>26.316432000000002</v>
      </c>
      <c r="C3672" s="75">
        <v>74.109071999999998</v>
      </c>
    </row>
    <row r="3673" spans="1:3" x14ac:dyDescent="0.25">
      <c r="A3673" s="74">
        <v>27413</v>
      </c>
      <c r="B3673" s="75">
        <v>26.307288000000003</v>
      </c>
      <c r="C3673" s="75">
        <v>74.035920000000004</v>
      </c>
    </row>
    <row r="3674" spans="1:3" x14ac:dyDescent="0.25">
      <c r="A3674" s="74">
        <v>27414</v>
      </c>
      <c r="B3674" s="75">
        <v>26.30424</v>
      </c>
      <c r="C3674" s="75">
        <v>73.953624000000005</v>
      </c>
    </row>
    <row r="3675" spans="1:3" x14ac:dyDescent="0.25">
      <c r="A3675" s="74">
        <v>27415</v>
      </c>
      <c r="B3675" s="75">
        <v>26.298144000000001</v>
      </c>
      <c r="C3675" s="75">
        <v>73.868279999999999</v>
      </c>
    </row>
    <row r="3676" spans="1:3" x14ac:dyDescent="0.25">
      <c r="A3676" s="74">
        <v>27416</v>
      </c>
      <c r="B3676" s="75">
        <v>26.285951999999998</v>
      </c>
      <c r="C3676" s="75">
        <v>73.779888</v>
      </c>
    </row>
    <row r="3677" spans="1:3" x14ac:dyDescent="0.25">
      <c r="A3677" s="74">
        <v>27417</v>
      </c>
      <c r="B3677" s="75">
        <v>26.276807999999999</v>
      </c>
      <c r="C3677" s="75">
        <v>73.694544000000008</v>
      </c>
    </row>
    <row r="3678" spans="1:3" x14ac:dyDescent="0.25">
      <c r="A3678" s="74">
        <v>27418</v>
      </c>
      <c r="B3678" s="75">
        <v>26.273760000000003</v>
      </c>
      <c r="C3678" s="75">
        <v>73.618344000000008</v>
      </c>
    </row>
    <row r="3679" spans="1:3" x14ac:dyDescent="0.25">
      <c r="A3679" s="74">
        <v>27419</v>
      </c>
      <c r="B3679" s="75">
        <v>26.261568</v>
      </c>
      <c r="C3679" s="75">
        <v>73.539096000000001</v>
      </c>
    </row>
    <row r="3680" spans="1:3" x14ac:dyDescent="0.25">
      <c r="A3680" s="74">
        <v>27420</v>
      </c>
      <c r="B3680" s="75">
        <v>26.255472000000001</v>
      </c>
      <c r="C3680" s="75">
        <v>73.453752000000009</v>
      </c>
    </row>
    <row r="3681" spans="1:3" x14ac:dyDescent="0.25">
      <c r="A3681" s="74">
        <v>27421</v>
      </c>
      <c r="B3681" s="75">
        <v>26.252424000000001</v>
      </c>
      <c r="C3681" s="75">
        <v>73.362312000000003</v>
      </c>
    </row>
    <row r="3682" spans="1:3" x14ac:dyDescent="0.25">
      <c r="A3682" s="74">
        <v>27422</v>
      </c>
      <c r="B3682" s="75">
        <v>26.246328000000002</v>
      </c>
      <c r="C3682" s="75">
        <v>73.270871999999997</v>
      </c>
    </row>
    <row r="3683" spans="1:3" x14ac:dyDescent="0.25">
      <c r="A3683" s="74">
        <v>27423</v>
      </c>
      <c r="B3683" s="75">
        <v>26.237183999999999</v>
      </c>
      <c r="C3683" s="75">
        <v>73.173336000000006</v>
      </c>
    </row>
    <row r="3684" spans="1:3" x14ac:dyDescent="0.25">
      <c r="A3684" s="74">
        <v>27424</v>
      </c>
      <c r="B3684" s="75">
        <v>26.224992000000004</v>
      </c>
      <c r="C3684" s="75">
        <v>73.084944000000007</v>
      </c>
    </row>
    <row r="3685" spans="1:3" x14ac:dyDescent="0.25">
      <c r="A3685" s="74">
        <v>27425</v>
      </c>
      <c r="B3685" s="75">
        <v>26.215848000000001</v>
      </c>
      <c r="C3685" s="75">
        <v>72.990456000000009</v>
      </c>
    </row>
    <row r="3686" spans="1:3" x14ac:dyDescent="0.25">
      <c r="A3686" s="74">
        <v>27426</v>
      </c>
      <c r="B3686" s="75">
        <v>26.203656000000002</v>
      </c>
      <c r="C3686" s="75">
        <v>72.895967999999996</v>
      </c>
    </row>
    <row r="3687" spans="1:3" x14ac:dyDescent="0.25">
      <c r="A3687" s="74">
        <v>27427</v>
      </c>
      <c r="B3687" s="75">
        <v>26.194512</v>
      </c>
      <c r="C3687" s="75">
        <v>72.798432000000005</v>
      </c>
    </row>
    <row r="3688" spans="1:3" x14ac:dyDescent="0.25">
      <c r="A3688" s="74">
        <v>27428</v>
      </c>
      <c r="B3688" s="75">
        <v>26.188416</v>
      </c>
      <c r="C3688" s="75">
        <v>72.700896</v>
      </c>
    </row>
    <row r="3689" spans="1:3" x14ac:dyDescent="0.25">
      <c r="A3689" s="74">
        <v>27429</v>
      </c>
      <c r="B3689" s="75">
        <v>26.185368</v>
      </c>
      <c r="C3689" s="75">
        <v>72.600312000000002</v>
      </c>
    </row>
    <row r="3690" spans="1:3" x14ac:dyDescent="0.25">
      <c r="A3690" s="74">
        <v>27430</v>
      </c>
      <c r="B3690" s="75">
        <v>26.179272000000001</v>
      </c>
      <c r="C3690" s="75">
        <v>72.496679999999998</v>
      </c>
    </row>
    <row r="3691" spans="1:3" x14ac:dyDescent="0.25">
      <c r="A3691" s="74">
        <v>27431</v>
      </c>
      <c r="B3691" s="75">
        <v>26.176224000000001</v>
      </c>
      <c r="C3691" s="75">
        <v>72.396096</v>
      </c>
    </row>
    <row r="3692" spans="1:3" x14ac:dyDescent="0.25">
      <c r="A3692" s="74">
        <v>27432</v>
      </c>
      <c r="B3692" s="75">
        <v>26.170128000000002</v>
      </c>
      <c r="C3692" s="75">
        <v>72.298559999999995</v>
      </c>
    </row>
    <row r="3693" spans="1:3" x14ac:dyDescent="0.25">
      <c r="A3693" s="74">
        <v>27433</v>
      </c>
      <c r="B3693" s="75">
        <v>26.170128000000002</v>
      </c>
      <c r="C3693" s="75">
        <v>72.185784000000012</v>
      </c>
    </row>
    <row r="3694" spans="1:3" x14ac:dyDescent="0.25">
      <c r="A3694" s="74">
        <v>27434</v>
      </c>
      <c r="B3694" s="75">
        <v>26.160983999999999</v>
      </c>
      <c r="C3694" s="75">
        <v>72.076056000000008</v>
      </c>
    </row>
    <row r="3695" spans="1:3" x14ac:dyDescent="0.25">
      <c r="A3695" s="74">
        <v>27435</v>
      </c>
      <c r="B3695" s="75">
        <v>26.157935999999999</v>
      </c>
      <c r="C3695" s="75">
        <v>71.966328000000004</v>
      </c>
    </row>
    <row r="3696" spans="1:3" x14ac:dyDescent="0.25">
      <c r="A3696" s="74">
        <v>27436</v>
      </c>
      <c r="B3696" s="75">
        <v>26.148792000000004</v>
      </c>
      <c r="C3696" s="75">
        <v>71.853552000000008</v>
      </c>
    </row>
    <row r="3697" spans="1:3" x14ac:dyDescent="0.25">
      <c r="A3697" s="74">
        <v>27437</v>
      </c>
      <c r="B3697" s="75">
        <v>26.139648000000001</v>
      </c>
      <c r="C3697" s="75">
        <v>71.740776000000011</v>
      </c>
    </row>
    <row r="3698" spans="1:3" x14ac:dyDescent="0.25">
      <c r="A3698" s="74">
        <v>27438</v>
      </c>
      <c r="B3698" s="75">
        <v>26.133551999999998</v>
      </c>
      <c r="C3698" s="75">
        <v>71.624952000000008</v>
      </c>
    </row>
    <row r="3699" spans="1:3" x14ac:dyDescent="0.25">
      <c r="A3699" s="74">
        <v>27439</v>
      </c>
      <c r="B3699" s="75">
        <v>26.121360000000003</v>
      </c>
      <c r="C3699" s="75">
        <v>71.506079999999997</v>
      </c>
    </row>
    <row r="3700" spans="1:3" x14ac:dyDescent="0.25">
      <c r="A3700" s="74">
        <v>27440</v>
      </c>
      <c r="B3700" s="75">
        <v>26.115264000000003</v>
      </c>
      <c r="C3700" s="75">
        <v>71.390256000000008</v>
      </c>
    </row>
    <row r="3701" spans="1:3" x14ac:dyDescent="0.25">
      <c r="A3701" s="74">
        <v>27441</v>
      </c>
      <c r="B3701" s="75">
        <v>26.103072000000001</v>
      </c>
      <c r="C3701" s="75">
        <v>71.268336000000005</v>
      </c>
    </row>
    <row r="3702" spans="1:3" x14ac:dyDescent="0.25">
      <c r="A3702" s="74">
        <v>27442</v>
      </c>
      <c r="B3702" s="75">
        <v>26.096976000000002</v>
      </c>
      <c r="C3702" s="75">
        <v>71.149464000000009</v>
      </c>
    </row>
    <row r="3703" spans="1:3" x14ac:dyDescent="0.25">
      <c r="A3703" s="74">
        <v>27443</v>
      </c>
      <c r="B3703" s="75">
        <v>26.093928000000002</v>
      </c>
      <c r="C3703" s="75">
        <v>71.027544000000006</v>
      </c>
    </row>
    <row r="3704" spans="1:3" x14ac:dyDescent="0.25">
      <c r="A3704" s="74">
        <v>27444</v>
      </c>
      <c r="B3704" s="75">
        <v>26.084783999999999</v>
      </c>
      <c r="C3704" s="75">
        <v>70.90257600000001</v>
      </c>
    </row>
    <row r="3705" spans="1:3" x14ac:dyDescent="0.25">
      <c r="A3705" s="74">
        <v>27445</v>
      </c>
      <c r="B3705" s="75">
        <v>26.07564</v>
      </c>
      <c r="C3705" s="75">
        <v>70.771512000000001</v>
      </c>
    </row>
    <row r="3706" spans="1:3" x14ac:dyDescent="0.25">
      <c r="A3706" s="74">
        <v>27446</v>
      </c>
      <c r="B3706" s="75">
        <v>26.066496000000001</v>
      </c>
      <c r="C3706" s="75">
        <v>70.643496000000013</v>
      </c>
    </row>
    <row r="3707" spans="1:3" x14ac:dyDescent="0.25">
      <c r="A3707" s="74">
        <v>27447</v>
      </c>
      <c r="B3707" s="75">
        <v>26.063448000000005</v>
      </c>
      <c r="C3707" s="75">
        <v>70.512432000000004</v>
      </c>
    </row>
    <row r="3708" spans="1:3" x14ac:dyDescent="0.25">
      <c r="A3708" s="74">
        <v>27448</v>
      </c>
      <c r="B3708" s="75">
        <v>26.057351999999998</v>
      </c>
      <c r="C3708" s="75">
        <v>70.378320000000002</v>
      </c>
    </row>
    <row r="3709" spans="1:3" x14ac:dyDescent="0.25">
      <c r="A3709" s="74">
        <v>27449</v>
      </c>
      <c r="B3709" s="75">
        <v>26.048207999999999</v>
      </c>
      <c r="C3709" s="75">
        <v>70.262496000000013</v>
      </c>
    </row>
    <row r="3710" spans="1:3" x14ac:dyDescent="0.25">
      <c r="A3710" s="74">
        <v>27450</v>
      </c>
      <c r="B3710" s="75">
        <v>26.039064000000003</v>
      </c>
      <c r="C3710" s="75">
        <v>70.158864000000008</v>
      </c>
    </row>
    <row r="3711" spans="1:3" x14ac:dyDescent="0.25">
      <c r="A3711" s="74">
        <v>27451</v>
      </c>
      <c r="B3711" s="75">
        <v>26.026872000000001</v>
      </c>
      <c r="C3711" s="75">
        <v>70.061328000000003</v>
      </c>
    </row>
    <row r="3712" spans="1:3" x14ac:dyDescent="0.25">
      <c r="A3712" s="74">
        <v>27452</v>
      </c>
      <c r="B3712" s="75">
        <v>26.023824000000001</v>
      </c>
      <c r="C3712" s="75">
        <v>69.960744000000005</v>
      </c>
    </row>
    <row r="3713" spans="1:3" x14ac:dyDescent="0.25">
      <c r="A3713" s="74">
        <v>27453</v>
      </c>
      <c r="B3713" s="75">
        <v>26.017728000000002</v>
      </c>
      <c r="C3713" s="75">
        <v>69.863208</v>
      </c>
    </row>
    <row r="3714" spans="1:3" x14ac:dyDescent="0.25">
      <c r="A3714" s="74">
        <v>27454</v>
      </c>
      <c r="B3714" s="75">
        <v>26.005535999999999</v>
      </c>
      <c r="C3714" s="75">
        <v>69.780912000000001</v>
      </c>
    </row>
    <row r="3715" spans="1:3" x14ac:dyDescent="0.25">
      <c r="A3715" s="74">
        <v>27455</v>
      </c>
      <c r="B3715" s="75">
        <v>26.002488000000003</v>
      </c>
      <c r="C3715" s="75">
        <v>69.677279999999996</v>
      </c>
    </row>
    <row r="3716" spans="1:3" x14ac:dyDescent="0.25">
      <c r="A3716" s="74">
        <v>27456</v>
      </c>
      <c r="B3716" s="75">
        <v>25.990296000000001</v>
      </c>
      <c r="C3716" s="75">
        <v>69.570599999999999</v>
      </c>
    </row>
    <row r="3717" spans="1:3" x14ac:dyDescent="0.25">
      <c r="A3717" s="74">
        <v>27457</v>
      </c>
      <c r="B3717" s="75">
        <v>25.996392000000004</v>
      </c>
      <c r="C3717" s="75">
        <v>69.476112000000001</v>
      </c>
    </row>
    <row r="3718" spans="1:3" x14ac:dyDescent="0.25">
      <c r="A3718" s="74">
        <v>27458</v>
      </c>
      <c r="B3718" s="75">
        <v>25.993344</v>
      </c>
      <c r="C3718" s="75">
        <v>69.369432000000003</v>
      </c>
    </row>
    <row r="3719" spans="1:3" x14ac:dyDescent="0.25">
      <c r="A3719" s="74">
        <v>27459</v>
      </c>
      <c r="B3719" s="75">
        <v>25.996392000000004</v>
      </c>
      <c r="C3719" s="75">
        <v>69.314568000000008</v>
      </c>
    </row>
    <row r="3720" spans="1:3" x14ac:dyDescent="0.25">
      <c r="A3720" s="74">
        <v>27460</v>
      </c>
      <c r="B3720" s="75">
        <v>25.987248000000005</v>
      </c>
      <c r="C3720" s="75">
        <v>69.232271999999995</v>
      </c>
    </row>
    <row r="3721" spans="1:3" x14ac:dyDescent="0.25">
      <c r="A3721" s="74">
        <v>27461</v>
      </c>
      <c r="B3721" s="75">
        <v>25.972007999999999</v>
      </c>
      <c r="C3721" s="75">
        <v>69.137784000000011</v>
      </c>
    </row>
    <row r="3722" spans="1:3" x14ac:dyDescent="0.25">
      <c r="A3722" s="74">
        <v>27462</v>
      </c>
      <c r="B3722" s="75">
        <v>25.959816000000004</v>
      </c>
      <c r="C3722" s="75">
        <v>69.046344000000005</v>
      </c>
    </row>
    <row r="3723" spans="1:3" x14ac:dyDescent="0.25">
      <c r="A3723" s="74">
        <v>27463</v>
      </c>
      <c r="B3723" s="75">
        <v>25.950672000000001</v>
      </c>
      <c r="C3723" s="75">
        <v>68.957952000000006</v>
      </c>
    </row>
    <row r="3724" spans="1:3" x14ac:dyDescent="0.25">
      <c r="A3724" s="74">
        <v>27464</v>
      </c>
      <c r="B3724" s="75">
        <v>25.941528000000002</v>
      </c>
      <c r="C3724" s="75">
        <v>68.866512</v>
      </c>
    </row>
    <row r="3725" spans="1:3" x14ac:dyDescent="0.25">
      <c r="A3725" s="74">
        <v>27465</v>
      </c>
      <c r="B3725" s="75">
        <v>25.935432000000002</v>
      </c>
      <c r="C3725" s="75">
        <v>68.772024000000002</v>
      </c>
    </row>
    <row r="3726" spans="1:3" x14ac:dyDescent="0.25">
      <c r="A3726" s="74">
        <v>27466</v>
      </c>
      <c r="B3726" s="75">
        <v>25.92324</v>
      </c>
      <c r="C3726" s="75">
        <v>68.68058400000001</v>
      </c>
    </row>
    <row r="3727" spans="1:3" x14ac:dyDescent="0.25">
      <c r="A3727" s="74">
        <v>27467</v>
      </c>
      <c r="B3727" s="75">
        <v>25.908000000000001</v>
      </c>
      <c r="C3727" s="75">
        <v>68.583048000000005</v>
      </c>
    </row>
    <row r="3728" spans="1:3" x14ac:dyDescent="0.25">
      <c r="A3728" s="74">
        <v>27468</v>
      </c>
      <c r="B3728" s="75">
        <v>25.892760000000003</v>
      </c>
      <c r="C3728" s="75">
        <v>68.479416000000001</v>
      </c>
    </row>
    <row r="3729" spans="1:3" x14ac:dyDescent="0.25">
      <c r="A3729" s="74">
        <v>27469</v>
      </c>
      <c r="B3729" s="75">
        <v>25.877520000000004</v>
      </c>
      <c r="C3729" s="75">
        <v>68.384928000000002</v>
      </c>
    </row>
    <row r="3730" spans="1:3" x14ac:dyDescent="0.25">
      <c r="A3730" s="74">
        <v>27470</v>
      </c>
      <c r="B3730" s="75">
        <v>25.862279999999998</v>
      </c>
      <c r="C3730" s="75">
        <v>68.281296000000012</v>
      </c>
    </row>
    <row r="3731" spans="1:3" x14ac:dyDescent="0.25">
      <c r="A3731" s="74">
        <v>27471</v>
      </c>
      <c r="B3731" s="75">
        <v>25.853135999999999</v>
      </c>
      <c r="C3731" s="75">
        <v>68.183760000000007</v>
      </c>
    </row>
    <row r="3732" spans="1:3" x14ac:dyDescent="0.25">
      <c r="A3732" s="74">
        <v>27472</v>
      </c>
      <c r="B3732" s="75">
        <v>25.84704</v>
      </c>
      <c r="C3732" s="75">
        <v>68.080128000000002</v>
      </c>
    </row>
    <row r="3733" spans="1:3" x14ac:dyDescent="0.25">
      <c r="A3733" s="74">
        <v>27473</v>
      </c>
      <c r="B3733" s="75">
        <v>25.831800000000001</v>
      </c>
      <c r="C3733" s="75">
        <v>67.976496000000012</v>
      </c>
    </row>
    <row r="3734" spans="1:3" x14ac:dyDescent="0.25">
      <c r="A3734" s="74">
        <v>27474</v>
      </c>
      <c r="B3734" s="75">
        <v>25.816560000000003</v>
      </c>
      <c r="C3734" s="75">
        <v>67.866768000000008</v>
      </c>
    </row>
    <row r="3735" spans="1:3" x14ac:dyDescent="0.25">
      <c r="A3735" s="74">
        <v>27475</v>
      </c>
      <c r="B3735" s="75">
        <v>25.801320000000004</v>
      </c>
      <c r="C3735" s="75">
        <v>67.787520000000001</v>
      </c>
    </row>
    <row r="3736" spans="1:3" x14ac:dyDescent="0.25">
      <c r="A3736" s="74">
        <v>27476</v>
      </c>
      <c r="B3736" s="75">
        <v>25.786079999999998</v>
      </c>
      <c r="C3736" s="75">
        <v>67.68388800000001</v>
      </c>
    </row>
    <row r="3737" spans="1:3" x14ac:dyDescent="0.25">
      <c r="A3737" s="74">
        <v>27477</v>
      </c>
      <c r="B3737" s="75">
        <v>25.773888000000003</v>
      </c>
      <c r="C3737" s="75">
        <v>67.568064000000007</v>
      </c>
    </row>
    <row r="3738" spans="1:3" x14ac:dyDescent="0.25">
      <c r="A3738" s="74">
        <v>27478</v>
      </c>
      <c r="B3738" s="75">
        <v>25.761696000000001</v>
      </c>
      <c r="C3738" s="75">
        <v>67.45528800000001</v>
      </c>
    </row>
    <row r="3739" spans="1:3" x14ac:dyDescent="0.25">
      <c r="A3739" s="74">
        <v>27479</v>
      </c>
      <c r="B3739" s="75">
        <v>25.749504000000002</v>
      </c>
      <c r="C3739" s="75">
        <v>67.318128000000002</v>
      </c>
    </row>
    <row r="3740" spans="1:3" x14ac:dyDescent="0.25">
      <c r="A3740" s="74">
        <v>27480</v>
      </c>
      <c r="B3740" s="75">
        <v>25.740360000000003</v>
      </c>
      <c r="C3740" s="75">
        <v>67.199256000000005</v>
      </c>
    </row>
    <row r="3741" spans="1:3" x14ac:dyDescent="0.25">
      <c r="A3741" s="74">
        <v>27481</v>
      </c>
      <c r="B3741" s="75">
        <v>25.728168</v>
      </c>
      <c r="C3741" s="75">
        <v>67.089528000000001</v>
      </c>
    </row>
    <row r="3742" spans="1:3" x14ac:dyDescent="0.25">
      <c r="A3742" s="74">
        <v>27482</v>
      </c>
      <c r="B3742" s="75">
        <v>25.715976000000001</v>
      </c>
      <c r="C3742" s="75">
        <v>66.970656000000005</v>
      </c>
    </row>
    <row r="3743" spans="1:3" x14ac:dyDescent="0.25">
      <c r="A3743" s="74">
        <v>27483</v>
      </c>
      <c r="B3743" s="75">
        <v>25.700735999999999</v>
      </c>
      <c r="C3743" s="75">
        <v>66.879216</v>
      </c>
    </row>
    <row r="3744" spans="1:3" x14ac:dyDescent="0.25">
      <c r="A3744" s="74">
        <v>27484</v>
      </c>
      <c r="B3744" s="75">
        <v>25.691592000000004</v>
      </c>
      <c r="C3744" s="75">
        <v>66.751199999999997</v>
      </c>
    </row>
    <row r="3745" spans="1:3" x14ac:dyDescent="0.25">
      <c r="A3745" s="74">
        <v>27485</v>
      </c>
      <c r="B3745" s="75">
        <v>25.679400000000001</v>
      </c>
      <c r="C3745" s="75">
        <v>66.620136000000002</v>
      </c>
    </row>
    <row r="3746" spans="1:3" x14ac:dyDescent="0.25">
      <c r="A3746" s="74">
        <v>27486</v>
      </c>
      <c r="B3746" s="75">
        <v>25.667207999999999</v>
      </c>
      <c r="C3746" s="75">
        <v>66.49212</v>
      </c>
    </row>
    <row r="3747" spans="1:3" x14ac:dyDescent="0.25">
      <c r="A3747" s="74">
        <v>27487</v>
      </c>
      <c r="B3747" s="75">
        <v>25.651968</v>
      </c>
      <c r="C3747" s="75">
        <v>66.351911999999999</v>
      </c>
    </row>
    <row r="3748" spans="1:3" x14ac:dyDescent="0.25">
      <c r="A3748" s="74">
        <v>27488</v>
      </c>
      <c r="B3748" s="75">
        <v>25.642824000000001</v>
      </c>
      <c r="C3748" s="75">
        <v>66.226944000000003</v>
      </c>
    </row>
    <row r="3749" spans="1:3" x14ac:dyDescent="0.25">
      <c r="A3749" s="74">
        <v>27489</v>
      </c>
      <c r="B3749" s="75">
        <v>25.630632000000002</v>
      </c>
      <c r="C3749" s="75">
        <v>66.086736000000002</v>
      </c>
    </row>
    <row r="3750" spans="1:3" x14ac:dyDescent="0.25">
      <c r="A3750" s="74">
        <v>27490</v>
      </c>
      <c r="B3750" s="75">
        <v>25.61844</v>
      </c>
      <c r="C3750" s="75">
        <v>65.983103999999997</v>
      </c>
    </row>
    <row r="3751" spans="1:3" x14ac:dyDescent="0.25">
      <c r="A3751" s="74">
        <v>27491</v>
      </c>
      <c r="B3751" s="75">
        <v>25.603200000000001</v>
      </c>
      <c r="C3751" s="75">
        <v>65.84289600000001</v>
      </c>
    </row>
    <row r="3752" spans="1:3" x14ac:dyDescent="0.25">
      <c r="A3752" s="74">
        <v>27492</v>
      </c>
      <c r="B3752" s="75">
        <v>25.591007999999999</v>
      </c>
      <c r="C3752" s="75">
        <v>65.699640000000002</v>
      </c>
    </row>
    <row r="3753" spans="1:3" x14ac:dyDescent="0.25">
      <c r="A3753" s="74">
        <v>27493</v>
      </c>
      <c r="B3753" s="75">
        <v>25.594056000000002</v>
      </c>
      <c r="C3753" s="75">
        <v>65.568576000000007</v>
      </c>
    </row>
    <row r="3754" spans="1:3" x14ac:dyDescent="0.25">
      <c r="A3754" s="74">
        <v>27494</v>
      </c>
      <c r="B3754" s="75">
        <v>25.581864000000003</v>
      </c>
      <c r="C3754" s="75">
        <v>65.431415999999999</v>
      </c>
    </row>
    <row r="3755" spans="1:3" x14ac:dyDescent="0.25">
      <c r="A3755" s="74">
        <v>27495</v>
      </c>
      <c r="B3755" s="75">
        <v>25.569672000000001</v>
      </c>
      <c r="C3755" s="75">
        <v>65.291208000000012</v>
      </c>
    </row>
    <row r="3756" spans="1:3" x14ac:dyDescent="0.25">
      <c r="A3756" s="74">
        <v>27496</v>
      </c>
      <c r="B3756" s="75">
        <v>25.557479999999998</v>
      </c>
      <c r="C3756" s="75">
        <v>65.138808000000012</v>
      </c>
    </row>
    <row r="3757" spans="1:3" x14ac:dyDescent="0.25">
      <c r="A3757" s="74">
        <v>27497</v>
      </c>
      <c r="B3757" s="75">
        <v>25.545288000000003</v>
      </c>
      <c r="C3757" s="75">
        <v>64.99860000000001</v>
      </c>
    </row>
    <row r="3758" spans="1:3" x14ac:dyDescent="0.25">
      <c r="A3758" s="74">
        <v>27498</v>
      </c>
      <c r="B3758" s="75">
        <v>25.536144</v>
      </c>
      <c r="C3758" s="75">
        <v>64.85229600000001</v>
      </c>
    </row>
    <row r="3759" spans="1:3" x14ac:dyDescent="0.25">
      <c r="A3759" s="74">
        <v>27499</v>
      </c>
      <c r="B3759" s="75">
        <v>25.520904000000002</v>
      </c>
      <c r="C3759" s="75">
        <v>64.705991999999995</v>
      </c>
    </row>
    <row r="3760" spans="1:3" x14ac:dyDescent="0.25">
      <c r="A3760" s="74">
        <v>27500</v>
      </c>
      <c r="B3760" s="75">
        <v>25.511760000000002</v>
      </c>
      <c r="C3760" s="75">
        <v>64.550544000000002</v>
      </c>
    </row>
    <row r="3761" spans="1:3" x14ac:dyDescent="0.25">
      <c r="A3761" s="74">
        <v>27501</v>
      </c>
      <c r="B3761" s="75">
        <v>25.496520000000004</v>
      </c>
      <c r="C3761" s="75">
        <v>64.401191999999995</v>
      </c>
    </row>
    <row r="3762" spans="1:3" x14ac:dyDescent="0.25">
      <c r="A3762" s="74">
        <v>27502</v>
      </c>
      <c r="B3762" s="75">
        <v>25.481279999999998</v>
      </c>
      <c r="C3762" s="75">
        <v>64.239648000000003</v>
      </c>
    </row>
    <row r="3763" spans="1:3" x14ac:dyDescent="0.25">
      <c r="A3763" s="74">
        <v>27503</v>
      </c>
      <c r="B3763" s="75">
        <v>25.469088000000003</v>
      </c>
      <c r="C3763" s="75">
        <v>64.08420000000001</v>
      </c>
    </row>
    <row r="3764" spans="1:3" x14ac:dyDescent="0.25">
      <c r="A3764" s="74">
        <v>27504</v>
      </c>
      <c r="B3764" s="75">
        <v>25.453848000000004</v>
      </c>
      <c r="C3764" s="75">
        <v>63.907415999999998</v>
      </c>
    </row>
    <row r="3765" spans="1:3" x14ac:dyDescent="0.25">
      <c r="A3765" s="74">
        <v>27505</v>
      </c>
      <c r="B3765" s="75">
        <v>25.447752000000001</v>
      </c>
      <c r="C3765" s="75">
        <v>63.755015999999998</v>
      </c>
    </row>
    <row r="3766" spans="1:3" x14ac:dyDescent="0.25">
      <c r="A3766" s="74">
        <v>27506</v>
      </c>
      <c r="B3766" s="75">
        <v>25.438607999999999</v>
      </c>
      <c r="C3766" s="75">
        <v>63.608712000000004</v>
      </c>
    </row>
    <row r="3767" spans="1:3" x14ac:dyDescent="0.25">
      <c r="A3767" s="74">
        <v>27507</v>
      </c>
      <c r="B3767" s="75">
        <v>25.420320000000004</v>
      </c>
      <c r="C3767" s="75">
        <v>63.456312000000004</v>
      </c>
    </row>
    <row r="3768" spans="1:3" x14ac:dyDescent="0.25">
      <c r="A3768" s="74">
        <v>27508</v>
      </c>
      <c r="B3768" s="75">
        <v>25.408128000000001</v>
      </c>
      <c r="C3768" s="75">
        <v>63.279528000000006</v>
      </c>
    </row>
    <row r="3769" spans="1:3" x14ac:dyDescent="0.25">
      <c r="A3769" s="74">
        <v>27509</v>
      </c>
      <c r="B3769" s="75">
        <v>25.398984000000002</v>
      </c>
      <c r="C3769" s="75">
        <v>63.124079999999999</v>
      </c>
    </row>
    <row r="3770" spans="1:3" x14ac:dyDescent="0.25">
      <c r="A3770" s="74">
        <v>27510</v>
      </c>
      <c r="B3770" s="75">
        <v>25.386792000000003</v>
      </c>
      <c r="C3770" s="75">
        <v>62.959488</v>
      </c>
    </row>
    <row r="3771" spans="1:3" x14ac:dyDescent="0.25">
      <c r="A3771" s="74">
        <v>27511</v>
      </c>
      <c r="B3771" s="75">
        <v>25.374600000000001</v>
      </c>
      <c r="C3771" s="75">
        <v>62.822328000000006</v>
      </c>
    </row>
    <row r="3772" spans="1:3" x14ac:dyDescent="0.25">
      <c r="A3772" s="74">
        <v>27512</v>
      </c>
      <c r="B3772" s="75">
        <v>25.365456000000002</v>
      </c>
      <c r="C3772" s="75">
        <v>62.721744000000001</v>
      </c>
    </row>
    <row r="3773" spans="1:3" x14ac:dyDescent="0.25">
      <c r="A3773" s="74">
        <v>27513</v>
      </c>
      <c r="B3773" s="75">
        <v>25.356311999999999</v>
      </c>
      <c r="C3773" s="75">
        <v>62.557152000000009</v>
      </c>
    </row>
    <row r="3774" spans="1:3" x14ac:dyDescent="0.25">
      <c r="A3774" s="74">
        <v>27514</v>
      </c>
      <c r="B3774" s="75">
        <v>25.350216000000003</v>
      </c>
      <c r="C3774" s="75">
        <v>62.352936</v>
      </c>
    </row>
    <row r="3775" spans="1:3" x14ac:dyDescent="0.25">
      <c r="A3775" s="74">
        <v>27515</v>
      </c>
      <c r="B3775" s="75">
        <v>25.334976000000001</v>
      </c>
      <c r="C3775" s="75">
        <v>62.179200000000002</v>
      </c>
    </row>
    <row r="3776" spans="1:3" x14ac:dyDescent="0.25">
      <c r="A3776" s="74">
        <v>27516</v>
      </c>
      <c r="B3776" s="75">
        <v>25.368504000000001</v>
      </c>
      <c r="C3776" s="75">
        <v>61.984128000000005</v>
      </c>
    </row>
    <row r="3777" spans="1:3" x14ac:dyDescent="0.25">
      <c r="A3777" s="74">
        <v>27517</v>
      </c>
      <c r="B3777" s="75">
        <v>25.365456000000002</v>
      </c>
      <c r="C3777" s="75">
        <v>61.880496000000008</v>
      </c>
    </row>
    <row r="3778" spans="1:3" x14ac:dyDescent="0.25">
      <c r="A3778" s="74">
        <v>27518</v>
      </c>
      <c r="B3778" s="75">
        <v>25.353264000000003</v>
      </c>
      <c r="C3778" s="75">
        <v>61.935360000000003</v>
      </c>
    </row>
    <row r="3779" spans="1:3" x14ac:dyDescent="0.25">
      <c r="A3779" s="74">
        <v>27519</v>
      </c>
      <c r="B3779" s="75">
        <v>25.341072</v>
      </c>
      <c r="C3779" s="75">
        <v>61.850015999999997</v>
      </c>
    </row>
    <row r="3780" spans="1:3" x14ac:dyDescent="0.25">
      <c r="A3780" s="74">
        <v>27520</v>
      </c>
      <c r="B3780" s="75">
        <v>25.325832000000002</v>
      </c>
      <c r="C3780" s="75">
        <v>61.828679999999999</v>
      </c>
    </row>
    <row r="3781" spans="1:3" x14ac:dyDescent="0.25">
      <c r="A3781" s="74">
        <v>27521</v>
      </c>
      <c r="B3781" s="75">
        <v>25.310592000000003</v>
      </c>
      <c r="C3781" s="75">
        <v>61.837824000000005</v>
      </c>
    </row>
    <row r="3782" spans="1:3" x14ac:dyDescent="0.25">
      <c r="A3782" s="74">
        <v>27522</v>
      </c>
      <c r="B3782" s="75">
        <v>25.292304000000001</v>
      </c>
      <c r="C3782" s="75">
        <v>61.843920000000004</v>
      </c>
    </row>
    <row r="3783" spans="1:3" x14ac:dyDescent="0.25">
      <c r="A3783" s="74">
        <v>27523</v>
      </c>
      <c r="B3783" s="75">
        <v>25.277064000000003</v>
      </c>
      <c r="C3783" s="75">
        <v>61.868304000000002</v>
      </c>
    </row>
    <row r="3784" spans="1:3" x14ac:dyDescent="0.25">
      <c r="A3784" s="74">
        <v>27524</v>
      </c>
      <c r="B3784" s="75">
        <v>25.255728000000001</v>
      </c>
      <c r="C3784" s="75">
        <v>61.889640000000007</v>
      </c>
    </row>
    <row r="3785" spans="1:3" x14ac:dyDescent="0.25">
      <c r="A3785" s="74">
        <v>27525</v>
      </c>
      <c r="B3785" s="75">
        <v>25.246584000000002</v>
      </c>
      <c r="C3785" s="75">
        <v>62.648592000000001</v>
      </c>
    </row>
    <row r="3786" spans="1:3" x14ac:dyDescent="0.25">
      <c r="A3786" s="74">
        <v>27526</v>
      </c>
      <c r="B3786" s="75">
        <v>25.240488000000003</v>
      </c>
      <c r="C3786" s="75">
        <v>62.703456000000003</v>
      </c>
    </row>
    <row r="3787" spans="1:3" x14ac:dyDescent="0.25">
      <c r="A3787" s="74">
        <v>27527</v>
      </c>
      <c r="B3787" s="75">
        <v>25.240488000000003</v>
      </c>
      <c r="C3787" s="75">
        <v>62.605920000000005</v>
      </c>
    </row>
    <row r="3788" spans="1:3" x14ac:dyDescent="0.25">
      <c r="A3788" s="74">
        <v>27528</v>
      </c>
      <c r="B3788" s="75">
        <v>25.240488000000003</v>
      </c>
      <c r="C3788" s="75">
        <v>62.557152000000009</v>
      </c>
    </row>
    <row r="3789" spans="1:3" x14ac:dyDescent="0.25">
      <c r="A3789" s="74">
        <v>27529</v>
      </c>
      <c r="B3789" s="75">
        <v>25.258776000000001</v>
      </c>
      <c r="C3789" s="75">
        <v>62.587632000000006</v>
      </c>
    </row>
    <row r="3790" spans="1:3" x14ac:dyDescent="0.25">
      <c r="A3790" s="74">
        <v>27530</v>
      </c>
      <c r="B3790" s="75">
        <v>25.258776000000001</v>
      </c>
      <c r="C3790" s="75">
        <v>62.496192000000001</v>
      </c>
    </row>
    <row r="3791" spans="1:3" x14ac:dyDescent="0.25">
      <c r="A3791" s="74">
        <v>27531</v>
      </c>
      <c r="B3791" s="75">
        <v>25.267920000000004</v>
      </c>
      <c r="C3791" s="75">
        <v>62.511432000000006</v>
      </c>
    </row>
    <row r="3792" spans="1:3" x14ac:dyDescent="0.25">
      <c r="A3792" s="74">
        <v>27532</v>
      </c>
      <c r="B3792" s="75">
        <v>25.277064000000003</v>
      </c>
      <c r="C3792" s="75">
        <v>62.621159999999996</v>
      </c>
    </row>
    <row r="3793" spans="1:3" x14ac:dyDescent="0.25">
      <c r="A3793" s="74">
        <v>27533</v>
      </c>
      <c r="B3793" s="75">
        <v>25.292304000000001</v>
      </c>
      <c r="C3793" s="75">
        <v>62.925959999999996</v>
      </c>
    </row>
    <row r="3794" spans="1:3" x14ac:dyDescent="0.25">
      <c r="A3794" s="74">
        <v>27534</v>
      </c>
      <c r="B3794" s="75">
        <v>25.283160000000002</v>
      </c>
      <c r="C3794" s="75">
        <v>63.029592000000001</v>
      </c>
    </row>
    <row r="3795" spans="1:3" x14ac:dyDescent="0.25">
      <c r="A3795" s="74">
        <v>27535</v>
      </c>
      <c r="B3795" s="75">
        <v>25.280111999999999</v>
      </c>
      <c r="C3795" s="75">
        <v>62.947296000000009</v>
      </c>
    </row>
    <row r="3796" spans="1:3" x14ac:dyDescent="0.25">
      <c r="A3796" s="74">
        <v>27536</v>
      </c>
      <c r="B3796" s="75">
        <v>25.280111999999999</v>
      </c>
      <c r="C3796" s="75">
        <v>62.868048000000002</v>
      </c>
    </row>
    <row r="3797" spans="1:3" x14ac:dyDescent="0.25">
      <c r="A3797" s="74">
        <v>27537</v>
      </c>
      <c r="B3797" s="75">
        <v>25.307544</v>
      </c>
      <c r="C3797" s="75">
        <v>63.529464000000004</v>
      </c>
    </row>
    <row r="3798" spans="1:3" x14ac:dyDescent="0.25">
      <c r="A3798" s="74">
        <v>27538</v>
      </c>
      <c r="B3798" s="75">
        <v>25.310592000000003</v>
      </c>
      <c r="C3798" s="75">
        <v>63.508128000000006</v>
      </c>
    </row>
    <row r="3799" spans="1:3" x14ac:dyDescent="0.25">
      <c r="A3799" s="74">
        <v>27539</v>
      </c>
      <c r="B3799" s="75">
        <v>25.307544</v>
      </c>
      <c r="C3799" s="75">
        <v>63.523368000000005</v>
      </c>
    </row>
    <row r="3800" spans="1:3" x14ac:dyDescent="0.25">
      <c r="A3800" s="74">
        <v>27540</v>
      </c>
      <c r="B3800" s="75">
        <v>25.304496</v>
      </c>
      <c r="C3800" s="75">
        <v>63.523368000000005</v>
      </c>
    </row>
    <row r="3801" spans="1:3" x14ac:dyDescent="0.25">
      <c r="A3801" s="74">
        <v>27541</v>
      </c>
      <c r="B3801" s="75">
        <v>25.310592000000003</v>
      </c>
      <c r="C3801" s="75">
        <v>63.520320000000005</v>
      </c>
    </row>
    <row r="3802" spans="1:3" x14ac:dyDescent="0.25">
      <c r="A3802" s="74">
        <v>27542</v>
      </c>
      <c r="B3802" s="75">
        <v>25.313639999999999</v>
      </c>
      <c r="C3802" s="75">
        <v>63.538608000000004</v>
      </c>
    </row>
    <row r="3803" spans="1:3" x14ac:dyDescent="0.25">
      <c r="A3803" s="74">
        <v>27543</v>
      </c>
      <c r="B3803" s="75">
        <v>25.304496</v>
      </c>
      <c r="C3803" s="75">
        <v>63.514223999999999</v>
      </c>
    </row>
    <row r="3804" spans="1:3" x14ac:dyDescent="0.25">
      <c r="A3804" s="74">
        <v>27544</v>
      </c>
      <c r="B3804" s="75">
        <v>25.313639999999999</v>
      </c>
      <c r="C3804" s="75">
        <v>63.514223999999999</v>
      </c>
    </row>
    <row r="3805" spans="1:3" x14ac:dyDescent="0.25">
      <c r="A3805" s="74">
        <v>27545</v>
      </c>
      <c r="B3805" s="75">
        <v>25.328879999999998</v>
      </c>
      <c r="C3805" s="75">
        <v>63.535559999999997</v>
      </c>
    </row>
    <row r="3806" spans="1:3" x14ac:dyDescent="0.25">
      <c r="A3806" s="74">
        <v>27546</v>
      </c>
      <c r="B3806" s="75">
        <v>25.322784000000002</v>
      </c>
      <c r="C3806" s="75">
        <v>63.620904000000003</v>
      </c>
    </row>
    <row r="3807" spans="1:3" x14ac:dyDescent="0.25">
      <c r="A3807" s="74">
        <v>27547</v>
      </c>
      <c r="B3807" s="75">
        <v>25.313639999999999</v>
      </c>
      <c r="C3807" s="75">
        <v>63.58128</v>
      </c>
    </row>
    <row r="3808" spans="1:3" x14ac:dyDescent="0.25">
      <c r="A3808" s="74">
        <v>27548</v>
      </c>
      <c r="B3808" s="75">
        <v>25.313639999999999</v>
      </c>
      <c r="C3808" s="75">
        <v>63.498984000000007</v>
      </c>
    </row>
    <row r="3809" spans="1:3" x14ac:dyDescent="0.25">
      <c r="A3809" s="74">
        <v>27549</v>
      </c>
      <c r="B3809" s="75">
        <v>25.322784000000002</v>
      </c>
      <c r="C3809" s="75">
        <v>63.438023999999999</v>
      </c>
    </row>
    <row r="3810" spans="1:3" x14ac:dyDescent="0.25">
      <c r="A3810" s="74">
        <v>27550</v>
      </c>
      <c r="B3810" s="75">
        <v>25.328879999999998</v>
      </c>
      <c r="C3810" s="75">
        <v>63.331344000000001</v>
      </c>
    </row>
    <row r="3811" spans="1:3" x14ac:dyDescent="0.25">
      <c r="A3811" s="74">
        <v>27551</v>
      </c>
      <c r="B3811" s="75">
        <v>25.331928000000001</v>
      </c>
      <c r="C3811" s="75">
        <v>63.273432000000007</v>
      </c>
    </row>
    <row r="3812" spans="1:3" x14ac:dyDescent="0.25">
      <c r="A3812" s="74">
        <v>27552</v>
      </c>
      <c r="B3812" s="75">
        <v>25.338024000000001</v>
      </c>
      <c r="C3812" s="75">
        <v>63.273432000000007</v>
      </c>
    </row>
    <row r="3813" spans="1:3" x14ac:dyDescent="0.25">
      <c r="A3813" s="74">
        <v>27553</v>
      </c>
      <c r="B3813" s="75">
        <v>25.338024000000001</v>
      </c>
      <c r="C3813" s="75">
        <v>63.218568000000005</v>
      </c>
    </row>
    <row r="3814" spans="1:3" x14ac:dyDescent="0.25">
      <c r="A3814" s="74">
        <v>27554</v>
      </c>
      <c r="B3814" s="75">
        <v>25.350216000000003</v>
      </c>
      <c r="C3814" s="75">
        <v>63.090552000000002</v>
      </c>
    </row>
    <row r="3815" spans="1:3" x14ac:dyDescent="0.25">
      <c r="A3815" s="74">
        <v>27555</v>
      </c>
      <c r="B3815" s="75">
        <v>25.350216000000003</v>
      </c>
      <c r="C3815" s="75">
        <v>62.986920000000005</v>
      </c>
    </row>
    <row r="3816" spans="1:3" x14ac:dyDescent="0.25">
      <c r="A3816" s="74">
        <v>27556</v>
      </c>
      <c r="B3816" s="75">
        <v>25.344120000000004</v>
      </c>
      <c r="C3816" s="75">
        <v>62.874144000000001</v>
      </c>
    </row>
    <row r="3817" spans="1:3" x14ac:dyDescent="0.25">
      <c r="A3817" s="74">
        <v>27557</v>
      </c>
      <c r="B3817" s="75">
        <v>25.331928000000001</v>
      </c>
      <c r="C3817" s="75">
        <v>62.746128000000006</v>
      </c>
    </row>
    <row r="3818" spans="1:3" x14ac:dyDescent="0.25">
      <c r="A3818" s="74">
        <v>27558</v>
      </c>
      <c r="B3818" s="75">
        <v>25.365456000000002</v>
      </c>
      <c r="C3818" s="75">
        <v>62.749176000000006</v>
      </c>
    </row>
    <row r="3819" spans="1:3" x14ac:dyDescent="0.25">
      <c r="A3819" s="74">
        <v>27559</v>
      </c>
      <c r="B3819" s="75">
        <v>25.371552000000001</v>
      </c>
      <c r="C3819" s="75">
        <v>62.712600000000002</v>
      </c>
    </row>
    <row r="3820" spans="1:3" x14ac:dyDescent="0.25">
      <c r="A3820" s="74">
        <v>27560</v>
      </c>
      <c r="B3820" s="75">
        <v>25.371552000000001</v>
      </c>
      <c r="C3820" s="75">
        <v>62.694312000000004</v>
      </c>
    </row>
    <row r="3821" spans="1:3" x14ac:dyDescent="0.25">
      <c r="A3821" s="74">
        <v>27561</v>
      </c>
      <c r="B3821" s="75">
        <v>25.377648000000004</v>
      </c>
      <c r="C3821" s="75">
        <v>62.581536</v>
      </c>
    </row>
    <row r="3822" spans="1:3" x14ac:dyDescent="0.25">
      <c r="A3822" s="74">
        <v>27562</v>
      </c>
      <c r="B3822" s="75">
        <v>25.371552000000001</v>
      </c>
      <c r="C3822" s="75">
        <v>62.468760000000003</v>
      </c>
    </row>
    <row r="3823" spans="1:3" x14ac:dyDescent="0.25">
      <c r="A3823" s="74">
        <v>27563</v>
      </c>
      <c r="B3823" s="75">
        <v>25.371552000000001</v>
      </c>
      <c r="C3823" s="75">
        <v>62.386464000000004</v>
      </c>
    </row>
    <row r="3824" spans="1:3" x14ac:dyDescent="0.25">
      <c r="A3824" s="74">
        <v>27564</v>
      </c>
      <c r="B3824" s="75">
        <v>25.374600000000001</v>
      </c>
      <c r="C3824" s="75">
        <v>62.285879999999999</v>
      </c>
    </row>
    <row r="3825" spans="1:3" x14ac:dyDescent="0.25">
      <c r="A3825" s="74">
        <v>27565</v>
      </c>
      <c r="B3825" s="75">
        <v>25.374600000000001</v>
      </c>
      <c r="C3825" s="75">
        <v>62.410848000000001</v>
      </c>
    </row>
    <row r="3826" spans="1:3" x14ac:dyDescent="0.25">
      <c r="A3826" s="74">
        <v>27566</v>
      </c>
      <c r="B3826" s="75">
        <v>25.398984000000002</v>
      </c>
      <c r="C3826" s="75">
        <v>62.941200000000002</v>
      </c>
    </row>
    <row r="3827" spans="1:3" x14ac:dyDescent="0.25">
      <c r="A3827" s="74">
        <v>27567</v>
      </c>
      <c r="B3827" s="75">
        <v>25.423368</v>
      </c>
      <c r="C3827" s="75">
        <v>63.081408000000003</v>
      </c>
    </row>
    <row r="3828" spans="1:3" x14ac:dyDescent="0.25">
      <c r="A3828" s="74">
        <v>27568</v>
      </c>
      <c r="B3828" s="75">
        <v>25.438607999999999</v>
      </c>
      <c r="C3828" s="75">
        <v>63.169800000000002</v>
      </c>
    </row>
    <row r="3829" spans="1:3" x14ac:dyDescent="0.25">
      <c r="A3829" s="74">
        <v>27569</v>
      </c>
      <c r="B3829" s="75">
        <v>25.444704000000002</v>
      </c>
      <c r="C3829" s="75">
        <v>63.998856000000004</v>
      </c>
    </row>
    <row r="3830" spans="1:3" x14ac:dyDescent="0.25">
      <c r="A3830" s="74">
        <v>27570</v>
      </c>
      <c r="B3830" s="75">
        <v>25.444704000000002</v>
      </c>
      <c r="C3830" s="75">
        <v>64.294511999999997</v>
      </c>
    </row>
    <row r="3831" spans="1:3" x14ac:dyDescent="0.25">
      <c r="A3831" s="74">
        <v>27571</v>
      </c>
      <c r="B3831" s="75">
        <v>25.447752000000001</v>
      </c>
      <c r="C3831" s="75">
        <v>64.398144000000002</v>
      </c>
    </row>
    <row r="3832" spans="1:3" x14ac:dyDescent="0.25">
      <c r="A3832" s="74">
        <v>27572</v>
      </c>
      <c r="B3832" s="75">
        <v>25.46604</v>
      </c>
      <c r="C3832" s="75">
        <v>64.486536000000001</v>
      </c>
    </row>
    <row r="3833" spans="1:3" x14ac:dyDescent="0.25">
      <c r="A3833" s="74">
        <v>27573</v>
      </c>
      <c r="B3833" s="75">
        <v>25.453848000000004</v>
      </c>
      <c r="C3833" s="75">
        <v>64.672464000000005</v>
      </c>
    </row>
    <row r="3834" spans="1:3" x14ac:dyDescent="0.25">
      <c r="A3834" s="74">
        <v>27574</v>
      </c>
      <c r="B3834" s="75">
        <v>25.444704000000002</v>
      </c>
      <c r="C3834" s="75">
        <v>64.788288000000009</v>
      </c>
    </row>
    <row r="3835" spans="1:3" x14ac:dyDescent="0.25">
      <c r="A3835" s="74">
        <v>27575</v>
      </c>
      <c r="B3835" s="75">
        <v>25.456896</v>
      </c>
      <c r="C3835" s="75">
        <v>65.297303999999997</v>
      </c>
    </row>
    <row r="3836" spans="1:3" x14ac:dyDescent="0.25">
      <c r="A3836" s="74">
        <v>27576</v>
      </c>
      <c r="B3836" s="75">
        <v>25.450800000000001</v>
      </c>
      <c r="C3836" s="75">
        <v>65.358264000000005</v>
      </c>
    </row>
    <row r="3837" spans="1:3" x14ac:dyDescent="0.25">
      <c r="A3837" s="74">
        <v>27577</v>
      </c>
      <c r="B3837" s="75">
        <v>25.441656000000002</v>
      </c>
      <c r="C3837" s="75">
        <v>65.346071999999992</v>
      </c>
    </row>
    <row r="3838" spans="1:3" x14ac:dyDescent="0.25">
      <c r="A3838" s="74">
        <v>27578</v>
      </c>
      <c r="B3838" s="75">
        <v>25.447752000000001</v>
      </c>
      <c r="C3838" s="75">
        <v>65.394840000000002</v>
      </c>
    </row>
    <row r="3839" spans="1:3" x14ac:dyDescent="0.25">
      <c r="A3839" s="74">
        <v>27579</v>
      </c>
      <c r="B3839" s="75">
        <v>25.481279999999998</v>
      </c>
      <c r="C3839" s="75">
        <v>65.522856000000004</v>
      </c>
    </row>
    <row r="3840" spans="1:3" x14ac:dyDescent="0.25">
      <c r="A3840" s="74">
        <v>27580</v>
      </c>
      <c r="B3840" s="75">
        <v>25.493472000000001</v>
      </c>
      <c r="C3840" s="75">
        <v>65.565528</v>
      </c>
    </row>
    <row r="3841" spans="1:3" x14ac:dyDescent="0.25">
      <c r="A3841" s="74">
        <v>27581</v>
      </c>
      <c r="B3841" s="75">
        <v>25.481279999999998</v>
      </c>
      <c r="C3841" s="75">
        <v>65.650871999999993</v>
      </c>
    </row>
    <row r="3842" spans="1:3" x14ac:dyDescent="0.25">
      <c r="A3842" s="74">
        <v>27582</v>
      </c>
      <c r="B3842" s="75">
        <v>25.475184000000002</v>
      </c>
      <c r="C3842" s="75">
        <v>65.681352000000004</v>
      </c>
    </row>
    <row r="3843" spans="1:3" x14ac:dyDescent="0.25">
      <c r="A3843" s="74">
        <v>27583</v>
      </c>
      <c r="B3843" s="75">
        <v>25.447752000000001</v>
      </c>
      <c r="C3843" s="75">
        <v>65.806319999999999</v>
      </c>
    </row>
    <row r="3844" spans="1:3" x14ac:dyDescent="0.25">
      <c r="A3844" s="74">
        <v>27584</v>
      </c>
      <c r="B3844" s="75">
        <v>25.423368</v>
      </c>
      <c r="C3844" s="75">
        <v>65.797176000000007</v>
      </c>
    </row>
    <row r="3845" spans="1:3" x14ac:dyDescent="0.25">
      <c r="A3845" s="74">
        <v>27585</v>
      </c>
      <c r="B3845" s="75">
        <v>25.408128000000001</v>
      </c>
      <c r="C3845" s="75">
        <v>65.730119999999999</v>
      </c>
    </row>
    <row r="3846" spans="1:3" x14ac:dyDescent="0.25">
      <c r="A3846" s="74">
        <v>27586</v>
      </c>
      <c r="B3846" s="75">
        <v>25.395935999999999</v>
      </c>
      <c r="C3846" s="75">
        <v>65.635632000000001</v>
      </c>
    </row>
    <row r="3847" spans="1:3" x14ac:dyDescent="0.25">
      <c r="A3847" s="74">
        <v>27587</v>
      </c>
      <c r="B3847" s="75">
        <v>25.386792000000003</v>
      </c>
      <c r="C3847" s="75">
        <v>65.888615999999999</v>
      </c>
    </row>
    <row r="3848" spans="1:3" x14ac:dyDescent="0.25">
      <c r="A3848" s="74">
        <v>27588</v>
      </c>
      <c r="B3848" s="75">
        <v>25.374600000000001</v>
      </c>
      <c r="C3848" s="75">
        <v>65.986152000000004</v>
      </c>
    </row>
    <row r="3849" spans="1:3" x14ac:dyDescent="0.25">
      <c r="A3849" s="74">
        <v>27589</v>
      </c>
      <c r="B3849" s="75">
        <v>25.398984000000002</v>
      </c>
      <c r="C3849" s="75">
        <v>66.098928000000001</v>
      </c>
    </row>
    <row r="3850" spans="1:3" x14ac:dyDescent="0.25">
      <c r="A3850" s="74">
        <v>27590</v>
      </c>
      <c r="B3850" s="75">
        <v>25.417272000000001</v>
      </c>
      <c r="C3850" s="75">
        <v>66.150744000000003</v>
      </c>
    </row>
    <row r="3851" spans="1:3" x14ac:dyDescent="0.25">
      <c r="A3851" s="74">
        <v>27591</v>
      </c>
      <c r="B3851" s="75">
        <v>25.408128000000001</v>
      </c>
      <c r="C3851" s="75">
        <v>66.14769600000001</v>
      </c>
    </row>
    <row r="3852" spans="1:3" x14ac:dyDescent="0.25">
      <c r="A3852" s="74">
        <v>27592</v>
      </c>
      <c r="B3852" s="75">
        <v>25.398984000000002</v>
      </c>
      <c r="C3852" s="75">
        <v>66.077591999999996</v>
      </c>
    </row>
    <row r="3853" spans="1:3" x14ac:dyDescent="0.25">
      <c r="A3853" s="74">
        <v>27593</v>
      </c>
      <c r="B3853" s="75">
        <v>25.395935999999999</v>
      </c>
      <c r="C3853" s="75">
        <v>66.013584000000009</v>
      </c>
    </row>
    <row r="3854" spans="1:3" x14ac:dyDescent="0.25">
      <c r="A3854" s="74">
        <v>27594</v>
      </c>
      <c r="B3854" s="75">
        <v>25.408128000000001</v>
      </c>
      <c r="C3854" s="75">
        <v>66.074544000000003</v>
      </c>
    </row>
    <row r="3855" spans="1:3" x14ac:dyDescent="0.25">
      <c r="A3855" s="74">
        <v>27595</v>
      </c>
      <c r="B3855" s="75">
        <v>25.420320000000004</v>
      </c>
      <c r="C3855" s="75">
        <v>66.101976000000008</v>
      </c>
    </row>
    <row r="3856" spans="1:3" x14ac:dyDescent="0.25">
      <c r="A3856" s="74">
        <v>27596</v>
      </c>
      <c r="B3856" s="75">
        <v>25.420320000000004</v>
      </c>
      <c r="C3856" s="75">
        <v>66.065399999999997</v>
      </c>
    </row>
    <row r="3857" spans="1:3" x14ac:dyDescent="0.25">
      <c r="A3857" s="74">
        <v>27597</v>
      </c>
      <c r="B3857" s="75">
        <v>25.429464000000003</v>
      </c>
      <c r="C3857" s="75">
        <v>66.095880000000008</v>
      </c>
    </row>
    <row r="3858" spans="1:3" x14ac:dyDescent="0.25">
      <c r="A3858" s="74">
        <v>27598</v>
      </c>
      <c r="B3858" s="75">
        <v>25.435560000000002</v>
      </c>
      <c r="C3858" s="75">
        <v>66.226944000000003</v>
      </c>
    </row>
    <row r="3859" spans="1:3" x14ac:dyDescent="0.25">
      <c r="A3859" s="74">
        <v>27599</v>
      </c>
      <c r="B3859" s="75">
        <v>25.432511999999999</v>
      </c>
      <c r="C3859" s="75">
        <v>66.236088000000009</v>
      </c>
    </row>
    <row r="3860" spans="1:3" x14ac:dyDescent="0.25">
      <c r="A3860" s="74">
        <v>27600</v>
      </c>
      <c r="B3860" s="75">
        <v>25.444704000000002</v>
      </c>
      <c r="C3860" s="75">
        <v>66.437256000000005</v>
      </c>
    </row>
    <row r="3861" spans="1:3" x14ac:dyDescent="0.25">
      <c r="A3861" s="74">
        <v>27601</v>
      </c>
      <c r="B3861" s="75">
        <v>25.435560000000002</v>
      </c>
      <c r="C3861" s="75">
        <v>66.489071999999993</v>
      </c>
    </row>
    <row r="3862" spans="1:3" x14ac:dyDescent="0.25">
      <c r="A3862" s="74">
        <v>27602</v>
      </c>
      <c r="B3862" s="75">
        <v>25.447752000000001</v>
      </c>
      <c r="C3862" s="75">
        <v>66.702432000000002</v>
      </c>
    </row>
    <row r="3863" spans="1:3" x14ac:dyDescent="0.25">
      <c r="A3863" s="74">
        <v>27603</v>
      </c>
      <c r="B3863" s="75">
        <v>25.447752000000001</v>
      </c>
      <c r="C3863" s="75">
        <v>66.934080000000009</v>
      </c>
    </row>
    <row r="3864" spans="1:3" x14ac:dyDescent="0.25">
      <c r="A3864" s="74">
        <v>27604</v>
      </c>
      <c r="B3864" s="75">
        <v>25.453848000000004</v>
      </c>
      <c r="C3864" s="75">
        <v>67.22668800000001</v>
      </c>
    </row>
    <row r="3865" spans="1:3" x14ac:dyDescent="0.25">
      <c r="A3865" s="74">
        <v>27605</v>
      </c>
      <c r="B3865" s="75">
        <v>25.456896</v>
      </c>
      <c r="C3865" s="75">
        <v>68.192903999999999</v>
      </c>
    </row>
    <row r="3866" spans="1:3" x14ac:dyDescent="0.25">
      <c r="A3866" s="74">
        <v>27606</v>
      </c>
      <c r="B3866" s="75">
        <v>25.441656000000002</v>
      </c>
      <c r="C3866" s="75">
        <v>68.893944000000005</v>
      </c>
    </row>
    <row r="3867" spans="1:3" x14ac:dyDescent="0.25">
      <c r="A3867" s="74">
        <v>27607</v>
      </c>
      <c r="B3867" s="75">
        <v>25.441656000000002</v>
      </c>
      <c r="C3867" s="75">
        <v>69.716904</v>
      </c>
    </row>
    <row r="3868" spans="1:3" x14ac:dyDescent="0.25">
      <c r="A3868" s="74">
        <v>27608</v>
      </c>
      <c r="B3868" s="75">
        <v>25.450800000000001</v>
      </c>
      <c r="C3868" s="75">
        <v>70.021704</v>
      </c>
    </row>
    <row r="3869" spans="1:3" x14ac:dyDescent="0.25">
      <c r="A3869" s="74">
        <v>27609</v>
      </c>
      <c r="B3869" s="75">
        <v>25.450800000000001</v>
      </c>
      <c r="C3869" s="75">
        <v>70.283832000000004</v>
      </c>
    </row>
    <row r="3870" spans="1:3" x14ac:dyDescent="0.25">
      <c r="A3870" s="74">
        <v>27610</v>
      </c>
      <c r="B3870" s="75">
        <v>25.459944</v>
      </c>
      <c r="C3870" s="75">
        <v>70.466712000000001</v>
      </c>
    </row>
    <row r="3871" spans="1:3" x14ac:dyDescent="0.25">
      <c r="A3871" s="74">
        <v>27611</v>
      </c>
      <c r="B3871" s="75">
        <v>25.456896</v>
      </c>
      <c r="C3871" s="75">
        <v>70.634352000000007</v>
      </c>
    </row>
    <row r="3872" spans="1:3" x14ac:dyDescent="0.25">
      <c r="A3872" s="74">
        <v>27612</v>
      </c>
      <c r="B3872" s="75">
        <v>25.493472000000001</v>
      </c>
      <c r="C3872" s="75">
        <v>70.747128000000004</v>
      </c>
    </row>
    <row r="3873" spans="1:3" x14ac:dyDescent="0.25">
      <c r="A3873" s="74">
        <v>27613</v>
      </c>
      <c r="B3873" s="75">
        <v>25.520904000000002</v>
      </c>
      <c r="C3873" s="75">
        <v>70.841616000000002</v>
      </c>
    </row>
    <row r="3874" spans="1:3" x14ac:dyDescent="0.25">
      <c r="A3874" s="74">
        <v>27614</v>
      </c>
      <c r="B3874" s="75">
        <v>25.566624000000001</v>
      </c>
      <c r="C3874" s="75">
        <v>71.024496000000013</v>
      </c>
    </row>
    <row r="3875" spans="1:3" x14ac:dyDescent="0.25">
      <c r="A3875" s="74">
        <v>27615</v>
      </c>
      <c r="B3875" s="75">
        <v>25.572720000000004</v>
      </c>
      <c r="C3875" s="75">
        <v>71.091552000000007</v>
      </c>
    </row>
    <row r="3876" spans="1:3" x14ac:dyDescent="0.25">
      <c r="A3876" s="74">
        <v>27616</v>
      </c>
      <c r="B3876" s="75">
        <v>25.581864000000003</v>
      </c>
      <c r="C3876" s="75">
        <v>71.143368000000009</v>
      </c>
    </row>
    <row r="3877" spans="1:3" x14ac:dyDescent="0.25">
      <c r="A3877" s="74">
        <v>27617</v>
      </c>
      <c r="B3877" s="75">
        <v>25.572720000000004</v>
      </c>
      <c r="C3877" s="75">
        <v>71.143368000000009</v>
      </c>
    </row>
    <row r="3878" spans="1:3" x14ac:dyDescent="0.25">
      <c r="A3878" s="74">
        <v>27618</v>
      </c>
      <c r="B3878" s="75">
        <v>25.560528000000001</v>
      </c>
      <c r="C3878" s="75">
        <v>71.128128000000004</v>
      </c>
    </row>
    <row r="3879" spans="1:3" x14ac:dyDescent="0.25">
      <c r="A3879" s="74">
        <v>27619</v>
      </c>
      <c r="B3879" s="75">
        <v>25.575768</v>
      </c>
      <c r="C3879" s="75">
        <v>71.292720000000003</v>
      </c>
    </row>
    <row r="3880" spans="1:3" x14ac:dyDescent="0.25">
      <c r="A3880" s="74">
        <v>27620</v>
      </c>
      <c r="B3880" s="75">
        <v>25.594056000000002</v>
      </c>
      <c r="C3880" s="75">
        <v>71.454264000000009</v>
      </c>
    </row>
    <row r="3881" spans="1:3" x14ac:dyDescent="0.25">
      <c r="A3881" s="74">
        <v>27621</v>
      </c>
      <c r="B3881" s="75">
        <v>25.591007999999999</v>
      </c>
      <c r="C3881" s="75">
        <v>71.496936000000005</v>
      </c>
    </row>
    <row r="3882" spans="1:3" x14ac:dyDescent="0.25">
      <c r="A3882" s="74">
        <v>27622</v>
      </c>
      <c r="B3882" s="75">
        <v>25.591007999999999</v>
      </c>
      <c r="C3882" s="75">
        <v>71.545704000000001</v>
      </c>
    </row>
    <row r="3883" spans="1:3" x14ac:dyDescent="0.25">
      <c r="A3883" s="74">
        <v>27623</v>
      </c>
      <c r="B3883" s="75">
        <v>25.594056000000002</v>
      </c>
      <c r="C3883" s="75">
        <v>71.557896000000014</v>
      </c>
    </row>
    <row r="3884" spans="1:3" x14ac:dyDescent="0.25">
      <c r="A3884" s="74">
        <v>27624</v>
      </c>
      <c r="B3884" s="75">
        <v>25.624535999999999</v>
      </c>
      <c r="C3884" s="75">
        <v>71.7042</v>
      </c>
    </row>
    <row r="3885" spans="1:3" x14ac:dyDescent="0.25">
      <c r="A3885" s="74">
        <v>27625</v>
      </c>
      <c r="B3885" s="75">
        <v>25.651968</v>
      </c>
      <c r="C3885" s="75">
        <v>71.859648000000007</v>
      </c>
    </row>
    <row r="3886" spans="1:3" x14ac:dyDescent="0.25">
      <c r="A3886" s="74">
        <v>27626</v>
      </c>
      <c r="B3886" s="75">
        <v>25.712928000000002</v>
      </c>
      <c r="C3886" s="75">
        <v>72.069959999999995</v>
      </c>
    </row>
    <row r="3887" spans="1:3" x14ac:dyDescent="0.25">
      <c r="A3887" s="74">
        <v>27627</v>
      </c>
      <c r="B3887" s="75">
        <v>25.725120000000004</v>
      </c>
      <c r="C3887" s="75">
        <v>72.283320000000003</v>
      </c>
    </row>
    <row r="3888" spans="1:3" x14ac:dyDescent="0.25">
      <c r="A3888" s="74">
        <v>27628</v>
      </c>
      <c r="B3888" s="75">
        <v>25.761696000000001</v>
      </c>
      <c r="C3888" s="75">
        <v>72.362567999999996</v>
      </c>
    </row>
    <row r="3889" spans="1:3" x14ac:dyDescent="0.25">
      <c r="A3889" s="74">
        <v>27629</v>
      </c>
      <c r="B3889" s="75">
        <v>25.792176000000001</v>
      </c>
      <c r="C3889" s="75">
        <v>72.460104000000001</v>
      </c>
    </row>
    <row r="3890" spans="1:3" x14ac:dyDescent="0.25">
      <c r="A3890" s="74">
        <v>27630</v>
      </c>
      <c r="B3890" s="75">
        <v>25.825704000000002</v>
      </c>
      <c r="C3890" s="75">
        <v>72.530208000000002</v>
      </c>
    </row>
    <row r="3891" spans="1:3" x14ac:dyDescent="0.25">
      <c r="A3891" s="74">
        <v>27631</v>
      </c>
      <c r="B3891" s="75">
        <v>25.871424000000001</v>
      </c>
      <c r="C3891" s="75">
        <v>72.585071999999997</v>
      </c>
    </row>
    <row r="3892" spans="1:3" x14ac:dyDescent="0.25">
      <c r="A3892" s="74">
        <v>27632</v>
      </c>
      <c r="B3892" s="75">
        <v>25.889711999999999</v>
      </c>
      <c r="C3892" s="75">
        <v>72.612504000000001</v>
      </c>
    </row>
    <row r="3893" spans="1:3" x14ac:dyDescent="0.25">
      <c r="A3893" s="74">
        <v>27633</v>
      </c>
      <c r="B3893" s="75">
        <v>25.892760000000003</v>
      </c>
      <c r="C3893" s="75">
        <v>72.636887999999999</v>
      </c>
    </row>
    <row r="3894" spans="1:3" x14ac:dyDescent="0.25">
      <c r="A3894" s="74">
        <v>27634</v>
      </c>
      <c r="B3894" s="75">
        <v>25.898856000000002</v>
      </c>
      <c r="C3894" s="75">
        <v>72.646032000000005</v>
      </c>
    </row>
    <row r="3895" spans="1:3" x14ac:dyDescent="0.25">
      <c r="A3895" s="74">
        <v>27635</v>
      </c>
      <c r="B3895" s="75">
        <v>25.926288000000003</v>
      </c>
      <c r="C3895" s="75">
        <v>72.630792</v>
      </c>
    </row>
    <row r="3896" spans="1:3" x14ac:dyDescent="0.25">
      <c r="A3896" s="74">
        <v>27636</v>
      </c>
      <c r="B3896" s="75">
        <v>25.92324</v>
      </c>
      <c r="C3896" s="75">
        <v>72.618600000000001</v>
      </c>
    </row>
    <row r="3897" spans="1:3" x14ac:dyDescent="0.25">
      <c r="A3897" s="74">
        <v>27637</v>
      </c>
      <c r="B3897" s="75">
        <v>25.929335999999999</v>
      </c>
      <c r="C3897" s="75">
        <v>72.612504000000001</v>
      </c>
    </row>
    <row r="3898" spans="1:3" x14ac:dyDescent="0.25">
      <c r="A3898" s="74">
        <v>27638</v>
      </c>
      <c r="B3898" s="75">
        <v>25.929335999999999</v>
      </c>
      <c r="C3898" s="75">
        <v>72.667367999999996</v>
      </c>
    </row>
    <row r="3899" spans="1:3" x14ac:dyDescent="0.25">
      <c r="A3899" s="74">
        <v>27639</v>
      </c>
      <c r="B3899" s="75">
        <v>25.944576000000001</v>
      </c>
      <c r="C3899" s="75">
        <v>72.737471999999997</v>
      </c>
    </row>
    <row r="3900" spans="1:3" x14ac:dyDescent="0.25">
      <c r="A3900" s="74">
        <v>27640</v>
      </c>
      <c r="B3900" s="75">
        <v>25.941528000000002</v>
      </c>
      <c r="C3900" s="75">
        <v>72.746616000000003</v>
      </c>
    </row>
    <row r="3901" spans="1:3" x14ac:dyDescent="0.25">
      <c r="A3901" s="74">
        <v>27641</v>
      </c>
      <c r="B3901" s="75">
        <v>25.938479999999998</v>
      </c>
      <c r="C3901" s="75">
        <v>72.743567999999996</v>
      </c>
    </row>
    <row r="3902" spans="1:3" x14ac:dyDescent="0.25">
      <c r="A3902" s="74">
        <v>27642</v>
      </c>
      <c r="B3902" s="75">
        <v>25.975056000000002</v>
      </c>
      <c r="C3902" s="75">
        <v>72.737471999999997</v>
      </c>
    </row>
    <row r="3903" spans="1:3" x14ac:dyDescent="0.25">
      <c r="A3903" s="74">
        <v>27643</v>
      </c>
      <c r="B3903" s="75">
        <v>25.972007999999999</v>
      </c>
      <c r="C3903" s="75">
        <v>72.734424000000004</v>
      </c>
    </row>
    <row r="3904" spans="1:3" x14ac:dyDescent="0.25">
      <c r="A3904" s="74">
        <v>27644</v>
      </c>
      <c r="B3904" s="75">
        <v>25.981151999999998</v>
      </c>
      <c r="C3904" s="75">
        <v>72.700896</v>
      </c>
    </row>
    <row r="3905" spans="1:3" x14ac:dyDescent="0.25">
      <c r="A3905" s="74">
        <v>27645</v>
      </c>
      <c r="B3905" s="75">
        <v>25.975056000000002</v>
      </c>
      <c r="C3905" s="75">
        <v>72.786240000000006</v>
      </c>
    </row>
    <row r="3906" spans="1:3" x14ac:dyDescent="0.25">
      <c r="A3906" s="74">
        <v>27646</v>
      </c>
      <c r="B3906" s="75">
        <v>25.975056000000002</v>
      </c>
      <c r="C3906" s="75">
        <v>72.807576000000012</v>
      </c>
    </row>
    <row r="3907" spans="1:3" x14ac:dyDescent="0.25">
      <c r="A3907" s="74">
        <v>27647</v>
      </c>
      <c r="B3907" s="75">
        <v>25.981151999999998</v>
      </c>
      <c r="C3907" s="75">
        <v>72.780144000000007</v>
      </c>
    </row>
    <row r="3908" spans="1:3" x14ac:dyDescent="0.25">
      <c r="A3908" s="74">
        <v>27648</v>
      </c>
      <c r="B3908" s="75">
        <v>25.987248000000005</v>
      </c>
      <c r="C3908" s="75">
        <v>72.755759999999995</v>
      </c>
    </row>
    <row r="3909" spans="1:3" x14ac:dyDescent="0.25">
      <c r="A3909" s="74">
        <v>27649</v>
      </c>
      <c r="B3909" s="75">
        <v>25.993344</v>
      </c>
      <c r="C3909" s="75">
        <v>72.710040000000006</v>
      </c>
    </row>
    <row r="3910" spans="1:3" x14ac:dyDescent="0.25">
      <c r="A3910" s="74">
        <v>27650</v>
      </c>
      <c r="B3910" s="75">
        <v>25.978104000000002</v>
      </c>
      <c r="C3910" s="75">
        <v>72.670416000000003</v>
      </c>
    </row>
    <row r="3911" spans="1:3" x14ac:dyDescent="0.25">
      <c r="A3911" s="74">
        <v>27651</v>
      </c>
      <c r="B3911" s="75">
        <v>26.045160000000003</v>
      </c>
      <c r="C3911" s="75">
        <v>72.697848000000008</v>
      </c>
    </row>
    <row r="3912" spans="1:3" x14ac:dyDescent="0.25">
      <c r="A3912" s="74">
        <v>27652</v>
      </c>
      <c r="B3912" s="75">
        <v>26.063448000000005</v>
      </c>
      <c r="C3912" s="75">
        <v>72.682608000000002</v>
      </c>
    </row>
    <row r="3913" spans="1:3" x14ac:dyDescent="0.25">
      <c r="A3913" s="74">
        <v>27653</v>
      </c>
      <c r="B3913" s="75">
        <v>26.063448000000005</v>
      </c>
      <c r="C3913" s="75">
        <v>72.67346400000001</v>
      </c>
    </row>
    <row r="3914" spans="1:3" x14ac:dyDescent="0.25">
      <c r="A3914" s="74">
        <v>27654</v>
      </c>
      <c r="B3914" s="75">
        <v>26.090879999999999</v>
      </c>
      <c r="C3914" s="75">
        <v>72.667367999999996</v>
      </c>
    </row>
    <row r="3915" spans="1:3" x14ac:dyDescent="0.25">
      <c r="A3915" s="74">
        <v>27655</v>
      </c>
      <c r="B3915" s="75">
        <v>26.096976000000002</v>
      </c>
      <c r="C3915" s="75">
        <v>72.658224000000004</v>
      </c>
    </row>
    <row r="3916" spans="1:3" x14ac:dyDescent="0.25">
      <c r="A3916" s="74">
        <v>27656</v>
      </c>
      <c r="B3916" s="75">
        <v>26.103072000000001</v>
      </c>
      <c r="C3916" s="75">
        <v>72.627744000000007</v>
      </c>
    </row>
    <row r="3917" spans="1:3" x14ac:dyDescent="0.25">
      <c r="A3917" s="74">
        <v>27657</v>
      </c>
      <c r="B3917" s="75">
        <v>26.103072000000001</v>
      </c>
      <c r="C3917" s="75">
        <v>72.615552000000008</v>
      </c>
    </row>
    <row r="3918" spans="1:3" x14ac:dyDescent="0.25">
      <c r="A3918" s="74">
        <v>27658</v>
      </c>
      <c r="B3918" s="75">
        <v>26.109168</v>
      </c>
      <c r="C3918" s="75">
        <v>72.585071999999997</v>
      </c>
    </row>
    <row r="3919" spans="1:3" x14ac:dyDescent="0.25">
      <c r="A3919" s="74">
        <v>27659</v>
      </c>
      <c r="B3919" s="75">
        <v>26.115264000000003</v>
      </c>
      <c r="C3919" s="75">
        <v>72.52106400000001</v>
      </c>
    </row>
    <row r="3920" spans="1:3" x14ac:dyDescent="0.25">
      <c r="A3920" s="74">
        <v>27660</v>
      </c>
      <c r="B3920" s="75">
        <v>26.112216</v>
      </c>
      <c r="C3920" s="75">
        <v>72.505824000000004</v>
      </c>
    </row>
    <row r="3921" spans="1:3" x14ac:dyDescent="0.25">
      <c r="A3921" s="74">
        <v>27661</v>
      </c>
      <c r="B3921" s="75">
        <v>26.121360000000003</v>
      </c>
      <c r="C3921" s="75">
        <v>72.514967999999996</v>
      </c>
    </row>
    <row r="3922" spans="1:3" x14ac:dyDescent="0.25">
      <c r="A3922" s="74">
        <v>27662</v>
      </c>
      <c r="B3922" s="75">
        <v>26.118312</v>
      </c>
      <c r="C3922" s="75">
        <v>72.518016000000003</v>
      </c>
    </row>
    <row r="3923" spans="1:3" x14ac:dyDescent="0.25">
      <c r="A3923" s="74">
        <v>27663</v>
      </c>
      <c r="B3923" s="75">
        <v>26.127456000000002</v>
      </c>
      <c r="C3923" s="75">
        <v>72.505824000000004</v>
      </c>
    </row>
    <row r="3924" spans="1:3" x14ac:dyDescent="0.25">
      <c r="A3924" s="74">
        <v>27664</v>
      </c>
      <c r="B3924" s="75">
        <v>26.173176000000002</v>
      </c>
      <c r="C3924" s="75">
        <v>72.508871999999997</v>
      </c>
    </row>
    <row r="3925" spans="1:3" x14ac:dyDescent="0.25">
      <c r="A3925" s="74">
        <v>27665</v>
      </c>
      <c r="B3925" s="75">
        <v>26.182320000000004</v>
      </c>
      <c r="C3925" s="75">
        <v>72.481440000000006</v>
      </c>
    </row>
    <row r="3926" spans="1:3" x14ac:dyDescent="0.25">
      <c r="A3926" s="74">
        <v>27666</v>
      </c>
      <c r="B3926" s="75">
        <v>26.212800000000001</v>
      </c>
      <c r="C3926" s="75">
        <v>72.466200000000001</v>
      </c>
    </row>
    <row r="3927" spans="1:3" x14ac:dyDescent="0.25">
      <c r="A3927" s="74">
        <v>27667</v>
      </c>
      <c r="B3927" s="75">
        <v>26.218896000000001</v>
      </c>
      <c r="C3927" s="75">
        <v>72.478391999999999</v>
      </c>
    </row>
    <row r="3928" spans="1:3" x14ac:dyDescent="0.25">
      <c r="A3928" s="74">
        <v>27668</v>
      </c>
      <c r="B3928" s="75">
        <v>26.218896000000001</v>
      </c>
      <c r="C3928" s="75">
        <v>72.527159999999995</v>
      </c>
    </row>
    <row r="3929" spans="1:3" x14ac:dyDescent="0.25">
      <c r="A3929" s="74">
        <v>27669</v>
      </c>
      <c r="B3929" s="75">
        <v>26.261568</v>
      </c>
      <c r="C3929" s="75">
        <v>72.539352000000008</v>
      </c>
    </row>
    <row r="3930" spans="1:3" x14ac:dyDescent="0.25">
      <c r="A3930" s="74">
        <v>27670</v>
      </c>
      <c r="B3930" s="75">
        <v>26.270712</v>
      </c>
      <c r="C3930" s="75">
        <v>72.539352000000008</v>
      </c>
    </row>
    <row r="3931" spans="1:3" x14ac:dyDescent="0.25">
      <c r="A3931" s="74">
        <v>27671</v>
      </c>
      <c r="B3931" s="75">
        <v>26.313383999999999</v>
      </c>
      <c r="C3931" s="75">
        <v>72.710040000000006</v>
      </c>
    </row>
    <row r="3932" spans="1:3" x14ac:dyDescent="0.25">
      <c r="A3932" s="74">
        <v>27672</v>
      </c>
      <c r="B3932" s="75">
        <v>26.328624000000001</v>
      </c>
      <c r="C3932" s="75">
        <v>72.792336000000006</v>
      </c>
    </row>
    <row r="3933" spans="1:3" x14ac:dyDescent="0.25">
      <c r="A3933" s="74">
        <v>27673</v>
      </c>
      <c r="B3933" s="75">
        <v>26.340816</v>
      </c>
      <c r="C3933" s="75">
        <v>72.819767999999996</v>
      </c>
    </row>
    <row r="3934" spans="1:3" x14ac:dyDescent="0.25">
      <c r="A3934" s="74">
        <v>27674</v>
      </c>
      <c r="B3934" s="75">
        <v>26.362151999999998</v>
      </c>
      <c r="C3934" s="75">
        <v>72.859392</v>
      </c>
    </row>
    <row r="3935" spans="1:3" x14ac:dyDescent="0.25">
      <c r="A3935" s="74">
        <v>27675</v>
      </c>
      <c r="B3935" s="75">
        <v>26.423112</v>
      </c>
      <c r="C3935" s="75">
        <v>72.932544000000007</v>
      </c>
    </row>
    <row r="3936" spans="1:3" x14ac:dyDescent="0.25">
      <c r="A3936" s="74">
        <v>27676</v>
      </c>
      <c r="B3936" s="75">
        <v>26.365200000000002</v>
      </c>
      <c r="C3936" s="75">
        <v>72.975216000000003</v>
      </c>
    </row>
    <row r="3937" spans="1:3" x14ac:dyDescent="0.25">
      <c r="A3937" s="74">
        <v>27677</v>
      </c>
      <c r="B3937" s="75">
        <v>26.395679999999999</v>
      </c>
      <c r="C3937" s="75">
        <v>73.002648000000008</v>
      </c>
    </row>
    <row r="3938" spans="1:3" x14ac:dyDescent="0.25">
      <c r="A3938" s="74">
        <v>27678</v>
      </c>
      <c r="B3938" s="75">
        <v>26.410920000000004</v>
      </c>
      <c r="C3938" s="75">
        <v>73.164192</v>
      </c>
    </row>
    <row r="3939" spans="1:3" x14ac:dyDescent="0.25">
      <c r="A3939" s="74">
        <v>27679</v>
      </c>
      <c r="B3939" s="75">
        <v>26.410920000000004</v>
      </c>
      <c r="C3939" s="75">
        <v>73.368408000000002</v>
      </c>
    </row>
    <row r="3940" spans="1:3" x14ac:dyDescent="0.25">
      <c r="A3940" s="74">
        <v>27680</v>
      </c>
      <c r="B3940" s="75">
        <v>26.359104000000002</v>
      </c>
      <c r="C3940" s="75">
        <v>73.517759999999996</v>
      </c>
    </row>
    <row r="3941" spans="1:3" x14ac:dyDescent="0.25">
      <c r="A3941" s="74">
        <v>27681</v>
      </c>
      <c r="B3941" s="75">
        <v>26.365200000000002</v>
      </c>
      <c r="C3941" s="75">
        <v>73.560432000000006</v>
      </c>
    </row>
    <row r="3942" spans="1:3" x14ac:dyDescent="0.25">
      <c r="A3942" s="74">
        <v>27682</v>
      </c>
      <c r="B3942" s="75">
        <v>26.365200000000002</v>
      </c>
      <c r="C3942" s="75">
        <v>73.575671999999997</v>
      </c>
    </row>
    <row r="3943" spans="1:3" x14ac:dyDescent="0.25">
      <c r="A3943" s="74">
        <v>27683</v>
      </c>
      <c r="B3943" s="75">
        <v>26.359104000000002</v>
      </c>
      <c r="C3943" s="75">
        <v>73.673208000000002</v>
      </c>
    </row>
    <row r="3944" spans="1:3" x14ac:dyDescent="0.25">
      <c r="A3944" s="74">
        <v>27684</v>
      </c>
      <c r="B3944" s="75">
        <v>26.365200000000002</v>
      </c>
      <c r="C3944" s="75">
        <v>73.712832000000006</v>
      </c>
    </row>
    <row r="3945" spans="1:3" x14ac:dyDescent="0.25">
      <c r="A3945" s="74">
        <v>27685</v>
      </c>
      <c r="B3945" s="75">
        <v>26.365200000000002</v>
      </c>
      <c r="C3945" s="75">
        <v>73.718928000000005</v>
      </c>
    </row>
    <row r="3946" spans="1:3" x14ac:dyDescent="0.25">
      <c r="A3946" s="74">
        <v>27686</v>
      </c>
      <c r="B3946" s="75">
        <v>26.374344000000001</v>
      </c>
      <c r="C3946" s="75">
        <v>73.74026400000001</v>
      </c>
    </row>
    <row r="3947" spans="1:3" x14ac:dyDescent="0.25">
      <c r="A3947" s="74">
        <v>27687</v>
      </c>
      <c r="B3947" s="75">
        <v>26.368248000000001</v>
      </c>
      <c r="C3947" s="75">
        <v>73.785984000000013</v>
      </c>
    </row>
    <row r="3948" spans="1:3" x14ac:dyDescent="0.25">
      <c r="A3948" s="74">
        <v>27688</v>
      </c>
      <c r="B3948" s="75">
        <v>26.386536</v>
      </c>
      <c r="C3948" s="75">
        <v>73.779888</v>
      </c>
    </row>
    <row r="3949" spans="1:3" x14ac:dyDescent="0.25">
      <c r="A3949" s="74">
        <v>27689</v>
      </c>
      <c r="B3949" s="75">
        <v>26.374344000000001</v>
      </c>
      <c r="C3949" s="75">
        <v>73.819512000000003</v>
      </c>
    </row>
    <row r="3950" spans="1:3" x14ac:dyDescent="0.25">
      <c r="A3950" s="74">
        <v>27690</v>
      </c>
      <c r="B3950" s="75">
        <v>26.374344000000001</v>
      </c>
      <c r="C3950" s="75">
        <v>73.877424000000005</v>
      </c>
    </row>
    <row r="3951" spans="1:3" x14ac:dyDescent="0.25">
      <c r="A3951" s="74">
        <v>27691</v>
      </c>
      <c r="B3951" s="75">
        <v>26.386536</v>
      </c>
      <c r="C3951" s="75">
        <v>73.898759999999996</v>
      </c>
    </row>
    <row r="3952" spans="1:3" x14ac:dyDescent="0.25">
      <c r="A3952" s="74">
        <v>27692</v>
      </c>
      <c r="B3952" s="75">
        <v>26.374344000000001</v>
      </c>
      <c r="C3952" s="75">
        <v>73.932288</v>
      </c>
    </row>
    <row r="3953" spans="1:3" x14ac:dyDescent="0.25">
      <c r="A3953" s="74">
        <v>27693</v>
      </c>
      <c r="B3953" s="75">
        <v>26.365200000000002</v>
      </c>
      <c r="C3953" s="75">
        <v>73.926192</v>
      </c>
    </row>
    <row r="3954" spans="1:3" x14ac:dyDescent="0.25">
      <c r="A3954" s="74">
        <v>27694</v>
      </c>
      <c r="B3954" s="75">
        <v>26.374344000000001</v>
      </c>
      <c r="C3954" s="75">
        <v>73.901808000000003</v>
      </c>
    </row>
    <row r="3955" spans="1:3" x14ac:dyDescent="0.25">
      <c r="A3955" s="74">
        <v>27695</v>
      </c>
      <c r="B3955" s="75">
        <v>26.395679999999999</v>
      </c>
      <c r="C3955" s="75">
        <v>73.953624000000005</v>
      </c>
    </row>
    <row r="3956" spans="1:3" x14ac:dyDescent="0.25">
      <c r="A3956" s="74">
        <v>27696</v>
      </c>
      <c r="B3956" s="75">
        <v>26.447496000000001</v>
      </c>
      <c r="C3956" s="75">
        <v>74.185271999999998</v>
      </c>
    </row>
    <row r="3957" spans="1:3" x14ac:dyDescent="0.25">
      <c r="A3957" s="74">
        <v>27697</v>
      </c>
      <c r="B3957" s="75">
        <v>26.432256000000002</v>
      </c>
      <c r="C3957" s="75">
        <v>74.401679999999999</v>
      </c>
    </row>
    <row r="3958" spans="1:3" x14ac:dyDescent="0.25">
      <c r="A3958" s="74">
        <v>27698</v>
      </c>
      <c r="B3958" s="75">
        <v>26.502360000000003</v>
      </c>
      <c r="C3958" s="75">
        <v>74.816208000000003</v>
      </c>
    </row>
    <row r="3959" spans="1:3" x14ac:dyDescent="0.25">
      <c r="A3959" s="74">
        <v>27699</v>
      </c>
      <c r="B3959" s="75">
        <v>26.517600000000002</v>
      </c>
      <c r="C3959" s="75">
        <v>75.04785600000001</v>
      </c>
    </row>
    <row r="3960" spans="1:3" x14ac:dyDescent="0.25">
      <c r="A3960" s="74">
        <v>27700</v>
      </c>
      <c r="B3960" s="75">
        <v>26.541983999999999</v>
      </c>
      <c r="C3960" s="75">
        <v>75.172824000000006</v>
      </c>
    </row>
    <row r="3961" spans="1:3" x14ac:dyDescent="0.25">
      <c r="A3961" s="74">
        <v>27701</v>
      </c>
      <c r="B3961" s="75">
        <v>26.517600000000002</v>
      </c>
      <c r="C3961" s="75">
        <v>75.267312000000004</v>
      </c>
    </row>
    <row r="3962" spans="1:3" x14ac:dyDescent="0.25">
      <c r="A3962" s="74">
        <v>27702</v>
      </c>
      <c r="B3962" s="75">
        <v>26.538936</v>
      </c>
      <c r="C3962" s="75">
        <v>75.331320000000005</v>
      </c>
    </row>
    <row r="3963" spans="1:3" x14ac:dyDescent="0.25">
      <c r="A3963" s="74">
        <v>27703</v>
      </c>
      <c r="B3963" s="75">
        <v>26.514551999999998</v>
      </c>
      <c r="C3963" s="75">
        <v>75.401424000000006</v>
      </c>
    </row>
    <row r="3964" spans="1:3" x14ac:dyDescent="0.25">
      <c r="A3964" s="74">
        <v>27704</v>
      </c>
      <c r="B3964" s="75">
        <v>26.538936</v>
      </c>
      <c r="C3964" s="75">
        <v>75.444096000000002</v>
      </c>
    </row>
    <row r="3965" spans="1:3" x14ac:dyDescent="0.25">
      <c r="A3965" s="74">
        <v>27705</v>
      </c>
      <c r="B3965" s="75">
        <v>26.511504000000002</v>
      </c>
      <c r="C3965" s="75">
        <v>75.453240000000008</v>
      </c>
    </row>
    <row r="3966" spans="1:3" x14ac:dyDescent="0.25">
      <c r="A3966" s="74">
        <v>27706</v>
      </c>
      <c r="B3966" s="75">
        <v>26.520648000000001</v>
      </c>
      <c r="C3966" s="75">
        <v>75.495912000000004</v>
      </c>
    </row>
    <row r="3967" spans="1:3" x14ac:dyDescent="0.25">
      <c r="A3967" s="74">
        <v>27707</v>
      </c>
      <c r="B3967" s="75">
        <v>26.535888000000003</v>
      </c>
      <c r="C3967" s="75">
        <v>75.538584000000014</v>
      </c>
    </row>
    <row r="3968" spans="1:3" x14ac:dyDescent="0.25">
      <c r="A3968" s="74">
        <v>27708</v>
      </c>
      <c r="B3968" s="75">
        <v>26.523696000000001</v>
      </c>
      <c r="C3968" s="75">
        <v>75.721464000000012</v>
      </c>
    </row>
    <row r="3969" spans="1:3" x14ac:dyDescent="0.25">
      <c r="A3969" s="74">
        <v>27709</v>
      </c>
      <c r="B3969" s="75">
        <v>26.511504000000002</v>
      </c>
      <c r="C3969" s="75">
        <v>76.059792000000002</v>
      </c>
    </row>
    <row r="3970" spans="1:3" x14ac:dyDescent="0.25">
      <c r="A3970" s="74">
        <v>27710</v>
      </c>
      <c r="B3970" s="75">
        <v>26.529792000000004</v>
      </c>
      <c r="C3970" s="75">
        <v>75.81595200000001</v>
      </c>
    </row>
    <row r="3971" spans="1:3" x14ac:dyDescent="0.25">
      <c r="A3971" s="74">
        <v>27711</v>
      </c>
      <c r="B3971" s="75">
        <v>26.529792000000004</v>
      </c>
      <c r="C3971" s="75">
        <v>75.858624000000006</v>
      </c>
    </row>
    <row r="3972" spans="1:3" x14ac:dyDescent="0.25">
      <c r="A3972" s="74">
        <v>27712</v>
      </c>
      <c r="B3972" s="75">
        <v>26.526744000000001</v>
      </c>
      <c r="C3972" s="75">
        <v>75.977496000000002</v>
      </c>
    </row>
    <row r="3973" spans="1:3" x14ac:dyDescent="0.25">
      <c r="A3973" s="74">
        <v>27713</v>
      </c>
      <c r="B3973" s="75">
        <v>26.53284</v>
      </c>
      <c r="C3973" s="75">
        <v>76.343255999999997</v>
      </c>
    </row>
    <row r="3974" spans="1:3" x14ac:dyDescent="0.25">
      <c r="A3974" s="74">
        <v>27714</v>
      </c>
      <c r="B3974" s="75">
        <v>26.545032000000003</v>
      </c>
      <c r="C3974" s="75">
        <v>76.513944000000009</v>
      </c>
    </row>
    <row r="3975" spans="1:3" x14ac:dyDescent="0.25">
      <c r="A3975" s="74">
        <v>27715</v>
      </c>
      <c r="B3975" s="75">
        <v>26.541983999999999</v>
      </c>
      <c r="C3975" s="75">
        <v>76.61148</v>
      </c>
    </row>
    <row r="3976" spans="1:3" x14ac:dyDescent="0.25">
      <c r="A3976" s="74">
        <v>27716</v>
      </c>
      <c r="B3976" s="75">
        <v>26.529792000000004</v>
      </c>
      <c r="C3976" s="75">
        <v>76.696824000000007</v>
      </c>
    </row>
    <row r="3977" spans="1:3" x14ac:dyDescent="0.25">
      <c r="A3977" s="74">
        <v>27717</v>
      </c>
      <c r="B3977" s="75">
        <v>26.526744000000001</v>
      </c>
      <c r="C3977" s="75">
        <v>76.754736000000008</v>
      </c>
    </row>
    <row r="3978" spans="1:3" x14ac:dyDescent="0.25">
      <c r="A3978" s="74">
        <v>27718</v>
      </c>
      <c r="B3978" s="75">
        <v>26.545032000000003</v>
      </c>
      <c r="C3978" s="75">
        <v>76.861416000000006</v>
      </c>
    </row>
    <row r="3979" spans="1:3" x14ac:dyDescent="0.25">
      <c r="A3979" s="74">
        <v>27719</v>
      </c>
      <c r="B3979" s="75">
        <v>26.538936</v>
      </c>
      <c r="C3979" s="75">
        <v>76.986384000000001</v>
      </c>
    </row>
    <row r="3980" spans="1:3" x14ac:dyDescent="0.25">
      <c r="A3980" s="74">
        <v>27720</v>
      </c>
      <c r="B3980" s="75">
        <v>26.517600000000002</v>
      </c>
      <c r="C3980" s="75">
        <v>77.004671999999999</v>
      </c>
    </row>
    <row r="3981" spans="1:3" x14ac:dyDescent="0.25">
      <c r="A3981" s="74">
        <v>27721</v>
      </c>
      <c r="B3981" s="75">
        <v>26.557224000000001</v>
      </c>
      <c r="C3981" s="75">
        <v>77.041247999999996</v>
      </c>
    </row>
    <row r="3982" spans="1:3" x14ac:dyDescent="0.25">
      <c r="A3982" s="74">
        <v>27722</v>
      </c>
      <c r="B3982" s="75">
        <v>26.535888000000003</v>
      </c>
      <c r="C3982" s="75">
        <v>77.077824000000007</v>
      </c>
    </row>
    <row r="3983" spans="1:3" x14ac:dyDescent="0.25">
      <c r="A3983" s="74">
        <v>27723</v>
      </c>
      <c r="B3983" s="75">
        <v>26.541983999999999</v>
      </c>
      <c r="C3983" s="75">
        <v>77.12354400000001</v>
      </c>
    </row>
    <row r="3984" spans="1:3" x14ac:dyDescent="0.25">
      <c r="A3984" s="74">
        <v>27724</v>
      </c>
      <c r="B3984" s="75">
        <v>26.548079999999999</v>
      </c>
      <c r="C3984" s="75">
        <v>77.111352000000011</v>
      </c>
    </row>
    <row r="3985" spans="1:3" x14ac:dyDescent="0.25">
      <c r="A3985" s="74">
        <v>27725</v>
      </c>
      <c r="B3985" s="75">
        <v>26.557224000000001</v>
      </c>
      <c r="C3985" s="75">
        <v>77.074776</v>
      </c>
    </row>
    <row r="3986" spans="1:3" x14ac:dyDescent="0.25">
      <c r="A3986" s="74">
        <v>27726</v>
      </c>
      <c r="B3986" s="75">
        <v>26.566368000000001</v>
      </c>
      <c r="C3986" s="75">
        <v>77.059536000000008</v>
      </c>
    </row>
    <row r="3987" spans="1:3" x14ac:dyDescent="0.25">
      <c r="A3987" s="74">
        <v>27727</v>
      </c>
      <c r="B3987" s="75">
        <v>26.566368000000001</v>
      </c>
      <c r="C3987" s="75">
        <v>77.029055999999997</v>
      </c>
    </row>
    <row r="3988" spans="1:3" x14ac:dyDescent="0.25">
      <c r="A3988" s="74">
        <v>27728</v>
      </c>
      <c r="B3988" s="75">
        <v>26.563320000000004</v>
      </c>
      <c r="C3988" s="75">
        <v>77.007720000000006</v>
      </c>
    </row>
    <row r="3989" spans="1:3" x14ac:dyDescent="0.25">
      <c r="A3989" s="74">
        <v>27729</v>
      </c>
      <c r="B3989" s="75">
        <v>26.554176000000002</v>
      </c>
      <c r="C3989" s="75">
        <v>76.99248</v>
      </c>
    </row>
    <row r="3990" spans="1:3" x14ac:dyDescent="0.25">
      <c r="A3990" s="74">
        <v>27730</v>
      </c>
      <c r="B3990" s="75">
        <v>26.557224000000001</v>
      </c>
      <c r="C3990" s="75">
        <v>76.974192000000002</v>
      </c>
    </row>
    <row r="3991" spans="1:3" x14ac:dyDescent="0.25">
      <c r="A3991" s="74">
        <v>27731</v>
      </c>
      <c r="B3991" s="75">
        <v>26.557224000000001</v>
      </c>
      <c r="C3991" s="75">
        <v>76.968096000000003</v>
      </c>
    </row>
    <row r="3992" spans="1:3" x14ac:dyDescent="0.25">
      <c r="A3992" s="74">
        <v>27732</v>
      </c>
      <c r="B3992" s="75">
        <v>26.557224000000001</v>
      </c>
      <c r="C3992" s="75">
        <v>76.949808000000004</v>
      </c>
    </row>
    <row r="3993" spans="1:3" x14ac:dyDescent="0.25">
      <c r="A3993" s="74">
        <v>27733</v>
      </c>
      <c r="B3993" s="75">
        <v>26.581607999999999</v>
      </c>
      <c r="C3993" s="75">
        <v>76.943712000000005</v>
      </c>
    </row>
    <row r="3994" spans="1:3" x14ac:dyDescent="0.25">
      <c r="A3994" s="74">
        <v>27734</v>
      </c>
      <c r="B3994" s="75">
        <v>26.630376000000002</v>
      </c>
      <c r="C3994" s="75">
        <v>77.120496000000003</v>
      </c>
    </row>
    <row r="3995" spans="1:3" x14ac:dyDescent="0.25">
      <c r="A3995" s="74">
        <v>27735</v>
      </c>
      <c r="B3995" s="75">
        <v>26.654760000000003</v>
      </c>
      <c r="C3995" s="75">
        <v>77.230224000000007</v>
      </c>
    </row>
    <row r="3996" spans="1:3" x14ac:dyDescent="0.25">
      <c r="A3996" s="74">
        <v>27736</v>
      </c>
      <c r="B3996" s="75">
        <v>26.691336</v>
      </c>
      <c r="C3996" s="75">
        <v>77.324712000000005</v>
      </c>
    </row>
    <row r="3997" spans="1:3" x14ac:dyDescent="0.25">
      <c r="A3997" s="74">
        <v>27737</v>
      </c>
      <c r="B3997" s="75">
        <v>26.67</v>
      </c>
      <c r="C3997" s="75">
        <v>77.355192000000002</v>
      </c>
    </row>
    <row r="3998" spans="1:3" x14ac:dyDescent="0.25">
      <c r="A3998" s="74">
        <v>27738</v>
      </c>
      <c r="B3998" s="75">
        <v>26.691336</v>
      </c>
      <c r="C3998" s="75">
        <v>77.364336000000009</v>
      </c>
    </row>
    <row r="3999" spans="1:3" x14ac:dyDescent="0.25">
      <c r="A3999" s="74">
        <v>27739</v>
      </c>
      <c r="B3999" s="75">
        <v>26.697432000000003</v>
      </c>
      <c r="C3999" s="75">
        <v>77.574647999999996</v>
      </c>
    </row>
    <row r="4000" spans="1:3" x14ac:dyDescent="0.25">
      <c r="A4000" s="74">
        <v>27740</v>
      </c>
      <c r="B4000" s="75">
        <v>26.688288000000004</v>
      </c>
      <c r="C4000" s="75">
        <v>77.501496000000003</v>
      </c>
    </row>
    <row r="4001" spans="1:3" x14ac:dyDescent="0.25">
      <c r="A4001" s="74">
        <v>27741</v>
      </c>
      <c r="B4001" s="75">
        <v>26.663904000000002</v>
      </c>
      <c r="C4001" s="75">
        <v>77.413104000000004</v>
      </c>
    </row>
    <row r="4002" spans="1:3" x14ac:dyDescent="0.25">
      <c r="A4002" s="74">
        <v>27742</v>
      </c>
      <c r="B4002" s="75">
        <v>26.691336</v>
      </c>
      <c r="C4002" s="75">
        <v>77.349096000000003</v>
      </c>
    </row>
    <row r="4003" spans="1:3" x14ac:dyDescent="0.25">
      <c r="A4003" s="74">
        <v>27743</v>
      </c>
      <c r="B4003" s="75">
        <v>26.743151999999998</v>
      </c>
      <c r="C4003" s="75">
        <v>77.35214400000001</v>
      </c>
    </row>
    <row r="4004" spans="1:3" x14ac:dyDescent="0.25">
      <c r="A4004" s="74">
        <v>27744</v>
      </c>
      <c r="B4004" s="75">
        <v>26.734007999999999</v>
      </c>
      <c r="C4004" s="75">
        <v>77.364336000000009</v>
      </c>
    </row>
    <row r="4005" spans="1:3" x14ac:dyDescent="0.25">
      <c r="A4005" s="74">
        <v>27745</v>
      </c>
      <c r="B4005" s="75">
        <v>26.746200000000002</v>
      </c>
      <c r="C4005" s="75">
        <v>77.278992000000002</v>
      </c>
    </row>
    <row r="4006" spans="1:3" x14ac:dyDescent="0.25">
      <c r="A4006" s="74">
        <v>27746</v>
      </c>
      <c r="B4006" s="75">
        <v>26.749248000000001</v>
      </c>
      <c r="C4006" s="75">
        <v>77.202792000000002</v>
      </c>
    </row>
    <row r="4007" spans="1:3" x14ac:dyDescent="0.25">
      <c r="A4007" s="74">
        <v>27747</v>
      </c>
      <c r="B4007" s="75">
        <v>26.76144</v>
      </c>
      <c r="C4007" s="75">
        <v>77.141832000000008</v>
      </c>
    </row>
    <row r="4008" spans="1:3" x14ac:dyDescent="0.25">
      <c r="A4008" s="74">
        <v>27748</v>
      </c>
      <c r="B4008" s="75">
        <v>26.734007999999999</v>
      </c>
      <c r="C4008" s="75">
        <v>77.129640000000009</v>
      </c>
    </row>
    <row r="4009" spans="1:3" x14ac:dyDescent="0.25">
      <c r="A4009" s="74">
        <v>27749</v>
      </c>
      <c r="B4009" s="75">
        <v>26.730960000000003</v>
      </c>
      <c r="C4009" s="75">
        <v>77.141832000000008</v>
      </c>
    </row>
    <row r="4010" spans="1:3" x14ac:dyDescent="0.25">
      <c r="A4010" s="74">
        <v>27750</v>
      </c>
      <c r="B4010" s="75">
        <v>26.746200000000002</v>
      </c>
      <c r="C4010" s="75">
        <v>77.111352000000011</v>
      </c>
    </row>
    <row r="4011" spans="1:3" x14ac:dyDescent="0.25">
      <c r="A4011" s="74">
        <v>27751</v>
      </c>
      <c r="B4011" s="75">
        <v>26.749248000000001</v>
      </c>
      <c r="C4011" s="75">
        <v>77.071728000000007</v>
      </c>
    </row>
    <row r="4012" spans="1:3" x14ac:dyDescent="0.25">
      <c r="A4012" s="74">
        <v>27752</v>
      </c>
      <c r="B4012" s="75">
        <v>26.749248000000001</v>
      </c>
      <c r="C4012" s="75">
        <v>77.041247999999996</v>
      </c>
    </row>
    <row r="4013" spans="1:3" x14ac:dyDescent="0.25">
      <c r="A4013" s="74">
        <v>27753</v>
      </c>
      <c r="B4013" s="75">
        <v>26.743151999999998</v>
      </c>
      <c r="C4013" s="75">
        <v>77.007720000000006</v>
      </c>
    </row>
    <row r="4014" spans="1:3" x14ac:dyDescent="0.25">
      <c r="A4014" s="74">
        <v>27754</v>
      </c>
      <c r="B4014" s="75">
        <v>26.737056000000003</v>
      </c>
      <c r="C4014" s="75">
        <v>76.97114400000001</v>
      </c>
    </row>
    <row r="4015" spans="1:3" x14ac:dyDescent="0.25">
      <c r="A4015" s="74">
        <v>27755</v>
      </c>
      <c r="B4015" s="75">
        <v>26.743151999999998</v>
      </c>
      <c r="C4015" s="75">
        <v>76.986384000000001</v>
      </c>
    </row>
    <row r="4016" spans="1:3" x14ac:dyDescent="0.25">
      <c r="A4016" s="74">
        <v>27756</v>
      </c>
      <c r="B4016" s="75">
        <v>26.743151999999998</v>
      </c>
      <c r="C4016" s="75">
        <v>77.032104000000004</v>
      </c>
    </row>
    <row r="4017" spans="1:3" x14ac:dyDescent="0.25">
      <c r="A4017" s="74">
        <v>27757</v>
      </c>
      <c r="B4017" s="75">
        <v>26.737056000000003</v>
      </c>
      <c r="C4017" s="75">
        <v>76.995528000000007</v>
      </c>
    </row>
    <row r="4018" spans="1:3" x14ac:dyDescent="0.25">
      <c r="A4018" s="74">
        <v>27758</v>
      </c>
      <c r="B4018" s="75">
        <v>26.724864000000004</v>
      </c>
      <c r="C4018" s="75">
        <v>76.958952000000011</v>
      </c>
    </row>
    <row r="4019" spans="1:3" x14ac:dyDescent="0.25">
      <c r="A4019" s="74">
        <v>27759</v>
      </c>
      <c r="B4019" s="75">
        <v>26.712672000000001</v>
      </c>
      <c r="C4019" s="75">
        <v>76.922376</v>
      </c>
    </row>
    <row r="4020" spans="1:3" x14ac:dyDescent="0.25">
      <c r="A4020" s="74">
        <v>27760</v>
      </c>
      <c r="B4020" s="75">
        <v>26.697432000000003</v>
      </c>
      <c r="C4020" s="75">
        <v>76.885800000000003</v>
      </c>
    </row>
    <row r="4021" spans="1:3" x14ac:dyDescent="0.25">
      <c r="A4021" s="74">
        <v>27761</v>
      </c>
      <c r="B4021" s="75">
        <v>26.68524</v>
      </c>
      <c r="C4021" s="75">
        <v>76.849224000000007</v>
      </c>
    </row>
    <row r="4022" spans="1:3" x14ac:dyDescent="0.25">
      <c r="A4022" s="74">
        <v>27762</v>
      </c>
      <c r="B4022" s="75">
        <v>26.666951999999998</v>
      </c>
      <c r="C4022" s="75">
        <v>76.812647999999996</v>
      </c>
    </row>
    <row r="4023" spans="1:3" x14ac:dyDescent="0.25">
      <c r="A4023" s="74">
        <v>27763</v>
      </c>
      <c r="B4023" s="75">
        <v>26.648664000000004</v>
      </c>
      <c r="C4023" s="75">
        <v>76.769976</v>
      </c>
    </row>
    <row r="4024" spans="1:3" x14ac:dyDescent="0.25">
      <c r="A4024" s="74">
        <v>27764</v>
      </c>
      <c r="B4024" s="75">
        <v>26.630376000000002</v>
      </c>
      <c r="C4024" s="75">
        <v>76.733400000000003</v>
      </c>
    </row>
    <row r="4025" spans="1:3" x14ac:dyDescent="0.25">
      <c r="A4025" s="74">
        <v>27765</v>
      </c>
      <c r="B4025" s="75">
        <v>26.599896000000001</v>
      </c>
      <c r="C4025" s="75">
        <v>76.684632000000008</v>
      </c>
    </row>
    <row r="4026" spans="1:3" x14ac:dyDescent="0.25">
      <c r="A4026" s="74">
        <v>27766</v>
      </c>
      <c r="B4026" s="75">
        <v>26.584656000000003</v>
      </c>
      <c r="C4026" s="75">
        <v>76.635864000000012</v>
      </c>
    </row>
    <row r="4027" spans="1:3" x14ac:dyDescent="0.25">
      <c r="A4027" s="74">
        <v>27767</v>
      </c>
      <c r="B4027" s="75">
        <v>26.575512</v>
      </c>
      <c r="C4027" s="75">
        <v>76.587096000000003</v>
      </c>
    </row>
    <row r="4028" spans="1:3" x14ac:dyDescent="0.25">
      <c r="A4028" s="74">
        <v>27768</v>
      </c>
      <c r="B4028" s="75">
        <v>26.554176000000002</v>
      </c>
      <c r="C4028" s="75">
        <v>76.550520000000006</v>
      </c>
    </row>
    <row r="4029" spans="1:3" x14ac:dyDescent="0.25">
      <c r="A4029" s="74">
        <v>27769</v>
      </c>
      <c r="B4029" s="75">
        <v>26.541983999999999</v>
      </c>
      <c r="C4029" s="75">
        <v>76.507847999999996</v>
      </c>
    </row>
    <row r="4030" spans="1:3" x14ac:dyDescent="0.25">
      <c r="A4030" s="74">
        <v>27770</v>
      </c>
      <c r="B4030" s="75">
        <v>26.523696000000001</v>
      </c>
      <c r="C4030" s="75">
        <v>76.462128000000007</v>
      </c>
    </row>
    <row r="4031" spans="1:3" x14ac:dyDescent="0.25">
      <c r="A4031" s="74">
        <v>27771</v>
      </c>
      <c r="B4031" s="75">
        <v>26.511504000000002</v>
      </c>
      <c r="C4031" s="75">
        <v>76.413359999999997</v>
      </c>
    </row>
    <row r="4032" spans="1:3" x14ac:dyDescent="0.25">
      <c r="A4032" s="74">
        <v>27772</v>
      </c>
      <c r="B4032" s="75">
        <v>26.496264000000004</v>
      </c>
      <c r="C4032" s="75">
        <v>76.364592000000002</v>
      </c>
    </row>
    <row r="4033" spans="1:3" x14ac:dyDescent="0.25">
      <c r="A4033" s="74">
        <v>27773</v>
      </c>
      <c r="B4033" s="75">
        <v>26.474928000000002</v>
      </c>
      <c r="C4033" s="75">
        <v>76.315824000000006</v>
      </c>
    </row>
    <row r="4034" spans="1:3" x14ac:dyDescent="0.25">
      <c r="A4034" s="74">
        <v>27774</v>
      </c>
      <c r="B4034" s="75">
        <v>26.462736</v>
      </c>
      <c r="C4034" s="75">
        <v>76.282296000000002</v>
      </c>
    </row>
    <row r="4035" spans="1:3" x14ac:dyDescent="0.25">
      <c r="A4035" s="74">
        <v>27775</v>
      </c>
      <c r="B4035" s="75">
        <v>26.450544000000001</v>
      </c>
      <c r="C4035" s="75">
        <v>76.248767999999998</v>
      </c>
    </row>
    <row r="4036" spans="1:3" x14ac:dyDescent="0.25">
      <c r="A4036" s="74">
        <v>27776</v>
      </c>
      <c r="B4036" s="75">
        <v>26.435304000000002</v>
      </c>
      <c r="C4036" s="75">
        <v>76.227432000000007</v>
      </c>
    </row>
    <row r="4037" spans="1:3" x14ac:dyDescent="0.25">
      <c r="A4037" s="74">
        <v>27777</v>
      </c>
      <c r="B4037" s="75">
        <v>26.420064000000004</v>
      </c>
      <c r="C4037" s="75">
        <v>76.193904000000003</v>
      </c>
    </row>
    <row r="4038" spans="1:3" x14ac:dyDescent="0.25">
      <c r="A4038" s="74">
        <v>27778</v>
      </c>
      <c r="B4038" s="75">
        <v>26.404824000000001</v>
      </c>
      <c r="C4038" s="75">
        <v>76.145136000000008</v>
      </c>
    </row>
    <row r="4039" spans="1:3" x14ac:dyDescent="0.25">
      <c r="A4039" s="74">
        <v>27779</v>
      </c>
      <c r="B4039" s="75">
        <v>26.389583999999999</v>
      </c>
      <c r="C4039" s="75">
        <v>76.093320000000006</v>
      </c>
    </row>
    <row r="4040" spans="1:3" x14ac:dyDescent="0.25">
      <c r="A4040" s="74">
        <v>27780</v>
      </c>
      <c r="B4040" s="75">
        <v>26.362151999999998</v>
      </c>
      <c r="C4040" s="75">
        <v>76.047600000000003</v>
      </c>
    </row>
    <row r="4041" spans="1:3" x14ac:dyDescent="0.25">
      <c r="A4041" s="74">
        <v>27781</v>
      </c>
      <c r="B4041" s="75">
        <v>26.343864000000004</v>
      </c>
      <c r="C4041" s="75">
        <v>75.995784000000015</v>
      </c>
    </row>
    <row r="4042" spans="1:3" x14ac:dyDescent="0.25">
      <c r="A4042" s="74">
        <v>27782</v>
      </c>
      <c r="B4042" s="75">
        <v>26.334720000000004</v>
      </c>
      <c r="C4042" s="75">
        <v>75.959208000000004</v>
      </c>
    </row>
    <row r="4043" spans="1:3" x14ac:dyDescent="0.25">
      <c r="A4043" s="74">
        <v>27783</v>
      </c>
      <c r="B4043" s="75">
        <v>26.328624000000001</v>
      </c>
      <c r="C4043" s="75">
        <v>75.940920000000006</v>
      </c>
    </row>
    <row r="4044" spans="1:3" x14ac:dyDescent="0.25">
      <c r="A4044" s="74">
        <v>27784</v>
      </c>
      <c r="B4044" s="75">
        <v>26.313383999999999</v>
      </c>
      <c r="C4044" s="75">
        <v>75.901296000000002</v>
      </c>
    </row>
    <row r="4045" spans="1:3" x14ac:dyDescent="0.25">
      <c r="A4045" s="74">
        <v>27785</v>
      </c>
      <c r="B4045" s="75">
        <v>26.298144000000001</v>
      </c>
      <c r="C4045" s="75">
        <v>75.840336000000008</v>
      </c>
    </row>
    <row r="4046" spans="1:3" x14ac:dyDescent="0.25">
      <c r="A4046" s="74">
        <v>27786</v>
      </c>
      <c r="B4046" s="75">
        <v>26.276807999999999</v>
      </c>
      <c r="C4046" s="75">
        <v>75.782424000000006</v>
      </c>
    </row>
    <row r="4047" spans="1:3" x14ac:dyDescent="0.25">
      <c r="A4047" s="74">
        <v>27787</v>
      </c>
      <c r="B4047" s="75">
        <v>26.261568</v>
      </c>
      <c r="C4047" s="75">
        <v>75.721464000000012</v>
      </c>
    </row>
    <row r="4048" spans="1:3" x14ac:dyDescent="0.25">
      <c r="A4048" s="74">
        <v>27788</v>
      </c>
      <c r="B4048" s="75">
        <v>26.246328000000002</v>
      </c>
      <c r="C4048" s="75">
        <v>75.666600000000003</v>
      </c>
    </row>
    <row r="4049" spans="1:3" x14ac:dyDescent="0.25">
      <c r="A4049" s="74">
        <v>27789</v>
      </c>
      <c r="B4049" s="75">
        <v>26.22804</v>
      </c>
      <c r="C4049" s="75">
        <v>75.608688000000001</v>
      </c>
    </row>
    <row r="4050" spans="1:3" x14ac:dyDescent="0.25">
      <c r="A4050" s="74">
        <v>27790</v>
      </c>
      <c r="B4050" s="75">
        <v>26.209751999999998</v>
      </c>
      <c r="C4050" s="75">
        <v>75.553824000000006</v>
      </c>
    </row>
    <row r="4051" spans="1:3" x14ac:dyDescent="0.25">
      <c r="A4051" s="74">
        <v>27791</v>
      </c>
      <c r="B4051" s="75">
        <v>26.191464000000003</v>
      </c>
      <c r="C4051" s="75">
        <v>75.502008000000004</v>
      </c>
    </row>
    <row r="4052" spans="1:3" x14ac:dyDescent="0.25">
      <c r="A4052" s="74">
        <v>27792</v>
      </c>
      <c r="B4052" s="75">
        <v>26.176224000000001</v>
      </c>
      <c r="C4052" s="75">
        <v>75.438000000000002</v>
      </c>
    </row>
    <row r="4053" spans="1:3" x14ac:dyDescent="0.25">
      <c r="A4053" s="74">
        <v>27793</v>
      </c>
      <c r="B4053" s="75">
        <v>26.15184</v>
      </c>
      <c r="C4053" s="75">
        <v>75.373992000000001</v>
      </c>
    </row>
    <row r="4054" spans="1:3" x14ac:dyDescent="0.25">
      <c r="A4054" s="74">
        <v>27794</v>
      </c>
      <c r="B4054" s="75">
        <v>26.127456000000002</v>
      </c>
      <c r="C4054" s="75">
        <v>75.297792000000001</v>
      </c>
    </row>
    <row r="4055" spans="1:3" x14ac:dyDescent="0.25">
      <c r="A4055" s="74">
        <v>27795</v>
      </c>
      <c r="B4055" s="75">
        <v>26.112216</v>
      </c>
      <c r="C4055" s="75">
        <v>75.221592000000001</v>
      </c>
    </row>
    <row r="4056" spans="1:3" x14ac:dyDescent="0.25">
      <c r="A4056" s="74">
        <v>27796</v>
      </c>
      <c r="B4056" s="75">
        <v>26.096976000000002</v>
      </c>
      <c r="C4056" s="75">
        <v>75.151488000000001</v>
      </c>
    </row>
    <row r="4057" spans="1:3" x14ac:dyDescent="0.25">
      <c r="A4057" s="74">
        <v>27797</v>
      </c>
      <c r="B4057" s="75">
        <v>26.081735999999999</v>
      </c>
      <c r="C4057" s="75">
        <v>75.078336000000007</v>
      </c>
    </row>
    <row r="4058" spans="1:3" x14ac:dyDescent="0.25">
      <c r="A4058" s="74">
        <v>27798</v>
      </c>
      <c r="B4058" s="75">
        <v>26.069544</v>
      </c>
      <c r="C4058" s="75">
        <v>75.005184000000014</v>
      </c>
    </row>
    <row r="4059" spans="1:3" x14ac:dyDescent="0.25">
      <c r="A4059" s="74">
        <v>27799</v>
      </c>
      <c r="B4059" s="75">
        <v>26.054304000000002</v>
      </c>
      <c r="C4059" s="75">
        <v>74.925936000000007</v>
      </c>
    </row>
    <row r="4060" spans="1:3" x14ac:dyDescent="0.25">
      <c r="A4060" s="74">
        <v>27800</v>
      </c>
      <c r="B4060" s="75">
        <v>26.032968</v>
      </c>
      <c r="C4060" s="75">
        <v>74.846688</v>
      </c>
    </row>
    <row r="4061" spans="1:3" x14ac:dyDescent="0.25">
      <c r="A4061" s="74">
        <v>27801</v>
      </c>
      <c r="B4061" s="75">
        <v>26.005535999999999</v>
      </c>
      <c r="C4061" s="75">
        <v>74.776584000000014</v>
      </c>
    </row>
    <row r="4062" spans="1:3" x14ac:dyDescent="0.25">
      <c r="A4062" s="74">
        <v>27802</v>
      </c>
      <c r="B4062" s="75">
        <v>25.987248000000005</v>
      </c>
      <c r="C4062" s="75">
        <v>74.694288</v>
      </c>
    </row>
    <row r="4063" spans="1:3" x14ac:dyDescent="0.25">
      <c r="A4063" s="74">
        <v>27803</v>
      </c>
      <c r="B4063" s="75">
        <v>25.968960000000003</v>
      </c>
      <c r="C4063" s="75">
        <v>74.611992000000001</v>
      </c>
    </row>
    <row r="4064" spans="1:3" x14ac:dyDescent="0.25">
      <c r="A4064" s="74">
        <v>27804</v>
      </c>
      <c r="B4064" s="75">
        <v>25.950672000000001</v>
      </c>
      <c r="C4064" s="75">
        <v>74.529696000000001</v>
      </c>
    </row>
    <row r="4065" spans="1:3" x14ac:dyDescent="0.25">
      <c r="A4065" s="74">
        <v>27805</v>
      </c>
      <c r="B4065" s="75">
        <v>25.935432000000002</v>
      </c>
      <c r="C4065" s="75">
        <v>74.441304000000002</v>
      </c>
    </row>
    <row r="4066" spans="1:3" x14ac:dyDescent="0.25">
      <c r="A4066" s="74">
        <v>27806</v>
      </c>
      <c r="B4066" s="75">
        <v>25.917144</v>
      </c>
      <c r="C4066" s="75">
        <v>74.36205600000001</v>
      </c>
    </row>
    <row r="4067" spans="1:3" x14ac:dyDescent="0.25">
      <c r="A4067" s="74">
        <v>27807</v>
      </c>
      <c r="B4067" s="75">
        <v>25.892760000000003</v>
      </c>
      <c r="C4067" s="75">
        <v>74.273664000000011</v>
      </c>
    </row>
    <row r="4068" spans="1:3" x14ac:dyDescent="0.25">
      <c r="A4068" s="74">
        <v>27808</v>
      </c>
      <c r="B4068" s="75">
        <v>25.874472000000001</v>
      </c>
      <c r="C4068" s="75">
        <v>74.185271999999998</v>
      </c>
    </row>
    <row r="4069" spans="1:3" x14ac:dyDescent="0.25">
      <c r="A4069" s="74">
        <v>27809</v>
      </c>
      <c r="B4069" s="75">
        <v>25.853135999999999</v>
      </c>
      <c r="C4069" s="75">
        <v>74.096879999999999</v>
      </c>
    </row>
    <row r="4070" spans="1:3" x14ac:dyDescent="0.25">
      <c r="A4070" s="74">
        <v>27810</v>
      </c>
      <c r="B4070" s="75">
        <v>25.831800000000001</v>
      </c>
      <c r="C4070" s="75">
        <v>74.008488</v>
      </c>
    </row>
    <row r="4071" spans="1:3" x14ac:dyDescent="0.25">
      <c r="A4071" s="74">
        <v>27811</v>
      </c>
      <c r="B4071" s="75">
        <v>25.807416000000003</v>
      </c>
      <c r="C4071" s="75">
        <v>73.917047999999994</v>
      </c>
    </row>
    <row r="4072" spans="1:3" x14ac:dyDescent="0.25">
      <c r="A4072" s="74">
        <v>27812</v>
      </c>
      <c r="B4072" s="75">
        <v>25.783032000000002</v>
      </c>
      <c r="C4072" s="75">
        <v>73.834752000000009</v>
      </c>
    </row>
    <row r="4073" spans="1:3" x14ac:dyDescent="0.25">
      <c r="A4073" s="74">
        <v>27813</v>
      </c>
      <c r="B4073" s="75">
        <v>25.764744</v>
      </c>
      <c r="C4073" s="75">
        <v>73.758552000000009</v>
      </c>
    </row>
    <row r="4074" spans="1:3" x14ac:dyDescent="0.25">
      <c r="A4074" s="74">
        <v>27814</v>
      </c>
      <c r="B4074" s="75">
        <v>25.737311999999999</v>
      </c>
      <c r="C4074" s="75">
        <v>73.691496000000001</v>
      </c>
    </row>
    <row r="4075" spans="1:3" x14ac:dyDescent="0.25">
      <c r="A4075" s="74">
        <v>27815</v>
      </c>
      <c r="B4075" s="75">
        <v>25.715976000000001</v>
      </c>
      <c r="C4075" s="75">
        <v>73.606152000000009</v>
      </c>
    </row>
    <row r="4076" spans="1:3" x14ac:dyDescent="0.25">
      <c r="A4076" s="74">
        <v>27816</v>
      </c>
      <c r="B4076" s="75">
        <v>25.691592000000004</v>
      </c>
      <c r="C4076" s="75">
        <v>73.514712000000003</v>
      </c>
    </row>
    <row r="4077" spans="1:3" x14ac:dyDescent="0.25">
      <c r="A4077" s="74">
        <v>27817</v>
      </c>
      <c r="B4077" s="75">
        <v>25.676352000000001</v>
      </c>
      <c r="C4077" s="75">
        <v>73.429367999999997</v>
      </c>
    </row>
    <row r="4078" spans="1:3" x14ac:dyDescent="0.25">
      <c r="A4078" s="74">
        <v>27818</v>
      </c>
      <c r="B4078" s="75">
        <v>25.651968</v>
      </c>
      <c r="C4078" s="75">
        <v>73.337928000000005</v>
      </c>
    </row>
    <row r="4079" spans="1:3" x14ac:dyDescent="0.25">
      <c r="A4079" s="74">
        <v>27819</v>
      </c>
      <c r="B4079" s="75">
        <v>25.633679999999998</v>
      </c>
      <c r="C4079" s="75">
        <v>73.249536000000006</v>
      </c>
    </row>
    <row r="4080" spans="1:3" x14ac:dyDescent="0.25">
      <c r="A4080" s="74">
        <v>27820</v>
      </c>
      <c r="B4080" s="75">
        <v>25.609296000000001</v>
      </c>
      <c r="C4080" s="75">
        <v>73.155048000000008</v>
      </c>
    </row>
    <row r="4081" spans="1:3" x14ac:dyDescent="0.25">
      <c r="A4081" s="74">
        <v>27821</v>
      </c>
      <c r="B4081" s="75">
        <v>25.594056000000002</v>
      </c>
      <c r="C4081" s="75">
        <v>73.057512000000003</v>
      </c>
    </row>
    <row r="4082" spans="1:3" x14ac:dyDescent="0.25">
      <c r="A4082" s="74">
        <v>27822</v>
      </c>
      <c r="B4082" s="75">
        <v>25.584911999999999</v>
      </c>
      <c r="C4082" s="75">
        <v>72.956928000000005</v>
      </c>
    </row>
    <row r="4083" spans="1:3" x14ac:dyDescent="0.25">
      <c r="A4083" s="74">
        <v>27823</v>
      </c>
      <c r="B4083" s="75">
        <v>25.572720000000004</v>
      </c>
      <c r="C4083" s="75">
        <v>72.856344000000007</v>
      </c>
    </row>
    <row r="4084" spans="1:3" x14ac:dyDescent="0.25">
      <c r="A4084" s="74">
        <v>27824</v>
      </c>
      <c r="B4084" s="75">
        <v>25.551384000000002</v>
      </c>
      <c r="C4084" s="75">
        <v>72.746616000000003</v>
      </c>
    </row>
    <row r="4085" spans="1:3" x14ac:dyDescent="0.25">
      <c r="A4085" s="74">
        <v>27825</v>
      </c>
      <c r="B4085" s="75">
        <v>25.533096</v>
      </c>
      <c r="C4085" s="75">
        <v>72.633840000000006</v>
      </c>
    </row>
    <row r="4086" spans="1:3" x14ac:dyDescent="0.25">
      <c r="A4086" s="74">
        <v>27826</v>
      </c>
      <c r="B4086" s="75">
        <v>25.520904000000002</v>
      </c>
      <c r="C4086" s="75">
        <v>72.542400000000001</v>
      </c>
    </row>
    <row r="4087" spans="1:3" x14ac:dyDescent="0.25">
      <c r="A4087" s="74">
        <v>27827</v>
      </c>
      <c r="B4087" s="75">
        <v>25.496520000000004</v>
      </c>
      <c r="C4087" s="75">
        <v>72.435720000000003</v>
      </c>
    </row>
    <row r="4088" spans="1:3" x14ac:dyDescent="0.25">
      <c r="A4088" s="74">
        <v>27828</v>
      </c>
      <c r="B4088" s="75">
        <v>25.472135999999999</v>
      </c>
      <c r="C4088" s="75">
        <v>72.329040000000006</v>
      </c>
    </row>
    <row r="4089" spans="1:3" x14ac:dyDescent="0.25">
      <c r="A4089" s="74">
        <v>27829</v>
      </c>
      <c r="B4089" s="75">
        <v>25.453848000000004</v>
      </c>
      <c r="C4089" s="75">
        <v>72.222359999999995</v>
      </c>
    </row>
    <row r="4090" spans="1:3" x14ac:dyDescent="0.25">
      <c r="A4090" s="74">
        <v>27830</v>
      </c>
      <c r="B4090" s="75">
        <v>25.429464000000003</v>
      </c>
      <c r="C4090" s="75">
        <v>72.109584000000012</v>
      </c>
    </row>
    <row r="4091" spans="1:3" x14ac:dyDescent="0.25">
      <c r="A4091" s="74">
        <v>27831</v>
      </c>
      <c r="B4091" s="75">
        <v>25.408128000000001</v>
      </c>
      <c r="C4091" s="75">
        <v>72.002904000000001</v>
      </c>
    </row>
    <row r="4092" spans="1:3" x14ac:dyDescent="0.25">
      <c r="A4092" s="74">
        <v>27832</v>
      </c>
      <c r="B4092" s="75">
        <v>25.395935999999999</v>
      </c>
      <c r="C4092" s="75">
        <v>71.896224000000004</v>
      </c>
    </row>
    <row r="4093" spans="1:3" x14ac:dyDescent="0.25">
      <c r="A4093" s="74">
        <v>27833</v>
      </c>
      <c r="B4093" s="75">
        <v>25.377648000000004</v>
      </c>
      <c r="C4093" s="75">
        <v>71.768208000000001</v>
      </c>
    </row>
    <row r="4094" spans="1:3" x14ac:dyDescent="0.25">
      <c r="A4094" s="74">
        <v>27834</v>
      </c>
      <c r="B4094" s="75">
        <v>25.359360000000002</v>
      </c>
      <c r="C4094" s="75">
        <v>71.649336000000005</v>
      </c>
    </row>
    <row r="4095" spans="1:3" x14ac:dyDescent="0.25">
      <c r="A4095" s="74">
        <v>27835</v>
      </c>
      <c r="B4095" s="75">
        <v>25.347168</v>
      </c>
      <c r="C4095" s="75">
        <v>71.542656000000008</v>
      </c>
    </row>
    <row r="4096" spans="1:3" x14ac:dyDescent="0.25">
      <c r="A4096" s="74">
        <v>27836</v>
      </c>
      <c r="B4096" s="75">
        <v>25.325832000000002</v>
      </c>
      <c r="C4096" s="75">
        <v>71.4756</v>
      </c>
    </row>
    <row r="4097" spans="1:3" x14ac:dyDescent="0.25">
      <c r="A4097" s="74">
        <v>27837</v>
      </c>
      <c r="B4097" s="75">
        <v>25.310592000000003</v>
      </c>
      <c r="C4097" s="75">
        <v>71.384159999999994</v>
      </c>
    </row>
    <row r="4098" spans="1:3" x14ac:dyDescent="0.25">
      <c r="A4098" s="74">
        <v>27838</v>
      </c>
      <c r="B4098" s="75">
        <v>25.295352000000001</v>
      </c>
      <c r="C4098" s="75">
        <v>71.347584000000012</v>
      </c>
    </row>
    <row r="4099" spans="1:3" x14ac:dyDescent="0.25">
      <c r="A4099" s="74">
        <v>27839</v>
      </c>
      <c r="B4099" s="75">
        <v>25.286207999999998</v>
      </c>
      <c r="C4099" s="75">
        <v>71.262240000000006</v>
      </c>
    </row>
    <row r="4100" spans="1:3" x14ac:dyDescent="0.25">
      <c r="A4100" s="74">
        <v>27840</v>
      </c>
      <c r="B4100" s="75">
        <v>25.277064000000003</v>
      </c>
      <c r="C4100" s="75">
        <v>71.149464000000009</v>
      </c>
    </row>
    <row r="4101" spans="1:3" x14ac:dyDescent="0.25">
      <c r="A4101" s="74">
        <v>27841</v>
      </c>
      <c r="B4101" s="75">
        <v>25.258776000000001</v>
      </c>
      <c r="C4101" s="75">
        <v>71.045832000000004</v>
      </c>
    </row>
    <row r="4102" spans="1:3" x14ac:dyDescent="0.25">
      <c r="A4102" s="74">
        <v>27842</v>
      </c>
      <c r="B4102" s="75">
        <v>25.237439999999999</v>
      </c>
      <c r="C4102" s="75">
        <v>70.920864000000009</v>
      </c>
    </row>
    <row r="4103" spans="1:3" x14ac:dyDescent="0.25">
      <c r="A4103" s="74">
        <v>27843</v>
      </c>
      <c r="B4103" s="75">
        <v>25.225248000000004</v>
      </c>
      <c r="C4103" s="75">
        <v>70.805040000000005</v>
      </c>
    </row>
    <row r="4104" spans="1:3" x14ac:dyDescent="0.25">
      <c r="A4104" s="74">
        <v>27844</v>
      </c>
      <c r="B4104" s="75">
        <v>25.219152000000001</v>
      </c>
      <c r="C4104" s="75">
        <v>70.680071999999996</v>
      </c>
    </row>
    <row r="4105" spans="1:3" x14ac:dyDescent="0.25">
      <c r="A4105" s="74">
        <v>27845</v>
      </c>
      <c r="B4105" s="75">
        <v>25.206960000000002</v>
      </c>
      <c r="C4105" s="75">
        <v>70.555104</v>
      </c>
    </row>
    <row r="4106" spans="1:3" x14ac:dyDescent="0.25">
      <c r="A4106" s="74">
        <v>27846</v>
      </c>
      <c r="B4106" s="75">
        <v>25.197816000000003</v>
      </c>
      <c r="C4106" s="75">
        <v>70.430136000000005</v>
      </c>
    </row>
    <row r="4107" spans="1:3" x14ac:dyDescent="0.25">
      <c r="A4107" s="74">
        <v>27847</v>
      </c>
      <c r="B4107" s="75">
        <v>25.185624000000001</v>
      </c>
      <c r="C4107" s="75">
        <v>70.299071999999995</v>
      </c>
    </row>
    <row r="4108" spans="1:3" x14ac:dyDescent="0.25">
      <c r="A4108" s="74">
        <v>27848</v>
      </c>
      <c r="B4108" s="75">
        <v>25.173432000000002</v>
      </c>
      <c r="C4108" s="75">
        <v>70.161912000000001</v>
      </c>
    </row>
    <row r="4109" spans="1:3" x14ac:dyDescent="0.25">
      <c r="A4109" s="74">
        <v>27849</v>
      </c>
      <c r="B4109" s="75">
        <v>25.164288000000003</v>
      </c>
      <c r="C4109" s="75">
        <v>70.024752000000007</v>
      </c>
    </row>
    <row r="4110" spans="1:3" x14ac:dyDescent="0.25">
      <c r="A4110" s="74">
        <v>27850</v>
      </c>
      <c r="B4110" s="75">
        <v>25.152096</v>
      </c>
      <c r="C4110" s="75">
        <v>69.887591999999998</v>
      </c>
    </row>
    <row r="4111" spans="1:3" x14ac:dyDescent="0.25">
      <c r="A4111" s="74">
        <v>27851</v>
      </c>
      <c r="B4111" s="75">
        <v>25.142952000000001</v>
      </c>
      <c r="C4111" s="75">
        <v>69.747384000000011</v>
      </c>
    </row>
    <row r="4112" spans="1:3" x14ac:dyDescent="0.25">
      <c r="A4112" s="74">
        <v>27852</v>
      </c>
      <c r="B4112" s="75">
        <v>25.133807999999998</v>
      </c>
      <c r="C4112" s="75">
        <v>69.604128000000003</v>
      </c>
    </row>
    <row r="4113" spans="1:3" x14ac:dyDescent="0.25">
      <c r="A4113" s="74">
        <v>27853</v>
      </c>
      <c r="B4113" s="75">
        <v>25.124664000000003</v>
      </c>
      <c r="C4113" s="75">
        <v>69.457824000000002</v>
      </c>
    </row>
    <row r="4114" spans="1:3" x14ac:dyDescent="0.25">
      <c r="A4114" s="74">
        <v>27854</v>
      </c>
      <c r="B4114" s="75">
        <v>25.121616000000003</v>
      </c>
      <c r="C4114" s="75">
        <v>69.314568000000008</v>
      </c>
    </row>
    <row r="4115" spans="1:3" x14ac:dyDescent="0.25">
      <c r="A4115" s="74">
        <v>27855</v>
      </c>
      <c r="B4115" s="75">
        <v>25.118568</v>
      </c>
      <c r="C4115" s="75">
        <v>69.177408</v>
      </c>
    </row>
    <row r="4116" spans="1:3" x14ac:dyDescent="0.25">
      <c r="A4116" s="74">
        <v>27856</v>
      </c>
      <c r="B4116" s="75">
        <v>25.118568</v>
      </c>
      <c r="C4116" s="75">
        <v>69.037199999999999</v>
      </c>
    </row>
    <row r="4117" spans="1:3" x14ac:dyDescent="0.25">
      <c r="A4117" s="74">
        <v>27857</v>
      </c>
      <c r="B4117" s="75">
        <v>25.115520000000004</v>
      </c>
      <c r="C4117" s="75">
        <v>68.890896000000012</v>
      </c>
    </row>
    <row r="4118" spans="1:3" x14ac:dyDescent="0.25">
      <c r="A4118" s="74">
        <v>27858</v>
      </c>
      <c r="B4118" s="75">
        <v>25.115520000000004</v>
      </c>
      <c r="C4118" s="75">
        <v>68.741544000000005</v>
      </c>
    </row>
    <row r="4119" spans="1:3" x14ac:dyDescent="0.25">
      <c r="A4119" s="74">
        <v>27859</v>
      </c>
      <c r="B4119" s="75">
        <v>25.109424000000001</v>
      </c>
      <c r="C4119" s="75">
        <v>68.586096000000012</v>
      </c>
    </row>
    <row r="4120" spans="1:3" x14ac:dyDescent="0.25">
      <c r="A4120" s="74">
        <v>27860</v>
      </c>
      <c r="B4120" s="75">
        <v>25.161239999999999</v>
      </c>
      <c r="C4120" s="75">
        <v>68.427599999999998</v>
      </c>
    </row>
    <row r="4121" spans="1:3" x14ac:dyDescent="0.25">
      <c r="A4121" s="74">
        <v>27861</v>
      </c>
      <c r="B4121" s="75">
        <v>25.161239999999999</v>
      </c>
      <c r="C4121" s="75">
        <v>68.275199999999998</v>
      </c>
    </row>
    <row r="4122" spans="1:3" x14ac:dyDescent="0.25">
      <c r="A4122" s="74">
        <v>27862</v>
      </c>
      <c r="B4122" s="75">
        <v>25.161239999999999</v>
      </c>
      <c r="C4122" s="75">
        <v>68.134991999999997</v>
      </c>
    </row>
    <row r="4123" spans="1:3" x14ac:dyDescent="0.25">
      <c r="A4123" s="74">
        <v>27863</v>
      </c>
      <c r="B4123" s="75">
        <v>25.149048000000004</v>
      </c>
      <c r="C4123" s="75">
        <v>67.997832000000002</v>
      </c>
    </row>
    <row r="4124" spans="1:3" x14ac:dyDescent="0.25">
      <c r="A4124" s="74">
        <v>27864</v>
      </c>
      <c r="B4124" s="75">
        <v>25.142952000000001</v>
      </c>
      <c r="C4124" s="75">
        <v>67.84238400000001</v>
      </c>
    </row>
    <row r="4125" spans="1:3" x14ac:dyDescent="0.25">
      <c r="A4125" s="74">
        <v>27865</v>
      </c>
      <c r="B4125" s="75">
        <v>25.142952000000001</v>
      </c>
      <c r="C4125" s="75">
        <v>67.693032000000002</v>
      </c>
    </row>
    <row r="4126" spans="1:3" x14ac:dyDescent="0.25">
      <c r="A4126" s="74">
        <v>27866</v>
      </c>
      <c r="B4126" s="75">
        <v>25.136856000000002</v>
      </c>
      <c r="C4126" s="75">
        <v>67.540632000000002</v>
      </c>
    </row>
    <row r="4127" spans="1:3" x14ac:dyDescent="0.25">
      <c r="A4127" s="74">
        <v>27867</v>
      </c>
      <c r="B4127" s="75">
        <v>25.127711999999999</v>
      </c>
      <c r="C4127" s="75">
        <v>67.382136000000003</v>
      </c>
    </row>
    <row r="4128" spans="1:3" x14ac:dyDescent="0.25">
      <c r="A4128" s="74">
        <v>27868</v>
      </c>
      <c r="B4128" s="75">
        <v>25.112472</v>
      </c>
      <c r="C4128" s="75">
        <v>67.220591999999996</v>
      </c>
    </row>
    <row r="4129" spans="1:3" x14ac:dyDescent="0.25">
      <c r="A4129" s="74">
        <v>27869</v>
      </c>
      <c r="B4129" s="75">
        <v>25.097232000000002</v>
      </c>
      <c r="C4129" s="75">
        <v>67.055999999999997</v>
      </c>
    </row>
    <row r="4130" spans="1:3" x14ac:dyDescent="0.25">
      <c r="A4130" s="74">
        <v>27870</v>
      </c>
      <c r="B4130" s="75">
        <v>25.088088000000003</v>
      </c>
      <c r="C4130" s="75">
        <v>66.882264000000006</v>
      </c>
    </row>
    <row r="4131" spans="1:3" x14ac:dyDescent="0.25">
      <c r="A4131" s="74">
        <v>27871</v>
      </c>
      <c r="B4131" s="75">
        <v>25.085039999999999</v>
      </c>
      <c r="C4131" s="75">
        <v>66.708528000000001</v>
      </c>
    </row>
    <row r="4132" spans="1:3" x14ac:dyDescent="0.25">
      <c r="A4132" s="74">
        <v>27872</v>
      </c>
      <c r="B4132" s="75">
        <v>25.081992000000003</v>
      </c>
      <c r="C4132" s="75">
        <v>66.531744000000003</v>
      </c>
    </row>
    <row r="4133" spans="1:3" x14ac:dyDescent="0.25">
      <c r="A4133" s="74">
        <v>27873</v>
      </c>
      <c r="B4133" s="75">
        <v>25.078944</v>
      </c>
      <c r="C4133" s="75">
        <v>66.345815999999999</v>
      </c>
    </row>
    <row r="4134" spans="1:3" x14ac:dyDescent="0.25">
      <c r="A4134" s="74">
        <v>27874</v>
      </c>
      <c r="B4134" s="75">
        <v>25.072848000000004</v>
      </c>
      <c r="C4134" s="75">
        <v>66.165984000000009</v>
      </c>
    </row>
    <row r="4135" spans="1:3" x14ac:dyDescent="0.25">
      <c r="A4135" s="74">
        <v>27875</v>
      </c>
      <c r="B4135" s="75">
        <v>25.072848000000004</v>
      </c>
      <c r="C4135" s="75">
        <v>65.99529600000001</v>
      </c>
    </row>
    <row r="4136" spans="1:3" x14ac:dyDescent="0.25">
      <c r="A4136" s="74">
        <v>27876</v>
      </c>
      <c r="B4136" s="75">
        <v>25.078944</v>
      </c>
      <c r="C4136" s="75">
        <v>66.025776000000008</v>
      </c>
    </row>
    <row r="4137" spans="1:3" x14ac:dyDescent="0.25">
      <c r="A4137" s="74">
        <v>27877</v>
      </c>
      <c r="B4137" s="75">
        <v>25.075896</v>
      </c>
      <c r="C4137" s="75">
        <v>66.303144000000003</v>
      </c>
    </row>
    <row r="4138" spans="1:3" x14ac:dyDescent="0.25">
      <c r="A4138" s="74">
        <v>27878</v>
      </c>
      <c r="B4138" s="75">
        <v>25.081992000000003</v>
      </c>
      <c r="C4138" s="75">
        <v>66.239136000000002</v>
      </c>
    </row>
    <row r="4139" spans="1:3" x14ac:dyDescent="0.25">
      <c r="A4139" s="74">
        <v>27879</v>
      </c>
      <c r="B4139" s="75">
        <v>25.094184000000002</v>
      </c>
      <c r="C4139" s="75">
        <v>66.510408000000012</v>
      </c>
    </row>
    <row r="4140" spans="1:3" x14ac:dyDescent="0.25">
      <c r="A4140" s="74">
        <v>27880</v>
      </c>
      <c r="B4140" s="75">
        <v>25.081992000000003</v>
      </c>
      <c r="C4140" s="75">
        <v>66.479928000000001</v>
      </c>
    </row>
    <row r="4141" spans="1:3" x14ac:dyDescent="0.25">
      <c r="A4141" s="74">
        <v>27881</v>
      </c>
      <c r="B4141" s="75">
        <v>25.081992000000003</v>
      </c>
      <c r="C4141" s="75">
        <v>66.406776000000008</v>
      </c>
    </row>
    <row r="4142" spans="1:3" x14ac:dyDescent="0.25">
      <c r="A4142" s="74">
        <v>27882</v>
      </c>
      <c r="B4142" s="75">
        <v>25.103328000000001</v>
      </c>
      <c r="C4142" s="75">
        <v>66.33972</v>
      </c>
    </row>
    <row r="4143" spans="1:3" x14ac:dyDescent="0.25">
      <c r="A4143" s="74">
        <v>27883</v>
      </c>
      <c r="B4143" s="75">
        <v>25.100279999999998</v>
      </c>
      <c r="C4143" s="75">
        <v>66.281808000000012</v>
      </c>
    </row>
    <row r="4144" spans="1:3" x14ac:dyDescent="0.25">
      <c r="A4144" s="74">
        <v>27884</v>
      </c>
      <c r="B4144" s="75">
        <v>25.088088000000003</v>
      </c>
      <c r="C4144" s="75">
        <v>66.205608000000012</v>
      </c>
    </row>
    <row r="4145" spans="1:3" x14ac:dyDescent="0.25">
      <c r="A4145" s="74">
        <v>27885</v>
      </c>
      <c r="B4145" s="75">
        <v>25.081992000000003</v>
      </c>
      <c r="C4145" s="75">
        <v>66.047111999999998</v>
      </c>
    </row>
    <row r="4146" spans="1:3" x14ac:dyDescent="0.25">
      <c r="A4146" s="74">
        <v>27886</v>
      </c>
      <c r="B4146" s="75">
        <v>25.085039999999999</v>
      </c>
      <c r="C4146" s="75">
        <v>65.983103999999997</v>
      </c>
    </row>
    <row r="4147" spans="1:3" x14ac:dyDescent="0.25">
      <c r="A4147" s="74">
        <v>27887</v>
      </c>
      <c r="B4147" s="75">
        <v>25.081992000000003</v>
      </c>
      <c r="C4147" s="75">
        <v>65.952624</v>
      </c>
    </row>
    <row r="4148" spans="1:3" x14ac:dyDescent="0.25">
      <c r="A4148" s="74">
        <v>27888</v>
      </c>
      <c r="B4148" s="75">
        <v>25.069800000000001</v>
      </c>
      <c r="C4148" s="75">
        <v>65.836799999999997</v>
      </c>
    </row>
    <row r="4149" spans="1:3" x14ac:dyDescent="0.25">
      <c r="A4149" s="74">
        <v>27889</v>
      </c>
      <c r="B4149" s="75">
        <v>25.057607999999998</v>
      </c>
      <c r="C4149" s="75">
        <v>65.702688000000009</v>
      </c>
    </row>
    <row r="4150" spans="1:3" x14ac:dyDescent="0.25">
      <c r="A4150" s="74">
        <v>27890</v>
      </c>
      <c r="B4150" s="75">
        <v>25.045416000000003</v>
      </c>
      <c r="C4150" s="75">
        <v>65.580768000000006</v>
      </c>
    </row>
    <row r="4151" spans="1:3" x14ac:dyDescent="0.25">
      <c r="A4151" s="74">
        <v>27891</v>
      </c>
      <c r="B4151" s="75">
        <v>25.033224000000001</v>
      </c>
      <c r="C4151" s="75">
        <v>65.440560000000005</v>
      </c>
    </row>
    <row r="4152" spans="1:3" x14ac:dyDescent="0.25">
      <c r="A4152" s="74">
        <v>27892</v>
      </c>
      <c r="B4152" s="75">
        <v>25.021032000000002</v>
      </c>
      <c r="C4152" s="75">
        <v>65.291208000000012</v>
      </c>
    </row>
    <row r="4153" spans="1:3" x14ac:dyDescent="0.25">
      <c r="A4153" s="74">
        <v>27893</v>
      </c>
      <c r="B4153" s="75">
        <v>25.017984000000002</v>
      </c>
      <c r="C4153" s="75">
        <v>65.138808000000012</v>
      </c>
    </row>
    <row r="4154" spans="1:3" x14ac:dyDescent="0.25">
      <c r="A4154" s="74">
        <v>27894</v>
      </c>
      <c r="B4154" s="75">
        <v>25.017984000000002</v>
      </c>
      <c r="C4154" s="75">
        <v>65.00469600000001</v>
      </c>
    </row>
    <row r="4155" spans="1:3" x14ac:dyDescent="0.25">
      <c r="A4155" s="74">
        <v>27895</v>
      </c>
      <c r="B4155" s="75">
        <v>25.014935999999999</v>
      </c>
      <c r="C4155" s="75">
        <v>64.840103999999997</v>
      </c>
    </row>
    <row r="4156" spans="1:3" x14ac:dyDescent="0.25">
      <c r="A4156" s="74">
        <v>27896</v>
      </c>
      <c r="B4156" s="75">
        <v>25.014935999999999</v>
      </c>
      <c r="C4156" s="75">
        <v>64.660272000000006</v>
      </c>
    </row>
    <row r="4157" spans="1:3" x14ac:dyDescent="0.25">
      <c r="A4157" s="74">
        <v>27897</v>
      </c>
      <c r="B4157" s="75">
        <v>25.011888000000003</v>
      </c>
      <c r="C4157" s="75">
        <v>64.477391999999995</v>
      </c>
    </row>
    <row r="4158" spans="1:3" x14ac:dyDescent="0.25">
      <c r="A4158" s="74">
        <v>27898</v>
      </c>
      <c r="B4158" s="75">
        <v>25.008839999999999</v>
      </c>
      <c r="C4158" s="75">
        <v>64.288415999999998</v>
      </c>
    </row>
    <row r="4159" spans="1:3" x14ac:dyDescent="0.25">
      <c r="A4159" s="74">
        <v>27899</v>
      </c>
      <c r="B4159" s="75">
        <v>25.011888000000003</v>
      </c>
      <c r="C4159" s="75">
        <v>64.114680000000007</v>
      </c>
    </row>
    <row r="4160" spans="1:3" x14ac:dyDescent="0.25">
      <c r="A4160" s="74">
        <v>27900</v>
      </c>
      <c r="B4160" s="75">
        <v>25.024079999999998</v>
      </c>
      <c r="C4160" s="75">
        <v>63.928752000000003</v>
      </c>
    </row>
    <row r="4161" spans="1:3" x14ac:dyDescent="0.25">
      <c r="A4161" s="74">
        <v>27901</v>
      </c>
      <c r="B4161" s="75">
        <v>25.027128000000001</v>
      </c>
      <c r="C4161" s="75">
        <v>63.758064000000005</v>
      </c>
    </row>
    <row r="4162" spans="1:3" x14ac:dyDescent="0.25">
      <c r="A4162" s="74">
        <v>27902</v>
      </c>
      <c r="B4162" s="75">
        <v>25.063704000000001</v>
      </c>
      <c r="C4162" s="75">
        <v>63.614808000000004</v>
      </c>
    </row>
    <row r="4163" spans="1:3" x14ac:dyDescent="0.25">
      <c r="A4163" s="74">
        <v>27903</v>
      </c>
      <c r="B4163" s="75">
        <v>25.066752000000001</v>
      </c>
      <c r="C4163" s="75">
        <v>63.428879999999999</v>
      </c>
    </row>
    <row r="4164" spans="1:3" x14ac:dyDescent="0.25">
      <c r="A4164" s="74">
        <v>27904</v>
      </c>
      <c r="B4164" s="75">
        <v>25.072848000000004</v>
      </c>
      <c r="C4164" s="75">
        <v>63.276479999999999</v>
      </c>
    </row>
    <row r="4165" spans="1:3" x14ac:dyDescent="0.25">
      <c r="A4165" s="74">
        <v>27905</v>
      </c>
      <c r="B4165" s="75">
        <v>25.097232000000002</v>
      </c>
      <c r="C4165" s="75">
        <v>63.166752000000002</v>
      </c>
    </row>
    <row r="4166" spans="1:3" x14ac:dyDescent="0.25">
      <c r="A4166" s="74">
        <v>27906</v>
      </c>
      <c r="B4166" s="75">
        <v>25.109424000000001</v>
      </c>
      <c r="C4166" s="75">
        <v>63.075312000000004</v>
      </c>
    </row>
    <row r="4167" spans="1:3" x14ac:dyDescent="0.25">
      <c r="A4167" s="74">
        <v>27907</v>
      </c>
      <c r="B4167" s="75">
        <v>25.124664000000003</v>
      </c>
      <c r="C4167" s="75">
        <v>62.974728000000006</v>
      </c>
    </row>
    <row r="4168" spans="1:3" x14ac:dyDescent="0.25">
      <c r="A4168" s="74">
        <v>27908</v>
      </c>
      <c r="B4168" s="75">
        <v>25.130760000000002</v>
      </c>
      <c r="C4168" s="75">
        <v>62.944248000000002</v>
      </c>
    </row>
    <row r="4169" spans="1:3" x14ac:dyDescent="0.25">
      <c r="A4169" s="74">
        <v>27909</v>
      </c>
      <c r="B4169" s="75">
        <v>25.115520000000004</v>
      </c>
      <c r="C4169" s="75">
        <v>62.904623999999998</v>
      </c>
    </row>
    <row r="4170" spans="1:3" x14ac:dyDescent="0.25">
      <c r="A4170" s="74">
        <v>27910</v>
      </c>
      <c r="B4170" s="75">
        <v>25.109424000000001</v>
      </c>
      <c r="C4170" s="75">
        <v>62.935104000000003</v>
      </c>
    </row>
    <row r="4171" spans="1:3" x14ac:dyDescent="0.25">
      <c r="A4171" s="74">
        <v>27911</v>
      </c>
      <c r="B4171" s="75">
        <v>25.100279999999998</v>
      </c>
      <c r="C4171" s="75">
        <v>62.941200000000002</v>
      </c>
    </row>
    <row r="4172" spans="1:3" x14ac:dyDescent="0.25">
      <c r="A4172" s="74">
        <v>27912</v>
      </c>
      <c r="B4172" s="75">
        <v>25.081992000000003</v>
      </c>
      <c r="C4172" s="75">
        <v>62.865000000000002</v>
      </c>
    </row>
    <row r="4173" spans="1:3" x14ac:dyDescent="0.25">
      <c r="A4173" s="74">
        <v>27913</v>
      </c>
      <c r="B4173" s="75">
        <v>25.066752000000001</v>
      </c>
      <c r="C4173" s="75">
        <v>62.794896000000008</v>
      </c>
    </row>
    <row r="4174" spans="1:3" x14ac:dyDescent="0.25">
      <c r="A4174" s="74">
        <v>27914</v>
      </c>
      <c r="B4174" s="75">
        <v>25.060656000000002</v>
      </c>
      <c r="C4174" s="75">
        <v>62.682120000000005</v>
      </c>
    </row>
    <row r="4175" spans="1:3" x14ac:dyDescent="0.25">
      <c r="A4175" s="74">
        <v>27915</v>
      </c>
      <c r="B4175" s="75">
        <v>25.057607999999998</v>
      </c>
      <c r="C4175" s="75">
        <v>62.596776000000006</v>
      </c>
    </row>
    <row r="4176" spans="1:3" x14ac:dyDescent="0.25">
      <c r="A4176" s="74">
        <v>27916</v>
      </c>
      <c r="B4176" s="75">
        <v>25.054560000000002</v>
      </c>
      <c r="C4176" s="75">
        <v>62.468760000000003</v>
      </c>
    </row>
    <row r="4177" spans="1:3" x14ac:dyDescent="0.25">
      <c r="A4177" s="74">
        <v>27917</v>
      </c>
      <c r="B4177" s="75">
        <v>25.051511999999999</v>
      </c>
      <c r="C4177" s="75">
        <v>62.365128000000006</v>
      </c>
    </row>
    <row r="4178" spans="1:3" x14ac:dyDescent="0.25">
      <c r="A4178" s="74">
        <v>27918</v>
      </c>
      <c r="B4178" s="75">
        <v>25.072848000000004</v>
      </c>
      <c r="C4178" s="75">
        <v>62.334648000000001</v>
      </c>
    </row>
    <row r="4179" spans="1:3" x14ac:dyDescent="0.25">
      <c r="A4179" s="74">
        <v>27919</v>
      </c>
      <c r="B4179" s="75">
        <v>25.060656000000002</v>
      </c>
      <c r="C4179" s="75">
        <v>62.270640000000007</v>
      </c>
    </row>
    <row r="4180" spans="1:3" x14ac:dyDescent="0.25">
      <c r="A4180" s="74">
        <v>27920</v>
      </c>
      <c r="B4180" s="75">
        <v>25.069800000000001</v>
      </c>
      <c r="C4180" s="75">
        <v>62.148720000000004</v>
      </c>
    </row>
    <row r="4181" spans="1:3" x14ac:dyDescent="0.25">
      <c r="A4181" s="74">
        <v>27921</v>
      </c>
      <c r="B4181" s="75">
        <v>25.063704000000001</v>
      </c>
      <c r="C4181" s="75">
        <v>62.032896000000008</v>
      </c>
    </row>
    <row r="4182" spans="1:3" x14ac:dyDescent="0.25">
      <c r="A4182" s="74">
        <v>27922</v>
      </c>
      <c r="B4182" s="75">
        <v>25.048464000000003</v>
      </c>
      <c r="C4182" s="75">
        <v>61.859160000000003</v>
      </c>
    </row>
    <row r="4183" spans="1:3" x14ac:dyDescent="0.25">
      <c r="A4183" s="74">
        <v>27923</v>
      </c>
      <c r="B4183" s="75">
        <v>25.027128000000001</v>
      </c>
      <c r="C4183" s="75">
        <v>61.709808000000002</v>
      </c>
    </row>
    <row r="4184" spans="1:3" x14ac:dyDescent="0.25">
      <c r="A4184" s="74">
        <v>27924</v>
      </c>
      <c r="B4184" s="75">
        <v>25.024079999999998</v>
      </c>
      <c r="C4184" s="75">
        <v>61.590935999999999</v>
      </c>
    </row>
    <row r="4185" spans="1:3" x14ac:dyDescent="0.25">
      <c r="A4185" s="74">
        <v>27925</v>
      </c>
      <c r="B4185" s="75">
        <v>25.030176000000004</v>
      </c>
      <c r="C4185" s="75">
        <v>61.511688000000007</v>
      </c>
    </row>
    <row r="4186" spans="1:3" x14ac:dyDescent="0.25">
      <c r="A4186" s="74">
        <v>27926</v>
      </c>
      <c r="B4186" s="75">
        <v>25.033224000000001</v>
      </c>
      <c r="C4186" s="75">
        <v>61.462920000000004</v>
      </c>
    </row>
    <row r="4187" spans="1:3" x14ac:dyDescent="0.25">
      <c r="A4187" s="74">
        <v>27927</v>
      </c>
      <c r="B4187" s="75">
        <v>25.030176000000004</v>
      </c>
      <c r="C4187" s="75">
        <v>61.347096000000008</v>
      </c>
    </row>
    <row r="4188" spans="1:3" x14ac:dyDescent="0.25">
      <c r="A4188" s="74">
        <v>27928</v>
      </c>
      <c r="B4188" s="75">
        <v>25.030176000000004</v>
      </c>
      <c r="C4188" s="75">
        <v>61.209935999999999</v>
      </c>
    </row>
    <row r="4189" spans="1:3" x14ac:dyDescent="0.25">
      <c r="A4189" s="74">
        <v>27929</v>
      </c>
      <c r="B4189" s="75">
        <v>25.030176000000004</v>
      </c>
      <c r="C4189" s="75">
        <v>61.088015999999996</v>
      </c>
    </row>
    <row r="4190" spans="1:3" x14ac:dyDescent="0.25">
      <c r="A4190" s="74">
        <v>27930</v>
      </c>
      <c r="B4190" s="75">
        <v>25.060656000000002</v>
      </c>
      <c r="C4190" s="75">
        <v>61.020960000000002</v>
      </c>
    </row>
    <row r="4191" spans="1:3" x14ac:dyDescent="0.25">
      <c r="A4191" s="74">
        <v>27931</v>
      </c>
      <c r="B4191" s="75">
        <v>25.075896</v>
      </c>
      <c r="C4191" s="75">
        <v>60.972192</v>
      </c>
    </row>
    <row r="4192" spans="1:3" x14ac:dyDescent="0.25">
      <c r="A4192" s="74">
        <v>27932</v>
      </c>
      <c r="B4192" s="75">
        <v>25.078944</v>
      </c>
      <c r="C4192" s="75">
        <v>61.118496000000007</v>
      </c>
    </row>
    <row r="4193" spans="1:3" x14ac:dyDescent="0.25">
      <c r="A4193" s="74">
        <v>27933</v>
      </c>
      <c r="B4193" s="75">
        <v>25.091135999999999</v>
      </c>
      <c r="C4193" s="75">
        <v>61.206888000000006</v>
      </c>
    </row>
    <row r="4194" spans="1:3" x14ac:dyDescent="0.25">
      <c r="A4194" s="74">
        <v>27934</v>
      </c>
      <c r="B4194" s="75">
        <v>25.106376000000001</v>
      </c>
      <c r="C4194" s="75">
        <v>61.359288000000006</v>
      </c>
    </row>
    <row r="4195" spans="1:3" x14ac:dyDescent="0.25">
      <c r="A4195" s="74">
        <v>27935</v>
      </c>
      <c r="B4195" s="75">
        <v>25.124664000000003</v>
      </c>
      <c r="C4195" s="75">
        <v>61.377576000000005</v>
      </c>
    </row>
    <row r="4196" spans="1:3" x14ac:dyDescent="0.25">
      <c r="A4196" s="74">
        <v>27936</v>
      </c>
      <c r="B4196" s="75">
        <v>25.109424000000001</v>
      </c>
      <c r="C4196" s="75">
        <v>61.316615999999996</v>
      </c>
    </row>
    <row r="4197" spans="1:3" x14ac:dyDescent="0.25">
      <c r="A4197" s="74">
        <v>27937</v>
      </c>
      <c r="B4197" s="75">
        <v>25.091135999999999</v>
      </c>
      <c r="C4197" s="75">
        <v>61.200792</v>
      </c>
    </row>
    <row r="4198" spans="1:3" x14ac:dyDescent="0.25">
      <c r="A4198" s="74">
        <v>27938</v>
      </c>
      <c r="B4198" s="75">
        <v>25.121616000000003</v>
      </c>
      <c r="C4198" s="75">
        <v>61.276992</v>
      </c>
    </row>
    <row r="4199" spans="1:3" x14ac:dyDescent="0.25">
      <c r="A4199" s="74">
        <v>27939</v>
      </c>
      <c r="B4199" s="75">
        <v>25.149048000000004</v>
      </c>
      <c r="C4199" s="75">
        <v>61.444632000000006</v>
      </c>
    </row>
    <row r="4200" spans="1:3" x14ac:dyDescent="0.25">
      <c r="A4200" s="74">
        <v>27940</v>
      </c>
      <c r="B4200" s="75">
        <v>25.121616000000003</v>
      </c>
      <c r="C4200" s="75">
        <v>61.508640000000007</v>
      </c>
    </row>
    <row r="4201" spans="1:3" x14ac:dyDescent="0.25">
      <c r="A4201" s="74">
        <v>27941</v>
      </c>
      <c r="B4201" s="75">
        <v>25.091135999999999</v>
      </c>
      <c r="C4201" s="75">
        <v>61.508640000000007</v>
      </c>
    </row>
    <row r="4202" spans="1:3" x14ac:dyDescent="0.25">
      <c r="A4202" s="74">
        <v>27942</v>
      </c>
      <c r="B4202" s="75">
        <v>25.063704000000001</v>
      </c>
      <c r="C4202" s="75">
        <v>61.490352000000009</v>
      </c>
    </row>
    <row r="4203" spans="1:3" x14ac:dyDescent="0.25">
      <c r="A4203" s="74">
        <v>27943</v>
      </c>
      <c r="B4203" s="75">
        <v>25.048464000000003</v>
      </c>
      <c r="C4203" s="75">
        <v>61.493400000000001</v>
      </c>
    </row>
    <row r="4204" spans="1:3" x14ac:dyDescent="0.25">
      <c r="A4204" s="74">
        <v>27944</v>
      </c>
      <c r="B4204" s="75">
        <v>25.057607999999998</v>
      </c>
      <c r="C4204" s="75">
        <v>61.542168000000004</v>
      </c>
    </row>
    <row r="4205" spans="1:3" x14ac:dyDescent="0.25">
      <c r="A4205" s="74">
        <v>27945</v>
      </c>
      <c r="B4205" s="75">
        <v>25.060656000000002</v>
      </c>
      <c r="C4205" s="75">
        <v>61.657992</v>
      </c>
    </row>
    <row r="4206" spans="1:3" x14ac:dyDescent="0.25">
      <c r="A4206" s="74">
        <v>27946</v>
      </c>
      <c r="B4206" s="75">
        <v>25.051511999999999</v>
      </c>
      <c r="C4206" s="75">
        <v>61.627512000000003</v>
      </c>
    </row>
    <row r="4207" spans="1:3" x14ac:dyDescent="0.25">
      <c r="A4207" s="74">
        <v>27947</v>
      </c>
      <c r="B4207" s="75">
        <v>25.027128000000001</v>
      </c>
      <c r="C4207" s="75">
        <v>61.618368000000004</v>
      </c>
    </row>
    <row r="4208" spans="1:3" x14ac:dyDescent="0.25">
      <c r="A4208" s="74">
        <v>27948</v>
      </c>
      <c r="B4208" s="75">
        <v>25.017984000000002</v>
      </c>
      <c r="C4208" s="75">
        <v>61.526928000000005</v>
      </c>
    </row>
    <row r="4209" spans="1:3" x14ac:dyDescent="0.25">
      <c r="A4209" s="74">
        <v>27949</v>
      </c>
      <c r="B4209" s="75">
        <v>25.017984000000002</v>
      </c>
      <c r="C4209" s="75">
        <v>61.435488000000007</v>
      </c>
    </row>
    <row r="4210" spans="1:3" x14ac:dyDescent="0.25">
      <c r="A4210" s="74">
        <v>27950</v>
      </c>
      <c r="B4210" s="75">
        <v>25.017984000000002</v>
      </c>
      <c r="C4210" s="75">
        <v>61.328808000000002</v>
      </c>
    </row>
    <row r="4211" spans="1:3" x14ac:dyDescent="0.25">
      <c r="A4211" s="74">
        <v>27951</v>
      </c>
      <c r="B4211" s="75">
        <v>25.008839999999999</v>
      </c>
      <c r="C4211" s="75">
        <v>61.222128000000005</v>
      </c>
    </row>
    <row r="4212" spans="1:3" x14ac:dyDescent="0.25">
      <c r="A4212" s="74">
        <v>27952</v>
      </c>
      <c r="B4212" s="75">
        <v>24.999696</v>
      </c>
      <c r="C4212" s="75">
        <v>61.246512000000003</v>
      </c>
    </row>
    <row r="4213" spans="1:3" x14ac:dyDescent="0.25">
      <c r="A4213" s="74">
        <v>27953</v>
      </c>
      <c r="B4213" s="75">
        <v>25.002744</v>
      </c>
      <c r="C4213" s="75">
        <v>61.158120000000004</v>
      </c>
    </row>
    <row r="4214" spans="1:3" x14ac:dyDescent="0.25">
      <c r="A4214" s="74">
        <v>27954</v>
      </c>
      <c r="B4214" s="75">
        <v>25.005792000000003</v>
      </c>
      <c r="C4214" s="75">
        <v>60.96</v>
      </c>
    </row>
    <row r="4215" spans="1:3" x14ac:dyDescent="0.25">
      <c r="A4215" s="74">
        <v>27955</v>
      </c>
      <c r="B4215" s="75">
        <v>25.005792000000003</v>
      </c>
      <c r="C4215" s="75">
        <v>60.670440000000006</v>
      </c>
    </row>
    <row r="4216" spans="1:3" x14ac:dyDescent="0.25">
      <c r="A4216" s="74">
        <v>27956</v>
      </c>
      <c r="B4216" s="75">
        <v>25.005792000000003</v>
      </c>
      <c r="C4216" s="75">
        <v>60.493656000000001</v>
      </c>
    </row>
    <row r="4217" spans="1:3" x14ac:dyDescent="0.25">
      <c r="A4217" s="74">
        <v>27957</v>
      </c>
      <c r="B4217" s="75">
        <v>25.011888000000003</v>
      </c>
      <c r="C4217" s="75">
        <v>60.237624000000004</v>
      </c>
    </row>
    <row r="4218" spans="1:3" x14ac:dyDescent="0.25">
      <c r="A4218" s="74">
        <v>27958</v>
      </c>
      <c r="B4218" s="75">
        <v>25.008839999999999</v>
      </c>
      <c r="C4218" s="75">
        <v>59.975496000000007</v>
      </c>
    </row>
    <row r="4219" spans="1:3" x14ac:dyDescent="0.25">
      <c r="A4219" s="74">
        <v>27959</v>
      </c>
      <c r="B4219" s="75">
        <v>25.011888000000003</v>
      </c>
      <c r="C4219" s="75">
        <v>59.704224000000004</v>
      </c>
    </row>
    <row r="4220" spans="1:3" x14ac:dyDescent="0.25">
      <c r="A4220" s="74">
        <v>27960</v>
      </c>
      <c r="B4220" s="75">
        <v>25.008839999999999</v>
      </c>
      <c r="C4220" s="75">
        <v>59.429904000000001</v>
      </c>
    </row>
    <row r="4221" spans="1:3" x14ac:dyDescent="0.25">
      <c r="A4221" s="74">
        <v>27961</v>
      </c>
      <c r="B4221" s="75">
        <v>25.011888000000003</v>
      </c>
      <c r="C4221" s="75">
        <v>59.155584000000005</v>
      </c>
    </row>
    <row r="4222" spans="1:3" x14ac:dyDescent="0.25">
      <c r="A4222" s="74">
        <v>27962</v>
      </c>
      <c r="B4222" s="75">
        <v>25.027128000000001</v>
      </c>
      <c r="C4222" s="75">
        <v>58.893456</v>
      </c>
    </row>
    <row r="4223" spans="1:3" x14ac:dyDescent="0.25">
      <c r="A4223" s="74">
        <v>27963</v>
      </c>
      <c r="B4223" s="75">
        <v>25.069800000000001</v>
      </c>
      <c r="C4223" s="75">
        <v>58.920888000000005</v>
      </c>
    </row>
    <row r="4224" spans="1:3" x14ac:dyDescent="0.25">
      <c r="A4224" s="74">
        <v>27964</v>
      </c>
      <c r="B4224" s="75">
        <v>25.063704000000001</v>
      </c>
      <c r="C4224" s="75">
        <v>58.875168000000002</v>
      </c>
    </row>
    <row r="4225" spans="1:3" x14ac:dyDescent="0.25">
      <c r="A4225" s="74">
        <v>27965</v>
      </c>
      <c r="B4225" s="75">
        <v>25.054560000000002</v>
      </c>
      <c r="C4225" s="75">
        <v>59.003184000000005</v>
      </c>
    </row>
    <row r="4226" spans="1:3" x14ac:dyDescent="0.25">
      <c r="A4226" s="74">
        <v>27966</v>
      </c>
      <c r="B4226" s="75">
        <v>25.036272</v>
      </c>
      <c r="C4226" s="75">
        <v>59.115960000000001</v>
      </c>
    </row>
    <row r="4227" spans="1:3" x14ac:dyDescent="0.25">
      <c r="A4227" s="74">
        <v>27967</v>
      </c>
      <c r="B4227" s="75">
        <v>25.030176000000004</v>
      </c>
      <c r="C4227" s="75">
        <v>59.067191999999999</v>
      </c>
    </row>
    <row r="4228" spans="1:3" x14ac:dyDescent="0.25">
      <c r="A4228" s="74">
        <v>27968</v>
      </c>
      <c r="B4228" s="75">
        <v>25.021032000000002</v>
      </c>
      <c r="C4228" s="75">
        <v>58.945271999999996</v>
      </c>
    </row>
    <row r="4229" spans="1:3" x14ac:dyDescent="0.25">
      <c r="A4229" s="74">
        <v>27969</v>
      </c>
      <c r="B4229" s="75">
        <v>24.999696</v>
      </c>
      <c r="C4229" s="75">
        <v>58.832496000000006</v>
      </c>
    </row>
    <row r="4230" spans="1:3" x14ac:dyDescent="0.25">
      <c r="A4230" s="74">
        <v>27970</v>
      </c>
      <c r="B4230" s="75">
        <v>24.990552000000001</v>
      </c>
      <c r="C4230" s="75">
        <v>58.616088000000005</v>
      </c>
    </row>
    <row r="4231" spans="1:3" x14ac:dyDescent="0.25">
      <c r="A4231" s="74">
        <v>27971</v>
      </c>
      <c r="B4231" s="75">
        <v>24.984456000000002</v>
      </c>
      <c r="C4231" s="75">
        <v>58.363104</v>
      </c>
    </row>
    <row r="4232" spans="1:3" x14ac:dyDescent="0.25">
      <c r="A4232" s="74">
        <v>27972</v>
      </c>
      <c r="B4232" s="75">
        <v>24.984456000000002</v>
      </c>
      <c r="C4232" s="75">
        <v>58.073544000000005</v>
      </c>
    </row>
    <row r="4233" spans="1:3" x14ac:dyDescent="0.25">
      <c r="A4233" s="74">
        <v>27973</v>
      </c>
      <c r="B4233" s="75">
        <v>24.981407999999998</v>
      </c>
      <c r="C4233" s="75">
        <v>58.000391999999998</v>
      </c>
    </row>
    <row r="4234" spans="1:3" x14ac:dyDescent="0.25">
      <c r="A4234" s="74">
        <v>27974</v>
      </c>
      <c r="B4234" s="75">
        <v>24.999696</v>
      </c>
      <c r="C4234" s="75">
        <v>58.207656</v>
      </c>
    </row>
    <row r="4235" spans="1:3" x14ac:dyDescent="0.25">
      <c r="A4235" s="74">
        <v>27975</v>
      </c>
      <c r="B4235" s="75">
        <v>24.993600000000001</v>
      </c>
      <c r="C4235" s="75">
        <v>58.344816000000002</v>
      </c>
    </row>
    <row r="4236" spans="1:3" x14ac:dyDescent="0.25">
      <c r="A4236" s="74">
        <v>27976</v>
      </c>
      <c r="B4236" s="75">
        <v>24.975311999999999</v>
      </c>
      <c r="C4236" s="75">
        <v>58.448447999999999</v>
      </c>
    </row>
    <row r="4237" spans="1:3" x14ac:dyDescent="0.25">
      <c r="A4237" s="74">
        <v>27977</v>
      </c>
      <c r="B4237" s="75">
        <v>24.960072</v>
      </c>
      <c r="C4237" s="75">
        <v>58.524647999999999</v>
      </c>
    </row>
    <row r="4238" spans="1:3" x14ac:dyDescent="0.25">
      <c r="A4238" s="74">
        <v>27978</v>
      </c>
      <c r="B4238" s="75">
        <v>24.953976000000004</v>
      </c>
      <c r="C4238" s="75">
        <v>58.421016000000002</v>
      </c>
    </row>
    <row r="4239" spans="1:3" x14ac:dyDescent="0.25">
      <c r="A4239" s="74">
        <v>27979</v>
      </c>
      <c r="B4239" s="75">
        <v>24.944832000000002</v>
      </c>
      <c r="C4239" s="75">
        <v>58.241184000000004</v>
      </c>
    </row>
    <row r="4240" spans="1:3" x14ac:dyDescent="0.25">
      <c r="A4240" s="74">
        <v>27980</v>
      </c>
      <c r="B4240" s="75">
        <v>24.926544000000003</v>
      </c>
      <c r="C4240" s="75">
        <v>58.308240000000005</v>
      </c>
    </row>
    <row r="4241" spans="1:3" x14ac:dyDescent="0.25">
      <c r="A4241" s="74">
        <v>27981</v>
      </c>
      <c r="B4241" s="75">
        <v>24.920448000000004</v>
      </c>
      <c r="C4241" s="75">
        <v>58.378344000000006</v>
      </c>
    </row>
    <row r="4242" spans="1:3" x14ac:dyDescent="0.25">
      <c r="A4242" s="74">
        <v>27982</v>
      </c>
      <c r="B4242" s="75">
        <v>24.896064000000003</v>
      </c>
      <c r="C4242" s="75">
        <v>58.439304</v>
      </c>
    </row>
    <row r="4243" spans="1:3" x14ac:dyDescent="0.25">
      <c r="A4243" s="74">
        <v>27983</v>
      </c>
      <c r="B4243" s="75">
        <v>24.896064000000003</v>
      </c>
      <c r="C4243" s="75">
        <v>58.591704</v>
      </c>
    </row>
    <row r="4244" spans="1:3" x14ac:dyDescent="0.25">
      <c r="A4244" s="74">
        <v>27984</v>
      </c>
      <c r="B4244" s="75">
        <v>24.893016000000003</v>
      </c>
      <c r="C4244" s="75">
        <v>58.506360000000001</v>
      </c>
    </row>
    <row r="4245" spans="1:3" x14ac:dyDescent="0.25">
      <c r="A4245" s="74">
        <v>27985</v>
      </c>
      <c r="B4245" s="75">
        <v>24.899111999999999</v>
      </c>
      <c r="C4245" s="75">
        <v>58.390535999999997</v>
      </c>
    </row>
    <row r="4246" spans="1:3" x14ac:dyDescent="0.25">
      <c r="A4246" s="74">
        <v>27986</v>
      </c>
      <c r="B4246" s="75">
        <v>24.905207999999998</v>
      </c>
      <c r="C4246" s="75">
        <v>58.360056</v>
      </c>
    </row>
    <row r="4247" spans="1:3" x14ac:dyDescent="0.25">
      <c r="A4247" s="74">
        <v>27987</v>
      </c>
      <c r="B4247" s="75">
        <v>24.914352000000001</v>
      </c>
      <c r="C4247" s="75">
        <v>58.253376000000003</v>
      </c>
    </row>
    <row r="4248" spans="1:3" x14ac:dyDescent="0.25">
      <c r="A4248" s="74">
        <v>27988</v>
      </c>
      <c r="B4248" s="75">
        <v>24.914352000000001</v>
      </c>
      <c r="C4248" s="75">
        <v>58.363104</v>
      </c>
    </row>
    <row r="4249" spans="1:3" x14ac:dyDescent="0.25">
      <c r="A4249" s="74">
        <v>27989</v>
      </c>
      <c r="B4249" s="75">
        <v>24.917400000000001</v>
      </c>
      <c r="C4249" s="75">
        <v>58.457591999999998</v>
      </c>
    </row>
    <row r="4250" spans="1:3" x14ac:dyDescent="0.25">
      <c r="A4250" s="74">
        <v>27990</v>
      </c>
      <c r="B4250" s="75">
        <v>24.917400000000001</v>
      </c>
      <c r="C4250" s="75">
        <v>58.360056</v>
      </c>
    </row>
    <row r="4251" spans="1:3" x14ac:dyDescent="0.25">
      <c r="A4251" s="74">
        <v>27991</v>
      </c>
      <c r="B4251" s="75">
        <v>24.911304000000001</v>
      </c>
      <c r="C4251" s="75">
        <v>58.207656</v>
      </c>
    </row>
    <row r="4252" spans="1:3" x14ac:dyDescent="0.25">
      <c r="A4252" s="74">
        <v>27992</v>
      </c>
      <c r="B4252" s="75">
        <v>24.908256000000002</v>
      </c>
      <c r="C4252" s="75">
        <v>58.296047999999999</v>
      </c>
    </row>
    <row r="4253" spans="1:3" x14ac:dyDescent="0.25">
      <c r="A4253" s="74">
        <v>27993</v>
      </c>
      <c r="B4253" s="75">
        <v>24.923496</v>
      </c>
      <c r="C4253" s="75">
        <v>58.692288000000005</v>
      </c>
    </row>
    <row r="4254" spans="1:3" x14ac:dyDescent="0.25">
      <c r="A4254" s="74">
        <v>27994</v>
      </c>
      <c r="B4254" s="75">
        <v>24.917400000000001</v>
      </c>
      <c r="C4254" s="75">
        <v>58.917840000000005</v>
      </c>
    </row>
    <row r="4255" spans="1:3" x14ac:dyDescent="0.25">
      <c r="A4255" s="74">
        <v>27995</v>
      </c>
      <c r="B4255" s="75">
        <v>24.926544000000003</v>
      </c>
      <c r="C4255" s="75">
        <v>58.890408000000008</v>
      </c>
    </row>
    <row r="4256" spans="1:3" x14ac:dyDescent="0.25">
      <c r="A4256" s="74">
        <v>27996</v>
      </c>
      <c r="B4256" s="75">
        <v>24.929592000000003</v>
      </c>
      <c r="C4256" s="75">
        <v>58.777632000000004</v>
      </c>
    </row>
    <row r="4257" spans="1:3" x14ac:dyDescent="0.25">
      <c r="A4257" s="74">
        <v>27997</v>
      </c>
      <c r="B4257" s="75">
        <v>24.947879999999998</v>
      </c>
      <c r="C4257" s="75">
        <v>58.707528000000011</v>
      </c>
    </row>
    <row r="4258" spans="1:3" x14ac:dyDescent="0.25">
      <c r="A4258" s="74">
        <v>27998</v>
      </c>
      <c r="B4258" s="75">
        <v>24.969216000000003</v>
      </c>
      <c r="C4258" s="75">
        <v>59.140344000000006</v>
      </c>
    </row>
    <row r="4259" spans="1:3" x14ac:dyDescent="0.25">
      <c r="A4259" s="74">
        <v>27999</v>
      </c>
      <c r="B4259" s="75">
        <v>24.969216000000003</v>
      </c>
      <c r="C4259" s="75">
        <v>59.179968000000002</v>
      </c>
    </row>
    <row r="4260" spans="1:3" x14ac:dyDescent="0.25">
      <c r="A4260" s="74">
        <v>28000</v>
      </c>
      <c r="B4260" s="75">
        <v>24.978360000000002</v>
      </c>
      <c r="C4260" s="75">
        <v>59.155584000000005</v>
      </c>
    </row>
    <row r="4261" spans="1:3" x14ac:dyDescent="0.25">
      <c r="A4261" s="74">
        <v>28001</v>
      </c>
      <c r="B4261" s="75">
        <v>24.978360000000002</v>
      </c>
      <c r="C4261" s="75">
        <v>59.082432000000004</v>
      </c>
    </row>
    <row r="4262" spans="1:3" x14ac:dyDescent="0.25">
      <c r="A4262" s="74">
        <v>28002</v>
      </c>
      <c r="B4262" s="75">
        <v>24.972264000000003</v>
      </c>
      <c r="C4262" s="75">
        <v>58.990991999999999</v>
      </c>
    </row>
    <row r="4263" spans="1:3" x14ac:dyDescent="0.25">
      <c r="A4263" s="74">
        <v>28003</v>
      </c>
      <c r="B4263" s="75">
        <v>24.972264000000003</v>
      </c>
      <c r="C4263" s="75">
        <v>58.869071999999996</v>
      </c>
    </row>
    <row r="4264" spans="1:3" x14ac:dyDescent="0.25">
      <c r="A4264" s="74">
        <v>28004</v>
      </c>
      <c r="B4264" s="75">
        <v>24.984456000000002</v>
      </c>
      <c r="C4264" s="75">
        <v>58.789824000000003</v>
      </c>
    </row>
    <row r="4265" spans="1:3" x14ac:dyDescent="0.25">
      <c r="A4265" s="74">
        <v>28005</v>
      </c>
      <c r="B4265" s="75">
        <v>25.021032000000002</v>
      </c>
      <c r="C4265" s="75">
        <v>58.814208000000008</v>
      </c>
    </row>
    <row r="4266" spans="1:3" x14ac:dyDescent="0.25">
      <c r="A4266" s="74">
        <v>28006</v>
      </c>
      <c r="B4266" s="75">
        <v>25.017984000000002</v>
      </c>
      <c r="C4266" s="75">
        <v>58.725816000000002</v>
      </c>
    </row>
    <row r="4267" spans="1:3" x14ac:dyDescent="0.25">
      <c r="A4267" s="74">
        <v>28007</v>
      </c>
      <c r="B4267" s="75">
        <v>25.017984000000002</v>
      </c>
      <c r="C4267" s="75">
        <v>58.588656</v>
      </c>
    </row>
    <row r="4268" spans="1:3" x14ac:dyDescent="0.25">
      <c r="A4268" s="74">
        <v>28008</v>
      </c>
      <c r="B4268" s="75">
        <v>25.078944</v>
      </c>
      <c r="C4268" s="75">
        <v>58.926984000000004</v>
      </c>
    </row>
    <row r="4269" spans="1:3" x14ac:dyDescent="0.25">
      <c r="A4269" s="74">
        <v>28009</v>
      </c>
      <c r="B4269" s="75">
        <v>25.094184000000002</v>
      </c>
      <c r="C4269" s="75">
        <v>58.954416000000002</v>
      </c>
    </row>
    <row r="4270" spans="1:3" x14ac:dyDescent="0.25">
      <c r="A4270" s="74">
        <v>28010</v>
      </c>
      <c r="B4270" s="75">
        <v>25.091135999999999</v>
      </c>
      <c r="C4270" s="75">
        <v>58.890408000000008</v>
      </c>
    </row>
    <row r="4271" spans="1:3" x14ac:dyDescent="0.25">
      <c r="A4271" s="74">
        <v>28011</v>
      </c>
      <c r="B4271" s="75">
        <v>25.091135999999999</v>
      </c>
      <c r="C4271" s="75">
        <v>58.869071999999996</v>
      </c>
    </row>
    <row r="4272" spans="1:3" x14ac:dyDescent="0.25">
      <c r="A4272" s="74">
        <v>28012</v>
      </c>
      <c r="B4272" s="75">
        <v>25.127711999999999</v>
      </c>
      <c r="C4272" s="75">
        <v>59.161680000000004</v>
      </c>
    </row>
    <row r="4273" spans="1:3" x14ac:dyDescent="0.25">
      <c r="A4273" s="74">
        <v>28013</v>
      </c>
      <c r="B4273" s="75">
        <v>25.118568</v>
      </c>
      <c r="C4273" s="75">
        <v>59.320176000000004</v>
      </c>
    </row>
    <row r="4274" spans="1:3" x14ac:dyDescent="0.25">
      <c r="A4274" s="74">
        <v>28014</v>
      </c>
      <c r="B4274" s="75">
        <v>25.121616000000003</v>
      </c>
      <c r="C4274" s="75">
        <v>59.362848</v>
      </c>
    </row>
    <row r="4275" spans="1:3" x14ac:dyDescent="0.25">
      <c r="A4275" s="74">
        <v>28015</v>
      </c>
      <c r="B4275" s="75">
        <v>25.112472</v>
      </c>
      <c r="C4275" s="75">
        <v>59.396376000000004</v>
      </c>
    </row>
    <row r="4276" spans="1:3" x14ac:dyDescent="0.25">
      <c r="A4276" s="74">
        <v>28016</v>
      </c>
      <c r="B4276" s="75">
        <v>25.103328000000001</v>
      </c>
      <c r="C4276" s="75">
        <v>59.429904000000001</v>
      </c>
    </row>
    <row r="4277" spans="1:3" x14ac:dyDescent="0.25">
      <c r="A4277" s="74">
        <v>28017</v>
      </c>
      <c r="B4277" s="75">
        <v>25.124664000000003</v>
      </c>
      <c r="C4277" s="75">
        <v>59.506104000000001</v>
      </c>
    </row>
    <row r="4278" spans="1:3" x14ac:dyDescent="0.25">
      <c r="A4278" s="74">
        <v>28018</v>
      </c>
      <c r="B4278" s="75">
        <v>25.146000000000001</v>
      </c>
      <c r="C4278" s="75">
        <v>59.737752000000008</v>
      </c>
    </row>
    <row r="4279" spans="1:3" x14ac:dyDescent="0.25">
      <c r="A4279" s="74">
        <v>28019</v>
      </c>
      <c r="B4279" s="75">
        <v>25.185624000000001</v>
      </c>
      <c r="C4279" s="75">
        <v>59.954160000000002</v>
      </c>
    </row>
    <row r="4280" spans="1:3" x14ac:dyDescent="0.25">
      <c r="A4280" s="74">
        <v>28020</v>
      </c>
      <c r="B4280" s="75">
        <v>25.191720000000004</v>
      </c>
      <c r="C4280" s="75">
        <v>60.033408000000009</v>
      </c>
    </row>
    <row r="4281" spans="1:3" x14ac:dyDescent="0.25">
      <c r="A4281" s="74">
        <v>28021</v>
      </c>
      <c r="B4281" s="75">
        <v>25.191720000000004</v>
      </c>
      <c r="C4281" s="75">
        <v>60.063888000000006</v>
      </c>
    </row>
    <row r="4282" spans="1:3" x14ac:dyDescent="0.25">
      <c r="A4282" s="74">
        <v>28022</v>
      </c>
      <c r="B4282" s="75">
        <v>25.188672</v>
      </c>
      <c r="C4282" s="75">
        <v>60.066935999999998</v>
      </c>
    </row>
    <row r="4283" spans="1:3" x14ac:dyDescent="0.25">
      <c r="A4283" s="74">
        <v>28023</v>
      </c>
      <c r="B4283" s="75">
        <v>25.200864000000003</v>
      </c>
      <c r="C4283" s="75">
        <v>60.118752000000008</v>
      </c>
    </row>
    <row r="4284" spans="1:3" x14ac:dyDescent="0.25">
      <c r="A4284" s="74">
        <v>28024</v>
      </c>
      <c r="B4284" s="75">
        <v>25.219152000000001</v>
      </c>
      <c r="C4284" s="75">
        <v>60.133991999999999</v>
      </c>
    </row>
    <row r="4285" spans="1:3" x14ac:dyDescent="0.25">
      <c r="A4285" s="74">
        <v>28025</v>
      </c>
      <c r="B4285" s="75">
        <v>25.237439999999999</v>
      </c>
      <c r="C4285" s="75">
        <v>60.472320000000003</v>
      </c>
    </row>
    <row r="4286" spans="1:3" x14ac:dyDescent="0.25">
      <c r="A4286" s="74">
        <v>28026</v>
      </c>
      <c r="B4286" s="75">
        <v>25.255728000000001</v>
      </c>
      <c r="C4286" s="75">
        <v>60.618624000000004</v>
      </c>
    </row>
    <row r="4287" spans="1:3" x14ac:dyDescent="0.25">
      <c r="A4287" s="74">
        <v>28027</v>
      </c>
      <c r="B4287" s="75">
        <v>25.295352000000001</v>
      </c>
      <c r="C4287" s="75">
        <v>60.676535999999999</v>
      </c>
    </row>
    <row r="4288" spans="1:3" x14ac:dyDescent="0.25">
      <c r="A4288" s="74">
        <v>28028</v>
      </c>
      <c r="B4288" s="75">
        <v>25.362407999999999</v>
      </c>
      <c r="C4288" s="75">
        <v>60.819792</v>
      </c>
    </row>
    <row r="4289" spans="1:3" x14ac:dyDescent="0.25">
      <c r="A4289" s="74">
        <v>28029</v>
      </c>
      <c r="B4289" s="75">
        <v>25.392888000000003</v>
      </c>
      <c r="C4289" s="75">
        <v>60.944760000000002</v>
      </c>
    </row>
    <row r="4290" spans="1:3" x14ac:dyDescent="0.25">
      <c r="A4290" s="74">
        <v>28030</v>
      </c>
      <c r="B4290" s="75">
        <v>25.435560000000002</v>
      </c>
      <c r="C4290" s="75">
        <v>61.432440000000007</v>
      </c>
    </row>
    <row r="4291" spans="1:3" x14ac:dyDescent="0.25">
      <c r="A4291" s="74">
        <v>28031</v>
      </c>
      <c r="B4291" s="75">
        <v>25.478232000000002</v>
      </c>
      <c r="C4291" s="75">
        <v>61.816488000000007</v>
      </c>
    </row>
    <row r="4292" spans="1:3" x14ac:dyDescent="0.25">
      <c r="A4292" s="74">
        <v>28032</v>
      </c>
      <c r="B4292" s="75">
        <v>25.514807999999999</v>
      </c>
      <c r="C4292" s="75">
        <v>62.026800000000001</v>
      </c>
    </row>
    <row r="4293" spans="1:3" x14ac:dyDescent="0.25">
      <c r="A4293" s="74">
        <v>28033</v>
      </c>
      <c r="B4293" s="75">
        <v>25.511760000000002</v>
      </c>
      <c r="C4293" s="75">
        <v>62.255400000000002</v>
      </c>
    </row>
    <row r="4294" spans="1:3" x14ac:dyDescent="0.25">
      <c r="A4294" s="74">
        <v>28034</v>
      </c>
      <c r="B4294" s="75">
        <v>25.505664000000003</v>
      </c>
      <c r="C4294" s="75">
        <v>62.468760000000003</v>
      </c>
    </row>
    <row r="4295" spans="1:3" x14ac:dyDescent="0.25">
      <c r="A4295" s="74">
        <v>28035</v>
      </c>
      <c r="B4295" s="75">
        <v>25.502616000000003</v>
      </c>
      <c r="C4295" s="75">
        <v>62.633352000000009</v>
      </c>
    </row>
    <row r="4296" spans="1:3" x14ac:dyDescent="0.25">
      <c r="A4296" s="74">
        <v>28036</v>
      </c>
      <c r="B4296" s="75">
        <v>25.493472000000001</v>
      </c>
      <c r="C4296" s="75">
        <v>62.794896000000008</v>
      </c>
    </row>
    <row r="4297" spans="1:3" x14ac:dyDescent="0.25">
      <c r="A4297" s="74">
        <v>28037</v>
      </c>
      <c r="B4297" s="75">
        <v>25.490424000000001</v>
      </c>
      <c r="C4297" s="75">
        <v>62.834520000000005</v>
      </c>
    </row>
    <row r="4298" spans="1:3" x14ac:dyDescent="0.25">
      <c r="A4298" s="74">
        <v>28038</v>
      </c>
      <c r="B4298" s="75">
        <v>25.499568</v>
      </c>
      <c r="C4298" s="75">
        <v>62.721744000000001</v>
      </c>
    </row>
    <row r="4299" spans="1:3" x14ac:dyDescent="0.25">
      <c r="A4299" s="74">
        <v>28039</v>
      </c>
      <c r="B4299" s="75">
        <v>25.517856000000002</v>
      </c>
      <c r="C4299" s="75">
        <v>62.633352000000009</v>
      </c>
    </row>
    <row r="4300" spans="1:3" x14ac:dyDescent="0.25">
      <c r="A4300" s="74">
        <v>28040</v>
      </c>
      <c r="B4300" s="75">
        <v>25.563576000000001</v>
      </c>
      <c r="C4300" s="75">
        <v>62.651640000000008</v>
      </c>
    </row>
    <row r="4301" spans="1:3" x14ac:dyDescent="0.25">
      <c r="A4301" s="74">
        <v>28041</v>
      </c>
      <c r="B4301" s="75">
        <v>25.621488000000003</v>
      </c>
      <c r="C4301" s="75">
        <v>62.996064000000004</v>
      </c>
    </row>
    <row r="4302" spans="1:3" x14ac:dyDescent="0.25">
      <c r="A4302" s="74">
        <v>28042</v>
      </c>
      <c r="B4302" s="75">
        <v>25.664160000000003</v>
      </c>
      <c r="C4302" s="75">
        <v>63.239904000000003</v>
      </c>
    </row>
    <row r="4303" spans="1:3" x14ac:dyDescent="0.25">
      <c r="A4303" s="74">
        <v>28043</v>
      </c>
      <c r="B4303" s="75">
        <v>25.700735999999999</v>
      </c>
      <c r="C4303" s="75">
        <v>63.416688000000001</v>
      </c>
    </row>
    <row r="4304" spans="1:3" x14ac:dyDescent="0.25">
      <c r="A4304" s="74">
        <v>28044</v>
      </c>
      <c r="B4304" s="75">
        <v>25.728168</v>
      </c>
      <c r="C4304" s="75">
        <v>63.587376000000006</v>
      </c>
    </row>
    <row r="4305" spans="1:3" x14ac:dyDescent="0.25">
      <c r="A4305" s="74">
        <v>28045</v>
      </c>
      <c r="B4305" s="75">
        <v>25.737311999999999</v>
      </c>
      <c r="C4305" s="75">
        <v>63.831215999999998</v>
      </c>
    </row>
    <row r="4306" spans="1:3" x14ac:dyDescent="0.25">
      <c r="A4306" s="74">
        <v>28046</v>
      </c>
      <c r="B4306" s="75">
        <v>25.743407999999999</v>
      </c>
      <c r="C4306" s="75">
        <v>63.998856000000004</v>
      </c>
    </row>
    <row r="4307" spans="1:3" x14ac:dyDescent="0.25">
      <c r="A4307" s="74">
        <v>28047</v>
      </c>
      <c r="B4307" s="75">
        <v>25.743407999999999</v>
      </c>
      <c r="C4307" s="75">
        <v>64.105536000000001</v>
      </c>
    </row>
    <row r="4308" spans="1:3" x14ac:dyDescent="0.25">
      <c r="A4308" s="74">
        <v>28048</v>
      </c>
      <c r="B4308" s="75">
        <v>25.743407999999999</v>
      </c>
      <c r="C4308" s="75">
        <v>64.151256000000004</v>
      </c>
    </row>
    <row r="4309" spans="1:3" x14ac:dyDescent="0.25">
      <c r="A4309" s="74">
        <v>28049</v>
      </c>
      <c r="B4309" s="75">
        <v>25.731216000000003</v>
      </c>
      <c r="C4309" s="75">
        <v>64.203072000000006</v>
      </c>
    </row>
    <row r="4310" spans="1:3" x14ac:dyDescent="0.25">
      <c r="A4310" s="74">
        <v>28050</v>
      </c>
      <c r="B4310" s="75">
        <v>25.728168</v>
      </c>
      <c r="C4310" s="75">
        <v>64.370711999999997</v>
      </c>
    </row>
    <row r="4311" spans="1:3" x14ac:dyDescent="0.25">
      <c r="A4311" s="74">
        <v>28051</v>
      </c>
      <c r="B4311" s="75">
        <v>25.743407999999999</v>
      </c>
      <c r="C4311" s="75">
        <v>64.553591999999995</v>
      </c>
    </row>
    <row r="4312" spans="1:3" x14ac:dyDescent="0.25">
      <c r="A4312" s="74">
        <v>28052</v>
      </c>
      <c r="B4312" s="75">
        <v>25.752552000000001</v>
      </c>
      <c r="C4312" s="75">
        <v>64.632840000000002</v>
      </c>
    </row>
    <row r="4313" spans="1:3" x14ac:dyDescent="0.25">
      <c r="A4313" s="74">
        <v>28053</v>
      </c>
      <c r="B4313" s="75">
        <v>25.773888000000003</v>
      </c>
      <c r="C4313" s="75">
        <v>64.69380000000001</v>
      </c>
    </row>
    <row r="4314" spans="1:3" x14ac:dyDescent="0.25">
      <c r="A4314" s="74">
        <v>28054</v>
      </c>
      <c r="B4314" s="75">
        <v>25.773888000000003</v>
      </c>
      <c r="C4314" s="75">
        <v>64.803528000000014</v>
      </c>
    </row>
    <row r="4315" spans="1:3" x14ac:dyDescent="0.25">
      <c r="A4315" s="74">
        <v>28055</v>
      </c>
      <c r="B4315" s="75">
        <v>25.816560000000003</v>
      </c>
      <c r="C4315" s="75">
        <v>65.016888000000009</v>
      </c>
    </row>
    <row r="4316" spans="1:3" x14ac:dyDescent="0.25">
      <c r="A4316" s="74">
        <v>28056</v>
      </c>
      <c r="B4316" s="75">
        <v>25.825704000000002</v>
      </c>
      <c r="C4316" s="75">
        <v>65.172336000000001</v>
      </c>
    </row>
    <row r="4317" spans="1:3" x14ac:dyDescent="0.25">
      <c r="A4317" s="74">
        <v>28057</v>
      </c>
      <c r="B4317" s="75">
        <v>25.871424000000001</v>
      </c>
      <c r="C4317" s="75">
        <v>65.379599999999996</v>
      </c>
    </row>
    <row r="4318" spans="1:3" x14ac:dyDescent="0.25">
      <c r="A4318" s="74">
        <v>28058</v>
      </c>
      <c r="B4318" s="75">
        <v>25.950672000000001</v>
      </c>
      <c r="C4318" s="75">
        <v>65.973960000000005</v>
      </c>
    </row>
    <row r="4319" spans="1:3" x14ac:dyDescent="0.25">
      <c r="A4319" s="74">
        <v>28059</v>
      </c>
      <c r="B4319" s="75">
        <v>26.008583999999999</v>
      </c>
      <c r="C4319" s="75">
        <v>66.391536000000002</v>
      </c>
    </row>
    <row r="4320" spans="1:3" x14ac:dyDescent="0.25">
      <c r="A4320" s="74">
        <v>28060</v>
      </c>
      <c r="B4320" s="75">
        <v>26.045160000000003</v>
      </c>
      <c r="C4320" s="75">
        <v>66.699384000000009</v>
      </c>
    </row>
    <row r="4321" spans="1:3" x14ac:dyDescent="0.25">
      <c r="A4321" s="74">
        <v>28061</v>
      </c>
      <c r="B4321" s="75">
        <v>26.057351999999998</v>
      </c>
      <c r="C4321" s="75">
        <v>66.799968000000007</v>
      </c>
    </row>
    <row r="4322" spans="1:3" x14ac:dyDescent="0.25">
      <c r="A4322" s="74">
        <v>28062</v>
      </c>
      <c r="B4322" s="75">
        <v>26.066496000000001</v>
      </c>
      <c r="C4322" s="75">
        <v>67.162679999999995</v>
      </c>
    </row>
    <row r="4323" spans="1:3" x14ac:dyDescent="0.25">
      <c r="A4323" s="74">
        <v>28063</v>
      </c>
      <c r="B4323" s="75">
        <v>26.066496000000001</v>
      </c>
      <c r="C4323" s="75">
        <v>67.458336000000003</v>
      </c>
    </row>
    <row r="4324" spans="1:3" x14ac:dyDescent="0.25">
      <c r="A4324" s="74">
        <v>28064</v>
      </c>
      <c r="B4324" s="75">
        <v>26.078688000000003</v>
      </c>
      <c r="C4324" s="75">
        <v>67.671696000000011</v>
      </c>
    </row>
    <row r="4325" spans="1:3" x14ac:dyDescent="0.25">
      <c r="A4325" s="74">
        <v>28065</v>
      </c>
      <c r="B4325" s="75">
        <v>26.109168</v>
      </c>
      <c r="C4325" s="75">
        <v>68.067936000000003</v>
      </c>
    </row>
    <row r="4326" spans="1:3" x14ac:dyDescent="0.25">
      <c r="A4326" s="74">
        <v>28066</v>
      </c>
      <c r="B4326" s="75">
        <v>26.133551999999998</v>
      </c>
      <c r="C4326" s="75">
        <v>68.272152000000006</v>
      </c>
    </row>
    <row r="4327" spans="1:3" x14ac:dyDescent="0.25">
      <c r="A4327" s="74">
        <v>28067</v>
      </c>
      <c r="B4327" s="75">
        <v>26.127456000000002</v>
      </c>
      <c r="C4327" s="75">
        <v>68.415407999999999</v>
      </c>
    </row>
    <row r="4328" spans="1:3" x14ac:dyDescent="0.25">
      <c r="A4328" s="74">
        <v>28068</v>
      </c>
      <c r="B4328" s="75">
        <v>26.133551999999998</v>
      </c>
      <c r="C4328" s="75">
        <v>68.52818400000001</v>
      </c>
    </row>
    <row r="4329" spans="1:3" x14ac:dyDescent="0.25">
      <c r="A4329" s="74">
        <v>28069</v>
      </c>
      <c r="B4329" s="75">
        <v>26.142696000000001</v>
      </c>
      <c r="C4329" s="75">
        <v>68.686679999999996</v>
      </c>
    </row>
    <row r="4330" spans="1:3" x14ac:dyDescent="0.25">
      <c r="A4330" s="74">
        <v>28070</v>
      </c>
      <c r="B4330" s="75">
        <v>26.145744000000001</v>
      </c>
      <c r="C4330" s="75">
        <v>68.848224000000002</v>
      </c>
    </row>
    <row r="4331" spans="1:3" x14ac:dyDescent="0.25">
      <c r="A4331" s="74">
        <v>28071</v>
      </c>
      <c r="B4331" s="75">
        <v>26.127456000000002</v>
      </c>
      <c r="C4331" s="75">
        <v>68.970144000000005</v>
      </c>
    </row>
    <row r="4332" spans="1:3" x14ac:dyDescent="0.25">
      <c r="A4332" s="74">
        <v>28072</v>
      </c>
      <c r="B4332" s="75">
        <v>26.130504000000002</v>
      </c>
      <c r="C4332" s="75">
        <v>69.107303999999999</v>
      </c>
    </row>
    <row r="4333" spans="1:3" x14ac:dyDescent="0.25">
      <c r="A4333" s="74">
        <v>28073</v>
      </c>
      <c r="B4333" s="75">
        <v>26.170128000000002</v>
      </c>
      <c r="C4333" s="75">
        <v>70.186296000000013</v>
      </c>
    </row>
    <row r="4334" spans="1:3" x14ac:dyDescent="0.25">
      <c r="A4334" s="74">
        <v>28074</v>
      </c>
      <c r="B4334" s="75">
        <v>26.176224000000001</v>
      </c>
      <c r="C4334" s="75">
        <v>70.402704</v>
      </c>
    </row>
    <row r="4335" spans="1:3" x14ac:dyDescent="0.25">
      <c r="A4335" s="74">
        <v>28075</v>
      </c>
      <c r="B4335" s="75">
        <v>26.194512</v>
      </c>
      <c r="C4335" s="75">
        <v>70.585584000000011</v>
      </c>
    </row>
    <row r="4336" spans="1:3" x14ac:dyDescent="0.25">
      <c r="A4336" s="74">
        <v>28076</v>
      </c>
      <c r="B4336" s="75">
        <v>26.197560000000003</v>
      </c>
      <c r="C4336" s="75">
        <v>70.869048000000006</v>
      </c>
    </row>
    <row r="4337" spans="1:3" x14ac:dyDescent="0.25">
      <c r="A4337" s="74">
        <v>28077</v>
      </c>
      <c r="B4337" s="75">
        <v>26.194512</v>
      </c>
      <c r="C4337" s="75">
        <v>71.091552000000007</v>
      </c>
    </row>
    <row r="4338" spans="1:3" x14ac:dyDescent="0.25">
      <c r="A4338" s="74">
        <v>28078</v>
      </c>
      <c r="B4338" s="75">
        <v>26.194512</v>
      </c>
      <c r="C4338" s="75">
        <v>71.256144000000006</v>
      </c>
    </row>
    <row r="4339" spans="1:3" x14ac:dyDescent="0.25">
      <c r="A4339" s="74">
        <v>28079</v>
      </c>
      <c r="B4339" s="75">
        <v>26.191464000000003</v>
      </c>
      <c r="C4339" s="75">
        <v>71.420736000000005</v>
      </c>
    </row>
    <row r="4340" spans="1:3" x14ac:dyDescent="0.25">
      <c r="A4340" s="74">
        <v>28080</v>
      </c>
      <c r="B4340" s="75">
        <v>26.179272000000001</v>
      </c>
      <c r="C4340" s="75">
        <v>71.5518</v>
      </c>
    </row>
    <row r="4341" spans="1:3" x14ac:dyDescent="0.25">
      <c r="A4341" s="74">
        <v>28081</v>
      </c>
      <c r="B4341" s="75">
        <v>26.157935999999999</v>
      </c>
      <c r="C4341" s="75">
        <v>71.676767999999996</v>
      </c>
    </row>
    <row r="4342" spans="1:3" x14ac:dyDescent="0.25">
      <c r="A4342" s="74">
        <v>28082</v>
      </c>
      <c r="B4342" s="75">
        <v>26.15184</v>
      </c>
      <c r="C4342" s="75">
        <v>71.762112000000002</v>
      </c>
    </row>
    <row r="4343" spans="1:3" x14ac:dyDescent="0.25">
      <c r="A4343" s="74">
        <v>28083</v>
      </c>
      <c r="B4343" s="75">
        <v>26.136600000000001</v>
      </c>
      <c r="C4343" s="75">
        <v>71.844408000000001</v>
      </c>
    </row>
    <row r="4344" spans="1:3" x14ac:dyDescent="0.25">
      <c r="A4344" s="74">
        <v>28084</v>
      </c>
      <c r="B4344" s="75">
        <v>26.15184</v>
      </c>
      <c r="C4344" s="75">
        <v>71.929752000000008</v>
      </c>
    </row>
    <row r="4345" spans="1:3" x14ac:dyDescent="0.25">
      <c r="A4345" s="74">
        <v>28085</v>
      </c>
      <c r="B4345" s="75">
        <v>26.188416</v>
      </c>
      <c r="C4345" s="75">
        <v>72.012048000000007</v>
      </c>
    </row>
    <row r="4346" spans="1:3" x14ac:dyDescent="0.25">
      <c r="A4346" s="74">
        <v>28086</v>
      </c>
      <c r="B4346" s="75">
        <v>26.197560000000003</v>
      </c>
      <c r="C4346" s="75">
        <v>72.100440000000006</v>
      </c>
    </row>
    <row r="4347" spans="1:3" x14ac:dyDescent="0.25">
      <c r="A4347" s="74">
        <v>28087</v>
      </c>
      <c r="B4347" s="75">
        <v>26.200607999999999</v>
      </c>
      <c r="C4347" s="75">
        <v>72.1614</v>
      </c>
    </row>
    <row r="4348" spans="1:3" x14ac:dyDescent="0.25">
      <c r="A4348" s="74">
        <v>28088</v>
      </c>
      <c r="B4348" s="75">
        <v>26.197560000000003</v>
      </c>
      <c r="C4348" s="75">
        <v>72.213216000000003</v>
      </c>
    </row>
    <row r="4349" spans="1:3" x14ac:dyDescent="0.25">
      <c r="A4349" s="74">
        <v>28089</v>
      </c>
      <c r="B4349" s="75">
        <v>26.191464000000003</v>
      </c>
      <c r="C4349" s="75">
        <v>72.258936000000006</v>
      </c>
    </row>
    <row r="4350" spans="1:3" x14ac:dyDescent="0.25">
      <c r="A4350" s="74">
        <v>28090</v>
      </c>
      <c r="B4350" s="75">
        <v>26.188416</v>
      </c>
      <c r="C4350" s="75">
        <v>72.298559999999995</v>
      </c>
    </row>
    <row r="4351" spans="1:3" x14ac:dyDescent="0.25">
      <c r="A4351" s="74">
        <v>28091</v>
      </c>
      <c r="B4351" s="75">
        <v>26.185368</v>
      </c>
      <c r="C4351" s="75">
        <v>72.338184000000012</v>
      </c>
    </row>
    <row r="4352" spans="1:3" x14ac:dyDescent="0.25">
      <c r="A4352" s="74">
        <v>28092</v>
      </c>
      <c r="B4352" s="75">
        <v>26.179272000000001</v>
      </c>
      <c r="C4352" s="75">
        <v>72.399144000000007</v>
      </c>
    </row>
    <row r="4353" spans="1:3" x14ac:dyDescent="0.25">
      <c r="A4353" s="74">
        <v>28093</v>
      </c>
      <c r="B4353" s="75">
        <v>26.176224000000001</v>
      </c>
      <c r="C4353" s="75">
        <v>72.44486400000001</v>
      </c>
    </row>
    <row r="4354" spans="1:3" x14ac:dyDescent="0.25">
      <c r="A4354" s="74">
        <v>28094</v>
      </c>
      <c r="B4354" s="75">
        <v>26.170128000000002</v>
      </c>
      <c r="C4354" s="75">
        <v>72.466200000000001</v>
      </c>
    </row>
    <row r="4355" spans="1:3" x14ac:dyDescent="0.25">
      <c r="A4355" s="74">
        <v>28095</v>
      </c>
      <c r="B4355" s="75">
        <v>26.167079999999999</v>
      </c>
      <c r="C4355" s="75">
        <v>72.481440000000006</v>
      </c>
    </row>
    <row r="4356" spans="1:3" x14ac:dyDescent="0.25">
      <c r="A4356" s="74">
        <v>28096</v>
      </c>
      <c r="B4356" s="75">
        <v>26.157935999999999</v>
      </c>
      <c r="C4356" s="75">
        <v>72.514967999999996</v>
      </c>
    </row>
    <row r="4357" spans="1:3" x14ac:dyDescent="0.25">
      <c r="A4357" s="74">
        <v>28097</v>
      </c>
      <c r="B4357" s="75">
        <v>26.148792000000004</v>
      </c>
      <c r="C4357" s="75">
        <v>72.533256000000009</v>
      </c>
    </row>
    <row r="4358" spans="1:3" x14ac:dyDescent="0.25">
      <c r="A4358" s="74">
        <v>28098</v>
      </c>
      <c r="B4358" s="75">
        <v>26.139648000000001</v>
      </c>
      <c r="C4358" s="75">
        <v>72.560687999999999</v>
      </c>
    </row>
    <row r="4359" spans="1:3" x14ac:dyDescent="0.25">
      <c r="A4359" s="74">
        <v>28099</v>
      </c>
      <c r="B4359" s="75">
        <v>26.127456000000002</v>
      </c>
      <c r="C4359" s="75">
        <v>72.600312000000002</v>
      </c>
    </row>
    <row r="4360" spans="1:3" x14ac:dyDescent="0.25">
      <c r="A4360" s="74">
        <v>28100</v>
      </c>
      <c r="B4360" s="75">
        <v>26.124407999999999</v>
      </c>
      <c r="C4360" s="75">
        <v>72.621648000000008</v>
      </c>
    </row>
    <row r="4361" spans="1:3" x14ac:dyDescent="0.25">
      <c r="A4361" s="74">
        <v>28101</v>
      </c>
      <c r="B4361" s="75">
        <v>26.115264000000003</v>
      </c>
      <c r="C4361" s="75">
        <v>72.633840000000006</v>
      </c>
    </row>
    <row r="4362" spans="1:3" x14ac:dyDescent="0.25">
      <c r="A4362" s="74">
        <v>28102</v>
      </c>
      <c r="B4362" s="75">
        <v>26.100024000000001</v>
      </c>
      <c r="C4362" s="75">
        <v>72.652128000000005</v>
      </c>
    </row>
    <row r="4363" spans="1:3" x14ac:dyDescent="0.25">
      <c r="A4363" s="74">
        <v>28103</v>
      </c>
      <c r="B4363" s="75">
        <v>26.090879999999999</v>
      </c>
      <c r="C4363" s="75">
        <v>72.667367999999996</v>
      </c>
    </row>
    <row r="4364" spans="1:3" x14ac:dyDescent="0.25">
      <c r="A4364" s="74">
        <v>28104</v>
      </c>
      <c r="B4364" s="75">
        <v>26.087832000000002</v>
      </c>
      <c r="C4364" s="75">
        <v>72.679559999999995</v>
      </c>
    </row>
    <row r="4365" spans="1:3" x14ac:dyDescent="0.25">
      <c r="A4365" s="74">
        <v>28105</v>
      </c>
      <c r="B4365" s="75">
        <v>26.078688000000003</v>
      </c>
      <c r="C4365" s="75">
        <v>72.710040000000006</v>
      </c>
    </row>
    <row r="4366" spans="1:3" x14ac:dyDescent="0.25">
      <c r="A4366" s="74">
        <v>28106</v>
      </c>
      <c r="B4366" s="75">
        <v>26.066496000000001</v>
      </c>
      <c r="C4366" s="75">
        <v>72.734424000000004</v>
      </c>
    </row>
    <row r="4367" spans="1:3" x14ac:dyDescent="0.25">
      <c r="A4367" s="74">
        <v>28107</v>
      </c>
      <c r="B4367" s="75">
        <v>26.057351999999998</v>
      </c>
      <c r="C4367" s="75">
        <v>72.74966400000001</v>
      </c>
    </row>
    <row r="4368" spans="1:3" x14ac:dyDescent="0.25">
      <c r="A4368" s="74">
        <v>28108</v>
      </c>
      <c r="B4368" s="75">
        <v>26.048207999999999</v>
      </c>
      <c r="C4368" s="75">
        <v>72.758808000000002</v>
      </c>
    </row>
    <row r="4369" spans="1:3" x14ac:dyDescent="0.25">
      <c r="A4369" s="74">
        <v>28109</v>
      </c>
      <c r="B4369" s="75">
        <v>26.039064000000003</v>
      </c>
      <c r="C4369" s="75">
        <v>72.719184000000013</v>
      </c>
    </row>
    <row r="4370" spans="1:3" x14ac:dyDescent="0.25">
      <c r="A4370" s="74">
        <v>28110</v>
      </c>
      <c r="B4370" s="75">
        <v>26.032968</v>
      </c>
      <c r="C4370" s="75">
        <v>72.685656000000009</v>
      </c>
    </row>
    <row r="4371" spans="1:3" x14ac:dyDescent="0.25">
      <c r="A4371" s="74">
        <v>28111</v>
      </c>
      <c r="B4371" s="75">
        <v>26.039064000000003</v>
      </c>
      <c r="C4371" s="75">
        <v>72.652128000000005</v>
      </c>
    </row>
    <row r="4372" spans="1:3" x14ac:dyDescent="0.25">
      <c r="A4372" s="74">
        <v>28112</v>
      </c>
      <c r="B4372" s="75">
        <v>26.036016000000004</v>
      </c>
      <c r="C4372" s="75">
        <v>72.585071999999997</v>
      </c>
    </row>
    <row r="4373" spans="1:3" x14ac:dyDescent="0.25">
      <c r="A4373" s="74">
        <v>28113</v>
      </c>
      <c r="B4373" s="75">
        <v>26.026872000000001</v>
      </c>
      <c r="C4373" s="75">
        <v>72.554592</v>
      </c>
    </row>
    <row r="4374" spans="1:3" x14ac:dyDescent="0.25">
      <c r="A4374" s="74">
        <v>28114</v>
      </c>
      <c r="B4374" s="75">
        <v>26.029920000000004</v>
      </c>
      <c r="C4374" s="75">
        <v>72.481440000000006</v>
      </c>
    </row>
    <row r="4375" spans="1:3" x14ac:dyDescent="0.25">
      <c r="A4375" s="74">
        <v>28115</v>
      </c>
      <c r="B4375" s="75">
        <v>26.072592000000004</v>
      </c>
      <c r="C4375" s="75">
        <v>72.411336000000006</v>
      </c>
    </row>
    <row r="4376" spans="1:3" x14ac:dyDescent="0.25">
      <c r="A4376" s="74">
        <v>28116</v>
      </c>
      <c r="B4376" s="75">
        <v>26.07564</v>
      </c>
      <c r="C4376" s="75">
        <v>72.393048000000007</v>
      </c>
    </row>
    <row r="4377" spans="1:3" x14ac:dyDescent="0.25">
      <c r="A4377" s="74">
        <v>28117</v>
      </c>
      <c r="B4377" s="75">
        <v>26.072592000000004</v>
      </c>
      <c r="C4377" s="75">
        <v>72.329040000000006</v>
      </c>
    </row>
    <row r="4378" spans="1:3" x14ac:dyDescent="0.25">
      <c r="A4378" s="74">
        <v>28118</v>
      </c>
      <c r="B4378" s="75">
        <v>26.069544</v>
      </c>
      <c r="C4378" s="75">
        <v>72.265032000000005</v>
      </c>
    </row>
    <row r="4379" spans="1:3" x14ac:dyDescent="0.25">
      <c r="A4379" s="74">
        <v>28119</v>
      </c>
      <c r="B4379" s="75">
        <v>26.066496000000001</v>
      </c>
      <c r="C4379" s="75">
        <v>72.197976000000011</v>
      </c>
    </row>
    <row r="4380" spans="1:3" x14ac:dyDescent="0.25">
      <c r="A4380" s="74">
        <v>28120</v>
      </c>
      <c r="B4380" s="75">
        <v>26.060400000000001</v>
      </c>
      <c r="C4380" s="75">
        <v>72.143112000000002</v>
      </c>
    </row>
    <row r="4381" spans="1:3" x14ac:dyDescent="0.25">
      <c r="A4381" s="74">
        <v>28121</v>
      </c>
      <c r="B4381" s="75">
        <v>26.054304000000002</v>
      </c>
      <c r="C4381" s="75">
        <v>72.0852</v>
      </c>
    </row>
    <row r="4382" spans="1:3" x14ac:dyDescent="0.25">
      <c r="A4382" s="74">
        <v>28122</v>
      </c>
      <c r="B4382" s="75">
        <v>26.048207999999999</v>
      </c>
      <c r="C4382" s="75">
        <v>72.027287999999999</v>
      </c>
    </row>
    <row r="4383" spans="1:3" x14ac:dyDescent="0.25">
      <c r="A4383" s="74">
        <v>28123</v>
      </c>
      <c r="B4383" s="75">
        <v>26.039064000000003</v>
      </c>
      <c r="C4383" s="75">
        <v>71.975471999999996</v>
      </c>
    </row>
    <row r="4384" spans="1:3" x14ac:dyDescent="0.25">
      <c r="A4384" s="74">
        <v>28124</v>
      </c>
      <c r="B4384" s="75">
        <v>26.029920000000004</v>
      </c>
      <c r="C4384" s="75">
        <v>71.905367999999996</v>
      </c>
    </row>
    <row r="4385" spans="1:3" x14ac:dyDescent="0.25">
      <c r="A4385" s="74">
        <v>28125</v>
      </c>
      <c r="B4385" s="75">
        <v>26.026872000000001</v>
      </c>
      <c r="C4385" s="75">
        <v>71.838312000000002</v>
      </c>
    </row>
    <row r="4386" spans="1:3" x14ac:dyDescent="0.25">
      <c r="A4386" s="74">
        <v>28126</v>
      </c>
      <c r="B4386" s="75">
        <v>26.020776000000001</v>
      </c>
      <c r="C4386" s="75">
        <v>71.804784000000012</v>
      </c>
    </row>
    <row r="4387" spans="1:3" x14ac:dyDescent="0.25">
      <c r="A4387" s="74">
        <v>28127</v>
      </c>
      <c r="B4387" s="75">
        <v>26.005535999999999</v>
      </c>
      <c r="C4387" s="75">
        <v>71.783448000000007</v>
      </c>
    </row>
    <row r="4388" spans="1:3" x14ac:dyDescent="0.25">
      <c r="A4388" s="74">
        <v>28128</v>
      </c>
      <c r="B4388" s="75">
        <v>25.99944</v>
      </c>
      <c r="C4388" s="75">
        <v>71.725536000000005</v>
      </c>
    </row>
    <row r="4389" spans="1:3" x14ac:dyDescent="0.25">
      <c r="A4389" s="74">
        <v>28129</v>
      </c>
      <c r="B4389" s="75">
        <v>25.99944</v>
      </c>
      <c r="C4389" s="75">
        <v>71.673720000000003</v>
      </c>
    </row>
    <row r="4390" spans="1:3" x14ac:dyDescent="0.25">
      <c r="A4390" s="74">
        <v>28130</v>
      </c>
      <c r="B4390" s="75">
        <v>25.981151999999998</v>
      </c>
      <c r="C4390" s="75">
        <v>71.621904000000001</v>
      </c>
    </row>
    <row r="4391" spans="1:3" x14ac:dyDescent="0.25">
      <c r="A4391" s="74">
        <v>28131</v>
      </c>
      <c r="B4391" s="75">
        <v>25.968960000000003</v>
      </c>
      <c r="C4391" s="75">
        <v>71.570087999999998</v>
      </c>
    </row>
    <row r="4392" spans="1:3" x14ac:dyDescent="0.25">
      <c r="A4392" s="74">
        <v>28132</v>
      </c>
      <c r="B4392" s="75">
        <v>25.962864000000003</v>
      </c>
      <c r="C4392" s="75">
        <v>71.506079999999997</v>
      </c>
    </row>
    <row r="4393" spans="1:3" x14ac:dyDescent="0.25">
      <c r="A4393" s="74">
        <v>28133</v>
      </c>
      <c r="B4393" s="75">
        <v>25.956768</v>
      </c>
      <c r="C4393" s="75">
        <v>71.439024000000003</v>
      </c>
    </row>
    <row r="4394" spans="1:3" x14ac:dyDescent="0.25">
      <c r="A4394" s="74">
        <v>28134</v>
      </c>
      <c r="B4394" s="75">
        <v>25.950672000000001</v>
      </c>
      <c r="C4394" s="75">
        <v>71.368920000000003</v>
      </c>
    </row>
    <row r="4395" spans="1:3" x14ac:dyDescent="0.25">
      <c r="A4395" s="74">
        <v>28135</v>
      </c>
      <c r="B4395" s="75">
        <v>25.950672000000001</v>
      </c>
      <c r="C4395" s="75">
        <v>71.271384000000012</v>
      </c>
    </row>
    <row r="4396" spans="1:3" x14ac:dyDescent="0.25">
      <c r="A4396" s="74">
        <v>28136</v>
      </c>
      <c r="B4396" s="75">
        <v>25.944576000000001</v>
      </c>
      <c r="C4396" s="75">
        <v>71.158608000000001</v>
      </c>
    </row>
    <row r="4397" spans="1:3" x14ac:dyDescent="0.25">
      <c r="A4397" s="74">
        <v>28137</v>
      </c>
      <c r="B4397" s="75">
        <v>25.935432000000002</v>
      </c>
      <c r="C4397" s="75">
        <v>71.045832000000004</v>
      </c>
    </row>
    <row r="4398" spans="1:3" x14ac:dyDescent="0.25">
      <c r="A4398" s="74">
        <v>28138</v>
      </c>
      <c r="B4398" s="75">
        <v>25.929335999999999</v>
      </c>
      <c r="C4398" s="75">
        <v>70.933056000000008</v>
      </c>
    </row>
    <row r="4399" spans="1:3" x14ac:dyDescent="0.25">
      <c r="A4399" s="74">
        <v>28139</v>
      </c>
      <c r="B4399" s="75">
        <v>25.926288000000003</v>
      </c>
      <c r="C4399" s="75">
        <v>70.823328000000004</v>
      </c>
    </row>
    <row r="4400" spans="1:3" x14ac:dyDescent="0.25">
      <c r="A4400" s="74">
        <v>28140</v>
      </c>
      <c r="B4400" s="75">
        <v>25.920192000000004</v>
      </c>
      <c r="C4400" s="75">
        <v>70.731887999999998</v>
      </c>
    </row>
    <row r="4401" spans="1:3" x14ac:dyDescent="0.25">
      <c r="A4401" s="74">
        <v>28141</v>
      </c>
      <c r="B4401" s="75">
        <v>25.911048000000005</v>
      </c>
      <c r="C4401" s="75">
        <v>70.649591999999998</v>
      </c>
    </row>
    <row r="4402" spans="1:3" x14ac:dyDescent="0.25">
      <c r="A4402" s="74">
        <v>28142</v>
      </c>
      <c r="B4402" s="75">
        <v>25.904951999999998</v>
      </c>
      <c r="C4402" s="75">
        <v>70.536816000000002</v>
      </c>
    </row>
    <row r="4403" spans="1:3" x14ac:dyDescent="0.25">
      <c r="A4403" s="74">
        <v>28143</v>
      </c>
      <c r="B4403" s="75">
        <v>25.898856000000002</v>
      </c>
      <c r="C4403" s="75">
        <v>70.436232000000004</v>
      </c>
    </row>
    <row r="4404" spans="1:3" x14ac:dyDescent="0.25">
      <c r="A4404" s="74">
        <v>28144</v>
      </c>
      <c r="B4404" s="75">
        <v>25.892760000000003</v>
      </c>
      <c r="C4404" s="75">
        <v>70.363079999999997</v>
      </c>
    </row>
    <row r="4405" spans="1:3" x14ac:dyDescent="0.25">
      <c r="A4405" s="74">
        <v>28145</v>
      </c>
      <c r="B4405" s="75">
        <v>25.886664000000003</v>
      </c>
      <c r="C4405" s="75">
        <v>70.299071999999995</v>
      </c>
    </row>
    <row r="4406" spans="1:3" x14ac:dyDescent="0.25">
      <c r="A4406" s="74">
        <v>28146</v>
      </c>
      <c r="B4406" s="75">
        <v>25.877520000000004</v>
      </c>
      <c r="C4406" s="75">
        <v>70.341744000000006</v>
      </c>
    </row>
    <row r="4407" spans="1:3" x14ac:dyDescent="0.25">
      <c r="A4407" s="74">
        <v>28147</v>
      </c>
      <c r="B4407" s="75">
        <v>25.880568</v>
      </c>
      <c r="C4407" s="75">
        <v>70.475856000000007</v>
      </c>
    </row>
    <row r="4408" spans="1:3" x14ac:dyDescent="0.25">
      <c r="A4408" s="74">
        <v>28148</v>
      </c>
      <c r="B4408" s="75">
        <v>25.871424000000001</v>
      </c>
      <c r="C4408" s="75">
        <v>70.460616000000002</v>
      </c>
    </row>
    <row r="4409" spans="1:3" x14ac:dyDescent="0.25">
      <c r="A4409" s="74">
        <v>28149</v>
      </c>
      <c r="B4409" s="75">
        <v>25.859232000000002</v>
      </c>
      <c r="C4409" s="75">
        <v>70.417944000000006</v>
      </c>
    </row>
    <row r="4410" spans="1:3" x14ac:dyDescent="0.25">
      <c r="A4410" s="74">
        <v>28150</v>
      </c>
      <c r="B4410" s="75">
        <v>25.843992000000004</v>
      </c>
      <c r="C4410" s="75">
        <v>70.363079999999997</v>
      </c>
    </row>
    <row r="4411" spans="1:3" x14ac:dyDescent="0.25">
      <c r="A4411" s="74">
        <v>28151</v>
      </c>
      <c r="B4411" s="75">
        <v>25.837896000000001</v>
      </c>
      <c r="C4411" s="75">
        <v>70.289928000000003</v>
      </c>
    </row>
    <row r="4412" spans="1:3" x14ac:dyDescent="0.25">
      <c r="A4412" s="74">
        <v>28152</v>
      </c>
      <c r="B4412" s="75">
        <v>25.828752000000001</v>
      </c>
      <c r="C4412" s="75">
        <v>70.204584000000011</v>
      </c>
    </row>
    <row r="4413" spans="1:3" x14ac:dyDescent="0.25">
      <c r="A4413" s="74">
        <v>28153</v>
      </c>
      <c r="B4413" s="75">
        <v>25.825704000000002</v>
      </c>
      <c r="C4413" s="75">
        <v>70.116191999999998</v>
      </c>
    </row>
    <row r="4414" spans="1:3" x14ac:dyDescent="0.25">
      <c r="A4414" s="74">
        <v>28154</v>
      </c>
      <c r="B4414" s="75">
        <v>25.822656000000002</v>
      </c>
      <c r="C4414" s="75">
        <v>70.018656000000007</v>
      </c>
    </row>
    <row r="4415" spans="1:3" x14ac:dyDescent="0.25">
      <c r="A4415" s="74">
        <v>28155</v>
      </c>
      <c r="B4415" s="75">
        <v>25.816560000000003</v>
      </c>
      <c r="C4415" s="75">
        <v>69.942456000000007</v>
      </c>
    </row>
    <row r="4416" spans="1:3" x14ac:dyDescent="0.25">
      <c r="A4416" s="74">
        <v>28156</v>
      </c>
      <c r="B4416" s="75">
        <v>25.810464000000003</v>
      </c>
      <c r="C4416" s="75">
        <v>69.863208</v>
      </c>
    </row>
    <row r="4417" spans="1:3" x14ac:dyDescent="0.25">
      <c r="A4417" s="74">
        <v>28157</v>
      </c>
      <c r="B4417" s="75">
        <v>25.804368</v>
      </c>
      <c r="C4417" s="75">
        <v>69.765671999999995</v>
      </c>
    </row>
    <row r="4418" spans="1:3" x14ac:dyDescent="0.25">
      <c r="A4418" s="74">
        <v>28158</v>
      </c>
      <c r="B4418" s="75">
        <v>25.801320000000004</v>
      </c>
      <c r="C4418" s="75">
        <v>69.686424000000002</v>
      </c>
    </row>
    <row r="4419" spans="1:3" x14ac:dyDescent="0.25">
      <c r="A4419" s="74">
        <v>28159</v>
      </c>
      <c r="B4419" s="75">
        <v>25.795224000000001</v>
      </c>
      <c r="C4419" s="75">
        <v>69.598032000000003</v>
      </c>
    </row>
    <row r="4420" spans="1:3" x14ac:dyDescent="0.25">
      <c r="A4420" s="74">
        <v>28160</v>
      </c>
      <c r="B4420" s="75">
        <v>25.789128000000002</v>
      </c>
      <c r="C4420" s="75">
        <v>69.524879999999996</v>
      </c>
    </row>
    <row r="4421" spans="1:3" x14ac:dyDescent="0.25">
      <c r="A4421" s="74">
        <v>28161</v>
      </c>
      <c r="B4421" s="75">
        <v>25.783032000000002</v>
      </c>
      <c r="C4421" s="75">
        <v>69.439536000000004</v>
      </c>
    </row>
    <row r="4422" spans="1:3" x14ac:dyDescent="0.25">
      <c r="A4422" s="74">
        <v>28162</v>
      </c>
      <c r="B4422" s="75">
        <v>25.773888000000003</v>
      </c>
      <c r="C4422" s="75">
        <v>69.360288000000011</v>
      </c>
    </row>
    <row r="4423" spans="1:3" x14ac:dyDescent="0.25">
      <c r="A4423" s="74">
        <v>28163</v>
      </c>
      <c r="B4423" s="75">
        <v>25.761696000000001</v>
      </c>
      <c r="C4423" s="75">
        <v>69.262752000000006</v>
      </c>
    </row>
    <row r="4424" spans="1:3" x14ac:dyDescent="0.25">
      <c r="A4424" s="74">
        <v>28164</v>
      </c>
      <c r="B4424" s="75">
        <v>25.752552000000001</v>
      </c>
      <c r="C4424" s="75">
        <v>69.174359999999993</v>
      </c>
    </row>
    <row r="4425" spans="1:3" x14ac:dyDescent="0.25">
      <c r="A4425" s="74">
        <v>28165</v>
      </c>
      <c r="B4425" s="75">
        <v>25.743407999999999</v>
      </c>
      <c r="C4425" s="75">
        <v>69.089016000000001</v>
      </c>
    </row>
    <row r="4426" spans="1:3" x14ac:dyDescent="0.25">
      <c r="A4426" s="74">
        <v>28166</v>
      </c>
      <c r="B4426" s="75">
        <v>25.743407999999999</v>
      </c>
      <c r="C4426" s="75">
        <v>68.994528000000003</v>
      </c>
    </row>
    <row r="4427" spans="1:3" x14ac:dyDescent="0.25">
      <c r="A4427" s="74">
        <v>28167</v>
      </c>
      <c r="B4427" s="75">
        <v>25.734264000000003</v>
      </c>
      <c r="C4427" s="75">
        <v>68.903088000000011</v>
      </c>
    </row>
    <row r="4428" spans="1:3" x14ac:dyDescent="0.25">
      <c r="A4428" s="74">
        <v>28168</v>
      </c>
      <c r="B4428" s="75">
        <v>25.725120000000004</v>
      </c>
      <c r="C4428" s="75">
        <v>68.814696000000012</v>
      </c>
    </row>
    <row r="4429" spans="1:3" x14ac:dyDescent="0.25">
      <c r="A4429" s="74">
        <v>28169</v>
      </c>
      <c r="B4429" s="75">
        <v>25.719024000000001</v>
      </c>
      <c r="C4429" s="75">
        <v>68.729352000000006</v>
      </c>
    </row>
    <row r="4430" spans="1:3" x14ac:dyDescent="0.25">
      <c r="A4430" s="74">
        <v>28170</v>
      </c>
      <c r="B4430" s="75">
        <v>25.706832000000002</v>
      </c>
      <c r="C4430" s="75">
        <v>68.634864000000007</v>
      </c>
    </row>
    <row r="4431" spans="1:3" x14ac:dyDescent="0.25">
      <c r="A4431" s="74">
        <v>28171</v>
      </c>
      <c r="B4431" s="75">
        <v>25.688544</v>
      </c>
      <c r="C4431" s="75">
        <v>68.552568000000008</v>
      </c>
    </row>
    <row r="4432" spans="1:3" x14ac:dyDescent="0.25">
      <c r="A4432" s="74">
        <v>28172</v>
      </c>
      <c r="B4432" s="75">
        <v>25.676352000000001</v>
      </c>
      <c r="C4432" s="75">
        <v>68.461128000000002</v>
      </c>
    </row>
    <row r="4433" spans="1:3" x14ac:dyDescent="0.25">
      <c r="A4433" s="74">
        <v>28173</v>
      </c>
      <c r="B4433" s="75">
        <v>25.673304000000002</v>
      </c>
      <c r="C4433" s="75">
        <v>68.357496000000012</v>
      </c>
    </row>
    <row r="4434" spans="1:3" x14ac:dyDescent="0.25">
      <c r="A4434" s="74">
        <v>28174</v>
      </c>
      <c r="B4434" s="75">
        <v>25.664160000000003</v>
      </c>
      <c r="C4434" s="75">
        <v>68.250816</v>
      </c>
    </row>
    <row r="4435" spans="1:3" x14ac:dyDescent="0.25">
      <c r="A4435" s="74">
        <v>28175</v>
      </c>
      <c r="B4435" s="75">
        <v>25.655016000000003</v>
      </c>
      <c r="C4435" s="75">
        <v>68.141088000000011</v>
      </c>
    </row>
    <row r="4436" spans="1:3" x14ac:dyDescent="0.25">
      <c r="A4436" s="74">
        <v>28176</v>
      </c>
      <c r="B4436" s="75">
        <v>25.655016000000003</v>
      </c>
      <c r="C4436" s="75">
        <v>68.034407999999999</v>
      </c>
    </row>
    <row r="4437" spans="1:3" x14ac:dyDescent="0.25">
      <c r="A4437" s="74">
        <v>28177</v>
      </c>
      <c r="B4437" s="75">
        <v>25.645872000000001</v>
      </c>
      <c r="C4437" s="75">
        <v>67.930776000000009</v>
      </c>
    </row>
    <row r="4438" spans="1:3" x14ac:dyDescent="0.25">
      <c r="A4438" s="74">
        <v>28178</v>
      </c>
      <c r="B4438" s="75">
        <v>25.633679999999998</v>
      </c>
      <c r="C4438" s="75">
        <v>67.84238400000001</v>
      </c>
    </row>
    <row r="4439" spans="1:3" x14ac:dyDescent="0.25">
      <c r="A4439" s="74">
        <v>28179</v>
      </c>
      <c r="B4439" s="75">
        <v>25.627584000000002</v>
      </c>
      <c r="C4439" s="75">
        <v>67.723511999999999</v>
      </c>
    </row>
    <row r="4440" spans="1:3" x14ac:dyDescent="0.25">
      <c r="A4440" s="74">
        <v>28180</v>
      </c>
      <c r="B4440" s="75">
        <v>25.606248000000004</v>
      </c>
      <c r="C4440" s="75">
        <v>67.662552000000005</v>
      </c>
    </row>
    <row r="4441" spans="1:3" x14ac:dyDescent="0.25">
      <c r="A4441" s="74">
        <v>28181</v>
      </c>
      <c r="B4441" s="75">
        <v>25.591007999999999</v>
      </c>
      <c r="C4441" s="75">
        <v>67.638168000000007</v>
      </c>
    </row>
    <row r="4442" spans="1:3" x14ac:dyDescent="0.25">
      <c r="A4442" s="74">
        <v>28182</v>
      </c>
      <c r="B4442" s="75">
        <v>25.581864000000003</v>
      </c>
      <c r="C4442" s="75">
        <v>67.565016</v>
      </c>
    </row>
    <row r="4443" spans="1:3" x14ac:dyDescent="0.25">
      <c r="A4443" s="74">
        <v>28183</v>
      </c>
      <c r="B4443" s="75">
        <v>25.569672000000001</v>
      </c>
      <c r="C4443" s="75">
        <v>67.452240000000003</v>
      </c>
    </row>
    <row r="4444" spans="1:3" x14ac:dyDescent="0.25">
      <c r="A4444" s="74">
        <v>28184</v>
      </c>
      <c r="B4444" s="75">
        <v>25.563576000000001</v>
      </c>
      <c r="C4444" s="75">
        <v>67.312032000000002</v>
      </c>
    </row>
    <row r="4445" spans="1:3" x14ac:dyDescent="0.25">
      <c r="A4445" s="74">
        <v>28185</v>
      </c>
      <c r="B4445" s="75">
        <v>25.548335999999999</v>
      </c>
      <c r="C4445" s="75">
        <v>67.171824000000001</v>
      </c>
    </row>
    <row r="4446" spans="1:3" x14ac:dyDescent="0.25">
      <c r="A4446" s="74">
        <v>28186</v>
      </c>
      <c r="B4446" s="75">
        <v>25.54224</v>
      </c>
      <c r="C4446" s="75">
        <v>67.001136000000002</v>
      </c>
    </row>
    <row r="4447" spans="1:3" x14ac:dyDescent="0.25">
      <c r="A4447" s="74">
        <v>28187</v>
      </c>
      <c r="B4447" s="75">
        <v>25.539192000000003</v>
      </c>
      <c r="C4447" s="75">
        <v>66.815208000000013</v>
      </c>
    </row>
    <row r="4448" spans="1:3" x14ac:dyDescent="0.25">
      <c r="A4448" s="74">
        <v>28188</v>
      </c>
      <c r="B4448" s="75">
        <v>25.533096</v>
      </c>
      <c r="C4448" s="75">
        <v>66.610991999999996</v>
      </c>
    </row>
    <row r="4449" spans="1:3" x14ac:dyDescent="0.25">
      <c r="A4449" s="74">
        <v>28189</v>
      </c>
      <c r="B4449" s="75">
        <v>25.530048000000004</v>
      </c>
      <c r="C4449" s="75">
        <v>66.406776000000008</v>
      </c>
    </row>
    <row r="4450" spans="1:3" x14ac:dyDescent="0.25">
      <c r="A4450" s="74">
        <v>28190</v>
      </c>
      <c r="B4450" s="75">
        <v>25.520904000000002</v>
      </c>
      <c r="C4450" s="75">
        <v>66.272664000000006</v>
      </c>
    </row>
    <row r="4451" spans="1:3" x14ac:dyDescent="0.25">
      <c r="A4451" s="74">
        <v>28191</v>
      </c>
      <c r="B4451" s="75">
        <v>25.511760000000002</v>
      </c>
      <c r="C4451" s="75">
        <v>66.138552000000004</v>
      </c>
    </row>
    <row r="4452" spans="1:3" x14ac:dyDescent="0.25">
      <c r="A4452" s="74">
        <v>28192</v>
      </c>
      <c r="B4452" s="75">
        <v>25.499568</v>
      </c>
      <c r="C4452" s="75">
        <v>65.998344000000003</v>
      </c>
    </row>
    <row r="4453" spans="1:3" x14ac:dyDescent="0.25">
      <c r="A4453" s="74">
        <v>28193</v>
      </c>
      <c r="B4453" s="75">
        <v>25.487376000000001</v>
      </c>
      <c r="C4453" s="75">
        <v>65.864232000000001</v>
      </c>
    </row>
    <row r="4454" spans="1:3" x14ac:dyDescent="0.25">
      <c r="A4454" s="74">
        <v>28194</v>
      </c>
      <c r="B4454" s="75">
        <v>25.478232000000002</v>
      </c>
      <c r="C4454" s="75">
        <v>65.727071999999993</v>
      </c>
    </row>
    <row r="4455" spans="1:3" x14ac:dyDescent="0.25">
      <c r="A4455" s="74">
        <v>28195</v>
      </c>
      <c r="B4455" s="75">
        <v>25.472135999999999</v>
      </c>
      <c r="C4455" s="75">
        <v>65.559432000000001</v>
      </c>
    </row>
    <row r="4456" spans="1:3" x14ac:dyDescent="0.25">
      <c r="A4456" s="74">
        <v>28196</v>
      </c>
      <c r="B4456" s="75">
        <v>25.462992000000003</v>
      </c>
      <c r="C4456" s="75">
        <v>65.397888000000009</v>
      </c>
    </row>
    <row r="4457" spans="1:3" x14ac:dyDescent="0.25">
      <c r="A4457" s="74">
        <v>28197</v>
      </c>
      <c r="B4457" s="75">
        <v>25.456896</v>
      </c>
      <c r="C4457" s="75">
        <v>65.230248000000003</v>
      </c>
    </row>
    <row r="4458" spans="1:3" x14ac:dyDescent="0.25">
      <c r="A4458" s="74">
        <v>28198</v>
      </c>
      <c r="B4458" s="75">
        <v>25.447752000000001</v>
      </c>
      <c r="C4458" s="75">
        <v>65.038224</v>
      </c>
    </row>
    <row r="4459" spans="1:3" x14ac:dyDescent="0.25">
      <c r="A4459" s="74">
        <v>28199</v>
      </c>
      <c r="B4459" s="75">
        <v>25.438607999999999</v>
      </c>
      <c r="C4459" s="75">
        <v>64.855344000000002</v>
      </c>
    </row>
    <row r="4460" spans="1:3" x14ac:dyDescent="0.25">
      <c r="A4460" s="74">
        <v>28200</v>
      </c>
      <c r="B4460" s="75">
        <v>25.426416000000003</v>
      </c>
      <c r="C4460" s="75">
        <v>64.705991999999995</v>
      </c>
    </row>
    <row r="4461" spans="1:3" x14ac:dyDescent="0.25">
      <c r="A4461" s="74">
        <v>28201</v>
      </c>
      <c r="B4461" s="75">
        <v>25.420320000000004</v>
      </c>
      <c r="C4461" s="75">
        <v>64.513968000000006</v>
      </c>
    </row>
    <row r="4462" spans="1:3" x14ac:dyDescent="0.25">
      <c r="A4462" s="74">
        <v>28202</v>
      </c>
      <c r="B4462" s="75">
        <v>25.420320000000004</v>
      </c>
      <c r="C4462" s="75">
        <v>64.334136000000001</v>
      </c>
    </row>
    <row r="4463" spans="1:3" x14ac:dyDescent="0.25">
      <c r="A4463" s="74">
        <v>28203</v>
      </c>
      <c r="B4463" s="75">
        <v>25.417272000000001</v>
      </c>
      <c r="C4463" s="75">
        <v>64.132968000000005</v>
      </c>
    </row>
    <row r="4464" spans="1:3" x14ac:dyDescent="0.25">
      <c r="A4464" s="74">
        <v>28204</v>
      </c>
      <c r="B4464" s="75">
        <v>25.411176000000001</v>
      </c>
      <c r="C4464" s="75">
        <v>63.931800000000003</v>
      </c>
    </row>
    <row r="4465" spans="1:3" x14ac:dyDescent="0.25">
      <c r="A4465" s="74">
        <v>28205</v>
      </c>
      <c r="B4465" s="75">
        <v>25.402032000000002</v>
      </c>
      <c r="C4465" s="75">
        <v>63.748920000000005</v>
      </c>
    </row>
    <row r="4466" spans="1:3" x14ac:dyDescent="0.25">
      <c r="A4466" s="74">
        <v>28206</v>
      </c>
      <c r="B4466" s="75">
        <v>25.38984</v>
      </c>
      <c r="C4466" s="75">
        <v>63.575184000000007</v>
      </c>
    </row>
    <row r="4467" spans="1:3" x14ac:dyDescent="0.25">
      <c r="A4467" s="74">
        <v>28207</v>
      </c>
      <c r="B4467" s="75">
        <v>25.383744</v>
      </c>
      <c r="C4467" s="75">
        <v>63.370968000000005</v>
      </c>
    </row>
    <row r="4468" spans="1:3" x14ac:dyDescent="0.25">
      <c r="A4468" s="74">
        <v>28208</v>
      </c>
      <c r="B4468" s="75">
        <v>25.380696</v>
      </c>
      <c r="C4468" s="75">
        <v>63.188088</v>
      </c>
    </row>
    <row r="4469" spans="1:3" x14ac:dyDescent="0.25">
      <c r="A4469" s="74">
        <v>28209</v>
      </c>
      <c r="B4469" s="75">
        <v>25.371552000000001</v>
      </c>
      <c r="C4469" s="75">
        <v>62.993015999999997</v>
      </c>
    </row>
    <row r="4470" spans="1:3" x14ac:dyDescent="0.25">
      <c r="A4470" s="74">
        <v>28210</v>
      </c>
      <c r="B4470" s="75">
        <v>25.365456000000002</v>
      </c>
      <c r="C4470" s="75">
        <v>62.791848000000002</v>
      </c>
    </row>
    <row r="4471" spans="1:3" x14ac:dyDescent="0.25">
      <c r="A4471" s="74">
        <v>28211</v>
      </c>
      <c r="B4471" s="75">
        <v>25.359360000000002</v>
      </c>
      <c r="C4471" s="75">
        <v>62.602871999999998</v>
      </c>
    </row>
    <row r="4472" spans="1:3" x14ac:dyDescent="0.25">
      <c r="A4472" s="74">
        <v>28212</v>
      </c>
      <c r="B4472" s="75">
        <v>25.353264000000003</v>
      </c>
      <c r="C4472" s="75">
        <v>62.407800000000002</v>
      </c>
    </row>
    <row r="4473" spans="1:3" x14ac:dyDescent="0.25">
      <c r="A4473" s="74">
        <v>28213</v>
      </c>
      <c r="B4473" s="75">
        <v>25.344120000000004</v>
      </c>
      <c r="C4473" s="75">
        <v>62.234064000000004</v>
      </c>
    </row>
    <row r="4474" spans="1:3" x14ac:dyDescent="0.25">
      <c r="A4474" s="74">
        <v>28214</v>
      </c>
      <c r="B4474" s="75">
        <v>25.331928000000001</v>
      </c>
      <c r="C4474" s="75">
        <v>62.057279999999999</v>
      </c>
    </row>
    <row r="4475" spans="1:3" x14ac:dyDescent="0.25">
      <c r="A4475" s="74">
        <v>28215</v>
      </c>
      <c r="B4475" s="75">
        <v>25.322784000000002</v>
      </c>
      <c r="C4475" s="75">
        <v>61.856112000000003</v>
      </c>
    </row>
    <row r="4476" spans="1:3" x14ac:dyDescent="0.25">
      <c r="A4476" s="74">
        <v>28216</v>
      </c>
      <c r="B4476" s="75">
        <v>25.310592000000003</v>
      </c>
      <c r="C4476" s="75">
        <v>61.654944</v>
      </c>
    </row>
    <row r="4477" spans="1:3" x14ac:dyDescent="0.25">
      <c r="A4477" s="74">
        <v>28217</v>
      </c>
      <c r="B4477" s="75">
        <v>25.307544</v>
      </c>
      <c r="C4477" s="75">
        <v>61.456824000000005</v>
      </c>
    </row>
    <row r="4478" spans="1:3" x14ac:dyDescent="0.25">
      <c r="A4478" s="74">
        <v>28218</v>
      </c>
      <c r="B4478" s="75">
        <v>25.292304000000001</v>
      </c>
      <c r="C4478" s="75">
        <v>61.243464000000003</v>
      </c>
    </row>
    <row r="4479" spans="1:3" x14ac:dyDescent="0.25">
      <c r="A4479" s="74">
        <v>28219</v>
      </c>
      <c r="B4479" s="75">
        <v>25.280111999999999</v>
      </c>
      <c r="C4479" s="75">
        <v>61.194696000000008</v>
      </c>
    </row>
    <row r="4480" spans="1:3" x14ac:dyDescent="0.25">
      <c r="A4480" s="74">
        <v>28220</v>
      </c>
      <c r="B4480" s="75">
        <v>25.258776000000001</v>
      </c>
      <c r="C4480" s="75">
        <v>61.139832000000006</v>
      </c>
    </row>
    <row r="4481" spans="1:3" x14ac:dyDescent="0.25">
      <c r="A4481" s="74">
        <v>28221</v>
      </c>
      <c r="B4481" s="75">
        <v>25.237439999999999</v>
      </c>
      <c r="C4481" s="75">
        <v>61.097160000000002</v>
      </c>
    </row>
    <row r="4482" spans="1:3" x14ac:dyDescent="0.25">
      <c r="A4482" s="74">
        <v>28222</v>
      </c>
      <c r="B4482" s="75">
        <v>25.216104000000001</v>
      </c>
      <c r="C4482" s="75">
        <v>61.036200000000001</v>
      </c>
    </row>
    <row r="4483" spans="1:3" x14ac:dyDescent="0.25">
      <c r="A4483" s="74">
        <v>28223</v>
      </c>
      <c r="B4483" s="75">
        <v>25.194768</v>
      </c>
      <c r="C4483" s="75">
        <v>61.045344</v>
      </c>
    </row>
    <row r="4484" spans="1:3" x14ac:dyDescent="0.25">
      <c r="A4484" s="74">
        <v>28224</v>
      </c>
      <c r="B4484" s="75">
        <v>25.173432000000002</v>
      </c>
      <c r="C4484" s="75">
        <v>61.063632000000005</v>
      </c>
    </row>
    <row r="4485" spans="1:3" x14ac:dyDescent="0.25">
      <c r="A4485" s="74">
        <v>28225</v>
      </c>
      <c r="B4485" s="75">
        <v>25.152096</v>
      </c>
      <c r="C4485" s="75">
        <v>61.045344</v>
      </c>
    </row>
    <row r="4486" spans="1:3" x14ac:dyDescent="0.25">
      <c r="A4486" s="74">
        <v>28226</v>
      </c>
      <c r="B4486" s="75">
        <v>25.136856000000002</v>
      </c>
      <c r="C4486" s="75">
        <v>61.014864000000003</v>
      </c>
    </row>
    <row r="4487" spans="1:3" x14ac:dyDescent="0.25">
      <c r="A4487" s="74">
        <v>28227</v>
      </c>
      <c r="B4487" s="75">
        <v>25.121616000000003</v>
      </c>
      <c r="C4487" s="75">
        <v>60.972192</v>
      </c>
    </row>
    <row r="4488" spans="1:3" x14ac:dyDescent="0.25">
      <c r="A4488" s="74">
        <v>28228</v>
      </c>
      <c r="B4488" s="75">
        <v>25.106376000000001</v>
      </c>
      <c r="C4488" s="75">
        <v>61.036200000000001</v>
      </c>
    </row>
    <row r="4489" spans="1:3" x14ac:dyDescent="0.25">
      <c r="A4489" s="74">
        <v>28229</v>
      </c>
      <c r="B4489" s="75">
        <v>25.085039999999999</v>
      </c>
      <c r="C4489" s="75">
        <v>61.097160000000002</v>
      </c>
    </row>
    <row r="4490" spans="1:3" x14ac:dyDescent="0.25">
      <c r="A4490" s="74">
        <v>28230</v>
      </c>
      <c r="B4490" s="75">
        <v>25.066752000000001</v>
      </c>
      <c r="C4490" s="75">
        <v>61.145928000000005</v>
      </c>
    </row>
    <row r="4491" spans="1:3" x14ac:dyDescent="0.25">
      <c r="A4491" s="74">
        <v>28231</v>
      </c>
      <c r="B4491" s="75">
        <v>25.045416000000003</v>
      </c>
      <c r="C4491" s="75">
        <v>61.194696000000008</v>
      </c>
    </row>
    <row r="4492" spans="1:3" x14ac:dyDescent="0.25">
      <c r="A4492" s="74">
        <v>28232</v>
      </c>
      <c r="B4492" s="75">
        <v>25.021032000000002</v>
      </c>
      <c r="C4492" s="75">
        <v>61.240415999999996</v>
      </c>
    </row>
    <row r="4493" spans="1:3" x14ac:dyDescent="0.25">
      <c r="A4493" s="74">
        <v>28233</v>
      </c>
      <c r="B4493" s="75">
        <v>24.993600000000001</v>
      </c>
      <c r="C4493" s="75">
        <v>61.243464000000003</v>
      </c>
    </row>
    <row r="4494" spans="1:3" x14ac:dyDescent="0.25">
      <c r="A4494" s="74">
        <v>28234</v>
      </c>
      <c r="B4494" s="75">
        <v>24.984456000000002</v>
      </c>
      <c r="C4494" s="75">
        <v>61.276992</v>
      </c>
    </row>
    <row r="4495" spans="1:3" x14ac:dyDescent="0.25">
      <c r="A4495" s="74">
        <v>28235</v>
      </c>
      <c r="B4495" s="75">
        <v>24.966168</v>
      </c>
      <c r="C4495" s="75">
        <v>61.310520000000004</v>
      </c>
    </row>
    <row r="4496" spans="1:3" x14ac:dyDescent="0.25">
      <c r="A4496" s="74">
        <v>28236</v>
      </c>
      <c r="B4496" s="75">
        <v>24.947879999999998</v>
      </c>
      <c r="C4496" s="75">
        <v>61.347096000000008</v>
      </c>
    </row>
    <row r="4497" spans="1:3" x14ac:dyDescent="0.25">
      <c r="A4497" s="74">
        <v>28237</v>
      </c>
      <c r="B4497" s="75">
        <v>24.923496</v>
      </c>
      <c r="C4497" s="75">
        <v>61.371479999999998</v>
      </c>
    </row>
    <row r="4498" spans="1:3" x14ac:dyDescent="0.25">
      <c r="A4498" s="74">
        <v>28238</v>
      </c>
      <c r="B4498" s="75">
        <v>24.920448000000004</v>
      </c>
      <c r="C4498" s="75">
        <v>61.426344</v>
      </c>
    </row>
    <row r="4499" spans="1:3" x14ac:dyDescent="0.25">
      <c r="A4499" s="74">
        <v>28239</v>
      </c>
      <c r="B4499" s="75">
        <v>24.899111999999999</v>
      </c>
      <c r="C4499" s="75">
        <v>61.453776000000005</v>
      </c>
    </row>
    <row r="4500" spans="1:3" x14ac:dyDescent="0.25">
      <c r="A4500" s="74">
        <v>28240</v>
      </c>
      <c r="B4500" s="75">
        <v>24.880824</v>
      </c>
      <c r="C4500" s="75">
        <v>61.478160000000003</v>
      </c>
    </row>
    <row r="4501" spans="1:3" x14ac:dyDescent="0.25">
      <c r="A4501" s="74">
        <v>28241</v>
      </c>
      <c r="B4501" s="75">
        <v>24.865584000000002</v>
      </c>
      <c r="C4501" s="75">
        <v>61.508640000000007</v>
      </c>
    </row>
    <row r="4502" spans="1:3" x14ac:dyDescent="0.25">
      <c r="A4502" s="74">
        <v>28242</v>
      </c>
      <c r="B4502" s="75">
        <v>24.844248000000004</v>
      </c>
      <c r="C4502" s="75">
        <v>61.499496000000008</v>
      </c>
    </row>
    <row r="4503" spans="1:3" x14ac:dyDescent="0.25">
      <c r="A4503" s="74">
        <v>28243</v>
      </c>
      <c r="B4503" s="75">
        <v>24.825960000000002</v>
      </c>
      <c r="C4503" s="75">
        <v>61.478160000000003</v>
      </c>
    </row>
    <row r="4504" spans="1:3" x14ac:dyDescent="0.25">
      <c r="A4504" s="74">
        <v>28244</v>
      </c>
      <c r="B4504" s="75">
        <v>24.810720000000003</v>
      </c>
      <c r="C4504" s="75">
        <v>61.459871999999997</v>
      </c>
    </row>
    <row r="4505" spans="1:3" x14ac:dyDescent="0.25">
      <c r="A4505" s="74">
        <v>28245</v>
      </c>
      <c r="B4505" s="75">
        <v>24.789384000000002</v>
      </c>
      <c r="C4505" s="75">
        <v>61.261752000000008</v>
      </c>
    </row>
    <row r="4506" spans="1:3" x14ac:dyDescent="0.25">
      <c r="A4506" s="74">
        <v>28246</v>
      </c>
      <c r="B4506" s="75">
        <v>24.780239999999999</v>
      </c>
      <c r="C4506" s="75">
        <v>61.069728000000005</v>
      </c>
    </row>
    <row r="4507" spans="1:3" x14ac:dyDescent="0.25">
      <c r="A4507" s="74">
        <v>28247</v>
      </c>
      <c r="B4507" s="75">
        <v>24.771096</v>
      </c>
      <c r="C4507" s="75">
        <v>60.999624000000004</v>
      </c>
    </row>
    <row r="4508" spans="1:3" x14ac:dyDescent="0.25">
      <c r="A4508" s="74">
        <v>28248</v>
      </c>
      <c r="B4508" s="75">
        <v>24.752807999999998</v>
      </c>
      <c r="C4508" s="75">
        <v>60.987432000000005</v>
      </c>
    </row>
    <row r="4509" spans="1:3" x14ac:dyDescent="0.25">
      <c r="A4509" s="74">
        <v>28249</v>
      </c>
      <c r="B4509" s="75">
        <v>24.737568</v>
      </c>
      <c r="C4509" s="75">
        <v>60.96</v>
      </c>
    </row>
    <row r="4510" spans="1:3" x14ac:dyDescent="0.25">
      <c r="A4510" s="74">
        <v>28250</v>
      </c>
      <c r="B4510" s="75">
        <v>24.731472</v>
      </c>
      <c r="C4510" s="75">
        <v>60.975240000000007</v>
      </c>
    </row>
    <row r="4511" spans="1:3" x14ac:dyDescent="0.25">
      <c r="A4511" s="74">
        <v>28251</v>
      </c>
      <c r="B4511" s="75">
        <v>24.716232000000002</v>
      </c>
      <c r="C4511" s="75">
        <v>60.932568000000003</v>
      </c>
    </row>
    <row r="4512" spans="1:3" x14ac:dyDescent="0.25">
      <c r="A4512" s="74">
        <v>28252</v>
      </c>
      <c r="B4512" s="75">
        <v>24.704039999999999</v>
      </c>
      <c r="C4512" s="75">
        <v>60.935615999999996</v>
      </c>
    </row>
    <row r="4513" spans="1:3" x14ac:dyDescent="0.25">
      <c r="A4513" s="74">
        <v>28253</v>
      </c>
      <c r="B4513" s="75">
        <v>24.685752000000001</v>
      </c>
      <c r="C4513" s="75">
        <v>60.935615999999996</v>
      </c>
    </row>
    <row r="4514" spans="1:3" x14ac:dyDescent="0.25">
      <c r="A4514" s="74">
        <v>28254</v>
      </c>
      <c r="B4514" s="75">
        <v>24.670512000000002</v>
      </c>
      <c r="C4514" s="75">
        <v>60.941712000000003</v>
      </c>
    </row>
    <row r="4515" spans="1:3" x14ac:dyDescent="0.25">
      <c r="A4515" s="74">
        <v>28255</v>
      </c>
      <c r="B4515" s="75">
        <v>24.658320000000003</v>
      </c>
      <c r="C4515" s="75">
        <v>60.877704000000001</v>
      </c>
    </row>
    <row r="4516" spans="1:3" x14ac:dyDescent="0.25">
      <c r="A4516" s="74">
        <v>28256</v>
      </c>
      <c r="B4516" s="75">
        <v>24.640032000000001</v>
      </c>
      <c r="C4516" s="75">
        <v>60.841128000000005</v>
      </c>
    </row>
    <row r="4517" spans="1:3" x14ac:dyDescent="0.25">
      <c r="A4517" s="74">
        <v>28257</v>
      </c>
      <c r="B4517" s="75">
        <v>24.624792000000003</v>
      </c>
      <c r="C4517" s="75">
        <v>60.795408000000009</v>
      </c>
    </row>
    <row r="4518" spans="1:3" x14ac:dyDescent="0.25">
      <c r="A4518" s="74">
        <v>28258</v>
      </c>
      <c r="B4518" s="75">
        <v>24.609552000000001</v>
      </c>
      <c r="C4518" s="75">
        <v>60.731400000000001</v>
      </c>
    </row>
    <row r="4519" spans="1:3" x14ac:dyDescent="0.25">
      <c r="A4519" s="74">
        <v>28259</v>
      </c>
      <c r="B4519" s="75">
        <v>24.594312000000002</v>
      </c>
      <c r="C4519" s="75">
        <v>60.591191999999999</v>
      </c>
    </row>
    <row r="4520" spans="1:3" x14ac:dyDescent="0.25">
      <c r="A4520" s="74">
        <v>28260</v>
      </c>
      <c r="B4520" s="75">
        <v>24.579072</v>
      </c>
      <c r="C4520" s="75">
        <v>60.563760000000002</v>
      </c>
    </row>
    <row r="4521" spans="1:3" x14ac:dyDescent="0.25">
      <c r="A4521" s="74">
        <v>28261</v>
      </c>
      <c r="B4521" s="75">
        <v>24.566880000000001</v>
      </c>
      <c r="C4521" s="75">
        <v>60.536328000000005</v>
      </c>
    </row>
    <row r="4522" spans="1:3" x14ac:dyDescent="0.25">
      <c r="A4522" s="74">
        <v>28262</v>
      </c>
      <c r="B4522" s="75">
        <v>24.563832000000001</v>
      </c>
      <c r="C4522" s="75">
        <v>60.3504</v>
      </c>
    </row>
    <row r="4523" spans="1:3" x14ac:dyDescent="0.25">
      <c r="A4523" s="74">
        <v>28263</v>
      </c>
      <c r="B4523" s="75">
        <v>24.588216000000003</v>
      </c>
      <c r="C4523" s="75">
        <v>60.243720000000003</v>
      </c>
    </row>
    <row r="4524" spans="1:3" x14ac:dyDescent="0.25">
      <c r="A4524" s="74">
        <v>28264</v>
      </c>
      <c r="B4524" s="75">
        <v>24.640032000000001</v>
      </c>
      <c r="C4524" s="75">
        <v>60.094368000000003</v>
      </c>
    </row>
    <row r="4525" spans="1:3" x14ac:dyDescent="0.25">
      <c r="A4525" s="74">
        <v>28265</v>
      </c>
      <c r="B4525" s="75">
        <v>24.652224</v>
      </c>
      <c r="C4525" s="75">
        <v>60.027312000000002</v>
      </c>
    </row>
    <row r="4526" spans="1:3" x14ac:dyDescent="0.25">
      <c r="A4526" s="74">
        <v>28266</v>
      </c>
      <c r="B4526" s="75">
        <v>24.664416000000003</v>
      </c>
      <c r="C4526" s="75">
        <v>60.152280000000005</v>
      </c>
    </row>
    <row r="4527" spans="1:3" x14ac:dyDescent="0.25">
      <c r="A4527" s="74">
        <v>28267</v>
      </c>
      <c r="B4527" s="75">
        <v>24.676607999999998</v>
      </c>
      <c r="C4527" s="75">
        <v>60.472320000000003</v>
      </c>
    </row>
    <row r="4528" spans="1:3" x14ac:dyDescent="0.25">
      <c r="A4528" s="74">
        <v>28268</v>
      </c>
      <c r="B4528" s="75">
        <v>24.682704000000001</v>
      </c>
      <c r="C4528" s="75">
        <v>60.514991999999999</v>
      </c>
    </row>
    <row r="4529" spans="1:3" x14ac:dyDescent="0.25">
      <c r="A4529" s="74">
        <v>28269</v>
      </c>
      <c r="B4529" s="75">
        <v>24.685752000000001</v>
      </c>
      <c r="C4529" s="75">
        <v>60.563760000000002</v>
      </c>
    </row>
    <row r="4530" spans="1:3" x14ac:dyDescent="0.25">
      <c r="A4530" s="74">
        <v>28270</v>
      </c>
      <c r="B4530" s="75">
        <v>24.697944000000003</v>
      </c>
      <c r="C4530" s="75">
        <v>60.612528000000005</v>
      </c>
    </row>
    <row r="4531" spans="1:3" x14ac:dyDescent="0.25">
      <c r="A4531" s="74">
        <v>28271</v>
      </c>
      <c r="B4531" s="75">
        <v>24.704039999999999</v>
      </c>
      <c r="C4531" s="75">
        <v>60.579000000000001</v>
      </c>
    </row>
    <row r="4532" spans="1:3" x14ac:dyDescent="0.25">
      <c r="A4532" s="74">
        <v>28272</v>
      </c>
      <c r="B4532" s="75">
        <v>24.700992000000003</v>
      </c>
      <c r="C4532" s="75">
        <v>60.524135999999999</v>
      </c>
    </row>
    <row r="4533" spans="1:3" x14ac:dyDescent="0.25">
      <c r="A4533" s="74">
        <v>28273</v>
      </c>
      <c r="B4533" s="75">
        <v>24.713184000000002</v>
      </c>
      <c r="C4533" s="75">
        <v>60.496704000000001</v>
      </c>
    </row>
    <row r="4534" spans="1:3" x14ac:dyDescent="0.25">
      <c r="A4534" s="74">
        <v>28274</v>
      </c>
      <c r="B4534" s="75">
        <v>24.704039999999999</v>
      </c>
      <c r="C4534" s="75">
        <v>60.481464000000003</v>
      </c>
    </row>
    <row r="4535" spans="1:3" x14ac:dyDescent="0.25">
      <c r="A4535" s="74">
        <v>28275</v>
      </c>
      <c r="B4535" s="75">
        <v>24.716232000000002</v>
      </c>
      <c r="C4535" s="75">
        <v>60.426600000000001</v>
      </c>
    </row>
    <row r="4536" spans="1:3" x14ac:dyDescent="0.25">
      <c r="A4536" s="74">
        <v>28276</v>
      </c>
      <c r="B4536" s="75">
        <v>24.746712000000002</v>
      </c>
      <c r="C4536" s="75">
        <v>60.655200000000001</v>
      </c>
    </row>
    <row r="4537" spans="1:3" x14ac:dyDescent="0.25">
      <c r="A4537" s="74">
        <v>28277</v>
      </c>
      <c r="B4537" s="75">
        <v>24.746712000000002</v>
      </c>
      <c r="C4537" s="75">
        <v>60.722256000000002</v>
      </c>
    </row>
    <row r="4538" spans="1:3" x14ac:dyDescent="0.25">
      <c r="A4538" s="74">
        <v>28278</v>
      </c>
      <c r="B4538" s="75">
        <v>24.743664000000003</v>
      </c>
      <c r="C4538" s="75">
        <v>60.734448</v>
      </c>
    </row>
    <row r="4539" spans="1:3" x14ac:dyDescent="0.25">
      <c r="A4539" s="74">
        <v>28279</v>
      </c>
      <c r="B4539" s="75">
        <v>24.719280000000001</v>
      </c>
      <c r="C4539" s="75">
        <v>60.658248</v>
      </c>
    </row>
    <row r="4540" spans="1:3" x14ac:dyDescent="0.25">
      <c r="A4540" s="74">
        <v>28280</v>
      </c>
      <c r="B4540" s="75">
        <v>24.731472</v>
      </c>
      <c r="C4540" s="75">
        <v>60.700920000000004</v>
      </c>
    </row>
    <row r="4541" spans="1:3" x14ac:dyDescent="0.25">
      <c r="A4541" s="74">
        <v>28281</v>
      </c>
      <c r="B4541" s="75">
        <v>24.716232000000002</v>
      </c>
      <c r="C4541" s="75">
        <v>60.630815999999996</v>
      </c>
    </row>
    <row r="4542" spans="1:3" x14ac:dyDescent="0.25">
      <c r="A4542" s="74">
        <v>28282</v>
      </c>
      <c r="B4542" s="75">
        <v>24.725376000000004</v>
      </c>
      <c r="C4542" s="75">
        <v>60.551568000000003</v>
      </c>
    </row>
    <row r="4543" spans="1:3" x14ac:dyDescent="0.25">
      <c r="A4543" s="74">
        <v>28283</v>
      </c>
      <c r="B4543" s="75">
        <v>24.740616000000003</v>
      </c>
      <c r="C4543" s="75">
        <v>60.484512000000002</v>
      </c>
    </row>
    <row r="4544" spans="1:3" x14ac:dyDescent="0.25">
      <c r="A4544" s="74">
        <v>28284</v>
      </c>
      <c r="B4544" s="75">
        <v>24.752807999999998</v>
      </c>
      <c r="C4544" s="75">
        <v>60.338208000000009</v>
      </c>
    </row>
    <row r="4545" spans="1:3" x14ac:dyDescent="0.25">
      <c r="A4545" s="74">
        <v>28285</v>
      </c>
      <c r="B4545" s="75">
        <v>24.755856000000001</v>
      </c>
      <c r="C4545" s="75">
        <v>60.191904000000001</v>
      </c>
    </row>
    <row r="4546" spans="1:3" x14ac:dyDescent="0.25">
      <c r="A4546" s="74">
        <v>28286</v>
      </c>
      <c r="B4546" s="75">
        <v>24.758904000000001</v>
      </c>
      <c r="C4546" s="75">
        <v>60.039504000000001</v>
      </c>
    </row>
    <row r="4547" spans="1:3" x14ac:dyDescent="0.25">
      <c r="A4547" s="74">
        <v>28287</v>
      </c>
      <c r="B4547" s="75">
        <v>24.777192000000003</v>
      </c>
      <c r="C4547" s="75">
        <v>59.905391999999999</v>
      </c>
    </row>
    <row r="4548" spans="1:3" x14ac:dyDescent="0.25">
      <c r="A4548" s="74">
        <v>28288</v>
      </c>
      <c r="B4548" s="75">
        <v>24.795479999999998</v>
      </c>
      <c r="C4548" s="75">
        <v>59.823096000000007</v>
      </c>
    </row>
    <row r="4549" spans="1:3" x14ac:dyDescent="0.25">
      <c r="A4549" s="74">
        <v>28289</v>
      </c>
      <c r="B4549" s="75">
        <v>24.798528000000001</v>
      </c>
      <c r="C4549" s="75">
        <v>59.710320000000003</v>
      </c>
    </row>
    <row r="4550" spans="1:3" x14ac:dyDescent="0.25">
      <c r="A4550" s="74">
        <v>28290</v>
      </c>
      <c r="B4550" s="75">
        <v>24.813768</v>
      </c>
      <c r="C4550" s="75">
        <v>59.582304000000001</v>
      </c>
    </row>
    <row r="4551" spans="1:3" x14ac:dyDescent="0.25">
      <c r="A4551" s="74">
        <v>28291</v>
      </c>
      <c r="B4551" s="75">
        <v>24.816816000000003</v>
      </c>
      <c r="C4551" s="75">
        <v>59.490864000000002</v>
      </c>
    </row>
    <row r="4552" spans="1:3" x14ac:dyDescent="0.25">
      <c r="A4552" s="74">
        <v>28292</v>
      </c>
      <c r="B4552" s="75">
        <v>24.810720000000003</v>
      </c>
      <c r="C4552" s="75">
        <v>59.554871999999996</v>
      </c>
    </row>
    <row r="4553" spans="1:3" x14ac:dyDescent="0.25">
      <c r="A4553" s="74">
        <v>28293</v>
      </c>
      <c r="B4553" s="75">
        <v>24.807672</v>
      </c>
      <c r="C4553" s="75">
        <v>59.539632000000005</v>
      </c>
    </row>
    <row r="4554" spans="1:3" x14ac:dyDescent="0.25">
      <c r="A4554" s="74">
        <v>28294</v>
      </c>
      <c r="B4554" s="75">
        <v>24.847296</v>
      </c>
      <c r="C4554" s="75">
        <v>59.506104000000001</v>
      </c>
    </row>
    <row r="4555" spans="1:3" x14ac:dyDescent="0.25">
      <c r="A4555" s="74">
        <v>28295</v>
      </c>
      <c r="B4555" s="75">
        <v>24.847296</v>
      </c>
      <c r="C4555" s="75">
        <v>59.612784000000005</v>
      </c>
    </row>
    <row r="4556" spans="1:3" x14ac:dyDescent="0.25">
      <c r="A4556" s="74">
        <v>28296</v>
      </c>
      <c r="B4556" s="75">
        <v>24.838152000000001</v>
      </c>
      <c r="C4556" s="75">
        <v>59.640216000000002</v>
      </c>
    </row>
    <row r="4557" spans="1:3" x14ac:dyDescent="0.25">
      <c r="A4557" s="74">
        <v>28297</v>
      </c>
      <c r="B4557" s="75">
        <v>24.838152000000001</v>
      </c>
      <c r="C4557" s="75">
        <v>59.643264000000002</v>
      </c>
    </row>
    <row r="4558" spans="1:3" x14ac:dyDescent="0.25">
      <c r="A4558" s="74">
        <v>28298</v>
      </c>
      <c r="B4558" s="75">
        <v>24.841200000000001</v>
      </c>
      <c r="C4558" s="75">
        <v>59.850528000000004</v>
      </c>
    </row>
    <row r="4559" spans="1:3" x14ac:dyDescent="0.25">
      <c r="A4559" s="74">
        <v>28299</v>
      </c>
      <c r="B4559" s="75">
        <v>24.832056000000001</v>
      </c>
      <c r="C4559" s="75">
        <v>59.881008000000008</v>
      </c>
    </row>
    <row r="4560" spans="1:3" x14ac:dyDescent="0.25">
      <c r="A4560" s="74">
        <v>28300</v>
      </c>
      <c r="B4560" s="75">
        <v>24.819864000000003</v>
      </c>
      <c r="C4560" s="75">
        <v>59.884056000000001</v>
      </c>
    </row>
    <row r="4561" spans="1:3" x14ac:dyDescent="0.25">
      <c r="A4561" s="74">
        <v>28301</v>
      </c>
      <c r="B4561" s="75">
        <v>24.816816000000003</v>
      </c>
      <c r="C4561" s="75">
        <v>59.868816000000002</v>
      </c>
    </row>
    <row r="4562" spans="1:3" x14ac:dyDescent="0.25">
      <c r="A4562" s="74">
        <v>28302</v>
      </c>
      <c r="B4562" s="75">
        <v>24.804624</v>
      </c>
      <c r="C4562" s="75">
        <v>59.820048</v>
      </c>
    </row>
    <row r="4563" spans="1:3" x14ac:dyDescent="0.25">
      <c r="A4563" s="74">
        <v>28303</v>
      </c>
      <c r="B4563" s="75">
        <v>24.813768</v>
      </c>
      <c r="C4563" s="75">
        <v>59.774328000000004</v>
      </c>
    </row>
    <row r="4564" spans="1:3" x14ac:dyDescent="0.25">
      <c r="A4564" s="74">
        <v>28304</v>
      </c>
      <c r="B4564" s="75">
        <v>24.835104000000001</v>
      </c>
      <c r="C4564" s="75">
        <v>59.835288000000006</v>
      </c>
    </row>
    <row r="4565" spans="1:3" x14ac:dyDescent="0.25">
      <c r="A4565" s="74">
        <v>28305</v>
      </c>
      <c r="B4565" s="75">
        <v>24.835104000000001</v>
      </c>
      <c r="C4565" s="75">
        <v>59.835288000000006</v>
      </c>
    </row>
    <row r="4566" spans="1:3" x14ac:dyDescent="0.25">
      <c r="A4566" s="74">
        <v>28306</v>
      </c>
      <c r="B4566" s="75">
        <v>24.859488000000002</v>
      </c>
      <c r="C4566" s="75">
        <v>59.856624000000004</v>
      </c>
    </row>
    <row r="4567" spans="1:3" x14ac:dyDescent="0.25">
      <c r="A4567" s="74">
        <v>28307</v>
      </c>
      <c r="B4567" s="75">
        <v>24.859488000000002</v>
      </c>
      <c r="C4567" s="75">
        <v>59.963304000000001</v>
      </c>
    </row>
    <row r="4568" spans="1:3" x14ac:dyDescent="0.25">
      <c r="A4568" s="74">
        <v>28308</v>
      </c>
      <c r="B4568" s="75">
        <v>24.856439999999999</v>
      </c>
      <c r="C4568" s="75">
        <v>59.960256000000001</v>
      </c>
    </row>
    <row r="4569" spans="1:3" x14ac:dyDescent="0.25">
      <c r="A4569" s="74">
        <v>28309</v>
      </c>
      <c r="B4569" s="75">
        <v>24.850344000000003</v>
      </c>
      <c r="C4569" s="75">
        <v>59.917584000000005</v>
      </c>
    </row>
    <row r="4570" spans="1:3" x14ac:dyDescent="0.25">
      <c r="A4570" s="74">
        <v>28310</v>
      </c>
      <c r="B4570" s="75">
        <v>24.847296</v>
      </c>
      <c r="C4570" s="75">
        <v>59.838335999999998</v>
      </c>
    </row>
    <row r="4571" spans="1:3" x14ac:dyDescent="0.25">
      <c r="A4571" s="74">
        <v>28311</v>
      </c>
      <c r="B4571" s="75">
        <v>24.868632000000002</v>
      </c>
      <c r="C4571" s="75">
        <v>60.042552000000008</v>
      </c>
    </row>
    <row r="4572" spans="1:3" x14ac:dyDescent="0.25">
      <c r="A4572" s="74">
        <v>28312</v>
      </c>
      <c r="B4572" s="75">
        <v>24.917400000000001</v>
      </c>
      <c r="C4572" s="75">
        <v>60.664344000000007</v>
      </c>
    </row>
    <row r="4573" spans="1:3" x14ac:dyDescent="0.25">
      <c r="A4573" s="74">
        <v>28313</v>
      </c>
      <c r="B4573" s="75">
        <v>24.957024000000001</v>
      </c>
      <c r="C4573" s="75">
        <v>60.746640000000006</v>
      </c>
    </row>
    <row r="4574" spans="1:3" x14ac:dyDescent="0.25">
      <c r="A4574" s="74">
        <v>28314</v>
      </c>
      <c r="B4574" s="75">
        <v>24.963120000000004</v>
      </c>
      <c r="C4574" s="75">
        <v>60.743592</v>
      </c>
    </row>
    <row r="4575" spans="1:3" x14ac:dyDescent="0.25">
      <c r="A4575" s="74">
        <v>28315</v>
      </c>
      <c r="B4575" s="75">
        <v>24.969216000000003</v>
      </c>
      <c r="C4575" s="75">
        <v>60.691776000000004</v>
      </c>
    </row>
    <row r="4576" spans="1:3" x14ac:dyDescent="0.25">
      <c r="A4576" s="74">
        <v>28316</v>
      </c>
      <c r="B4576" s="75">
        <v>24.969216000000003</v>
      </c>
      <c r="C4576" s="75">
        <v>60.658248</v>
      </c>
    </row>
    <row r="4577" spans="1:3" x14ac:dyDescent="0.25">
      <c r="A4577" s="74">
        <v>28317</v>
      </c>
      <c r="B4577" s="75">
        <v>24.963120000000004</v>
      </c>
      <c r="C4577" s="75">
        <v>60.566808000000009</v>
      </c>
    </row>
    <row r="4578" spans="1:3" x14ac:dyDescent="0.25">
      <c r="A4578" s="74">
        <v>28318</v>
      </c>
      <c r="B4578" s="75">
        <v>24.963120000000004</v>
      </c>
      <c r="C4578" s="75">
        <v>60.450984000000005</v>
      </c>
    </row>
    <row r="4579" spans="1:3" x14ac:dyDescent="0.25">
      <c r="A4579" s="74">
        <v>28319</v>
      </c>
      <c r="B4579" s="75">
        <v>24.963120000000004</v>
      </c>
      <c r="C4579" s="75">
        <v>60.283344000000007</v>
      </c>
    </row>
    <row r="4580" spans="1:3" x14ac:dyDescent="0.25">
      <c r="A4580" s="74">
        <v>28320</v>
      </c>
      <c r="B4580" s="75">
        <v>24.960072</v>
      </c>
      <c r="C4580" s="75">
        <v>60.137040000000006</v>
      </c>
    </row>
    <row r="4581" spans="1:3" x14ac:dyDescent="0.25">
      <c r="A4581" s="74">
        <v>28321</v>
      </c>
      <c r="B4581" s="75">
        <v>24.981407999999998</v>
      </c>
      <c r="C4581" s="75">
        <v>60.0456</v>
      </c>
    </row>
    <row r="4582" spans="1:3" x14ac:dyDescent="0.25">
      <c r="A4582" s="74">
        <v>28322</v>
      </c>
      <c r="B4582" s="75">
        <v>24.981407999999998</v>
      </c>
      <c r="C4582" s="75">
        <v>60.216288000000006</v>
      </c>
    </row>
    <row r="4583" spans="1:3" x14ac:dyDescent="0.25">
      <c r="A4583" s="74">
        <v>28323</v>
      </c>
      <c r="B4583" s="75">
        <v>24.981407999999998</v>
      </c>
      <c r="C4583" s="75">
        <v>60.176664000000002</v>
      </c>
    </row>
    <row r="4584" spans="1:3" x14ac:dyDescent="0.25">
      <c r="A4584" s="74">
        <v>28324</v>
      </c>
      <c r="B4584" s="75">
        <v>24.984456000000002</v>
      </c>
      <c r="C4584" s="75">
        <v>60.076080000000005</v>
      </c>
    </row>
    <row r="4585" spans="1:3" x14ac:dyDescent="0.25">
      <c r="A4585" s="74">
        <v>28325</v>
      </c>
      <c r="B4585" s="75">
        <v>24.984456000000002</v>
      </c>
      <c r="C4585" s="75">
        <v>59.920632000000005</v>
      </c>
    </row>
    <row r="4586" spans="1:3" x14ac:dyDescent="0.25">
      <c r="A4586" s="74">
        <v>28326</v>
      </c>
      <c r="B4586" s="75">
        <v>24.996648000000004</v>
      </c>
      <c r="C4586" s="75">
        <v>59.798712000000002</v>
      </c>
    </row>
    <row r="4587" spans="1:3" x14ac:dyDescent="0.25">
      <c r="A4587" s="74">
        <v>28327</v>
      </c>
      <c r="B4587" s="75">
        <v>24.999696</v>
      </c>
      <c r="C4587" s="75">
        <v>59.649360000000001</v>
      </c>
    </row>
    <row r="4588" spans="1:3" x14ac:dyDescent="0.25">
      <c r="A4588" s="74">
        <v>28328</v>
      </c>
      <c r="B4588" s="75">
        <v>24.999696</v>
      </c>
      <c r="C4588" s="75">
        <v>59.527440000000006</v>
      </c>
    </row>
    <row r="4589" spans="1:3" x14ac:dyDescent="0.25">
      <c r="A4589" s="74">
        <v>28329</v>
      </c>
      <c r="B4589" s="75">
        <v>24.993600000000001</v>
      </c>
      <c r="C4589" s="75">
        <v>59.436</v>
      </c>
    </row>
    <row r="4590" spans="1:3" x14ac:dyDescent="0.25">
      <c r="A4590" s="74">
        <v>28330</v>
      </c>
      <c r="B4590" s="75">
        <v>24.987504000000001</v>
      </c>
      <c r="C4590" s="75">
        <v>59.320176000000004</v>
      </c>
    </row>
    <row r="4591" spans="1:3" x14ac:dyDescent="0.25">
      <c r="A4591" s="74">
        <v>28331</v>
      </c>
      <c r="B4591" s="75">
        <v>24.981407999999998</v>
      </c>
      <c r="C4591" s="75">
        <v>59.125104</v>
      </c>
    </row>
    <row r="4592" spans="1:3" x14ac:dyDescent="0.25">
      <c r="A4592" s="74">
        <v>28332</v>
      </c>
      <c r="B4592" s="75">
        <v>24.981407999999998</v>
      </c>
      <c r="C4592" s="75">
        <v>58.951368000000002</v>
      </c>
    </row>
    <row r="4593" spans="1:3" x14ac:dyDescent="0.25">
      <c r="A4593" s="74">
        <v>28333</v>
      </c>
      <c r="B4593" s="75">
        <v>24.978360000000002</v>
      </c>
      <c r="C4593" s="75">
        <v>58.881264000000002</v>
      </c>
    </row>
    <row r="4594" spans="1:3" x14ac:dyDescent="0.25">
      <c r="A4594" s="74">
        <v>28334</v>
      </c>
      <c r="B4594" s="75">
        <v>24.969216000000003</v>
      </c>
      <c r="C4594" s="75">
        <v>58.805064000000002</v>
      </c>
    </row>
    <row r="4595" spans="1:3" x14ac:dyDescent="0.25">
      <c r="A4595" s="74">
        <v>28335</v>
      </c>
      <c r="B4595" s="75">
        <v>24.957024000000001</v>
      </c>
      <c r="C4595" s="75">
        <v>58.686191999999998</v>
      </c>
    </row>
    <row r="4596" spans="1:3" x14ac:dyDescent="0.25">
      <c r="A4596" s="74">
        <v>28336</v>
      </c>
      <c r="B4596" s="75">
        <v>24.950928000000001</v>
      </c>
      <c r="C4596" s="75">
        <v>58.597799999999999</v>
      </c>
    </row>
    <row r="4597" spans="1:3" x14ac:dyDescent="0.25">
      <c r="A4597" s="74">
        <v>28337</v>
      </c>
      <c r="B4597" s="75">
        <v>24.978360000000002</v>
      </c>
      <c r="C4597" s="75">
        <v>59.304935999999998</v>
      </c>
    </row>
    <row r="4598" spans="1:3" x14ac:dyDescent="0.25">
      <c r="A4598" s="74">
        <v>28338</v>
      </c>
      <c r="B4598" s="75">
        <v>25.033224000000001</v>
      </c>
      <c r="C4598" s="75">
        <v>59.612784000000005</v>
      </c>
    </row>
    <row r="4599" spans="1:3" x14ac:dyDescent="0.25">
      <c r="A4599" s="74">
        <v>28339</v>
      </c>
      <c r="B4599" s="75">
        <v>25.051511999999999</v>
      </c>
      <c r="C4599" s="75">
        <v>59.762135999999998</v>
      </c>
    </row>
    <row r="4600" spans="1:3" x14ac:dyDescent="0.25">
      <c r="A4600" s="74">
        <v>28340</v>
      </c>
      <c r="B4600" s="75">
        <v>25.045416000000003</v>
      </c>
      <c r="C4600" s="75">
        <v>59.734704000000001</v>
      </c>
    </row>
    <row r="4601" spans="1:3" x14ac:dyDescent="0.25">
      <c r="A4601" s="74">
        <v>28341</v>
      </c>
      <c r="B4601" s="75">
        <v>25.045416000000003</v>
      </c>
      <c r="C4601" s="75">
        <v>59.676791999999999</v>
      </c>
    </row>
    <row r="4602" spans="1:3" x14ac:dyDescent="0.25">
      <c r="A4602" s="74">
        <v>28342</v>
      </c>
      <c r="B4602" s="75">
        <v>25.048464000000003</v>
      </c>
      <c r="C4602" s="75">
        <v>59.823096000000007</v>
      </c>
    </row>
    <row r="4603" spans="1:3" x14ac:dyDescent="0.25">
      <c r="A4603" s="74">
        <v>28343</v>
      </c>
      <c r="B4603" s="75">
        <v>25.054560000000002</v>
      </c>
      <c r="C4603" s="75">
        <v>59.911488000000006</v>
      </c>
    </row>
    <row r="4604" spans="1:3" x14ac:dyDescent="0.25">
      <c r="A4604" s="74">
        <v>28344</v>
      </c>
      <c r="B4604" s="75">
        <v>25.081992000000003</v>
      </c>
      <c r="C4604" s="75">
        <v>59.981591999999999</v>
      </c>
    </row>
    <row r="4605" spans="1:3" x14ac:dyDescent="0.25">
      <c r="A4605" s="74">
        <v>28345</v>
      </c>
      <c r="B4605" s="75">
        <v>25.133807999999998</v>
      </c>
      <c r="C4605" s="75">
        <v>60.1218</v>
      </c>
    </row>
    <row r="4606" spans="1:3" x14ac:dyDescent="0.25">
      <c r="A4606" s="74">
        <v>28346</v>
      </c>
      <c r="B4606" s="75">
        <v>25.149048000000004</v>
      </c>
      <c r="C4606" s="75">
        <v>60.234576000000004</v>
      </c>
    </row>
    <row r="4607" spans="1:3" x14ac:dyDescent="0.25">
      <c r="A4607" s="74">
        <v>28347</v>
      </c>
      <c r="B4607" s="75">
        <v>25.158192000000003</v>
      </c>
      <c r="C4607" s="75">
        <v>60.255912000000002</v>
      </c>
    </row>
    <row r="4608" spans="1:3" x14ac:dyDescent="0.25">
      <c r="A4608" s="74">
        <v>28348</v>
      </c>
      <c r="B4608" s="75">
        <v>25.182576000000001</v>
      </c>
      <c r="C4608" s="75">
        <v>60.295535999999998</v>
      </c>
    </row>
    <row r="4609" spans="1:3" x14ac:dyDescent="0.25">
      <c r="A4609" s="74">
        <v>28349</v>
      </c>
      <c r="B4609" s="75">
        <v>25.188672</v>
      </c>
      <c r="C4609" s="75">
        <v>60.268104000000001</v>
      </c>
    </row>
    <row r="4610" spans="1:3" x14ac:dyDescent="0.25">
      <c r="A4610" s="74">
        <v>28350</v>
      </c>
      <c r="B4610" s="75">
        <v>25.191720000000004</v>
      </c>
      <c r="C4610" s="75">
        <v>60.237624000000004</v>
      </c>
    </row>
    <row r="4611" spans="1:3" x14ac:dyDescent="0.25">
      <c r="A4611" s="74">
        <v>28351</v>
      </c>
      <c r="B4611" s="75">
        <v>25.197816000000003</v>
      </c>
      <c r="C4611" s="75">
        <v>60.490608000000009</v>
      </c>
    </row>
    <row r="4612" spans="1:3" x14ac:dyDescent="0.25">
      <c r="A4612" s="74">
        <v>28352</v>
      </c>
      <c r="B4612" s="75">
        <v>25.261824000000001</v>
      </c>
      <c r="C4612" s="75">
        <v>60.636912000000002</v>
      </c>
    </row>
    <row r="4613" spans="1:3" x14ac:dyDescent="0.25">
      <c r="A4613" s="74">
        <v>28353</v>
      </c>
      <c r="B4613" s="75">
        <v>25.322784000000002</v>
      </c>
      <c r="C4613" s="75">
        <v>60.813696000000007</v>
      </c>
    </row>
    <row r="4614" spans="1:3" x14ac:dyDescent="0.25">
      <c r="A4614" s="74">
        <v>28354</v>
      </c>
      <c r="B4614" s="75">
        <v>25.411176000000001</v>
      </c>
      <c r="C4614" s="75">
        <v>61.353192</v>
      </c>
    </row>
    <row r="4615" spans="1:3" x14ac:dyDescent="0.25">
      <c r="A4615" s="74">
        <v>28355</v>
      </c>
      <c r="B4615" s="75">
        <v>25.453848000000004</v>
      </c>
      <c r="C4615" s="75">
        <v>61.566552000000009</v>
      </c>
    </row>
    <row r="4616" spans="1:3" x14ac:dyDescent="0.25">
      <c r="A4616" s="74">
        <v>28356</v>
      </c>
      <c r="B4616" s="75">
        <v>25.496520000000004</v>
      </c>
      <c r="C4616" s="75">
        <v>61.740288000000007</v>
      </c>
    </row>
    <row r="4617" spans="1:3" x14ac:dyDescent="0.25">
      <c r="A4617" s="74">
        <v>28357</v>
      </c>
      <c r="B4617" s="75">
        <v>25.517856000000002</v>
      </c>
      <c r="C4617" s="75">
        <v>61.874400000000001</v>
      </c>
    </row>
    <row r="4618" spans="1:3" x14ac:dyDescent="0.25">
      <c r="A4618" s="74">
        <v>28358</v>
      </c>
      <c r="B4618" s="75">
        <v>25.575768</v>
      </c>
      <c r="C4618" s="75">
        <v>62.093856000000002</v>
      </c>
    </row>
    <row r="4619" spans="1:3" x14ac:dyDescent="0.25">
      <c r="A4619" s="74">
        <v>28359</v>
      </c>
      <c r="B4619" s="75">
        <v>25.621488000000003</v>
      </c>
      <c r="C4619" s="75">
        <v>62.215776000000005</v>
      </c>
    </row>
    <row r="4620" spans="1:3" x14ac:dyDescent="0.25">
      <c r="A4620" s="74">
        <v>28360</v>
      </c>
      <c r="B4620" s="75">
        <v>25.636728000000002</v>
      </c>
      <c r="C4620" s="75">
        <v>62.334648000000001</v>
      </c>
    </row>
    <row r="4621" spans="1:3" x14ac:dyDescent="0.25">
      <c r="A4621" s="74">
        <v>28361</v>
      </c>
      <c r="B4621" s="75">
        <v>25.636728000000002</v>
      </c>
      <c r="C4621" s="75">
        <v>62.459615999999997</v>
      </c>
    </row>
    <row r="4622" spans="1:3" x14ac:dyDescent="0.25">
      <c r="A4622" s="74">
        <v>28362</v>
      </c>
      <c r="B4622" s="75">
        <v>25.636728000000002</v>
      </c>
      <c r="C4622" s="75">
        <v>62.639448000000002</v>
      </c>
    </row>
    <row r="4623" spans="1:3" x14ac:dyDescent="0.25">
      <c r="A4623" s="74">
        <v>28363</v>
      </c>
      <c r="B4623" s="75">
        <v>25.661111999999999</v>
      </c>
      <c r="C4623" s="75">
        <v>62.810136</v>
      </c>
    </row>
    <row r="4624" spans="1:3" x14ac:dyDescent="0.25">
      <c r="A4624" s="74">
        <v>28364</v>
      </c>
      <c r="B4624" s="75">
        <v>25.731216000000003</v>
      </c>
      <c r="C4624" s="75">
        <v>63.511176000000006</v>
      </c>
    </row>
    <row r="4625" spans="1:3" x14ac:dyDescent="0.25">
      <c r="A4625" s="74">
        <v>28365</v>
      </c>
      <c r="B4625" s="75">
        <v>25.740360000000003</v>
      </c>
      <c r="C4625" s="75">
        <v>63.724536000000001</v>
      </c>
    </row>
    <row r="4626" spans="1:3" x14ac:dyDescent="0.25">
      <c r="A4626" s="74">
        <v>28366</v>
      </c>
      <c r="B4626" s="75">
        <v>25.743407999999999</v>
      </c>
      <c r="C4626" s="75">
        <v>63.831215999999998</v>
      </c>
    </row>
    <row r="4627" spans="1:3" x14ac:dyDescent="0.25">
      <c r="A4627" s="74">
        <v>28367</v>
      </c>
      <c r="B4627" s="75">
        <v>25.743407999999999</v>
      </c>
      <c r="C4627" s="75">
        <v>63.855600000000003</v>
      </c>
    </row>
    <row r="4628" spans="1:3" x14ac:dyDescent="0.25">
      <c r="A4628" s="74">
        <v>28368</v>
      </c>
      <c r="B4628" s="75">
        <v>25.822656000000002</v>
      </c>
      <c r="C4628" s="75">
        <v>64.425576000000007</v>
      </c>
    </row>
    <row r="4629" spans="1:3" x14ac:dyDescent="0.25">
      <c r="A4629" s="74">
        <v>28369</v>
      </c>
      <c r="B4629" s="75">
        <v>25.816560000000003</v>
      </c>
      <c r="C4629" s="75">
        <v>64.654176000000007</v>
      </c>
    </row>
    <row r="4630" spans="1:3" x14ac:dyDescent="0.25">
      <c r="A4630" s="74">
        <v>28370</v>
      </c>
      <c r="B4630" s="75">
        <v>25.792176000000001</v>
      </c>
      <c r="C4630" s="75">
        <v>64.812671999999992</v>
      </c>
    </row>
    <row r="4631" spans="1:3" x14ac:dyDescent="0.25">
      <c r="A4631" s="74">
        <v>28371</v>
      </c>
      <c r="B4631" s="75">
        <v>25.77084</v>
      </c>
      <c r="C4631" s="75">
        <v>64.986408000000011</v>
      </c>
    </row>
    <row r="4632" spans="1:3" x14ac:dyDescent="0.25">
      <c r="A4632" s="74">
        <v>28372</v>
      </c>
      <c r="B4632" s="75">
        <v>25.761696000000001</v>
      </c>
      <c r="C4632" s="75">
        <v>65.029080000000008</v>
      </c>
    </row>
    <row r="4633" spans="1:3" x14ac:dyDescent="0.25">
      <c r="A4633" s="74">
        <v>28373</v>
      </c>
      <c r="B4633" s="75">
        <v>25.761696000000001</v>
      </c>
      <c r="C4633" s="75">
        <v>65.294256000000004</v>
      </c>
    </row>
    <row r="4634" spans="1:3" x14ac:dyDescent="0.25">
      <c r="A4634" s="74">
        <v>28374</v>
      </c>
      <c r="B4634" s="75">
        <v>25.761696000000001</v>
      </c>
      <c r="C4634" s="75">
        <v>65.464944000000003</v>
      </c>
    </row>
    <row r="4635" spans="1:3" x14ac:dyDescent="0.25">
      <c r="A4635" s="74">
        <v>28375</v>
      </c>
      <c r="B4635" s="75">
        <v>25.773888000000003</v>
      </c>
      <c r="C4635" s="75">
        <v>65.550288000000009</v>
      </c>
    </row>
    <row r="4636" spans="1:3" x14ac:dyDescent="0.25">
      <c r="A4636" s="74">
        <v>28376</v>
      </c>
      <c r="B4636" s="75">
        <v>25.77084</v>
      </c>
      <c r="C4636" s="75">
        <v>65.599056000000004</v>
      </c>
    </row>
    <row r="4637" spans="1:3" x14ac:dyDescent="0.25">
      <c r="A4637" s="74">
        <v>28377</v>
      </c>
      <c r="B4637" s="75">
        <v>25.77084</v>
      </c>
      <c r="C4637" s="75">
        <v>65.650871999999993</v>
      </c>
    </row>
    <row r="4638" spans="1:3" x14ac:dyDescent="0.25">
      <c r="A4638" s="74">
        <v>28378</v>
      </c>
      <c r="B4638" s="75">
        <v>25.786079999999998</v>
      </c>
      <c r="C4638" s="75">
        <v>66.03492</v>
      </c>
    </row>
    <row r="4639" spans="1:3" x14ac:dyDescent="0.25">
      <c r="A4639" s="74">
        <v>28379</v>
      </c>
      <c r="B4639" s="75">
        <v>25.779984000000002</v>
      </c>
      <c r="C4639" s="75">
        <v>66.178176000000008</v>
      </c>
    </row>
    <row r="4640" spans="1:3" x14ac:dyDescent="0.25">
      <c r="A4640" s="74">
        <v>28380</v>
      </c>
      <c r="B4640" s="75">
        <v>25.773888000000003</v>
      </c>
      <c r="C4640" s="75">
        <v>66.309240000000003</v>
      </c>
    </row>
    <row r="4641" spans="1:3" x14ac:dyDescent="0.25">
      <c r="A4641" s="74">
        <v>28381</v>
      </c>
      <c r="B4641" s="75">
        <v>25.801320000000004</v>
      </c>
      <c r="C4641" s="75">
        <v>66.556128000000001</v>
      </c>
    </row>
    <row r="4642" spans="1:3" x14ac:dyDescent="0.25">
      <c r="A4642" s="74">
        <v>28382</v>
      </c>
      <c r="B4642" s="75">
        <v>25.831800000000001</v>
      </c>
      <c r="C4642" s="75">
        <v>66.952368000000007</v>
      </c>
    </row>
    <row r="4643" spans="1:3" x14ac:dyDescent="0.25">
      <c r="A4643" s="74">
        <v>28383</v>
      </c>
      <c r="B4643" s="75">
        <v>25.834848000000004</v>
      </c>
      <c r="C4643" s="75">
        <v>67.15048800000001</v>
      </c>
    </row>
    <row r="4644" spans="1:3" x14ac:dyDescent="0.25">
      <c r="A4644" s="74">
        <v>28384</v>
      </c>
      <c r="B4644" s="75">
        <v>25.831800000000001</v>
      </c>
      <c r="C4644" s="75">
        <v>67.342511999999999</v>
      </c>
    </row>
    <row r="4645" spans="1:3" x14ac:dyDescent="0.25">
      <c r="A4645" s="74">
        <v>28385</v>
      </c>
      <c r="B4645" s="75">
        <v>25.843992000000004</v>
      </c>
      <c r="C4645" s="75">
        <v>67.497960000000006</v>
      </c>
    </row>
    <row r="4646" spans="1:3" x14ac:dyDescent="0.25">
      <c r="A4646" s="74">
        <v>28386</v>
      </c>
      <c r="B4646" s="75">
        <v>25.843992000000004</v>
      </c>
      <c r="C4646" s="75">
        <v>67.638168000000007</v>
      </c>
    </row>
    <row r="4647" spans="1:3" x14ac:dyDescent="0.25">
      <c r="A4647" s="74">
        <v>28387</v>
      </c>
      <c r="B4647" s="75">
        <v>25.840944</v>
      </c>
      <c r="C4647" s="75">
        <v>67.872864000000007</v>
      </c>
    </row>
    <row r="4648" spans="1:3" x14ac:dyDescent="0.25">
      <c r="A4648" s="74">
        <v>28388</v>
      </c>
      <c r="B4648" s="75">
        <v>25.932384000000003</v>
      </c>
      <c r="C4648" s="75">
        <v>68.077079999999995</v>
      </c>
    </row>
    <row r="4649" spans="1:3" x14ac:dyDescent="0.25">
      <c r="A4649" s="74">
        <v>28389</v>
      </c>
      <c r="B4649" s="75">
        <v>25.950672000000001</v>
      </c>
      <c r="C4649" s="75">
        <v>68.253864000000007</v>
      </c>
    </row>
    <row r="4650" spans="1:3" x14ac:dyDescent="0.25">
      <c r="A4650" s="74">
        <v>28390</v>
      </c>
      <c r="B4650" s="75">
        <v>25.938479999999998</v>
      </c>
      <c r="C4650" s="75">
        <v>68.400168000000008</v>
      </c>
    </row>
    <row r="4651" spans="1:3" x14ac:dyDescent="0.25">
      <c r="A4651" s="74">
        <v>28391</v>
      </c>
      <c r="B4651" s="75">
        <v>25.929335999999999</v>
      </c>
      <c r="C4651" s="75">
        <v>68.573903999999999</v>
      </c>
    </row>
    <row r="4652" spans="1:3" x14ac:dyDescent="0.25">
      <c r="A4652" s="74">
        <v>28392</v>
      </c>
      <c r="B4652" s="75">
        <v>25.901904000000002</v>
      </c>
      <c r="C4652" s="75">
        <v>68.704968000000008</v>
      </c>
    </row>
    <row r="4653" spans="1:3" x14ac:dyDescent="0.25">
      <c r="A4653" s="74">
        <v>28393</v>
      </c>
      <c r="B4653" s="75">
        <v>25.862279999999998</v>
      </c>
      <c r="C4653" s="75">
        <v>68.811648000000005</v>
      </c>
    </row>
    <row r="4654" spans="1:3" x14ac:dyDescent="0.25">
      <c r="A4654" s="74">
        <v>28394</v>
      </c>
      <c r="B4654" s="75">
        <v>25.850088000000003</v>
      </c>
      <c r="C4654" s="75">
        <v>68.936616000000001</v>
      </c>
    </row>
    <row r="4655" spans="1:3" x14ac:dyDescent="0.25">
      <c r="A4655" s="74">
        <v>28395</v>
      </c>
      <c r="B4655" s="75">
        <v>25.831800000000001</v>
      </c>
      <c r="C4655" s="75">
        <v>69.028056000000007</v>
      </c>
    </row>
    <row r="4656" spans="1:3" x14ac:dyDescent="0.25">
      <c r="A4656" s="74">
        <v>28396</v>
      </c>
      <c r="B4656" s="75">
        <v>25.843992000000004</v>
      </c>
      <c r="C4656" s="75">
        <v>69.192648000000005</v>
      </c>
    </row>
    <row r="4657" spans="1:3" x14ac:dyDescent="0.25">
      <c r="A4657" s="74">
        <v>28397</v>
      </c>
      <c r="B4657" s="75">
        <v>25.874472000000001</v>
      </c>
      <c r="C4657" s="75">
        <v>69.412103999999999</v>
      </c>
    </row>
    <row r="4658" spans="1:3" x14ac:dyDescent="0.25">
      <c r="A4658" s="74">
        <v>28398</v>
      </c>
      <c r="B4658" s="75">
        <v>25.883616000000004</v>
      </c>
      <c r="C4658" s="75">
        <v>69.665087999999997</v>
      </c>
    </row>
    <row r="4659" spans="1:3" x14ac:dyDescent="0.25">
      <c r="A4659" s="74">
        <v>28399</v>
      </c>
      <c r="B4659" s="75">
        <v>25.883616000000004</v>
      </c>
      <c r="C4659" s="75">
        <v>69.811391999999998</v>
      </c>
    </row>
    <row r="4660" spans="1:3" x14ac:dyDescent="0.25">
      <c r="A4660" s="74">
        <v>28400</v>
      </c>
      <c r="B4660" s="75">
        <v>25.883616000000004</v>
      </c>
      <c r="C4660" s="75">
        <v>69.972936000000004</v>
      </c>
    </row>
    <row r="4661" spans="1:3" x14ac:dyDescent="0.25">
      <c r="A4661" s="74">
        <v>28401</v>
      </c>
      <c r="B4661" s="75">
        <v>25.889711999999999</v>
      </c>
      <c r="C4661" s="75">
        <v>70.024752000000007</v>
      </c>
    </row>
    <row r="4662" spans="1:3" x14ac:dyDescent="0.25">
      <c r="A4662" s="74">
        <v>28402</v>
      </c>
      <c r="B4662" s="75">
        <v>25.892760000000003</v>
      </c>
      <c r="C4662" s="75">
        <v>70.469759999999994</v>
      </c>
    </row>
    <row r="4663" spans="1:3" x14ac:dyDescent="0.25">
      <c r="A4663" s="74">
        <v>28403</v>
      </c>
      <c r="B4663" s="75">
        <v>25.901904000000002</v>
      </c>
      <c r="C4663" s="75">
        <v>70.649591999999998</v>
      </c>
    </row>
    <row r="4664" spans="1:3" x14ac:dyDescent="0.25">
      <c r="A4664" s="74">
        <v>28404</v>
      </c>
      <c r="B4664" s="75">
        <v>25.932384000000003</v>
      </c>
      <c r="C4664" s="75">
        <v>70.719696000000013</v>
      </c>
    </row>
    <row r="4665" spans="1:3" x14ac:dyDescent="0.25">
      <c r="A4665" s="74">
        <v>28405</v>
      </c>
      <c r="B4665" s="75">
        <v>25.965911999999999</v>
      </c>
      <c r="C4665" s="75">
        <v>70.774559999999994</v>
      </c>
    </row>
    <row r="4666" spans="1:3" x14ac:dyDescent="0.25">
      <c r="A4666" s="74">
        <v>28406</v>
      </c>
      <c r="B4666" s="75">
        <v>25.987248000000005</v>
      </c>
      <c r="C4666" s="75">
        <v>70.795896000000013</v>
      </c>
    </row>
    <row r="4667" spans="1:3" x14ac:dyDescent="0.25">
      <c r="A4667" s="74">
        <v>28407</v>
      </c>
      <c r="B4667" s="75">
        <v>25.984200000000001</v>
      </c>
      <c r="C4667" s="75">
        <v>70.850759999999994</v>
      </c>
    </row>
    <row r="4668" spans="1:3" x14ac:dyDescent="0.25">
      <c r="A4668" s="74">
        <v>28408</v>
      </c>
      <c r="B4668" s="75">
        <v>26.017728000000002</v>
      </c>
      <c r="C4668" s="75">
        <v>70.978776000000011</v>
      </c>
    </row>
    <row r="4669" spans="1:3" x14ac:dyDescent="0.25">
      <c r="A4669" s="74">
        <v>28409</v>
      </c>
      <c r="B4669" s="75">
        <v>26.07564</v>
      </c>
      <c r="C4669" s="75">
        <v>71.0946</v>
      </c>
    </row>
    <row r="4670" spans="1:3" x14ac:dyDescent="0.25">
      <c r="A4670" s="74">
        <v>28410</v>
      </c>
      <c r="B4670" s="75">
        <v>26.093928000000002</v>
      </c>
      <c r="C4670" s="75">
        <v>71.198232000000004</v>
      </c>
    </row>
    <row r="4671" spans="1:3" x14ac:dyDescent="0.25">
      <c r="A4671" s="74">
        <v>28411</v>
      </c>
      <c r="B4671" s="75">
        <v>26.124407999999999</v>
      </c>
      <c r="C4671" s="75">
        <v>71.298816000000002</v>
      </c>
    </row>
    <row r="4672" spans="1:3" x14ac:dyDescent="0.25">
      <c r="A4672" s="74">
        <v>28412</v>
      </c>
      <c r="B4672" s="75">
        <v>26.188416</v>
      </c>
      <c r="C4672" s="75">
        <v>71.621904000000001</v>
      </c>
    </row>
    <row r="4673" spans="1:3" x14ac:dyDescent="0.25">
      <c r="A4673" s="74">
        <v>28413</v>
      </c>
      <c r="B4673" s="75">
        <v>26.209751999999998</v>
      </c>
      <c r="C4673" s="75">
        <v>71.749920000000003</v>
      </c>
    </row>
    <row r="4674" spans="1:3" x14ac:dyDescent="0.25">
      <c r="A4674" s="74">
        <v>28414</v>
      </c>
      <c r="B4674" s="75">
        <v>26.258520000000004</v>
      </c>
      <c r="C4674" s="75">
        <v>71.862696</v>
      </c>
    </row>
    <row r="4675" spans="1:3" x14ac:dyDescent="0.25">
      <c r="A4675" s="74">
        <v>28415</v>
      </c>
      <c r="B4675" s="75">
        <v>26.279856000000002</v>
      </c>
      <c r="C4675" s="75">
        <v>71.960232000000005</v>
      </c>
    </row>
    <row r="4676" spans="1:3" x14ac:dyDescent="0.25">
      <c r="A4676" s="74">
        <v>28416</v>
      </c>
      <c r="B4676" s="75">
        <v>26.30424</v>
      </c>
      <c r="C4676" s="75">
        <v>72.133967999999996</v>
      </c>
    </row>
    <row r="4677" spans="1:3" x14ac:dyDescent="0.25">
      <c r="A4677" s="74">
        <v>28417</v>
      </c>
      <c r="B4677" s="75">
        <v>26.328624000000001</v>
      </c>
      <c r="C4677" s="75">
        <v>72.201024000000004</v>
      </c>
    </row>
    <row r="4678" spans="1:3" x14ac:dyDescent="0.25">
      <c r="A4678" s="74">
        <v>28418</v>
      </c>
      <c r="B4678" s="75">
        <v>26.334720000000004</v>
      </c>
      <c r="C4678" s="75">
        <v>72.228456000000008</v>
      </c>
    </row>
    <row r="4679" spans="1:3" x14ac:dyDescent="0.25">
      <c r="A4679" s="74">
        <v>28419</v>
      </c>
      <c r="B4679" s="75">
        <v>26.328624000000001</v>
      </c>
      <c r="C4679" s="75">
        <v>72.21626400000001</v>
      </c>
    </row>
    <row r="4680" spans="1:3" x14ac:dyDescent="0.25">
      <c r="A4680" s="74">
        <v>28420</v>
      </c>
      <c r="B4680" s="75">
        <v>26.325576000000002</v>
      </c>
      <c r="C4680" s="75">
        <v>72.414384000000013</v>
      </c>
    </row>
    <row r="4681" spans="1:3" x14ac:dyDescent="0.25">
      <c r="A4681" s="74">
        <v>28421</v>
      </c>
      <c r="B4681" s="75">
        <v>26.331672000000001</v>
      </c>
      <c r="C4681" s="75">
        <v>72.502776000000011</v>
      </c>
    </row>
    <row r="4682" spans="1:3" x14ac:dyDescent="0.25">
      <c r="A4682" s="74">
        <v>28422</v>
      </c>
      <c r="B4682" s="75">
        <v>26.346912</v>
      </c>
      <c r="C4682" s="75">
        <v>72.566784000000013</v>
      </c>
    </row>
    <row r="4683" spans="1:3" x14ac:dyDescent="0.25">
      <c r="A4683" s="74">
        <v>28423</v>
      </c>
      <c r="B4683" s="75">
        <v>26.346912</v>
      </c>
      <c r="C4683" s="75">
        <v>72.557640000000006</v>
      </c>
    </row>
    <row r="4684" spans="1:3" x14ac:dyDescent="0.25">
      <c r="A4684" s="74">
        <v>28424</v>
      </c>
      <c r="B4684" s="75">
        <v>26.368248000000001</v>
      </c>
      <c r="C4684" s="75">
        <v>72.615552000000008</v>
      </c>
    </row>
    <row r="4685" spans="1:3" x14ac:dyDescent="0.25">
      <c r="A4685" s="74">
        <v>28425</v>
      </c>
      <c r="B4685" s="75">
        <v>26.413968000000001</v>
      </c>
      <c r="C4685" s="75">
        <v>72.728328000000005</v>
      </c>
    </row>
    <row r="4686" spans="1:3" x14ac:dyDescent="0.25">
      <c r="A4686" s="74">
        <v>28426</v>
      </c>
      <c r="B4686" s="75">
        <v>26.447496000000001</v>
      </c>
      <c r="C4686" s="75">
        <v>72.838056000000009</v>
      </c>
    </row>
    <row r="4687" spans="1:3" x14ac:dyDescent="0.25">
      <c r="A4687" s="74">
        <v>28427</v>
      </c>
      <c r="B4687" s="75">
        <v>26.453592000000004</v>
      </c>
      <c r="C4687" s="75">
        <v>72.889871999999997</v>
      </c>
    </row>
    <row r="4688" spans="1:3" x14ac:dyDescent="0.25">
      <c r="A4688" s="74">
        <v>28428</v>
      </c>
      <c r="B4688" s="75">
        <v>26.444448000000001</v>
      </c>
      <c r="C4688" s="75">
        <v>72.953879999999998</v>
      </c>
    </row>
    <row r="4689" spans="1:3" x14ac:dyDescent="0.25">
      <c r="A4689" s="74">
        <v>28429</v>
      </c>
      <c r="B4689" s="75">
        <v>26.435304000000002</v>
      </c>
      <c r="C4689" s="75">
        <v>72.993504000000001</v>
      </c>
    </row>
    <row r="4690" spans="1:3" x14ac:dyDescent="0.25">
      <c r="A4690" s="74">
        <v>28430</v>
      </c>
      <c r="B4690" s="75">
        <v>26.429207999999999</v>
      </c>
      <c r="C4690" s="75">
        <v>73.020936000000006</v>
      </c>
    </row>
    <row r="4691" spans="1:3" x14ac:dyDescent="0.25">
      <c r="A4691" s="74">
        <v>28431</v>
      </c>
      <c r="B4691" s="75">
        <v>26.447496000000001</v>
      </c>
      <c r="C4691" s="75">
        <v>73.027032000000005</v>
      </c>
    </row>
    <row r="4692" spans="1:3" x14ac:dyDescent="0.25">
      <c r="A4692" s="74">
        <v>28432</v>
      </c>
      <c r="B4692" s="75">
        <v>26.453592000000004</v>
      </c>
      <c r="C4692" s="75">
        <v>73.005696</v>
      </c>
    </row>
    <row r="4693" spans="1:3" x14ac:dyDescent="0.25">
      <c r="A4693" s="74">
        <v>28433</v>
      </c>
      <c r="B4693" s="75">
        <v>26.465783999999999</v>
      </c>
      <c r="C4693" s="75">
        <v>73.002648000000008</v>
      </c>
    </row>
    <row r="4694" spans="1:3" x14ac:dyDescent="0.25">
      <c r="A4694" s="74">
        <v>28434</v>
      </c>
      <c r="B4694" s="75">
        <v>26.499312</v>
      </c>
      <c r="C4694" s="75">
        <v>73.13066400000001</v>
      </c>
    </row>
    <row r="4695" spans="1:3" x14ac:dyDescent="0.25">
      <c r="A4695" s="74">
        <v>28435</v>
      </c>
      <c r="B4695" s="75">
        <v>26.502360000000003</v>
      </c>
      <c r="C4695" s="75">
        <v>73.170287999999999</v>
      </c>
    </row>
    <row r="4696" spans="1:3" x14ac:dyDescent="0.25">
      <c r="A4696" s="74">
        <v>28436</v>
      </c>
      <c r="B4696" s="75">
        <v>26.508456000000002</v>
      </c>
      <c r="C4696" s="75">
        <v>73.161144000000007</v>
      </c>
    </row>
    <row r="4697" spans="1:3" x14ac:dyDescent="0.25">
      <c r="A4697" s="74">
        <v>28437</v>
      </c>
      <c r="B4697" s="75">
        <v>26.529792000000004</v>
      </c>
      <c r="C4697" s="75">
        <v>73.197720000000004</v>
      </c>
    </row>
    <row r="4698" spans="1:3" x14ac:dyDescent="0.25">
      <c r="A4698" s="74">
        <v>28438</v>
      </c>
      <c r="B4698" s="75">
        <v>26.523696000000001</v>
      </c>
      <c r="C4698" s="75">
        <v>73.212959999999995</v>
      </c>
    </row>
    <row r="4699" spans="1:3" x14ac:dyDescent="0.25">
      <c r="A4699" s="74">
        <v>28439</v>
      </c>
      <c r="B4699" s="75">
        <v>26.545032000000003</v>
      </c>
      <c r="C4699" s="75">
        <v>73.212959999999995</v>
      </c>
    </row>
    <row r="4700" spans="1:3" x14ac:dyDescent="0.25">
      <c r="A4700" s="74">
        <v>28440</v>
      </c>
      <c r="B4700" s="75">
        <v>26.551128000000002</v>
      </c>
      <c r="C4700" s="75">
        <v>73.255632000000006</v>
      </c>
    </row>
    <row r="4701" spans="1:3" x14ac:dyDescent="0.25">
      <c r="A4701" s="74">
        <v>28441</v>
      </c>
      <c r="B4701" s="75">
        <v>26.566368000000001</v>
      </c>
      <c r="C4701" s="75">
        <v>73.280016000000003</v>
      </c>
    </row>
    <row r="4702" spans="1:3" x14ac:dyDescent="0.25">
      <c r="A4702" s="74">
        <v>28442</v>
      </c>
      <c r="B4702" s="75">
        <v>26.593800000000002</v>
      </c>
      <c r="C4702" s="75">
        <v>73.377552000000009</v>
      </c>
    </row>
    <row r="4703" spans="1:3" x14ac:dyDescent="0.25">
      <c r="A4703" s="74">
        <v>28443</v>
      </c>
      <c r="B4703" s="75">
        <v>26.618183999999999</v>
      </c>
      <c r="C4703" s="75">
        <v>73.536047999999994</v>
      </c>
    </row>
    <row r="4704" spans="1:3" x14ac:dyDescent="0.25">
      <c r="A4704" s="74">
        <v>28444</v>
      </c>
      <c r="B4704" s="75">
        <v>26.615136</v>
      </c>
      <c r="C4704" s="75">
        <v>73.685400000000001</v>
      </c>
    </row>
    <row r="4705" spans="1:3" x14ac:dyDescent="0.25">
      <c r="A4705" s="74">
        <v>28445</v>
      </c>
      <c r="B4705" s="75">
        <v>26.624279999999999</v>
      </c>
      <c r="C4705" s="75">
        <v>73.910952000000009</v>
      </c>
    </row>
    <row r="4706" spans="1:3" x14ac:dyDescent="0.25">
      <c r="A4706" s="74">
        <v>28446</v>
      </c>
      <c r="B4706" s="75">
        <v>26.618183999999999</v>
      </c>
      <c r="C4706" s="75">
        <v>74.029824000000005</v>
      </c>
    </row>
    <row r="4707" spans="1:3" x14ac:dyDescent="0.25">
      <c r="A4707" s="74">
        <v>28447</v>
      </c>
      <c r="B4707" s="75">
        <v>26.657807999999999</v>
      </c>
      <c r="C4707" s="75">
        <v>74.096879999999999</v>
      </c>
    </row>
    <row r="4708" spans="1:3" x14ac:dyDescent="0.25">
      <c r="A4708" s="74">
        <v>28448</v>
      </c>
      <c r="B4708" s="75">
        <v>26.648664000000004</v>
      </c>
      <c r="C4708" s="75">
        <v>74.157840000000007</v>
      </c>
    </row>
    <row r="4709" spans="1:3" x14ac:dyDescent="0.25">
      <c r="A4709" s="74">
        <v>28449</v>
      </c>
      <c r="B4709" s="75">
        <v>26.645616</v>
      </c>
      <c r="C4709" s="75">
        <v>74.206608000000003</v>
      </c>
    </row>
    <row r="4710" spans="1:3" x14ac:dyDescent="0.25">
      <c r="A4710" s="74">
        <v>28450</v>
      </c>
      <c r="B4710" s="75">
        <v>26.633424000000002</v>
      </c>
      <c r="C4710" s="75">
        <v>74.249279999999999</v>
      </c>
    </row>
    <row r="4711" spans="1:3" x14ac:dyDescent="0.25">
      <c r="A4711" s="74">
        <v>28451</v>
      </c>
      <c r="B4711" s="75">
        <v>26.621232000000003</v>
      </c>
      <c r="C4711" s="75">
        <v>74.298047999999994</v>
      </c>
    </row>
    <row r="4712" spans="1:3" x14ac:dyDescent="0.25">
      <c r="A4712" s="74">
        <v>28452</v>
      </c>
      <c r="B4712" s="75">
        <v>26.642568000000001</v>
      </c>
      <c r="C4712" s="75">
        <v>74.380344000000008</v>
      </c>
    </row>
    <row r="4713" spans="1:3" x14ac:dyDescent="0.25">
      <c r="A4713" s="74">
        <v>28453</v>
      </c>
      <c r="B4713" s="75">
        <v>26.654760000000003</v>
      </c>
      <c r="C4713" s="75">
        <v>74.886312000000004</v>
      </c>
    </row>
    <row r="4714" spans="1:3" x14ac:dyDescent="0.25">
      <c r="A4714" s="74">
        <v>28454</v>
      </c>
      <c r="B4714" s="75">
        <v>26.67</v>
      </c>
      <c r="C4714" s="75">
        <v>75.227688000000001</v>
      </c>
    </row>
    <row r="4715" spans="1:3" x14ac:dyDescent="0.25">
      <c r="A4715" s="74">
        <v>28455</v>
      </c>
      <c r="B4715" s="75">
        <v>26.697432000000003</v>
      </c>
      <c r="C4715" s="75">
        <v>75.325224000000006</v>
      </c>
    </row>
    <row r="4716" spans="1:3" x14ac:dyDescent="0.25">
      <c r="A4716" s="74">
        <v>28456</v>
      </c>
      <c r="B4716" s="75">
        <v>26.694383999999999</v>
      </c>
      <c r="C4716" s="75">
        <v>75.35265600000001</v>
      </c>
    </row>
    <row r="4717" spans="1:3" x14ac:dyDescent="0.25">
      <c r="A4717" s="74">
        <v>28457</v>
      </c>
      <c r="B4717" s="75">
        <v>26.679144000000001</v>
      </c>
      <c r="C4717" s="75">
        <v>75.361800000000002</v>
      </c>
    </row>
    <row r="4718" spans="1:3" x14ac:dyDescent="0.25">
      <c r="A4718" s="74">
        <v>28458</v>
      </c>
      <c r="B4718" s="75">
        <v>26.660856000000003</v>
      </c>
      <c r="C4718" s="75">
        <v>75.380088000000001</v>
      </c>
    </row>
    <row r="4719" spans="1:3" x14ac:dyDescent="0.25">
      <c r="A4719" s="74">
        <v>28459</v>
      </c>
      <c r="B4719" s="75">
        <v>26.648664000000004</v>
      </c>
      <c r="C4719" s="75">
        <v>75.39228</v>
      </c>
    </row>
    <row r="4720" spans="1:3" x14ac:dyDescent="0.25">
      <c r="A4720" s="74">
        <v>28460</v>
      </c>
      <c r="B4720" s="75">
        <v>26.654760000000003</v>
      </c>
      <c r="C4720" s="75">
        <v>75.42885600000001</v>
      </c>
    </row>
    <row r="4721" spans="1:3" x14ac:dyDescent="0.25">
      <c r="A4721" s="74">
        <v>28461</v>
      </c>
      <c r="B4721" s="75">
        <v>26.657807999999999</v>
      </c>
      <c r="C4721" s="75">
        <v>75.459336000000008</v>
      </c>
    </row>
    <row r="4722" spans="1:3" x14ac:dyDescent="0.25">
      <c r="A4722" s="74">
        <v>28462</v>
      </c>
      <c r="B4722" s="75">
        <v>26.651712</v>
      </c>
      <c r="C4722" s="75">
        <v>75.480671999999998</v>
      </c>
    </row>
    <row r="4723" spans="1:3" x14ac:dyDescent="0.25">
      <c r="A4723" s="74">
        <v>28463</v>
      </c>
      <c r="B4723" s="75">
        <v>26.633424000000002</v>
      </c>
      <c r="C4723" s="75">
        <v>75.495912000000004</v>
      </c>
    </row>
    <row r="4724" spans="1:3" x14ac:dyDescent="0.25">
      <c r="A4724" s="74">
        <v>28464</v>
      </c>
      <c r="B4724" s="75">
        <v>26.627328000000002</v>
      </c>
      <c r="C4724" s="75">
        <v>75.50505600000001</v>
      </c>
    </row>
    <row r="4725" spans="1:3" x14ac:dyDescent="0.25">
      <c r="A4725" s="74">
        <v>28465</v>
      </c>
      <c r="B4725" s="75">
        <v>26.624279999999999</v>
      </c>
      <c r="C4725" s="75">
        <v>75.502008000000004</v>
      </c>
    </row>
    <row r="4726" spans="1:3" x14ac:dyDescent="0.25">
      <c r="A4726" s="74">
        <v>28466</v>
      </c>
      <c r="B4726" s="75">
        <v>26.615136</v>
      </c>
      <c r="C4726" s="75">
        <v>75.495912000000004</v>
      </c>
    </row>
    <row r="4727" spans="1:3" x14ac:dyDescent="0.25">
      <c r="A4727" s="74">
        <v>28467</v>
      </c>
      <c r="B4727" s="75">
        <v>26.612088000000004</v>
      </c>
      <c r="C4727" s="75">
        <v>75.569064000000012</v>
      </c>
    </row>
    <row r="4728" spans="1:3" x14ac:dyDescent="0.25">
      <c r="A4728" s="74">
        <v>28468</v>
      </c>
      <c r="B4728" s="75">
        <v>26.612088000000004</v>
      </c>
      <c r="C4728" s="75">
        <v>75.84948</v>
      </c>
    </row>
    <row r="4729" spans="1:3" x14ac:dyDescent="0.25">
      <c r="A4729" s="74">
        <v>28469</v>
      </c>
      <c r="B4729" s="75">
        <v>26.612088000000004</v>
      </c>
      <c r="C4729" s="75">
        <v>75.931775999999999</v>
      </c>
    </row>
    <row r="4730" spans="1:3" x14ac:dyDescent="0.25">
      <c r="A4730" s="74">
        <v>28470</v>
      </c>
      <c r="B4730" s="75">
        <v>26.621232000000003</v>
      </c>
      <c r="C4730" s="75">
        <v>76.038455999999996</v>
      </c>
    </row>
    <row r="4731" spans="1:3" x14ac:dyDescent="0.25">
      <c r="A4731" s="74">
        <v>28471</v>
      </c>
      <c r="B4731" s="75">
        <v>26.639520000000005</v>
      </c>
      <c r="C4731" s="75">
        <v>76.57795200000001</v>
      </c>
    </row>
    <row r="4732" spans="1:3" x14ac:dyDescent="0.25">
      <c r="A4732" s="74">
        <v>28472</v>
      </c>
      <c r="B4732" s="75">
        <v>26.660856000000003</v>
      </c>
      <c r="C4732" s="75">
        <v>76.736447999999996</v>
      </c>
    </row>
    <row r="4733" spans="1:3" x14ac:dyDescent="0.25">
      <c r="A4733" s="74">
        <v>28473</v>
      </c>
      <c r="B4733" s="75">
        <v>26.700479999999999</v>
      </c>
      <c r="C4733" s="75">
        <v>76.483464000000012</v>
      </c>
    </row>
    <row r="4734" spans="1:3" x14ac:dyDescent="0.25">
      <c r="A4734" s="74">
        <v>28474</v>
      </c>
      <c r="B4734" s="75">
        <v>26.691336</v>
      </c>
      <c r="C4734" s="75">
        <v>76.498704000000004</v>
      </c>
    </row>
    <row r="4735" spans="1:3" x14ac:dyDescent="0.25">
      <c r="A4735" s="74">
        <v>28475</v>
      </c>
      <c r="B4735" s="75">
        <v>26.68524</v>
      </c>
      <c r="C4735" s="75">
        <v>76.498704000000004</v>
      </c>
    </row>
    <row r="4736" spans="1:3" x14ac:dyDescent="0.25">
      <c r="A4736" s="74">
        <v>28476</v>
      </c>
      <c r="B4736" s="75">
        <v>26.67</v>
      </c>
      <c r="C4736" s="75">
        <v>76.489559999999997</v>
      </c>
    </row>
    <row r="4737" spans="1:3" x14ac:dyDescent="0.25">
      <c r="A4737" s="74">
        <v>28477</v>
      </c>
      <c r="B4737" s="75">
        <v>26.654760000000003</v>
      </c>
      <c r="C4737" s="75">
        <v>76.474320000000006</v>
      </c>
    </row>
    <row r="4738" spans="1:3" x14ac:dyDescent="0.25">
      <c r="A4738" s="74">
        <v>28478</v>
      </c>
      <c r="B4738" s="75">
        <v>26.673048000000001</v>
      </c>
      <c r="C4738" s="75">
        <v>76.465176</v>
      </c>
    </row>
    <row r="4739" spans="1:3" x14ac:dyDescent="0.25">
      <c r="A4739" s="74">
        <v>28479</v>
      </c>
      <c r="B4739" s="75">
        <v>26.663904000000002</v>
      </c>
      <c r="C4739" s="75">
        <v>76.431647999999996</v>
      </c>
    </row>
    <row r="4740" spans="1:3" x14ac:dyDescent="0.25">
      <c r="A4740" s="74">
        <v>28480</v>
      </c>
      <c r="B4740" s="75">
        <v>26.651712</v>
      </c>
      <c r="C4740" s="75">
        <v>76.404216000000005</v>
      </c>
    </row>
    <row r="4741" spans="1:3" x14ac:dyDescent="0.25">
      <c r="A4741" s="74">
        <v>28481</v>
      </c>
      <c r="B4741" s="75">
        <v>26.636472000000001</v>
      </c>
      <c r="C4741" s="75">
        <v>76.376784000000001</v>
      </c>
    </row>
    <row r="4742" spans="1:3" x14ac:dyDescent="0.25">
      <c r="A4742" s="74">
        <v>28482</v>
      </c>
      <c r="B4742" s="75">
        <v>26.627328000000002</v>
      </c>
      <c r="C4742" s="75">
        <v>76.358496000000002</v>
      </c>
    </row>
    <row r="4743" spans="1:3" x14ac:dyDescent="0.25">
      <c r="A4743" s="74">
        <v>28483</v>
      </c>
      <c r="B4743" s="75">
        <v>26.627328000000002</v>
      </c>
      <c r="C4743" s="75">
        <v>76.315824000000006</v>
      </c>
    </row>
    <row r="4744" spans="1:3" x14ac:dyDescent="0.25">
      <c r="A4744" s="74">
        <v>28484</v>
      </c>
      <c r="B4744" s="75">
        <v>26.624279999999999</v>
      </c>
      <c r="C4744" s="75">
        <v>76.282296000000002</v>
      </c>
    </row>
    <row r="4745" spans="1:3" x14ac:dyDescent="0.25">
      <c r="A4745" s="74">
        <v>28485</v>
      </c>
      <c r="B4745" s="75">
        <v>26.618183999999999</v>
      </c>
      <c r="C4745" s="75">
        <v>76.227432000000007</v>
      </c>
    </row>
    <row r="4746" spans="1:3" x14ac:dyDescent="0.25">
      <c r="A4746" s="74">
        <v>28486</v>
      </c>
      <c r="B4746" s="75">
        <v>26.612088000000004</v>
      </c>
      <c r="C4746" s="75">
        <v>76.184759999999997</v>
      </c>
    </row>
    <row r="4747" spans="1:3" x14ac:dyDescent="0.25">
      <c r="A4747" s="74">
        <v>28487</v>
      </c>
      <c r="B4747" s="75">
        <v>26.602944000000001</v>
      </c>
      <c r="C4747" s="75">
        <v>76.151232000000007</v>
      </c>
    </row>
    <row r="4748" spans="1:3" x14ac:dyDescent="0.25">
      <c r="A4748" s="74">
        <v>28488</v>
      </c>
      <c r="B4748" s="75">
        <v>26.596848000000001</v>
      </c>
      <c r="C4748" s="75">
        <v>76.123800000000003</v>
      </c>
    </row>
    <row r="4749" spans="1:3" x14ac:dyDescent="0.25">
      <c r="A4749" s="74">
        <v>28489</v>
      </c>
      <c r="B4749" s="75">
        <v>26.590751999999998</v>
      </c>
      <c r="C4749" s="75">
        <v>76.102464000000012</v>
      </c>
    </row>
    <row r="4750" spans="1:3" x14ac:dyDescent="0.25">
      <c r="A4750" s="74">
        <v>28490</v>
      </c>
      <c r="B4750" s="75">
        <v>26.584656000000003</v>
      </c>
      <c r="C4750" s="75">
        <v>76.075032000000007</v>
      </c>
    </row>
    <row r="4751" spans="1:3" x14ac:dyDescent="0.25">
      <c r="A4751" s="74">
        <v>28491</v>
      </c>
      <c r="B4751" s="75">
        <v>26.575512</v>
      </c>
      <c r="C4751" s="75">
        <v>76.059792000000002</v>
      </c>
    </row>
    <row r="4752" spans="1:3" x14ac:dyDescent="0.25">
      <c r="A4752" s="74">
        <v>28492</v>
      </c>
      <c r="B4752" s="75">
        <v>26.566368000000001</v>
      </c>
      <c r="C4752" s="75">
        <v>76.032359999999997</v>
      </c>
    </row>
    <row r="4753" spans="1:3" x14ac:dyDescent="0.25">
      <c r="A4753" s="74">
        <v>28493</v>
      </c>
      <c r="B4753" s="75">
        <v>26.548079999999999</v>
      </c>
      <c r="C4753" s="75">
        <v>75.974447999999995</v>
      </c>
    </row>
    <row r="4754" spans="1:3" x14ac:dyDescent="0.25">
      <c r="A4754" s="74">
        <v>28494</v>
      </c>
      <c r="B4754" s="75">
        <v>26.523696000000001</v>
      </c>
      <c r="C4754" s="75">
        <v>75.916536000000008</v>
      </c>
    </row>
    <row r="4755" spans="1:3" x14ac:dyDescent="0.25">
      <c r="A4755" s="74">
        <v>28495</v>
      </c>
      <c r="B4755" s="75">
        <v>26.508456000000002</v>
      </c>
      <c r="C4755" s="75">
        <v>75.855575999999999</v>
      </c>
    </row>
    <row r="4756" spans="1:3" x14ac:dyDescent="0.25">
      <c r="A4756" s="74">
        <v>28496</v>
      </c>
      <c r="B4756" s="75">
        <v>26.490168000000001</v>
      </c>
      <c r="C4756" s="75">
        <v>75.831192000000001</v>
      </c>
    </row>
    <row r="4757" spans="1:3" x14ac:dyDescent="0.25">
      <c r="A4757" s="74">
        <v>28497</v>
      </c>
      <c r="B4757" s="75">
        <v>26.471879999999999</v>
      </c>
      <c r="C4757" s="75">
        <v>75.776328000000007</v>
      </c>
    </row>
    <row r="4758" spans="1:3" x14ac:dyDescent="0.25">
      <c r="A4758" s="74">
        <v>28498</v>
      </c>
      <c r="B4758" s="75">
        <v>26.45664</v>
      </c>
      <c r="C4758" s="75">
        <v>75.715367999999998</v>
      </c>
    </row>
    <row r="4759" spans="1:3" x14ac:dyDescent="0.25">
      <c r="A4759" s="74">
        <v>28499</v>
      </c>
      <c r="B4759" s="75">
        <v>26.450544000000001</v>
      </c>
      <c r="C4759" s="75">
        <v>75.672696000000002</v>
      </c>
    </row>
    <row r="4760" spans="1:3" x14ac:dyDescent="0.25">
      <c r="A4760" s="74">
        <v>28500</v>
      </c>
      <c r="B4760" s="75">
        <v>26.438351999999998</v>
      </c>
      <c r="C4760" s="75">
        <v>75.642216000000005</v>
      </c>
    </row>
    <row r="4761" spans="1:3" x14ac:dyDescent="0.25">
      <c r="A4761" s="74">
        <v>28501</v>
      </c>
      <c r="B4761" s="75">
        <v>26.423112</v>
      </c>
      <c r="C4761" s="75">
        <v>75.593447999999995</v>
      </c>
    </row>
    <row r="4762" spans="1:3" x14ac:dyDescent="0.25">
      <c r="A4762" s="74">
        <v>28502</v>
      </c>
      <c r="B4762" s="75">
        <v>26.401776000000002</v>
      </c>
      <c r="C4762" s="75">
        <v>75.541632000000007</v>
      </c>
    </row>
    <row r="4763" spans="1:3" x14ac:dyDescent="0.25">
      <c r="A4763" s="74">
        <v>28503</v>
      </c>
      <c r="B4763" s="75">
        <v>26.386536</v>
      </c>
      <c r="C4763" s="75">
        <v>75.489816000000005</v>
      </c>
    </row>
    <row r="4764" spans="1:3" x14ac:dyDescent="0.25">
      <c r="A4764" s="74">
        <v>28504</v>
      </c>
      <c r="B4764" s="75">
        <v>26.368248000000001</v>
      </c>
      <c r="C4764" s="75">
        <v>75.431904000000003</v>
      </c>
    </row>
    <row r="4765" spans="1:3" x14ac:dyDescent="0.25">
      <c r="A4765" s="74">
        <v>28505</v>
      </c>
      <c r="B4765" s="75">
        <v>26.346912</v>
      </c>
      <c r="C4765" s="75">
        <v>75.367896000000002</v>
      </c>
    </row>
    <row r="4766" spans="1:3" x14ac:dyDescent="0.25">
      <c r="A4766" s="74">
        <v>28506</v>
      </c>
      <c r="B4766" s="75">
        <v>26.328624000000001</v>
      </c>
      <c r="C4766" s="75">
        <v>75.309984000000014</v>
      </c>
    </row>
    <row r="4767" spans="1:3" x14ac:dyDescent="0.25">
      <c r="A4767" s="74">
        <v>28507</v>
      </c>
      <c r="B4767" s="75">
        <v>26.319479999999999</v>
      </c>
      <c r="C4767" s="75">
        <v>75.255120000000005</v>
      </c>
    </row>
    <row r="4768" spans="1:3" x14ac:dyDescent="0.25">
      <c r="A4768" s="74">
        <v>28508</v>
      </c>
      <c r="B4768" s="75">
        <v>26.319479999999999</v>
      </c>
      <c r="C4768" s="75">
        <v>75.194159999999997</v>
      </c>
    </row>
    <row r="4769" spans="1:3" x14ac:dyDescent="0.25">
      <c r="A4769" s="74">
        <v>28509</v>
      </c>
      <c r="B4769" s="75">
        <v>26.319479999999999</v>
      </c>
      <c r="C4769" s="75">
        <v>75.114912000000004</v>
      </c>
    </row>
    <row r="4770" spans="1:3" x14ac:dyDescent="0.25">
      <c r="A4770" s="74">
        <v>28510</v>
      </c>
      <c r="B4770" s="75">
        <v>26.307288000000003</v>
      </c>
      <c r="C4770" s="75">
        <v>75.041759999999996</v>
      </c>
    </row>
    <row r="4771" spans="1:3" x14ac:dyDescent="0.25">
      <c r="A4771" s="74">
        <v>28511</v>
      </c>
      <c r="B4771" s="75">
        <v>26.301192000000004</v>
      </c>
      <c r="C4771" s="75">
        <v>74.974704000000003</v>
      </c>
    </row>
    <row r="4772" spans="1:3" x14ac:dyDescent="0.25">
      <c r="A4772" s="74">
        <v>28512</v>
      </c>
      <c r="B4772" s="75">
        <v>26.292048000000001</v>
      </c>
      <c r="C4772" s="75">
        <v>74.907647999999995</v>
      </c>
    </row>
    <row r="4773" spans="1:3" x14ac:dyDescent="0.25">
      <c r="A4773" s="74">
        <v>28513</v>
      </c>
      <c r="B4773" s="75">
        <v>26.279856000000002</v>
      </c>
      <c r="C4773" s="75">
        <v>74.828400000000002</v>
      </c>
    </row>
    <row r="4774" spans="1:3" x14ac:dyDescent="0.25">
      <c r="A4774" s="74">
        <v>28514</v>
      </c>
      <c r="B4774" s="75">
        <v>26.276807999999999</v>
      </c>
      <c r="C4774" s="75">
        <v>74.761344000000008</v>
      </c>
    </row>
    <row r="4775" spans="1:3" x14ac:dyDescent="0.25">
      <c r="A4775" s="74">
        <v>28515</v>
      </c>
      <c r="B4775" s="75">
        <v>26.273760000000003</v>
      </c>
      <c r="C4775" s="75">
        <v>74.682096000000001</v>
      </c>
    </row>
    <row r="4776" spans="1:3" x14ac:dyDescent="0.25">
      <c r="A4776" s="74">
        <v>28516</v>
      </c>
      <c r="B4776" s="75">
        <v>26.264616</v>
      </c>
      <c r="C4776" s="75">
        <v>74.605896000000001</v>
      </c>
    </row>
    <row r="4777" spans="1:3" x14ac:dyDescent="0.25">
      <c r="A4777" s="74">
        <v>28517</v>
      </c>
      <c r="B4777" s="75">
        <v>26.255472000000001</v>
      </c>
      <c r="C4777" s="75">
        <v>74.541888</v>
      </c>
    </row>
    <row r="4778" spans="1:3" x14ac:dyDescent="0.25">
      <c r="A4778" s="74">
        <v>28518</v>
      </c>
      <c r="B4778" s="75">
        <v>26.243279999999999</v>
      </c>
      <c r="C4778" s="75">
        <v>74.477879999999999</v>
      </c>
    </row>
    <row r="4779" spans="1:3" x14ac:dyDescent="0.25">
      <c r="A4779" s="74">
        <v>28519</v>
      </c>
      <c r="B4779" s="75">
        <v>26.237183999999999</v>
      </c>
      <c r="C4779" s="75">
        <v>74.416920000000005</v>
      </c>
    </row>
    <row r="4780" spans="1:3" x14ac:dyDescent="0.25">
      <c r="A4780" s="74">
        <v>28520</v>
      </c>
      <c r="B4780" s="75">
        <v>26.22804</v>
      </c>
      <c r="C4780" s="75">
        <v>74.340720000000005</v>
      </c>
    </row>
    <row r="4781" spans="1:3" x14ac:dyDescent="0.25">
      <c r="A4781" s="74">
        <v>28521</v>
      </c>
      <c r="B4781" s="75">
        <v>26.218896000000001</v>
      </c>
      <c r="C4781" s="75">
        <v>74.288904000000002</v>
      </c>
    </row>
    <row r="4782" spans="1:3" x14ac:dyDescent="0.25">
      <c r="A4782" s="74">
        <v>28522</v>
      </c>
      <c r="B4782" s="75">
        <v>26.215848000000001</v>
      </c>
      <c r="C4782" s="75">
        <v>74.20965600000001</v>
      </c>
    </row>
    <row r="4783" spans="1:3" x14ac:dyDescent="0.25">
      <c r="A4783" s="74">
        <v>28523</v>
      </c>
      <c r="B4783" s="75">
        <v>26.206704000000002</v>
      </c>
      <c r="C4783" s="75">
        <v>74.13345600000001</v>
      </c>
    </row>
    <row r="4784" spans="1:3" x14ac:dyDescent="0.25">
      <c r="A4784" s="74">
        <v>28524</v>
      </c>
      <c r="B4784" s="75">
        <v>26.203656000000002</v>
      </c>
      <c r="C4784" s="75">
        <v>74.075544000000008</v>
      </c>
    </row>
    <row r="4785" spans="1:3" x14ac:dyDescent="0.25">
      <c r="A4785" s="74">
        <v>28525</v>
      </c>
      <c r="B4785" s="75">
        <v>26.197560000000003</v>
      </c>
      <c r="C4785" s="75">
        <v>73.993247999999994</v>
      </c>
    </row>
    <row r="4786" spans="1:3" x14ac:dyDescent="0.25">
      <c r="A4786" s="74">
        <v>28526</v>
      </c>
      <c r="B4786" s="75">
        <v>26.188416</v>
      </c>
      <c r="C4786" s="75">
        <v>73.914000000000001</v>
      </c>
    </row>
    <row r="4787" spans="1:3" x14ac:dyDescent="0.25">
      <c r="A4787" s="74">
        <v>28527</v>
      </c>
      <c r="B4787" s="75">
        <v>26.185368</v>
      </c>
      <c r="C4787" s="75">
        <v>73.856088</v>
      </c>
    </row>
    <row r="4788" spans="1:3" x14ac:dyDescent="0.25">
      <c r="A4788" s="74">
        <v>28528</v>
      </c>
      <c r="B4788" s="75">
        <v>26.179272000000001</v>
      </c>
      <c r="C4788" s="75">
        <v>73.792079999999999</v>
      </c>
    </row>
    <row r="4789" spans="1:3" x14ac:dyDescent="0.25">
      <c r="A4789" s="74">
        <v>28529</v>
      </c>
      <c r="B4789" s="75">
        <v>26.173176000000002</v>
      </c>
      <c r="C4789" s="75">
        <v>73.755504000000002</v>
      </c>
    </row>
    <row r="4790" spans="1:3" x14ac:dyDescent="0.25">
      <c r="A4790" s="74">
        <v>28530</v>
      </c>
      <c r="B4790" s="75">
        <v>26.164032000000002</v>
      </c>
      <c r="C4790" s="75">
        <v>73.709784000000013</v>
      </c>
    </row>
    <row r="4791" spans="1:3" x14ac:dyDescent="0.25">
      <c r="A4791" s="74">
        <v>28531</v>
      </c>
      <c r="B4791" s="75">
        <v>26.160983999999999</v>
      </c>
      <c r="C4791" s="75">
        <v>73.667112000000003</v>
      </c>
    </row>
    <row r="4792" spans="1:3" x14ac:dyDescent="0.25">
      <c r="A4792" s="74">
        <v>28532</v>
      </c>
      <c r="B4792" s="75">
        <v>26.157935999999999</v>
      </c>
      <c r="C4792" s="75">
        <v>73.618344000000008</v>
      </c>
    </row>
    <row r="4793" spans="1:3" x14ac:dyDescent="0.25">
      <c r="A4793" s="74">
        <v>28533</v>
      </c>
      <c r="B4793" s="75">
        <v>26.154888000000003</v>
      </c>
      <c r="C4793" s="75">
        <v>73.572624000000005</v>
      </c>
    </row>
    <row r="4794" spans="1:3" x14ac:dyDescent="0.25">
      <c r="A4794" s="74">
        <v>28534</v>
      </c>
      <c r="B4794" s="75">
        <v>26.142696000000001</v>
      </c>
      <c r="C4794" s="75">
        <v>73.536047999999994</v>
      </c>
    </row>
    <row r="4795" spans="1:3" x14ac:dyDescent="0.25">
      <c r="A4795" s="74">
        <v>28535</v>
      </c>
      <c r="B4795" s="75">
        <v>26.136600000000001</v>
      </c>
      <c r="C4795" s="75">
        <v>73.484232000000006</v>
      </c>
    </row>
    <row r="4796" spans="1:3" x14ac:dyDescent="0.25">
      <c r="A4796" s="74">
        <v>28536</v>
      </c>
      <c r="B4796" s="75">
        <v>26.127456000000002</v>
      </c>
      <c r="C4796" s="75">
        <v>73.453752000000009</v>
      </c>
    </row>
    <row r="4797" spans="1:3" x14ac:dyDescent="0.25">
      <c r="A4797" s="74">
        <v>28537</v>
      </c>
      <c r="B4797" s="75">
        <v>26.115264000000003</v>
      </c>
      <c r="C4797" s="75">
        <v>73.404984000000013</v>
      </c>
    </row>
    <row r="4798" spans="1:3" x14ac:dyDescent="0.25">
      <c r="A4798" s="74">
        <v>28538</v>
      </c>
      <c r="B4798" s="75">
        <v>26.103072000000001</v>
      </c>
      <c r="C4798" s="75">
        <v>73.347071999999997</v>
      </c>
    </row>
    <row r="4799" spans="1:3" x14ac:dyDescent="0.25">
      <c r="A4799" s="74">
        <v>28539</v>
      </c>
      <c r="B4799" s="75">
        <v>26.096976000000002</v>
      </c>
      <c r="C4799" s="75">
        <v>73.261728000000005</v>
      </c>
    </row>
    <row r="4800" spans="1:3" x14ac:dyDescent="0.25">
      <c r="A4800" s="74">
        <v>28540</v>
      </c>
      <c r="B4800" s="75">
        <v>26.090879999999999</v>
      </c>
      <c r="C4800" s="75">
        <v>73.176384000000013</v>
      </c>
    </row>
    <row r="4801" spans="1:3" x14ac:dyDescent="0.25">
      <c r="A4801" s="74">
        <v>28541</v>
      </c>
      <c r="B4801" s="75">
        <v>26.084783999999999</v>
      </c>
      <c r="C4801" s="75">
        <v>73.091040000000007</v>
      </c>
    </row>
    <row r="4802" spans="1:3" x14ac:dyDescent="0.25">
      <c r="A4802" s="74">
        <v>28542</v>
      </c>
      <c r="B4802" s="75">
        <v>26.07564</v>
      </c>
      <c r="C4802" s="75">
        <v>73.027032000000005</v>
      </c>
    </row>
    <row r="4803" spans="1:3" x14ac:dyDescent="0.25">
      <c r="A4803" s="74">
        <v>28543</v>
      </c>
      <c r="B4803" s="75">
        <v>26.060400000000001</v>
      </c>
      <c r="C4803" s="75">
        <v>72.966071999999997</v>
      </c>
    </row>
    <row r="4804" spans="1:3" x14ac:dyDescent="0.25">
      <c r="A4804" s="74">
        <v>28544</v>
      </c>
      <c r="B4804" s="75">
        <v>26.051256000000002</v>
      </c>
      <c r="C4804" s="75">
        <v>72.911208000000002</v>
      </c>
    </row>
    <row r="4805" spans="1:3" x14ac:dyDescent="0.25">
      <c r="A4805" s="74">
        <v>28545</v>
      </c>
      <c r="B4805" s="75">
        <v>26.042111999999999</v>
      </c>
      <c r="C4805" s="75">
        <v>72.856344000000007</v>
      </c>
    </row>
    <row r="4806" spans="1:3" x14ac:dyDescent="0.25">
      <c r="A4806" s="74">
        <v>28546</v>
      </c>
      <c r="B4806" s="75">
        <v>26.036016000000004</v>
      </c>
      <c r="C4806" s="75">
        <v>72.755759999999995</v>
      </c>
    </row>
    <row r="4807" spans="1:3" x14ac:dyDescent="0.25">
      <c r="A4807" s="74">
        <v>28547</v>
      </c>
      <c r="B4807" s="75">
        <v>26.029920000000004</v>
      </c>
      <c r="C4807" s="75">
        <v>72.658224000000004</v>
      </c>
    </row>
    <row r="4808" spans="1:3" x14ac:dyDescent="0.25">
      <c r="A4808" s="74">
        <v>28548</v>
      </c>
      <c r="B4808" s="75">
        <v>26.014679999999998</v>
      </c>
      <c r="C4808" s="75">
        <v>72.572879999999998</v>
      </c>
    </row>
    <row r="4809" spans="1:3" x14ac:dyDescent="0.25">
      <c r="A4809" s="74">
        <v>28549</v>
      </c>
      <c r="B4809" s="75">
        <v>26.005535999999999</v>
      </c>
      <c r="C4809" s="75">
        <v>72.511920000000003</v>
      </c>
    </row>
    <row r="4810" spans="1:3" x14ac:dyDescent="0.25">
      <c r="A4810" s="74">
        <v>28550</v>
      </c>
      <c r="B4810" s="75">
        <v>25.99944</v>
      </c>
      <c r="C4810" s="75">
        <v>72.454008000000002</v>
      </c>
    </row>
    <row r="4811" spans="1:3" x14ac:dyDescent="0.25">
      <c r="A4811" s="74">
        <v>28551</v>
      </c>
      <c r="B4811" s="75">
        <v>25.984200000000001</v>
      </c>
      <c r="C4811" s="75">
        <v>72.377808000000002</v>
      </c>
    </row>
    <row r="4812" spans="1:3" x14ac:dyDescent="0.25">
      <c r="A4812" s="74">
        <v>28552</v>
      </c>
      <c r="B4812" s="75">
        <v>25.972007999999999</v>
      </c>
      <c r="C4812" s="75">
        <v>72.289416000000003</v>
      </c>
    </row>
    <row r="4813" spans="1:3" x14ac:dyDescent="0.25">
      <c r="A4813" s="74">
        <v>28553</v>
      </c>
      <c r="B4813" s="75">
        <v>25.968960000000003</v>
      </c>
      <c r="C4813" s="75">
        <v>72.197976000000011</v>
      </c>
    </row>
    <row r="4814" spans="1:3" x14ac:dyDescent="0.25">
      <c r="A4814" s="74">
        <v>28554</v>
      </c>
      <c r="B4814" s="75">
        <v>25.962864000000003</v>
      </c>
      <c r="C4814" s="75">
        <v>72.097391999999999</v>
      </c>
    </row>
    <row r="4815" spans="1:3" x14ac:dyDescent="0.25">
      <c r="A4815" s="74">
        <v>28555</v>
      </c>
      <c r="B4815" s="75">
        <v>25.950672000000001</v>
      </c>
      <c r="C4815" s="75">
        <v>71.978520000000003</v>
      </c>
    </row>
    <row r="4816" spans="1:3" x14ac:dyDescent="0.25">
      <c r="A4816" s="74">
        <v>28556</v>
      </c>
      <c r="B4816" s="75">
        <v>25.941528000000002</v>
      </c>
      <c r="C4816" s="75">
        <v>71.853552000000008</v>
      </c>
    </row>
    <row r="4817" spans="1:3" x14ac:dyDescent="0.25">
      <c r="A4817" s="74">
        <v>28557</v>
      </c>
      <c r="B4817" s="75">
        <v>25.938479999999998</v>
      </c>
      <c r="C4817" s="75">
        <v>71.719440000000006</v>
      </c>
    </row>
    <row r="4818" spans="1:3" x14ac:dyDescent="0.25">
      <c r="A4818" s="74">
        <v>28558</v>
      </c>
      <c r="B4818" s="75">
        <v>25.932384000000003</v>
      </c>
      <c r="C4818" s="75">
        <v>71.612759999999994</v>
      </c>
    </row>
    <row r="4819" spans="1:3" x14ac:dyDescent="0.25">
      <c r="A4819" s="74">
        <v>28559</v>
      </c>
      <c r="B4819" s="75">
        <v>25.926288000000003</v>
      </c>
      <c r="C4819" s="75">
        <v>71.496936000000005</v>
      </c>
    </row>
    <row r="4820" spans="1:3" x14ac:dyDescent="0.25">
      <c r="A4820" s="74">
        <v>28560</v>
      </c>
      <c r="B4820" s="75">
        <v>25.914096000000001</v>
      </c>
      <c r="C4820" s="75">
        <v>71.3994</v>
      </c>
    </row>
    <row r="4821" spans="1:3" x14ac:dyDescent="0.25">
      <c r="A4821" s="74">
        <v>28561</v>
      </c>
      <c r="B4821" s="75">
        <v>25.901904000000002</v>
      </c>
      <c r="C4821" s="75">
        <v>71.286624000000003</v>
      </c>
    </row>
    <row r="4822" spans="1:3" x14ac:dyDescent="0.25">
      <c r="A4822" s="74">
        <v>28562</v>
      </c>
      <c r="B4822" s="75">
        <v>25.895807999999999</v>
      </c>
      <c r="C4822" s="75">
        <v>71.186040000000006</v>
      </c>
    </row>
    <row r="4823" spans="1:3" x14ac:dyDescent="0.25">
      <c r="A4823" s="74">
        <v>28563</v>
      </c>
      <c r="B4823" s="75">
        <v>25.889711999999999</v>
      </c>
      <c r="C4823" s="75">
        <v>71.079359999999994</v>
      </c>
    </row>
    <row r="4824" spans="1:3" x14ac:dyDescent="0.25">
      <c r="A4824" s="74">
        <v>28564</v>
      </c>
      <c r="B4824" s="75">
        <v>25.874472000000001</v>
      </c>
      <c r="C4824" s="75">
        <v>70.936104</v>
      </c>
    </row>
    <row r="4825" spans="1:3" x14ac:dyDescent="0.25">
      <c r="A4825" s="74">
        <v>28565</v>
      </c>
      <c r="B4825" s="75">
        <v>25.865328000000002</v>
      </c>
      <c r="C4825" s="75">
        <v>70.817232000000004</v>
      </c>
    </row>
    <row r="4826" spans="1:3" x14ac:dyDescent="0.25">
      <c r="A4826" s="74">
        <v>28566</v>
      </c>
      <c r="B4826" s="75">
        <v>25.859232000000002</v>
      </c>
      <c r="C4826" s="75">
        <v>70.664832000000004</v>
      </c>
    </row>
    <row r="4827" spans="1:3" x14ac:dyDescent="0.25">
      <c r="A4827" s="74">
        <v>28567</v>
      </c>
      <c r="B4827" s="75">
        <v>25.84704</v>
      </c>
      <c r="C4827" s="75">
        <v>70.527671999999995</v>
      </c>
    </row>
    <row r="4828" spans="1:3" x14ac:dyDescent="0.25">
      <c r="A4828" s="74">
        <v>28568</v>
      </c>
      <c r="B4828" s="75">
        <v>25.834848000000004</v>
      </c>
      <c r="C4828" s="75">
        <v>70.396608000000001</v>
      </c>
    </row>
    <row r="4829" spans="1:3" x14ac:dyDescent="0.25">
      <c r="A4829" s="74">
        <v>28569</v>
      </c>
      <c r="B4829" s="75">
        <v>25.822656000000002</v>
      </c>
      <c r="C4829" s="75">
        <v>70.259448000000006</v>
      </c>
    </row>
    <row r="4830" spans="1:3" x14ac:dyDescent="0.25">
      <c r="A4830" s="74">
        <v>28570</v>
      </c>
      <c r="B4830" s="75">
        <v>25.822656000000002</v>
      </c>
      <c r="C4830" s="75">
        <v>70.122287999999998</v>
      </c>
    </row>
    <row r="4831" spans="1:3" x14ac:dyDescent="0.25">
      <c r="A4831" s="74">
        <v>28571</v>
      </c>
      <c r="B4831" s="75">
        <v>25.819607999999999</v>
      </c>
      <c r="C4831" s="75">
        <v>69.979032000000004</v>
      </c>
    </row>
    <row r="4832" spans="1:3" x14ac:dyDescent="0.25">
      <c r="A4832" s="74">
        <v>28572</v>
      </c>
      <c r="B4832" s="75">
        <v>25.816560000000003</v>
      </c>
      <c r="C4832" s="75">
        <v>69.820536000000004</v>
      </c>
    </row>
    <row r="4833" spans="1:3" x14ac:dyDescent="0.25">
      <c r="A4833" s="74">
        <v>28573</v>
      </c>
      <c r="B4833" s="75">
        <v>25.810464000000003</v>
      </c>
      <c r="C4833" s="75">
        <v>69.674232000000003</v>
      </c>
    </row>
    <row r="4834" spans="1:3" x14ac:dyDescent="0.25">
      <c r="A4834" s="74">
        <v>28574</v>
      </c>
      <c r="B4834" s="75">
        <v>25.807416000000003</v>
      </c>
      <c r="C4834" s="75">
        <v>69.518784000000011</v>
      </c>
    </row>
    <row r="4835" spans="1:3" x14ac:dyDescent="0.25">
      <c r="A4835" s="74">
        <v>28575</v>
      </c>
      <c r="B4835" s="75">
        <v>25.804368</v>
      </c>
      <c r="C4835" s="75">
        <v>69.357240000000004</v>
      </c>
    </row>
    <row r="4836" spans="1:3" x14ac:dyDescent="0.25">
      <c r="A4836" s="74">
        <v>28576</v>
      </c>
      <c r="B4836" s="75">
        <v>25.798272000000001</v>
      </c>
      <c r="C4836" s="75">
        <v>69.210936000000004</v>
      </c>
    </row>
    <row r="4837" spans="1:3" x14ac:dyDescent="0.25">
      <c r="A4837" s="74">
        <v>28577</v>
      </c>
      <c r="B4837" s="75">
        <v>25.792176000000001</v>
      </c>
      <c r="C4837" s="75">
        <v>69.137784000000011</v>
      </c>
    </row>
    <row r="4838" spans="1:3" x14ac:dyDescent="0.25">
      <c r="A4838" s="74">
        <v>28578</v>
      </c>
      <c r="B4838" s="75">
        <v>25.798272000000001</v>
      </c>
      <c r="C4838" s="75">
        <v>69.034152000000006</v>
      </c>
    </row>
    <row r="4839" spans="1:3" x14ac:dyDescent="0.25">
      <c r="A4839" s="74">
        <v>28579</v>
      </c>
      <c r="B4839" s="75">
        <v>25.789128000000002</v>
      </c>
      <c r="C4839" s="75">
        <v>68.906136000000004</v>
      </c>
    </row>
    <row r="4840" spans="1:3" x14ac:dyDescent="0.25">
      <c r="A4840" s="74">
        <v>28580</v>
      </c>
      <c r="B4840" s="75">
        <v>25.816560000000003</v>
      </c>
      <c r="C4840" s="75">
        <v>68.826888000000011</v>
      </c>
    </row>
    <row r="4841" spans="1:3" x14ac:dyDescent="0.25">
      <c r="A4841" s="74">
        <v>28581</v>
      </c>
      <c r="B4841" s="75">
        <v>25.816560000000003</v>
      </c>
      <c r="C4841" s="75">
        <v>68.768976000000009</v>
      </c>
    </row>
    <row r="4842" spans="1:3" x14ac:dyDescent="0.25">
      <c r="A4842" s="74">
        <v>28582</v>
      </c>
      <c r="B4842" s="75">
        <v>25.807416000000003</v>
      </c>
      <c r="C4842" s="75">
        <v>68.644007999999999</v>
      </c>
    </row>
    <row r="4843" spans="1:3" x14ac:dyDescent="0.25">
      <c r="A4843" s="74">
        <v>28583</v>
      </c>
      <c r="B4843" s="75">
        <v>25.807416000000003</v>
      </c>
      <c r="C4843" s="75">
        <v>68.531232000000003</v>
      </c>
    </row>
    <row r="4844" spans="1:3" x14ac:dyDescent="0.25">
      <c r="A4844" s="74">
        <v>28584</v>
      </c>
      <c r="B4844" s="75">
        <v>25.801320000000004</v>
      </c>
      <c r="C4844" s="75">
        <v>68.409312</v>
      </c>
    </row>
    <row r="4845" spans="1:3" x14ac:dyDescent="0.25">
      <c r="A4845" s="74">
        <v>28585</v>
      </c>
      <c r="B4845" s="75">
        <v>25.798272000000001</v>
      </c>
      <c r="C4845" s="75">
        <v>68.241671999999994</v>
      </c>
    </row>
    <row r="4846" spans="1:3" x14ac:dyDescent="0.25">
      <c r="A4846" s="74">
        <v>28586</v>
      </c>
      <c r="B4846" s="75">
        <v>25.776935999999999</v>
      </c>
      <c r="C4846" s="75">
        <v>68.095368000000008</v>
      </c>
    </row>
    <row r="4847" spans="1:3" x14ac:dyDescent="0.25">
      <c r="A4847" s="74">
        <v>28587</v>
      </c>
      <c r="B4847" s="75">
        <v>25.773888000000003</v>
      </c>
      <c r="C4847" s="75">
        <v>67.930776000000009</v>
      </c>
    </row>
    <row r="4848" spans="1:3" x14ac:dyDescent="0.25">
      <c r="A4848" s="74">
        <v>28588</v>
      </c>
      <c r="B4848" s="75">
        <v>25.773888000000003</v>
      </c>
      <c r="C4848" s="75">
        <v>67.781424000000001</v>
      </c>
    </row>
    <row r="4849" spans="1:3" x14ac:dyDescent="0.25">
      <c r="A4849" s="74">
        <v>28589</v>
      </c>
      <c r="B4849" s="75">
        <v>25.767792000000004</v>
      </c>
      <c r="C4849" s="75">
        <v>67.61378400000001</v>
      </c>
    </row>
    <row r="4850" spans="1:3" x14ac:dyDescent="0.25">
      <c r="A4850" s="74">
        <v>28590</v>
      </c>
      <c r="B4850" s="75">
        <v>25.761696000000001</v>
      </c>
      <c r="C4850" s="75">
        <v>67.440048000000004</v>
      </c>
    </row>
    <row r="4851" spans="1:3" x14ac:dyDescent="0.25">
      <c r="A4851" s="74">
        <v>28591</v>
      </c>
      <c r="B4851" s="75">
        <v>25.758648000000004</v>
      </c>
      <c r="C4851" s="75">
        <v>67.278503999999998</v>
      </c>
    </row>
    <row r="4852" spans="1:3" x14ac:dyDescent="0.25">
      <c r="A4852" s="74">
        <v>28592</v>
      </c>
      <c r="B4852" s="75">
        <v>25.779984000000002</v>
      </c>
      <c r="C4852" s="75">
        <v>67.184016</v>
      </c>
    </row>
    <row r="4853" spans="1:3" x14ac:dyDescent="0.25">
      <c r="A4853" s="74">
        <v>28593</v>
      </c>
      <c r="B4853" s="75">
        <v>25.779984000000002</v>
      </c>
      <c r="C4853" s="75">
        <v>67.055999999999997</v>
      </c>
    </row>
    <row r="4854" spans="1:3" x14ac:dyDescent="0.25">
      <c r="A4854" s="74">
        <v>28594</v>
      </c>
      <c r="B4854" s="75">
        <v>25.795224000000001</v>
      </c>
      <c r="C4854" s="75">
        <v>67.098671999999993</v>
      </c>
    </row>
    <row r="4855" spans="1:3" x14ac:dyDescent="0.25">
      <c r="A4855" s="74">
        <v>28595</v>
      </c>
      <c r="B4855" s="75">
        <v>25.810464000000003</v>
      </c>
      <c r="C4855" s="75">
        <v>67.418711999999999</v>
      </c>
    </row>
    <row r="4856" spans="1:3" x14ac:dyDescent="0.25">
      <c r="A4856" s="74">
        <v>28596</v>
      </c>
      <c r="B4856" s="75">
        <v>25.996392000000004</v>
      </c>
      <c r="C4856" s="75">
        <v>68.400168000000008</v>
      </c>
    </row>
    <row r="4857" spans="1:3" x14ac:dyDescent="0.25">
      <c r="A4857" s="74">
        <v>28597</v>
      </c>
      <c r="B4857" s="75">
        <v>26.017728000000002</v>
      </c>
      <c r="C4857" s="75">
        <v>68.543424000000002</v>
      </c>
    </row>
    <row r="4858" spans="1:3" x14ac:dyDescent="0.25">
      <c r="A4858" s="74">
        <v>28598</v>
      </c>
      <c r="B4858" s="75">
        <v>26.026872000000001</v>
      </c>
      <c r="C4858" s="75">
        <v>68.494656000000006</v>
      </c>
    </row>
    <row r="4859" spans="1:3" x14ac:dyDescent="0.25">
      <c r="A4859" s="74">
        <v>28599</v>
      </c>
      <c r="B4859" s="75">
        <v>26.026872000000001</v>
      </c>
      <c r="C4859" s="75">
        <v>68.418456000000006</v>
      </c>
    </row>
    <row r="4860" spans="1:3" x14ac:dyDescent="0.25">
      <c r="A4860" s="74">
        <v>28600</v>
      </c>
      <c r="B4860" s="75">
        <v>26.020776000000001</v>
      </c>
      <c r="C4860" s="75">
        <v>68.308728000000002</v>
      </c>
    </row>
    <row r="4861" spans="1:3" x14ac:dyDescent="0.25">
      <c r="A4861" s="74">
        <v>28601</v>
      </c>
      <c r="B4861" s="75">
        <v>26.005535999999999</v>
      </c>
      <c r="C4861" s="75">
        <v>68.168520000000001</v>
      </c>
    </row>
    <row r="4862" spans="1:3" x14ac:dyDescent="0.25">
      <c r="A4862" s="74">
        <v>28602</v>
      </c>
      <c r="B4862" s="75">
        <v>25.993344</v>
      </c>
      <c r="C4862" s="75">
        <v>68.031360000000006</v>
      </c>
    </row>
    <row r="4863" spans="1:3" x14ac:dyDescent="0.25">
      <c r="A4863" s="74">
        <v>28603</v>
      </c>
      <c r="B4863" s="75">
        <v>25.981151999999998</v>
      </c>
      <c r="C4863" s="75">
        <v>67.897248000000005</v>
      </c>
    </row>
    <row r="4864" spans="1:3" x14ac:dyDescent="0.25">
      <c r="A4864" s="74">
        <v>28604</v>
      </c>
      <c r="B4864" s="75">
        <v>25.99944</v>
      </c>
      <c r="C4864" s="75">
        <v>67.796664000000007</v>
      </c>
    </row>
    <row r="4865" spans="1:3" x14ac:dyDescent="0.25">
      <c r="A4865" s="74">
        <v>28605</v>
      </c>
      <c r="B4865" s="75">
        <v>25.99944</v>
      </c>
      <c r="C4865" s="75">
        <v>67.741799999999998</v>
      </c>
    </row>
    <row r="4866" spans="1:3" x14ac:dyDescent="0.25">
      <c r="A4866" s="74">
        <v>28606</v>
      </c>
      <c r="B4866" s="75">
        <v>25.993344</v>
      </c>
      <c r="C4866" s="75">
        <v>67.619879999999995</v>
      </c>
    </row>
    <row r="4867" spans="1:3" x14ac:dyDescent="0.25">
      <c r="A4867" s="74">
        <v>28607</v>
      </c>
      <c r="B4867" s="75">
        <v>25.978104000000002</v>
      </c>
      <c r="C4867" s="75">
        <v>67.45528800000001</v>
      </c>
    </row>
    <row r="4868" spans="1:3" x14ac:dyDescent="0.25">
      <c r="A4868" s="74">
        <v>28608</v>
      </c>
      <c r="B4868" s="75">
        <v>25.965911999999999</v>
      </c>
      <c r="C4868" s="75">
        <v>67.290696000000011</v>
      </c>
    </row>
    <row r="4869" spans="1:3" x14ac:dyDescent="0.25">
      <c r="A4869" s="74">
        <v>28609</v>
      </c>
      <c r="B4869" s="75">
        <v>25.993344</v>
      </c>
      <c r="C4869" s="75">
        <v>67.205352000000005</v>
      </c>
    </row>
    <row r="4870" spans="1:3" x14ac:dyDescent="0.25">
      <c r="A4870" s="74">
        <v>28610</v>
      </c>
      <c r="B4870" s="75">
        <v>26.029920000000004</v>
      </c>
      <c r="C4870" s="75">
        <v>67.184016</v>
      </c>
    </row>
    <row r="4871" spans="1:3" x14ac:dyDescent="0.25">
      <c r="A4871" s="74">
        <v>28611</v>
      </c>
      <c r="B4871" s="75">
        <v>26.029920000000004</v>
      </c>
      <c r="C4871" s="75">
        <v>67.046856000000005</v>
      </c>
    </row>
    <row r="4872" spans="1:3" x14ac:dyDescent="0.25">
      <c r="A4872" s="74">
        <v>28612</v>
      </c>
      <c r="B4872" s="75">
        <v>26.020776000000001</v>
      </c>
      <c r="C4872" s="75">
        <v>66.909696000000011</v>
      </c>
    </row>
    <row r="4873" spans="1:3" x14ac:dyDescent="0.25">
      <c r="A4873" s="74">
        <v>28613</v>
      </c>
      <c r="B4873" s="75">
        <v>26.008583999999999</v>
      </c>
      <c r="C4873" s="75">
        <v>66.775584000000009</v>
      </c>
    </row>
    <row r="4874" spans="1:3" x14ac:dyDescent="0.25">
      <c r="A4874" s="74">
        <v>28614</v>
      </c>
      <c r="B4874" s="75">
        <v>25.984200000000001</v>
      </c>
      <c r="C4874" s="75">
        <v>66.656711999999999</v>
      </c>
    </row>
    <row r="4875" spans="1:3" x14ac:dyDescent="0.25">
      <c r="A4875" s="74">
        <v>28615</v>
      </c>
      <c r="B4875" s="75">
        <v>25.984200000000001</v>
      </c>
      <c r="C4875" s="75">
        <v>66.553080000000008</v>
      </c>
    </row>
    <row r="4876" spans="1:3" x14ac:dyDescent="0.25">
      <c r="A4876" s="74">
        <v>28616</v>
      </c>
      <c r="B4876" s="75">
        <v>25.972007999999999</v>
      </c>
      <c r="C4876" s="75">
        <v>66.498215999999999</v>
      </c>
    </row>
    <row r="4877" spans="1:3" x14ac:dyDescent="0.25">
      <c r="A4877" s="74">
        <v>28617</v>
      </c>
      <c r="B4877" s="75">
        <v>25.953720000000004</v>
      </c>
      <c r="C4877" s="75">
        <v>66.458591999999996</v>
      </c>
    </row>
    <row r="4878" spans="1:3" x14ac:dyDescent="0.25">
      <c r="A4878" s="74">
        <v>28618</v>
      </c>
      <c r="B4878" s="75">
        <v>25.941528000000002</v>
      </c>
      <c r="C4878" s="75">
        <v>66.522599999999997</v>
      </c>
    </row>
    <row r="4879" spans="1:3" x14ac:dyDescent="0.25">
      <c r="A4879" s="74">
        <v>28619</v>
      </c>
      <c r="B4879" s="75">
        <v>25.929335999999999</v>
      </c>
      <c r="C4879" s="75">
        <v>66.418968000000007</v>
      </c>
    </row>
    <row r="4880" spans="1:3" x14ac:dyDescent="0.25">
      <c r="A4880" s="74">
        <v>28620</v>
      </c>
      <c r="B4880" s="75">
        <v>25.904951999999998</v>
      </c>
      <c r="C4880" s="75">
        <v>66.333624</v>
      </c>
    </row>
    <row r="4881" spans="1:3" x14ac:dyDescent="0.25">
      <c r="A4881" s="74">
        <v>28621</v>
      </c>
      <c r="B4881" s="75">
        <v>25.889711999999999</v>
      </c>
      <c r="C4881" s="75">
        <v>66.184271999999993</v>
      </c>
    </row>
    <row r="4882" spans="1:3" x14ac:dyDescent="0.25">
      <c r="A4882" s="74">
        <v>28622</v>
      </c>
      <c r="B4882" s="75">
        <v>25.871424000000001</v>
      </c>
      <c r="C4882" s="75">
        <v>66.041015999999999</v>
      </c>
    </row>
    <row r="4883" spans="1:3" x14ac:dyDescent="0.25">
      <c r="A4883" s="74">
        <v>28623</v>
      </c>
      <c r="B4883" s="75">
        <v>25.856184000000002</v>
      </c>
      <c r="C4883" s="75">
        <v>66.223896000000011</v>
      </c>
    </row>
    <row r="4884" spans="1:3" x14ac:dyDescent="0.25">
      <c r="A4884" s="74">
        <v>28624</v>
      </c>
      <c r="B4884" s="75">
        <v>25.840944</v>
      </c>
      <c r="C4884" s="75">
        <v>67.129152000000005</v>
      </c>
    </row>
    <row r="4885" spans="1:3" x14ac:dyDescent="0.25">
      <c r="A4885" s="74">
        <v>28625</v>
      </c>
      <c r="B4885" s="75">
        <v>25.831800000000001</v>
      </c>
      <c r="C4885" s="75">
        <v>67.147440000000003</v>
      </c>
    </row>
    <row r="4886" spans="1:3" x14ac:dyDescent="0.25">
      <c r="A4886" s="74">
        <v>28626</v>
      </c>
      <c r="B4886" s="75">
        <v>25.831800000000001</v>
      </c>
      <c r="C4886" s="75">
        <v>67.497960000000006</v>
      </c>
    </row>
    <row r="4887" spans="1:3" x14ac:dyDescent="0.25">
      <c r="A4887" s="74">
        <v>28627</v>
      </c>
      <c r="B4887" s="75">
        <v>25.904951999999998</v>
      </c>
      <c r="C4887" s="75">
        <v>67.571111999999999</v>
      </c>
    </row>
    <row r="4888" spans="1:3" x14ac:dyDescent="0.25">
      <c r="A4888" s="74">
        <v>28628</v>
      </c>
      <c r="B4888" s="75">
        <v>25.953720000000004</v>
      </c>
      <c r="C4888" s="75">
        <v>67.625976000000009</v>
      </c>
    </row>
    <row r="4889" spans="1:3" x14ac:dyDescent="0.25">
      <c r="A4889" s="74">
        <v>28629</v>
      </c>
      <c r="B4889" s="75">
        <v>25.956768</v>
      </c>
      <c r="C4889" s="75">
        <v>67.598544000000004</v>
      </c>
    </row>
    <row r="4890" spans="1:3" x14ac:dyDescent="0.25">
      <c r="A4890" s="74">
        <v>28630</v>
      </c>
      <c r="B4890" s="75">
        <v>25.968960000000003</v>
      </c>
      <c r="C4890" s="75">
        <v>67.577207999999999</v>
      </c>
    </row>
    <row r="4891" spans="1:3" x14ac:dyDescent="0.25">
      <c r="A4891" s="74">
        <v>28631</v>
      </c>
      <c r="B4891" s="75">
        <v>25.965911999999999</v>
      </c>
      <c r="C4891" s="75">
        <v>67.485768000000007</v>
      </c>
    </row>
    <row r="4892" spans="1:3" x14ac:dyDescent="0.25">
      <c r="A4892" s="74">
        <v>28632</v>
      </c>
      <c r="B4892" s="75">
        <v>25.959816000000004</v>
      </c>
      <c r="C4892" s="75">
        <v>67.376040000000003</v>
      </c>
    </row>
    <row r="4893" spans="1:3" x14ac:dyDescent="0.25">
      <c r="A4893" s="74">
        <v>28633</v>
      </c>
      <c r="B4893" s="75">
        <v>25.947624000000001</v>
      </c>
      <c r="C4893" s="75">
        <v>67.394328000000002</v>
      </c>
    </row>
    <row r="4894" spans="1:3" x14ac:dyDescent="0.25">
      <c r="A4894" s="74">
        <v>28634</v>
      </c>
      <c r="B4894" s="75">
        <v>25.947624000000001</v>
      </c>
      <c r="C4894" s="75">
        <v>67.290696000000011</v>
      </c>
    </row>
    <row r="4895" spans="1:3" x14ac:dyDescent="0.25">
      <c r="A4895" s="74">
        <v>28635</v>
      </c>
      <c r="B4895" s="75">
        <v>25.950672000000001</v>
      </c>
      <c r="C4895" s="75">
        <v>67.217544000000004</v>
      </c>
    </row>
    <row r="4896" spans="1:3" x14ac:dyDescent="0.25">
      <c r="A4896" s="74">
        <v>28636</v>
      </c>
      <c r="B4896" s="75">
        <v>25.947624000000001</v>
      </c>
      <c r="C4896" s="75">
        <v>67.153536000000003</v>
      </c>
    </row>
    <row r="4897" spans="1:3" x14ac:dyDescent="0.25">
      <c r="A4897" s="74">
        <v>28637</v>
      </c>
      <c r="B4897" s="75">
        <v>25.972007999999999</v>
      </c>
      <c r="C4897" s="75">
        <v>67.235832000000002</v>
      </c>
    </row>
    <row r="4898" spans="1:3" x14ac:dyDescent="0.25">
      <c r="A4898" s="74">
        <v>28638</v>
      </c>
      <c r="B4898" s="75">
        <v>25.975056000000002</v>
      </c>
      <c r="C4898" s="75">
        <v>67.202303999999998</v>
      </c>
    </row>
    <row r="4899" spans="1:3" x14ac:dyDescent="0.25">
      <c r="A4899" s="74">
        <v>28639</v>
      </c>
      <c r="B4899" s="75">
        <v>25.987248000000005</v>
      </c>
      <c r="C4899" s="75">
        <v>67.17792</v>
      </c>
    </row>
    <row r="4900" spans="1:3" x14ac:dyDescent="0.25">
      <c r="A4900" s="74">
        <v>28640</v>
      </c>
      <c r="B4900" s="75">
        <v>25.993344</v>
      </c>
      <c r="C4900" s="75">
        <v>67.184016</v>
      </c>
    </row>
    <row r="4901" spans="1:3" x14ac:dyDescent="0.25">
      <c r="A4901" s="74">
        <v>28641</v>
      </c>
      <c r="B4901" s="75">
        <v>25.996392000000004</v>
      </c>
      <c r="C4901" s="75">
        <v>67.184016</v>
      </c>
    </row>
    <row r="4902" spans="1:3" x14ac:dyDescent="0.25">
      <c r="A4902" s="74">
        <v>28642</v>
      </c>
      <c r="B4902" s="75">
        <v>25.990296000000001</v>
      </c>
      <c r="C4902" s="75">
        <v>67.138296000000011</v>
      </c>
    </row>
    <row r="4903" spans="1:3" x14ac:dyDescent="0.25">
      <c r="A4903" s="74">
        <v>28643</v>
      </c>
      <c r="B4903" s="75">
        <v>25.993344</v>
      </c>
      <c r="C4903" s="75">
        <v>67.165728000000001</v>
      </c>
    </row>
    <row r="4904" spans="1:3" x14ac:dyDescent="0.25">
      <c r="A4904" s="74">
        <v>28644</v>
      </c>
      <c r="B4904" s="75">
        <v>25.996392000000004</v>
      </c>
      <c r="C4904" s="75">
        <v>67.238879999999995</v>
      </c>
    </row>
    <row r="4905" spans="1:3" x14ac:dyDescent="0.25">
      <c r="A4905" s="74">
        <v>28645</v>
      </c>
      <c r="B4905" s="75">
        <v>25.99944</v>
      </c>
      <c r="C4905" s="75">
        <v>67.223640000000003</v>
      </c>
    </row>
    <row r="4906" spans="1:3" x14ac:dyDescent="0.25">
      <c r="A4906" s="74">
        <v>28646</v>
      </c>
      <c r="B4906" s="75">
        <v>25.99944</v>
      </c>
      <c r="C4906" s="75">
        <v>67.452240000000003</v>
      </c>
    </row>
    <row r="4907" spans="1:3" x14ac:dyDescent="0.25">
      <c r="A4907" s="74">
        <v>28647</v>
      </c>
      <c r="B4907" s="75">
        <v>26.002488000000003</v>
      </c>
      <c r="C4907" s="75">
        <v>67.464432000000002</v>
      </c>
    </row>
    <row r="4908" spans="1:3" x14ac:dyDescent="0.25">
      <c r="A4908" s="74">
        <v>28648</v>
      </c>
      <c r="B4908" s="75">
        <v>25.993344</v>
      </c>
      <c r="C4908" s="75">
        <v>67.400424000000001</v>
      </c>
    </row>
    <row r="4909" spans="1:3" x14ac:dyDescent="0.25">
      <c r="A4909" s="74">
        <v>28649</v>
      </c>
      <c r="B4909" s="75">
        <v>25.996392000000004</v>
      </c>
      <c r="C4909" s="75">
        <v>67.412616</v>
      </c>
    </row>
    <row r="4910" spans="1:3" x14ac:dyDescent="0.25">
      <c r="A4910" s="74">
        <v>28650</v>
      </c>
      <c r="B4910" s="75">
        <v>26.005535999999999</v>
      </c>
      <c r="C4910" s="75">
        <v>67.357752000000005</v>
      </c>
    </row>
    <row r="4911" spans="1:3" x14ac:dyDescent="0.25">
      <c r="A4911" s="74">
        <v>28651</v>
      </c>
      <c r="B4911" s="75">
        <v>26.002488000000003</v>
      </c>
      <c r="C4911" s="75">
        <v>67.299840000000003</v>
      </c>
    </row>
    <row r="4912" spans="1:3" x14ac:dyDescent="0.25">
      <c r="A4912" s="74">
        <v>28652</v>
      </c>
      <c r="B4912" s="75">
        <v>26.014679999999998</v>
      </c>
      <c r="C4912" s="75">
        <v>67.312032000000002</v>
      </c>
    </row>
    <row r="4913" spans="1:3" x14ac:dyDescent="0.25">
      <c r="A4913" s="74">
        <v>28653</v>
      </c>
      <c r="B4913" s="75">
        <v>26.017728000000002</v>
      </c>
      <c r="C4913" s="75">
        <v>67.312032000000002</v>
      </c>
    </row>
    <row r="4914" spans="1:3" x14ac:dyDescent="0.25">
      <c r="A4914" s="74">
        <v>28654</v>
      </c>
      <c r="B4914" s="75">
        <v>26.005535999999999</v>
      </c>
      <c r="C4914" s="75">
        <v>67.241928000000001</v>
      </c>
    </row>
    <row r="4915" spans="1:3" x14ac:dyDescent="0.25">
      <c r="A4915" s="74">
        <v>28655</v>
      </c>
      <c r="B4915" s="75">
        <v>26.026872000000001</v>
      </c>
      <c r="C4915" s="75">
        <v>67.287648000000004</v>
      </c>
    </row>
    <row r="4916" spans="1:3" x14ac:dyDescent="0.25">
      <c r="A4916" s="74">
        <v>28656</v>
      </c>
      <c r="B4916" s="75">
        <v>26.136600000000001</v>
      </c>
      <c r="C4916" s="75">
        <v>67.470528000000002</v>
      </c>
    </row>
    <row r="4917" spans="1:3" x14ac:dyDescent="0.25">
      <c r="A4917" s="74">
        <v>28657</v>
      </c>
      <c r="B4917" s="75">
        <v>26.142696000000001</v>
      </c>
      <c r="C4917" s="75">
        <v>67.46138400000001</v>
      </c>
    </row>
    <row r="4918" spans="1:3" x14ac:dyDescent="0.25">
      <c r="A4918" s="74">
        <v>28658</v>
      </c>
      <c r="B4918" s="75">
        <v>26.133551999999998</v>
      </c>
      <c r="C4918" s="75">
        <v>67.415664000000007</v>
      </c>
    </row>
    <row r="4919" spans="1:3" x14ac:dyDescent="0.25">
      <c r="A4919" s="74">
        <v>28659</v>
      </c>
      <c r="B4919" s="75">
        <v>26.130504000000002</v>
      </c>
      <c r="C4919" s="75">
        <v>67.476624000000001</v>
      </c>
    </row>
    <row r="4920" spans="1:3" x14ac:dyDescent="0.25">
      <c r="A4920" s="74">
        <v>28660</v>
      </c>
      <c r="B4920" s="75">
        <v>26.133551999999998</v>
      </c>
      <c r="C4920" s="75">
        <v>67.464432000000002</v>
      </c>
    </row>
    <row r="4921" spans="1:3" x14ac:dyDescent="0.25">
      <c r="A4921" s="74">
        <v>28661</v>
      </c>
      <c r="B4921" s="75">
        <v>26.139648000000001</v>
      </c>
      <c r="C4921" s="75">
        <v>67.409568000000007</v>
      </c>
    </row>
    <row r="4922" spans="1:3" x14ac:dyDescent="0.25">
      <c r="A4922" s="74">
        <v>28662</v>
      </c>
      <c r="B4922" s="75">
        <v>26.142696000000001</v>
      </c>
      <c r="C4922" s="75">
        <v>67.33032</v>
      </c>
    </row>
    <row r="4923" spans="1:3" x14ac:dyDescent="0.25">
      <c r="A4923" s="74">
        <v>28663</v>
      </c>
      <c r="B4923" s="75">
        <v>26.118312</v>
      </c>
      <c r="C4923" s="75">
        <v>67.275456000000005</v>
      </c>
    </row>
    <row r="4924" spans="1:3" x14ac:dyDescent="0.25">
      <c r="A4924" s="74">
        <v>28664</v>
      </c>
      <c r="B4924" s="75">
        <v>26.096976000000002</v>
      </c>
      <c r="C4924" s="75">
        <v>67.269360000000006</v>
      </c>
    </row>
    <row r="4925" spans="1:3" x14ac:dyDescent="0.25">
      <c r="A4925" s="74">
        <v>28665</v>
      </c>
      <c r="B4925" s="75">
        <v>26.081735999999999</v>
      </c>
      <c r="C4925" s="75">
        <v>67.251071999999994</v>
      </c>
    </row>
    <row r="4926" spans="1:3" x14ac:dyDescent="0.25">
      <c r="A4926" s="74">
        <v>28666</v>
      </c>
      <c r="B4926" s="75">
        <v>26.054304000000002</v>
      </c>
      <c r="C4926" s="75">
        <v>67.248024000000001</v>
      </c>
    </row>
    <row r="4927" spans="1:3" x14ac:dyDescent="0.25">
      <c r="A4927" s="74">
        <v>28667</v>
      </c>
      <c r="B4927" s="75">
        <v>26.023824000000001</v>
      </c>
      <c r="C4927" s="75">
        <v>67.223640000000003</v>
      </c>
    </row>
    <row r="4928" spans="1:3" x14ac:dyDescent="0.25">
      <c r="A4928" s="74">
        <v>28668</v>
      </c>
      <c r="B4928" s="75">
        <v>26.039064000000003</v>
      </c>
      <c r="C4928" s="75">
        <v>67.333368000000007</v>
      </c>
    </row>
    <row r="4929" spans="1:3" x14ac:dyDescent="0.25">
      <c r="A4929" s="74">
        <v>28669</v>
      </c>
      <c r="B4929" s="75">
        <v>26.048207999999999</v>
      </c>
      <c r="C4929" s="75">
        <v>68.025264000000007</v>
      </c>
    </row>
    <row r="4930" spans="1:3" x14ac:dyDescent="0.25">
      <c r="A4930" s="74">
        <v>28670</v>
      </c>
      <c r="B4930" s="75">
        <v>26.060400000000001</v>
      </c>
      <c r="C4930" s="75">
        <v>68.153279999999995</v>
      </c>
    </row>
    <row r="4931" spans="1:3" x14ac:dyDescent="0.25">
      <c r="A4931" s="74">
        <v>28671</v>
      </c>
      <c r="B4931" s="75">
        <v>26.051256000000002</v>
      </c>
      <c r="C4931" s="75">
        <v>68.372736000000003</v>
      </c>
    </row>
    <row r="4932" spans="1:3" x14ac:dyDescent="0.25">
      <c r="A4932" s="74">
        <v>28672</v>
      </c>
      <c r="B4932" s="75">
        <v>26.042111999999999</v>
      </c>
      <c r="C4932" s="75">
        <v>68.515991999999997</v>
      </c>
    </row>
    <row r="4933" spans="1:3" x14ac:dyDescent="0.25">
      <c r="A4933" s="74">
        <v>28673</v>
      </c>
      <c r="B4933" s="75">
        <v>26.017728000000002</v>
      </c>
      <c r="C4933" s="75">
        <v>68.586096000000012</v>
      </c>
    </row>
    <row r="4934" spans="1:3" x14ac:dyDescent="0.25">
      <c r="A4934" s="74">
        <v>28674</v>
      </c>
      <c r="B4934" s="75">
        <v>25.990296000000001</v>
      </c>
      <c r="C4934" s="75">
        <v>68.640960000000007</v>
      </c>
    </row>
    <row r="4935" spans="1:3" x14ac:dyDescent="0.25">
      <c r="A4935" s="74">
        <v>28675</v>
      </c>
      <c r="B4935" s="75">
        <v>25.959816000000004</v>
      </c>
      <c r="C4935" s="75">
        <v>68.717160000000007</v>
      </c>
    </row>
    <row r="4936" spans="1:3" x14ac:dyDescent="0.25">
      <c r="A4936" s="74">
        <v>28676</v>
      </c>
      <c r="B4936" s="75">
        <v>25.941528000000002</v>
      </c>
      <c r="C4936" s="75">
        <v>68.711064000000007</v>
      </c>
    </row>
    <row r="4937" spans="1:3" x14ac:dyDescent="0.25">
      <c r="A4937" s="74">
        <v>28677</v>
      </c>
      <c r="B4937" s="75">
        <v>25.938479999999998</v>
      </c>
      <c r="C4937" s="75">
        <v>68.640960000000007</v>
      </c>
    </row>
    <row r="4938" spans="1:3" x14ac:dyDescent="0.25">
      <c r="A4938" s="74">
        <v>28678</v>
      </c>
      <c r="B4938" s="75">
        <v>25.935432000000002</v>
      </c>
      <c r="C4938" s="75">
        <v>68.58</v>
      </c>
    </row>
    <row r="4939" spans="1:3" x14ac:dyDescent="0.25">
      <c r="A4939" s="74">
        <v>28679</v>
      </c>
      <c r="B4939" s="75">
        <v>25.975056000000002</v>
      </c>
      <c r="C4939" s="75">
        <v>68.714112</v>
      </c>
    </row>
    <row r="4940" spans="1:3" x14ac:dyDescent="0.25">
      <c r="A4940" s="74">
        <v>28680</v>
      </c>
      <c r="B4940" s="75">
        <v>25.996392000000004</v>
      </c>
      <c r="C4940" s="75">
        <v>68.784216000000001</v>
      </c>
    </row>
    <row r="4941" spans="1:3" x14ac:dyDescent="0.25">
      <c r="A4941" s="74">
        <v>28681</v>
      </c>
      <c r="B4941" s="75">
        <v>26.008583999999999</v>
      </c>
      <c r="C4941" s="75">
        <v>68.781168000000008</v>
      </c>
    </row>
    <row r="4942" spans="1:3" x14ac:dyDescent="0.25">
      <c r="A4942" s="74">
        <v>28682</v>
      </c>
      <c r="B4942" s="75">
        <v>26.069544</v>
      </c>
      <c r="C4942" s="75">
        <v>68.781168000000008</v>
      </c>
    </row>
    <row r="4943" spans="1:3" x14ac:dyDescent="0.25">
      <c r="A4943" s="74">
        <v>28683</v>
      </c>
      <c r="B4943" s="75">
        <v>26.060400000000001</v>
      </c>
      <c r="C4943" s="75">
        <v>68.759832000000003</v>
      </c>
    </row>
    <row r="4944" spans="1:3" x14ac:dyDescent="0.25">
      <c r="A4944" s="74">
        <v>28684</v>
      </c>
      <c r="B4944" s="75">
        <v>26.057351999999998</v>
      </c>
      <c r="C4944" s="75">
        <v>68.869560000000007</v>
      </c>
    </row>
    <row r="4945" spans="1:3" x14ac:dyDescent="0.25">
      <c r="A4945" s="74">
        <v>28685</v>
      </c>
      <c r="B4945" s="75">
        <v>26.060400000000001</v>
      </c>
      <c r="C4945" s="75">
        <v>68.887848000000005</v>
      </c>
    </row>
    <row r="4946" spans="1:3" x14ac:dyDescent="0.25">
      <c r="A4946" s="74">
        <v>28686</v>
      </c>
      <c r="B4946" s="75">
        <v>26.069544</v>
      </c>
      <c r="C4946" s="75">
        <v>69.079871999999995</v>
      </c>
    </row>
    <row r="4947" spans="1:3" x14ac:dyDescent="0.25">
      <c r="A4947" s="74">
        <v>28687</v>
      </c>
      <c r="B4947" s="75">
        <v>26.054304000000002</v>
      </c>
      <c r="C4947" s="75">
        <v>69.189599999999999</v>
      </c>
    </row>
    <row r="4948" spans="1:3" x14ac:dyDescent="0.25">
      <c r="A4948" s="74">
        <v>28688</v>
      </c>
      <c r="B4948" s="75">
        <v>26.042111999999999</v>
      </c>
      <c r="C4948" s="75">
        <v>69.549264000000008</v>
      </c>
    </row>
    <row r="4949" spans="1:3" x14ac:dyDescent="0.25">
      <c r="A4949" s="74">
        <v>28689</v>
      </c>
      <c r="B4949" s="75">
        <v>26.07564</v>
      </c>
      <c r="C4949" s="75">
        <v>69.744336000000004</v>
      </c>
    </row>
    <row r="4950" spans="1:3" x14ac:dyDescent="0.25">
      <c r="A4950" s="74">
        <v>28690</v>
      </c>
      <c r="B4950" s="75">
        <v>26.081735999999999</v>
      </c>
      <c r="C4950" s="75">
        <v>69.83577600000001</v>
      </c>
    </row>
    <row r="4951" spans="1:3" x14ac:dyDescent="0.25">
      <c r="A4951" s="74">
        <v>28691</v>
      </c>
      <c r="B4951" s="75">
        <v>26.072592000000004</v>
      </c>
      <c r="C4951" s="75">
        <v>69.863208</v>
      </c>
    </row>
    <row r="4952" spans="1:3" x14ac:dyDescent="0.25">
      <c r="A4952" s="74">
        <v>28692</v>
      </c>
      <c r="B4952" s="75">
        <v>26.060400000000001</v>
      </c>
      <c r="C4952" s="75">
        <v>69.972936000000004</v>
      </c>
    </row>
    <row r="4953" spans="1:3" x14ac:dyDescent="0.25">
      <c r="A4953" s="74">
        <v>28693</v>
      </c>
      <c r="B4953" s="75">
        <v>26.042111999999999</v>
      </c>
      <c r="C4953" s="75">
        <v>70.039991999999998</v>
      </c>
    </row>
    <row r="4954" spans="1:3" x14ac:dyDescent="0.25">
      <c r="A4954" s="74">
        <v>28694</v>
      </c>
      <c r="B4954" s="75">
        <v>26.078688000000003</v>
      </c>
      <c r="C4954" s="75">
        <v>70.119240000000005</v>
      </c>
    </row>
    <row r="4955" spans="1:3" x14ac:dyDescent="0.25">
      <c r="A4955" s="74">
        <v>28695</v>
      </c>
      <c r="B4955" s="75">
        <v>26.081735999999999</v>
      </c>
      <c r="C4955" s="75">
        <v>70.100952000000007</v>
      </c>
    </row>
    <row r="4956" spans="1:3" x14ac:dyDescent="0.25">
      <c r="A4956" s="74">
        <v>28696</v>
      </c>
      <c r="B4956" s="75">
        <v>26.07564</v>
      </c>
      <c r="C4956" s="75">
        <v>70.070471999999995</v>
      </c>
    </row>
    <row r="4957" spans="1:3" x14ac:dyDescent="0.25">
      <c r="A4957" s="74">
        <v>28697</v>
      </c>
      <c r="B4957" s="75">
        <v>26.139648000000001</v>
      </c>
      <c r="C4957" s="75">
        <v>70.299071999999995</v>
      </c>
    </row>
    <row r="4958" spans="1:3" x14ac:dyDescent="0.25">
      <c r="A4958" s="74">
        <v>28698</v>
      </c>
      <c r="B4958" s="75">
        <v>26.157935999999999</v>
      </c>
      <c r="C4958" s="75">
        <v>70.353936000000004</v>
      </c>
    </row>
    <row r="4959" spans="1:3" x14ac:dyDescent="0.25">
      <c r="A4959" s="74">
        <v>28699</v>
      </c>
      <c r="B4959" s="75">
        <v>26.142696000000001</v>
      </c>
      <c r="C4959" s="75">
        <v>70.341744000000006</v>
      </c>
    </row>
    <row r="4960" spans="1:3" x14ac:dyDescent="0.25">
      <c r="A4960" s="74">
        <v>28700</v>
      </c>
      <c r="B4960" s="75">
        <v>26.139648000000001</v>
      </c>
      <c r="C4960" s="75">
        <v>70.341744000000006</v>
      </c>
    </row>
    <row r="4961" spans="1:3" x14ac:dyDescent="0.25">
      <c r="A4961" s="74">
        <v>28701</v>
      </c>
      <c r="B4961" s="75">
        <v>26.136600000000001</v>
      </c>
      <c r="C4961" s="75">
        <v>70.448424000000003</v>
      </c>
    </row>
    <row r="4962" spans="1:3" x14ac:dyDescent="0.25">
      <c r="A4962" s="74">
        <v>28702</v>
      </c>
      <c r="B4962" s="75">
        <v>26.136600000000001</v>
      </c>
      <c r="C4962" s="75">
        <v>70.649591999999998</v>
      </c>
    </row>
    <row r="4963" spans="1:3" x14ac:dyDescent="0.25">
      <c r="A4963" s="74">
        <v>28703</v>
      </c>
      <c r="B4963" s="75">
        <v>26.133551999999998</v>
      </c>
      <c r="C4963" s="75">
        <v>70.829424000000003</v>
      </c>
    </row>
    <row r="4964" spans="1:3" x14ac:dyDescent="0.25">
      <c r="A4964" s="74">
        <v>28704</v>
      </c>
      <c r="B4964" s="75">
        <v>26.136600000000001</v>
      </c>
      <c r="C4964" s="75">
        <v>70.960487999999998</v>
      </c>
    </row>
    <row r="4965" spans="1:3" x14ac:dyDescent="0.25">
      <c r="A4965" s="74">
        <v>28705</v>
      </c>
      <c r="B4965" s="75">
        <v>26.133551999999998</v>
      </c>
      <c r="C4965" s="75">
        <v>71.088504</v>
      </c>
    </row>
    <row r="4966" spans="1:3" x14ac:dyDescent="0.25">
      <c r="A4966" s="74">
        <v>28706</v>
      </c>
      <c r="B4966" s="75">
        <v>26.157935999999999</v>
      </c>
      <c r="C4966" s="75">
        <v>71.335391999999999</v>
      </c>
    </row>
    <row r="4967" spans="1:3" x14ac:dyDescent="0.25">
      <c r="A4967" s="74">
        <v>28707</v>
      </c>
      <c r="B4967" s="75">
        <v>26.170128000000002</v>
      </c>
      <c r="C4967" s="75">
        <v>71.637144000000006</v>
      </c>
    </row>
    <row r="4968" spans="1:3" x14ac:dyDescent="0.25">
      <c r="A4968" s="74">
        <v>28708</v>
      </c>
      <c r="B4968" s="75">
        <v>26.218896000000001</v>
      </c>
      <c r="C4968" s="75">
        <v>71.905367999999996</v>
      </c>
    </row>
    <row r="4969" spans="1:3" x14ac:dyDescent="0.25">
      <c r="A4969" s="74">
        <v>28709</v>
      </c>
      <c r="B4969" s="75">
        <v>26.261568</v>
      </c>
      <c r="C4969" s="75">
        <v>72.027287999999999</v>
      </c>
    </row>
    <row r="4970" spans="1:3" x14ac:dyDescent="0.25">
      <c r="A4970" s="74">
        <v>28710</v>
      </c>
      <c r="B4970" s="75">
        <v>26.249376000000002</v>
      </c>
      <c r="C4970" s="75">
        <v>72.0852</v>
      </c>
    </row>
    <row r="4971" spans="1:3" x14ac:dyDescent="0.25">
      <c r="A4971" s="74">
        <v>28711</v>
      </c>
      <c r="B4971" s="75">
        <v>26.255472000000001</v>
      </c>
      <c r="C4971" s="75">
        <v>72.197976000000011</v>
      </c>
    </row>
    <row r="4972" spans="1:3" x14ac:dyDescent="0.25">
      <c r="A4972" s="74">
        <v>28712</v>
      </c>
      <c r="B4972" s="75">
        <v>26.289000000000001</v>
      </c>
      <c r="C4972" s="75">
        <v>72.490584000000013</v>
      </c>
    </row>
    <row r="4973" spans="1:3" x14ac:dyDescent="0.25">
      <c r="A4973" s="74">
        <v>28713</v>
      </c>
      <c r="B4973" s="75">
        <v>26.282904000000002</v>
      </c>
      <c r="C4973" s="75">
        <v>72.572879999999998</v>
      </c>
    </row>
    <row r="4974" spans="1:3" x14ac:dyDescent="0.25">
      <c r="A4974" s="74">
        <v>28714</v>
      </c>
      <c r="B4974" s="75">
        <v>26.267664000000003</v>
      </c>
      <c r="C4974" s="75">
        <v>72.591167999999996</v>
      </c>
    </row>
    <row r="4975" spans="1:3" x14ac:dyDescent="0.25">
      <c r="A4975" s="74">
        <v>28715</v>
      </c>
      <c r="B4975" s="75">
        <v>26.252424000000001</v>
      </c>
      <c r="C4975" s="75">
        <v>72.591167999999996</v>
      </c>
    </row>
    <row r="4976" spans="1:3" x14ac:dyDescent="0.25">
      <c r="A4976" s="74">
        <v>28716</v>
      </c>
      <c r="B4976" s="75">
        <v>26.258520000000004</v>
      </c>
      <c r="C4976" s="75">
        <v>72.606408000000002</v>
      </c>
    </row>
    <row r="4977" spans="1:3" x14ac:dyDescent="0.25">
      <c r="A4977" s="74">
        <v>28717</v>
      </c>
      <c r="B4977" s="75">
        <v>26.289000000000001</v>
      </c>
      <c r="C4977" s="75">
        <v>72.862440000000007</v>
      </c>
    </row>
    <row r="4978" spans="1:3" x14ac:dyDescent="0.25">
      <c r="A4978" s="74">
        <v>28718</v>
      </c>
      <c r="B4978" s="75">
        <v>26.276807999999999</v>
      </c>
      <c r="C4978" s="75">
        <v>72.908159999999995</v>
      </c>
    </row>
    <row r="4979" spans="1:3" x14ac:dyDescent="0.25">
      <c r="A4979" s="74">
        <v>28719</v>
      </c>
      <c r="B4979" s="75">
        <v>26.273760000000003</v>
      </c>
      <c r="C4979" s="75">
        <v>72.950832000000005</v>
      </c>
    </row>
    <row r="4980" spans="1:3" x14ac:dyDescent="0.25">
      <c r="A4980" s="74">
        <v>28720</v>
      </c>
      <c r="B4980" s="75">
        <v>26.255472000000001</v>
      </c>
      <c r="C4980" s="75">
        <v>73.008744000000007</v>
      </c>
    </row>
    <row r="4981" spans="1:3" x14ac:dyDescent="0.25">
      <c r="A4981" s="74">
        <v>28721</v>
      </c>
      <c r="B4981" s="75">
        <v>26.240232000000002</v>
      </c>
      <c r="C4981" s="75">
        <v>73.023984000000013</v>
      </c>
    </row>
    <row r="4982" spans="1:3" x14ac:dyDescent="0.25">
      <c r="A4982" s="74">
        <v>28722</v>
      </c>
      <c r="B4982" s="75">
        <v>26.234135999999999</v>
      </c>
      <c r="C4982" s="75">
        <v>73.05446400000001</v>
      </c>
    </row>
    <row r="4983" spans="1:3" x14ac:dyDescent="0.25">
      <c r="A4983" s="74">
        <v>28723</v>
      </c>
      <c r="B4983" s="75">
        <v>26.209751999999998</v>
      </c>
      <c r="C4983" s="75">
        <v>73.048367999999996</v>
      </c>
    </row>
    <row r="4984" spans="1:3" x14ac:dyDescent="0.25">
      <c r="A4984" s="74">
        <v>28724</v>
      </c>
      <c r="B4984" s="75">
        <v>26.185368</v>
      </c>
      <c r="C4984" s="75">
        <v>73.036176000000012</v>
      </c>
    </row>
    <row r="4985" spans="1:3" x14ac:dyDescent="0.25">
      <c r="A4985" s="74">
        <v>28725</v>
      </c>
      <c r="B4985" s="75">
        <v>26.160983999999999</v>
      </c>
      <c r="C4985" s="75">
        <v>73.008744000000007</v>
      </c>
    </row>
    <row r="4986" spans="1:3" x14ac:dyDescent="0.25">
      <c r="A4986" s="74">
        <v>28726</v>
      </c>
      <c r="B4986" s="75">
        <v>26.130504000000002</v>
      </c>
      <c r="C4986" s="75">
        <v>72.975216000000003</v>
      </c>
    </row>
    <row r="4987" spans="1:3" x14ac:dyDescent="0.25">
      <c r="A4987" s="74">
        <v>28727</v>
      </c>
      <c r="B4987" s="75">
        <v>26.130504000000002</v>
      </c>
      <c r="C4987" s="75">
        <v>73.039224000000004</v>
      </c>
    </row>
    <row r="4988" spans="1:3" x14ac:dyDescent="0.25">
      <c r="A4988" s="74">
        <v>28728</v>
      </c>
      <c r="B4988" s="75">
        <v>26.118312</v>
      </c>
      <c r="C4988" s="75">
        <v>73.011792</v>
      </c>
    </row>
    <row r="4989" spans="1:3" x14ac:dyDescent="0.25">
      <c r="A4989" s="74">
        <v>28729</v>
      </c>
      <c r="B4989" s="75">
        <v>26.127456000000002</v>
      </c>
      <c r="C4989" s="75">
        <v>73.173336000000006</v>
      </c>
    </row>
    <row r="4990" spans="1:3" x14ac:dyDescent="0.25">
      <c r="A4990" s="74">
        <v>28730</v>
      </c>
      <c r="B4990" s="75">
        <v>26.136600000000001</v>
      </c>
      <c r="C4990" s="75">
        <v>73.307448000000008</v>
      </c>
    </row>
    <row r="4991" spans="1:3" x14ac:dyDescent="0.25">
      <c r="A4991" s="74">
        <v>28731</v>
      </c>
      <c r="B4991" s="75">
        <v>26.139648000000001</v>
      </c>
      <c r="C4991" s="75">
        <v>73.414128000000005</v>
      </c>
    </row>
    <row r="4992" spans="1:3" x14ac:dyDescent="0.25">
      <c r="A4992" s="74">
        <v>28732</v>
      </c>
      <c r="B4992" s="75">
        <v>26.133551999999998</v>
      </c>
      <c r="C4992" s="75">
        <v>73.51166400000001</v>
      </c>
    </row>
    <row r="4993" spans="1:3" x14ac:dyDescent="0.25">
      <c r="A4993" s="74">
        <v>28733</v>
      </c>
      <c r="B4993" s="75">
        <v>26.112216</v>
      </c>
      <c r="C4993" s="75">
        <v>73.642728000000005</v>
      </c>
    </row>
    <row r="4994" spans="1:3" x14ac:dyDescent="0.25">
      <c r="A4994" s="74">
        <v>28734</v>
      </c>
      <c r="B4994" s="75">
        <v>26.103072000000001</v>
      </c>
      <c r="C4994" s="75">
        <v>73.743312000000003</v>
      </c>
    </row>
    <row r="4995" spans="1:3" x14ac:dyDescent="0.25">
      <c r="A4995" s="74">
        <v>28735</v>
      </c>
      <c r="B4995" s="75">
        <v>26.096976000000002</v>
      </c>
      <c r="C4995" s="75">
        <v>73.773792</v>
      </c>
    </row>
    <row r="4996" spans="1:3" x14ac:dyDescent="0.25">
      <c r="A4996" s="74">
        <v>28736</v>
      </c>
      <c r="B4996" s="75">
        <v>26.093928000000002</v>
      </c>
      <c r="C4996" s="75">
        <v>73.810367999999997</v>
      </c>
    </row>
    <row r="4997" spans="1:3" x14ac:dyDescent="0.25">
      <c r="A4997" s="74">
        <v>28737</v>
      </c>
      <c r="B4997" s="75">
        <v>26.07564</v>
      </c>
      <c r="C4997" s="75">
        <v>73.810367999999997</v>
      </c>
    </row>
    <row r="4998" spans="1:3" x14ac:dyDescent="0.25">
      <c r="A4998" s="74">
        <v>28738</v>
      </c>
      <c r="B4998" s="75">
        <v>26.057351999999998</v>
      </c>
      <c r="C4998" s="75">
        <v>73.828656000000009</v>
      </c>
    </row>
    <row r="4999" spans="1:3" x14ac:dyDescent="0.25">
      <c r="A4999" s="74">
        <v>28739</v>
      </c>
      <c r="B4999" s="75">
        <v>26.039064000000003</v>
      </c>
      <c r="C4999" s="75">
        <v>73.837800000000001</v>
      </c>
    </row>
    <row r="5000" spans="1:3" x14ac:dyDescent="0.25">
      <c r="A5000" s="74">
        <v>28740</v>
      </c>
      <c r="B5000" s="75">
        <v>26.026872000000001</v>
      </c>
      <c r="C5000" s="75">
        <v>73.849992</v>
      </c>
    </row>
    <row r="5001" spans="1:3" x14ac:dyDescent="0.25">
      <c r="A5001" s="74">
        <v>28741</v>
      </c>
      <c r="B5001" s="75">
        <v>26.023824000000001</v>
      </c>
      <c r="C5001" s="75">
        <v>73.853040000000007</v>
      </c>
    </row>
    <row r="5002" spans="1:3" x14ac:dyDescent="0.25">
      <c r="A5002" s="74">
        <v>28742</v>
      </c>
      <c r="B5002" s="75">
        <v>26.020776000000001</v>
      </c>
      <c r="C5002" s="75">
        <v>73.886567999999997</v>
      </c>
    </row>
    <row r="5003" spans="1:3" x14ac:dyDescent="0.25">
      <c r="A5003" s="74">
        <v>28743</v>
      </c>
      <c r="B5003" s="75">
        <v>26.078688000000003</v>
      </c>
      <c r="C5003" s="75">
        <v>73.981056000000009</v>
      </c>
    </row>
    <row r="5004" spans="1:3" x14ac:dyDescent="0.25">
      <c r="A5004" s="74">
        <v>28744</v>
      </c>
      <c r="B5004" s="75">
        <v>26.103072000000001</v>
      </c>
      <c r="C5004" s="75">
        <v>74.035920000000004</v>
      </c>
    </row>
    <row r="5005" spans="1:3" x14ac:dyDescent="0.25">
      <c r="A5005" s="74">
        <v>28745</v>
      </c>
      <c r="B5005" s="75">
        <v>26.106120000000004</v>
      </c>
      <c r="C5005" s="75">
        <v>74.078592</v>
      </c>
    </row>
    <row r="5006" spans="1:3" x14ac:dyDescent="0.25">
      <c r="A5006" s="74">
        <v>28746</v>
      </c>
      <c r="B5006" s="75">
        <v>26.109168</v>
      </c>
      <c r="C5006" s="75">
        <v>74.090784000000014</v>
      </c>
    </row>
    <row r="5007" spans="1:3" x14ac:dyDescent="0.25">
      <c r="A5007" s="74">
        <v>28747</v>
      </c>
      <c r="B5007" s="75">
        <v>26.103072000000001</v>
      </c>
      <c r="C5007" s="75">
        <v>74.063352000000009</v>
      </c>
    </row>
    <row r="5008" spans="1:3" x14ac:dyDescent="0.25">
      <c r="A5008" s="74">
        <v>28748</v>
      </c>
      <c r="B5008" s="75">
        <v>26.090879999999999</v>
      </c>
      <c r="C5008" s="75">
        <v>74.023728000000006</v>
      </c>
    </row>
    <row r="5009" spans="1:3" x14ac:dyDescent="0.25">
      <c r="A5009" s="74">
        <v>28749</v>
      </c>
      <c r="B5009" s="75">
        <v>26.081735999999999</v>
      </c>
      <c r="C5009" s="75">
        <v>73.978008000000003</v>
      </c>
    </row>
    <row r="5010" spans="1:3" x14ac:dyDescent="0.25">
      <c r="A5010" s="74">
        <v>28750</v>
      </c>
      <c r="B5010" s="75">
        <v>26.087832000000002</v>
      </c>
      <c r="C5010" s="75">
        <v>73.932288</v>
      </c>
    </row>
    <row r="5011" spans="1:3" x14ac:dyDescent="0.25">
      <c r="A5011" s="74">
        <v>28751</v>
      </c>
      <c r="B5011" s="75">
        <v>26.07564</v>
      </c>
      <c r="C5011" s="75">
        <v>73.883520000000004</v>
      </c>
    </row>
    <row r="5012" spans="1:3" x14ac:dyDescent="0.25">
      <c r="A5012" s="74">
        <v>28752</v>
      </c>
      <c r="B5012" s="75">
        <v>26.057351999999998</v>
      </c>
      <c r="C5012" s="75">
        <v>73.837800000000001</v>
      </c>
    </row>
    <row r="5013" spans="1:3" x14ac:dyDescent="0.25">
      <c r="A5013" s="74">
        <v>28753</v>
      </c>
      <c r="B5013" s="75">
        <v>26.054304000000002</v>
      </c>
      <c r="C5013" s="75">
        <v>73.785984000000013</v>
      </c>
    </row>
    <row r="5014" spans="1:3" x14ac:dyDescent="0.25">
      <c r="A5014" s="74">
        <v>28754</v>
      </c>
      <c r="B5014" s="75">
        <v>26.051256000000002</v>
      </c>
      <c r="C5014" s="75">
        <v>73.767696000000001</v>
      </c>
    </row>
    <row r="5015" spans="1:3" x14ac:dyDescent="0.25">
      <c r="A5015" s="74">
        <v>28755</v>
      </c>
      <c r="B5015" s="75">
        <v>26.054304000000002</v>
      </c>
      <c r="C5015" s="75">
        <v>73.770744000000008</v>
      </c>
    </row>
    <row r="5016" spans="1:3" x14ac:dyDescent="0.25">
      <c r="A5016" s="74">
        <v>28756</v>
      </c>
      <c r="B5016" s="75">
        <v>26.051256000000002</v>
      </c>
      <c r="C5016" s="75">
        <v>73.752456000000009</v>
      </c>
    </row>
    <row r="5017" spans="1:3" x14ac:dyDescent="0.25">
      <c r="A5017" s="74">
        <v>28757</v>
      </c>
      <c r="B5017" s="75">
        <v>26.039064000000003</v>
      </c>
      <c r="C5017" s="75">
        <v>73.761600000000001</v>
      </c>
    </row>
    <row r="5018" spans="1:3" x14ac:dyDescent="0.25">
      <c r="A5018" s="74">
        <v>28758</v>
      </c>
      <c r="B5018" s="75">
        <v>26.039064000000003</v>
      </c>
      <c r="C5018" s="75">
        <v>73.731120000000004</v>
      </c>
    </row>
    <row r="5019" spans="1:3" x14ac:dyDescent="0.25">
      <c r="A5019" s="74">
        <v>28759</v>
      </c>
      <c r="B5019" s="75">
        <v>26.066496000000001</v>
      </c>
      <c r="C5019" s="75">
        <v>73.712832000000006</v>
      </c>
    </row>
    <row r="5020" spans="1:3" x14ac:dyDescent="0.25">
      <c r="A5020" s="74">
        <v>28760</v>
      </c>
      <c r="B5020" s="75">
        <v>26.057351999999998</v>
      </c>
      <c r="C5020" s="75">
        <v>73.691496000000001</v>
      </c>
    </row>
    <row r="5021" spans="1:3" x14ac:dyDescent="0.25">
      <c r="A5021" s="74">
        <v>28761</v>
      </c>
      <c r="B5021" s="75">
        <v>26.069544</v>
      </c>
      <c r="C5021" s="75">
        <v>73.688447999999994</v>
      </c>
    </row>
    <row r="5022" spans="1:3" x14ac:dyDescent="0.25">
      <c r="A5022" s="74">
        <v>28762</v>
      </c>
      <c r="B5022" s="75">
        <v>26.081735999999999</v>
      </c>
      <c r="C5022" s="75">
        <v>73.679304000000002</v>
      </c>
    </row>
    <row r="5023" spans="1:3" x14ac:dyDescent="0.25">
      <c r="A5023" s="74">
        <v>28763</v>
      </c>
      <c r="B5023" s="75">
        <v>26.072592000000004</v>
      </c>
      <c r="C5023" s="75">
        <v>73.639679999999998</v>
      </c>
    </row>
    <row r="5024" spans="1:3" x14ac:dyDescent="0.25">
      <c r="A5024" s="74">
        <v>28764</v>
      </c>
      <c r="B5024" s="75">
        <v>26.063448000000005</v>
      </c>
      <c r="C5024" s="75">
        <v>73.597008000000002</v>
      </c>
    </row>
    <row r="5025" spans="1:3" x14ac:dyDescent="0.25">
      <c r="A5025" s="74">
        <v>28765</v>
      </c>
      <c r="B5025" s="75">
        <v>26.048207999999999</v>
      </c>
      <c r="C5025" s="75">
        <v>73.700640000000007</v>
      </c>
    </row>
    <row r="5026" spans="1:3" x14ac:dyDescent="0.25">
      <c r="A5026" s="74">
        <v>28766</v>
      </c>
      <c r="B5026" s="75">
        <v>26.029920000000004</v>
      </c>
      <c r="C5026" s="75">
        <v>73.697592</v>
      </c>
    </row>
    <row r="5027" spans="1:3" x14ac:dyDescent="0.25">
      <c r="A5027" s="74">
        <v>28767</v>
      </c>
      <c r="B5027" s="75">
        <v>26.017728000000002</v>
      </c>
      <c r="C5027" s="75">
        <v>73.728071999999997</v>
      </c>
    </row>
    <row r="5028" spans="1:3" x14ac:dyDescent="0.25">
      <c r="A5028" s="74">
        <v>28768</v>
      </c>
      <c r="B5028" s="75">
        <v>26.017728000000002</v>
      </c>
      <c r="C5028" s="75">
        <v>73.737216000000004</v>
      </c>
    </row>
    <row r="5029" spans="1:3" x14ac:dyDescent="0.25">
      <c r="A5029" s="74">
        <v>28769</v>
      </c>
      <c r="B5029" s="75">
        <v>26.032968</v>
      </c>
      <c r="C5029" s="75">
        <v>73.703688</v>
      </c>
    </row>
    <row r="5030" spans="1:3" x14ac:dyDescent="0.25">
      <c r="A5030" s="74">
        <v>28770</v>
      </c>
      <c r="B5030" s="75">
        <v>26.060400000000001</v>
      </c>
      <c r="C5030" s="75">
        <v>73.676256000000009</v>
      </c>
    </row>
    <row r="5031" spans="1:3" x14ac:dyDescent="0.25">
      <c r="A5031" s="74">
        <v>28771</v>
      </c>
      <c r="B5031" s="75">
        <v>26.078688000000003</v>
      </c>
      <c r="C5031" s="75">
        <v>73.654920000000004</v>
      </c>
    </row>
    <row r="5032" spans="1:3" x14ac:dyDescent="0.25">
      <c r="A5032" s="74">
        <v>28772</v>
      </c>
      <c r="B5032" s="75">
        <v>26.069544</v>
      </c>
      <c r="C5032" s="75">
        <v>73.627488</v>
      </c>
    </row>
    <row r="5033" spans="1:3" x14ac:dyDescent="0.25">
      <c r="A5033" s="74">
        <v>28773</v>
      </c>
      <c r="B5033" s="75">
        <v>26.066496000000001</v>
      </c>
      <c r="C5033" s="75">
        <v>73.578720000000004</v>
      </c>
    </row>
    <row r="5034" spans="1:3" x14ac:dyDescent="0.25">
      <c r="A5034" s="74">
        <v>28774</v>
      </c>
      <c r="B5034" s="75">
        <v>26.072592000000004</v>
      </c>
      <c r="C5034" s="75">
        <v>73.520808000000002</v>
      </c>
    </row>
    <row r="5035" spans="1:3" x14ac:dyDescent="0.25">
      <c r="A5035" s="74">
        <v>28775</v>
      </c>
      <c r="B5035" s="75">
        <v>26.069544</v>
      </c>
      <c r="C5035" s="75">
        <v>73.475088</v>
      </c>
    </row>
    <row r="5036" spans="1:3" x14ac:dyDescent="0.25">
      <c r="A5036" s="74">
        <v>28776</v>
      </c>
      <c r="B5036" s="75">
        <v>26.057351999999998</v>
      </c>
      <c r="C5036" s="75">
        <v>73.420224000000005</v>
      </c>
    </row>
    <row r="5037" spans="1:3" x14ac:dyDescent="0.25">
      <c r="A5037" s="74">
        <v>28777</v>
      </c>
      <c r="B5037" s="75">
        <v>26.039064000000003</v>
      </c>
      <c r="C5037" s="75">
        <v>73.398887999999999</v>
      </c>
    </row>
    <row r="5038" spans="1:3" x14ac:dyDescent="0.25">
      <c r="A5038" s="74">
        <v>28778</v>
      </c>
      <c r="B5038" s="75">
        <v>26.07564</v>
      </c>
      <c r="C5038" s="75">
        <v>73.368408000000002</v>
      </c>
    </row>
    <row r="5039" spans="1:3" x14ac:dyDescent="0.25">
      <c r="A5039" s="74">
        <v>28779</v>
      </c>
      <c r="B5039" s="75">
        <v>26.087832000000002</v>
      </c>
      <c r="C5039" s="75">
        <v>73.337928000000005</v>
      </c>
    </row>
    <row r="5040" spans="1:3" x14ac:dyDescent="0.25">
      <c r="A5040" s="74">
        <v>28780</v>
      </c>
      <c r="B5040" s="75">
        <v>26.087832000000002</v>
      </c>
      <c r="C5040" s="75">
        <v>73.322687999999999</v>
      </c>
    </row>
    <row r="5041" spans="1:3" x14ac:dyDescent="0.25">
      <c r="A5041" s="74">
        <v>28781</v>
      </c>
      <c r="B5041" s="75">
        <v>26.093928000000002</v>
      </c>
      <c r="C5041" s="75">
        <v>73.453752000000009</v>
      </c>
    </row>
    <row r="5042" spans="1:3" x14ac:dyDescent="0.25">
      <c r="A5042" s="74">
        <v>28782</v>
      </c>
      <c r="B5042" s="75">
        <v>26.112216</v>
      </c>
      <c r="C5042" s="75">
        <v>73.545192</v>
      </c>
    </row>
    <row r="5043" spans="1:3" x14ac:dyDescent="0.25">
      <c r="A5043" s="74">
        <v>28783</v>
      </c>
      <c r="B5043" s="75">
        <v>26.109168</v>
      </c>
      <c r="C5043" s="75">
        <v>73.563479999999998</v>
      </c>
    </row>
    <row r="5044" spans="1:3" x14ac:dyDescent="0.25">
      <c r="A5044" s="74">
        <v>28784</v>
      </c>
      <c r="B5044" s="75">
        <v>26.109168</v>
      </c>
      <c r="C5044" s="75">
        <v>73.566528000000005</v>
      </c>
    </row>
    <row r="5045" spans="1:3" x14ac:dyDescent="0.25">
      <c r="A5045" s="74">
        <v>28785</v>
      </c>
      <c r="B5045" s="75">
        <v>26.118312</v>
      </c>
      <c r="C5045" s="75">
        <v>73.523856000000009</v>
      </c>
    </row>
    <row r="5046" spans="1:3" x14ac:dyDescent="0.25">
      <c r="A5046" s="74">
        <v>28786</v>
      </c>
      <c r="B5046" s="75">
        <v>26.124407999999999</v>
      </c>
      <c r="C5046" s="75">
        <v>73.487279999999998</v>
      </c>
    </row>
    <row r="5047" spans="1:3" x14ac:dyDescent="0.25">
      <c r="A5047" s="74">
        <v>28787</v>
      </c>
      <c r="B5047" s="75">
        <v>26.142696000000001</v>
      </c>
      <c r="C5047" s="75">
        <v>73.447656000000009</v>
      </c>
    </row>
    <row r="5048" spans="1:3" x14ac:dyDescent="0.25">
      <c r="A5048" s="74">
        <v>28788</v>
      </c>
      <c r="B5048" s="75">
        <v>26.154888000000003</v>
      </c>
      <c r="C5048" s="75">
        <v>73.404984000000013</v>
      </c>
    </row>
    <row r="5049" spans="1:3" x14ac:dyDescent="0.25">
      <c r="A5049" s="74">
        <v>28789</v>
      </c>
      <c r="B5049" s="75">
        <v>26.148792000000004</v>
      </c>
      <c r="C5049" s="75">
        <v>73.362312000000003</v>
      </c>
    </row>
    <row r="5050" spans="1:3" x14ac:dyDescent="0.25">
      <c r="A5050" s="74">
        <v>28790</v>
      </c>
      <c r="B5050" s="75">
        <v>26.142696000000001</v>
      </c>
      <c r="C5050" s="75">
        <v>73.347071999999997</v>
      </c>
    </row>
    <row r="5051" spans="1:3" x14ac:dyDescent="0.25">
      <c r="A5051" s="74">
        <v>28791</v>
      </c>
      <c r="B5051" s="75">
        <v>26.136600000000001</v>
      </c>
      <c r="C5051" s="75">
        <v>73.356216000000003</v>
      </c>
    </row>
    <row r="5052" spans="1:3" x14ac:dyDescent="0.25">
      <c r="A5052" s="74">
        <v>28792</v>
      </c>
      <c r="B5052" s="75">
        <v>26.148792000000004</v>
      </c>
      <c r="C5052" s="75">
        <v>73.353167999999997</v>
      </c>
    </row>
    <row r="5053" spans="1:3" x14ac:dyDescent="0.25">
      <c r="A5053" s="74">
        <v>28793</v>
      </c>
      <c r="B5053" s="75">
        <v>26.234135999999999</v>
      </c>
      <c r="C5053" s="75">
        <v>73.344024000000005</v>
      </c>
    </row>
    <row r="5054" spans="1:3" x14ac:dyDescent="0.25">
      <c r="A5054" s="74">
        <v>28794</v>
      </c>
      <c r="B5054" s="75">
        <v>26.249376000000002</v>
      </c>
      <c r="C5054" s="75">
        <v>73.340976000000012</v>
      </c>
    </row>
    <row r="5055" spans="1:3" x14ac:dyDescent="0.25">
      <c r="A5055" s="74">
        <v>28795</v>
      </c>
      <c r="B5055" s="75">
        <v>26.30424</v>
      </c>
      <c r="C5055" s="75">
        <v>73.386696000000001</v>
      </c>
    </row>
    <row r="5056" spans="1:3" x14ac:dyDescent="0.25">
      <c r="A5056" s="74">
        <v>28796</v>
      </c>
      <c r="B5056" s="75">
        <v>26.310336</v>
      </c>
      <c r="C5056" s="75">
        <v>73.411079999999998</v>
      </c>
    </row>
    <row r="5057" spans="1:3" x14ac:dyDescent="0.25">
      <c r="A5057" s="74">
        <v>28797</v>
      </c>
      <c r="B5057" s="75">
        <v>26.356056000000002</v>
      </c>
      <c r="C5057" s="75">
        <v>73.505567999999997</v>
      </c>
    </row>
    <row r="5058" spans="1:3" x14ac:dyDescent="0.25">
      <c r="A5058" s="74">
        <v>28798</v>
      </c>
      <c r="B5058" s="75">
        <v>26.368248000000001</v>
      </c>
      <c r="C5058" s="75">
        <v>73.481184000000013</v>
      </c>
    </row>
    <row r="5059" spans="1:3" x14ac:dyDescent="0.25">
      <c r="A5059" s="74">
        <v>28799</v>
      </c>
      <c r="B5059" s="75">
        <v>26.374344000000001</v>
      </c>
      <c r="C5059" s="75">
        <v>73.441559999999996</v>
      </c>
    </row>
    <row r="5060" spans="1:3" x14ac:dyDescent="0.25">
      <c r="A5060" s="74">
        <v>28800</v>
      </c>
      <c r="B5060" s="75">
        <v>26.398728000000002</v>
      </c>
      <c r="C5060" s="75">
        <v>73.423271999999997</v>
      </c>
    </row>
    <row r="5061" spans="1:3" x14ac:dyDescent="0.25">
      <c r="A5061" s="74">
        <v>28801</v>
      </c>
      <c r="B5061" s="75">
        <v>26.410920000000004</v>
      </c>
      <c r="C5061" s="75">
        <v>73.417176000000012</v>
      </c>
    </row>
    <row r="5062" spans="1:3" x14ac:dyDescent="0.25">
      <c r="A5062" s="74">
        <v>28802</v>
      </c>
      <c r="B5062" s="75">
        <v>26.447496000000001</v>
      </c>
      <c r="C5062" s="75">
        <v>73.74026400000001</v>
      </c>
    </row>
    <row r="5063" spans="1:3" x14ac:dyDescent="0.25">
      <c r="A5063" s="74">
        <v>28803</v>
      </c>
      <c r="B5063" s="75">
        <v>26.526744000000001</v>
      </c>
      <c r="C5063" s="75">
        <v>74.176128000000006</v>
      </c>
    </row>
    <row r="5064" spans="1:3" x14ac:dyDescent="0.25">
      <c r="A5064" s="74">
        <v>28804</v>
      </c>
      <c r="B5064" s="75">
        <v>26.523696000000001</v>
      </c>
      <c r="C5064" s="75">
        <v>74.270616000000004</v>
      </c>
    </row>
    <row r="5065" spans="1:3" x14ac:dyDescent="0.25">
      <c r="A5065" s="74">
        <v>28805</v>
      </c>
      <c r="B5065" s="75">
        <v>26.526744000000001</v>
      </c>
      <c r="C5065" s="75">
        <v>74.304144000000008</v>
      </c>
    </row>
    <row r="5066" spans="1:3" x14ac:dyDescent="0.25">
      <c r="A5066" s="74">
        <v>28806</v>
      </c>
      <c r="B5066" s="75">
        <v>26.526744000000001</v>
      </c>
      <c r="C5066" s="75">
        <v>74.340720000000005</v>
      </c>
    </row>
    <row r="5067" spans="1:3" x14ac:dyDescent="0.25">
      <c r="A5067" s="74">
        <v>28807</v>
      </c>
      <c r="B5067" s="75">
        <v>26.523696000000001</v>
      </c>
      <c r="C5067" s="75">
        <v>74.359008000000003</v>
      </c>
    </row>
    <row r="5068" spans="1:3" x14ac:dyDescent="0.25">
      <c r="A5068" s="74">
        <v>28808</v>
      </c>
      <c r="B5068" s="75">
        <v>26.517600000000002</v>
      </c>
      <c r="C5068" s="75">
        <v>74.346816000000004</v>
      </c>
    </row>
    <row r="5069" spans="1:3" x14ac:dyDescent="0.25">
      <c r="A5069" s="74">
        <v>28809</v>
      </c>
      <c r="B5069" s="75">
        <v>26.514551999999998</v>
      </c>
      <c r="C5069" s="75">
        <v>74.328528000000006</v>
      </c>
    </row>
    <row r="5070" spans="1:3" x14ac:dyDescent="0.25">
      <c r="A5070" s="74">
        <v>28810</v>
      </c>
      <c r="B5070" s="75">
        <v>26.511504000000002</v>
      </c>
      <c r="C5070" s="75">
        <v>74.307192000000001</v>
      </c>
    </row>
    <row r="5071" spans="1:3" x14ac:dyDescent="0.25">
      <c r="A5071" s="74">
        <v>28811</v>
      </c>
      <c r="B5071" s="75">
        <v>26.508456000000002</v>
      </c>
      <c r="C5071" s="75">
        <v>74.328528000000006</v>
      </c>
    </row>
    <row r="5072" spans="1:3" x14ac:dyDescent="0.25">
      <c r="A5072" s="74">
        <v>28812</v>
      </c>
      <c r="B5072" s="75">
        <v>26.541983999999999</v>
      </c>
      <c r="C5072" s="75">
        <v>74.66685600000001</v>
      </c>
    </row>
    <row r="5073" spans="1:3" x14ac:dyDescent="0.25">
      <c r="A5073" s="74">
        <v>28813</v>
      </c>
      <c r="B5073" s="75">
        <v>26.526744000000001</v>
      </c>
      <c r="C5073" s="75">
        <v>74.880216000000004</v>
      </c>
    </row>
    <row r="5074" spans="1:3" x14ac:dyDescent="0.25">
      <c r="A5074" s="74">
        <v>28814</v>
      </c>
      <c r="B5074" s="75">
        <v>26.529792000000004</v>
      </c>
      <c r="C5074" s="75">
        <v>74.935079999999999</v>
      </c>
    </row>
    <row r="5075" spans="1:3" x14ac:dyDescent="0.25">
      <c r="A5075" s="74">
        <v>28815</v>
      </c>
      <c r="B5075" s="75">
        <v>26.529792000000004</v>
      </c>
      <c r="C5075" s="75">
        <v>74.992992000000001</v>
      </c>
    </row>
    <row r="5076" spans="1:3" x14ac:dyDescent="0.25">
      <c r="A5076" s="74">
        <v>28816</v>
      </c>
      <c r="B5076" s="75">
        <v>26.520648000000001</v>
      </c>
      <c r="C5076" s="75">
        <v>75.060047999999995</v>
      </c>
    </row>
    <row r="5077" spans="1:3" x14ac:dyDescent="0.25">
      <c r="A5077" s="74">
        <v>28817</v>
      </c>
      <c r="B5077" s="75">
        <v>26.511504000000002</v>
      </c>
      <c r="C5077" s="75">
        <v>75.075288</v>
      </c>
    </row>
    <row r="5078" spans="1:3" x14ac:dyDescent="0.25">
      <c r="A5078" s="74">
        <v>28818</v>
      </c>
      <c r="B5078" s="75">
        <v>26.493216</v>
      </c>
      <c r="C5078" s="75">
        <v>75.099671999999998</v>
      </c>
    </row>
    <row r="5079" spans="1:3" x14ac:dyDescent="0.25">
      <c r="A5079" s="74">
        <v>28819</v>
      </c>
      <c r="B5079" s="75">
        <v>26.477976000000002</v>
      </c>
      <c r="C5079" s="75">
        <v>75.108816000000004</v>
      </c>
    </row>
    <row r="5080" spans="1:3" x14ac:dyDescent="0.25">
      <c r="A5080" s="74">
        <v>28820</v>
      </c>
      <c r="B5080" s="75">
        <v>26.465783999999999</v>
      </c>
      <c r="C5080" s="75">
        <v>75.166728000000006</v>
      </c>
    </row>
    <row r="5081" spans="1:3" x14ac:dyDescent="0.25">
      <c r="A5081" s="74">
        <v>28821</v>
      </c>
      <c r="B5081" s="75">
        <v>26.474928000000002</v>
      </c>
      <c r="C5081" s="75">
        <v>75.477624000000006</v>
      </c>
    </row>
    <row r="5082" spans="1:3" x14ac:dyDescent="0.25">
      <c r="A5082" s="74">
        <v>28822</v>
      </c>
      <c r="B5082" s="75">
        <v>26.471879999999999</v>
      </c>
      <c r="C5082" s="75">
        <v>75.62088</v>
      </c>
    </row>
    <row r="5083" spans="1:3" x14ac:dyDescent="0.25">
      <c r="A5083" s="74">
        <v>28823</v>
      </c>
      <c r="B5083" s="75">
        <v>26.468832000000003</v>
      </c>
      <c r="C5083" s="75">
        <v>75.666600000000003</v>
      </c>
    </row>
    <row r="5084" spans="1:3" x14ac:dyDescent="0.25">
      <c r="A5084" s="74">
        <v>28824</v>
      </c>
      <c r="B5084" s="75">
        <v>26.471879999999999</v>
      </c>
      <c r="C5084" s="75">
        <v>75.681840000000008</v>
      </c>
    </row>
    <row r="5085" spans="1:3" x14ac:dyDescent="0.25">
      <c r="A5085" s="74">
        <v>28825</v>
      </c>
      <c r="B5085" s="75">
        <v>26.474928000000002</v>
      </c>
      <c r="C5085" s="75">
        <v>75.690984000000014</v>
      </c>
    </row>
    <row r="5086" spans="1:3" x14ac:dyDescent="0.25">
      <c r="A5086" s="74">
        <v>28826</v>
      </c>
      <c r="B5086" s="75">
        <v>26.474928000000002</v>
      </c>
      <c r="C5086" s="75">
        <v>75.700128000000007</v>
      </c>
    </row>
    <row r="5087" spans="1:3" x14ac:dyDescent="0.25">
      <c r="A5087" s="74">
        <v>28827</v>
      </c>
      <c r="B5087" s="75">
        <v>26.471879999999999</v>
      </c>
      <c r="C5087" s="75">
        <v>75.703175999999999</v>
      </c>
    </row>
    <row r="5088" spans="1:3" x14ac:dyDescent="0.25">
      <c r="A5088" s="74">
        <v>28828</v>
      </c>
      <c r="B5088" s="75">
        <v>26.477976000000002</v>
      </c>
      <c r="C5088" s="75">
        <v>75.73975200000001</v>
      </c>
    </row>
    <row r="5089" spans="1:3" x14ac:dyDescent="0.25">
      <c r="A5089" s="74">
        <v>28829</v>
      </c>
      <c r="B5089" s="75">
        <v>26.502360000000003</v>
      </c>
      <c r="C5089" s="75">
        <v>75.764136000000008</v>
      </c>
    </row>
    <row r="5090" spans="1:3" x14ac:dyDescent="0.25">
      <c r="A5090" s="74">
        <v>28830</v>
      </c>
      <c r="B5090" s="75">
        <v>26.505407999999999</v>
      </c>
      <c r="C5090" s="75">
        <v>75.77328</v>
      </c>
    </row>
    <row r="5091" spans="1:3" x14ac:dyDescent="0.25">
      <c r="A5091" s="74">
        <v>28831</v>
      </c>
      <c r="B5091" s="75">
        <v>26.508456000000002</v>
      </c>
      <c r="C5091" s="75">
        <v>75.745847999999995</v>
      </c>
    </row>
    <row r="5092" spans="1:3" x14ac:dyDescent="0.25">
      <c r="A5092" s="74">
        <v>28832</v>
      </c>
      <c r="B5092" s="75">
        <v>26.520648000000001</v>
      </c>
      <c r="C5092" s="75">
        <v>75.770232000000007</v>
      </c>
    </row>
    <row r="5093" spans="1:3" x14ac:dyDescent="0.25">
      <c r="A5093" s="74">
        <v>28833</v>
      </c>
      <c r="B5093" s="75">
        <v>26.526744000000001</v>
      </c>
      <c r="C5093" s="75">
        <v>75.761088000000001</v>
      </c>
    </row>
    <row r="5094" spans="1:3" x14ac:dyDescent="0.25">
      <c r="A5094" s="74">
        <v>28834</v>
      </c>
      <c r="B5094" s="75">
        <v>26.523696000000001</v>
      </c>
      <c r="C5094" s="75">
        <v>75.751944000000009</v>
      </c>
    </row>
    <row r="5095" spans="1:3" x14ac:dyDescent="0.25">
      <c r="A5095" s="74">
        <v>28835</v>
      </c>
      <c r="B5095" s="75">
        <v>26.566368000000001</v>
      </c>
      <c r="C5095" s="75">
        <v>75.806808000000004</v>
      </c>
    </row>
    <row r="5096" spans="1:3" x14ac:dyDescent="0.25">
      <c r="A5096" s="74">
        <v>28836</v>
      </c>
      <c r="B5096" s="75">
        <v>26.575512</v>
      </c>
      <c r="C5096" s="75">
        <v>75.81595200000001</v>
      </c>
    </row>
    <row r="5097" spans="1:3" x14ac:dyDescent="0.25">
      <c r="A5097" s="74">
        <v>28837</v>
      </c>
      <c r="B5097" s="75">
        <v>26.575512</v>
      </c>
      <c r="C5097" s="75">
        <v>75.812904000000003</v>
      </c>
    </row>
    <row r="5098" spans="1:3" x14ac:dyDescent="0.25">
      <c r="A5098" s="74">
        <v>28838</v>
      </c>
      <c r="B5098" s="75">
        <v>26.572464000000004</v>
      </c>
      <c r="C5098" s="75">
        <v>75.794616000000005</v>
      </c>
    </row>
    <row r="5099" spans="1:3" x14ac:dyDescent="0.25">
      <c r="A5099" s="74">
        <v>28839</v>
      </c>
      <c r="B5099" s="75">
        <v>26.578560000000003</v>
      </c>
      <c r="C5099" s="75">
        <v>75.782424000000006</v>
      </c>
    </row>
    <row r="5100" spans="1:3" x14ac:dyDescent="0.25">
      <c r="A5100" s="74">
        <v>28840</v>
      </c>
      <c r="B5100" s="75">
        <v>26.575512</v>
      </c>
      <c r="C5100" s="75">
        <v>75.77328</v>
      </c>
    </row>
    <row r="5101" spans="1:3" x14ac:dyDescent="0.25">
      <c r="A5101" s="74">
        <v>28841</v>
      </c>
      <c r="B5101" s="75">
        <v>26.566368000000001</v>
      </c>
      <c r="C5101" s="75">
        <v>75.761088000000001</v>
      </c>
    </row>
    <row r="5102" spans="1:3" x14ac:dyDescent="0.25">
      <c r="A5102" s="74">
        <v>28842</v>
      </c>
      <c r="B5102" s="75">
        <v>26.560272000000001</v>
      </c>
      <c r="C5102" s="75">
        <v>75.745847999999995</v>
      </c>
    </row>
    <row r="5103" spans="1:3" x14ac:dyDescent="0.25">
      <c r="A5103" s="74">
        <v>28843</v>
      </c>
      <c r="B5103" s="75">
        <v>26.557224000000001</v>
      </c>
      <c r="C5103" s="75">
        <v>75.730608000000004</v>
      </c>
    </row>
    <row r="5104" spans="1:3" x14ac:dyDescent="0.25">
      <c r="A5104" s="74">
        <v>28844</v>
      </c>
      <c r="B5104" s="75">
        <v>26.551128000000002</v>
      </c>
      <c r="C5104" s="75">
        <v>75.709271999999999</v>
      </c>
    </row>
    <row r="5105" spans="1:3" x14ac:dyDescent="0.25">
      <c r="A5105" s="74">
        <v>28845</v>
      </c>
      <c r="B5105" s="75">
        <v>26.545032000000003</v>
      </c>
      <c r="C5105" s="75">
        <v>75.684888000000001</v>
      </c>
    </row>
    <row r="5106" spans="1:3" x14ac:dyDescent="0.25">
      <c r="A5106" s="74">
        <v>28846</v>
      </c>
      <c r="B5106" s="75">
        <v>26.545032000000003</v>
      </c>
      <c r="C5106" s="75">
        <v>75.65745600000001</v>
      </c>
    </row>
    <row r="5107" spans="1:3" x14ac:dyDescent="0.25">
      <c r="A5107" s="74">
        <v>28847</v>
      </c>
      <c r="B5107" s="75">
        <v>26.538936</v>
      </c>
      <c r="C5107" s="75">
        <v>75.633071999999999</v>
      </c>
    </row>
    <row r="5108" spans="1:3" x14ac:dyDescent="0.25">
      <c r="A5108" s="74">
        <v>28848</v>
      </c>
      <c r="B5108" s="75">
        <v>26.526744000000001</v>
      </c>
      <c r="C5108" s="75">
        <v>75.617832000000007</v>
      </c>
    </row>
    <row r="5109" spans="1:3" x14ac:dyDescent="0.25">
      <c r="A5109" s="74">
        <v>28849</v>
      </c>
      <c r="B5109" s="75">
        <v>26.520648000000001</v>
      </c>
      <c r="C5109" s="75">
        <v>75.605640000000008</v>
      </c>
    </row>
    <row r="5110" spans="1:3" x14ac:dyDescent="0.25">
      <c r="A5110" s="74">
        <v>28850</v>
      </c>
      <c r="B5110" s="75">
        <v>26.514551999999998</v>
      </c>
      <c r="C5110" s="75">
        <v>75.590400000000002</v>
      </c>
    </row>
    <row r="5111" spans="1:3" x14ac:dyDescent="0.25">
      <c r="A5111" s="74">
        <v>28851</v>
      </c>
      <c r="B5111" s="75">
        <v>26.502360000000003</v>
      </c>
      <c r="C5111" s="75">
        <v>75.575159999999997</v>
      </c>
    </row>
    <row r="5112" spans="1:3" x14ac:dyDescent="0.25">
      <c r="A5112" s="74">
        <v>28852</v>
      </c>
      <c r="B5112" s="75">
        <v>26.496264000000004</v>
      </c>
      <c r="C5112" s="75">
        <v>75.547728000000006</v>
      </c>
    </row>
    <row r="5113" spans="1:3" x14ac:dyDescent="0.25">
      <c r="A5113" s="74">
        <v>28853</v>
      </c>
      <c r="B5113" s="75">
        <v>26.484072000000001</v>
      </c>
      <c r="C5113" s="75">
        <v>75.520296000000002</v>
      </c>
    </row>
    <row r="5114" spans="1:3" x14ac:dyDescent="0.25">
      <c r="A5114" s="74">
        <v>28854</v>
      </c>
      <c r="B5114" s="75">
        <v>26.477976000000002</v>
      </c>
      <c r="C5114" s="75">
        <v>75.46848</v>
      </c>
    </row>
    <row r="5115" spans="1:3" x14ac:dyDescent="0.25">
      <c r="A5115" s="74">
        <v>28855</v>
      </c>
      <c r="B5115" s="75">
        <v>26.474928000000002</v>
      </c>
      <c r="C5115" s="75">
        <v>75.39228</v>
      </c>
    </row>
    <row r="5116" spans="1:3" x14ac:dyDescent="0.25">
      <c r="A5116" s="74">
        <v>28856</v>
      </c>
      <c r="B5116" s="75">
        <v>26.465783999999999</v>
      </c>
      <c r="C5116" s="75">
        <v>75.343512000000004</v>
      </c>
    </row>
    <row r="5117" spans="1:3" x14ac:dyDescent="0.25">
      <c r="A5117" s="74">
        <v>28857</v>
      </c>
      <c r="B5117" s="75">
        <v>26.459688000000003</v>
      </c>
      <c r="C5117" s="75">
        <v>75.294744000000009</v>
      </c>
    </row>
    <row r="5118" spans="1:3" x14ac:dyDescent="0.25">
      <c r="A5118" s="74">
        <v>28858</v>
      </c>
      <c r="B5118" s="75">
        <v>26.453592000000004</v>
      </c>
      <c r="C5118" s="75">
        <v>75.224640000000008</v>
      </c>
    </row>
    <row r="5119" spans="1:3" x14ac:dyDescent="0.25">
      <c r="A5119" s="74">
        <v>28859</v>
      </c>
      <c r="B5119" s="75">
        <v>26.444448000000001</v>
      </c>
      <c r="C5119" s="75">
        <v>75.151488000000001</v>
      </c>
    </row>
    <row r="5120" spans="1:3" x14ac:dyDescent="0.25">
      <c r="A5120" s="74">
        <v>28860</v>
      </c>
      <c r="B5120" s="75">
        <v>26.435304000000002</v>
      </c>
      <c r="C5120" s="75">
        <v>75.096624000000006</v>
      </c>
    </row>
    <row r="5121" spans="1:3" x14ac:dyDescent="0.25">
      <c r="A5121" s="74">
        <v>28861</v>
      </c>
      <c r="B5121" s="75">
        <v>26.435304000000002</v>
      </c>
      <c r="C5121" s="75">
        <v>75.023471999999998</v>
      </c>
    </row>
    <row r="5122" spans="1:3" x14ac:dyDescent="0.25">
      <c r="A5122" s="74">
        <v>28862</v>
      </c>
      <c r="B5122" s="75">
        <v>26.432256000000002</v>
      </c>
      <c r="C5122" s="75">
        <v>74.962512000000004</v>
      </c>
    </row>
    <row r="5123" spans="1:3" x14ac:dyDescent="0.25">
      <c r="A5123" s="74">
        <v>28863</v>
      </c>
      <c r="B5123" s="75">
        <v>26.426160000000003</v>
      </c>
      <c r="C5123" s="75">
        <v>74.877167999999998</v>
      </c>
    </row>
    <row r="5124" spans="1:3" x14ac:dyDescent="0.25">
      <c r="A5124" s="74">
        <v>28864</v>
      </c>
      <c r="B5124" s="75">
        <v>26.423112</v>
      </c>
      <c r="C5124" s="75">
        <v>74.797920000000005</v>
      </c>
    </row>
    <row r="5125" spans="1:3" x14ac:dyDescent="0.25">
      <c r="A5125" s="74">
        <v>28865</v>
      </c>
      <c r="B5125" s="75">
        <v>26.420064000000004</v>
      </c>
      <c r="C5125" s="75">
        <v>74.685144000000008</v>
      </c>
    </row>
    <row r="5126" spans="1:3" x14ac:dyDescent="0.25">
      <c r="A5126" s="74">
        <v>28866</v>
      </c>
      <c r="B5126" s="75">
        <v>26.410920000000004</v>
      </c>
      <c r="C5126" s="75">
        <v>74.587608000000003</v>
      </c>
    </row>
    <row r="5127" spans="1:3" x14ac:dyDescent="0.25">
      <c r="A5127" s="74">
        <v>28867</v>
      </c>
      <c r="B5127" s="75">
        <v>26.407872000000001</v>
      </c>
      <c r="C5127" s="75">
        <v>74.490071999999998</v>
      </c>
    </row>
    <row r="5128" spans="1:3" x14ac:dyDescent="0.25">
      <c r="A5128" s="74">
        <v>28868</v>
      </c>
      <c r="B5128" s="75">
        <v>26.404824000000001</v>
      </c>
      <c r="C5128" s="75">
        <v>74.389488</v>
      </c>
    </row>
    <row r="5129" spans="1:3" x14ac:dyDescent="0.25">
      <c r="A5129" s="74">
        <v>28869</v>
      </c>
      <c r="B5129" s="75">
        <v>26.401776000000002</v>
      </c>
      <c r="C5129" s="75">
        <v>74.291952000000009</v>
      </c>
    </row>
    <row r="5130" spans="1:3" x14ac:dyDescent="0.25">
      <c r="A5130" s="74">
        <v>28870</v>
      </c>
      <c r="B5130" s="75">
        <v>26.395679999999999</v>
      </c>
      <c r="C5130" s="75">
        <v>74.182224000000005</v>
      </c>
    </row>
    <row r="5131" spans="1:3" x14ac:dyDescent="0.25">
      <c r="A5131" s="74">
        <v>28871</v>
      </c>
      <c r="B5131" s="75">
        <v>26.386536</v>
      </c>
      <c r="C5131" s="75">
        <v>74.084688</v>
      </c>
    </row>
    <row r="5132" spans="1:3" x14ac:dyDescent="0.25">
      <c r="A5132" s="74">
        <v>28872</v>
      </c>
      <c r="B5132" s="75">
        <v>26.38044</v>
      </c>
      <c r="C5132" s="75">
        <v>73.981056000000009</v>
      </c>
    </row>
    <row r="5133" spans="1:3" x14ac:dyDescent="0.25">
      <c r="A5133" s="74">
        <v>28873</v>
      </c>
      <c r="B5133" s="75">
        <v>26.377392000000004</v>
      </c>
      <c r="C5133" s="75">
        <v>73.874375999999998</v>
      </c>
    </row>
    <row r="5134" spans="1:3" x14ac:dyDescent="0.25">
      <c r="A5134" s="74">
        <v>28874</v>
      </c>
      <c r="B5134" s="75">
        <v>26.371296000000001</v>
      </c>
      <c r="C5134" s="75">
        <v>73.773792</v>
      </c>
    </row>
    <row r="5135" spans="1:3" x14ac:dyDescent="0.25">
      <c r="A5135" s="74">
        <v>28875</v>
      </c>
      <c r="B5135" s="75">
        <v>26.368248000000001</v>
      </c>
      <c r="C5135" s="75">
        <v>73.66406400000001</v>
      </c>
    </row>
    <row r="5136" spans="1:3" x14ac:dyDescent="0.25">
      <c r="A5136" s="74">
        <v>28876</v>
      </c>
      <c r="B5136" s="75">
        <v>26.365200000000002</v>
      </c>
      <c r="C5136" s="75">
        <v>73.545192</v>
      </c>
    </row>
    <row r="5137" spans="1:3" x14ac:dyDescent="0.25">
      <c r="A5137" s="74">
        <v>28877</v>
      </c>
      <c r="B5137" s="75">
        <v>26.362151999999998</v>
      </c>
      <c r="C5137" s="75">
        <v>73.429367999999997</v>
      </c>
    </row>
    <row r="5138" spans="1:3" x14ac:dyDescent="0.25">
      <c r="A5138" s="74">
        <v>28878</v>
      </c>
      <c r="B5138" s="75">
        <v>26.362151999999998</v>
      </c>
      <c r="C5138" s="75">
        <v>73.319640000000007</v>
      </c>
    </row>
    <row r="5139" spans="1:3" x14ac:dyDescent="0.25">
      <c r="A5139" s="74">
        <v>28879</v>
      </c>
      <c r="B5139" s="75">
        <v>26.359104000000002</v>
      </c>
      <c r="C5139" s="75">
        <v>73.200767999999997</v>
      </c>
    </row>
    <row r="5140" spans="1:3" x14ac:dyDescent="0.25">
      <c r="A5140" s="74">
        <v>28880</v>
      </c>
      <c r="B5140" s="75">
        <v>26.356056000000002</v>
      </c>
      <c r="C5140" s="75">
        <v>73.081896</v>
      </c>
    </row>
    <row r="5141" spans="1:3" x14ac:dyDescent="0.25">
      <c r="A5141" s="74">
        <v>28881</v>
      </c>
      <c r="B5141" s="75">
        <v>26.346912</v>
      </c>
      <c r="C5141" s="75">
        <v>72.975216000000003</v>
      </c>
    </row>
    <row r="5142" spans="1:3" x14ac:dyDescent="0.25">
      <c r="A5142" s="74">
        <v>28882</v>
      </c>
      <c r="B5142" s="75">
        <v>26.343864000000004</v>
      </c>
      <c r="C5142" s="75">
        <v>72.856344000000007</v>
      </c>
    </row>
    <row r="5143" spans="1:3" x14ac:dyDescent="0.25">
      <c r="A5143" s="74">
        <v>28883</v>
      </c>
      <c r="B5143" s="75">
        <v>26.337768000000001</v>
      </c>
      <c r="C5143" s="75">
        <v>72.734424000000004</v>
      </c>
    </row>
    <row r="5144" spans="1:3" x14ac:dyDescent="0.25">
      <c r="A5144" s="74">
        <v>28884</v>
      </c>
      <c r="B5144" s="75">
        <v>26.328624000000001</v>
      </c>
      <c r="C5144" s="75">
        <v>72.618600000000001</v>
      </c>
    </row>
    <row r="5145" spans="1:3" x14ac:dyDescent="0.25">
      <c r="A5145" s="74">
        <v>28885</v>
      </c>
      <c r="B5145" s="75">
        <v>26.322528000000002</v>
      </c>
      <c r="C5145" s="75">
        <v>72.508871999999997</v>
      </c>
    </row>
    <row r="5146" spans="1:3" x14ac:dyDescent="0.25">
      <c r="A5146" s="74">
        <v>28886</v>
      </c>
      <c r="B5146" s="75">
        <v>26.313383999999999</v>
      </c>
      <c r="C5146" s="75">
        <v>72.386952000000008</v>
      </c>
    </row>
    <row r="5147" spans="1:3" x14ac:dyDescent="0.25">
      <c r="A5147" s="74">
        <v>28887</v>
      </c>
      <c r="B5147" s="75">
        <v>26.307288000000003</v>
      </c>
      <c r="C5147" s="75">
        <v>72.277224000000004</v>
      </c>
    </row>
    <row r="5148" spans="1:3" x14ac:dyDescent="0.25">
      <c r="A5148" s="74">
        <v>28888</v>
      </c>
      <c r="B5148" s="75">
        <v>26.310336</v>
      </c>
      <c r="C5148" s="75">
        <v>72.155304000000001</v>
      </c>
    </row>
    <row r="5149" spans="1:3" x14ac:dyDescent="0.25">
      <c r="A5149" s="74">
        <v>28889</v>
      </c>
      <c r="B5149" s="75">
        <v>26.298144000000001</v>
      </c>
      <c r="C5149" s="75">
        <v>72.054720000000003</v>
      </c>
    </row>
    <row r="5150" spans="1:3" x14ac:dyDescent="0.25">
      <c r="A5150" s="74">
        <v>28890</v>
      </c>
      <c r="B5150" s="75">
        <v>26.292048000000001</v>
      </c>
      <c r="C5150" s="75">
        <v>71.941944000000007</v>
      </c>
    </row>
    <row r="5151" spans="1:3" x14ac:dyDescent="0.25">
      <c r="A5151" s="74">
        <v>28891</v>
      </c>
      <c r="B5151" s="75">
        <v>26.289000000000001</v>
      </c>
      <c r="C5151" s="75">
        <v>71.789544000000006</v>
      </c>
    </row>
    <row r="5152" spans="1:3" x14ac:dyDescent="0.25">
      <c r="A5152" s="74">
        <v>28892</v>
      </c>
      <c r="B5152" s="75">
        <v>26.285951999999998</v>
      </c>
      <c r="C5152" s="75">
        <v>71.631048000000007</v>
      </c>
    </row>
    <row r="5153" spans="1:3" x14ac:dyDescent="0.25">
      <c r="A5153" s="74">
        <v>28893</v>
      </c>
      <c r="B5153" s="75">
        <v>26.282904000000002</v>
      </c>
      <c r="C5153" s="75">
        <v>71.472552000000007</v>
      </c>
    </row>
    <row r="5154" spans="1:3" x14ac:dyDescent="0.25">
      <c r="A5154" s="74">
        <v>28894</v>
      </c>
      <c r="B5154" s="75">
        <v>26.273760000000003</v>
      </c>
      <c r="C5154" s="75">
        <v>71.314056000000008</v>
      </c>
    </row>
    <row r="5155" spans="1:3" x14ac:dyDescent="0.25">
      <c r="A5155" s="74">
        <v>28895</v>
      </c>
      <c r="B5155" s="75">
        <v>26.276807999999999</v>
      </c>
      <c r="C5155" s="75">
        <v>71.158608000000001</v>
      </c>
    </row>
    <row r="5156" spans="1:3" x14ac:dyDescent="0.25">
      <c r="A5156" s="74">
        <v>28896</v>
      </c>
      <c r="B5156" s="75">
        <v>26.282904000000002</v>
      </c>
      <c r="C5156" s="75">
        <v>71.000112000000001</v>
      </c>
    </row>
    <row r="5157" spans="1:3" x14ac:dyDescent="0.25">
      <c r="A5157" s="74">
        <v>28897</v>
      </c>
      <c r="B5157" s="75">
        <v>26.285951999999998</v>
      </c>
      <c r="C5157" s="75">
        <v>70.844664000000009</v>
      </c>
    </row>
    <row r="5158" spans="1:3" x14ac:dyDescent="0.25">
      <c r="A5158" s="74">
        <v>28898</v>
      </c>
      <c r="B5158" s="75">
        <v>26.285951999999998</v>
      </c>
      <c r="C5158" s="75">
        <v>70.744079999999997</v>
      </c>
    </row>
    <row r="5159" spans="1:3" x14ac:dyDescent="0.25">
      <c r="A5159" s="74">
        <v>28899</v>
      </c>
      <c r="B5159" s="75">
        <v>26.279856000000002</v>
      </c>
      <c r="C5159" s="75">
        <v>70.622159999999994</v>
      </c>
    </row>
    <row r="5160" spans="1:3" x14ac:dyDescent="0.25">
      <c r="A5160" s="74">
        <v>28900</v>
      </c>
      <c r="B5160" s="75">
        <v>26.273760000000003</v>
      </c>
      <c r="C5160" s="75">
        <v>70.497191999999998</v>
      </c>
    </row>
    <row r="5161" spans="1:3" x14ac:dyDescent="0.25">
      <c r="A5161" s="74">
        <v>28901</v>
      </c>
      <c r="B5161" s="75">
        <v>26.270712</v>
      </c>
      <c r="C5161" s="75">
        <v>70.356984000000011</v>
      </c>
    </row>
    <row r="5162" spans="1:3" x14ac:dyDescent="0.25">
      <c r="A5162" s="74">
        <v>28902</v>
      </c>
      <c r="B5162" s="75">
        <v>26.264616</v>
      </c>
      <c r="C5162" s="75">
        <v>70.213728000000003</v>
      </c>
    </row>
    <row r="5163" spans="1:3" x14ac:dyDescent="0.25">
      <c r="A5163" s="74">
        <v>28903</v>
      </c>
      <c r="B5163" s="75">
        <v>26.264616</v>
      </c>
      <c r="C5163" s="75">
        <v>70.070471999999995</v>
      </c>
    </row>
    <row r="5164" spans="1:3" x14ac:dyDescent="0.25">
      <c r="A5164" s="74">
        <v>28904</v>
      </c>
      <c r="B5164" s="75">
        <v>26.261568</v>
      </c>
      <c r="C5164" s="75">
        <v>69.924168000000009</v>
      </c>
    </row>
    <row r="5165" spans="1:3" x14ac:dyDescent="0.25">
      <c r="A5165" s="74">
        <v>28905</v>
      </c>
      <c r="B5165" s="75">
        <v>26.255472000000001</v>
      </c>
      <c r="C5165" s="75">
        <v>69.777864000000008</v>
      </c>
    </row>
    <row r="5166" spans="1:3" x14ac:dyDescent="0.25">
      <c r="A5166" s="74">
        <v>28906</v>
      </c>
      <c r="B5166" s="75">
        <v>26.249376000000002</v>
      </c>
      <c r="C5166" s="75">
        <v>69.646799999999999</v>
      </c>
    </row>
    <row r="5167" spans="1:3" x14ac:dyDescent="0.25">
      <c r="A5167" s="74">
        <v>28907</v>
      </c>
      <c r="B5167" s="75">
        <v>26.240232000000002</v>
      </c>
      <c r="C5167" s="75">
        <v>69.515736000000004</v>
      </c>
    </row>
    <row r="5168" spans="1:3" x14ac:dyDescent="0.25">
      <c r="A5168" s="74">
        <v>28908</v>
      </c>
      <c r="B5168" s="75">
        <v>26.231088000000003</v>
      </c>
      <c r="C5168" s="75">
        <v>69.387720000000002</v>
      </c>
    </row>
    <row r="5169" spans="1:3" x14ac:dyDescent="0.25">
      <c r="A5169" s="74">
        <v>28909</v>
      </c>
      <c r="B5169" s="75">
        <v>26.22804</v>
      </c>
      <c r="C5169" s="75">
        <v>69.253608</v>
      </c>
    </row>
    <row r="5170" spans="1:3" x14ac:dyDescent="0.25">
      <c r="A5170" s="74">
        <v>28910</v>
      </c>
      <c r="B5170" s="75">
        <v>26.221944000000001</v>
      </c>
      <c r="C5170" s="75">
        <v>69.116448000000005</v>
      </c>
    </row>
    <row r="5171" spans="1:3" x14ac:dyDescent="0.25">
      <c r="A5171" s="74">
        <v>28911</v>
      </c>
      <c r="B5171" s="75">
        <v>26.212800000000001</v>
      </c>
      <c r="C5171" s="75">
        <v>68.997576000000009</v>
      </c>
    </row>
    <row r="5172" spans="1:3" x14ac:dyDescent="0.25">
      <c r="A5172" s="74">
        <v>28912</v>
      </c>
      <c r="B5172" s="75">
        <v>26.200607999999999</v>
      </c>
      <c r="C5172" s="75">
        <v>68.866512</v>
      </c>
    </row>
    <row r="5173" spans="1:3" x14ac:dyDescent="0.25">
      <c r="A5173" s="74">
        <v>28913</v>
      </c>
      <c r="B5173" s="75">
        <v>26.191464000000003</v>
      </c>
      <c r="C5173" s="75">
        <v>68.765928000000002</v>
      </c>
    </row>
    <row r="5174" spans="1:3" x14ac:dyDescent="0.25">
      <c r="A5174" s="74">
        <v>28914</v>
      </c>
      <c r="B5174" s="75">
        <v>26.188416</v>
      </c>
      <c r="C5174" s="75">
        <v>68.625720000000001</v>
      </c>
    </row>
    <row r="5175" spans="1:3" x14ac:dyDescent="0.25">
      <c r="A5175" s="74">
        <v>28915</v>
      </c>
      <c r="B5175" s="75">
        <v>26.182320000000004</v>
      </c>
      <c r="C5175" s="75">
        <v>68.503799999999998</v>
      </c>
    </row>
    <row r="5176" spans="1:3" x14ac:dyDescent="0.25">
      <c r="A5176" s="74">
        <v>28916</v>
      </c>
      <c r="B5176" s="75">
        <v>26.170128000000002</v>
      </c>
      <c r="C5176" s="75">
        <v>68.363591999999997</v>
      </c>
    </row>
    <row r="5177" spans="1:3" x14ac:dyDescent="0.25">
      <c r="A5177" s="74">
        <v>28917</v>
      </c>
      <c r="B5177" s="75">
        <v>26.164032000000002</v>
      </c>
      <c r="C5177" s="75">
        <v>68.229479999999995</v>
      </c>
    </row>
    <row r="5178" spans="1:3" x14ac:dyDescent="0.25">
      <c r="A5178" s="74">
        <v>28918</v>
      </c>
      <c r="B5178" s="75">
        <v>26.15184</v>
      </c>
      <c r="C5178" s="75">
        <v>68.110607999999999</v>
      </c>
    </row>
    <row r="5179" spans="1:3" x14ac:dyDescent="0.25">
      <c r="A5179" s="74">
        <v>28919</v>
      </c>
      <c r="B5179" s="75">
        <v>26.142696000000001</v>
      </c>
      <c r="C5179" s="75">
        <v>67.979544000000004</v>
      </c>
    </row>
    <row r="5180" spans="1:3" x14ac:dyDescent="0.25">
      <c r="A5180" s="74">
        <v>28920</v>
      </c>
      <c r="B5180" s="75">
        <v>26.136600000000001</v>
      </c>
      <c r="C5180" s="75">
        <v>67.830191999999997</v>
      </c>
    </row>
    <row r="5181" spans="1:3" x14ac:dyDescent="0.25">
      <c r="A5181" s="74">
        <v>28921</v>
      </c>
      <c r="B5181" s="75">
        <v>26.124407999999999</v>
      </c>
      <c r="C5181" s="75">
        <v>67.68998400000001</v>
      </c>
    </row>
    <row r="5182" spans="1:3" x14ac:dyDescent="0.25">
      <c r="A5182" s="74">
        <v>28922</v>
      </c>
      <c r="B5182" s="75">
        <v>26.115264000000003</v>
      </c>
      <c r="C5182" s="75">
        <v>67.549776000000008</v>
      </c>
    </row>
    <row r="5183" spans="1:3" x14ac:dyDescent="0.25">
      <c r="A5183" s="74">
        <v>28923</v>
      </c>
      <c r="B5183" s="75">
        <v>26.103072000000001</v>
      </c>
      <c r="C5183" s="75">
        <v>67.409568000000007</v>
      </c>
    </row>
    <row r="5184" spans="1:3" x14ac:dyDescent="0.25">
      <c r="A5184" s="74">
        <v>28924</v>
      </c>
      <c r="B5184" s="75">
        <v>26.093928000000002</v>
      </c>
      <c r="C5184" s="75">
        <v>67.272408000000013</v>
      </c>
    </row>
    <row r="5185" spans="1:3" x14ac:dyDescent="0.25">
      <c r="A5185" s="74">
        <v>28925</v>
      </c>
      <c r="B5185" s="75">
        <v>26.081735999999999</v>
      </c>
      <c r="C5185" s="75">
        <v>67.135248000000004</v>
      </c>
    </row>
    <row r="5186" spans="1:3" x14ac:dyDescent="0.25">
      <c r="A5186" s="74">
        <v>28926</v>
      </c>
      <c r="B5186" s="75">
        <v>26.072592000000004</v>
      </c>
      <c r="C5186" s="75">
        <v>66.995040000000003</v>
      </c>
    </row>
    <row r="5187" spans="1:3" x14ac:dyDescent="0.25">
      <c r="A5187" s="74">
        <v>28927</v>
      </c>
      <c r="B5187" s="75">
        <v>26.057351999999998</v>
      </c>
      <c r="C5187" s="75">
        <v>66.876168000000007</v>
      </c>
    </row>
    <row r="5188" spans="1:3" x14ac:dyDescent="0.25">
      <c r="A5188" s="74">
        <v>28928</v>
      </c>
      <c r="B5188" s="75">
        <v>26.045160000000003</v>
      </c>
      <c r="C5188" s="75">
        <v>66.726815999999999</v>
      </c>
    </row>
    <row r="5189" spans="1:3" x14ac:dyDescent="0.25">
      <c r="A5189" s="74">
        <v>28929</v>
      </c>
      <c r="B5189" s="75">
        <v>26.032968</v>
      </c>
      <c r="C5189" s="75">
        <v>66.565271999999993</v>
      </c>
    </row>
    <row r="5190" spans="1:3" x14ac:dyDescent="0.25">
      <c r="A5190" s="74">
        <v>28930</v>
      </c>
      <c r="B5190" s="75">
        <v>26.026872000000001</v>
      </c>
      <c r="C5190" s="75">
        <v>66.400680000000008</v>
      </c>
    </row>
    <row r="5191" spans="1:3" x14ac:dyDescent="0.25">
      <c r="A5191" s="74">
        <v>28931</v>
      </c>
      <c r="B5191" s="75">
        <v>26.020776000000001</v>
      </c>
      <c r="C5191" s="75">
        <v>66.226944000000003</v>
      </c>
    </row>
    <row r="5192" spans="1:3" x14ac:dyDescent="0.25">
      <c r="A5192" s="74">
        <v>28932</v>
      </c>
      <c r="B5192" s="75">
        <v>26.008583999999999</v>
      </c>
      <c r="C5192" s="75">
        <v>66.041015999999999</v>
      </c>
    </row>
    <row r="5193" spans="1:3" x14ac:dyDescent="0.25">
      <c r="A5193" s="74">
        <v>28933</v>
      </c>
      <c r="B5193" s="75">
        <v>25.99944</v>
      </c>
      <c r="C5193" s="75">
        <v>65.845944000000003</v>
      </c>
    </row>
    <row r="5194" spans="1:3" x14ac:dyDescent="0.25">
      <c r="A5194" s="74">
        <v>28934</v>
      </c>
      <c r="B5194" s="75">
        <v>25.990296000000001</v>
      </c>
      <c r="C5194" s="75">
        <v>65.647824</v>
      </c>
    </row>
    <row r="5195" spans="1:3" x14ac:dyDescent="0.25">
      <c r="A5195" s="74">
        <v>28935</v>
      </c>
      <c r="B5195" s="75">
        <v>25.981151999999998</v>
      </c>
      <c r="C5195" s="75">
        <v>65.449703999999997</v>
      </c>
    </row>
    <row r="5196" spans="1:3" x14ac:dyDescent="0.25">
      <c r="A5196" s="74">
        <v>28936</v>
      </c>
      <c r="B5196" s="75">
        <v>25.978104000000002</v>
      </c>
      <c r="C5196" s="75">
        <v>65.242440000000002</v>
      </c>
    </row>
    <row r="5197" spans="1:3" x14ac:dyDescent="0.25">
      <c r="A5197" s="74">
        <v>28937</v>
      </c>
      <c r="B5197" s="75">
        <v>25.968960000000003</v>
      </c>
      <c r="C5197" s="75">
        <v>65.019936000000001</v>
      </c>
    </row>
    <row r="5198" spans="1:3" x14ac:dyDescent="0.25">
      <c r="A5198" s="74">
        <v>28938</v>
      </c>
      <c r="B5198" s="75">
        <v>25.962864000000003</v>
      </c>
      <c r="C5198" s="75">
        <v>64.791336000000001</v>
      </c>
    </row>
    <row r="5199" spans="1:3" x14ac:dyDescent="0.25">
      <c r="A5199" s="74">
        <v>28939</v>
      </c>
      <c r="B5199" s="75">
        <v>25.953720000000004</v>
      </c>
      <c r="C5199" s="75">
        <v>64.581023999999999</v>
      </c>
    </row>
    <row r="5200" spans="1:3" x14ac:dyDescent="0.25">
      <c r="A5200" s="74">
        <v>28940</v>
      </c>
      <c r="B5200" s="75">
        <v>25.944576000000001</v>
      </c>
      <c r="C5200" s="75">
        <v>64.352423999999999</v>
      </c>
    </row>
    <row r="5201" spans="1:3" x14ac:dyDescent="0.25">
      <c r="A5201" s="74">
        <v>28941</v>
      </c>
      <c r="B5201" s="75">
        <v>25.932384000000003</v>
      </c>
      <c r="C5201" s="75">
        <v>64.120776000000006</v>
      </c>
    </row>
    <row r="5202" spans="1:3" x14ac:dyDescent="0.25">
      <c r="A5202" s="74">
        <v>28942</v>
      </c>
      <c r="B5202" s="75">
        <v>25.920192000000004</v>
      </c>
      <c r="C5202" s="75">
        <v>63.870840000000008</v>
      </c>
    </row>
    <row r="5203" spans="1:3" x14ac:dyDescent="0.25">
      <c r="A5203" s="74">
        <v>28943</v>
      </c>
      <c r="B5203" s="75">
        <v>25.914096000000001</v>
      </c>
      <c r="C5203" s="75">
        <v>63.623952000000003</v>
      </c>
    </row>
    <row r="5204" spans="1:3" x14ac:dyDescent="0.25">
      <c r="A5204" s="74">
        <v>28944</v>
      </c>
      <c r="B5204" s="75">
        <v>25.901904000000002</v>
      </c>
      <c r="C5204" s="75">
        <v>63.374015999999997</v>
      </c>
    </row>
    <row r="5205" spans="1:3" x14ac:dyDescent="0.25">
      <c r="A5205" s="74">
        <v>28945</v>
      </c>
      <c r="B5205" s="75">
        <v>25.892760000000003</v>
      </c>
      <c r="C5205" s="75">
        <v>63.117984000000007</v>
      </c>
    </row>
    <row r="5206" spans="1:3" x14ac:dyDescent="0.25">
      <c r="A5206" s="74">
        <v>28946</v>
      </c>
      <c r="B5206" s="75">
        <v>25.889711999999999</v>
      </c>
      <c r="C5206" s="75">
        <v>62.865000000000002</v>
      </c>
    </row>
    <row r="5207" spans="1:3" x14ac:dyDescent="0.25">
      <c r="A5207" s="74">
        <v>28947</v>
      </c>
      <c r="B5207" s="75">
        <v>25.877520000000004</v>
      </c>
      <c r="C5207" s="75">
        <v>62.615064000000004</v>
      </c>
    </row>
    <row r="5208" spans="1:3" x14ac:dyDescent="0.25">
      <c r="A5208" s="74">
        <v>28948</v>
      </c>
      <c r="B5208" s="75">
        <v>25.871424000000001</v>
      </c>
      <c r="C5208" s="75">
        <v>62.359032000000006</v>
      </c>
    </row>
    <row r="5209" spans="1:3" x14ac:dyDescent="0.25">
      <c r="A5209" s="74">
        <v>28949</v>
      </c>
      <c r="B5209" s="75">
        <v>25.871424000000001</v>
      </c>
      <c r="C5209" s="75">
        <v>62.441328000000006</v>
      </c>
    </row>
    <row r="5210" spans="1:3" x14ac:dyDescent="0.25">
      <c r="A5210" s="74">
        <v>28950</v>
      </c>
      <c r="B5210" s="75">
        <v>25.868376000000001</v>
      </c>
      <c r="C5210" s="75">
        <v>62.401704000000002</v>
      </c>
    </row>
    <row r="5211" spans="1:3" x14ac:dyDescent="0.25">
      <c r="A5211" s="74">
        <v>28951</v>
      </c>
      <c r="B5211" s="75">
        <v>25.859232000000002</v>
      </c>
      <c r="C5211" s="75">
        <v>62.608968000000004</v>
      </c>
    </row>
    <row r="5212" spans="1:3" x14ac:dyDescent="0.25">
      <c r="A5212" s="74">
        <v>28952</v>
      </c>
      <c r="B5212" s="75">
        <v>25.84704</v>
      </c>
      <c r="C5212" s="75">
        <v>62.529720000000005</v>
      </c>
    </row>
    <row r="5213" spans="1:3" x14ac:dyDescent="0.25">
      <c r="A5213" s="74">
        <v>28953</v>
      </c>
      <c r="B5213" s="75">
        <v>25.837896000000001</v>
      </c>
      <c r="C5213" s="75">
        <v>62.392560000000003</v>
      </c>
    </row>
    <row r="5214" spans="1:3" x14ac:dyDescent="0.25">
      <c r="A5214" s="74">
        <v>28954</v>
      </c>
      <c r="B5214" s="75">
        <v>25.828752000000001</v>
      </c>
      <c r="C5214" s="75">
        <v>62.231015999999997</v>
      </c>
    </row>
    <row r="5215" spans="1:3" x14ac:dyDescent="0.25">
      <c r="A5215" s="74">
        <v>28955</v>
      </c>
      <c r="B5215" s="75">
        <v>25.822656000000002</v>
      </c>
      <c r="C5215" s="75">
        <v>62.090808000000003</v>
      </c>
    </row>
    <row r="5216" spans="1:3" x14ac:dyDescent="0.25">
      <c r="A5216" s="74">
        <v>28956</v>
      </c>
      <c r="B5216" s="75">
        <v>25.813511999999999</v>
      </c>
      <c r="C5216" s="75">
        <v>61.935360000000003</v>
      </c>
    </row>
    <row r="5217" spans="1:3" x14ac:dyDescent="0.25">
      <c r="A5217" s="74">
        <v>28957</v>
      </c>
      <c r="B5217" s="75">
        <v>25.801320000000004</v>
      </c>
      <c r="C5217" s="75">
        <v>61.767720000000004</v>
      </c>
    </row>
    <row r="5218" spans="1:3" x14ac:dyDescent="0.25">
      <c r="A5218" s="74">
        <v>28958</v>
      </c>
      <c r="B5218" s="75">
        <v>25.792176000000001</v>
      </c>
      <c r="C5218" s="75">
        <v>61.593984000000006</v>
      </c>
    </row>
    <row r="5219" spans="1:3" x14ac:dyDescent="0.25">
      <c r="A5219" s="74">
        <v>28959</v>
      </c>
      <c r="B5219" s="75">
        <v>25.783032000000002</v>
      </c>
      <c r="C5219" s="75">
        <v>61.414152000000009</v>
      </c>
    </row>
    <row r="5220" spans="1:3" x14ac:dyDescent="0.25">
      <c r="A5220" s="74">
        <v>28960</v>
      </c>
      <c r="B5220" s="75">
        <v>25.77084</v>
      </c>
      <c r="C5220" s="75">
        <v>61.234320000000004</v>
      </c>
    </row>
    <row r="5221" spans="1:3" x14ac:dyDescent="0.25">
      <c r="A5221" s="74">
        <v>28961</v>
      </c>
      <c r="B5221" s="75">
        <v>25.764744</v>
      </c>
      <c r="C5221" s="75">
        <v>61.045344</v>
      </c>
    </row>
    <row r="5222" spans="1:3" x14ac:dyDescent="0.25">
      <c r="A5222" s="74">
        <v>28962</v>
      </c>
      <c r="B5222" s="75">
        <v>25.783032000000002</v>
      </c>
      <c r="C5222" s="75">
        <v>61.316615999999996</v>
      </c>
    </row>
    <row r="5223" spans="1:3" x14ac:dyDescent="0.25">
      <c r="A5223" s="74">
        <v>28963</v>
      </c>
      <c r="B5223" s="75">
        <v>25.825704000000002</v>
      </c>
      <c r="C5223" s="75">
        <v>61.243464000000003</v>
      </c>
    </row>
    <row r="5224" spans="1:3" x14ac:dyDescent="0.25">
      <c r="A5224" s="74">
        <v>28964</v>
      </c>
      <c r="B5224" s="75">
        <v>25.822656000000002</v>
      </c>
      <c r="C5224" s="75">
        <v>61.088015999999996</v>
      </c>
    </row>
    <row r="5225" spans="1:3" x14ac:dyDescent="0.25">
      <c r="A5225" s="74">
        <v>28965</v>
      </c>
      <c r="B5225" s="75">
        <v>25.816560000000003</v>
      </c>
      <c r="C5225" s="75">
        <v>60.944760000000002</v>
      </c>
    </row>
    <row r="5226" spans="1:3" x14ac:dyDescent="0.25">
      <c r="A5226" s="74">
        <v>28966</v>
      </c>
      <c r="B5226" s="75">
        <v>25.831800000000001</v>
      </c>
      <c r="C5226" s="75">
        <v>60.877704000000001</v>
      </c>
    </row>
    <row r="5227" spans="1:3" x14ac:dyDescent="0.25">
      <c r="A5227" s="74">
        <v>28967</v>
      </c>
      <c r="B5227" s="75">
        <v>25.886664000000003</v>
      </c>
      <c r="C5227" s="75">
        <v>60.950856000000002</v>
      </c>
    </row>
    <row r="5228" spans="1:3" x14ac:dyDescent="0.25">
      <c r="A5228" s="74">
        <v>28968</v>
      </c>
      <c r="B5228" s="75">
        <v>25.880568</v>
      </c>
      <c r="C5228" s="75">
        <v>60.856368000000003</v>
      </c>
    </row>
    <row r="5229" spans="1:3" x14ac:dyDescent="0.25">
      <c r="A5229" s="74">
        <v>28969</v>
      </c>
      <c r="B5229" s="75">
        <v>25.874472000000001</v>
      </c>
      <c r="C5229" s="75">
        <v>60.636912000000002</v>
      </c>
    </row>
    <row r="5230" spans="1:3" x14ac:dyDescent="0.25">
      <c r="A5230" s="74">
        <v>28970</v>
      </c>
      <c r="B5230" s="75">
        <v>25.892760000000003</v>
      </c>
      <c r="C5230" s="75">
        <v>60.469271999999997</v>
      </c>
    </row>
    <row r="5231" spans="1:3" x14ac:dyDescent="0.25">
      <c r="A5231" s="74">
        <v>28971</v>
      </c>
      <c r="B5231" s="75">
        <v>25.901904000000002</v>
      </c>
      <c r="C5231" s="75">
        <v>60.338208000000009</v>
      </c>
    </row>
    <row r="5232" spans="1:3" x14ac:dyDescent="0.25">
      <c r="A5232" s="74">
        <v>28972</v>
      </c>
      <c r="B5232" s="75">
        <v>25.929335999999999</v>
      </c>
      <c r="C5232" s="75">
        <v>60.341256000000001</v>
      </c>
    </row>
    <row r="5233" spans="1:3" x14ac:dyDescent="0.25">
      <c r="A5233" s="74">
        <v>28973</v>
      </c>
      <c r="B5233" s="75">
        <v>25.944576000000001</v>
      </c>
      <c r="C5233" s="75">
        <v>60.466224000000004</v>
      </c>
    </row>
    <row r="5234" spans="1:3" x14ac:dyDescent="0.25">
      <c r="A5234" s="74">
        <v>28974</v>
      </c>
      <c r="B5234" s="75">
        <v>25.950672000000001</v>
      </c>
      <c r="C5234" s="75">
        <v>60.518040000000006</v>
      </c>
    </row>
    <row r="5235" spans="1:3" x14ac:dyDescent="0.25">
      <c r="A5235" s="74">
        <v>28975</v>
      </c>
      <c r="B5235" s="75">
        <v>25.956768</v>
      </c>
      <c r="C5235" s="75">
        <v>60.472320000000003</v>
      </c>
    </row>
    <row r="5236" spans="1:3" x14ac:dyDescent="0.25">
      <c r="A5236" s="74">
        <v>28976</v>
      </c>
      <c r="B5236" s="75">
        <v>25.953720000000004</v>
      </c>
      <c r="C5236" s="75">
        <v>60.417456000000001</v>
      </c>
    </row>
    <row r="5237" spans="1:3" x14ac:dyDescent="0.25">
      <c r="A5237" s="74">
        <v>28977</v>
      </c>
      <c r="B5237" s="75">
        <v>25.938479999999998</v>
      </c>
      <c r="C5237" s="75">
        <v>60.3504</v>
      </c>
    </row>
    <row r="5238" spans="1:3" x14ac:dyDescent="0.25">
      <c r="A5238" s="74">
        <v>28978</v>
      </c>
      <c r="B5238" s="75">
        <v>25.932384000000003</v>
      </c>
      <c r="C5238" s="75">
        <v>60.292488000000006</v>
      </c>
    </row>
    <row r="5239" spans="1:3" x14ac:dyDescent="0.25">
      <c r="A5239" s="74">
        <v>28979</v>
      </c>
      <c r="B5239" s="75">
        <v>25.917144</v>
      </c>
      <c r="C5239" s="75">
        <v>60.265056000000001</v>
      </c>
    </row>
    <row r="5240" spans="1:3" x14ac:dyDescent="0.25">
      <c r="A5240" s="74">
        <v>28980</v>
      </c>
      <c r="B5240" s="75">
        <v>25.904951999999998</v>
      </c>
      <c r="C5240" s="75">
        <v>60.222384000000005</v>
      </c>
    </row>
    <row r="5241" spans="1:3" x14ac:dyDescent="0.25">
      <c r="A5241" s="74">
        <v>28981</v>
      </c>
      <c r="B5241" s="75">
        <v>25.895807999999999</v>
      </c>
      <c r="C5241" s="75">
        <v>60.149232000000005</v>
      </c>
    </row>
    <row r="5242" spans="1:3" x14ac:dyDescent="0.25">
      <c r="A5242" s="74">
        <v>28982</v>
      </c>
      <c r="B5242" s="75">
        <v>25.883616000000004</v>
      </c>
      <c r="C5242" s="75">
        <v>60.100464000000002</v>
      </c>
    </row>
    <row r="5243" spans="1:3" x14ac:dyDescent="0.25">
      <c r="A5243" s="74">
        <v>28983</v>
      </c>
      <c r="B5243" s="75">
        <v>25.886664000000003</v>
      </c>
      <c r="C5243" s="75">
        <v>60.094368000000003</v>
      </c>
    </row>
    <row r="5244" spans="1:3" x14ac:dyDescent="0.25">
      <c r="A5244" s="74">
        <v>28984</v>
      </c>
      <c r="B5244" s="75">
        <v>25.889711999999999</v>
      </c>
      <c r="C5244" s="75">
        <v>60.164471999999996</v>
      </c>
    </row>
    <row r="5245" spans="1:3" x14ac:dyDescent="0.25">
      <c r="A5245" s="74">
        <v>28985</v>
      </c>
      <c r="B5245" s="75">
        <v>25.877520000000004</v>
      </c>
      <c r="C5245" s="75">
        <v>60.127896000000007</v>
      </c>
    </row>
    <row r="5246" spans="1:3" x14ac:dyDescent="0.25">
      <c r="A5246" s="74">
        <v>28986</v>
      </c>
      <c r="B5246" s="75">
        <v>25.871424000000001</v>
      </c>
      <c r="C5246" s="75">
        <v>60.060840000000006</v>
      </c>
    </row>
    <row r="5247" spans="1:3" x14ac:dyDescent="0.25">
      <c r="A5247" s="74">
        <v>28987</v>
      </c>
      <c r="B5247" s="75">
        <v>25.892760000000003</v>
      </c>
      <c r="C5247" s="75">
        <v>60.063888000000006</v>
      </c>
    </row>
    <row r="5248" spans="1:3" x14ac:dyDescent="0.25">
      <c r="A5248" s="74">
        <v>28988</v>
      </c>
      <c r="B5248" s="75">
        <v>25.904951999999998</v>
      </c>
      <c r="C5248" s="75">
        <v>60.146184000000005</v>
      </c>
    </row>
    <row r="5249" spans="1:3" x14ac:dyDescent="0.25">
      <c r="A5249" s="74">
        <v>28989</v>
      </c>
      <c r="B5249" s="75">
        <v>25.92324</v>
      </c>
      <c r="C5249" s="75">
        <v>60.222384000000005</v>
      </c>
    </row>
    <row r="5250" spans="1:3" x14ac:dyDescent="0.25">
      <c r="A5250" s="74">
        <v>28990</v>
      </c>
      <c r="B5250" s="75">
        <v>25.926288000000003</v>
      </c>
      <c r="C5250" s="75">
        <v>60.231528000000004</v>
      </c>
    </row>
    <row r="5251" spans="1:3" x14ac:dyDescent="0.25">
      <c r="A5251" s="74">
        <v>28991</v>
      </c>
      <c r="B5251" s="75">
        <v>25.996392000000004</v>
      </c>
      <c r="C5251" s="75">
        <v>60.313824000000004</v>
      </c>
    </row>
    <row r="5252" spans="1:3" x14ac:dyDescent="0.25">
      <c r="A5252" s="74">
        <v>28992</v>
      </c>
      <c r="B5252" s="75">
        <v>26.026872000000001</v>
      </c>
      <c r="C5252" s="75">
        <v>60.460128000000005</v>
      </c>
    </row>
    <row r="5253" spans="1:3" x14ac:dyDescent="0.25">
      <c r="A5253" s="74">
        <v>28993</v>
      </c>
      <c r="B5253" s="75">
        <v>26.026872000000001</v>
      </c>
      <c r="C5253" s="75">
        <v>60.530232000000005</v>
      </c>
    </row>
    <row r="5254" spans="1:3" x14ac:dyDescent="0.25">
      <c r="A5254" s="74">
        <v>28994</v>
      </c>
      <c r="B5254" s="75">
        <v>26.023824000000001</v>
      </c>
      <c r="C5254" s="75">
        <v>60.466224000000004</v>
      </c>
    </row>
    <row r="5255" spans="1:3" x14ac:dyDescent="0.25">
      <c r="A5255" s="74">
        <v>28995</v>
      </c>
      <c r="B5255" s="75">
        <v>26.023824000000001</v>
      </c>
      <c r="C5255" s="75">
        <v>60.399168000000003</v>
      </c>
    </row>
    <row r="5256" spans="1:3" x14ac:dyDescent="0.25">
      <c r="A5256" s="74">
        <v>28996</v>
      </c>
      <c r="B5256" s="75">
        <v>26.014679999999998</v>
      </c>
      <c r="C5256" s="75">
        <v>60.353448</v>
      </c>
    </row>
    <row r="5257" spans="1:3" x14ac:dyDescent="0.25">
      <c r="A5257" s="74">
        <v>28997</v>
      </c>
      <c r="B5257" s="75">
        <v>26.008583999999999</v>
      </c>
      <c r="C5257" s="75">
        <v>60.396120000000003</v>
      </c>
    </row>
    <row r="5258" spans="1:3" x14ac:dyDescent="0.25">
      <c r="A5258" s="74">
        <v>28998</v>
      </c>
      <c r="B5258" s="75">
        <v>26.005535999999999</v>
      </c>
      <c r="C5258" s="75">
        <v>60.371735999999999</v>
      </c>
    </row>
    <row r="5259" spans="1:3" x14ac:dyDescent="0.25">
      <c r="A5259" s="74">
        <v>28999</v>
      </c>
      <c r="B5259" s="75">
        <v>26.005535999999999</v>
      </c>
      <c r="C5259" s="75">
        <v>60.322968000000003</v>
      </c>
    </row>
    <row r="5260" spans="1:3" x14ac:dyDescent="0.25">
      <c r="A5260" s="74">
        <v>29000</v>
      </c>
      <c r="B5260" s="75">
        <v>25.993344</v>
      </c>
      <c r="C5260" s="75">
        <v>60.243720000000003</v>
      </c>
    </row>
    <row r="5261" spans="1:3" x14ac:dyDescent="0.25">
      <c r="A5261" s="74">
        <v>29001</v>
      </c>
      <c r="B5261" s="75">
        <v>26.020776000000001</v>
      </c>
      <c r="C5261" s="75">
        <v>60.234576000000004</v>
      </c>
    </row>
    <row r="5262" spans="1:3" x14ac:dyDescent="0.25">
      <c r="A5262" s="74">
        <v>29002</v>
      </c>
      <c r="B5262" s="75">
        <v>26.029920000000004</v>
      </c>
      <c r="C5262" s="75">
        <v>60.414408000000009</v>
      </c>
    </row>
    <row r="5263" spans="1:3" x14ac:dyDescent="0.25">
      <c r="A5263" s="74">
        <v>29003</v>
      </c>
      <c r="B5263" s="75">
        <v>26.023824000000001</v>
      </c>
      <c r="C5263" s="75">
        <v>60.643008000000009</v>
      </c>
    </row>
    <row r="5264" spans="1:3" x14ac:dyDescent="0.25">
      <c r="A5264" s="74">
        <v>29004</v>
      </c>
      <c r="B5264" s="75">
        <v>26.081735999999999</v>
      </c>
      <c r="C5264" s="75">
        <v>60.725304000000001</v>
      </c>
    </row>
    <row r="5265" spans="1:3" x14ac:dyDescent="0.25">
      <c r="A5265" s="74">
        <v>29005</v>
      </c>
      <c r="B5265" s="75">
        <v>26.078688000000003</v>
      </c>
      <c r="C5265" s="75">
        <v>60.987432000000005</v>
      </c>
    </row>
    <row r="5266" spans="1:3" x14ac:dyDescent="0.25">
      <c r="A5266" s="74">
        <v>29006</v>
      </c>
      <c r="B5266" s="75">
        <v>26.066496000000001</v>
      </c>
      <c r="C5266" s="75">
        <v>61.130688000000006</v>
      </c>
    </row>
    <row r="5267" spans="1:3" x14ac:dyDescent="0.25">
      <c r="A5267" s="74">
        <v>29007</v>
      </c>
      <c r="B5267" s="75">
        <v>26.060400000000001</v>
      </c>
      <c r="C5267" s="75">
        <v>61.493400000000001</v>
      </c>
    </row>
    <row r="5268" spans="1:3" x14ac:dyDescent="0.25">
      <c r="A5268" s="74">
        <v>29008</v>
      </c>
      <c r="B5268" s="75">
        <v>26.051256000000002</v>
      </c>
      <c r="C5268" s="75">
        <v>61.862208000000003</v>
      </c>
    </row>
    <row r="5269" spans="1:3" x14ac:dyDescent="0.25">
      <c r="A5269" s="74">
        <v>29009</v>
      </c>
      <c r="B5269" s="75">
        <v>26.039064000000003</v>
      </c>
      <c r="C5269" s="75">
        <v>62.136528000000006</v>
      </c>
    </row>
    <row r="5270" spans="1:3" x14ac:dyDescent="0.25">
      <c r="A5270" s="74">
        <v>29010</v>
      </c>
      <c r="B5270" s="75">
        <v>26.036016000000004</v>
      </c>
      <c r="C5270" s="75">
        <v>62.407800000000002</v>
      </c>
    </row>
    <row r="5271" spans="1:3" x14ac:dyDescent="0.25">
      <c r="A5271" s="74">
        <v>29011</v>
      </c>
      <c r="B5271" s="75">
        <v>26.042111999999999</v>
      </c>
      <c r="C5271" s="75">
        <v>62.657736</v>
      </c>
    </row>
    <row r="5272" spans="1:3" x14ac:dyDescent="0.25">
      <c r="A5272" s="74">
        <v>29012</v>
      </c>
      <c r="B5272" s="75">
        <v>26.051256000000002</v>
      </c>
      <c r="C5272" s="75">
        <v>62.974728000000006</v>
      </c>
    </row>
    <row r="5273" spans="1:3" x14ac:dyDescent="0.25">
      <c r="A5273" s="74">
        <v>29013</v>
      </c>
      <c r="B5273" s="75">
        <v>26.048207999999999</v>
      </c>
      <c r="C5273" s="75">
        <v>63.124079999999999</v>
      </c>
    </row>
    <row r="5274" spans="1:3" x14ac:dyDescent="0.25">
      <c r="A5274" s="74">
        <v>29014</v>
      </c>
      <c r="B5274" s="75">
        <v>26.020776000000001</v>
      </c>
      <c r="C5274" s="75">
        <v>63.270384000000007</v>
      </c>
    </row>
    <row r="5275" spans="1:3" x14ac:dyDescent="0.25">
      <c r="A5275" s="74">
        <v>29015</v>
      </c>
      <c r="B5275" s="75">
        <v>26.008583999999999</v>
      </c>
      <c r="C5275" s="75">
        <v>63.398400000000002</v>
      </c>
    </row>
    <row r="5276" spans="1:3" x14ac:dyDescent="0.25">
      <c r="A5276" s="74">
        <v>29016</v>
      </c>
      <c r="B5276" s="75">
        <v>25.996392000000004</v>
      </c>
      <c r="C5276" s="75">
        <v>63.523368000000005</v>
      </c>
    </row>
    <row r="5277" spans="1:3" x14ac:dyDescent="0.25">
      <c r="A5277" s="74">
        <v>29017</v>
      </c>
      <c r="B5277" s="75">
        <v>25.975056000000002</v>
      </c>
      <c r="C5277" s="75">
        <v>63.65748</v>
      </c>
    </row>
    <row r="5278" spans="1:3" x14ac:dyDescent="0.25">
      <c r="A5278" s="74">
        <v>29018</v>
      </c>
      <c r="B5278" s="75">
        <v>25.950672000000001</v>
      </c>
      <c r="C5278" s="75">
        <v>63.773304000000003</v>
      </c>
    </row>
    <row r="5279" spans="1:3" x14ac:dyDescent="0.25">
      <c r="A5279" s="74">
        <v>29019</v>
      </c>
      <c r="B5279" s="75">
        <v>25.926288000000003</v>
      </c>
      <c r="C5279" s="75">
        <v>63.870840000000008</v>
      </c>
    </row>
    <row r="5280" spans="1:3" x14ac:dyDescent="0.25">
      <c r="A5280" s="74">
        <v>29020</v>
      </c>
      <c r="B5280" s="75">
        <v>25.984200000000001</v>
      </c>
      <c r="C5280" s="75">
        <v>64.029336000000001</v>
      </c>
    </row>
    <row r="5281" spans="1:3" x14ac:dyDescent="0.25">
      <c r="A5281" s="74">
        <v>29021</v>
      </c>
      <c r="B5281" s="75">
        <v>25.984200000000001</v>
      </c>
      <c r="C5281" s="75">
        <v>64.166496000000009</v>
      </c>
    </row>
    <row r="5282" spans="1:3" x14ac:dyDescent="0.25">
      <c r="A5282" s="74">
        <v>29022</v>
      </c>
      <c r="B5282" s="75">
        <v>25.99944</v>
      </c>
      <c r="C5282" s="75">
        <v>64.382903999999996</v>
      </c>
    </row>
    <row r="5283" spans="1:3" x14ac:dyDescent="0.25">
      <c r="A5283" s="74">
        <v>29023</v>
      </c>
      <c r="B5283" s="75">
        <v>26.023824000000001</v>
      </c>
      <c r="C5283" s="75">
        <v>64.529208000000011</v>
      </c>
    </row>
    <row r="5284" spans="1:3" x14ac:dyDescent="0.25">
      <c r="A5284" s="74">
        <v>29024</v>
      </c>
      <c r="B5284" s="75">
        <v>26.002488000000003</v>
      </c>
      <c r="C5284" s="75">
        <v>64.635888000000008</v>
      </c>
    </row>
    <row r="5285" spans="1:3" x14ac:dyDescent="0.25">
      <c r="A5285" s="74">
        <v>29025</v>
      </c>
      <c r="B5285" s="75">
        <v>26.014679999999998</v>
      </c>
      <c r="C5285" s="75">
        <v>64.812671999999992</v>
      </c>
    </row>
    <row r="5286" spans="1:3" x14ac:dyDescent="0.25">
      <c r="A5286" s="74">
        <v>29026</v>
      </c>
      <c r="B5286" s="75">
        <v>26.014679999999998</v>
      </c>
      <c r="C5286" s="75">
        <v>65.032128000000014</v>
      </c>
    </row>
    <row r="5287" spans="1:3" x14ac:dyDescent="0.25">
      <c r="A5287" s="74">
        <v>29027</v>
      </c>
      <c r="B5287" s="75">
        <v>26.005535999999999</v>
      </c>
      <c r="C5287" s="75">
        <v>65.382648000000003</v>
      </c>
    </row>
    <row r="5288" spans="1:3" x14ac:dyDescent="0.25">
      <c r="A5288" s="74">
        <v>29028</v>
      </c>
      <c r="B5288" s="75">
        <v>25.996392000000004</v>
      </c>
      <c r="C5288" s="75">
        <v>65.589911999999998</v>
      </c>
    </row>
    <row r="5289" spans="1:3" x14ac:dyDescent="0.25">
      <c r="A5289" s="74">
        <v>29029</v>
      </c>
      <c r="B5289" s="75">
        <v>25.99944</v>
      </c>
      <c r="C5289" s="75">
        <v>65.675256000000005</v>
      </c>
    </row>
    <row r="5290" spans="1:3" x14ac:dyDescent="0.25">
      <c r="A5290" s="74">
        <v>29030</v>
      </c>
      <c r="B5290" s="75">
        <v>26.011632000000002</v>
      </c>
      <c r="C5290" s="75">
        <v>65.745360000000005</v>
      </c>
    </row>
    <row r="5291" spans="1:3" x14ac:dyDescent="0.25">
      <c r="A5291" s="74">
        <v>29031</v>
      </c>
      <c r="B5291" s="75">
        <v>26.017728000000002</v>
      </c>
      <c r="C5291" s="75">
        <v>65.940432000000001</v>
      </c>
    </row>
    <row r="5292" spans="1:3" x14ac:dyDescent="0.25">
      <c r="A5292" s="74">
        <v>29032</v>
      </c>
      <c r="B5292" s="75">
        <v>26.017728000000002</v>
      </c>
      <c r="C5292" s="75">
        <v>66.303144000000003</v>
      </c>
    </row>
    <row r="5293" spans="1:3" x14ac:dyDescent="0.25">
      <c r="A5293" s="74">
        <v>29033</v>
      </c>
      <c r="B5293" s="75">
        <v>26.026872000000001</v>
      </c>
      <c r="C5293" s="75">
        <v>66.446399999999997</v>
      </c>
    </row>
    <row r="5294" spans="1:3" x14ac:dyDescent="0.25">
      <c r="A5294" s="74">
        <v>29034</v>
      </c>
      <c r="B5294" s="75">
        <v>26.023824000000001</v>
      </c>
      <c r="C5294" s="75">
        <v>66.556128000000001</v>
      </c>
    </row>
    <row r="5295" spans="1:3" x14ac:dyDescent="0.25">
      <c r="A5295" s="74">
        <v>29035</v>
      </c>
      <c r="B5295" s="75">
        <v>26.008583999999999</v>
      </c>
      <c r="C5295" s="75">
        <v>66.604896000000011</v>
      </c>
    </row>
    <row r="5296" spans="1:3" x14ac:dyDescent="0.25">
      <c r="A5296" s="74">
        <v>29036</v>
      </c>
      <c r="B5296" s="75">
        <v>25.99944</v>
      </c>
      <c r="C5296" s="75">
        <v>66.687191999999996</v>
      </c>
    </row>
    <row r="5297" spans="1:3" x14ac:dyDescent="0.25">
      <c r="A5297" s="74">
        <v>29037</v>
      </c>
      <c r="B5297" s="75">
        <v>26.002488000000003</v>
      </c>
      <c r="C5297" s="75">
        <v>66.732911999999999</v>
      </c>
    </row>
    <row r="5298" spans="1:3" x14ac:dyDescent="0.25">
      <c r="A5298" s="74">
        <v>29038</v>
      </c>
      <c r="B5298" s="75">
        <v>25.99944</v>
      </c>
      <c r="C5298" s="75">
        <v>66.757296000000011</v>
      </c>
    </row>
    <row r="5299" spans="1:3" x14ac:dyDescent="0.25">
      <c r="A5299" s="74">
        <v>29039</v>
      </c>
      <c r="B5299" s="75">
        <v>25.984200000000001</v>
      </c>
      <c r="C5299" s="75">
        <v>66.763391999999996</v>
      </c>
    </row>
    <row r="5300" spans="1:3" x14ac:dyDescent="0.25">
      <c r="A5300" s="74">
        <v>29040</v>
      </c>
      <c r="B5300" s="75">
        <v>25.975056000000002</v>
      </c>
      <c r="C5300" s="75">
        <v>66.754248000000004</v>
      </c>
    </row>
    <row r="5301" spans="1:3" x14ac:dyDescent="0.25">
      <c r="A5301" s="74">
        <v>29041</v>
      </c>
      <c r="B5301" s="75">
        <v>25.959816000000004</v>
      </c>
      <c r="C5301" s="75">
        <v>66.766440000000003</v>
      </c>
    </row>
    <row r="5302" spans="1:3" x14ac:dyDescent="0.25">
      <c r="A5302" s="74">
        <v>29042</v>
      </c>
      <c r="B5302" s="75">
        <v>25.944576000000001</v>
      </c>
      <c r="C5302" s="75">
        <v>66.748152000000005</v>
      </c>
    </row>
    <row r="5303" spans="1:3" x14ac:dyDescent="0.25">
      <c r="A5303" s="74">
        <v>29043</v>
      </c>
      <c r="B5303" s="75">
        <v>25.941528000000002</v>
      </c>
      <c r="C5303" s="75">
        <v>66.705480000000009</v>
      </c>
    </row>
    <row r="5304" spans="1:3" x14ac:dyDescent="0.25">
      <c r="A5304" s="74">
        <v>29044</v>
      </c>
      <c r="B5304" s="75">
        <v>25.938479999999998</v>
      </c>
      <c r="C5304" s="75">
        <v>66.665856000000005</v>
      </c>
    </row>
    <row r="5305" spans="1:3" x14ac:dyDescent="0.25">
      <c r="A5305" s="74">
        <v>29045</v>
      </c>
      <c r="B5305" s="75">
        <v>25.935432000000002</v>
      </c>
      <c r="C5305" s="75">
        <v>66.607944000000003</v>
      </c>
    </row>
    <row r="5306" spans="1:3" x14ac:dyDescent="0.25">
      <c r="A5306" s="74">
        <v>29046</v>
      </c>
      <c r="B5306" s="75">
        <v>25.941528000000002</v>
      </c>
      <c r="C5306" s="75">
        <v>66.556128000000001</v>
      </c>
    </row>
    <row r="5307" spans="1:3" x14ac:dyDescent="0.25">
      <c r="A5307" s="74">
        <v>29047</v>
      </c>
      <c r="B5307" s="75">
        <v>25.956768</v>
      </c>
      <c r="C5307" s="75">
        <v>66.589656000000005</v>
      </c>
    </row>
    <row r="5308" spans="1:3" x14ac:dyDescent="0.25">
      <c r="A5308" s="74">
        <v>29048</v>
      </c>
      <c r="B5308" s="75">
        <v>25.956768</v>
      </c>
      <c r="C5308" s="75">
        <v>66.592703999999998</v>
      </c>
    </row>
    <row r="5309" spans="1:3" x14ac:dyDescent="0.25">
      <c r="A5309" s="74">
        <v>29049</v>
      </c>
      <c r="B5309" s="75">
        <v>25.962864000000003</v>
      </c>
      <c r="C5309" s="75">
        <v>66.589656000000005</v>
      </c>
    </row>
    <row r="5310" spans="1:3" x14ac:dyDescent="0.25">
      <c r="A5310" s="74">
        <v>29050</v>
      </c>
      <c r="B5310" s="75">
        <v>25.996392000000004</v>
      </c>
      <c r="C5310" s="75">
        <v>66.854832000000002</v>
      </c>
    </row>
    <row r="5311" spans="1:3" x14ac:dyDescent="0.25">
      <c r="A5311" s="74">
        <v>29051</v>
      </c>
      <c r="B5311" s="75">
        <v>26.048207999999999</v>
      </c>
      <c r="C5311" s="75">
        <v>67.159632000000002</v>
      </c>
    </row>
    <row r="5312" spans="1:3" x14ac:dyDescent="0.25">
      <c r="A5312" s="74">
        <v>29052</v>
      </c>
      <c r="B5312" s="75">
        <v>26.084783999999999</v>
      </c>
      <c r="C5312" s="75">
        <v>67.333368000000007</v>
      </c>
    </row>
    <row r="5313" spans="1:3" x14ac:dyDescent="0.25">
      <c r="A5313" s="74">
        <v>29053</v>
      </c>
      <c r="B5313" s="75">
        <v>26.100024000000001</v>
      </c>
      <c r="C5313" s="75">
        <v>67.501007999999999</v>
      </c>
    </row>
    <row r="5314" spans="1:3" x14ac:dyDescent="0.25">
      <c r="A5314" s="74">
        <v>29054</v>
      </c>
      <c r="B5314" s="75">
        <v>26.103072000000001</v>
      </c>
      <c r="C5314" s="75">
        <v>67.583303999999998</v>
      </c>
    </row>
    <row r="5315" spans="1:3" x14ac:dyDescent="0.25">
      <c r="A5315" s="74">
        <v>29055</v>
      </c>
      <c r="B5315" s="75">
        <v>26.093928000000002</v>
      </c>
      <c r="C5315" s="75">
        <v>67.784471999999994</v>
      </c>
    </row>
    <row r="5316" spans="1:3" x14ac:dyDescent="0.25">
      <c r="A5316" s="74">
        <v>29056</v>
      </c>
      <c r="B5316" s="75">
        <v>26.093928000000002</v>
      </c>
      <c r="C5316" s="75">
        <v>67.891152000000005</v>
      </c>
    </row>
    <row r="5317" spans="1:3" x14ac:dyDescent="0.25">
      <c r="A5317" s="74">
        <v>29057</v>
      </c>
      <c r="B5317" s="75">
        <v>26.084783999999999</v>
      </c>
      <c r="C5317" s="75">
        <v>67.973448000000005</v>
      </c>
    </row>
    <row r="5318" spans="1:3" x14ac:dyDescent="0.25">
      <c r="A5318" s="74">
        <v>29058</v>
      </c>
      <c r="B5318" s="75">
        <v>26.103072000000001</v>
      </c>
      <c r="C5318" s="75">
        <v>68.046599999999998</v>
      </c>
    </row>
    <row r="5319" spans="1:3" x14ac:dyDescent="0.25">
      <c r="A5319" s="74">
        <v>29059</v>
      </c>
      <c r="B5319" s="75">
        <v>26.103072000000001</v>
      </c>
      <c r="C5319" s="75">
        <v>68.116703999999999</v>
      </c>
    </row>
    <row r="5320" spans="1:3" x14ac:dyDescent="0.25">
      <c r="A5320" s="74">
        <v>29060</v>
      </c>
      <c r="B5320" s="75">
        <v>26.096976000000002</v>
      </c>
      <c r="C5320" s="75">
        <v>68.110607999999999</v>
      </c>
    </row>
    <row r="5321" spans="1:3" x14ac:dyDescent="0.25">
      <c r="A5321" s="74">
        <v>29061</v>
      </c>
      <c r="B5321" s="75">
        <v>26.084783999999999</v>
      </c>
      <c r="C5321" s="75">
        <v>68.074032000000003</v>
      </c>
    </row>
    <row r="5322" spans="1:3" x14ac:dyDescent="0.25">
      <c r="A5322" s="74">
        <v>29062</v>
      </c>
      <c r="B5322" s="75">
        <v>26.109168</v>
      </c>
      <c r="C5322" s="75">
        <v>68.144136000000003</v>
      </c>
    </row>
    <row r="5323" spans="1:3" x14ac:dyDescent="0.25">
      <c r="A5323" s="74">
        <v>29063</v>
      </c>
      <c r="B5323" s="75">
        <v>26.100024000000001</v>
      </c>
      <c r="C5323" s="75">
        <v>68.162424000000001</v>
      </c>
    </row>
    <row r="5324" spans="1:3" x14ac:dyDescent="0.25">
      <c r="A5324" s="74">
        <v>29064</v>
      </c>
      <c r="B5324" s="75">
        <v>26.084783999999999</v>
      </c>
      <c r="C5324" s="75">
        <v>68.119752000000005</v>
      </c>
    </row>
    <row r="5325" spans="1:3" x14ac:dyDescent="0.25">
      <c r="A5325" s="74">
        <v>29065</v>
      </c>
      <c r="B5325" s="75">
        <v>26.063448000000005</v>
      </c>
      <c r="C5325" s="75">
        <v>68.074032000000003</v>
      </c>
    </row>
    <row r="5326" spans="1:3" x14ac:dyDescent="0.25">
      <c r="A5326" s="74">
        <v>29066</v>
      </c>
      <c r="B5326" s="75">
        <v>26.042111999999999</v>
      </c>
      <c r="C5326" s="75">
        <v>68.378832000000003</v>
      </c>
    </row>
    <row r="5327" spans="1:3" x14ac:dyDescent="0.25">
      <c r="A5327" s="74">
        <v>29067</v>
      </c>
      <c r="B5327" s="75">
        <v>26.045160000000003</v>
      </c>
      <c r="C5327" s="75">
        <v>68.415407999999999</v>
      </c>
    </row>
    <row r="5328" spans="1:3" x14ac:dyDescent="0.25">
      <c r="A5328" s="74">
        <v>29068</v>
      </c>
      <c r="B5328" s="75">
        <v>26.039064000000003</v>
      </c>
      <c r="C5328" s="75">
        <v>68.656199999999998</v>
      </c>
    </row>
    <row r="5329" spans="1:3" x14ac:dyDescent="0.25">
      <c r="A5329" s="74">
        <v>29069</v>
      </c>
      <c r="B5329" s="75">
        <v>26.029920000000004</v>
      </c>
      <c r="C5329" s="75">
        <v>68.711064000000007</v>
      </c>
    </row>
    <row r="5330" spans="1:3" x14ac:dyDescent="0.25">
      <c r="A5330" s="74">
        <v>29070</v>
      </c>
      <c r="B5330" s="75">
        <v>26.014679999999998</v>
      </c>
      <c r="C5330" s="75">
        <v>68.723256000000006</v>
      </c>
    </row>
    <row r="5331" spans="1:3" x14ac:dyDescent="0.25">
      <c r="A5331" s="74">
        <v>29071</v>
      </c>
      <c r="B5331" s="75">
        <v>26.002488000000003</v>
      </c>
      <c r="C5331" s="75">
        <v>68.711064000000007</v>
      </c>
    </row>
    <row r="5332" spans="1:3" x14ac:dyDescent="0.25">
      <c r="A5332" s="74">
        <v>29072</v>
      </c>
      <c r="B5332" s="75">
        <v>25.984200000000001</v>
      </c>
      <c r="C5332" s="75">
        <v>68.686679999999996</v>
      </c>
    </row>
    <row r="5333" spans="1:3" x14ac:dyDescent="0.25">
      <c r="A5333" s="74">
        <v>29073</v>
      </c>
      <c r="B5333" s="75">
        <v>25.965911999999999</v>
      </c>
      <c r="C5333" s="75">
        <v>68.662296000000012</v>
      </c>
    </row>
    <row r="5334" spans="1:3" x14ac:dyDescent="0.25">
      <c r="A5334" s="74">
        <v>29074</v>
      </c>
      <c r="B5334" s="75">
        <v>25.956768</v>
      </c>
      <c r="C5334" s="75">
        <v>68.625720000000001</v>
      </c>
    </row>
    <row r="5335" spans="1:3" x14ac:dyDescent="0.25">
      <c r="A5335" s="74">
        <v>29075</v>
      </c>
      <c r="B5335" s="75">
        <v>25.975056000000002</v>
      </c>
      <c r="C5335" s="75">
        <v>68.573903999999999</v>
      </c>
    </row>
    <row r="5336" spans="1:3" x14ac:dyDescent="0.25">
      <c r="A5336" s="74">
        <v>29076</v>
      </c>
      <c r="B5336" s="75">
        <v>25.968960000000003</v>
      </c>
      <c r="C5336" s="75">
        <v>68.589144000000005</v>
      </c>
    </row>
    <row r="5337" spans="1:3" x14ac:dyDescent="0.25">
      <c r="A5337" s="74">
        <v>29077</v>
      </c>
      <c r="B5337" s="75">
        <v>25.950672000000001</v>
      </c>
      <c r="C5337" s="75">
        <v>68.531232000000003</v>
      </c>
    </row>
    <row r="5338" spans="1:3" x14ac:dyDescent="0.25">
      <c r="A5338" s="74">
        <v>29078</v>
      </c>
      <c r="B5338" s="75">
        <v>25.926288000000003</v>
      </c>
      <c r="C5338" s="75">
        <v>68.470271999999994</v>
      </c>
    </row>
    <row r="5339" spans="1:3" x14ac:dyDescent="0.25">
      <c r="A5339" s="74">
        <v>29079</v>
      </c>
      <c r="B5339" s="75">
        <v>25.901904000000002</v>
      </c>
      <c r="C5339" s="75">
        <v>68.445888000000011</v>
      </c>
    </row>
    <row r="5340" spans="1:3" x14ac:dyDescent="0.25">
      <c r="A5340" s="74">
        <v>29080</v>
      </c>
      <c r="B5340" s="75">
        <v>25.914096000000001</v>
      </c>
      <c r="C5340" s="75">
        <v>68.363591999999997</v>
      </c>
    </row>
    <row r="5341" spans="1:3" x14ac:dyDescent="0.25">
      <c r="A5341" s="74">
        <v>29081</v>
      </c>
      <c r="B5341" s="75">
        <v>25.993344</v>
      </c>
      <c r="C5341" s="75">
        <v>68.561712</v>
      </c>
    </row>
    <row r="5342" spans="1:3" x14ac:dyDescent="0.25">
      <c r="A5342" s="74">
        <v>29082</v>
      </c>
      <c r="B5342" s="75">
        <v>26.020776000000001</v>
      </c>
      <c r="C5342" s="75">
        <v>68.677536000000003</v>
      </c>
    </row>
    <row r="5343" spans="1:3" x14ac:dyDescent="0.25">
      <c r="A5343" s="74">
        <v>29083</v>
      </c>
      <c r="B5343" s="75">
        <v>26.036016000000004</v>
      </c>
      <c r="C5343" s="75">
        <v>68.836032000000003</v>
      </c>
    </row>
    <row r="5344" spans="1:3" x14ac:dyDescent="0.25">
      <c r="A5344" s="74">
        <v>29084</v>
      </c>
      <c r="B5344" s="75">
        <v>26.054304000000002</v>
      </c>
      <c r="C5344" s="75">
        <v>68.988432000000003</v>
      </c>
    </row>
    <row r="5345" spans="1:3" x14ac:dyDescent="0.25">
      <c r="A5345" s="74">
        <v>29085</v>
      </c>
      <c r="B5345" s="75">
        <v>26.078688000000003</v>
      </c>
      <c r="C5345" s="75">
        <v>69.061584000000011</v>
      </c>
    </row>
    <row r="5346" spans="1:3" x14ac:dyDescent="0.25">
      <c r="A5346" s="74">
        <v>29086</v>
      </c>
      <c r="B5346" s="75">
        <v>26.096976000000002</v>
      </c>
      <c r="C5346" s="75">
        <v>69.079871999999995</v>
      </c>
    </row>
    <row r="5347" spans="1:3" x14ac:dyDescent="0.25">
      <c r="A5347" s="74">
        <v>29087</v>
      </c>
      <c r="B5347" s="75">
        <v>26.103072000000001</v>
      </c>
      <c r="C5347" s="75">
        <v>69.189599999999999</v>
      </c>
    </row>
    <row r="5348" spans="1:3" x14ac:dyDescent="0.25">
      <c r="A5348" s="74">
        <v>29088</v>
      </c>
      <c r="B5348" s="75">
        <v>26.130504000000002</v>
      </c>
      <c r="C5348" s="75">
        <v>69.345048000000006</v>
      </c>
    </row>
    <row r="5349" spans="1:3" x14ac:dyDescent="0.25">
      <c r="A5349" s="74">
        <v>29089</v>
      </c>
      <c r="B5349" s="75">
        <v>26.15184</v>
      </c>
      <c r="C5349" s="75">
        <v>69.424296000000012</v>
      </c>
    </row>
    <row r="5350" spans="1:3" x14ac:dyDescent="0.25">
      <c r="A5350" s="74">
        <v>29090</v>
      </c>
      <c r="B5350" s="75">
        <v>26.15184</v>
      </c>
      <c r="C5350" s="75">
        <v>69.512687999999997</v>
      </c>
    </row>
    <row r="5351" spans="1:3" x14ac:dyDescent="0.25">
      <c r="A5351" s="74">
        <v>29091</v>
      </c>
      <c r="B5351" s="75">
        <v>26.173176000000002</v>
      </c>
      <c r="C5351" s="75">
        <v>69.537071999999995</v>
      </c>
    </row>
    <row r="5352" spans="1:3" x14ac:dyDescent="0.25">
      <c r="A5352" s="74">
        <v>29092</v>
      </c>
      <c r="B5352" s="75">
        <v>26.170128000000002</v>
      </c>
      <c r="C5352" s="75">
        <v>69.564503999999999</v>
      </c>
    </row>
    <row r="5353" spans="1:3" x14ac:dyDescent="0.25">
      <c r="A5353" s="74">
        <v>29093</v>
      </c>
      <c r="B5353" s="75">
        <v>26.164032000000002</v>
      </c>
      <c r="C5353" s="75">
        <v>69.573648000000006</v>
      </c>
    </row>
    <row r="5354" spans="1:3" x14ac:dyDescent="0.25">
      <c r="A5354" s="74">
        <v>29094</v>
      </c>
      <c r="B5354" s="75">
        <v>26.167079999999999</v>
      </c>
      <c r="C5354" s="75">
        <v>69.591936000000004</v>
      </c>
    </row>
    <row r="5355" spans="1:3" x14ac:dyDescent="0.25">
      <c r="A5355" s="74">
        <v>29095</v>
      </c>
      <c r="B5355" s="75">
        <v>26.173176000000002</v>
      </c>
      <c r="C5355" s="75">
        <v>69.640703999999999</v>
      </c>
    </row>
    <row r="5356" spans="1:3" x14ac:dyDescent="0.25">
      <c r="A5356" s="74">
        <v>29096</v>
      </c>
      <c r="B5356" s="75">
        <v>26.157935999999999</v>
      </c>
      <c r="C5356" s="75">
        <v>69.652896000000013</v>
      </c>
    </row>
    <row r="5357" spans="1:3" x14ac:dyDescent="0.25">
      <c r="A5357" s="74">
        <v>29097</v>
      </c>
      <c r="B5357" s="75">
        <v>26.160983999999999</v>
      </c>
      <c r="C5357" s="75">
        <v>69.646799999999999</v>
      </c>
    </row>
    <row r="5358" spans="1:3" x14ac:dyDescent="0.25">
      <c r="A5358" s="74">
        <v>29098</v>
      </c>
      <c r="B5358" s="75">
        <v>26.15184</v>
      </c>
      <c r="C5358" s="75">
        <v>69.722999999999999</v>
      </c>
    </row>
    <row r="5359" spans="1:3" x14ac:dyDescent="0.25">
      <c r="A5359" s="74">
        <v>29099</v>
      </c>
      <c r="B5359" s="75">
        <v>26.139648000000001</v>
      </c>
      <c r="C5359" s="75">
        <v>69.719952000000006</v>
      </c>
    </row>
    <row r="5360" spans="1:3" x14ac:dyDescent="0.25">
      <c r="A5360" s="74">
        <v>29100</v>
      </c>
      <c r="B5360" s="75">
        <v>26.136600000000001</v>
      </c>
      <c r="C5360" s="75">
        <v>69.692520000000002</v>
      </c>
    </row>
    <row r="5361" spans="1:3" x14ac:dyDescent="0.25">
      <c r="A5361" s="74">
        <v>29101</v>
      </c>
      <c r="B5361" s="75">
        <v>26.124407999999999</v>
      </c>
      <c r="C5361" s="75">
        <v>69.698616000000001</v>
      </c>
    </row>
    <row r="5362" spans="1:3" x14ac:dyDescent="0.25">
      <c r="A5362" s="74">
        <v>29102</v>
      </c>
      <c r="B5362" s="75">
        <v>26.109168</v>
      </c>
      <c r="C5362" s="75">
        <v>69.68337600000001</v>
      </c>
    </row>
    <row r="5363" spans="1:3" x14ac:dyDescent="0.25">
      <c r="A5363" s="74">
        <v>29103</v>
      </c>
      <c r="B5363" s="75">
        <v>26.106120000000004</v>
      </c>
      <c r="C5363" s="75">
        <v>69.665087999999997</v>
      </c>
    </row>
    <row r="5364" spans="1:3" x14ac:dyDescent="0.25">
      <c r="A5364" s="74">
        <v>29104</v>
      </c>
      <c r="B5364" s="75">
        <v>26.118312</v>
      </c>
      <c r="C5364" s="75">
        <v>69.747384000000011</v>
      </c>
    </row>
    <row r="5365" spans="1:3" x14ac:dyDescent="0.25">
      <c r="A5365" s="74">
        <v>29105</v>
      </c>
      <c r="B5365" s="75">
        <v>26.121360000000003</v>
      </c>
      <c r="C5365" s="75">
        <v>69.75957600000001</v>
      </c>
    </row>
    <row r="5366" spans="1:3" x14ac:dyDescent="0.25">
      <c r="A5366" s="74">
        <v>29106</v>
      </c>
      <c r="B5366" s="75">
        <v>26.112216</v>
      </c>
      <c r="C5366" s="75">
        <v>69.710808</v>
      </c>
    </row>
    <row r="5367" spans="1:3" x14ac:dyDescent="0.25">
      <c r="A5367" s="74">
        <v>29107</v>
      </c>
      <c r="B5367" s="75">
        <v>26.103072000000001</v>
      </c>
      <c r="C5367" s="75">
        <v>69.658991999999998</v>
      </c>
    </row>
    <row r="5368" spans="1:3" x14ac:dyDescent="0.25">
      <c r="A5368" s="74">
        <v>29108</v>
      </c>
      <c r="B5368" s="75">
        <v>26.127456000000002</v>
      </c>
      <c r="C5368" s="75">
        <v>69.713856000000007</v>
      </c>
    </row>
    <row r="5369" spans="1:3" x14ac:dyDescent="0.25">
      <c r="A5369" s="74">
        <v>29109</v>
      </c>
      <c r="B5369" s="75">
        <v>26.130504000000002</v>
      </c>
      <c r="C5369" s="75">
        <v>69.707759999999993</v>
      </c>
    </row>
    <row r="5370" spans="1:3" x14ac:dyDescent="0.25">
      <c r="A5370" s="74">
        <v>29110</v>
      </c>
      <c r="B5370" s="75">
        <v>26.130504000000002</v>
      </c>
      <c r="C5370" s="75">
        <v>69.668136000000004</v>
      </c>
    </row>
    <row r="5371" spans="1:3" x14ac:dyDescent="0.25">
      <c r="A5371" s="74">
        <v>29111</v>
      </c>
      <c r="B5371" s="75">
        <v>26.130504000000002</v>
      </c>
      <c r="C5371" s="75">
        <v>69.701664000000008</v>
      </c>
    </row>
    <row r="5372" spans="1:3" x14ac:dyDescent="0.25">
      <c r="A5372" s="74">
        <v>29112</v>
      </c>
      <c r="B5372" s="75">
        <v>26.145744000000001</v>
      </c>
      <c r="C5372" s="75">
        <v>69.790056000000007</v>
      </c>
    </row>
    <row r="5373" spans="1:3" x14ac:dyDescent="0.25">
      <c r="A5373" s="74">
        <v>29113</v>
      </c>
      <c r="B5373" s="75">
        <v>26.139648000000001</v>
      </c>
      <c r="C5373" s="75">
        <v>69.790056000000007</v>
      </c>
    </row>
    <row r="5374" spans="1:3" x14ac:dyDescent="0.25">
      <c r="A5374" s="74">
        <v>29114</v>
      </c>
      <c r="B5374" s="75">
        <v>26.133551999999998</v>
      </c>
      <c r="C5374" s="75">
        <v>69.756528000000003</v>
      </c>
    </row>
    <row r="5375" spans="1:3" x14ac:dyDescent="0.25">
      <c r="A5375" s="74">
        <v>29115</v>
      </c>
      <c r="B5375" s="75">
        <v>26.118312</v>
      </c>
      <c r="C5375" s="75">
        <v>69.753479999999996</v>
      </c>
    </row>
    <row r="5376" spans="1:3" x14ac:dyDescent="0.25">
      <c r="A5376" s="74">
        <v>29116</v>
      </c>
      <c r="B5376" s="75">
        <v>26.121360000000003</v>
      </c>
      <c r="C5376" s="75">
        <v>69.762624000000002</v>
      </c>
    </row>
    <row r="5377" spans="1:3" x14ac:dyDescent="0.25">
      <c r="A5377" s="74">
        <v>29117</v>
      </c>
      <c r="B5377" s="75">
        <v>26.106120000000004</v>
      </c>
      <c r="C5377" s="75">
        <v>69.75957600000001</v>
      </c>
    </row>
    <row r="5378" spans="1:3" x14ac:dyDescent="0.25">
      <c r="A5378" s="74">
        <v>29118</v>
      </c>
      <c r="B5378" s="75">
        <v>26.081735999999999</v>
      </c>
      <c r="C5378" s="75">
        <v>69.796152000000006</v>
      </c>
    </row>
    <row r="5379" spans="1:3" x14ac:dyDescent="0.25">
      <c r="A5379" s="74">
        <v>29119</v>
      </c>
      <c r="B5379" s="75">
        <v>26.066496000000001</v>
      </c>
      <c r="C5379" s="75">
        <v>69.790056000000007</v>
      </c>
    </row>
    <row r="5380" spans="1:3" x14ac:dyDescent="0.25">
      <c r="A5380" s="74">
        <v>29120</v>
      </c>
      <c r="B5380" s="75">
        <v>26.045160000000003</v>
      </c>
      <c r="C5380" s="75">
        <v>69.774816000000001</v>
      </c>
    </row>
    <row r="5381" spans="1:3" x14ac:dyDescent="0.25">
      <c r="A5381" s="74">
        <v>29121</v>
      </c>
      <c r="B5381" s="75">
        <v>26.042111999999999</v>
      </c>
      <c r="C5381" s="75">
        <v>69.750432000000004</v>
      </c>
    </row>
    <row r="5382" spans="1:3" x14ac:dyDescent="0.25">
      <c r="A5382" s="74">
        <v>29122</v>
      </c>
      <c r="B5382" s="75">
        <v>26.023824000000001</v>
      </c>
      <c r="C5382" s="75">
        <v>69.732144000000005</v>
      </c>
    </row>
    <row r="5383" spans="1:3" x14ac:dyDescent="0.25">
      <c r="A5383" s="74">
        <v>29123</v>
      </c>
      <c r="B5383" s="75">
        <v>26.008583999999999</v>
      </c>
      <c r="C5383" s="75">
        <v>69.710808</v>
      </c>
    </row>
    <row r="5384" spans="1:3" x14ac:dyDescent="0.25">
      <c r="A5384" s="74">
        <v>29124</v>
      </c>
      <c r="B5384" s="75">
        <v>26.002488000000003</v>
      </c>
      <c r="C5384" s="75">
        <v>69.753479999999996</v>
      </c>
    </row>
    <row r="5385" spans="1:3" x14ac:dyDescent="0.25">
      <c r="A5385" s="74">
        <v>29125</v>
      </c>
      <c r="B5385" s="75">
        <v>25.993344</v>
      </c>
      <c r="C5385" s="75">
        <v>69.793104</v>
      </c>
    </row>
    <row r="5386" spans="1:3" x14ac:dyDescent="0.25">
      <c r="A5386" s="74">
        <v>29126</v>
      </c>
      <c r="B5386" s="75">
        <v>25.996392000000004</v>
      </c>
      <c r="C5386" s="75">
        <v>69.787008</v>
      </c>
    </row>
    <row r="5387" spans="1:3" x14ac:dyDescent="0.25">
      <c r="A5387" s="74">
        <v>29127</v>
      </c>
      <c r="B5387" s="75">
        <v>26.017728000000002</v>
      </c>
      <c r="C5387" s="75">
        <v>69.826632000000004</v>
      </c>
    </row>
    <row r="5388" spans="1:3" x14ac:dyDescent="0.25">
      <c r="A5388" s="74">
        <v>29128</v>
      </c>
      <c r="B5388" s="75">
        <v>26.014679999999998</v>
      </c>
      <c r="C5388" s="75">
        <v>69.829679999999996</v>
      </c>
    </row>
    <row r="5389" spans="1:3" x14ac:dyDescent="0.25">
      <c r="A5389" s="74">
        <v>29129</v>
      </c>
      <c r="B5389" s="75">
        <v>26.032968</v>
      </c>
      <c r="C5389" s="75">
        <v>69.872352000000006</v>
      </c>
    </row>
    <row r="5390" spans="1:3" x14ac:dyDescent="0.25">
      <c r="A5390" s="74">
        <v>29130</v>
      </c>
      <c r="B5390" s="75">
        <v>26.063448000000005</v>
      </c>
      <c r="C5390" s="75">
        <v>69.942456000000007</v>
      </c>
    </row>
    <row r="5391" spans="1:3" x14ac:dyDescent="0.25">
      <c r="A5391" s="74">
        <v>29131</v>
      </c>
      <c r="B5391" s="75">
        <v>26.072592000000004</v>
      </c>
      <c r="C5391" s="75">
        <v>69.951599999999999</v>
      </c>
    </row>
    <row r="5392" spans="1:3" x14ac:dyDescent="0.25">
      <c r="A5392" s="74">
        <v>29132</v>
      </c>
      <c r="B5392" s="75">
        <v>26.063448000000005</v>
      </c>
      <c r="C5392" s="75">
        <v>69.939408</v>
      </c>
    </row>
    <row r="5393" spans="1:3" x14ac:dyDescent="0.25">
      <c r="A5393" s="74">
        <v>29133</v>
      </c>
      <c r="B5393" s="75">
        <v>26.057351999999998</v>
      </c>
      <c r="C5393" s="75">
        <v>69.948552000000007</v>
      </c>
    </row>
    <row r="5394" spans="1:3" x14ac:dyDescent="0.25">
      <c r="A5394" s="74">
        <v>29134</v>
      </c>
      <c r="B5394" s="75">
        <v>26.060400000000001</v>
      </c>
      <c r="C5394" s="75">
        <v>70.131432000000004</v>
      </c>
    </row>
    <row r="5395" spans="1:3" x14ac:dyDescent="0.25">
      <c r="A5395" s="74">
        <v>29135</v>
      </c>
      <c r="B5395" s="75">
        <v>26.051256000000002</v>
      </c>
      <c r="C5395" s="75">
        <v>70.137528000000003</v>
      </c>
    </row>
    <row r="5396" spans="1:3" x14ac:dyDescent="0.25">
      <c r="A5396" s="74">
        <v>29136</v>
      </c>
      <c r="B5396" s="75">
        <v>26.042111999999999</v>
      </c>
      <c r="C5396" s="75">
        <v>70.174104</v>
      </c>
    </row>
    <row r="5397" spans="1:3" x14ac:dyDescent="0.25">
      <c r="A5397" s="74">
        <v>29137</v>
      </c>
      <c r="B5397" s="75">
        <v>26.060400000000001</v>
      </c>
      <c r="C5397" s="75">
        <v>70.296024000000003</v>
      </c>
    </row>
    <row r="5398" spans="1:3" x14ac:dyDescent="0.25">
      <c r="A5398" s="74">
        <v>29138</v>
      </c>
      <c r="B5398" s="75">
        <v>26.087832000000002</v>
      </c>
      <c r="C5398" s="75">
        <v>70.363079999999997</v>
      </c>
    </row>
    <row r="5399" spans="1:3" x14ac:dyDescent="0.25">
      <c r="A5399" s="74">
        <v>29139</v>
      </c>
      <c r="B5399" s="75">
        <v>26.084783999999999</v>
      </c>
      <c r="C5399" s="75">
        <v>70.424040000000005</v>
      </c>
    </row>
    <row r="5400" spans="1:3" x14ac:dyDescent="0.25">
      <c r="A5400" s="74">
        <v>29140</v>
      </c>
      <c r="B5400" s="75">
        <v>26.090879999999999</v>
      </c>
      <c r="C5400" s="75">
        <v>70.44537600000001</v>
      </c>
    </row>
    <row r="5401" spans="1:3" x14ac:dyDescent="0.25">
      <c r="A5401" s="74">
        <v>29141</v>
      </c>
      <c r="B5401" s="75">
        <v>26.106120000000004</v>
      </c>
      <c r="C5401" s="75">
        <v>70.417944000000006</v>
      </c>
    </row>
    <row r="5402" spans="1:3" x14ac:dyDescent="0.25">
      <c r="A5402" s="74">
        <v>29142</v>
      </c>
      <c r="B5402" s="75">
        <v>26.106120000000004</v>
      </c>
      <c r="C5402" s="75">
        <v>70.411848000000006</v>
      </c>
    </row>
    <row r="5403" spans="1:3" x14ac:dyDescent="0.25">
      <c r="A5403" s="74">
        <v>29143</v>
      </c>
      <c r="B5403" s="75">
        <v>26.093928000000002</v>
      </c>
      <c r="C5403" s="75">
        <v>70.424040000000005</v>
      </c>
    </row>
    <row r="5404" spans="1:3" x14ac:dyDescent="0.25">
      <c r="A5404" s="74">
        <v>29144</v>
      </c>
      <c r="B5404" s="75">
        <v>26.084783999999999</v>
      </c>
      <c r="C5404" s="75">
        <v>70.402704</v>
      </c>
    </row>
    <row r="5405" spans="1:3" x14ac:dyDescent="0.25">
      <c r="A5405" s="74">
        <v>29145</v>
      </c>
      <c r="B5405" s="75">
        <v>26.07564</v>
      </c>
      <c r="C5405" s="75">
        <v>70.408799999999999</v>
      </c>
    </row>
    <row r="5406" spans="1:3" x14ac:dyDescent="0.25">
      <c r="A5406" s="74">
        <v>29146</v>
      </c>
      <c r="B5406" s="75">
        <v>26.069544</v>
      </c>
      <c r="C5406" s="75">
        <v>70.417944000000006</v>
      </c>
    </row>
    <row r="5407" spans="1:3" x14ac:dyDescent="0.25">
      <c r="A5407" s="74">
        <v>29147</v>
      </c>
      <c r="B5407" s="75">
        <v>26.054304000000002</v>
      </c>
      <c r="C5407" s="75">
        <v>70.442328000000003</v>
      </c>
    </row>
    <row r="5408" spans="1:3" x14ac:dyDescent="0.25">
      <c r="A5408" s="74">
        <v>29148</v>
      </c>
      <c r="B5408" s="75">
        <v>26.045160000000003</v>
      </c>
      <c r="C5408" s="75">
        <v>70.481952000000007</v>
      </c>
    </row>
    <row r="5409" spans="1:3" x14ac:dyDescent="0.25">
      <c r="A5409" s="74">
        <v>29149</v>
      </c>
      <c r="B5409" s="75">
        <v>26.039064000000003</v>
      </c>
      <c r="C5409" s="75">
        <v>70.564248000000006</v>
      </c>
    </row>
    <row r="5410" spans="1:3" x14ac:dyDescent="0.25">
      <c r="A5410" s="74">
        <v>29150</v>
      </c>
      <c r="B5410" s="75">
        <v>26.072592000000004</v>
      </c>
      <c r="C5410" s="75">
        <v>70.628256000000007</v>
      </c>
    </row>
    <row r="5411" spans="1:3" x14ac:dyDescent="0.25">
      <c r="A5411" s="74">
        <v>29151</v>
      </c>
      <c r="B5411" s="75">
        <v>26.103072000000001</v>
      </c>
      <c r="C5411" s="75">
        <v>70.67397600000001</v>
      </c>
    </row>
    <row r="5412" spans="1:3" x14ac:dyDescent="0.25">
      <c r="A5412" s="74">
        <v>29152</v>
      </c>
      <c r="B5412" s="75">
        <v>26.127456000000002</v>
      </c>
      <c r="C5412" s="75">
        <v>70.765416000000002</v>
      </c>
    </row>
    <row r="5413" spans="1:3" x14ac:dyDescent="0.25">
      <c r="A5413" s="74">
        <v>29153</v>
      </c>
      <c r="B5413" s="75">
        <v>26.154888000000003</v>
      </c>
      <c r="C5413" s="75">
        <v>70.899528000000004</v>
      </c>
    </row>
    <row r="5414" spans="1:3" x14ac:dyDescent="0.25">
      <c r="A5414" s="74">
        <v>29154</v>
      </c>
      <c r="B5414" s="75">
        <v>26.176224000000001</v>
      </c>
      <c r="C5414" s="75">
        <v>70.960487999999998</v>
      </c>
    </row>
    <row r="5415" spans="1:3" x14ac:dyDescent="0.25">
      <c r="A5415" s="74">
        <v>29155</v>
      </c>
      <c r="B5415" s="75">
        <v>26.185368</v>
      </c>
      <c r="C5415" s="75">
        <v>71.0184</v>
      </c>
    </row>
    <row r="5416" spans="1:3" x14ac:dyDescent="0.25">
      <c r="A5416" s="74">
        <v>29156</v>
      </c>
      <c r="B5416" s="75">
        <v>26.209751999999998</v>
      </c>
      <c r="C5416" s="75">
        <v>71.271384000000012</v>
      </c>
    </row>
    <row r="5417" spans="1:3" x14ac:dyDescent="0.25">
      <c r="A5417" s="74">
        <v>29157</v>
      </c>
      <c r="B5417" s="75">
        <v>26.218896000000001</v>
      </c>
      <c r="C5417" s="75">
        <v>71.393304000000001</v>
      </c>
    </row>
    <row r="5418" spans="1:3" x14ac:dyDescent="0.25">
      <c r="A5418" s="74">
        <v>29158</v>
      </c>
      <c r="B5418" s="75">
        <v>26.215848000000001</v>
      </c>
      <c r="C5418" s="75">
        <v>71.426832000000005</v>
      </c>
    </row>
    <row r="5419" spans="1:3" x14ac:dyDescent="0.25">
      <c r="A5419" s="74">
        <v>29159</v>
      </c>
      <c r="B5419" s="75">
        <v>26.212800000000001</v>
      </c>
      <c r="C5419" s="75">
        <v>71.439024000000003</v>
      </c>
    </row>
    <row r="5420" spans="1:3" x14ac:dyDescent="0.25">
      <c r="A5420" s="74">
        <v>29160</v>
      </c>
      <c r="B5420" s="75">
        <v>26.203656000000002</v>
      </c>
      <c r="C5420" s="75">
        <v>71.44816800000001</v>
      </c>
    </row>
    <row r="5421" spans="1:3" x14ac:dyDescent="0.25">
      <c r="A5421" s="74">
        <v>29161</v>
      </c>
      <c r="B5421" s="75">
        <v>26.221944000000001</v>
      </c>
      <c r="C5421" s="75">
        <v>71.515224000000003</v>
      </c>
    </row>
    <row r="5422" spans="1:3" x14ac:dyDescent="0.25">
      <c r="A5422" s="74">
        <v>29162</v>
      </c>
      <c r="B5422" s="75">
        <v>26.231088000000003</v>
      </c>
      <c r="C5422" s="75">
        <v>71.533512000000002</v>
      </c>
    </row>
    <row r="5423" spans="1:3" x14ac:dyDescent="0.25">
      <c r="A5423" s="74">
        <v>29163</v>
      </c>
      <c r="B5423" s="75">
        <v>26.261568</v>
      </c>
      <c r="C5423" s="75">
        <v>71.908416000000003</v>
      </c>
    </row>
    <row r="5424" spans="1:3" x14ac:dyDescent="0.25">
      <c r="A5424" s="74">
        <v>29164</v>
      </c>
      <c r="B5424" s="75">
        <v>26.289000000000001</v>
      </c>
      <c r="C5424" s="75">
        <v>72.039479999999998</v>
      </c>
    </row>
    <row r="5425" spans="1:3" x14ac:dyDescent="0.25">
      <c r="A5425" s="74">
        <v>29165</v>
      </c>
      <c r="B5425" s="75">
        <v>26.301192000000004</v>
      </c>
      <c r="C5425" s="75">
        <v>72.115679999999998</v>
      </c>
    </row>
    <row r="5426" spans="1:3" x14ac:dyDescent="0.25">
      <c r="A5426" s="74">
        <v>29166</v>
      </c>
      <c r="B5426" s="75">
        <v>26.328624000000001</v>
      </c>
      <c r="C5426" s="75">
        <v>72.197976000000011</v>
      </c>
    </row>
    <row r="5427" spans="1:3" x14ac:dyDescent="0.25">
      <c r="A5427" s="74">
        <v>29167</v>
      </c>
      <c r="B5427" s="75">
        <v>26.371296000000001</v>
      </c>
      <c r="C5427" s="75">
        <v>72.29246400000001</v>
      </c>
    </row>
    <row r="5428" spans="1:3" x14ac:dyDescent="0.25">
      <c r="A5428" s="74">
        <v>29168</v>
      </c>
      <c r="B5428" s="75">
        <v>26.395679999999999</v>
      </c>
      <c r="C5428" s="75">
        <v>72.496679999999998</v>
      </c>
    </row>
    <row r="5429" spans="1:3" x14ac:dyDescent="0.25">
      <c r="A5429" s="74">
        <v>29169</v>
      </c>
      <c r="B5429" s="75">
        <v>26.401776000000002</v>
      </c>
      <c r="C5429" s="75">
        <v>72.679559999999995</v>
      </c>
    </row>
    <row r="5430" spans="1:3" x14ac:dyDescent="0.25">
      <c r="A5430" s="74">
        <v>29170</v>
      </c>
      <c r="B5430" s="75">
        <v>26.407872000000001</v>
      </c>
      <c r="C5430" s="75">
        <v>72.771000000000001</v>
      </c>
    </row>
    <row r="5431" spans="1:3" x14ac:dyDescent="0.25">
      <c r="A5431" s="74">
        <v>29171</v>
      </c>
      <c r="B5431" s="75">
        <v>26.438351999999998</v>
      </c>
      <c r="C5431" s="75">
        <v>72.859392</v>
      </c>
    </row>
    <row r="5432" spans="1:3" x14ac:dyDescent="0.25">
      <c r="A5432" s="74">
        <v>29172</v>
      </c>
      <c r="B5432" s="75">
        <v>26.444448000000001</v>
      </c>
      <c r="C5432" s="75">
        <v>72.941687999999999</v>
      </c>
    </row>
    <row r="5433" spans="1:3" x14ac:dyDescent="0.25">
      <c r="A5433" s="74">
        <v>29173</v>
      </c>
      <c r="B5433" s="75">
        <v>26.450544000000001</v>
      </c>
      <c r="C5433" s="75">
        <v>73.13066400000001</v>
      </c>
    </row>
    <row r="5434" spans="1:3" x14ac:dyDescent="0.25">
      <c r="A5434" s="74">
        <v>29174</v>
      </c>
      <c r="B5434" s="75">
        <v>26.484072000000001</v>
      </c>
      <c r="C5434" s="75">
        <v>73.258679999999998</v>
      </c>
    </row>
    <row r="5435" spans="1:3" x14ac:dyDescent="0.25">
      <c r="A5435" s="74">
        <v>29175</v>
      </c>
      <c r="B5435" s="75">
        <v>26.529792000000004</v>
      </c>
      <c r="C5435" s="75">
        <v>73.35926400000001</v>
      </c>
    </row>
    <row r="5436" spans="1:3" x14ac:dyDescent="0.25">
      <c r="A5436" s="74">
        <v>29176</v>
      </c>
      <c r="B5436" s="75">
        <v>26.551128000000002</v>
      </c>
      <c r="C5436" s="75">
        <v>73.43546400000001</v>
      </c>
    </row>
    <row r="5437" spans="1:3" x14ac:dyDescent="0.25">
      <c r="A5437" s="74">
        <v>29177</v>
      </c>
      <c r="B5437" s="75">
        <v>26.526744000000001</v>
      </c>
      <c r="C5437" s="75">
        <v>73.478136000000006</v>
      </c>
    </row>
    <row r="5438" spans="1:3" x14ac:dyDescent="0.25">
      <c r="A5438" s="74">
        <v>29178</v>
      </c>
      <c r="B5438" s="75">
        <v>26.526744000000001</v>
      </c>
      <c r="C5438" s="75">
        <v>73.569576000000012</v>
      </c>
    </row>
    <row r="5439" spans="1:3" x14ac:dyDescent="0.25">
      <c r="A5439" s="74">
        <v>29179</v>
      </c>
      <c r="B5439" s="75">
        <v>26.541983999999999</v>
      </c>
      <c r="C5439" s="75">
        <v>73.801224000000005</v>
      </c>
    </row>
    <row r="5440" spans="1:3" x14ac:dyDescent="0.25">
      <c r="A5440" s="74">
        <v>29180</v>
      </c>
      <c r="B5440" s="75">
        <v>26.575512</v>
      </c>
      <c r="C5440" s="75">
        <v>73.950575999999998</v>
      </c>
    </row>
    <row r="5441" spans="1:3" x14ac:dyDescent="0.25">
      <c r="A5441" s="74">
        <v>29181</v>
      </c>
      <c r="B5441" s="75">
        <v>26.590751999999998</v>
      </c>
      <c r="C5441" s="75">
        <v>74.176128000000006</v>
      </c>
    </row>
    <row r="5442" spans="1:3" x14ac:dyDescent="0.25">
      <c r="A5442" s="74">
        <v>29182</v>
      </c>
      <c r="B5442" s="75">
        <v>26.590751999999998</v>
      </c>
      <c r="C5442" s="75">
        <v>74.371200000000002</v>
      </c>
    </row>
    <row r="5443" spans="1:3" x14ac:dyDescent="0.25">
      <c r="A5443" s="74">
        <v>29183</v>
      </c>
      <c r="B5443" s="75">
        <v>26.569416</v>
      </c>
      <c r="C5443" s="75">
        <v>74.508359999999996</v>
      </c>
    </row>
    <row r="5444" spans="1:3" x14ac:dyDescent="0.25">
      <c r="A5444" s="74">
        <v>29184</v>
      </c>
      <c r="B5444" s="75">
        <v>26.548079999999999</v>
      </c>
      <c r="C5444" s="75">
        <v>74.621136000000007</v>
      </c>
    </row>
    <row r="5445" spans="1:3" x14ac:dyDescent="0.25">
      <c r="A5445" s="74">
        <v>29185</v>
      </c>
      <c r="B5445" s="75">
        <v>26.535888000000003</v>
      </c>
      <c r="C5445" s="75">
        <v>74.669904000000002</v>
      </c>
    </row>
    <row r="5446" spans="1:3" x14ac:dyDescent="0.25">
      <c r="A5446" s="74">
        <v>29186</v>
      </c>
      <c r="B5446" s="75">
        <v>26.563320000000004</v>
      </c>
      <c r="C5446" s="75">
        <v>74.715624000000005</v>
      </c>
    </row>
    <row r="5447" spans="1:3" x14ac:dyDescent="0.25">
      <c r="A5447" s="74">
        <v>29187</v>
      </c>
      <c r="B5447" s="75">
        <v>26.557224000000001</v>
      </c>
      <c r="C5447" s="75">
        <v>74.736959999999996</v>
      </c>
    </row>
    <row r="5448" spans="1:3" x14ac:dyDescent="0.25">
      <c r="A5448" s="74">
        <v>29188</v>
      </c>
      <c r="B5448" s="75">
        <v>26.569416</v>
      </c>
      <c r="C5448" s="75">
        <v>74.764392000000001</v>
      </c>
    </row>
    <row r="5449" spans="1:3" x14ac:dyDescent="0.25">
      <c r="A5449" s="74">
        <v>29189</v>
      </c>
      <c r="B5449" s="75">
        <v>26.636472000000001</v>
      </c>
      <c r="C5449" s="75">
        <v>75.111864000000011</v>
      </c>
    </row>
    <row r="5450" spans="1:3" x14ac:dyDescent="0.25">
      <c r="A5450" s="74">
        <v>29190</v>
      </c>
      <c r="B5450" s="75">
        <v>26.645616</v>
      </c>
      <c r="C5450" s="75">
        <v>75.194159999999997</v>
      </c>
    </row>
    <row r="5451" spans="1:3" x14ac:dyDescent="0.25">
      <c r="A5451" s="74">
        <v>29191</v>
      </c>
      <c r="B5451" s="75">
        <v>26.651712</v>
      </c>
      <c r="C5451" s="75">
        <v>75.288647999999995</v>
      </c>
    </row>
    <row r="5452" spans="1:3" x14ac:dyDescent="0.25">
      <c r="A5452" s="74">
        <v>29192</v>
      </c>
      <c r="B5452" s="75">
        <v>26.654760000000003</v>
      </c>
      <c r="C5452" s="75">
        <v>75.343512000000004</v>
      </c>
    </row>
    <row r="5453" spans="1:3" x14ac:dyDescent="0.25">
      <c r="A5453" s="74">
        <v>29193</v>
      </c>
      <c r="B5453" s="75">
        <v>26.663904000000002</v>
      </c>
      <c r="C5453" s="75">
        <v>75.495912000000004</v>
      </c>
    </row>
    <row r="5454" spans="1:3" x14ac:dyDescent="0.25">
      <c r="A5454" s="74">
        <v>29194</v>
      </c>
      <c r="B5454" s="75">
        <v>26.663904000000002</v>
      </c>
      <c r="C5454" s="75">
        <v>75.569064000000012</v>
      </c>
    </row>
    <row r="5455" spans="1:3" x14ac:dyDescent="0.25">
      <c r="A5455" s="74">
        <v>29195</v>
      </c>
      <c r="B5455" s="75">
        <v>26.663904000000002</v>
      </c>
      <c r="C5455" s="75">
        <v>75.623928000000006</v>
      </c>
    </row>
    <row r="5456" spans="1:3" x14ac:dyDescent="0.25">
      <c r="A5456" s="74">
        <v>29196</v>
      </c>
      <c r="B5456" s="75">
        <v>26.660856000000003</v>
      </c>
      <c r="C5456" s="75">
        <v>75.654408000000004</v>
      </c>
    </row>
    <row r="5457" spans="1:3" x14ac:dyDescent="0.25">
      <c r="A5457" s="74">
        <v>29197</v>
      </c>
      <c r="B5457" s="75">
        <v>26.657807999999999</v>
      </c>
      <c r="C5457" s="75">
        <v>75.684888000000001</v>
      </c>
    </row>
    <row r="5458" spans="1:3" x14ac:dyDescent="0.25">
      <c r="A5458" s="74">
        <v>29198</v>
      </c>
      <c r="B5458" s="75">
        <v>26.666951999999998</v>
      </c>
      <c r="C5458" s="75">
        <v>76.12075200000001</v>
      </c>
    </row>
    <row r="5459" spans="1:3" x14ac:dyDescent="0.25">
      <c r="A5459" s="74">
        <v>29199</v>
      </c>
      <c r="B5459" s="75">
        <v>26.654760000000003</v>
      </c>
      <c r="C5459" s="75">
        <v>76.218288000000001</v>
      </c>
    </row>
    <row r="5460" spans="1:3" x14ac:dyDescent="0.25">
      <c r="A5460" s="74">
        <v>29200</v>
      </c>
      <c r="B5460" s="75">
        <v>26.645616</v>
      </c>
      <c r="C5460" s="75">
        <v>76.239624000000006</v>
      </c>
    </row>
    <row r="5461" spans="1:3" x14ac:dyDescent="0.25">
      <c r="A5461" s="74">
        <v>29201</v>
      </c>
      <c r="B5461" s="75">
        <v>26.645616</v>
      </c>
      <c r="C5461" s="75">
        <v>76.257912000000005</v>
      </c>
    </row>
    <row r="5462" spans="1:3" x14ac:dyDescent="0.25">
      <c r="A5462" s="74">
        <v>29202</v>
      </c>
      <c r="B5462" s="75">
        <v>26.645616</v>
      </c>
      <c r="C5462" s="75">
        <v>76.254864000000012</v>
      </c>
    </row>
    <row r="5463" spans="1:3" x14ac:dyDescent="0.25">
      <c r="A5463" s="74">
        <v>29203</v>
      </c>
      <c r="B5463" s="75">
        <v>26.648664000000004</v>
      </c>
      <c r="C5463" s="75">
        <v>76.248767999999998</v>
      </c>
    </row>
    <row r="5464" spans="1:3" x14ac:dyDescent="0.25">
      <c r="A5464" s="74">
        <v>29204</v>
      </c>
      <c r="B5464" s="75">
        <v>26.676096000000001</v>
      </c>
      <c r="C5464" s="75">
        <v>76.766928000000007</v>
      </c>
    </row>
    <row r="5465" spans="1:3" x14ac:dyDescent="0.25">
      <c r="A5465" s="74">
        <v>29205</v>
      </c>
      <c r="B5465" s="75">
        <v>26.709624000000002</v>
      </c>
      <c r="C5465" s="75">
        <v>76.879704000000004</v>
      </c>
    </row>
    <row r="5466" spans="1:3" x14ac:dyDescent="0.25">
      <c r="A5466" s="74">
        <v>29206</v>
      </c>
      <c r="B5466" s="75">
        <v>26.724864000000004</v>
      </c>
      <c r="C5466" s="75">
        <v>76.949808000000004</v>
      </c>
    </row>
    <row r="5467" spans="1:3" x14ac:dyDescent="0.25">
      <c r="A5467" s="74">
        <v>29207</v>
      </c>
      <c r="B5467" s="75">
        <v>26.737056000000003</v>
      </c>
      <c r="C5467" s="75">
        <v>77.029055999999997</v>
      </c>
    </row>
    <row r="5468" spans="1:3" x14ac:dyDescent="0.25">
      <c r="A5468" s="74">
        <v>29208</v>
      </c>
      <c r="B5468" s="75">
        <v>26.730960000000003</v>
      </c>
      <c r="C5468" s="75">
        <v>77.041247999999996</v>
      </c>
    </row>
    <row r="5469" spans="1:3" x14ac:dyDescent="0.25">
      <c r="A5469" s="74">
        <v>29209</v>
      </c>
      <c r="B5469" s="75">
        <v>26.730960000000003</v>
      </c>
      <c r="C5469" s="75">
        <v>76.998576</v>
      </c>
    </row>
    <row r="5470" spans="1:3" x14ac:dyDescent="0.25">
      <c r="A5470" s="74">
        <v>29210</v>
      </c>
      <c r="B5470" s="75">
        <v>26.718768000000001</v>
      </c>
      <c r="C5470" s="75">
        <v>76.980288000000002</v>
      </c>
    </row>
    <row r="5471" spans="1:3" x14ac:dyDescent="0.25">
      <c r="A5471" s="74">
        <v>29211</v>
      </c>
      <c r="B5471" s="75">
        <v>26.694383999999999</v>
      </c>
      <c r="C5471" s="75">
        <v>76.965047999999996</v>
      </c>
    </row>
    <row r="5472" spans="1:3" x14ac:dyDescent="0.25">
      <c r="A5472" s="74">
        <v>29212</v>
      </c>
      <c r="B5472" s="75">
        <v>26.682192000000004</v>
      </c>
      <c r="C5472" s="75">
        <v>76.937616000000006</v>
      </c>
    </row>
    <row r="5473" spans="1:3" x14ac:dyDescent="0.25">
      <c r="A5473" s="74">
        <v>29213</v>
      </c>
      <c r="B5473" s="75">
        <v>26.679144000000001</v>
      </c>
      <c r="C5473" s="75">
        <v>76.888847999999996</v>
      </c>
    </row>
    <row r="5474" spans="1:3" x14ac:dyDescent="0.25">
      <c r="A5474" s="74">
        <v>29214</v>
      </c>
      <c r="B5474" s="75">
        <v>26.67</v>
      </c>
      <c r="C5474" s="75">
        <v>76.858367999999999</v>
      </c>
    </row>
    <row r="5475" spans="1:3" x14ac:dyDescent="0.25">
      <c r="A5475" s="74">
        <v>29215</v>
      </c>
      <c r="B5475" s="75">
        <v>26.666951999999998</v>
      </c>
      <c r="C5475" s="75">
        <v>76.821792000000002</v>
      </c>
    </row>
    <row r="5476" spans="1:3" x14ac:dyDescent="0.25">
      <c r="A5476" s="74">
        <v>29216</v>
      </c>
      <c r="B5476" s="75">
        <v>26.67</v>
      </c>
      <c r="C5476" s="75">
        <v>76.788264000000012</v>
      </c>
    </row>
    <row r="5477" spans="1:3" x14ac:dyDescent="0.25">
      <c r="A5477" s="74">
        <v>29217</v>
      </c>
      <c r="B5477" s="75">
        <v>26.694383999999999</v>
      </c>
      <c r="C5477" s="75">
        <v>76.779120000000006</v>
      </c>
    </row>
    <row r="5478" spans="1:3" x14ac:dyDescent="0.25">
      <c r="A5478" s="74">
        <v>29218</v>
      </c>
      <c r="B5478" s="75">
        <v>26.694383999999999</v>
      </c>
      <c r="C5478" s="75">
        <v>76.779120000000006</v>
      </c>
    </row>
    <row r="5479" spans="1:3" x14ac:dyDescent="0.25">
      <c r="A5479" s="74">
        <v>29219</v>
      </c>
      <c r="B5479" s="75">
        <v>26.700479999999999</v>
      </c>
      <c r="C5479" s="75">
        <v>76.815696000000003</v>
      </c>
    </row>
    <row r="5480" spans="1:3" x14ac:dyDescent="0.25">
      <c r="A5480" s="74">
        <v>29220</v>
      </c>
      <c r="B5480" s="75">
        <v>26.700479999999999</v>
      </c>
      <c r="C5480" s="75">
        <v>76.815696000000003</v>
      </c>
    </row>
    <row r="5481" spans="1:3" x14ac:dyDescent="0.25">
      <c r="A5481" s="74">
        <v>29221</v>
      </c>
      <c r="B5481" s="75">
        <v>26.767536</v>
      </c>
      <c r="C5481" s="75">
        <v>77.108304000000004</v>
      </c>
    </row>
    <row r="5482" spans="1:3" x14ac:dyDescent="0.25">
      <c r="A5482" s="74">
        <v>29222</v>
      </c>
      <c r="B5482" s="75">
        <v>26.764488000000004</v>
      </c>
      <c r="C5482" s="75">
        <v>77.181455999999997</v>
      </c>
    </row>
    <row r="5483" spans="1:3" x14ac:dyDescent="0.25">
      <c r="A5483" s="74">
        <v>29223</v>
      </c>
      <c r="B5483" s="75">
        <v>26.740104000000002</v>
      </c>
      <c r="C5483" s="75">
        <v>77.193647999999996</v>
      </c>
    </row>
    <row r="5484" spans="1:3" x14ac:dyDescent="0.25">
      <c r="A5484" s="74">
        <v>29224</v>
      </c>
      <c r="B5484" s="75">
        <v>26.734007999999999</v>
      </c>
      <c r="C5484" s="75">
        <v>77.135736000000009</v>
      </c>
    </row>
    <row r="5485" spans="1:3" x14ac:dyDescent="0.25">
      <c r="A5485" s="74">
        <v>29225</v>
      </c>
      <c r="B5485" s="75">
        <v>26.724864000000004</v>
      </c>
      <c r="C5485" s="75">
        <v>77.080871999999999</v>
      </c>
    </row>
    <row r="5486" spans="1:3" x14ac:dyDescent="0.25">
      <c r="A5486" s="74">
        <v>29226</v>
      </c>
      <c r="B5486" s="75">
        <v>26.734007999999999</v>
      </c>
      <c r="C5486" s="75">
        <v>77.001624000000007</v>
      </c>
    </row>
    <row r="5487" spans="1:3" x14ac:dyDescent="0.25">
      <c r="A5487" s="74">
        <v>29227</v>
      </c>
      <c r="B5487" s="75">
        <v>26.734007999999999</v>
      </c>
      <c r="C5487" s="75">
        <v>76.946759999999998</v>
      </c>
    </row>
    <row r="5488" spans="1:3" x14ac:dyDescent="0.25">
      <c r="A5488" s="74">
        <v>29228</v>
      </c>
      <c r="B5488" s="75">
        <v>26.727912</v>
      </c>
      <c r="C5488" s="75">
        <v>76.89494400000001</v>
      </c>
    </row>
    <row r="5489" spans="1:3" x14ac:dyDescent="0.25">
      <c r="A5489" s="74">
        <v>29229</v>
      </c>
      <c r="B5489" s="75">
        <v>26.721816</v>
      </c>
      <c r="C5489" s="75">
        <v>76.84008</v>
      </c>
    </row>
    <row r="5490" spans="1:3" x14ac:dyDescent="0.25">
      <c r="A5490" s="74">
        <v>29230</v>
      </c>
      <c r="B5490" s="75">
        <v>26.709624000000002</v>
      </c>
      <c r="C5490" s="75">
        <v>76.797408000000004</v>
      </c>
    </row>
    <row r="5491" spans="1:3" x14ac:dyDescent="0.25">
      <c r="A5491" s="74">
        <v>29231</v>
      </c>
      <c r="B5491" s="75">
        <v>26.697432000000003</v>
      </c>
      <c r="C5491" s="75">
        <v>76.76388</v>
      </c>
    </row>
    <row r="5492" spans="1:3" x14ac:dyDescent="0.25">
      <c r="A5492" s="74">
        <v>29232</v>
      </c>
      <c r="B5492" s="75">
        <v>26.691336</v>
      </c>
      <c r="C5492" s="75">
        <v>76.724255999999997</v>
      </c>
    </row>
    <row r="5493" spans="1:3" x14ac:dyDescent="0.25">
      <c r="A5493" s="74">
        <v>29233</v>
      </c>
      <c r="B5493" s="75">
        <v>26.68524</v>
      </c>
      <c r="C5493" s="75">
        <v>76.68768</v>
      </c>
    </row>
    <row r="5494" spans="1:3" x14ac:dyDescent="0.25">
      <c r="A5494" s="74">
        <v>29234</v>
      </c>
      <c r="B5494" s="75">
        <v>26.676096000000001</v>
      </c>
      <c r="C5494" s="75">
        <v>76.645008000000004</v>
      </c>
    </row>
    <row r="5495" spans="1:3" x14ac:dyDescent="0.25">
      <c r="A5495" s="74">
        <v>29235</v>
      </c>
      <c r="B5495" s="75">
        <v>26.660856000000003</v>
      </c>
      <c r="C5495" s="75">
        <v>76.605384000000001</v>
      </c>
    </row>
    <row r="5496" spans="1:3" x14ac:dyDescent="0.25">
      <c r="A5496" s="74">
        <v>29236</v>
      </c>
      <c r="B5496" s="75">
        <v>26.648664000000004</v>
      </c>
      <c r="C5496" s="75">
        <v>76.559664000000012</v>
      </c>
    </row>
    <row r="5497" spans="1:3" x14ac:dyDescent="0.25">
      <c r="A5497" s="74">
        <v>29237</v>
      </c>
      <c r="B5497" s="75">
        <v>26.636472000000001</v>
      </c>
      <c r="C5497" s="75">
        <v>76.523088000000001</v>
      </c>
    </row>
    <row r="5498" spans="1:3" x14ac:dyDescent="0.25">
      <c r="A5498" s="74">
        <v>29238</v>
      </c>
      <c r="B5498" s="75">
        <v>26.654760000000003</v>
      </c>
      <c r="C5498" s="75">
        <v>76.480416000000005</v>
      </c>
    </row>
    <row r="5499" spans="1:3" x14ac:dyDescent="0.25">
      <c r="A5499" s="74">
        <v>29239</v>
      </c>
      <c r="B5499" s="75">
        <v>26.657807999999999</v>
      </c>
      <c r="C5499" s="75">
        <v>76.468224000000006</v>
      </c>
    </row>
    <row r="5500" spans="1:3" x14ac:dyDescent="0.25">
      <c r="A5500" s="74">
        <v>29240</v>
      </c>
      <c r="B5500" s="75">
        <v>26.67</v>
      </c>
      <c r="C5500" s="75">
        <v>76.440792000000002</v>
      </c>
    </row>
    <row r="5501" spans="1:3" x14ac:dyDescent="0.25">
      <c r="A5501" s="74">
        <v>29241</v>
      </c>
      <c r="B5501" s="75">
        <v>26.654760000000003</v>
      </c>
      <c r="C5501" s="75">
        <v>76.407264000000012</v>
      </c>
    </row>
    <row r="5502" spans="1:3" x14ac:dyDescent="0.25">
      <c r="A5502" s="74">
        <v>29242</v>
      </c>
      <c r="B5502" s="75">
        <v>26.642568000000001</v>
      </c>
      <c r="C5502" s="75">
        <v>76.355447999999996</v>
      </c>
    </row>
    <row r="5503" spans="1:3" x14ac:dyDescent="0.25">
      <c r="A5503" s="74">
        <v>29243</v>
      </c>
      <c r="B5503" s="75">
        <v>26.633424000000002</v>
      </c>
      <c r="C5503" s="75">
        <v>76.300584000000001</v>
      </c>
    </row>
    <row r="5504" spans="1:3" x14ac:dyDescent="0.25">
      <c r="A5504" s="74">
        <v>29244</v>
      </c>
      <c r="B5504" s="75">
        <v>26.621232000000003</v>
      </c>
      <c r="C5504" s="75">
        <v>76.245720000000006</v>
      </c>
    </row>
    <row r="5505" spans="1:3" x14ac:dyDescent="0.25">
      <c r="A5505" s="74">
        <v>29245</v>
      </c>
      <c r="B5505" s="75">
        <v>26.612088000000004</v>
      </c>
      <c r="C5505" s="75">
        <v>76.190855999999997</v>
      </c>
    </row>
    <row r="5506" spans="1:3" x14ac:dyDescent="0.25">
      <c r="A5506" s="74">
        <v>29246</v>
      </c>
      <c r="B5506" s="75">
        <v>26.605992000000004</v>
      </c>
      <c r="C5506" s="75">
        <v>76.129896000000002</v>
      </c>
    </row>
    <row r="5507" spans="1:3" x14ac:dyDescent="0.25">
      <c r="A5507" s="74">
        <v>29247</v>
      </c>
      <c r="B5507" s="75">
        <v>26.596848000000001</v>
      </c>
      <c r="C5507" s="75">
        <v>76.062840000000008</v>
      </c>
    </row>
    <row r="5508" spans="1:3" x14ac:dyDescent="0.25">
      <c r="A5508" s="74">
        <v>29248</v>
      </c>
      <c r="B5508" s="75">
        <v>26.578560000000003</v>
      </c>
      <c r="C5508" s="75">
        <v>75.989688000000001</v>
      </c>
    </row>
    <row r="5509" spans="1:3" x14ac:dyDescent="0.25">
      <c r="A5509" s="74">
        <v>29249</v>
      </c>
      <c r="B5509" s="75">
        <v>26.569416</v>
      </c>
      <c r="C5509" s="75">
        <v>75.922632000000007</v>
      </c>
    </row>
    <row r="5510" spans="1:3" x14ac:dyDescent="0.25">
      <c r="A5510" s="74">
        <v>29250</v>
      </c>
      <c r="B5510" s="75">
        <v>26.557224000000001</v>
      </c>
      <c r="C5510" s="75">
        <v>75.846432000000007</v>
      </c>
    </row>
    <row r="5511" spans="1:3" x14ac:dyDescent="0.25">
      <c r="A5511" s="74">
        <v>29251</v>
      </c>
      <c r="B5511" s="75">
        <v>26.545032000000003</v>
      </c>
      <c r="C5511" s="75">
        <v>75.770232000000007</v>
      </c>
    </row>
    <row r="5512" spans="1:3" x14ac:dyDescent="0.25">
      <c r="A5512" s="74">
        <v>29252</v>
      </c>
      <c r="B5512" s="75">
        <v>26.535888000000003</v>
      </c>
      <c r="C5512" s="75">
        <v>75.69708</v>
      </c>
    </row>
    <row r="5513" spans="1:3" x14ac:dyDescent="0.25">
      <c r="A5513" s="74">
        <v>29253</v>
      </c>
      <c r="B5513" s="75">
        <v>26.523696000000001</v>
      </c>
      <c r="C5513" s="75">
        <v>75.645264000000012</v>
      </c>
    </row>
    <row r="5514" spans="1:3" x14ac:dyDescent="0.25">
      <c r="A5514" s="74">
        <v>29254</v>
      </c>
      <c r="B5514" s="75">
        <v>26.511504000000002</v>
      </c>
      <c r="C5514" s="75">
        <v>75.572112000000004</v>
      </c>
    </row>
    <row r="5515" spans="1:3" x14ac:dyDescent="0.25">
      <c r="A5515" s="74">
        <v>29255</v>
      </c>
      <c r="B5515" s="75">
        <v>26.493216</v>
      </c>
      <c r="C5515" s="75">
        <v>75.502008000000004</v>
      </c>
    </row>
    <row r="5516" spans="1:3" x14ac:dyDescent="0.25">
      <c r="A5516" s="74">
        <v>29256</v>
      </c>
      <c r="B5516" s="75">
        <v>26.496264000000004</v>
      </c>
      <c r="C5516" s="75">
        <v>75.447144000000009</v>
      </c>
    </row>
    <row r="5517" spans="1:3" x14ac:dyDescent="0.25">
      <c r="A5517" s="74">
        <v>29257</v>
      </c>
      <c r="B5517" s="75">
        <v>26.499312</v>
      </c>
      <c r="C5517" s="75">
        <v>75.416664000000011</v>
      </c>
    </row>
    <row r="5518" spans="1:3" x14ac:dyDescent="0.25">
      <c r="A5518" s="74">
        <v>29258</v>
      </c>
      <c r="B5518" s="75">
        <v>26.520648000000001</v>
      </c>
      <c r="C5518" s="75">
        <v>75.447144000000009</v>
      </c>
    </row>
    <row r="5519" spans="1:3" x14ac:dyDescent="0.25">
      <c r="A5519" s="74">
        <v>29259</v>
      </c>
      <c r="B5519" s="75">
        <v>26.514551999999998</v>
      </c>
      <c r="C5519" s="75">
        <v>75.407520000000005</v>
      </c>
    </row>
    <row r="5520" spans="1:3" x14ac:dyDescent="0.25">
      <c r="A5520" s="74">
        <v>29260</v>
      </c>
      <c r="B5520" s="75">
        <v>26.514551999999998</v>
      </c>
      <c r="C5520" s="75">
        <v>75.416664000000011</v>
      </c>
    </row>
    <row r="5521" spans="1:3" x14ac:dyDescent="0.25">
      <c r="A5521" s="74">
        <v>29261</v>
      </c>
      <c r="B5521" s="75">
        <v>26.505407999999999</v>
      </c>
      <c r="C5521" s="75">
        <v>75.373992000000001</v>
      </c>
    </row>
    <row r="5522" spans="1:3" x14ac:dyDescent="0.25">
      <c r="A5522" s="74">
        <v>29262</v>
      </c>
      <c r="B5522" s="75">
        <v>26.502360000000003</v>
      </c>
      <c r="C5522" s="75">
        <v>75.306936000000007</v>
      </c>
    </row>
    <row r="5523" spans="1:3" x14ac:dyDescent="0.25">
      <c r="A5523" s="74">
        <v>29263</v>
      </c>
      <c r="B5523" s="75">
        <v>26.490168000000001</v>
      </c>
      <c r="C5523" s="75">
        <v>75.233784000000014</v>
      </c>
    </row>
    <row r="5524" spans="1:3" x14ac:dyDescent="0.25">
      <c r="A5524" s="74">
        <v>29264</v>
      </c>
      <c r="B5524" s="75">
        <v>26.481024000000001</v>
      </c>
      <c r="C5524" s="75">
        <v>75.157584000000014</v>
      </c>
    </row>
    <row r="5525" spans="1:3" x14ac:dyDescent="0.25">
      <c r="A5525" s="74">
        <v>29265</v>
      </c>
      <c r="B5525" s="75">
        <v>26.474928000000002</v>
      </c>
      <c r="C5525" s="75">
        <v>75.078336000000007</v>
      </c>
    </row>
    <row r="5526" spans="1:3" x14ac:dyDescent="0.25">
      <c r="A5526" s="74">
        <v>29266</v>
      </c>
      <c r="B5526" s="75">
        <v>26.468832000000003</v>
      </c>
      <c r="C5526" s="75">
        <v>74.999088</v>
      </c>
    </row>
    <row r="5527" spans="1:3" x14ac:dyDescent="0.25">
      <c r="A5527" s="74">
        <v>29267</v>
      </c>
      <c r="B5527" s="75">
        <v>26.462736</v>
      </c>
      <c r="C5527" s="75">
        <v>74.919840000000008</v>
      </c>
    </row>
    <row r="5528" spans="1:3" x14ac:dyDescent="0.25">
      <c r="A5528" s="74">
        <v>29268</v>
      </c>
      <c r="B5528" s="75">
        <v>26.459688000000003</v>
      </c>
      <c r="C5528" s="75">
        <v>74.837544000000008</v>
      </c>
    </row>
    <row r="5529" spans="1:3" x14ac:dyDescent="0.25">
      <c r="A5529" s="74">
        <v>29269</v>
      </c>
      <c r="B5529" s="75">
        <v>26.447496000000001</v>
      </c>
      <c r="C5529" s="75">
        <v>74.749152000000009</v>
      </c>
    </row>
    <row r="5530" spans="1:3" x14ac:dyDescent="0.25">
      <c r="A5530" s="74">
        <v>29270</v>
      </c>
      <c r="B5530" s="75">
        <v>26.432256000000002</v>
      </c>
      <c r="C5530" s="75">
        <v>74.66685600000001</v>
      </c>
    </row>
    <row r="5531" spans="1:3" x14ac:dyDescent="0.25">
      <c r="A5531" s="74">
        <v>29271</v>
      </c>
      <c r="B5531" s="75">
        <v>26.426160000000003</v>
      </c>
      <c r="C5531" s="75">
        <v>74.563224000000005</v>
      </c>
    </row>
    <row r="5532" spans="1:3" x14ac:dyDescent="0.25">
      <c r="A5532" s="74">
        <v>29272</v>
      </c>
      <c r="B5532" s="75">
        <v>26.420064000000004</v>
      </c>
      <c r="C5532" s="75">
        <v>74.456544000000008</v>
      </c>
    </row>
    <row r="5533" spans="1:3" x14ac:dyDescent="0.25">
      <c r="A5533" s="74">
        <v>29273</v>
      </c>
      <c r="B5533" s="75">
        <v>26.407872000000001</v>
      </c>
      <c r="C5533" s="75">
        <v>74.349864000000011</v>
      </c>
    </row>
    <row r="5534" spans="1:3" x14ac:dyDescent="0.25">
      <c r="A5534" s="74">
        <v>29274</v>
      </c>
      <c r="B5534" s="75">
        <v>26.398728000000002</v>
      </c>
      <c r="C5534" s="75">
        <v>74.243184000000014</v>
      </c>
    </row>
    <row r="5535" spans="1:3" x14ac:dyDescent="0.25">
      <c r="A5535" s="74">
        <v>29275</v>
      </c>
      <c r="B5535" s="75">
        <v>26.386536</v>
      </c>
      <c r="C5535" s="75">
        <v>74.136504000000002</v>
      </c>
    </row>
    <row r="5536" spans="1:3" x14ac:dyDescent="0.25">
      <c r="A5536" s="74">
        <v>29276</v>
      </c>
      <c r="B5536" s="75">
        <v>26.377392000000004</v>
      </c>
      <c r="C5536" s="75">
        <v>74.017632000000006</v>
      </c>
    </row>
    <row r="5537" spans="1:3" x14ac:dyDescent="0.25">
      <c r="A5537" s="74">
        <v>29277</v>
      </c>
      <c r="B5537" s="75">
        <v>26.371296000000001</v>
      </c>
      <c r="C5537" s="75">
        <v>73.898759999999996</v>
      </c>
    </row>
    <row r="5538" spans="1:3" x14ac:dyDescent="0.25">
      <c r="A5538" s="74">
        <v>29278</v>
      </c>
      <c r="B5538" s="75">
        <v>26.362151999999998</v>
      </c>
      <c r="C5538" s="75">
        <v>73.813416000000004</v>
      </c>
    </row>
    <row r="5539" spans="1:3" x14ac:dyDescent="0.25">
      <c r="A5539" s="74">
        <v>29279</v>
      </c>
      <c r="B5539" s="75">
        <v>26.346912</v>
      </c>
      <c r="C5539" s="75">
        <v>73.737216000000004</v>
      </c>
    </row>
    <row r="5540" spans="1:3" x14ac:dyDescent="0.25">
      <c r="A5540" s="74">
        <v>29280</v>
      </c>
      <c r="B5540" s="75">
        <v>26.337768000000001</v>
      </c>
      <c r="C5540" s="75">
        <v>73.651871999999997</v>
      </c>
    </row>
    <row r="5541" spans="1:3" x14ac:dyDescent="0.25">
      <c r="A5541" s="74">
        <v>29281</v>
      </c>
      <c r="B5541" s="75">
        <v>26.328624000000001</v>
      </c>
      <c r="C5541" s="75">
        <v>73.569576000000012</v>
      </c>
    </row>
    <row r="5542" spans="1:3" x14ac:dyDescent="0.25">
      <c r="A5542" s="74">
        <v>29282</v>
      </c>
      <c r="B5542" s="75">
        <v>26.316432000000002</v>
      </c>
      <c r="C5542" s="75">
        <v>73.481184000000013</v>
      </c>
    </row>
    <row r="5543" spans="1:3" x14ac:dyDescent="0.25">
      <c r="A5543" s="74">
        <v>29283</v>
      </c>
      <c r="B5543" s="75">
        <v>26.301192000000004</v>
      </c>
      <c r="C5543" s="75">
        <v>73.392792</v>
      </c>
    </row>
    <row r="5544" spans="1:3" x14ac:dyDescent="0.25">
      <c r="A5544" s="74">
        <v>29284</v>
      </c>
      <c r="B5544" s="75">
        <v>26.289000000000001</v>
      </c>
      <c r="C5544" s="75">
        <v>73.304400000000001</v>
      </c>
    </row>
    <row r="5545" spans="1:3" x14ac:dyDescent="0.25">
      <c r="A5545" s="74">
        <v>29285</v>
      </c>
      <c r="B5545" s="75">
        <v>26.279856000000002</v>
      </c>
      <c r="C5545" s="75">
        <v>73.152000000000001</v>
      </c>
    </row>
    <row r="5546" spans="1:3" x14ac:dyDescent="0.25">
      <c r="A5546" s="74">
        <v>29286</v>
      </c>
      <c r="B5546" s="75">
        <v>26.270712</v>
      </c>
      <c r="C5546" s="75">
        <v>73.118471999999997</v>
      </c>
    </row>
    <row r="5547" spans="1:3" x14ac:dyDescent="0.25">
      <c r="A5547" s="74">
        <v>29287</v>
      </c>
      <c r="B5547" s="75">
        <v>26.258520000000004</v>
      </c>
      <c r="C5547" s="75">
        <v>73.023984000000013</v>
      </c>
    </row>
    <row r="5548" spans="1:3" x14ac:dyDescent="0.25">
      <c r="A5548" s="74">
        <v>29288</v>
      </c>
      <c r="B5548" s="75">
        <v>26.243279999999999</v>
      </c>
      <c r="C5548" s="75">
        <v>72.932544000000007</v>
      </c>
    </row>
    <row r="5549" spans="1:3" x14ac:dyDescent="0.25">
      <c r="A5549" s="74">
        <v>29289</v>
      </c>
      <c r="B5549" s="75">
        <v>26.234135999999999</v>
      </c>
      <c r="C5549" s="75">
        <v>72.835008000000002</v>
      </c>
    </row>
    <row r="5550" spans="1:3" x14ac:dyDescent="0.25">
      <c r="A5550" s="74">
        <v>29290</v>
      </c>
      <c r="B5550" s="75">
        <v>26.231088000000003</v>
      </c>
      <c r="C5550" s="75">
        <v>72.740520000000004</v>
      </c>
    </row>
    <row r="5551" spans="1:3" x14ac:dyDescent="0.25">
      <c r="A5551" s="74">
        <v>29291</v>
      </c>
      <c r="B5551" s="75">
        <v>26.221944000000001</v>
      </c>
      <c r="C5551" s="75">
        <v>72.649079999999998</v>
      </c>
    </row>
    <row r="5552" spans="1:3" x14ac:dyDescent="0.25">
      <c r="A5552" s="74">
        <v>29292</v>
      </c>
      <c r="B5552" s="75">
        <v>26.212800000000001</v>
      </c>
      <c r="C5552" s="75">
        <v>72.551544000000007</v>
      </c>
    </row>
    <row r="5553" spans="1:3" x14ac:dyDescent="0.25">
      <c r="A5553" s="74">
        <v>29293</v>
      </c>
      <c r="B5553" s="75">
        <v>26.200607999999999</v>
      </c>
      <c r="C5553" s="75">
        <v>72.457056000000009</v>
      </c>
    </row>
    <row r="5554" spans="1:3" x14ac:dyDescent="0.25">
      <c r="A5554" s="74">
        <v>29294</v>
      </c>
      <c r="B5554" s="75">
        <v>26.188416</v>
      </c>
      <c r="C5554" s="75">
        <v>72.356471999999997</v>
      </c>
    </row>
    <row r="5555" spans="1:3" x14ac:dyDescent="0.25">
      <c r="A5555" s="74">
        <v>29295</v>
      </c>
      <c r="B5555" s="75">
        <v>26.173176000000002</v>
      </c>
      <c r="C5555" s="75">
        <v>72.261984000000012</v>
      </c>
    </row>
    <row r="5556" spans="1:3" x14ac:dyDescent="0.25">
      <c r="A5556" s="74">
        <v>29296</v>
      </c>
      <c r="B5556" s="75">
        <v>26.167079999999999</v>
      </c>
      <c r="C5556" s="75">
        <v>72.176640000000006</v>
      </c>
    </row>
    <row r="5557" spans="1:3" x14ac:dyDescent="0.25">
      <c r="A5557" s="74">
        <v>29297</v>
      </c>
      <c r="B5557" s="75">
        <v>26.154888000000003</v>
      </c>
      <c r="C5557" s="75">
        <v>72.079104000000001</v>
      </c>
    </row>
    <row r="5558" spans="1:3" x14ac:dyDescent="0.25">
      <c r="A5558" s="74">
        <v>29298</v>
      </c>
      <c r="B5558" s="75">
        <v>26.145744000000001</v>
      </c>
      <c r="C5558" s="75">
        <v>71.978520000000003</v>
      </c>
    </row>
    <row r="5559" spans="1:3" x14ac:dyDescent="0.25">
      <c r="A5559" s="74">
        <v>29299</v>
      </c>
      <c r="B5559" s="75">
        <v>26.130504000000002</v>
      </c>
      <c r="C5559" s="75">
        <v>71.871840000000006</v>
      </c>
    </row>
    <row r="5560" spans="1:3" x14ac:dyDescent="0.25">
      <c r="A5560" s="74">
        <v>29300</v>
      </c>
      <c r="B5560" s="75">
        <v>26.121360000000003</v>
      </c>
      <c r="C5560" s="75">
        <v>71.743824000000004</v>
      </c>
    </row>
    <row r="5561" spans="1:3" x14ac:dyDescent="0.25">
      <c r="A5561" s="74">
        <v>29301</v>
      </c>
      <c r="B5561" s="75">
        <v>26.112216</v>
      </c>
      <c r="C5561" s="75">
        <v>71.618856000000008</v>
      </c>
    </row>
    <row r="5562" spans="1:3" x14ac:dyDescent="0.25">
      <c r="A5562" s="74">
        <v>29302</v>
      </c>
      <c r="B5562" s="75">
        <v>26.103072000000001</v>
      </c>
      <c r="C5562" s="75">
        <v>71.481696000000014</v>
      </c>
    </row>
    <row r="5563" spans="1:3" x14ac:dyDescent="0.25">
      <c r="A5563" s="74">
        <v>29303</v>
      </c>
      <c r="B5563" s="75">
        <v>26.100024000000001</v>
      </c>
      <c r="C5563" s="75">
        <v>71.350632000000004</v>
      </c>
    </row>
    <row r="5564" spans="1:3" x14ac:dyDescent="0.25">
      <c r="A5564" s="74">
        <v>29304</v>
      </c>
      <c r="B5564" s="75">
        <v>26.087832000000002</v>
      </c>
      <c r="C5564" s="75">
        <v>71.216520000000003</v>
      </c>
    </row>
    <row r="5565" spans="1:3" x14ac:dyDescent="0.25">
      <c r="A5565" s="74">
        <v>29305</v>
      </c>
      <c r="B5565" s="75">
        <v>26.078688000000003</v>
      </c>
      <c r="C5565" s="75">
        <v>71.079359999999994</v>
      </c>
    </row>
    <row r="5566" spans="1:3" x14ac:dyDescent="0.25">
      <c r="A5566" s="74">
        <v>29306</v>
      </c>
      <c r="B5566" s="75">
        <v>26.072592000000004</v>
      </c>
      <c r="C5566" s="75">
        <v>70.945248000000007</v>
      </c>
    </row>
    <row r="5567" spans="1:3" x14ac:dyDescent="0.25">
      <c r="A5567" s="74">
        <v>29307</v>
      </c>
      <c r="B5567" s="75">
        <v>26.066496000000001</v>
      </c>
      <c r="C5567" s="75">
        <v>70.808087999999998</v>
      </c>
    </row>
    <row r="5568" spans="1:3" x14ac:dyDescent="0.25">
      <c r="A5568" s="74">
        <v>29308</v>
      </c>
      <c r="B5568" s="75">
        <v>26.060400000000001</v>
      </c>
      <c r="C5568" s="75">
        <v>70.67397600000001</v>
      </c>
    </row>
    <row r="5569" spans="1:3" x14ac:dyDescent="0.25">
      <c r="A5569" s="74">
        <v>29309</v>
      </c>
      <c r="B5569" s="75">
        <v>26.051256000000002</v>
      </c>
      <c r="C5569" s="75">
        <v>70.533768000000009</v>
      </c>
    </row>
    <row r="5570" spans="1:3" x14ac:dyDescent="0.25">
      <c r="A5570" s="74">
        <v>29310</v>
      </c>
      <c r="B5570" s="75">
        <v>26.045160000000003</v>
      </c>
      <c r="C5570" s="75">
        <v>70.390512000000001</v>
      </c>
    </row>
    <row r="5571" spans="1:3" x14ac:dyDescent="0.25">
      <c r="A5571" s="74">
        <v>29311</v>
      </c>
      <c r="B5571" s="75">
        <v>26.039064000000003</v>
      </c>
      <c r="C5571" s="75">
        <v>70.244208</v>
      </c>
    </row>
    <row r="5572" spans="1:3" x14ac:dyDescent="0.25">
      <c r="A5572" s="74">
        <v>29312</v>
      </c>
      <c r="B5572" s="75">
        <v>26.032968</v>
      </c>
      <c r="C5572" s="75">
        <v>70.097904</v>
      </c>
    </row>
    <row r="5573" spans="1:3" x14ac:dyDescent="0.25">
      <c r="A5573" s="74">
        <v>29313</v>
      </c>
      <c r="B5573" s="75">
        <v>26.026872000000001</v>
      </c>
      <c r="C5573" s="75">
        <v>69.945504</v>
      </c>
    </row>
    <row r="5574" spans="1:3" x14ac:dyDescent="0.25">
      <c r="A5574" s="74">
        <v>29314</v>
      </c>
      <c r="B5574" s="75">
        <v>26.014679999999998</v>
      </c>
      <c r="C5574" s="75">
        <v>69.799199999999999</v>
      </c>
    </row>
    <row r="5575" spans="1:3" x14ac:dyDescent="0.25">
      <c r="A5575" s="74">
        <v>29315</v>
      </c>
      <c r="B5575" s="75">
        <v>26.008583999999999</v>
      </c>
      <c r="C5575" s="75">
        <v>69.646799999999999</v>
      </c>
    </row>
    <row r="5576" spans="1:3" x14ac:dyDescent="0.25">
      <c r="A5576" s="74">
        <v>29316</v>
      </c>
      <c r="B5576" s="75">
        <v>26.005535999999999</v>
      </c>
      <c r="C5576" s="75">
        <v>69.485256000000007</v>
      </c>
    </row>
    <row r="5577" spans="1:3" x14ac:dyDescent="0.25">
      <c r="A5577" s="74">
        <v>29317</v>
      </c>
      <c r="B5577" s="75">
        <v>25.99944</v>
      </c>
      <c r="C5577" s="75">
        <v>69.326759999999993</v>
      </c>
    </row>
    <row r="5578" spans="1:3" x14ac:dyDescent="0.25">
      <c r="A5578" s="74">
        <v>29318</v>
      </c>
      <c r="B5578" s="75">
        <v>25.990296000000001</v>
      </c>
      <c r="C5578" s="75">
        <v>69.162168000000008</v>
      </c>
    </row>
    <row r="5579" spans="1:3" x14ac:dyDescent="0.25">
      <c r="A5579" s="74">
        <v>29319</v>
      </c>
      <c r="B5579" s="75">
        <v>25.981151999999998</v>
      </c>
      <c r="C5579" s="75">
        <v>68.991479999999996</v>
      </c>
    </row>
    <row r="5580" spans="1:3" x14ac:dyDescent="0.25">
      <c r="A5580" s="74">
        <v>29320</v>
      </c>
      <c r="B5580" s="75">
        <v>25.972007999999999</v>
      </c>
      <c r="C5580" s="75">
        <v>68.817744000000005</v>
      </c>
    </row>
    <row r="5581" spans="1:3" x14ac:dyDescent="0.25">
      <c r="A5581" s="74">
        <v>29321</v>
      </c>
      <c r="B5581" s="75">
        <v>25.959816000000004</v>
      </c>
      <c r="C5581" s="75">
        <v>68.640960000000007</v>
      </c>
    </row>
    <row r="5582" spans="1:3" x14ac:dyDescent="0.25">
      <c r="A5582" s="74">
        <v>29322</v>
      </c>
      <c r="B5582" s="75">
        <v>25.950672000000001</v>
      </c>
      <c r="C5582" s="75">
        <v>68.467224000000002</v>
      </c>
    </row>
    <row r="5583" spans="1:3" x14ac:dyDescent="0.25">
      <c r="A5583" s="74">
        <v>29323</v>
      </c>
      <c r="B5583" s="75">
        <v>25.947624000000001</v>
      </c>
      <c r="C5583" s="75">
        <v>68.29958400000001</v>
      </c>
    </row>
    <row r="5584" spans="1:3" x14ac:dyDescent="0.25">
      <c r="A5584" s="74">
        <v>29324</v>
      </c>
      <c r="B5584" s="75">
        <v>25.935432000000002</v>
      </c>
      <c r="C5584" s="75">
        <v>68.156328000000002</v>
      </c>
    </row>
    <row r="5585" spans="1:3" x14ac:dyDescent="0.25">
      <c r="A5585" s="74">
        <v>29325</v>
      </c>
      <c r="B5585" s="75">
        <v>25.929335999999999</v>
      </c>
      <c r="C5585" s="75">
        <v>67.979544000000004</v>
      </c>
    </row>
    <row r="5586" spans="1:3" x14ac:dyDescent="0.25">
      <c r="A5586" s="74">
        <v>29326</v>
      </c>
      <c r="B5586" s="75">
        <v>25.917144</v>
      </c>
      <c r="C5586" s="75">
        <v>67.793616</v>
      </c>
    </row>
    <row r="5587" spans="1:3" x14ac:dyDescent="0.25">
      <c r="A5587" s="74">
        <v>29327</v>
      </c>
      <c r="B5587" s="75">
        <v>25.908000000000001</v>
      </c>
      <c r="C5587" s="75">
        <v>67.598544000000004</v>
      </c>
    </row>
    <row r="5588" spans="1:3" x14ac:dyDescent="0.25">
      <c r="A5588" s="74">
        <v>29328</v>
      </c>
      <c r="B5588" s="75">
        <v>25.92324</v>
      </c>
      <c r="C5588" s="75">
        <v>67.409568000000007</v>
      </c>
    </row>
    <row r="5589" spans="1:3" x14ac:dyDescent="0.25">
      <c r="A5589" s="74">
        <v>29329</v>
      </c>
      <c r="B5589" s="75">
        <v>25.917144</v>
      </c>
      <c r="C5589" s="75">
        <v>67.229736000000003</v>
      </c>
    </row>
    <row r="5590" spans="1:3" x14ac:dyDescent="0.25">
      <c r="A5590" s="74">
        <v>29330</v>
      </c>
      <c r="B5590" s="75">
        <v>25.911048000000005</v>
      </c>
      <c r="C5590" s="75">
        <v>67.059048000000004</v>
      </c>
    </row>
    <row r="5591" spans="1:3" x14ac:dyDescent="0.25">
      <c r="A5591" s="74">
        <v>29331</v>
      </c>
      <c r="B5591" s="75">
        <v>25.904951999999998</v>
      </c>
      <c r="C5591" s="75">
        <v>66.876168000000007</v>
      </c>
    </row>
    <row r="5592" spans="1:3" x14ac:dyDescent="0.25">
      <c r="A5592" s="74">
        <v>29332</v>
      </c>
      <c r="B5592" s="75">
        <v>25.898856000000002</v>
      </c>
      <c r="C5592" s="75">
        <v>66.69328800000001</v>
      </c>
    </row>
    <row r="5593" spans="1:3" x14ac:dyDescent="0.25">
      <c r="A5593" s="74">
        <v>29333</v>
      </c>
      <c r="B5593" s="75">
        <v>25.911048000000005</v>
      </c>
      <c r="C5593" s="75">
        <v>66.550032000000002</v>
      </c>
    </row>
    <row r="5594" spans="1:3" x14ac:dyDescent="0.25">
      <c r="A5594" s="74">
        <v>29334</v>
      </c>
      <c r="B5594" s="75">
        <v>25.898856000000002</v>
      </c>
      <c r="C5594" s="75">
        <v>66.601848000000004</v>
      </c>
    </row>
    <row r="5595" spans="1:3" x14ac:dyDescent="0.25">
      <c r="A5595" s="74">
        <v>29335</v>
      </c>
      <c r="B5595" s="75">
        <v>25.898856000000002</v>
      </c>
      <c r="C5595" s="75">
        <v>66.665856000000005</v>
      </c>
    </row>
    <row r="5596" spans="1:3" x14ac:dyDescent="0.25">
      <c r="A5596" s="74">
        <v>29336</v>
      </c>
      <c r="B5596" s="75">
        <v>25.892760000000003</v>
      </c>
      <c r="C5596" s="75">
        <v>66.550032000000002</v>
      </c>
    </row>
    <row r="5597" spans="1:3" x14ac:dyDescent="0.25">
      <c r="A5597" s="74">
        <v>29337</v>
      </c>
      <c r="B5597" s="75">
        <v>25.886664000000003</v>
      </c>
      <c r="C5597" s="75">
        <v>66.406776000000008</v>
      </c>
    </row>
    <row r="5598" spans="1:3" x14ac:dyDescent="0.25">
      <c r="A5598" s="74">
        <v>29338</v>
      </c>
      <c r="B5598" s="75">
        <v>25.877520000000004</v>
      </c>
      <c r="C5598" s="75">
        <v>66.239136000000002</v>
      </c>
    </row>
    <row r="5599" spans="1:3" x14ac:dyDescent="0.25">
      <c r="A5599" s="74">
        <v>29339</v>
      </c>
      <c r="B5599" s="75">
        <v>25.871424000000001</v>
      </c>
      <c r="C5599" s="75">
        <v>66.062352000000004</v>
      </c>
    </row>
    <row r="5600" spans="1:3" x14ac:dyDescent="0.25">
      <c r="A5600" s="74">
        <v>29340</v>
      </c>
      <c r="B5600" s="75">
        <v>25.859232000000002</v>
      </c>
      <c r="C5600" s="75">
        <v>65.879471999999993</v>
      </c>
    </row>
    <row r="5601" spans="1:3" x14ac:dyDescent="0.25">
      <c r="A5601" s="74">
        <v>29341</v>
      </c>
      <c r="B5601" s="75">
        <v>25.853135999999999</v>
      </c>
      <c r="C5601" s="75">
        <v>65.693544000000003</v>
      </c>
    </row>
    <row r="5602" spans="1:3" x14ac:dyDescent="0.25">
      <c r="A5602" s="74">
        <v>29342</v>
      </c>
      <c r="B5602" s="75">
        <v>25.850088000000003</v>
      </c>
      <c r="C5602" s="75">
        <v>65.531999999999996</v>
      </c>
    </row>
    <row r="5603" spans="1:3" x14ac:dyDescent="0.25">
      <c r="A5603" s="74">
        <v>29343</v>
      </c>
      <c r="B5603" s="75">
        <v>25.84704</v>
      </c>
      <c r="C5603" s="75">
        <v>65.373503999999997</v>
      </c>
    </row>
    <row r="5604" spans="1:3" x14ac:dyDescent="0.25">
      <c r="A5604" s="74">
        <v>29344</v>
      </c>
      <c r="B5604" s="75">
        <v>25.840944</v>
      </c>
      <c r="C5604" s="75">
        <v>65.187576000000007</v>
      </c>
    </row>
    <row r="5605" spans="1:3" x14ac:dyDescent="0.25">
      <c r="A5605" s="74">
        <v>29345</v>
      </c>
      <c r="B5605" s="75">
        <v>25.837896000000001</v>
      </c>
      <c r="C5605" s="75">
        <v>64.992503999999997</v>
      </c>
    </row>
    <row r="5606" spans="1:3" x14ac:dyDescent="0.25">
      <c r="A5606" s="74">
        <v>29346</v>
      </c>
      <c r="B5606" s="75">
        <v>25.862279999999998</v>
      </c>
      <c r="C5606" s="75">
        <v>64.85229600000001</v>
      </c>
    </row>
    <row r="5607" spans="1:3" x14ac:dyDescent="0.25">
      <c r="A5607" s="74">
        <v>29347</v>
      </c>
      <c r="B5607" s="75">
        <v>25.92324</v>
      </c>
      <c r="C5607" s="75">
        <v>64.986408000000011</v>
      </c>
    </row>
    <row r="5608" spans="1:3" x14ac:dyDescent="0.25">
      <c r="A5608" s="74">
        <v>29348</v>
      </c>
      <c r="B5608" s="75">
        <v>25.920192000000004</v>
      </c>
      <c r="C5608" s="75">
        <v>64.965071999999992</v>
      </c>
    </row>
    <row r="5609" spans="1:3" x14ac:dyDescent="0.25">
      <c r="A5609" s="74">
        <v>29349</v>
      </c>
      <c r="B5609" s="75">
        <v>25.914096000000001</v>
      </c>
      <c r="C5609" s="75">
        <v>64.840103999999997</v>
      </c>
    </row>
    <row r="5610" spans="1:3" x14ac:dyDescent="0.25">
      <c r="A5610" s="74">
        <v>29350</v>
      </c>
      <c r="B5610" s="75">
        <v>25.911048000000005</v>
      </c>
      <c r="C5610" s="75">
        <v>64.684656000000004</v>
      </c>
    </row>
    <row r="5611" spans="1:3" x14ac:dyDescent="0.25">
      <c r="A5611" s="74">
        <v>29351</v>
      </c>
      <c r="B5611" s="75">
        <v>25.911048000000005</v>
      </c>
      <c r="C5611" s="75">
        <v>64.520064000000005</v>
      </c>
    </row>
    <row r="5612" spans="1:3" x14ac:dyDescent="0.25">
      <c r="A5612" s="74">
        <v>29352</v>
      </c>
      <c r="B5612" s="75">
        <v>25.874472000000001</v>
      </c>
      <c r="C5612" s="75">
        <v>64.306703999999996</v>
      </c>
    </row>
    <row r="5613" spans="1:3" x14ac:dyDescent="0.25">
      <c r="A5613" s="74">
        <v>29353</v>
      </c>
      <c r="B5613" s="75">
        <v>25.886664000000003</v>
      </c>
      <c r="C5613" s="75">
        <v>64.099440000000001</v>
      </c>
    </row>
    <row r="5614" spans="1:3" x14ac:dyDescent="0.25">
      <c r="A5614" s="74">
        <v>29354</v>
      </c>
      <c r="B5614" s="75">
        <v>25.889711999999999</v>
      </c>
      <c r="C5614" s="75">
        <v>64.072008000000011</v>
      </c>
    </row>
    <row r="5615" spans="1:3" x14ac:dyDescent="0.25">
      <c r="A5615" s="74">
        <v>29355</v>
      </c>
      <c r="B5615" s="75">
        <v>25.880568</v>
      </c>
      <c r="C5615" s="75">
        <v>64.011048000000002</v>
      </c>
    </row>
    <row r="5616" spans="1:3" x14ac:dyDescent="0.25">
      <c r="A5616" s="74">
        <v>29356</v>
      </c>
      <c r="B5616" s="75">
        <v>25.865328000000002</v>
      </c>
      <c r="C5616" s="75">
        <v>63.895223999999999</v>
      </c>
    </row>
    <row r="5617" spans="1:3" x14ac:dyDescent="0.25">
      <c r="A5617" s="74">
        <v>29357</v>
      </c>
      <c r="B5617" s="75">
        <v>25.84704</v>
      </c>
      <c r="C5617" s="75">
        <v>63.730632000000007</v>
      </c>
    </row>
    <row r="5618" spans="1:3" x14ac:dyDescent="0.25">
      <c r="A5618" s="74">
        <v>29358</v>
      </c>
      <c r="B5618" s="75">
        <v>25.859232000000002</v>
      </c>
      <c r="C5618" s="75">
        <v>63.562992000000001</v>
      </c>
    </row>
    <row r="5619" spans="1:3" x14ac:dyDescent="0.25">
      <c r="A5619" s="74">
        <v>29359</v>
      </c>
      <c r="B5619" s="75">
        <v>25.859232000000002</v>
      </c>
      <c r="C5619" s="75">
        <v>64.187832</v>
      </c>
    </row>
    <row r="5620" spans="1:3" x14ac:dyDescent="0.25">
      <c r="A5620" s="74">
        <v>29360</v>
      </c>
      <c r="B5620" s="75">
        <v>25.84704</v>
      </c>
      <c r="C5620" s="75">
        <v>64.16040000000001</v>
      </c>
    </row>
    <row r="5621" spans="1:3" x14ac:dyDescent="0.25">
      <c r="A5621" s="74">
        <v>29361</v>
      </c>
      <c r="B5621" s="75">
        <v>25.883616000000004</v>
      </c>
      <c r="C5621" s="75">
        <v>64.142111999999997</v>
      </c>
    </row>
    <row r="5622" spans="1:3" x14ac:dyDescent="0.25">
      <c r="A5622" s="74">
        <v>29362</v>
      </c>
      <c r="B5622" s="75">
        <v>25.880568</v>
      </c>
      <c r="C5622" s="75">
        <v>64.096391999999994</v>
      </c>
    </row>
    <row r="5623" spans="1:3" x14ac:dyDescent="0.25">
      <c r="A5623" s="74">
        <v>29363</v>
      </c>
      <c r="B5623" s="75">
        <v>25.92324</v>
      </c>
      <c r="C5623" s="75">
        <v>64.020191999999994</v>
      </c>
    </row>
    <row r="5624" spans="1:3" x14ac:dyDescent="0.25">
      <c r="A5624" s="74">
        <v>29364</v>
      </c>
      <c r="B5624" s="75">
        <v>25.938479999999998</v>
      </c>
      <c r="C5624" s="75">
        <v>63.898271999999999</v>
      </c>
    </row>
    <row r="5625" spans="1:3" x14ac:dyDescent="0.25">
      <c r="A5625" s="74">
        <v>29365</v>
      </c>
      <c r="B5625" s="75">
        <v>25.941528000000002</v>
      </c>
      <c r="C5625" s="75">
        <v>63.825120000000005</v>
      </c>
    </row>
    <row r="5626" spans="1:3" x14ac:dyDescent="0.25">
      <c r="A5626" s="74">
        <v>29366</v>
      </c>
      <c r="B5626" s="75">
        <v>25.938479999999998</v>
      </c>
      <c r="C5626" s="75">
        <v>63.709296000000009</v>
      </c>
    </row>
    <row r="5627" spans="1:3" x14ac:dyDescent="0.25">
      <c r="A5627" s="74">
        <v>29367</v>
      </c>
      <c r="B5627" s="75">
        <v>25.938479999999998</v>
      </c>
      <c r="C5627" s="75">
        <v>63.550800000000002</v>
      </c>
    </row>
    <row r="5628" spans="1:3" x14ac:dyDescent="0.25">
      <c r="A5628" s="74">
        <v>29368</v>
      </c>
      <c r="B5628" s="75">
        <v>25.92324</v>
      </c>
      <c r="C5628" s="75">
        <v>63.370968000000005</v>
      </c>
    </row>
    <row r="5629" spans="1:3" x14ac:dyDescent="0.25">
      <c r="A5629" s="74">
        <v>29369</v>
      </c>
      <c r="B5629" s="75">
        <v>25.926288000000003</v>
      </c>
      <c r="C5629" s="75">
        <v>63.246000000000002</v>
      </c>
    </row>
    <row r="5630" spans="1:3" x14ac:dyDescent="0.25">
      <c r="A5630" s="74">
        <v>29370</v>
      </c>
      <c r="B5630" s="75">
        <v>25.917144</v>
      </c>
      <c r="C5630" s="75">
        <v>63.178944000000001</v>
      </c>
    </row>
    <row r="5631" spans="1:3" x14ac:dyDescent="0.25">
      <c r="A5631" s="74">
        <v>29371</v>
      </c>
      <c r="B5631" s="75">
        <v>25.917144</v>
      </c>
      <c r="C5631" s="75">
        <v>63.111888</v>
      </c>
    </row>
    <row r="5632" spans="1:3" x14ac:dyDescent="0.25">
      <c r="A5632" s="74">
        <v>29372</v>
      </c>
      <c r="B5632" s="75">
        <v>25.92324</v>
      </c>
      <c r="C5632" s="75">
        <v>63.029592000000001</v>
      </c>
    </row>
    <row r="5633" spans="1:3" x14ac:dyDescent="0.25">
      <c r="A5633" s="74">
        <v>29373</v>
      </c>
      <c r="B5633" s="75">
        <v>25.911048000000005</v>
      </c>
      <c r="C5633" s="75">
        <v>62.868048000000002</v>
      </c>
    </row>
    <row r="5634" spans="1:3" x14ac:dyDescent="0.25">
      <c r="A5634" s="74">
        <v>29374</v>
      </c>
      <c r="B5634" s="75">
        <v>25.898856000000002</v>
      </c>
      <c r="C5634" s="75">
        <v>62.712600000000002</v>
      </c>
    </row>
    <row r="5635" spans="1:3" x14ac:dyDescent="0.25">
      <c r="A5635" s="74">
        <v>29375</v>
      </c>
      <c r="B5635" s="75">
        <v>25.883616000000004</v>
      </c>
      <c r="C5635" s="75">
        <v>62.541912000000004</v>
      </c>
    </row>
    <row r="5636" spans="1:3" x14ac:dyDescent="0.25">
      <c r="A5636" s="74">
        <v>29376</v>
      </c>
      <c r="B5636" s="75">
        <v>25.871424000000001</v>
      </c>
      <c r="C5636" s="75">
        <v>62.346840000000007</v>
      </c>
    </row>
    <row r="5637" spans="1:3" x14ac:dyDescent="0.25">
      <c r="A5637" s="74">
        <v>29377</v>
      </c>
      <c r="B5637" s="75">
        <v>25.859232000000002</v>
      </c>
      <c r="C5637" s="75">
        <v>62.462664000000004</v>
      </c>
    </row>
    <row r="5638" spans="1:3" x14ac:dyDescent="0.25">
      <c r="A5638" s="74">
        <v>29378</v>
      </c>
      <c r="B5638" s="75">
        <v>25.856184000000002</v>
      </c>
      <c r="C5638" s="75">
        <v>62.712600000000002</v>
      </c>
    </row>
    <row r="5639" spans="1:3" x14ac:dyDescent="0.25">
      <c r="A5639" s="74">
        <v>29379</v>
      </c>
      <c r="B5639" s="75">
        <v>25.859232000000002</v>
      </c>
      <c r="C5639" s="75">
        <v>63.264288000000001</v>
      </c>
    </row>
    <row r="5640" spans="1:3" x14ac:dyDescent="0.25">
      <c r="A5640" s="74">
        <v>29380</v>
      </c>
      <c r="B5640" s="75">
        <v>25.862279999999998</v>
      </c>
      <c r="C5640" s="75">
        <v>63.352679999999999</v>
      </c>
    </row>
    <row r="5641" spans="1:3" x14ac:dyDescent="0.25">
      <c r="A5641" s="74">
        <v>29381</v>
      </c>
      <c r="B5641" s="75">
        <v>25.853135999999999</v>
      </c>
      <c r="C5641" s="75">
        <v>63.642240000000008</v>
      </c>
    </row>
    <row r="5642" spans="1:3" x14ac:dyDescent="0.25">
      <c r="A5642" s="74">
        <v>29382</v>
      </c>
      <c r="B5642" s="75">
        <v>25.868376000000001</v>
      </c>
      <c r="C5642" s="75">
        <v>63.916559999999997</v>
      </c>
    </row>
    <row r="5643" spans="1:3" x14ac:dyDescent="0.25">
      <c r="A5643" s="74">
        <v>29383</v>
      </c>
      <c r="B5643" s="75">
        <v>25.871424000000001</v>
      </c>
      <c r="C5643" s="75">
        <v>63.974471999999999</v>
      </c>
    </row>
    <row r="5644" spans="1:3" x14ac:dyDescent="0.25">
      <c r="A5644" s="74">
        <v>29384</v>
      </c>
      <c r="B5644" s="75">
        <v>25.901904000000002</v>
      </c>
      <c r="C5644" s="75">
        <v>64.117728000000014</v>
      </c>
    </row>
    <row r="5645" spans="1:3" x14ac:dyDescent="0.25">
      <c r="A5645" s="74">
        <v>29385</v>
      </c>
      <c r="B5645" s="75">
        <v>25.898856000000002</v>
      </c>
      <c r="C5645" s="75">
        <v>64.187832</v>
      </c>
    </row>
    <row r="5646" spans="1:3" x14ac:dyDescent="0.25">
      <c r="A5646" s="74">
        <v>29386</v>
      </c>
      <c r="B5646" s="75">
        <v>25.889711999999999</v>
      </c>
      <c r="C5646" s="75">
        <v>64.172591999999995</v>
      </c>
    </row>
    <row r="5647" spans="1:3" x14ac:dyDescent="0.25">
      <c r="A5647" s="74">
        <v>29387</v>
      </c>
      <c r="B5647" s="75">
        <v>25.880568</v>
      </c>
      <c r="C5647" s="75">
        <v>64.117728000000014</v>
      </c>
    </row>
    <row r="5648" spans="1:3" x14ac:dyDescent="0.25">
      <c r="A5648" s="74">
        <v>29388</v>
      </c>
      <c r="B5648" s="75">
        <v>25.874472000000001</v>
      </c>
      <c r="C5648" s="75">
        <v>64.08420000000001</v>
      </c>
    </row>
    <row r="5649" spans="1:3" x14ac:dyDescent="0.25">
      <c r="A5649" s="74">
        <v>29389</v>
      </c>
      <c r="B5649" s="75">
        <v>25.874472000000001</v>
      </c>
      <c r="C5649" s="75">
        <v>64.035432</v>
      </c>
    </row>
    <row r="5650" spans="1:3" x14ac:dyDescent="0.25">
      <c r="A5650" s="74">
        <v>29390</v>
      </c>
      <c r="B5650" s="75">
        <v>25.892760000000003</v>
      </c>
      <c r="C5650" s="75">
        <v>64.062864000000005</v>
      </c>
    </row>
    <row r="5651" spans="1:3" x14ac:dyDescent="0.25">
      <c r="A5651" s="74">
        <v>29391</v>
      </c>
      <c r="B5651" s="75">
        <v>25.947624000000001</v>
      </c>
      <c r="C5651" s="75">
        <v>64.31280000000001</v>
      </c>
    </row>
    <row r="5652" spans="1:3" x14ac:dyDescent="0.25">
      <c r="A5652" s="74">
        <v>29392</v>
      </c>
      <c r="B5652" s="75">
        <v>25.975056000000002</v>
      </c>
      <c r="C5652" s="75">
        <v>64.373760000000004</v>
      </c>
    </row>
    <row r="5653" spans="1:3" x14ac:dyDescent="0.25">
      <c r="A5653" s="74">
        <v>29393</v>
      </c>
      <c r="B5653" s="75">
        <v>25.987248000000005</v>
      </c>
      <c r="C5653" s="75">
        <v>64.343280000000007</v>
      </c>
    </row>
    <row r="5654" spans="1:3" x14ac:dyDescent="0.25">
      <c r="A5654" s="74">
        <v>29394</v>
      </c>
      <c r="B5654" s="75">
        <v>26.005535999999999</v>
      </c>
      <c r="C5654" s="75">
        <v>64.535303999999996</v>
      </c>
    </row>
    <row r="5655" spans="1:3" x14ac:dyDescent="0.25">
      <c r="A5655" s="74">
        <v>29395</v>
      </c>
      <c r="B5655" s="75">
        <v>26.017728000000002</v>
      </c>
      <c r="C5655" s="75">
        <v>64.645032</v>
      </c>
    </row>
    <row r="5656" spans="1:3" x14ac:dyDescent="0.25">
      <c r="A5656" s="74">
        <v>29396</v>
      </c>
      <c r="B5656" s="75">
        <v>26.002488000000003</v>
      </c>
      <c r="C5656" s="75">
        <v>64.651128000000014</v>
      </c>
    </row>
    <row r="5657" spans="1:3" x14ac:dyDescent="0.25">
      <c r="A5657" s="74">
        <v>29397</v>
      </c>
      <c r="B5657" s="75">
        <v>25.993344</v>
      </c>
      <c r="C5657" s="75">
        <v>64.733423999999999</v>
      </c>
    </row>
    <row r="5658" spans="1:3" x14ac:dyDescent="0.25">
      <c r="A5658" s="74">
        <v>29398</v>
      </c>
      <c r="B5658" s="75">
        <v>25.975056000000002</v>
      </c>
      <c r="C5658" s="75">
        <v>64.754760000000005</v>
      </c>
    </row>
    <row r="5659" spans="1:3" x14ac:dyDescent="0.25">
      <c r="A5659" s="74">
        <v>29399</v>
      </c>
      <c r="B5659" s="75">
        <v>25.965911999999999</v>
      </c>
      <c r="C5659" s="75">
        <v>64.92240000000001</v>
      </c>
    </row>
    <row r="5660" spans="1:3" x14ac:dyDescent="0.25">
      <c r="A5660" s="74">
        <v>29400</v>
      </c>
      <c r="B5660" s="75">
        <v>25.956768</v>
      </c>
      <c r="C5660" s="75">
        <v>64.910208000000011</v>
      </c>
    </row>
    <row r="5661" spans="1:3" x14ac:dyDescent="0.25">
      <c r="A5661" s="74">
        <v>29401</v>
      </c>
      <c r="B5661" s="75">
        <v>25.965911999999999</v>
      </c>
      <c r="C5661" s="75">
        <v>64.85229600000001</v>
      </c>
    </row>
    <row r="5662" spans="1:3" x14ac:dyDescent="0.25">
      <c r="A5662" s="74">
        <v>29402</v>
      </c>
      <c r="B5662" s="75">
        <v>25.956768</v>
      </c>
      <c r="C5662" s="75">
        <v>64.791336000000001</v>
      </c>
    </row>
    <row r="5663" spans="1:3" x14ac:dyDescent="0.25">
      <c r="A5663" s="74">
        <v>29403</v>
      </c>
      <c r="B5663" s="75">
        <v>25.938479999999998</v>
      </c>
      <c r="C5663" s="75">
        <v>64.751711999999998</v>
      </c>
    </row>
    <row r="5664" spans="1:3" x14ac:dyDescent="0.25">
      <c r="A5664" s="74">
        <v>29404</v>
      </c>
      <c r="B5664" s="75">
        <v>25.914096000000001</v>
      </c>
      <c r="C5664" s="75">
        <v>64.712088000000008</v>
      </c>
    </row>
    <row r="5665" spans="1:3" x14ac:dyDescent="0.25">
      <c r="A5665" s="74">
        <v>29405</v>
      </c>
      <c r="B5665" s="75">
        <v>25.886664000000003</v>
      </c>
      <c r="C5665" s="75">
        <v>64.645032</v>
      </c>
    </row>
    <row r="5666" spans="1:3" x14ac:dyDescent="0.25">
      <c r="A5666" s="74">
        <v>29406</v>
      </c>
      <c r="B5666" s="75">
        <v>25.871424000000001</v>
      </c>
      <c r="C5666" s="75">
        <v>64.651128000000014</v>
      </c>
    </row>
    <row r="5667" spans="1:3" x14ac:dyDescent="0.25">
      <c r="A5667" s="74">
        <v>29407</v>
      </c>
      <c r="B5667" s="75">
        <v>25.856184000000002</v>
      </c>
      <c r="C5667" s="75">
        <v>64.593215999999998</v>
      </c>
    </row>
    <row r="5668" spans="1:3" x14ac:dyDescent="0.25">
      <c r="A5668" s="74">
        <v>29408</v>
      </c>
      <c r="B5668" s="75">
        <v>25.840944</v>
      </c>
      <c r="C5668" s="75">
        <v>64.535303999999996</v>
      </c>
    </row>
    <row r="5669" spans="1:3" x14ac:dyDescent="0.25">
      <c r="A5669" s="74">
        <v>29409</v>
      </c>
      <c r="B5669" s="75">
        <v>25.825704000000002</v>
      </c>
      <c r="C5669" s="75">
        <v>64.471296000000009</v>
      </c>
    </row>
    <row r="5670" spans="1:3" x14ac:dyDescent="0.25">
      <c r="A5670" s="74">
        <v>29410</v>
      </c>
      <c r="B5670" s="75">
        <v>25.816560000000003</v>
      </c>
      <c r="C5670" s="75">
        <v>64.38900000000001</v>
      </c>
    </row>
    <row r="5671" spans="1:3" x14ac:dyDescent="0.25">
      <c r="A5671" s="74">
        <v>29411</v>
      </c>
      <c r="B5671" s="75">
        <v>25.807416000000003</v>
      </c>
      <c r="C5671" s="75">
        <v>64.291464000000005</v>
      </c>
    </row>
    <row r="5672" spans="1:3" x14ac:dyDescent="0.25">
      <c r="A5672" s="74">
        <v>29412</v>
      </c>
      <c r="B5672" s="75">
        <v>25.810464000000003</v>
      </c>
      <c r="C5672" s="75">
        <v>64.154303999999996</v>
      </c>
    </row>
    <row r="5673" spans="1:3" x14ac:dyDescent="0.25">
      <c r="A5673" s="74">
        <v>29413</v>
      </c>
      <c r="B5673" s="75">
        <v>25.816560000000003</v>
      </c>
      <c r="C5673" s="75">
        <v>64.065911999999997</v>
      </c>
    </row>
    <row r="5674" spans="1:3" x14ac:dyDescent="0.25">
      <c r="A5674" s="74">
        <v>29414</v>
      </c>
      <c r="B5674" s="75">
        <v>25.807416000000003</v>
      </c>
      <c r="C5674" s="75">
        <v>63.953136000000001</v>
      </c>
    </row>
    <row r="5675" spans="1:3" x14ac:dyDescent="0.25">
      <c r="A5675" s="74">
        <v>29415</v>
      </c>
      <c r="B5675" s="75">
        <v>25.810464000000003</v>
      </c>
      <c r="C5675" s="75">
        <v>63.849504000000003</v>
      </c>
    </row>
    <row r="5676" spans="1:3" x14ac:dyDescent="0.25">
      <c r="A5676" s="74">
        <v>29416</v>
      </c>
      <c r="B5676" s="75">
        <v>25.810464000000003</v>
      </c>
      <c r="C5676" s="75">
        <v>63.73368</v>
      </c>
    </row>
    <row r="5677" spans="1:3" x14ac:dyDescent="0.25">
      <c r="A5677" s="74">
        <v>29417</v>
      </c>
      <c r="B5677" s="75">
        <v>25.822656000000002</v>
      </c>
      <c r="C5677" s="75">
        <v>63.748920000000005</v>
      </c>
    </row>
    <row r="5678" spans="1:3" x14ac:dyDescent="0.25">
      <c r="A5678" s="74">
        <v>29418</v>
      </c>
      <c r="B5678" s="75">
        <v>25.819607999999999</v>
      </c>
      <c r="C5678" s="75">
        <v>63.736728000000006</v>
      </c>
    </row>
    <row r="5679" spans="1:3" x14ac:dyDescent="0.25">
      <c r="A5679" s="74">
        <v>29419</v>
      </c>
      <c r="B5679" s="75">
        <v>25.807416000000003</v>
      </c>
      <c r="C5679" s="75">
        <v>63.684912000000004</v>
      </c>
    </row>
    <row r="5680" spans="1:3" x14ac:dyDescent="0.25">
      <c r="A5680" s="74">
        <v>29420</v>
      </c>
      <c r="B5680" s="75">
        <v>25.859232000000002</v>
      </c>
      <c r="C5680" s="75">
        <v>63.614808000000004</v>
      </c>
    </row>
    <row r="5681" spans="1:3" x14ac:dyDescent="0.25">
      <c r="A5681" s="74">
        <v>29421</v>
      </c>
      <c r="B5681" s="75">
        <v>25.865328000000002</v>
      </c>
      <c r="C5681" s="75">
        <v>63.556896000000009</v>
      </c>
    </row>
    <row r="5682" spans="1:3" x14ac:dyDescent="0.25">
      <c r="A5682" s="74">
        <v>29422</v>
      </c>
      <c r="B5682" s="75">
        <v>25.892760000000003</v>
      </c>
      <c r="C5682" s="75">
        <v>63.508128000000006</v>
      </c>
    </row>
    <row r="5683" spans="1:3" x14ac:dyDescent="0.25">
      <c r="A5683" s="74">
        <v>29423</v>
      </c>
      <c r="B5683" s="75">
        <v>25.914096000000001</v>
      </c>
      <c r="C5683" s="75">
        <v>63.441071999999998</v>
      </c>
    </row>
    <row r="5684" spans="1:3" x14ac:dyDescent="0.25">
      <c r="A5684" s="74">
        <v>29424</v>
      </c>
      <c r="B5684" s="75">
        <v>25.917144</v>
      </c>
      <c r="C5684" s="75">
        <v>63.346584000000007</v>
      </c>
    </row>
    <row r="5685" spans="1:3" x14ac:dyDescent="0.25">
      <c r="A5685" s="74">
        <v>29425</v>
      </c>
      <c r="B5685" s="75">
        <v>25.953720000000004</v>
      </c>
      <c r="C5685" s="75">
        <v>63.434976000000006</v>
      </c>
    </row>
    <row r="5686" spans="1:3" x14ac:dyDescent="0.25">
      <c r="A5686" s="74">
        <v>29426</v>
      </c>
      <c r="B5686" s="75">
        <v>25.956768</v>
      </c>
      <c r="C5686" s="75">
        <v>63.425832000000007</v>
      </c>
    </row>
    <row r="5687" spans="1:3" x14ac:dyDescent="0.25">
      <c r="A5687" s="74">
        <v>29427</v>
      </c>
      <c r="B5687" s="75">
        <v>25.962864000000003</v>
      </c>
      <c r="C5687" s="75">
        <v>63.389256000000003</v>
      </c>
    </row>
    <row r="5688" spans="1:3" x14ac:dyDescent="0.25">
      <c r="A5688" s="74">
        <v>29428</v>
      </c>
      <c r="B5688" s="75">
        <v>25.950672000000001</v>
      </c>
      <c r="C5688" s="75">
        <v>63.291720000000005</v>
      </c>
    </row>
    <row r="5689" spans="1:3" x14ac:dyDescent="0.25">
      <c r="A5689" s="74">
        <v>29429</v>
      </c>
      <c r="B5689" s="75">
        <v>25.956768</v>
      </c>
      <c r="C5689" s="75">
        <v>63.313056000000003</v>
      </c>
    </row>
    <row r="5690" spans="1:3" x14ac:dyDescent="0.25">
      <c r="A5690" s="74">
        <v>29430</v>
      </c>
      <c r="B5690" s="75">
        <v>25.950672000000001</v>
      </c>
      <c r="C5690" s="75">
        <v>63.389256000000003</v>
      </c>
    </row>
    <row r="5691" spans="1:3" x14ac:dyDescent="0.25">
      <c r="A5691" s="74">
        <v>29431</v>
      </c>
      <c r="B5691" s="75">
        <v>25.972007999999999</v>
      </c>
      <c r="C5691" s="75">
        <v>63.453264000000004</v>
      </c>
    </row>
    <row r="5692" spans="1:3" x14ac:dyDescent="0.25">
      <c r="A5692" s="74">
        <v>29432</v>
      </c>
      <c r="B5692" s="75">
        <v>25.978104000000002</v>
      </c>
      <c r="C5692" s="75">
        <v>63.358776000000006</v>
      </c>
    </row>
    <row r="5693" spans="1:3" x14ac:dyDescent="0.25">
      <c r="A5693" s="74">
        <v>29433</v>
      </c>
      <c r="B5693" s="75">
        <v>25.993344</v>
      </c>
      <c r="C5693" s="75">
        <v>63.337440000000008</v>
      </c>
    </row>
    <row r="5694" spans="1:3" x14ac:dyDescent="0.25">
      <c r="A5694" s="74">
        <v>29434</v>
      </c>
      <c r="B5694" s="75">
        <v>25.987248000000005</v>
      </c>
      <c r="C5694" s="75">
        <v>63.340488000000001</v>
      </c>
    </row>
    <row r="5695" spans="1:3" x14ac:dyDescent="0.25">
      <c r="A5695" s="74">
        <v>29435</v>
      </c>
      <c r="B5695" s="75">
        <v>25.959816000000004</v>
      </c>
      <c r="C5695" s="75">
        <v>63.313056000000003</v>
      </c>
    </row>
    <row r="5696" spans="1:3" x14ac:dyDescent="0.25">
      <c r="A5696" s="74">
        <v>29436</v>
      </c>
      <c r="B5696" s="75">
        <v>25.938479999999998</v>
      </c>
      <c r="C5696" s="75">
        <v>63.319152000000003</v>
      </c>
    </row>
    <row r="5697" spans="1:3" x14ac:dyDescent="0.25">
      <c r="A5697" s="74">
        <v>29437</v>
      </c>
      <c r="B5697" s="75">
        <v>25.962864000000003</v>
      </c>
      <c r="C5697" s="75">
        <v>63.401448000000002</v>
      </c>
    </row>
    <row r="5698" spans="1:3" x14ac:dyDescent="0.25">
      <c r="A5698" s="74">
        <v>29438</v>
      </c>
      <c r="B5698" s="75">
        <v>25.975056000000002</v>
      </c>
      <c r="C5698" s="75">
        <v>63.419736</v>
      </c>
    </row>
    <row r="5699" spans="1:3" x14ac:dyDescent="0.25">
      <c r="A5699" s="74">
        <v>29439</v>
      </c>
      <c r="B5699" s="75">
        <v>25.962864000000003</v>
      </c>
      <c r="C5699" s="75">
        <v>63.431928000000006</v>
      </c>
    </row>
    <row r="5700" spans="1:3" x14ac:dyDescent="0.25">
      <c r="A5700" s="74">
        <v>29440</v>
      </c>
      <c r="B5700" s="75">
        <v>25.962864000000003</v>
      </c>
      <c r="C5700" s="75">
        <v>63.477648000000002</v>
      </c>
    </row>
    <row r="5701" spans="1:3" x14ac:dyDescent="0.25">
      <c r="A5701" s="74">
        <v>29441</v>
      </c>
      <c r="B5701" s="75">
        <v>25.947624000000001</v>
      </c>
      <c r="C5701" s="75">
        <v>63.559944000000002</v>
      </c>
    </row>
    <row r="5702" spans="1:3" x14ac:dyDescent="0.25">
      <c r="A5702" s="74">
        <v>29442</v>
      </c>
      <c r="B5702" s="75">
        <v>25.926288000000003</v>
      </c>
      <c r="C5702" s="75">
        <v>63.578232000000007</v>
      </c>
    </row>
    <row r="5703" spans="1:3" x14ac:dyDescent="0.25">
      <c r="A5703" s="74">
        <v>29443</v>
      </c>
      <c r="B5703" s="75">
        <v>25.898856000000002</v>
      </c>
      <c r="C5703" s="75">
        <v>63.492888000000001</v>
      </c>
    </row>
    <row r="5704" spans="1:3" x14ac:dyDescent="0.25">
      <c r="A5704" s="74">
        <v>29444</v>
      </c>
      <c r="B5704" s="75">
        <v>25.877520000000004</v>
      </c>
      <c r="C5704" s="75">
        <v>63.438023999999999</v>
      </c>
    </row>
    <row r="5705" spans="1:3" x14ac:dyDescent="0.25">
      <c r="A5705" s="74">
        <v>29445</v>
      </c>
      <c r="B5705" s="75">
        <v>25.883616000000004</v>
      </c>
      <c r="C5705" s="75">
        <v>63.438023999999999</v>
      </c>
    </row>
    <row r="5706" spans="1:3" x14ac:dyDescent="0.25">
      <c r="A5706" s="74">
        <v>29446</v>
      </c>
      <c r="B5706" s="75">
        <v>25.892760000000003</v>
      </c>
      <c r="C5706" s="75">
        <v>63.547752000000003</v>
      </c>
    </row>
    <row r="5707" spans="1:3" x14ac:dyDescent="0.25">
      <c r="A5707" s="74">
        <v>29447</v>
      </c>
      <c r="B5707" s="75">
        <v>25.926288000000003</v>
      </c>
      <c r="C5707" s="75">
        <v>63.986664000000005</v>
      </c>
    </row>
    <row r="5708" spans="1:3" x14ac:dyDescent="0.25">
      <c r="A5708" s="74">
        <v>29448</v>
      </c>
      <c r="B5708" s="75">
        <v>25.941528000000002</v>
      </c>
      <c r="C5708" s="75">
        <v>64.203072000000006</v>
      </c>
    </row>
    <row r="5709" spans="1:3" x14ac:dyDescent="0.25">
      <c r="A5709" s="74">
        <v>29449</v>
      </c>
      <c r="B5709" s="75">
        <v>26.020776000000001</v>
      </c>
      <c r="C5709" s="75">
        <v>64.343280000000007</v>
      </c>
    </row>
    <row r="5710" spans="1:3" x14ac:dyDescent="0.25">
      <c r="A5710" s="74">
        <v>29450</v>
      </c>
      <c r="B5710" s="75">
        <v>26.026872000000001</v>
      </c>
      <c r="C5710" s="75">
        <v>64.425576000000007</v>
      </c>
    </row>
    <row r="5711" spans="1:3" x14ac:dyDescent="0.25">
      <c r="A5711" s="74">
        <v>29451</v>
      </c>
      <c r="B5711" s="75">
        <v>26.060400000000001</v>
      </c>
      <c r="C5711" s="75">
        <v>65.169288000000009</v>
      </c>
    </row>
    <row r="5712" spans="1:3" x14ac:dyDescent="0.25">
      <c r="A5712" s="74">
        <v>29452</v>
      </c>
      <c r="B5712" s="75">
        <v>26.072592000000004</v>
      </c>
      <c r="C5712" s="75">
        <v>65.364360000000005</v>
      </c>
    </row>
    <row r="5713" spans="1:3" x14ac:dyDescent="0.25">
      <c r="A5713" s="74">
        <v>29453</v>
      </c>
      <c r="B5713" s="75">
        <v>26.069544</v>
      </c>
      <c r="C5713" s="75">
        <v>65.504568000000006</v>
      </c>
    </row>
    <row r="5714" spans="1:3" x14ac:dyDescent="0.25">
      <c r="A5714" s="74">
        <v>29454</v>
      </c>
      <c r="B5714" s="75">
        <v>26.078688000000003</v>
      </c>
      <c r="C5714" s="75">
        <v>65.611248000000003</v>
      </c>
    </row>
    <row r="5715" spans="1:3" x14ac:dyDescent="0.25">
      <c r="A5715" s="74">
        <v>29455</v>
      </c>
      <c r="B5715" s="75">
        <v>26.069544</v>
      </c>
      <c r="C5715" s="75">
        <v>65.678303999999997</v>
      </c>
    </row>
    <row r="5716" spans="1:3" x14ac:dyDescent="0.25">
      <c r="A5716" s="74">
        <v>29456</v>
      </c>
      <c r="B5716" s="75">
        <v>26.057351999999998</v>
      </c>
      <c r="C5716" s="75">
        <v>65.763648000000003</v>
      </c>
    </row>
    <row r="5717" spans="1:3" x14ac:dyDescent="0.25">
      <c r="A5717" s="74">
        <v>29457</v>
      </c>
      <c r="B5717" s="75">
        <v>26.039064000000003</v>
      </c>
      <c r="C5717" s="75">
        <v>65.815464000000006</v>
      </c>
    </row>
    <row r="5718" spans="1:3" x14ac:dyDescent="0.25">
      <c r="A5718" s="74">
        <v>29458</v>
      </c>
      <c r="B5718" s="75">
        <v>26.014679999999998</v>
      </c>
      <c r="C5718" s="75">
        <v>65.848991999999996</v>
      </c>
    </row>
    <row r="5719" spans="1:3" x14ac:dyDescent="0.25">
      <c r="A5719" s="74">
        <v>29459</v>
      </c>
      <c r="B5719" s="75">
        <v>25.984200000000001</v>
      </c>
      <c r="C5719" s="75">
        <v>65.897760000000005</v>
      </c>
    </row>
    <row r="5720" spans="1:3" x14ac:dyDescent="0.25">
      <c r="A5720" s="74">
        <v>29460</v>
      </c>
      <c r="B5720" s="75">
        <v>25.965911999999999</v>
      </c>
      <c r="C5720" s="75">
        <v>66.013584000000009</v>
      </c>
    </row>
    <row r="5721" spans="1:3" x14ac:dyDescent="0.25">
      <c r="A5721" s="74">
        <v>29461</v>
      </c>
      <c r="B5721" s="75">
        <v>25.965911999999999</v>
      </c>
      <c r="C5721" s="75">
        <v>66.089784000000009</v>
      </c>
    </row>
    <row r="5722" spans="1:3" x14ac:dyDescent="0.25">
      <c r="A5722" s="74">
        <v>29462</v>
      </c>
      <c r="B5722" s="75">
        <v>25.972007999999999</v>
      </c>
      <c r="C5722" s="75">
        <v>66.220848000000004</v>
      </c>
    </row>
    <row r="5723" spans="1:3" x14ac:dyDescent="0.25">
      <c r="A5723" s="74">
        <v>29463</v>
      </c>
      <c r="B5723" s="75">
        <v>25.968960000000003</v>
      </c>
      <c r="C5723" s="75">
        <v>66.306191999999996</v>
      </c>
    </row>
    <row r="5724" spans="1:3" x14ac:dyDescent="0.25">
      <c r="A5724" s="74">
        <v>29464</v>
      </c>
      <c r="B5724" s="75">
        <v>25.975056000000002</v>
      </c>
      <c r="C5724" s="75">
        <v>66.388488000000009</v>
      </c>
    </row>
    <row r="5725" spans="1:3" x14ac:dyDescent="0.25">
      <c r="A5725" s="74">
        <v>29465</v>
      </c>
      <c r="B5725" s="75">
        <v>25.972007999999999</v>
      </c>
      <c r="C5725" s="75">
        <v>66.577464000000006</v>
      </c>
    </row>
    <row r="5726" spans="1:3" x14ac:dyDescent="0.25">
      <c r="A5726" s="74">
        <v>29466</v>
      </c>
      <c r="B5726" s="75">
        <v>25.965911999999999</v>
      </c>
      <c r="C5726" s="75">
        <v>66.656711999999999</v>
      </c>
    </row>
    <row r="5727" spans="1:3" x14ac:dyDescent="0.25">
      <c r="A5727" s="74">
        <v>29467</v>
      </c>
      <c r="B5727" s="75">
        <v>25.944576000000001</v>
      </c>
      <c r="C5727" s="75">
        <v>66.681096000000011</v>
      </c>
    </row>
    <row r="5728" spans="1:3" x14ac:dyDescent="0.25">
      <c r="A5728" s="74">
        <v>29468</v>
      </c>
      <c r="B5728" s="75">
        <v>25.920192000000004</v>
      </c>
      <c r="C5728" s="75">
        <v>66.708528000000001</v>
      </c>
    </row>
    <row r="5729" spans="1:3" x14ac:dyDescent="0.25">
      <c r="A5729" s="74">
        <v>29469</v>
      </c>
      <c r="B5729" s="75">
        <v>25.901904000000002</v>
      </c>
      <c r="C5729" s="75">
        <v>66.711576000000008</v>
      </c>
    </row>
    <row r="5730" spans="1:3" x14ac:dyDescent="0.25">
      <c r="A5730" s="74">
        <v>29470</v>
      </c>
      <c r="B5730" s="75">
        <v>25.880568</v>
      </c>
      <c r="C5730" s="75">
        <v>66.751199999999997</v>
      </c>
    </row>
    <row r="5731" spans="1:3" x14ac:dyDescent="0.25">
      <c r="A5731" s="74">
        <v>29471</v>
      </c>
      <c r="B5731" s="75">
        <v>25.859232000000002</v>
      </c>
      <c r="C5731" s="75">
        <v>66.860928000000001</v>
      </c>
    </row>
    <row r="5732" spans="1:3" x14ac:dyDescent="0.25">
      <c r="A5732" s="74">
        <v>29472</v>
      </c>
      <c r="B5732" s="75">
        <v>25.853135999999999</v>
      </c>
      <c r="C5732" s="75">
        <v>66.912744000000004</v>
      </c>
    </row>
    <row r="5733" spans="1:3" x14ac:dyDescent="0.25">
      <c r="A5733" s="74">
        <v>29473</v>
      </c>
      <c r="B5733" s="75">
        <v>25.843992000000004</v>
      </c>
      <c r="C5733" s="75">
        <v>66.946271999999993</v>
      </c>
    </row>
    <row r="5734" spans="1:3" x14ac:dyDescent="0.25">
      <c r="A5734" s="74">
        <v>29474</v>
      </c>
      <c r="B5734" s="75">
        <v>25.843992000000004</v>
      </c>
      <c r="C5734" s="75">
        <v>66.982848000000004</v>
      </c>
    </row>
    <row r="5735" spans="1:3" x14ac:dyDescent="0.25">
      <c r="A5735" s="74">
        <v>29475</v>
      </c>
      <c r="B5735" s="75">
        <v>25.837896000000001</v>
      </c>
      <c r="C5735" s="75">
        <v>67.071240000000003</v>
      </c>
    </row>
    <row r="5736" spans="1:3" x14ac:dyDescent="0.25">
      <c r="A5736" s="74">
        <v>29476</v>
      </c>
      <c r="B5736" s="75">
        <v>25.837896000000001</v>
      </c>
      <c r="C5736" s="75">
        <v>67.144391999999996</v>
      </c>
    </row>
    <row r="5737" spans="1:3" x14ac:dyDescent="0.25">
      <c r="A5737" s="74">
        <v>29477</v>
      </c>
      <c r="B5737" s="75">
        <v>25.834848000000004</v>
      </c>
      <c r="C5737" s="75">
        <v>67.168776000000008</v>
      </c>
    </row>
    <row r="5738" spans="1:3" x14ac:dyDescent="0.25">
      <c r="A5738" s="74">
        <v>29478</v>
      </c>
      <c r="B5738" s="75">
        <v>25.831800000000001</v>
      </c>
      <c r="C5738" s="75">
        <v>67.196208000000013</v>
      </c>
    </row>
    <row r="5739" spans="1:3" x14ac:dyDescent="0.25">
      <c r="A5739" s="74">
        <v>29479</v>
      </c>
      <c r="B5739" s="75">
        <v>25.828752000000001</v>
      </c>
      <c r="C5739" s="75">
        <v>67.22668800000001</v>
      </c>
    </row>
    <row r="5740" spans="1:3" x14ac:dyDescent="0.25">
      <c r="A5740" s="74">
        <v>29480</v>
      </c>
      <c r="B5740" s="75">
        <v>25.816560000000003</v>
      </c>
      <c r="C5740" s="75">
        <v>67.248024000000001</v>
      </c>
    </row>
    <row r="5741" spans="1:3" x14ac:dyDescent="0.25">
      <c r="A5741" s="74">
        <v>29481</v>
      </c>
      <c r="B5741" s="75">
        <v>25.834848000000004</v>
      </c>
      <c r="C5741" s="75">
        <v>67.376040000000003</v>
      </c>
    </row>
    <row r="5742" spans="1:3" x14ac:dyDescent="0.25">
      <c r="A5742" s="74">
        <v>29482</v>
      </c>
      <c r="B5742" s="75">
        <v>25.825704000000002</v>
      </c>
      <c r="C5742" s="75">
        <v>67.415664000000007</v>
      </c>
    </row>
    <row r="5743" spans="1:3" x14ac:dyDescent="0.25">
      <c r="A5743" s="74">
        <v>29483</v>
      </c>
      <c r="B5743" s="75">
        <v>25.850088000000003</v>
      </c>
      <c r="C5743" s="75">
        <v>67.504056000000006</v>
      </c>
    </row>
    <row r="5744" spans="1:3" x14ac:dyDescent="0.25">
      <c r="A5744" s="74">
        <v>29484</v>
      </c>
      <c r="B5744" s="75">
        <v>25.877520000000004</v>
      </c>
      <c r="C5744" s="75">
        <v>67.604640000000003</v>
      </c>
    </row>
    <row r="5745" spans="1:3" x14ac:dyDescent="0.25">
      <c r="A5745" s="74">
        <v>29485</v>
      </c>
      <c r="B5745" s="75">
        <v>25.880568</v>
      </c>
      <c r="C5745" s="75">
        <v>67.696079999999995</v>
      </c>
    </row>
    <row r="5746" spans="1:3" x14ac:dyDescent="0.25">
      <c r="A5746" s="74">
        <v>29486</v>
      </c>
      <c r="B5746" s="75">
        <v>25.868376000000001</v>
      </c>
      <c r="C5746" s="75">
        <v>67.720464000000007</v>
      </c>
    </row>
    <row r="5747" spans="1:3" x14ac:dyDescent="0.25">
      <c r="A5747" s="74">
        <v>29487</v>
      </c>
      <c r="B5747" s="75">
        <v>25.859232000000002</v>
      </c>
      <c r="C5747" s="75">
        <v>67.711320000000001</v>
      </c>
    </row>
    <row r="5748" spans="1:3" x14ac:dyDescent="0.25">
      <c r="A5748" s="74">
        <v>29488</v>
      </c>
      <c r="B5748" s="75">
        <v>25.84704</v>
      </c>
      <c r="C5748" s="75">
        <v>67.738752000000005</v>
      </c>
    </row>
    <row r="5749" spans="1:3" x14ac:dyDescent="0.25">
      <c r="A5749" s="74">
        <v>29489</v>
      </c>
      <c r="B5749" s="75">
        <v>25.850088000000003</v>
      </c>
      <c r="C5749" s="75">
        <v>67.76008800000001</v>
      </c>
    </row>
    <row r="5750" spans="1:3" x14ac:dyDescent="0.25">
      <c r="A5750" s="74">
        <v>29490</v>
      </c>
      <c r="B5750" s="75">
        <v>25.862279999999998</v>
      </c>
      <c r="C5750" s="75">
        <v>67.775328000000002</v>
      </c>
    </row>
    <row r="5751" spans="1:3" x14ac:dyDescent="0.25">
      <c r="A5751" s="74">
        <v>29491</v>
      </c>
      <c r="B5751" s="75">
        <v>25.862279999999998</v>
      </c>
      <c r="C5751" s="75">
        <v>67.793616</v>
      </c>
    </row>
    <row r="5752" spans="1:3" x14ac:dyDescent="0.25">
      <c r="A5752" s="74">
        <v>29492</v>
      </c>
      <c r="B5752" s="75">
        <v>25.859232000000002</v>
      </c>
      <c r="C5752" s="75">
        <v>67.775328000000002</v>
      </c>
    </row>
    <row r="5753" spans="1:3" x14ac:dyDescent="0.25">
      <c r="A5753" s="74">
        <v>29493</v>
      </c>
      <c r="B5753" s="75">
        <v>25.862279999999998</v>
      </c>
      <c r="C5753" s="75">
        <v>67.967352000000005</v>
      </c>
    </row>
    <row r="5754" spans="1:3" x14ac:dyDescent="0.25">
      <c r="A5754" s="74">
        <v>29494</v>
      </c>
      <c r="B5754" s="75">
        <v>25.874472000000001</v>
      </c>
      <c r="C5754" s="75">
        <v>68.183760000000007</v>
      </c>
    </row>
    <row r="5755" spans="1:3" x14ac:dyDescent="0.25">
      <c r="A5755" s="74">
        <v>29495</v>
      </c>
      <c r="B5755" s="75">
        <v>25.892760000000003</v>
      </c>
      <c r="C5755" s="75">
        <v>68.351399999999998</v>
      </c>
    </row>
    <row r="5756" spans="1:3" x14ac:dyDescent="0.25">
      <c r="A5756" s="74">
        <v>29496</v>
      </c>
      <c r="B5756" s="75">
        <v>25.901904000000002</v>
      </c>
      <c r="C5756" s="75">
        <v>68.421503999999999</v>
      </c>
    </row>
    <row r="5757" spans="1:3" x14ac:dyDescent="0.25">
      <c r="A5757" s="74">
        <v>29497</v>
      </c>
      <c r="B5757" s="75">
        <v>25.914096000000001</v>
      </c>
      <c r="C5757" s="75">
        <v>68.482464000000007</v>
      </c>
    </row>
    <row r="5758" spans="1:3" x14ac:dyDescent="0.25">
      <c r="A5758" s="74">
        <v>29498</v>
      </c>
      <c r="B5758" s="75">
        <v>25.929335999999999</v>
      </c>
      <c r="C5758" s="75">
        <v>68.543424000000002</v>
      </c>
    </row>
    <row r="5759" spans="1:3" x14ac:dyDescent="0.25">
      <c r="A5759" s="74">
        <v>29499</v>
      </c>
      <c r="B5759" s="75">
        <v>25.944576000000001</v>
      </c>
      <c r="C5759" s="75">
        <v>68.729352000000006</v>
      </c>
    </row>
    <row r="5760" spans="1:3" x14ac:dyDescent="0.25">
      <c r="A5760" s="74">
        <v>29500</v>
      </c>
      <c r="B5760" s="75">
        <v>25.947624000000001</v>
      </c>
      <c r="C5760" s="75">
        <v>68.793360000000007</v>
      </c>
    </row>
    <row r="5761" spans="1:3" x14ac:dyDescent="0.25">
      <c r="A5761" s="74">
        <v>29501</v>
      </c>
      <c r="B5761" s="75">
        <v>25.941528000000002</v>
      </c>
      <c r="C5761" s="75">
        <v>68.823840000000004</v>
      </c>
    </row>
    <row r="5762" spans="1:3" x14ac:dyDescent="0.25">
      <c r="A5762" s="74">
        <v>29502</v>
      </c>
      <c r="B5762" s="75">
        <v>25.944576000000001</v>
      </c>
      <c r="C5762" s="75">
        <v>68.857368000000008</v>
      </c>
    </row>
    <row r="5763" spans="1:3" x14ac:dyDescent="0.25">
      <c r="A5763" s="74">
        <v>29503</v>
      </c>
      <c r="B5763" s="75">
        <v>25.941528000000002</v>
      </c>
      <c r="C5763" s="75">
        <v>68.869560000000007</v>
      </c>
    </row>
    <row r="5764" spans="1:3" x14ac:dyDescent="0.25">
      <c r="A5764" s="74">
        <v>29504</v>
      </c>
      <c r="B5764" s="75">
        <v>25.965911999999999</v>
      </c>
      <c r="C5764" s="75">
        <v>68.954903999999999</v>
      </c>
    </row>
    <row r="5765" spans="1:3" x14ac:dyDescent="0.25">
      <c r="A5765" s="74">
        <v>29505</v>
      </c>
      <c r="B5765" s="75">
        <v>25.978104000000002</v>
      </c>
      <c r="C5765" s="75">
        <v>69.025008</v>
      </c>
    </row>
    <row r="5766" spans="1:3" x14ac:dyDescent="0.25">
      <c r="A5766" s="74">
        <v>29506</v>
      </c>
      <c r="B5766" s="75">
        <v>25.981151999999998</v>
      </c>
      <c r="C5766" s="75">
        <v>69.174359999999993</v>
      </c>
    </row>
    <row r="5767" spans="1:3" x14ac:dyDescent="0.25">
      <c r="A5767" s="74">
        <v>29507</v>
      </c>
      <c r="B5767" s="75">
        <v>25.981151999999998</v>
      </c>
      <c r="C5767" s="75">
        <v>69.305424000000002</v>
      </c>
    </row>
    <row r="5768" spans="1:3" x14ac:dyDescent="0.25">
      <c r="A5768" s="74">
        <v>29508</v>
      </c>
      <c r="B5768" s="75">
        <v>26.005535999999999</v>
      </c>
      <c r="C5768" s="75">
        <v>69.387720000000002</v>
      </c>
    </row>
    <row r="5769" spans="1:3" x14ac:dyDescent="0.25">
      <c r="A5769" s="74">
        <v>29509</v>
      </c>
      <c r="B5769" s="75">
        <v>26.042111999999999</v>
      </c>
      <c r="C5769" s="75">
        <v>69.680328000000003</v>
      </c>
    </row>
    <row r="5770" spans="1:3" x14ac:dyDescent="0.25">
      <c r="A5770" s="74">
        <v>29510</v>
      </c>
      <c r="B5770" s="75">
        <v>26.042111999999999</v>
      </c>
      <c r="C5770" s="75">
        <v>69.893687999999997</v>
      </c>
    </row>
    <row r="5771" spans="1:3" x14ac:dyDescent="0.25">
      <c r="A5771" s="74">
        <v>29511</v>
      </c>
      <c r="B5771" s="75">
        <v>26.045160000000003</v>
      </c>
      <c r="C5771" s="75">
        <v>70.046087999999997</v>
      </c>
    </row>
    <row r="5772" spans="1:3" x14ac:dyDescent="0.25">
      <c r="A5772" s="74">
        <v>29512</v>
      </c>
      <c r="B5772" s="75">
        <v>26.054304000000002</v>
      </c>
      <c r="C5772" s="75">
        <v>70.103999999999999</v>
      </c>
    </row>
    <row r="5773" spans="1:3" x14ac:dyDescent="0.25">
      <c r="A5773" s="74">
        <v>29513</v>
      </c>
      <c r="B5773" s="75">
        <v>26.051256000000002</v>
      </c>
      <c r="C5773" s="75">
        <v>70.219824000000003</v>
      </c>
    </row>
    <row r="5774" spans="1:3" x14ac:dyDescent="0.25">
      <c r="A5774" s="74">
        <v>29514</v>
      </c>
      <c r="B5774" s="75">
        <v>26.063448000000005</v>
      </c>
      <c r="C5774" s="75">
        <v>70.326504</v>
      </c>
    </row>
    <row r="5775" spans="1:3" x14ac:dyDescent="0.25">
      <c r="A5775" s="74">
        <v>29515</v>
      </c>
      <c r="B5775" s="75">
        <v>26.081735999999999</v>
      </c>
      <c r="C5775" s="75">
        <v>70.491096000000013</v>
      </c>
    </row>
    <row r="5776" spans="1:3" x14ac:dyDescent="0.25">
      <c r="A5776" s="74">
        <v>29516</v>
      </c>
      <c r="B5776" s="75">
        <v>26.093928000000002</v>
      </c>
      <c r="C5776" s="75">
        <v>70.582536000000005</v>
      </c>
    </row>
    <row r="5777" spans="1:3" x14ac:dyDescent="0.25">
      <c r="A5777" s="74">
        <v>29517</v>
      </c>
      <c r="B5777" s="75">
        <v>26.096976000000002</v>
      </c>
      <c r="C5777" s="75">
        <v>70.661784000000011</v>
      </c>
    </row>
    <row r="5778" spans="1:3" x14ac:dyDescent="0.25">
      <c r="A5778" s="74">
        <v>29518</v>
      </c>
      <c r="B5778" s="75">
        <v>26.109168</v>
      </c>
      <c r="C5778" s="75">
        <v>70.716648000000006</v>
      </c>
    </row>
    <row r="5779" spans="1:3" x14ac:dyDescent="0.25">
      <c r="A5779" s="74">
        <v>29519</v>
      </c>
      <c r="B5779" s="75">
        <v>26.133551999999998</v>
      </c>
      <c r="C5779" s="75">
        <v>70.762368000000009</v>
      </c>
    </row>
    <row r="5780" spans="1:3" x14ac:dyDescent="0.25">
      <c r="A5780" s="74">
        <v>29520</v>
      </c>
      <c r="B5780" s="75">
        <v>26.164032000000002</v>
      </c>
      <c r="C5780" s="75">
        <v>71.128128000000004</v>
      </c>
    </row>
    <row r="5781" spans="1:3" x14ac:dyDescent="0.25">
      <c r="A5781" s="74">
        <v>29521</v>
      </c>
      <c r="B5781" s="75">
        <v>26.179272000000001</v>
      </c>
      <c r="C5781" s="75">
        <v>71.289671999999996</v>
      </c>
    </row>
    <row r="5782" spans="1:3" x14ac:dyDescent="0.25">
      <c r="A5782" s="74">
        <v>29522</v>
      </c>
      <c r="B5782" s="75">
        <v>26.176224000000001</v>
      </c>
      <c r="C5782" s="75">
        <v>71.347584000000012</v>
      </c>
    </row>
    <row r="5783" spans="1:3" x14ac:dyDescent="0.25">
      <c r="A5783" s="74">
        <v>29523</v>
      </c>
      <c r="B5783" s="75">
        <v>26.276807999999999</v>
      </c>
      <c r="C5783" s="75">
        <v>71.576184000000012</v>
      </c>
    </row>
    <row r="5784" spans="1:3" x14ac:dyDescent="0.25">
      <c r="A5784" s="74">
        <v>29524</v>
      </c>
      <c r="B5784" s="75">
        <v>26.328624000000001</v>
      </c>
      <c r="C5784" s="75">
        <v>71.749920000000003</v>
      </c>
    </row>
    <row r="5785" spans="1:3" x14ac:dyDescent="0.25">
      <c r="A5785" s="74">
        <v>29525</v>
      </c>
      <c r="B5785" s="75">
        <v>26.334720000000004</v>
      </c>
      <c r="C5785" s="75">
        <v>71.853552000000008</v>
      </c>
    </row>
    <row r="5786" spans="1:3" x14ac:dyDescent="0.25">
      <c r="A5786" s="74">
        <v>29526</v>
      </c>
      <c r="B5786" s="75">
        <v>26.331672000000001</v>
      </c>
      <c r="C5786" s="75">
        <v>71.923656000000008</v>
      </c>
    </row>
    <row r="5787" spans="1:3" x14ac:dyDescent="0.25">
      <c r="A5787" s="74">
        <v>29527</v>
      </c>
      <c r="B5787" s="75">
        <v>26.319479999999999</v>
      </c>
      <c r="C5787" s="75">
        <v>72.009</v>
      </c>
    </row>
    <row r="5788" spans="1:3" x14ac:dyDescent="0.25">
      <c r="A5788" s="74">
        <v>29528</v>
      </c>
      <c r="B5788" s="75">
        <v>26.313383999999999</v>
      </c>
      <c r="C5788" s="75">
        <v>72.112632000000005</v>
      </c>
    </row>
    <row r="5789" spans="1:3" x14ac:dyDescent="0.25">
      <c r="A5789" s="74">
        <v>29529</v>
      </c>
      <c r="B5789" s="75">
        <v>26.313383999999999</v>
      </c>
      <c r="C5789" s="75">
        <v>72.283320000000003</v>
      </c>
    </row>
    <row r="5790" spans="1:3" x14ac:dyDescent="0.25">
      <c r="A5790" s="74">
        <v>29530</v>
      </c>
      <c r="B5790" s="75">
        <v>26.316432000000002</v>
      </c>
      <c r="C5790" s="75">
        <v>72.426576000000011</v>
      </c>
    </row>
    <row r="5791" spans="1:3" x14ac:dyDescent="0.25">
      <c r="A5791" s="74">
        <v>29531</v>
      </c>
      <c r="B5791" s="75">
        <v>26.316432000000002</v>
      </c>
      <c r="C5791" s="75">
        <v>72.527159999999995</v>
      </c>
    </row>
    <row r="5792" spans="1:3" x14ac:dyDescent="0.25">
      <c r="A5792" s="74">
        <v>29532</v>
      </c>
      <c r="B5792" s="75">
        <v>26.322528000000002</v>
      </c>
      <c r="C5792" s="75">
        <v>72.609456000000009</v>
      </c>
    </row>
    <row r="5793" spans="1:3" x14ac:dyDescent="0.25">
      <c r="A5793" s="74">
        <v>29533</v>
      </c>
      <c r="B5793" s="75">
        <v>26.310336</v>
      </c>
      <c r="C5793" s="75">
        <v>72.685656000000009</v>
      </c>
    </row>
    <row r="5794" spans="1:3" x14ac:dyDescent="0.25">
      <c r="A5794" s="74">
        <v>29534</v>
      </c>
      <c r="B5794" s="75">
        <v>26.301192000000004</v>
      </c>
      <c r="C5794" s="75">
        <v>72.758808000000002</v>
      </c>
    </row>
    <row r="5795" spans="1:3" x14ac:dyDescent="0.25">
      <c r="A5795" s="74">
        <v>29535</v>
      </c>
      <c r="B5795" s="75">
        <v>26.285951999999998</v>
      </c>
      <c r="C5795" s="75">
        <v>72.798432000000005</v>
      </c>
    </row>
    <row r="5796" spans="1:3" x14ac:dyDescent="0.25">
      <c r="A5796" s="74">
        <v>29536</v>
      </c>
      <c r="B5796" s="75">
        <v>26.282904000000002</v>
      </c>
      <c r="C5796" s="75">
        <v>72.841104000000001</v>
      </c>
    </row>
    <row r="5797" spans="1:3" x14ac:dyDescent="0.25">
      <c r="A5797" s="74">
        <v>29537</v>
      </c>
      <c r="B5797" s="75">
        <v>26.322528000000002</v>
      </c>
      <c r="C5797" s="75">
        <v>72.877679999999998</v>
      </c>
    </row>
    <row r="5798" spans="1:3" x14ac:dyDescent="0.25">
      <c r="A5798" s="74">
        <v>29538</v>
      </c>
      <c r="B5798" s="75">
        <v>26.340816</v>
      </c>
      <c r="C5798" s="75">
        <v>72.90206400000001</v>
      </c>
    </row>
    <row r="5799" spans="1:3" x14ac:dyDescent="0.25">
      <c r="A5799" s="74">
        <v>29539</v>
      </c>
      <c r="B5799" s="75">
        <v>26.38044</v>
      </c>
      <c r="C5799" s="75">
        <v>72.926448000000008</v>
      </c>
    </row>
    <row r="5800" spans="1:3" x14ac:dyDescent="0.25">
      <c r="A5800" s="74">
        <v>29540</v>
      </c>
      <c r="B5800" s="75">
        <v>26.417016</v>
      </c>
      <c r="C5800" s="75">
        <v>73.042271999999997</v>
      </c>
    </row>
    <row r="5801" spans="1:3" x14ac:dyDescent="0.25">
      <c r="A5801" s="74">
        <v>29541</v>
      </c>
      <c r="B5801" s="75">
        <v>26.441400000000002</v>
      </c>
      <c r="C5801" s="75">
        <v>73.176384000000013</v>
      </c>
    </row>
    <row r="5802" spans="1:3" x14ac:dyDescent="0.25">
      <c r="A5802" s="74">
        <v>29542</v>
      </c>
      <c r="B5802" s="75">
        <v>26.435304000000002</v>
      </c>
      <c r="C5802" s="75">
        <v>73.240392</v>
      </c>
    </row>
    <row r="5803" spans="1:3" x14ac:dyDescent="0.25">
      <c r="A5803" s="74">
        <v>29543</v>
      </c>
      <c r="B5803" s="75">
        <v>26.420064000000004</v>
      </c>
      <c r="C5803" s="75">
        <v>73.243440000000007</v>
      </c>
    </row>
    <row r="5804" spans="1:3" x14ac:dyDescent="0.25">
      <c r="A5804" s="74">
        <v>29544</v>
      </c>
      <c r="B5804" s="75">
        <v>26.413968000000001</v>
      </c>
      <c r="C5804" s="75">
        <v>73.246487999999999</v>
      </c>
    </row>
    <row r="5805" spans="1:3" x14ac:dyDescent="0.25">
      <c r="A5805" s="74">
        <v>29545</v>
      </c>
      <c r="B5805" s="75">
        <v>26.417016</v>
      </c>
      <c r="C5805" s="75">
        <v>73.240392</v>
      </c>
    </row>
    <row r="5806" spans="1:3" x14ac:dyDescent="0.25">
      <c r="A5806" s="74">
        <v>29546</v>
      </c>
      <c r="B5806" s="75">
        <v>26.420064000000004</v>
      </c>
      <c r="C5806" s="75">
        <v>73.368408000000002</v>
      </c>
    </row>
    <row r="5807" spans="1:3" x14ac:dyDescent="0.25">
      <c r="A5807" s="74">
        <v>29547</v>
      </c>
      <c r="B5807" s="75">
        <v>26.435304000000002</v>
      </c>
      <c r="C5807" s="75">
        <v>73.432416000000003</v>
      </c>
    </row>
    <row r="5808" spans="1:3" x14ac:dyDescent="0.25">
      <c r="A5808" s="74">
        <v>29548</v>
      </c>
      <c r="B5808" s="75">
        <v>26.477976000000002</v>
      </c>
      <c r="C5808" s="75">
        <v>73.66406400000001</v>
      </c>
    </row>
    <row r="5809" spans="1:3" x14ac:dyDescent="0.25">
      <c r="A5809" s="74">
        <v>29549</v>
      </c>
      <c r="B5809" s="75">
        <v>26.493216</v>
      </c>
      <c r="C5809" s="75">
        <v>73.785984000000013</v>
      </c>
    </row>
    <row r="5810" spans="1:3" x14ac:dyDescent="0.25">
      <c r="A5810" s="74">
        <v>29550</v>
      </c>
      <c r="B5810" s="75">
        <v>26.526744000000001</v>
      </c>
      <c r="C5810" s="75">
        <v>73.953624000000005</v>
      </c>
    </row>
    <row r="5811" spans="1:3" x14ac:dyDescent="0.25">
      <c r="A5811" s="74">
        <v>29551</v>
      </c>
      <c r="B5811" s="75">
        <v>26.538936</v>
      </c>
      <c r="C5811" s="75">
        <v>74.020679999999999</v>
      </c>
    </row>
    <row r="5812" spans="1:3" x14ac:dyDescent="0.25">
      <c r="A5812" s="74">
        <v>29552</v>
      </c>
      <c r="B5812" s="75">
        <v>26.596848000000001</v>
      </c>
      <c r="C5812" s="75">
        <v>74.377296000000001</v>
      </c>
    </row>
    <row r="5813" spans="1:3" x14ac:dyDescent="0.25">
      <c r="A5813" s="74">
        <v>29553</v>
      </c>
      <c r="B5813" s="75">
        <v>26.648664000000004</v>
      </c>
      <c r="C5813" s="75">
        <v>74.773536000000007</v>
      </c>
    </row>
    <row r="5814" spans="1:3" x14ac:dyDescent="0.25">
      <c r="A5814" s="74">
        <v>29554</v>
      </c>
      <c r="B5814" s="75">
        <v>26.68524</v>
      </c>
      <c r="C5814" s="75">
        <v>75.011279999999999</v>
      </c>
    </row>
    <row r="5815" spans="1:3" x14ac:dyDescent="0.25">
      <c r="A5815" s="74">
        <v>29555</v>
      </c>
      <c r="B5815" s="75">
        <v>26.724864000000004</v>
      </c>
      <c r="C5815" s="75">
        <v>75.438000000000002</v>
      </c>
    </row>
    <row r="5816" spans="1:3" x14ac:dyDescent="0.25">
      <c r="A5816" s="74">
        <v>29556</v>
      </c>
      <c r="B5816" s="75">
        <v>26.666951999999998</v>
      </c>
      <c r="C5816" s="75">
        <v>75.715367999999998</v>
      </c>
    </row>
    <row r="5817" spans="1:3" x14ac:dyDescent="0.25">
      <c r="A5817" s="74">
        <v>29557</v>
      </c>
      <c r="B5817" s="75">
        <v>26.648664000000004</v>
      </c>
      <c r="C5817" s="75">
        <v>75.846432000000007</v>
      </c>
    </row>
    <row r="5818" spans="1:3" x14ac:dyDescent="0.25">
      <c r="A5818" s="74">
        <v>29558</v>
      </c>
      <c r="B5818" s="75">
        <v>26.682192000000004</v>
      </c>
      <c r="C5818" s="75">
        <v>75.42885600000001</v>
      </c>
    </row>
    <row r="5819" spans="1:3" x14ac:dyDescent="0.25">
      <c r="A5819" s="74">
        <v>29559</v>
      </c>
      <c r="B5819" s="75">
        <v>26.663904000000002</v>
      </c>
      <c r="C5819" s="75">
        <v>75.51115200000001</v>
      </c>
    </row>
    <row r="5820" spans="1:3" x14ac:dyDescent="0.25">
      <c r="A5820" s="74">
        <v>29560</v>
      </c>
      <c r="B5820" s="75">
        <v>26.648664000000004</v>
      </c>
      <c r="C5820" s="75">
        <v>75.575159999999997</v>
      </c>
    </row>
    <row r="5821" spans="1:3" x14ac:dyDescent="0.25">
      <c r="A5821" s="74">
        <v>29561</v>
      </c>
      <c r="B5821" s="75">
        <v>26.630376000000002</v>
      </c>
      <c r="C5821" s="75">
        <v>75.626975999999999</v>
      </c>
    </row>
    <row r="5822" spans="1:3" x14ac:dyDescent="0.25">
      <c r="A5822" s="74">
        <v>29562</v>
      </c>
      <c r="B5822" s="75">
        <v>26.599896000000001</v>
      </c>
      <c r="C5822" s="75">
        <v>75.669647999999995</v>
      </c>
    </row>
    <row r="5823" spans="1:3" x14ac:dyDescent="0.25">
      <c r="A5823" s="74">
        <v>29563</v>
      </c>
      <c r="B5823" s="75">
        <v>26.590751999999998</v>
      </c>
      <c r="C5823" s="75">
        <v>75.687936000000008</v>
      </c>
    </row>
    <row r="5824" spans="1:3" x14ac:dyDescent="0.25">
      <c r="A5824" s="74">
        <v>29564</v>
      </c>
      <c r="B5824" s="75">
        <v>26.621232000000003</v>
      </c>
      <c r="C5824" s="75">
        <v>75.700128000000007</v>
      </c>
    </row>
    <row r="5825" spans="1:3" x14ac:dyDescent="0.25">
      <c r="A5825" s="74">
        <v>29565</v>
      </c>
      <c r="B5825" s="75">
        <v>26.624279999999999</v>
      </c>
      <c r="C5825" s="75">
        <v>75.81595200000001</v>
      </c>
    </row>
    <row r="5826" spans="1:3" x14ac:dyDescent="0.25">
      <c r="A5826" s="74">
        <v>29566</v>
      </c>
      <c r="B5826" s="75">
        <v>26.624279999999999</v>
      </c>
      <c r="C5826" s="75">
        <v>75.825096000000002</v>
      </c>
    </row>
    <row r="5827" spans="1:3" x14ac:dyDescent="0.25">
      <c r="A5827" s="74">
        <v>29567</v>
      </c>
      <c r="B5827" s="75">
        <v>26.642568000000001</v>
      </c>
      <c r="C5827" s="75">
        <v>75.870816000000005</v>
      </c>
    </row>
    <row r="5828" spans="1:3" x14ac:dyDescent="0.25">
      <c r="A5828" s="74">
        <v>29568</v>
      </c>
      <c r="B5828" s="75">
        <v>26.654760000000003</v>
      </c>
      <c r="C5828" s="75">
        <v>75.962255999999996</v>
      </c>
    </row>
    <row r="5829" spans="1:3" x14ac:dyDescent="0.25">
      <c r="A5829" s="74">
        <v>29569</v>
      </c>
      <c r="B5829" s="75">
        <v>26.673048000000001</v>
      </c>
      <c r="C5829" s="75">
        <v>75.992736000000008</v>
      </c>
    </row>
    <row r="5830" spans="1:3" x14ac:dyDescent="0.25">
      <c r="A5830" s="74">
        <v>29570</v>
      </c>
      <c r="B5830" s="75">
        <v>26.709624000000002</v>
      </c>
      <c r="C5830" s="75">
        <v>76.017120000000006</v>
      </c>
    </row>
    <row r="5831" spans="1:3" x14ac:dyDescent="0.25">
      <c r="A5831" s="74">
        <v>29571</v>
      </c>
      <c r="B5831" s="75">
        <v>26.694383999999999</v>
      </c>
      <c r="C5831" s="75">
        <v>76.047600000000003</v>
      </c>
    </row>
    <row r="5832" spans="1:3" x14ac:dyDescent="0.25">
      <c r="A5832" s="74">
        <v>29572</v>
      </c>
      <c r="B5832" s="75">
        <v>26.688288000000004</v>
      </c>
      <c r="C5832" s="75">
        <v>76.062840000000008</v>
      </c>
    </row>
    <row r="5833" spans="1:3" x14ac:dyDescent="0.25">
      <c r="A5833" s="74">
        <v>29573</v>
      </c>
      <c r="B5833" s="75">
        <v>26.666951999999998</v>
      </c>
      <c r="C5833" s="75">
        <v>76.084175999999999</v>
      </c>
    </row>
    <row r="5834" spans="1:3" x14ac:dyDescent="0.25">
      <c r="A5834" s="74">
        <v>29574</v>
      </c>
      <c r="B5834" s="75">
        <v>26.642568000000001</v>
      </c>
      <c r="C5834" s="75">
        <v>76.075032000000007</v>
      </c>
    </row>
    <row r="5835" spans="1:3" x14ac:dyDescent="0.25">
      <c r="A5835" s="74">
        <v>29575</v>
      </c>
      <c r="B5835" s="75">
        <v>26.621232000000003</v>
      </c>
      <c r="C5835" s="75">
        <v>76.111608000000004</v>
      </c>
    </row>
    <row r="5836" spans="1:3" x14ac:dyDescent="0.25">
      <c r="A5836" s="74">
        <v>29576</v>
      </c>
      <c r="B5836" s="75">
        <v>26.587704000000002</v>
      </c>
      <c r="C5836" s="75">
        <v>76.129896000000002</v>
      </c>
    </row>
    <row r="5837" spans="1:3" x14ac:dyDescent="0.25">
      <c r="A5837" s="74">
        <v>29577</v>
      </c>
      <c r="B5837" s="75">
        <v>26.581607999999999</v>
      </c>
      <c r="C5837" s="75">
        <v>76.166471999999999</v>
      </c>
    </row>
    <row r="5838" spans="1:3" x14ac:dyDescent="0.25">
      <c r="A5838" s="74">
        <v>29578</v>
      </c>
      <c r="B5838" s="75">
        <v>26.584656000000003</v>
      </c>
      <c r="C5838" s="75">
        <v>76.151232000000007</v>
      </c>
    </row>
    <row r="5839" spans="1:3" x14ac:dyDescent="0.25">
      <c r="A5839" s="74">
        <v>29579</v>
      </c>
      <c r="B5839" s="75">
        <v>26.584656000000003</v>
      </c>
      <c r="C5839" s="75">
        <v>76.123800000000003</v>
      </c>
    </row>
    <row r="5840" spans="1:3" x14ac:dyDescent="0.25">
      <c r="A5840" s="74">
        <v>29580</v>
      </c>
      <c r="B5840" s="75">
        <v>26.590751999999998</v>
      </c>
      <c r="C5840" s="75">
        <v>76.075032000000007</v>
      </c>
    </row>
    <row r="5841" spans="1:3" x14ac:dyDescent="0.25">
      <c r="A5841" s="74">
        <v>29581</v>
      </c>
      <c r="B5841" s="75">
        <v>26.596848000000001</v>
      </c>
      <c r="C5841" s="75">
        <v>76.041504000000003</v>
      </c>
    </row>
    <row r="5842" spans="1:3" x14ac:dyDescent="0.25">
      <c r="A5842" s="74">
        <v>29582</v>
      </c>
      <c r="B5842" s="75">
        <v>26.624279999999999</v>
      </c>
      <c r="C5842" s="75">
        <v>76.020167999999998</v>
      </c>
    </row>
    <row r="5843" spans="1:3" x14ac:dyDescent="0.25">
      <c r="A5843" s="74">
        <v>29583</v>
      </c>
      <c r="B5843" s="75">
        <v>26.657807999999999</v>
      </c>
      <c r="C5843" s="75">
        <v>76.007975999999999</v>
      </c>
    </row>
    <row r="5844" spans="1:3" x14ac:dyDescent="0.25">
      <c r="A5844" s="74">
        <v>29584</v>
      </c>
      <c r="B5844" s="75">
        <v>26.660856000000003</v>
      </c>
      <c r="C5844" s="75">
        <v>76.166471999999999</v>
      </c>
    </row>
    <row r="5845" spans="1:3" x14ac:dyDescent="0.25">
      <c r="A5845" s="74">
        <v>29585</v>
      </c>
      <c r="B5845" s="75">
        <v>26.660856000000003</v>
      </c>
      <c r="C5845" s="75">
        <v>76.279247999999995</v>
      </c>
    </row>
    <row r="5846" spans="1:3" x14ac:dyDescent="0.25">
      <c r="A5846" s="74">
        <v>29586</v>
      </c>
      <c r="B5846" s="75">
        <v>26.654760000000003</v>
      </c>
      <c r="C5846" s="75">
        <v>76.303632000000007</v>
      </c>
    </row>
    <row r="5847" spans="1:3" x14ac:dyDescent="0.25">
      <c r="A5847" s="74">
        <v>29587</v>
      </c>
      <c r="B5847" s="75">
        <v>26.648664000000004</v>
      </c>
      <c r="C5847" s="75">
        <v>76.303632000000007</v>
      </c>
    </row>
    <row r="5848" spans="1:3" x14ac:dyDescent="0.25">
      <c r="A5848" s="74">
        <v>29588</v>
      </c>
      <c r="B5848" s="75">
        <v>26.648664000000004</v>
      </c>
      <c r="C5848" s="75">
        <v>76.300584000000001</v>
      </c>
    </row>
    <row r="5849" spans="1:3" x14ac:dyDescent="0.25">
      <c r="A5849" s="74">
        <v>29589</v>
      </c>
      <c r="B5849" s="75">
        <v>26.660856000000003</v>
      </c>
      <c r="C5849" s="75">
        <v>76.312775999999999</v>
      </c>
    </row>
    <row r="5850" spans="1:3" x14ac:dyDescent="0.25">
      <c r="A5850" s="74">
        <v>29590</v>
      </c>
      <c r="B5850" s="75">
        <v>26.67</v>
      </c>
      <c r="C5850" s="75">
        <v>76.324967999999998</v>
      </c>
    </row>
    <row r="5851" spans="1:3" x14ac:dyDescent="0.25">
      <c r="A5851" s="74">
        <v>29591</v>
      </c>
      <c r="B5851" s="75">
        <v>26.666951999999998</v>
      </c>
      <c r="C5851" s="75">
        <v>76.318871999999999</v>
      </c>
    </row>
    <row r="5852" spans="1:3" x14ac:dyDescent="0.25">
      <c r="A5852" s="74">
        <v>29592</v>
      </c>
      <c r="B5852" s="75">
        <v>26.666951999999998</v>
      </c>
      <c r="C5852" s="75">
        <v>76.297536000000008</v>
      </c>
    </row>
    <row r="5853" spans="1:3" x14ac:dyDescent="0.25">
      <c r="A5853" s="74">
        <v>29593</v>
      </c>
      <c r="B5853" s="75">
        <v>26.679144000000001</v>
      </c>
      <c r="C5853" s="75">
        <v>76.279247999999995</v>
      </c>
    </row>
    <row r="5854" spans="1:3" x14ac:dyDescent="0.25">
      <c r="A5854" s="74">
        <v>29594</v>
      </c>
      <c r="B5854" s="75">
        <v>26.694383999999999</v>
      </c>
      <c r="C5854" s="75">
        <v>76.270104000000003</v>
      </c>
    </row>
    <row r="5855" spans="1:3" x14ac:dyDescent="0.25">
      <c r="A5855" s="74">
        <v>29595</v>
      </c>
      <c r="B5855" s="75">
        <v>26.700479999999999</v>
      </c>
      <c r="C5855" s="75">
        <v>76.254864000000012</v>
      </c>
    </row>
    <row r="5856" spans="1:3" x14ac:dyDescent="0.25">
      <c r="A5856" s="74">
        <v>29596</v>
      </c>
      <c r="B5856" s="75">
        <v>26.706576000000002</v>
      </c>
      <c r="C5856" s="75">
        <v>76.233528000000007</v>
      </c>
    </row>
    <row r="5857" spans="1:3" x14ac:dyDescent="0.25">
      <c r="A5857" s="74">
        <v>29597</v>
      </c>
      <c r="B5857" s="75">
        <v>26.703528000000002</v>
      </c>
      <c r="C5857" s="75">
        <v>76.212192000000002</v>
      </c>
    </row>
    <row r="5858" spans="1:3" x14ac:dyDescent="0.25">
      <c r="A5858" s="74">
        <v>29598</v>
      </c>
      <c r="B5858" s="75">
        <v>26.709624000000002</v>
      </c>
      <c r="C5858" s="75">
        <v>76.178664000000012</v>
      </c>
    </row>
    <row r="5859" spans="1:3" x14ac:dyDescent="0.25">
      <c r="A5859" s="74">
        <v>29599</v>
      </c>
      <c r="B5859" s="75">
        <v>26.718768000000001</v>
      </c>
      <c r="C5859" s="75">
        <v>76.285344000000009</v>
      </c>
    </row>
    <row r="5860" spans="1:3" x14ac:dyDescent="0.25">
      <c r="A5860" s="74">
        <v>29600</v>
      </c>
      <c r="B5860" s="75">
        <v>26.700479999999999</v>
      </c>
      <c r="C5860" s="75">
        <v>76.291440000000009</v>
      </c>
    </row>
    <row r="5861" spans="1:3" x14ac:dyDescent="0.25">
      <c r="A5861" s="74">
        <v>29601</v>
      </c>
      <c r="B5861" s="75">
        <v>26.706576000000002</v>
      </c>
      <c r="C5861" s="75">
        <v>76.276200000000003</v>
      </c>
    </row>
    <row r="5862" spans="1:3" x14ac:dyDescent="0.25">
      <c r="A5862" s="74">
        <v>29602</v>
      </c>
      <c r="B5862" s="75">
        <v>26.709624000000002</v>
      </c>
      <c r="C5862" s="75">
        <v>76.267055999999997</v>
      </c>
    </row>
    <row r="5863" spans="1:3" x14ac:dyDescent="0.25">
      <c r="A5863" s="74">
        <v>29603</v>
      </c>
      <c r="B5863" s="75">
        <v>26.697432000000003</v>
      </c>
      <c r="C5863" s="75">
        <v>76.248767999999998</v>
      </c>
    </row>
    <row r="5864" spans="1:3" x14ac:dyDescent="0.25">
      <c r="A5864" s="74">
        <v>29604</v>
      </c>
      <c r="B5864" s="75">
        <v>26.691336</v>
      </c>
      <c r="C5864" s="75">
        <v>76.279247999999995</v>
      </c>
    </row>
    <row r="5865" spans="1:3" x14ac:dyDescent="0.25">
      <c r="A5865" s="74">
        <v>29605</v>
      </c>
      <c r="B5865" s="75">
        <v>26.688288000000004</v>
      </c>
      <c r="C5865" s="75">
        <v>76.279247999999995</v>
      </c>
    </row>
    <row r="5866" spans="1:3" x14ac:dyDescent="0.25">
      <c r="A5866" s="74">
        <v>29606</v>
      </c>
      <c r="B5866" s="75">
        <v>26.682192000000004</v>
      </c>
      <c r="C5866" s="75">
        <v>76.257912000000005</v>
      </c>
    </row>
    <row r="5867" spans="1:3" x14ac:dyDescent="0.25">
      <c r="A5867" s="74">
        <v>29607</v>
      </c>
      <c r="B5867" s="75">
        <v>26.67</v>
      </c>
      <c r="C5867" s="75">
        <v>76.227432000000007</v>
      </c>
    </row>
    <row r="5868" spans="1:3" x14ac:dyDescent="0.25">
      <c r="A5868" s="74">
        <v>29608</v>
      </c>
      <c r="B5868" s="75">
        <v>26.663904000000002</v>
      </c>
      <c r="C5868" s="75">
        <v>76.184759999999997</v>
      </c>
    </row>
    <row r="5869" spans="1:3" x14ac:dyDescent="0.25">
      <c r="A5869" s="74">
        <v>29609</v>
      </c>
      <c r="B5869" s="75">
        <v>26.666951999999998</v>
      </c>
      <c r="C5869" s="75">
        <v>76.142088000000001</v>
      </c>
    </row>
    <row r="5870" spans="1:3" x14ac:dyDescent="0.25">
      <c r="A5870" s="74">
        <v>29610</v>
      </c>
      <c r="B5870" s="75">
        <v>26.663904000000002</v>
      </c>
      <c r="C5870" s="75">
        <v>76.108559999999997</v>
      </c>
    </row>
    <row r="5871" spans="1:3" x14ac:dyDescent="0.25">
      <c r="A5871" s="74">
        <v>29611</v>
      </c>
      <c r="B5871" s="75">
        <v>26.654760000000003</v>
      </c>
      <c r="C5871" s="75">
        <v>76.050647999999995</v>
      </c>
    </row>
    <row r="5872" spans="1:3" x14ac:dyDescent="0.25">
      <c r="A5872" s="74">
        <v>29612</v>
      </c>
      <c r="B5872" s="75">
        <v>26.645616</v>
      </c>
      <c r="C5872" s="75">
        <v>76.014071999999999</v>
      </c>
    </row>
    <row r="5873" spans="1:3" x14ac:dyDescent="0.25">
      <c r="A5873" s="74">
        <v>29613</v>
      </c>
      <c r="B5873" s="75">
        <v>26.633424000000002</v>
      </c>
      <c r="C5873" s="75">
        <v>75.96835200000001</v>
      </c>
    </row>
    <row r="5874" spans="1:3" x14ac:dyDescent="0.25">
      <c r="A5874" s="74">
        <v>29614</v>
      </c>
      <c r="B5874" s="75">
        <v>26.615136</v>
      </c>
      <c r="C5874" s="75">
        <v>75.913488000000001</v>
      </c>
    </row>
    <row r="5875" spans="1:3" x14ac:dyDescent="0.25">
      <c r="A5875" s="74">
        <v>29615</v>
      </c>
      <c r="B5875" s="75">
        <v>26.60904</v>
      </c>
      <c r="C5875" s="75">
        <v>75.84948</v>
      </c>
    </row>
    <row r="5876" spans="1:3" x14ac:dyDescent="0.25">
      <c r="A5876" s="74">
        <v>29616</v>
      </c>
      <c r="B5876" s="75">
        <v>26.618183999999999</v>
      </c>
      <c r="C5876" s="75">
        <v>75.809856000000011</v>
      </c>
    </row>
    <row r="5877" spans="1:3" x14ac:dyDescent="0.25">
      <c r="A5877" s="74">
        <v>29617</v>
      </c>
      <c r="B5877" s="75">
        <v>26.752296000000001</v>
      </c>
      <c r="C5877" s="75">
        <v>75.840336000000008</v>
      </c>
    </row>
    <row r="5878" spans="1:3" x14ac:dyDescent="0.25">
      <c r="A5878" s="74">
        <v>29618</v>
      </c>
      <c r="B5878" s="75">
        <v>26.767536</v>
      </c>
      <c r="C5878" s="75">
        <v>75.855575999999999</v>
      </c>
    </row>
    <row r="5879" spans="1:3" x14ac:dyDescent="0.25">
      <c r="A5879" s="74">
        <v>29619</v>
      </c>
      <c r="B5879" s="75">
        <v>26.737056000000003</v>
      </c>
      <c r="C5879" s="75">
        <v>75.883008000000004</v>
      </c>
    </row>
    <row r="5880" spans="1:3" x14ac:dyDescent="0.25">
      <c r="A5880" s="74">
        <v>29620</v>
      </c>
      <c r="B5880" s="75">
        <v>26.703528000000002</v>
      </c>
      <c r="C5880" s="75">
        <v>75.913488000000001</v>
      </c>
    </row>
    <row r="5881" spans="1:3" x14ac:dyDescent="0.25">
      <c r="A5881" s="74">
        <v>29621</v>
      </c>
      <c r="B5881" s="75">
        <v>26.676096000000001</v>
      </c>
      <c r="C5881" s="75">
        <v>75.895200000000003</v>
      </c>
    </row>
    <row r="5882" spans="1:3" x14ac:dyDescent="0.25">
      <c r="A5882" s="74">
        <v>29622</v>
      </c>
      <c r="B5882" s="75">
        <v>26.666951999999998</v>
      </c>
      <c r="C5882" s="75">
        <v>75.843384000000015</v>
      </c>
    </row>
    <row r="5883" spans="1:3" x14ac:dyDescent="0.25">
      <c r="A5883" s="74">
        <v>29623</v>
      </c>
      <c r="B5883" s="75">
        <v>26.651712</v>
      </c>
      <c r="C5883" s="75">
        <v>75.791567999999998</v>
      </c>
    </row>
    <row r="5884" spans="1:3" x14ac:dyDescent="0.25">
      <c r="A5884" s="74">
        <v>29624</v>
      </c>
      <c r="B5884" s="75">
        <v>26.636472000000001</v>
      </c>
      <c r="C5884" s="75">
        <v>75.733656000000011</v>
      </c>
    </row>
    <row r="5885" spans="1:3" x14ac:dyDescent="0.25">
      <c r="A5885" s="74">
        <v>29625</v>
      </c>
      <c r="B5885" s="75">
        <v>26.627328000000002</v>
      </c>
      <c r="C5885" s="75">
        <v>75.672696000000002</v>
      </c>
    </row>
    <row r="5886" spans="1:3" x14ac:dyDescent="0.25">
      <c r="A5886" s="74">
        <v>29626</v>
      </c>
      <c r="B5886" s="75">
        <v>26.612088000000004</v>
      </c>
      <c r="C5886" s="75">
        <v>75.608688000000001</v>
      </c>
    </row>
    <row r="5887" spans="1:3" x14ac:dyDescent="0.25">
      <c r="A5887" s="74">
        <v>29627</v>
      </c>
      <c r="B5887" s="75">
        <v>26.590751999999998</v>
      </c>
      <c r="C5887" s="75">
        <v>75.550775999999999</v>
      </c>
    </row>
    <row r="5888" spans="1:3" x14ac:dyDescent="0.25">
      <c r="A5888" s="74">
        <v>29628</v>
      </c>
      <c r="B5888" s="75">
        <v>26.575512</v>
      </c>
      <c r="C5888" s="75">
        <v>75.483720000000005</v>
      </c>
    </row>
    <row r="5889" spans="1:3" x14ac:dyDescent="0.25">
      <c r="A5889" s="74">
        <v>29629</v>
      </c>
      <c r="B5889" s="75">
        <v>26.560272000000001</v>
      </c>
      <c r="C5889" s="75">
        <v>75.416664000000011</v>
      </c>
    </row>
    <row r="5890" spans="1:3" x14ac:dyDescent="0.25">
      <c r="A5890" s="74">
        <v>29630</v>
      </c>
      <c r="B5890" s="75">
        <v>26.551128000000002</v>
      </c>
      <c r="C5890" s="75">
        <v>75.349608000000003</v>
      </c>
    </row>
    <row r="5891" spans="1:3" x14ac:dyDescent="0.25">
      <c r="A5891" s="74">
        <v>29631</v>
      </c>
      <c r="B5891" s="75">
        <v>26.538936</v>
      </c>
      <c r="C5891" s="75">
        <v>75.27645600000001</v>
      </c>
    </row>
    <row r="5892" spans="1:3" x14ac:dyDescent="0.25">
      <c r="A5892" s="74">
        <v>29632</v>
      </c>
      <c r="B5892" s="75">
        <v>26.529792000000004</v>
      </c>
      <c r="C5892" s="75">
        <v>75.20025600000001</v>
      </c>
    </row>
    <row r="5893" spans="1:3" x14ac:dyDescent="0.25">
      <c r="A5893" s="74">
        <v>29633</v>
      </c>
      <c r="B5893" s="75">
        <v>26.526744000000001</v>
      </c>
      <c r="C5893" s="75">
        <v>75.12405600000001</v>
      </c>
    </row>
    <row r="5894" spans="1:3" x14ac:dyDescent="0.25">
      <c r="A5894" s="74">
        <v>29634</v>
      </c>
      <c r="B5894" s="75">
        <v>26.517600000000002</v>
      </c>
      <c r="C5894" s="75">
        <v>75.063096000000002</v>
      </c>
    </row>
    <row r="5895" spans="1:3" x14ac:dyDescent="0.25">
      <c r="A5895" s="74">
        <v>29635</v>
      </c>
      <c r="B5895" s="75">
        <v>26.508456000000002</v>
      </c>
      <c r="C5895" s="75">
        <v>74.989944000000008</v>
      </c>
    </row>
    <row r="5896" spans="1:3" x14ac:dyDescent="0.25">
      <c r="A5896" s="74">
        <v>29636</v>
      </c>
      <c r="B5896" s="75">
        <v>26.493216</v>
      </c>
      <c r="C5896" s="75">
        <v>74.913744000000008</v>
      </c>
    </row>
    <row r="5897" spans="1:3" x14ac:dyDescent="0.25">
      <c r="A5897" s="74">
        <v>29637</v>
      </c>
      <c r="B5897" s="75">
        <v>26.471879999999999</v>
      </c>
      <c r="C5897" s="75">
        <v>74.837544000000008</v>
      </c>
    </row>
    <row r="5898" spans="1:3" x14ac:dyDescent="0.25">
      <c r="A5898" s="74">
        <v>29638</v>
      </c>
      <c r="B5898" s="75">
        <v>26.468832000000003</v>
      </c>
      <c r="C5898" s="75">
        <v>74.767440000000008</v>
      </c>
    </row>
    <row r="5899" spans="1:3" x14ac:dyDescent="0.25">
      <c r="A5899" s="74">
        <v>29639</v>
      </c>
      <c r="B5899" s="75">
        <v>26.462736</v>
      </c>
      <c r="C5899" s="75">
        <v>74.691240000000008</v>
      </c>
    </row>
    <row r="5900" spans="1:3" x14ac:dyDescent="0.25">
      <c r="A5900" s="74">
        <v>29640</v>
      </c>
      <c r="B5900" s="75">
        <v>26.447496000000001</v>
      </c>
      <c r="C5900" s="75">
        <v>74.618088</v>
      </c>
    </row>
    <row r="5901" spans="1:3" x14ac:dyDescent="0.25">
      <c r="A5901" s="74">
        <v>29641</v>
      </c>
      <c r="B5901" s="75">
        <v>26.441400000000002</v>
      </c>
      <c r="C5901" s="75">
        <v>74.541888</v>
      </c>
    </row>
    <row r="5902" spans="1:3" x14ac:dyDescent="0.25">
      <c r="A5902" s="74">
        <v>29642</v>
      </c>
      <c r="B5902" s="75">
        <v>26.432256000000002</v>
      </c>
      <c r="C5902" s="75">
        <v>74.459592000000001</v>
      </c>
    </row>
    <row r="5903" spans="1:3" x14ac:dyDescent="0.25">
      <c r="A5903" s="74">
        <v>29643</v>
      </c>
      <c r="B5903" s="75">
        <v>26.420064000000004</v>
      </c>
      <c r="C5903" s="75">
        <v>74.383392000000001</v>
      </c>
    </row>
    <row r="5904" spans="1:3" x14ac:dyDescent="0.25">
      <c r="A5904" s="74">
        <v>29644</v>
      </c>
      <c r="B5904" s="75">
        <v>26.410920000000004</v>
      </c>
      <c r="C5904" s="75">
        <v>74.319384000000014</v>
      </c>
    </row>
    <row r="5905" spans="1:3" x14ac:dyDescent="0.25">
      <c r="A5905" s="74">
        <v>29645</v>
      </c>
      <c r="B5905" s="75">
        <v>26.401776000000002</v>
      </c>
      <c r="C5905" s="75">
        <v>74.264520000000005</v>
      </c>
    </row>
    <row r="5906" spans="1:3" x14ac:dyDescent="0.25">
      <c r="A5906" s="74">
        <v>29646</v>
      </c>
      <c r="B5906" s="75">
        <v>26.389583999999999</v>
      </c>
      <c r="C5906" s="75">
        <v>74.206608000000003</v>
      </c>
    </row>
    <row r="5907" spans="1:3" x14ac:dyDescent="0.25">
      <c r="A5907" s="74">
        <v>29647</v>
      </c>
      <c r="B5907" s="75">
        <v>26.377392000000004</v>
      </c>
      <c r="C5907" s="75">
        <v>74.139552000000009</v>
      </c>
    </row>
    <row r="5908" spans="1:3" x14ac:dyDescent="0.25">
      <c r="A5908" s="74">
        <v>29648</v>
      </c>
      <c r="B5908" s="75">
        <v>26.368248000000001</v>
      </c>
      <c r="C5908" s="75">
        <v>74.069447999999994</v>
      </c>
    </row>
    <row r="5909" spans="1:3" x14ac:dyDescent="0.25">
      <c r="A5909" s="74">
        <v>29649</v>
      </c>
      <c r="B5909" s="75">
        <v>26.362151999999998</v>
      </c>
      <c r="C5909" s="75">
        <v>73.990200000000002</v>
      </c>
    </row>
    <row r="5910" spans="1:3" x14ac:dyDescent="0.25">
      <c r="A5910" s="74">
        <v>29650</v>
      </c>
      <c r="B5910" s="75">
        <v>26.356056000000002</v>
      </c>
      <c r="C5910" s="75">
        <v>73.917047999999994</v>
      </c>
    </row>
    <row r="5911" spans="1:3" x14ac:dyDescent="0.25">
      <c r="A5911" s="74">
        <v>29651</v>
      </c>
      <c r="B5911" s="75">
        <v>26.371296000000001</v>
      </c>
      <c r="C5911" s="75">
        <v>73.846944000000008</v>
      </c>
    </row>
    <row r="5912" spans="1:3" x14ac:dyDescent="0.25">
      <c r="A5912" s="74">
        <v>29652</v>
      </c>
      <c r="B5912" s="75">
        <v>26.353007999999999</v>
      </c>
      <c r="C5912" s="75">
        <v>73.770744000000008</v>
      </c>
    </row>
    <row r="5913" spans="1:3" x14ac:dyDescent="0.25">
      <c r="A5913" s="74">
        <v>29653</v>
      </c>
      <c r="B5913" s="75">
        <v>26.337768000000001</v>
      </c>
      <c r="C5913" s="75">
        <v>73.682352000000009</v>
      </c>
    </row>
    <row r="5914" spans="1:3" x14ac:dyDescent="0.25">
      <c r="A5914" s="74">
        <v>29654</v>
      </c>
      <c r="B5914" s="75">
        <v>26.349960000000003</v>
      </c>
      <c r="C5914" s="75">
        <v>73.639679999999998</v>
      </c>
    </row>
    <row r="5915" spans="1:3" x14ac:dyDescent="0.25">
      <c r="A5915" s="74">
        <v>29655</v>
      </c>
      <c r="B5915" s="75">
        <v>26.343864000000004</v>
      </c>
      <c r="C5915" s="75">
        <v>73.566528000000005</v>
      </c>
    </row>
    <row r="5916" spans="1:3" x14ac:dyDescent="0.25">
      <c r="A5916" s="74">
        <v>29656</v>
      </c>
      <c r="B5916" s="75">
        <v>26.334720000000004</v>
      </c>
      <c r="C5916" s="75">
        <v>73.481184000000013</v>
      </c>
    </row>
    <row r="5917" spans="1:3" x14ac:dyDescent="0.25">
      <c r="A5917" s="74">
        <v>29657</v>
      </c>
      <c r="B5917" s="75">
        <v>26.325576000000002</v>
      </c>
      <c r="C5917" s="75">
        <v>73.472040000000007</v>
      </c>
    </row>
    <row r="5918" spans="1:3" x14ac:dyDescent="0.25">
      <c r="A5918" s="74">
        <v>29658</v>
      </c>
      <c r="B5918" s="75">
        <v>26.319479999999999</v>
      </c>
      <c r="C5918" s="75">
        <v>73.401936000000006</v>
      </c>
    </row>
    <row r="5919" spans="1:3" x14ac:dyDescent="0.25">
      <c r="A5919" s="74">
        <v>29659</v>
      </c>
      <c r="B5919" s="75">
        <v>26.325576000000002</v>
      </c>
      <c r="C5919" s="75">
        <v>73.325736000000006</v>
      </c>
    </row>
    <row r="5920" spans="1:3" x14ac:dyDescent="0.25">
      <c r="A5920" s="74">
        <v>29660</v>
      </c>
      <c r="B5920" s="75">
        <v>26.316432000000002</v>
      </c>
      <c r="C5920" s="75">
        <v>73.267824000000005</v>
      </c>
    </row>
    <row r="5921" spans="1:3" x14ac:dyDescent="0.25">
      <c r="A5921" s="74">
        <v>29661</v>
      </c>
      <c r="B5921" s="75">
        <v>26.295096000000001</v>
      </c>
      <c r="C5921" s="75">
        <v>73.173336000000006</v>
      </c>
    </row>
    <row r="5922" spans="1:3" x14ac:dyDescent="0.25">
      <c r="A5922" s="74">
        <v>29662</v>
      </c>
      <c r="B5922" s="75">
        <v>26.276807999999999</v>
      </c>
      <c r="C5922" s="75">
        <v>73.081896</v>
      </c>
    </row>
    <row r="5923" spans="1:3" x14ac:dyDescent="0.25">
      <c r="A5923" s="74">
        <v>29663</v>
      </c>
      <c r="B5923" s="75">
        <v>26.267664000000003</v>
      </c>
      <c r="C5923" s="75">
        <v>72.993504000000001</v>
      </c>
    </row>
    <row r="5924" spans="1:3" x14ac:dyDescent="0.25">
      <c r="A5924" s="74">
        <v>29664</v>
      </c>
      <c r="B5924" s="75">
        <v>26.255472000000001</v>
      </c>
      <c r="C5924" s="75">
        <v>72.90206400000001</v>
      </c>
    </row>
    <row r="5925" spans="1:3" x14ac:dyDescent="0.25">
      <c r="A5925" s="74">
        <v>29665</v>
      </c>
      <c r="B5925" s="75">
        <v>26.243279999999999</v>
      </c>
      <c r="C5925" s="75">
        <v>72.804528000000005</v>
      </c>
    </row>
    <row r="5926" spans="1:3" x14ac:dyDescent="0.25">
      <c r="A5926" s="74">
        <v>29666</v>
      </c>
      <c r="B5926" s="75">
        <v>26.231088000000003</v>
      </c>
      <c r="C5926" s="75">
        <v>72.710040000000006</v>
      </c>
    </row>
    <row r="5927" spans="1:3" x14ac:dyDescent="0.25">
      <c r="A5927" s="74">
        <v>29667</v>
      </c>
      <c r="B5927" s="75">
        <v>26.224992000000004</v>
      </c>
      <c r="C5927" s="75">
        <v>72.612504000000001</v>
      </c>
    </row>
    <row r="5928" spans="1:3" x14ac:dyDescent="0.25">
      <c r="A5928" s="74">
        <v>29668</v>
      </c>
      <c r="B5928" s="75">
        <v>26.212800000000001</v>
      </c>
      <c r="C5928" s="75">
        <v>72.527159999999995</v>
      </c>
    </row>
    <row r="5929" spans="1:3" x14ac:dyDescent="0.25">
      <c r="A5929" s="74">
        <v>29669</v>
      </c>
      <c r="B5929" s="75">
        <v>26.191464000000003</v>
      </c>
      <c r="C5929" s="75">
        <v>72.423528000000005</v>
      </c>
    </row>
    <row r="5930" spans="1:3" x14ac:dyDescent="0.25">
      <c r="A5930" s="74">
        <v>29670</v>
      </c>
      <c r="B5930" s="75">
        <v>26.182320000000004</v>
      </c>
      <c r="C5930" s="75">
        <v>72.319896</v>
      </c>
    </row>
    <row r="5931" spans="1:3" x14ac:dyDescent="0.25">
      <c r="A5931" s="74">
        <v>29671</v>
      </c>
      <c r="B5931" s="75">
        <v>26.170128000000002</v>
      </c>
      <c r="C5931" s="75">
        <v>72.225408000000002</v>
      </c>
    </row>
    <row r="5932" spans="1:3" x14ac:dyDescent="0.25">
      <c r="A5932" s="74">
        <v>29672</v>
      </c>
      <c r="B5932" s="75">
        <v>26.154888000000003</v>
      </c>
      <c r="C5932" s="75">
        <v>72.121776000000011</v>
      </c>
    </row>
    <row r="5933" spans="1:3" x14ac:dyDescent="0.25">
      <c r="A5933" s="74">
        <v>29673</v>
      </c>
      <c r="B5933" s="75">
        <v>26.139648000000001</v>
      </c>
      <c r="C5933" s="75">
        <v>72.009</v>
      </c>
    </row>
    <row r="5934" spans="1:3" x14ac:dyDescent="0.25">
      <c r="A5934" s="74">
        <v>29674</v>
      </c>
      <c r="B5934" s="75">
        <v>26.133551999999998</v>
      </c>
      <c r="C5934" s="75">
        <v>71.899271999999996</v>
      </c>
    </row>
    <row r="5935" spans="1:3" x14ac:dyDescent="0.25">
      <c r="A5935" s="74">
        <v>29675</v>
      </c>
      <c r="B5935" s="75">
        <v>26.121360000000003</v>
      </c>
      <c r="C5935" s="75">
        <v>71.792591999999999</v>
      </c>
    </row>
    <row r="5936" spans="1:3" x14ac:dyDescent="0.25">
      <c r="A5936" s="74">
        <v>29676</v>
      </c>
      <c r="B5936" s="75">
        <v>26.109168</v>
      </c>
      <c r="C5936" s="75">
        <v>71.676767999999996</v>
      </c>
    </row>
    <row r="5937" spans="1:3" x14ac:dyDescent="0.25">
      <c r="A5937" s="74">
        <v>29677</v>
      </c>
      <c r="B5937" s="75">
        <v>26.093928000000002</v>
      </c>
      <c r="C5937" s="75">
        <v>71.548752000000007</v>
      </c>
    </row>
    <row r="5938" spans="1:3" x14ac:dyDescent="0.25">
      <c r="A5938" s="74">
        <v>29678</v>
      </c>
      <c r="B5938" s="75">
        <v>26.081735999999999</v>
      </c>
      <c r="C5938" s="75">
        <v>71.417687999999998</v>
      </c>
    </row>
    <row r="5939" spans="1:3" x14ac:dyDescent="0.25">
      <c r="A5939" s="74">
        <v>29679</v>
      </c>
      <c r="B5939" s="75">
        <v>26.063448000000005</v>
      </c>
      <c r="C5939" s="75">
        <v>71.289671999999996</v>
      </c>
    </row>
    <row r="5940" spans="1:3" x14ac:dyDescent="0.25">
      <c r="A5940" s="74">
        <v>29680</v>
      </c>
      <c r="B5940" s="75">
        <v>26.042111999999999</v>
      </c>
      <c r="C5940" s="75">
        <v>71.149464000000009</v>
      </c>
    </row>
    <row r="5941" spans="1:3" x14ac:dyDescent="0.25">
      <c r="A5941" s="74">
        <v>29681</v>
      </c>
      <c r="B5941" s="75">
        <v>26.026872000000001</v>
      </c>
      <c r="C5941" s="75">
        <v>71.015352000000007</v>
      </c>
    </row>
    <row r="5942" spans="1:3" x14ac:dyDescent="0.25">
      <c r="A5942" s="74">
        <v>29682</v>
      </c>
      <c r="B5942" s="75">
        <v>26.008583999999999</v>
      </c>
      <c r="C5942" s="75">
        <v>70.887336000000005</v>
      </c>
    </row>
    <row r="5943" spans="1:3" x14ac:dyDescent="0.25">
      <c r="A5943" s="74">
        <v>29683</v>
      </c>
      <c r="B5943" s="75">
        <v>25.996392000000004</v>
      </c>
      <c r="C5943" s="75">
        <v>70.759320000000002</v>
      </c>
    </row>
    <row r="5944" spans="1:3" x14ac:dyDescent="0.25">
      <c r="A5944" s="74">
        <v>29684</v>
      </c>
      <c r="B5944" s="75">
        <v>25.990296000000001</v>
      </c>
      <c r="C5944" s="75">
        <v>70.628256000000007</v>
      </c>
    </row>
    <row r="5945" spans="1:3" x14ac:dyDescent="0.25">
      <c r="A5945" s="74">
        <v>29685</v>
      </c>
      <c r="B5945" s="75">
        <v>25.981151999999998</v>
      </c>
      <c r="C5945" s="75">
        <v>70.475856000000007</v>
      </c>
    </row>
    <row r="5946" spans="1:3" x14ac:dyDescent="0.25">
      <c r="A5946" s="74">
        <v>29686</v>
      </c>
      <c r="B5946" s="75">
        <v>25.972007999999999</v>
      </c>
      <c r="C5946" s="75">
        <v>70.314312000000001</v>
      </c>
    </row>
    <row r="5947" spans="1:3" x14ac:dyDescent="0.25">
      <c r="A5947" s="74">
        <v>29687</v>
      </c>
      <c r="B5947" s="75">
        <v>25.962864000000003</v>
      </c>
      <c r="C5947" s="75">
        <v>70.164959999999994</v>
      </c>
    </row>
    <row r="5948" spans="1:3" x14ac:dyDescent="0.25">
      <c r="A5948" s="74">
        <v>29688</v>
      </c>
      <c r="B5948" s="75">
        <v>25.959816000000004</v>
      </c>
      <c r="C5948" s="75">
        <v>70.027799999999999</v>
      </c>
    </row>
    <row r="5949" spans="1:3" x14ac:dyDescent="0.25">
      <c r="A5949" s="74">
        <v>29689</v>
      </c>
      <c r="B5949" s="75">
        <v>25.962864000000003</v>
      </c>
      <c r="C5949" s="75">
        <v>69.951599999999999</v>
      </c>
    </row>
    <row r="5950" spans="1:3" x14ac:dyDescent="0.25">
      <c r="A5950" s="74">
        <v>29690</v>
      </c>
      <c r="B5950" s="75">
        <v>25.975056000000002</v>
      </c>
      <c r="C5950" s="75">
        <v>70.683120000000002</v>
      </c>
    </row>
    <row r="5951" spans="1:3" x14ac:dyDescent="0.25">
      <c r="A5951" s="74">
        <v>29691</v>
      </c>
      <c r="B5951" s="75">
        <v>25.990296000000001</v>
      </c>
      <c r="C5951" s="75">
        <v>71.045832000000004</v>
      </c>
    </row>
    <row r="5952" spans="1:3" x14ac:dyDescent="0.25">
      <c r="A5952" s="74">
        <v>29692</v>
      </c>
      <c r="B5952" s="75">
        <v>26.008583999999999</v>
      </c>
      <c r="C5952" s="75">
        <v>71.743824000000004</v>
      </c>
    </row>
    <row r="5953" spans="1:3" x14ac:dyDescent="0.25">
      <c r="A5953" s="74">
        <v>29693</v>
      </c>
      <c r="B5953" s="75">
        <v>26.048207999999999</v>
      </c>
      <c r="C5953" s="75">
        <v>72.816720000000004</v>
      </c>
    </row>
    <row r="5954" spans="1:3" x14ac:dyDescent="0.25">
      <c r="A5954" s="74">
        <v>29694</v>
      </c>
      <c r="B5954" s="75">
        <v>26.142696000000001</v>
      </c>
      <c r="C5954" s="75">
        <v>74.295000000000002</v>
      </c>
    </row>
    <row r="5955" spans="1:3" x14ac:dyDescent="0.25">
      <c r="A5955" s="74">
        <v>29695</v>
      </c>
      <c r="B5955" s="75">
        <v>26.160983999999999</v>
      </c>
      <c r="C5955" s="75">
        <v>74.66685600000001</v>
      </c>
    </row>
    <row r="5956" spans="1:3" x14ac:dyDescent="0.25">
      <c r="A5956" s="74">
        <v>29696</v>
      </c>
      <c r="B5956" s="75">
        <v>26.15184</v>
      </c>
      <c r="C5956" s="75">
        <v>74.89545600000001</v>
      </c>
    </row>
    <row r="5957" spans="1:3" x14ac:dyDescent="0.25">
      <c r="A5957" s="74">
        <v>29697</v>
      </c>
      <c r="B5957" s="75">
        <v>26.145744000000001</v>
      </c>
      <c r="C5957" s="75">
        <v>74.97775200000001</v>
      </c>
    </row>
    <row r="5958" spans="1:3" x14ac:dyDescent="0.25">
      <c r="A5958" s="74">
        <v>29698</v>
      </c>
      <c r="B5958" s="75">
        <v>26.139648000000001</v>
      </c>
      <c r="C5958" s="75">
        <v>75.032616000000004</v>
      </c>
    </row>
    <row r="5959" spans="1:3" x14ac:dyDescent="0.25">
      <c r="A5959" s="74">
        <v>29699</v>
      </c>
      <c r="B5959" s="75">
        <v>26.157935999999999</v>
      </c>
      <c r="C5959" s="75">
        <v>75.163679999999999</v>
      </c>
    </row>
    <row r="5960" spans="1:3" x14ac:dyDescent="0.25">
      <c r="A5960" s="74">
        <v>29700</v>
      </c>
      <c r="B5960" s="75">
        <v>26.173176000000002</v>
      </c>
      <c r="C5960" s="75">
        <v>75.236832000000007</v>
      </c>
    </row>
    <row r="5961" spans="1:3" x14ac:dyDescent="0.25">
      <c r="A5961" s="74">
        <v>29701</v>
      </c>
      <c r="B5961" s="75">
        <v>26.191464000000003</v>
      </c>
      <c r="C5961" s="75">
        <v>75.651359999999997</v>
      </c>
    </row>
    <row r="5962" spans="1:3" x14ac:dyDescent="0.25">
      <c r="A5962" s="74">
        <v>29702</v>
      </c>
      <c r="B5962" s="75">
        <v>26.270712</v>
      </c>
      <c r="C5962" s="75">
        <v>76.328016000000005</v>
      </c>
    </row>
    <row r="5963" spans="1:3" x14ac:dyDescent="0.25">
      <c r="A5963" s="74">
        <v>29703</v>
      </c>
      <c r="B5963" s="75">
        <v>26.374344000000001</v>
      </c>
      <c r="C5963" s="75">
        <v>76.550520000000006</v>
      </c>
    </row>
    <row r="5964" spans="1:3" x14ac:dyDescent="0.25">
      <c r="A5964" s="74">
        <v>29704</v>
      </c>
      <c r="B5964" s="75">
        <v>26.374344000000001</v>
      </c>
      <c r="C5964" s="75">
        <v>76.861416000000006</v>
      </c>
    </row>
    <row r="5965" spans="1:3" x14ac:dyDescent="0.25">
      <c r="A5965" s="74">
        <v>29705</v>
      </c>
      <c r="B5965" s="75">
        <v>26.383488000000003</v>
      </c>
      <c r="C5965" s="75">
        <v>76.218288000000001</v>
      </c>
    </row>
    <row r="5966" spans="1:3" x14ac:dyDescent="0.25">
      <c r="A5966" s="74">
        <v>29706</v>
      </c>
      <c r="B5966" s="75">
        <v>26.377392000000004</v>
      </c>
      <c r="C5966" s="75">
        <v>76.318871999999999</v>
      </c>
    </row>
    <row r="5967" spans="1:3" x14ac:dyDescent="0.25">
      <c r="A5967" s="74">
        <v>29707</v>
      </c>
      <c r="B5967" s="75">
        <v>26.407872000000001</v>
      </c>
      <c r="C5967" s="75">
        <v>76.428600000000003</v>
      </c>
    </row>
    <row r="5968" spans="1:3" x14ac:dyDescent="0.25">
      <c r="A5968" s="74">
        <v>29708</v>
      </c>
      <c r="B5968" s="75">
        <v>26.389583999999999</v>
      </c>
      <c r="C5968" s="75">
        <v>76.495655999999997</v>
      </c>
    </row>
    <row r="5969" spans="1:3" x14ac:dyDescent="0.25">
      <c r="A5969" s="74">
        <v>29709</v>
      </c>
      <c r="B5969" s="75">
        <v>26.392632000000003</v>
      </c>
      <c r="C5969" s="75">
        <v>76.516992000000002</v>
      </c>
    </row>
    <row r="5970" spans="1:3" x14ac:dyDescent="0.25">
      <c r="A5970" s="74">
        <v>29710</v>
      </c>
      <c r="B5970" s="75">
        <v>26.386536</v>
      </c>
      <c r="C5970" s="75">
        <v>76.553567999999999</v>
      </c>
    </row>
    <row r="5971" spans="1:3" x14ac:dyDescent="0.25">
      <c r="A5971" s="74">
        <v>29711</v>
      </c>
      <c r="B5971" s="75">
        <v>26.383488000000003</v>
      </c>
      <c r="C5971" s="75">
        <v>76.599288000000001</v>
      </c>
    </row>
    <row r="5972" spans="1:3" x14ac:dyDescent="0.25">
      <c r="A5972" s="74">
        <v>29712</v>
      </c>
      <c r="B5972" s="75">
        <v>26.365200000000002</v>
      </c>
      <c r="C5972" s="75">
        <v>76.596240000000009</v>
      </c>
    </row>
    <row r="5973" spans="1:3" x14ac:dyDescent="0.25">
      <c r="A5973" s="74">
        <v>29713</v>
      </c>
      <c r="B5973" s="75">
        <v>26.349960000000003</v>
      </c>
      <c r="C5973" s="75">
        <v>76.596240000000009</v>
      </c>
    </row>
    <row r="5974" spans="1:3" x14ac:dyDescent="0.25">
      <c r="A5974" s="74">
        <v>29714</v>
      </c>
      <c r="B5974" s="75">
        <v>26.353007999999999</v>
      </c>
      <c r="C5974" s="75">
        <v>76.452984000000001</v>
      </c>
    </row>
    <row r="5975" spans="1:3" x14ac:dyDescent="0.25">
      <c r="A5975" s="74">
        <v>29715</v>
      </c>
      <c r="B5975" s="75">
        <v>26.362151999999998</v>
      </c>
      <c r="C5975" s="75">
        <v>76.187808000000004</v>
      </c>
    </row>
    <row r="5976" spans="1:3" x14ac:dyDescent="0.25">
      <c r="A5976" s="74">
        <v>29716</v>
      </c>
      <c r="B5976" s="75">
        <v>26.371296000000001</v>
      </c>
      <c r="C5976" s="75">
        <v>75.934824000000006</v>
      </c>
    </row>
    <row r="5977" spans="1:3" x14ac:dyDescent="0.25">
      <c r="A5977" s="74">
        <v>29717</v>
      </c>
      <c r="B5977" s="75">
        <v>26.383488000000003</v>
      </c>
      <c r="C5977" s="75">
        <v>75.962255999999996</v>
      </c>
    </row>
    <row r="5978" spans="1:3" x14ac:dyDescent="0.25">
      <c r="A5978" s="74">
        <v>29718</v>
      </c>
      <c r="B5978" s="75">
        <v>26.413968000000001</v>
      </c>
      <c r="C5978" s="75">
        <v>76.075032000000007</v>
      </c>
    </row>
    <row r="5979" spans="1:3" x14ac:dyDescent="0.25">
      <c r="A5979" s="74">
        <v>29719</v>
      </c>
      <c r="B5979" s="75">
        <v>26.447496000000001</v>
      </c>
      <c r="C5979" s="75">
        <v>76.139040000000008</v>
      </c>
    </row>
    <row r="5980" spans="1:3" x14ac:dyDescent="0.25">
      <c r="A5980" s="74">
        <v>29720</v>
      </c>
      <c r="B5980" s="75">
        <v>26.413968000000001</v>
      </c>
      <c r="C5980" s="75">
        <v>76.203047999999995</v>
      </c>
    </row>
    <row r="5981" spans="1:3" x14ac:dyDescent="0.25">
      <c r="A5981" s="74">
        <v>29721</v>
      </c>
      <c r="B5981" s="75">
        <v>26.368248000000001</v>
      </c>
      <c r="C5981" s="75">
        <v>76.367640000000009</v>
      </c>
    </row>
    <row r="5982" spans="1:3" x14ac:dyDescent="0.25">
      <c r="A5982" s="74">
        <v>29722</v>
      </c>
      <c r="B5982" s="75">
        <v>26.371296000000001</v>
      </c>
      <c r="C5982" s="75">
        <v>76.413359999999997</v>
      </c>
    </row>
    <row r="5983" spans="1:3" x14ac:dyDescent="0.25">
      <c r="A5983" s="74">
        <v>29723</v>
      </c>
      <c r="B5983" s="75">
        <v>26.374344000000001</v>
      </c>
      <c r="C5983" s="75">
        <v>76.498704000000004</v>
      </c>
    </row>
    <row r="5984" spans="1:3" x14ac:dyDescent="0.25">
      <c r="A5984" s="74">
        <v>29724</v>
      </c>
      <c r="B5984" s="75">
        <v>26.429207999999999</v>
      </c>
      <c r="C5984" s="75">
        <v>76.571855999999997</v>
      </c>
    </row>
    <row r="5985" spans="1:3" x14ac:dyDescent="0.25">
      <c r="A5985" s="74">
        <v>29725</v>
      </c>
      <c r="B5985" s="75">
        <v>26.432256000000002</v>
      </c>
      <c r="C5985" s="75">
        <v>76.599288000000001</v>
      </c>
    </row>
    <row r="5986" spans="1:3" x14ac:dyDescent="0.25">
      <c r="A5986" s="74">
        <v>29726</v>
      </c>
      <c r="B5986" s="75">
        <v>26.417016</v>
      </c>
      <c r="C5986" s="75">
        <v>76.584047999999996</v>
      </c>
    </row>
    <row r="5987" spans="1:3" x14ac:dyDescent="0.25">
      <c r="A5987" s="74">
        <v>29727</v>
      </c>
      <c r="B5987" s="75">
        <v>26.398728000000002</v>
      </c>
      <c r="C5987" s="75">
        <v>76.553567999999999</v>
      </c>
    </row>
    <row r="5988" spans="1:3" x14ac:dyDescent="0.25">
      <c r="A5988" s="74">
        <v>29728</v>
      </c>
      <c r="B5988" s="75">
        <v>26.420064000000004</v>
      </c>
      <c r="C5988" s="75">
        <v>76.584047999999996</v>
      </c>
    </row>
    <row r="5989" spans="1:3" x14ac:dyDescent="0.25">
      <c r="A5989" s="74">
        <v>29729</v>
      </c>
      <c r="B5989" s="75">
        <v>26.438351999999998</v>
      </c>
      <c r="C5989" s="75">
        <v>76.626720000000006</v>
      </c>
    </row>
    <row r="5990" spans="1:3" x14ac:dyDescent="0.25">
      <c r="A5990" s="74">
        <v>29730</v>
      </c>
      <c r="B5990" s="75">
        <v>26.484072000000001</v>
      </c>
      <c r="C5990" s="75">
        <v>76.733400000000003</v>
      </c>
    </row>
    <row r="5991" spans="1:3" x14ac:dyDescent="0.25">
      <c r="A5991" s="74">
        <v>29731</v>
      </c>
      <c r="B5991" s="75">
        <v>26.401776000000002</v>
      </c>
      <c r="C5991" s="75">
        <v>76.760832000000008</v>
      </c>
    </row>
    <row r="5992" spans="1:3" x14ac:dyDescent="0.25">
      <c r="A5992" s="74">
        <v>29732</v>
      </c>
      <c r="B5992" s="75">
        <v>26.389583999999999</v>
      </c>
      <c r="C5992" s="75">
        <v>76.76388</v>
      </c>
    </row>
    <row r="5993" spans="1:3" x14ac:dyDescent="0.25">
      <c r="A5993" s="74">
        <v>29733</v>
      </c>
      <c r="B5993" s="75">
        <v>26.398728000000002</v>
      </c>
      <c r="C5993" s="75">
        <v>76.797408000000004</v>
      </c>
    </row>
    <row r="5994" spans="1:3" x14ac:dyDescent="0.25">
      <c r="A5994" s="74">
        <v>29734</v>
      </c>
      <c r="B5994" s="75">
        <v>26.386536</v>
      </c>
      <c r="C5994" s="75">
        <v>76.791312000000005</v>
      </c>
    </row>
    <row r="5995" spans="1:3" x14ac:dyDescent="0.25">
      <c r="A5995" s="74">
        <v>29735</v>
      </c>
      <c r="B5995" s="75">
        <v>26.377392000000004</v>
      </c>
      <c r="C5995" s="75">
        <v>76.76388</v>
      </c>
    </row>
    <row r="5996" spans="1:3" x14ac:dyDescent="0.25">
      <c r="A5996" s="74">
        <v>29736</v>
      </c>
      <c r="B5996" s="75">
        <v>26.374344000000001</v>
      </c>
      <c r="C5996" s="75">
        <v>76.727304000000004</v>
      </c>
    </row>
    <row r="5997" spans="1:3" x14ac:dyDescent="0.25">
      <c r="A5997" s="74">
        <v>29737</v>
      </c>
      <c r="B5997" s="75">
        <v>26.410920000000004</v>
      </c>
      <c r="C5997" s="75">
        <v>76.715112000000005</v>
      </c>
    </row>
    <row r="5998" spans="1:3" x14ac:dyDescent="0.25">
      <c r="A5998" s="74">
        <v>29738</v>
      </c>
      <c r="B5998" s="75">
        <v>26.401776000000002</v>
      </c>
      <c r="C5998" s="75">
        <v>76.675488000000001</v>
      </c>
    </row>
    <row r="5999" spans="1:3" x14ac:dyDescent="0.25">
      <c r="A5999" s="74">
        <v>29739</v>
      </c>
      <c r="B5999" s="75">
        <v>26.392632000000003</v>
      </c>
      <c r="C5999" s="75">
        <v>76.635864000000012</v>
      </c>
    </row>
    <row r="6000" spans="1:3" x14ac:dyDescent="0.25">
      <c r="A6000" s="74">
        <v>29740</v>
      </c>
      <c r="B6000" s="75">
        <v>26.432256000000002</v>
      </c>
      <c r="C6000" s="75">
        <v>76.620624000000007</v>
      </c>
    </row>
    <row r="6001" spans="1:3" x14ac:dyDescent="0.25">
      <c r="A6001" s="74">
        <v>29741</v>
      </c>
      <c r="B6001" s="75">
        <v>26.368248000000001</v>
      </c>
      <c r="C6001" s="75">
        <v>76.574904000000004</v>
      </c>
    </row>
    <row r="6002" spans="1:3" x14ac:dyDescent="0.25">
      <c r="A6002" s="74">
        <v>29742</v>
      </c>
      <c r="B6002" s="75">
        <v>26.359104000000002</v>
      </c>
      <c r="C6002" s="75">
        <v>76.529184000000001</v>
      </c>
    </row>
    <row r="6003" spans="1:3" x14ac:dyDescent="0.25">
      <c r="A6003" s="74">
        <v>29743</v>
      </c>
      <c r="B6003" s="75">
        <v>26.368248000000001</v>
      </c>
      <c r="C6003" s="75">
        <v>76.709016000000005</v>
      </c>
    </row>
    <row r="6004" spans="1:3" x14ac:dyDescent="0.25">
      <c r="A6004" s="74">
        <v>29744</v>
      </c>
      <c r="B6004" s="75">
        <v>26.38044</v>
      </c>
      <c r="C6004" s="75">
        <v>76.718159999999997</v>
      </c>
    </row>
    <row r="6005" spans="1:3" x14ac:dyDescent="0.25">
      <c r="A6005" s="74">
        <v>29745</v>
      </c>
      <c r="B6005" s="75">
        <v>26.374344000000001</v>
      </c>
      <c r="C6005" s="75">
        <v>76.833984000000001</v>
      </c>
    </row>
    <row r="6006" spans="1:3" x14ac:dyDescent="0.25">
      <c r="A6006" s="74">
        <v>29746</v>
      </c>
      <c r="B6006" s="75">
        <v>26.392632000000003</v>
      </c>
      <c r="C6006" s="75">
        <v>76.852271999999999</v>
      </c>
    </row>
    <row r="6007" spans="1:3" x14ac:dyDescent="0.25">
      <c r="A6007" s="74">
        <v>29747</v>
      </c>
      <c r="B6007" s="75">
        <v>26.392632000000003</v>
      </c>
      <c r="C6007" s="75">
        <v>76.830936000000008</v>
      </c>
    </row>
    <row r="6008" spans="1:3" x14ac:dyDescent="0.25">
      <c r="A6008" s="74">
        <v>29748</v>
      </c>
      <c r="B6008" s="75">
        <v>26.38044</v>
      </c>
      <c r="C6008" s="75">
        <v>76.800455999999997</v>
      </c>
    </row>
    <row r="6009" spans="1:3" x14ac:dyDescent="0.25">
      <c r="A6009" s="74">
        <v>29749</v>
      </c>
      <c r="B6009" s="75">
        <v>26.392632000000003</v>
      </c>
      <c r="C6009" s="75">
        <v>76.837032000000008</v>
      </c>
    </row>
    <row r="6010" spans="1:3" x14ac:dyDescent="0.25">
      <c r="A6010" s="74">
        <v>29750</v>
      </c>
      <c r="B6010" s="75">
        <v>26.362151999999998</v>
      </c>
      <c r="C6010" s="75">
        <v>76.897992000000002</v>
      </c>
    </row>
    <row r="6011" spans="1:3" x14ac:dyDescent="0.25">
      <c r="A6011" s="74">
        <v>29751</v>
      </c>
      <c r="B6011" s="75">
        <v>26.356056000000002</v>
      </c>
      <c r="C6011" s="75">
        <v>76.873608000000004</v>
      </c>
    </row>
    <row r="6012" spans="1:3" x14ac:dyDescent="0.25">
      <c r="A6012" s="74">
        <v>29752</v>
      </c>
      <c r="B6012" s="75">
        <v>26.359104000000002</v>
      </c>
      <c r="C6012" s="75">
        <v>76.885800000000003</v>
      </c>
    </row>
    <row r="6013" spans="1:3" x14ac:dyDescent="0.25">
      <c r="A6013" s="74">
        <v>29753</v>
      </c>
      <c r="B6013" s="75">
        <v>26.377392000000004</v>
      </c>
      <c r="C6013" s="75">
        <v>76.922376</v>
      </c>
    </row>
    <row r="6014" spans="1:3" x14ac:dyDescent="0.25">
      <c r="A6014" s="74">
        <v>29754</v>
      </c>
      <c r="B6014" s="75">
        <v>26.365200000000002</v>
      </c>
      <c r="C6014" s="75">
        <v>76.882752000000011</v>
      </c>
    </row>
    <row r="6015" spans="1:3" x14ac:dyDescent="0.25">
      <c r="A6015" s="74">
        <v>29755</v>
      </c>
      <c r="B6015" s="75">
        <v>26.377392000000004</v>
      </c>
      <c r="C6015" s="75">
        <v>76.931520000000006</v>
      </c>
    </row>
    <row r="6016" spans="1:3" x14ac:dyDescent="0.25">
      <c r="A6016" s="74">
        <v>29756</v>
      </c>
      <c r="B6016" s="75">
        <v>26.365200000000002</v>
      </c>
      <c r="C6016" s="75">
        <v>76.974192000000002</v>
      </c>
    </row>
    <row r="6017" spans="1:3" x14ac:dyDescent="0.25">
      <c r="A6017" s="74">
        <v>29757</v>
      </c>
      <c r="B6017" s="75">
        <v>26.389583999999999</v>
      </c>
      <c r="C6017" s="75">
        <v>76.769976</v>
      </c>
    </row>
    <row r="6018" spans="1:3" x14ac:dyDescent="0.25">
      <c r="A6018" s="74">
        <v>29758</v>
      </c>
      <c r="B6018" s="75">
        <v>26.413968000000001</v>
      </c>
      <c r="C6018" s="75">
        <v>76.602336000000008</v>
      </c>
    </row>
    <row r="6019" spans="1:3" x14ac:dyDescent="0.25">
      <c r="A6019" s="74">
        <v>29759</v>
      </c>
      <c r="B6019" s="75">
        <v>26.438351999999998</v>
      </c>
      <c r="C6019" s="75">
        <v>76.38288</v>
      </c>
    </row>
    <row r="6020" spans="1:3" x14ac:dyDescent="0.25">
      <c r="A6020" s="74">
        <v>29760</v>
      </c>
      <c r="B6020" s="75">
        <v>26.368248000000001</v>
      </c>
      <c r="C6020" s="75">
        <v>76.132944000000009</v>
      </c>
    </row>
    <row r="6021" spans="1:3" x14ac:dyDescent="0.25">
      <c r="A6021" s="74">
        <v>29761</v>
      </c>
      <c r="B6021" s="75">
        <v>26.429207999999999</v>
      </c>
      <c r="C6021" s="75">
        <v>75.953112000000004</v>
      </c>
    </row>
    <row r="6022" spans="1:3" x14ac:dyDescent="0.25">
      <c r="A6022" s="74">
        <v>29762</v>
      </c>
      <c r="B6022" s="75">
        <v>26.362151999999998</v>
      </c>
      <c r="C6022" s="75">
        <v>75.73975200000001</v>
      </c>
    </row>
    <row r="6023" spans="1:3" x14ac:dyDescent="0.25">
      <c r="A6023" s="74">
        <v>29763</v>
      </c>
      <c r="B6023" s="75">
        <v>26.374344000000001</v>
      </c>
      <c r="C6023" s="75">
        <v>75.480671999999998</v>
      </c>
    </row>
    <row r="6024" spans="1:3" x14ac:dyDescent="0.25">
      <c r="A6024" s="74">
        <v>29764</v>
      </c>
      <c r="B6024" s="75">
        <v>26.386536</v>
      </c>
      <c r="C6024" s="75">
        <v>75.203304000000003</v>
      </c>
    </row>
    <row r="6025" spans="1:3" x14ac:dyDescent="0.25">
      <c r="A6025" s="74">
        <v>29765</v>
      </c>
      <c r="B6025" s="75">
        <v>26.471879999999999</v>
      </c>
      <c r="C6025" s="75">
        <v>75.020424000000006</v>
      </c>
    </row>
    <row r="6026" spans="1:3" x14ac:dyDescent="0.25">
      <c r="A6026" s="74">
        <v>29766</v>
      </c>
      <c r="B6026" s="75">
        <v>26.377392000000004</v>
      </c>
      <c r="C6026" s="75">
        <v>74.855832000000007</v>
      </c>
    </row>
    <row r="6027" spans="1:3" x14ac:dyDescent="0.25">
      <c r="A6027" s="74">
        <v>29767</v>
      </c>
      <c r="B6027" s="75">
        <v>26.407872000000001</v>
      </c>
      <c r="C6027" s="75">
        <v>74.730864000000011</v>
      </c>
    </row>
    <row r="6028" spans="1:3" x14ac:dyDescent="0.25">
      <c r="A6028" s="74">
        <v>29768</v>
      </c>
      <c r="B6028" s="75">
        <v>26.359104000000002</v>
      </c>
      <c r="C6028" s="75">
        <v>74.727816000000004</v>
      </c>
    </row>
    <row r="6029" spans="1:3" x14ac:dyDescent="0.25">
      <c r="A6029" s="74">
        <v>29769</v>
      </c>
      <c r="B6029" s="75">
        <v>26.346912</v>
      </c>
      <c r="C6029" s="75">
        <v>74.724767999999997</v>
      </c>
    </row>
    <row r="6030" spans="1:3" x14ac:dyDescent="0.25">
      <c r="A6030" s="74">
        <v>29770</v>
      </c>
      <c r="B6030" s="75">
        <v>26.343864000000004</v>
      </c>
      <c r="C6030" s="75">
        <v>74.797920000000005</v>
      </c>
    </row>
    <row r="6031" spans="1:3" x14ac:dyDescent="0.25">
      <c r="A6031" s="74">
        <v>29771</v>
      </c>
      <c r="B6031" s="75">
        <v>26.340816</v>
      </c>
      <c r="C6031" s="75">
        <v>74.797920000000005</v>
      </c>
    </row>
    <row r="6032" spans="1:3" x14ac:dyDescent="0.25">
      <c r="A6032" s="74">
        <v>29772</v>
      </c>
      <c r="B6032" s="75">
        <v>26.334720000000004</v>
      </c>
      <c r="C6032" s="75">
        <v>74.807064000000011</v>
      </c>
    </row>
    <row r="6033" spans="1:3" x14ac:dyDescent="0.25">
      <c r="A6033" s="74">
        <v>29773</v>
      </c>
      <c r="B6033" s="75">
        <v>26.319479999999999</v>
      </c>
      <c r="C6033" s="75">
        <v>74.785728000000006</v>
      </c>
    </row>
    <row r="6034" spans="1:3" x14ac:dyDescent="0.25">
      <c r="A6034" s="74">
        <v>29774</v>
      </c>
      <c r="B6034" s="75">
        <v>26.313383999999999</v>
      </c>
      <c r="C6034" s="75">
        <v>74.740008000000003</v>
      </c>
    </row>
    <row r="6035" spans="1:3" x14ac:dyDescent="0.25">
      <c r="A6035" s="74">
        <v>29775</v>
      </c>
      <c r="B6035" s="75">
        <v>26.328624000000001</v>
      </c>
      <c r="C6035" s="75">
        <v>74.956416000000004</v>
      </c>
    </row>
    <row r="6036" spans="1:3" x14ac:dyDescent="0.25">
      <c r="A6036" s="74">
        <v>29776</v>
      </c>
      <c r="B6036" s="75">
        <v>26.331672000000001</v>
      </c>
      <c r="C6036" s="75">
        <v>75.04785600000001</v>
      </c>
    </row>
    <row r="6037" spans="1:3" x14ac:dyDescent="0.25">
      <c r="A6037" s="74">
        <v>29777</v>
      </c>
      <c r="B6037" s="75">
        <v>26.343864000000004</v>
      </c>
      <c r="C6037" s="75">
        <v>75.166728000000006</v>
      </c>
    </row>
    <row r="6038" spans="1:3" x14ac:dyDescent="0.25">
      <c r="A6038" s="74">
        <v>29778</v>
      </c>
      <c r="B6038" s="75">
        <v>26.356056000000002</v>
      </c>
      <c r="C6038" s="75">
        <v>75.194159999999997</v>
      </c>
    </row>
    <row r="6039" spans="1:3" x14ac:dyDescent="0.25">
      <c r="A6039" s="74">
        <v>29779</v>
      </c>
      <c r="B6039" s="75">
        <v>26.392632000000003</v>
      </c>
      <c r="C6039" s="75">
        <v>75.236832000000007</v>
      </c>
    </row>
    <row r="6040" spans="1:3" x14ac:dyDescent="0.25">
      <c r="A6040" s="74">
        <v>29780</v>
      </c>
      <c r="B6040" s="75">
        <v>26.417016</v>
      </c>
      <c r="C6040" s="75">
        <v>75.462384000000014</v>
      </c>
    </row>
    <row r="6041" spans="1:3" x14ac:dyDescent="0.25">
      <c r="A6041" s="74">
        <v>29781</v>
      </c>
      <c r="B6041" s="75">
        <v>26.429207999999999</v>
      </c>
      <c r="C6041" s="75">
        <v>75.495912000000004</v>
      </c>
    </row>
    <row r="6042" spans="1:3" x14ac:dyDescent="0.25">
      <c r="A6042" s="74">
        <v>29782</v>
      </c>
      <c r="B6042" s="75">
        <v>26.404824000000001</v>
      </c>
      <c r="C6042" s="75">
        <v>75.300840000000008</v>
      </c>
    </row>
    <row r="6043" spans="1:3" x14ac:dyDescent="0.25">
      <c r="A6043" s="74">
        <v>29783</v>
      </c>
      <c r="B6043" s="75">
        <v>26.389583999999999</v>
      </c>
      <c r="C6043" s="75">
        <v>75.681840000000008</v>
      </c>
    </row>
    <row r="6044" spans="1:3" x14ac:dyDescent="0.25">
      <c r="A6044" s="74">
        <v>29784</v>
      </c>
      <c r="B6044" s="75">
        <v>26.413968000000001</v>
      </c>
      <c r="C6044" s="75">
        <v>75.639167999999998</v>
      </c>
    </row>
    <row r="6045" spans="1:3" x14ac:dyDescent="0.25">
      <c r="A6045" s="74">
        <v>29785</v>
      </c>
      <c r="B6045" s="75">
        <v>26.426160000000003</v>
      </c>
      <c r="C6045" s="75">
        <v>75.508104000000003</v>
      </c>
    </row>
    <row r="6046" spans="1:3" x14ac:dyDescent="0.25">
      <c r="A6046" s="74">
        <v>29786</v>
      </c>
      <c r="B6046" s="75">
        <v>26.377392000000004</v>
      </c>
      <c r="C6046" s="75">
        <v>75.300840000000008</v>
      </c>
    </row>
    <row r="6047" spans="1:3" x14ac:dyDescent="0.25">
      <c r="A6047" s="74">
        <v>29787</v>
      </c>
      <c r="B6047" s="75">
        <v>26.365200000000002</v>
      </c>
      <c r="C6047" s="75">
        <v>75.148440000000008</v>
      </c>
    </row>
    <row r="6048" spans="1:3" x14ac:dyDescent="0.25">
      <c r="A6048" s="74">
        <v>29788</v>
      </c>
      <c r="B6048" s="75">
        <v>26.432256000000002</v>
      </c>
      <c r="C6048" s="75">
        <v>75.014328000000006</v>
      </c>
    </row>
    <row r="6049" spans="1:3" x14ac:dyDescent="0.25">
      <c r="A6049" s="74">
        <v>29789</v>
      </c>
      <c r="B6049" s="75">
        <v>26.45664</v>
      </c>
      <c r="C6049" s="75">
        <v>74.892408000000003</v>
      </c>
    </row>
    <row r="6050" spans="1:3" x14ac:dyDescent="0.25">
      <c r="A6050" s="74">
        <v>29790</v>
      </c>
      <c r="B6050" s="75">
        <v>26.453592000000004</v>
      </c>
      <c r="C6050" s="75">
        <v>74.791824000000005</v>
      </c>
    </row>
    <row r="6051" spans="1:3" x14ac:dyDescent="0.25">
      <c r="A6051" s="74">
        <v>29791</v>
      </c>
      <c r="B6051" s="75">
        <v>26.45664</v>
      </c>
      <c r="C6051" s="75">
        <v>74.706479999999999</v>
      </c>
    </row>
    <row r="6052" spans="1:3" x14ac:dyDescent="0.25">
      <c r="A6052" s="74">
        <v>29792</v>
      </c>
      <c r="B6052" s="75">
        <v>26.447496000000001</v>
      </c>
      <c r="C6052" s="75">
        <v>74.688192000000001</v>
      </c>
    </row>
    <row r="6053" spans="1:3" x14ac:dyDescent="0.25">
      <c r="A6053" s="74">
        <v>29793</v>
      </c>
      <c r="B6053" s="75">
        <v>26.438351999999998</v>
      </c>
      <c r="C6053" s="75">
        <v>74.700384000000014</v>
      </c>
    </row>
    <row r="6054" spans="1:3" x14ac:dyDescent="0.25">
      <c r="A6054" s="74">
        <v>29794</v>
      </c>
      <c r="B6054" s="75">
        <v>26.426160000000003</v>
      </c>
      <c r="C6054" s="75">
        <v>74.721720000000005</v>
      </c>
    </row>
    <row r="6055" spans="1:3" x14ac:dyDescent="0.25">
      <c r="A6055" s="74">
        <v>29795</v>
      </c>
      <c r="B6055" s="75">
        <v>26.429207999999999</v>
      </c>
      <c r="C6055" s="75">
        <v>74.715624000000005</v>
      </c>
    </row>
    <row r="6056" spans="1:3" x14ac:dyDescent="0.25">
      <c r="A6056" s="74">
        <v>29796</v>
      </c>
      <c r="B6056" s="75">
        <v>26.429207999999999</v>
      </c>
      <c r="C6056" s="75">
        <v>74.749152000000009</v>
      </c>
    </row>
    <row r="6057" spans="1:3" x14ac:dyDescent="0.25">
      <c r="A6057" s="74">
        <v>29797</v>
      </c>
      <c r="B6057" s="75">
        <v>26.413968000000001</v>
      </c>
      <c r="C6057" s="75">
        <v>74.797920000000005</v>
      </c>
    </row>
    <row r="6058" spans="1:3" x14ac:dyDescent="0.25">
      <c r="A6058" s="74">
        <v>29798</v>
      </c>
      <c r="B6058" s="75">
        <v>26.398728000000002</v>
      </c>
      <c r="C6058" s="75">
        <v>74.767440000000008</v>
      </c>
    </row>
    <row r="6059" spans="1:3" x14ac:dyDescent="0.25">
      <c r="A6059" s="74">
        <v>29799</v>
      </c>
      <c r="B6059" s="75">
        <v>26.417016</v>
      </c>
      <c r="C6059" s="75">
        <v>75.050904000000003</v>
      </c>
    </row>
    <row r="6060" spans="1:3" x14ac:dyDescent="0.25">
      <c r="A6060" s="74">
        <v>29800</v>
      </c>
      <c r="B6060" s="75">
        <v>26.450544000000001</v>
      </c>
      <c r="C6060" s="75">
        <v>75.13015200000001</v>
      </c>
    </row>
    <row r="6061" spans="1:3" x14ac:dyDescent="0.25">
      <c r="A6061" s="74">
        <v>29801</v>
      </c>
      <c r="B6061" s="75">
        <v>26.459688000000003</v>
      </c>
      <c r="C6061" s="75">
        <v>75.160632000000007</v>
      </c>
    </row>
    <row r="6062" spans="1:3" x14ac:dyDescent="0.25">
      <c r="A6062" s="74">
        <v>29802</v>
      </c>
      <c r="B6062" s="75">
        <v>26.450544000000001</v>
      </c>
      <c r="C6062" s="75">
        <v>75.142344000000008</v>
      </c>
    </row>
    <row r="6063" spans="1:3" x14ac:dyDescent="0.25">
      <c r="A6063" s="74">
        <v>29803</v>
      </c>
      <c r="B6063" s="75">
        <v>26.465783999999999</v>
      </c>
      <c r="C6063" s="75">
        <v>75.154536000000007</v>
      </c>
    </row>
    <row r="6064" spans="1:3" x14ac:dyDescent="0.25">
      <c r="A6064" s="74">
        <v>29804</v>
      </c>
      <c r="B6064" s="75">
        <v>26.465783999999999</v>
      </c>
      <c r="C6064" s="75">
        <v>75.20635200000001</v>
      </c>
    </row>
    <row r="6065" spans="1:3" x14ac:dyDescent="0.25">
      <c r="A6065" s="74">
        <v>29805</v>
      </c>
      <c r="B6065" s="75">
        <v>26.459688000000003</v>
      </c>
      <c r="C6065" s="75">
        <v>75.306936000000007</v>
      </c>
    </row>
    <row r="6066" spans="1:3" x14ac:dyDescent="0.25">
      <c r="A6066" s="74">
        <v>29806</v>
      </c>
      <c r="B6066" s="75">
        <v>26.459688000000003</v>
      </c>
      <c r="C6066" s="75">
        <v>75.355704000000003</v>
      </c>
    </row>
    <row r="6067" spans="1:3" x14ac:dyDescent="0.25">
      <c r="A6067" s="74">
        <v>29807</v>
      </c>
      <c r="B6067" s="75">
        <v>26.453592000000004</v>
      </c>
      <c r="C6067" s="75">
        <v>75.35875200000001</v>
      </c>
    </row>
    <row r="6068" spans="1:3" x14ac:dyDescent="0.25">
      <c r="A6068" s="74">
        <v>29808</v>
      </c>
      <c r="B6068" s="75">
        <v>26.441400000000002</v>
      </c>
      <c r="C6068" s="75">
        <v>75.35875200000001</v>
      </c>
    </row>
    <row r="6069" spans="1:3" x14ac:dyDescent="0.25">
      <c r="A6069" s="74">
        <v>29809</v>
      </c>
      <c r="B6069" s="75">
        <v>26.450544000000001</v>
      </c>
      <c r="C6069" s="75">
        <v>75.416664000000011</v>
      </c>
    </row>
    <row r="6070" spans="1:3" x14ac:dyDescent="0.25">
      <c r="A6070" s="74">
        <v>29810</v>
      </c>
      <c r="B6070" s="75">
        <v>26.465783999999999</v>
      </c>
      <c r="C6070" s="75">
        <v>75.453240000000008</v>
      </c>
    </row>
    <row r="6071" spans="1:3" x14ac:dyDescent="0.25">
      <c r="A6071" s="74">
        <v>29811</v>
      </c>
      <c r="B6071" s="75">
        <v>26.468832000000003</v>
      </c>
      <c r="C6071" s="75">
        <v>75.477624000000006</v>
      </c>
    </row>
    <row r="6072" spans="1:3" x14ac:dyDescent="0.25">
      <c r="A6072" s="74">
        <v>29812</v>
      </c>
      <c r="B6072" s="75">
        <v>26.435304000000002</v>
      </c>
      <c r="C6072" s="75">
        <v>75.325224000000006</v>
      </c>
    </row>
    <row r="6073" spans="1:3" x14ac:dyDescent="0.25">
      <c r="A6073" s="74">
        <v>29813</v>
      </c>
      <c r="B6073" s="75">
        <v>26.386536</v>
      </c>
      <c r="C6073" s="75">
        <v>75.096624000000006</v>
      </c>
    </row>
    <row r="6074" spans="1:3" x14ac:dyDescent="0.25">
      <c r="A6074" s="74">
        <v>29814</v>
      </c>
      <c r="B6074" s="75">
        <v>26.371296000000001</v>
      </c>
      <c r="C6074" s="75">
        <v>74.864975999999999</v>
      </c>
    </row>
    <row r="6075" spans="1:3" x14ac:dyDescent="0.25">
      <c r="A6075" s="74">
        <v>29815</v>
      </c>
      <c r="B6075" s="75">
        <v>26.377392000000004</v>
      </c>
      <c r="C6075" s="75">
        <v>74.740008000000003</v>
      </c>
    </row>
    <row r="6076" spans="1:3" x14ac:dyDescent="0.25">
      <c r="A6076" s="74">
        <v>29816</v>
      </c>
      <c r="B6076" s="75">
        <v>26.365200000000002</v>
      </c>
      <c r="C6076" s="75">
        <v>74.764392000000001</v>
      </c>
    </row>
    <row r="6077" spans="1:3" x14ac:dyDescent="0.25">
      <c r="A6077" s="74">
        <v>29817</v>
      </c>
      <c r="B6077" s="75">
        <v>26.343864000000004</v>
      </c>
      <c r="C6077" s="75">
        <v>74.746104000000003</v>
      </c>
    </row>
    <row r="6078" spans="1:3" x14ac:dyDescent="0.25">
      <c r="A6078" s="74">
        <v>29818</v>
      </c>
      <c r="B6078" s="75">
        <v>26.331672000000001</v>
      </c>
      <c r="C6078" s="75">
        <v>74.849736000000007</v>
      </c>
    </row>
    <row r="6079" spans="1:3" x14ac:dyDescent="0.25">
      <c r="A6079" s="74">
        <v>29819</v>
      </c>
      <c r="B6079" s="75">
        <v>26.340816</v>
      </c>
      <c r="C6079" s="75">
        <v>74.843640000000008</v>
      </c>
    </row>
    <row r="6080" spans="1:3" x14ac:dyDescent="0.25">
      <c r="A6080" s="74">
        <v>29820</v>
      </c>
      <c r="B6080" s="75">
        <v>26.325576000000002</v>
      </c>
      <c r="C6080" s="75">
        <v>74.861928000000006</v>
      </c>
    </row>
    <row r="6081" spans="1:3" x14ac:dyDescent="0.25">
      <c r="A6081" s="74">
        <v>29821</v>
      </c>
      <c r="B6081" s="75">
        <v>26.30424</v>
      </c>
      <c r="C6081" s="75">
        <v>74.849736000000007</v>
      </c>
    </row>
    <row r="6082" spans="1:3" x14ac:dyDescent="0.25">
      <c r="A6082" s="74">
        <v>29822</v>
      </c>
      <c r="B6082" s="75">
        <v>26.310336</v>
      </c>
      <c r="C6082" s="75">
        <v>74.898504000000003</v>
      </c>
    </row>
    <row r="6083" spans="1:3" x14ac:dyDescent="0.25">
      <c r="A6083" s="74">
        <v>29823</v>
      </c>
      <c r="B6083" s="75">
        <v>26.389583999999999</v>
      </c>
      <c r="C6083" s="75">
        <v>74.974704000000003</v>
      </c>
    </row>
    <row r="6084" spans="1:3" x14ac:dyDescent="0.25">
      <c r="A6084" s="74">
        <v>29824</v>
      </c>
      <c r="B6084" s="75">
        <v>26.398728000000002</v>
      </c>
      <c r="C6084" s="75">
        <v>75.005184000000014</v>
      </c>
    </row>
    <row r="6085" spans="1:3" x14ac:dyDescent="0.25">
      <c r="A6085" s="74">
        <v>29825</v>
      </c>
      <c r="B6085" s="75">
        <v>26.371296000000001</v>
      </c>
      <c r="C6085" s="75">
        <v>75.011279999999999</v>
      </c>
    </row>
    <row r="6086" spans="1:3" x14ac:dyDescent="0.25">
      <c r="A6086" s="74">
        <v>29826</v>
      </c>
      <c r="B6086" s="75">
        <v>26.362151999999998</v>
      </c>
      <c r="C6086" s="75">
        <v>74.989944000000008</v>
      </c>
    </row>
    <row r="6087" spans="1:3" x14ac:dyDescent="0.25">
      <c r="A6087" s="74">
        <v>29827</v>
      </c>
      <c r="B6087" s="75">
        <v>26.374344000000001</v>
      </c>
      <c r="C6087" s="75">
        <v>75.090528000000006</v>
      </c>
    </row>
    <row r="6088" spans="1:3" x14ac:dyDescent="0.25">
      <c r="A6088" s="74">
        <v>29828</v>
      </c>
      <c r="B6088" s="75">
        <v>26.392632000000003</v>
      </c>
      <c r="C6088" s="75">
        <v>75.093575999999999</v>
      </c>
    </row>
    <row r="6089" spans="1:3" x14ac:dyDescent="0.25">
      <c r="A6089" s="74">
        <v>29829</v>
      </c>
      <c r="B6089" s="75">
        <v>26.404824000000001</v>
      </c>
      <c r="C6089" s="75">
        <v>75.069192000000001</v>
      </c>
    </row>
    <row r="6090" spans="1:3" x14ac:dyDescent="0.25">
      <c r="A6090" s="74">
        <v>29830</v>
      </c>
      <c r="B6090" s="75">
        <v>26.417016</v>
      </c>
      <c r="C6090" s="75">
        <v>75.093575999999999</v>
      </c>
    </row>
    <row r="6091" spans="1:3" x14ac:dyDescent="0.25">
      <c r="A6091" s="74">
        <v>29831</v>
      </c>
      <c r="B6091" s="75">
        <v>26.410920000000004</v>
      </c>
      <c r="C6091" s="75">
        <v>75.066144000000008</v>
      </c>
    </row>
    <row r="6092" spans="1:3" x14ac:dyDescent="0.25">
      <c r="A6092" s="74">
        <v>29832</v>
      </c>
      <c r="B6092" s="75">
        <v>26.417016</v>
      </c>
      <c r="C6092" s="75">
        <v>75.114912000000004</v>
      </c>
    </row>
    <row r="6093" spans="1:3" x14ac:dyDescent="0.25">
      <c r="A6093" s="74">
        <v>29833</v>
      </c>
      <c r="B6093" s="75">
        <v>26.38044</v>
      </c>
      <c r="C6093" s="75">
        <v>74.962512000000004</v>
      </c>
    </row>
    <row r="6094" spans="1:3" x14ac:dyDescent="0.25">
      <c r="A6094" s="74">
        <v>29834</v>
      </c>
      <c r="B6094" s="75">
        <v>26.362151999999998</v>
      </c>
      <c r="C6094" s="75">
        <v>74.871071999999998</v>
      </c>
    </row>
    <row r="6095" spans="1:3" x14ac:dyDescent="0.25">
      <c r="A6095" s="74">
        <v>29835</v>
      </c>
      <c r="B6095" s="75">
        <v>26.343864000000004</v>
      </c>
      <c r="C6095" s="75">
        <v>74.861928000000006</v>
      </c>
    </row>
    <row r="6096" spans="1:3" x14ac:dyDescent="0.25">
      <c r="A6096" s="74">
        <v>29836</v>
      </c>
      <c r="B6096" s="75">
        <v>26.340816</v>
      </c>
      <c r="C6096" s="75">
        <v>74.932032000000007</v>
      </c>
    </row>
    <row r="6097" spans="1:3" x14ac:dyDescent="0.25">
      <c r="A6097" s="74">
        <v>29837</v>
      </c>
      <c r="B6097" s="75">
        <v>26.328624000000001</v>
      </c>
      <c r="C6097" s="75">
        <v>74.919840000000008</v>
      </c>
    </row>
    <row r="6098" spans="1:3" x14ac:dyDescent="0.25">
      <c r="A6098" s="74">
        <v>29838</v>
      </c>
      <c r="B6098" s="75">
        <v>26.322528000000002</v>
      </c>
      <c r="C6098" s="75">
        <v>74.886312000000004</v>
      </c>
    </row>
    <row r="6099" spans="1:3" x14ac:dyDescent="0.25">
      <c r="A6099" s="74">
        <v>29839</v>
      </c>
      <c r="B6099" s="75">
        <v>26.322528000000002</v>
      </c>
      <c r="C6099" s="75">
        <v>74.837544000000008</v>
      </c>
    </row>
    <row r="6100" spans="1:3" x14ac:dyDescent="0.25">
      <c r="A6100" s="74">
        <v>29840</v>
      </c>
      <c r="B6100" s="75">
        <v>26.316432000000002</v>
      </c>
      <c r="C6100" s="75">
        <v>74.831447999999995</v>
      </c>
    </row>
    <row r="6101" spans="1:3" x14ac:dyDescent="0.25">
      <c r="A6101" s="74">
        <v>29841</v>
      </c>
      <c r="B6101" s="75">
        <v>26.310336</v>
      </c>
      <c r="C6101" s="75">
        <v>74.843640000000008</v>
      </c>
    </row>
    <row r="6102" spans="1:3" x14ac:dyDescent="0.25">
      <c r="A6102" s="74">
        <v>29842</v>
      </c>
      <c r="B6102" s="75">
        <v>26.30424</v>
      </c>
      <c r="C6102" s="75">
        <v>74.81925600000001</v>
      </c>
    </row>
    <row r="6103" spans="1:3" x14ac:dyDescent="0.25">
      <c r="A6103" s="74">
        <v>29843</v>
      </c>
      <c r="B6103" s="75">
        <v>26.276807999999999</v>
      </c>
      <c r="C6103" s="75">
        <v>74.764392000000001</v>
      </c>
    </row>
    <row r="6104" spans="1:3" x14ac:dyDescent="0.25">
      <c r="A6104" s="74">
        <v>29844</v>
      </c>
      <c r="B6104" s="75">
        <v>26.252424000000001</v>
      </c>
      <c r="C6104" s="75">
        <v>74.706479999999999</v>
      </c>
    </row>
    <row r="6105" spans="1:3" x14ac:dyDescent="0.25">
      <c r="A6105" s="74">
        <v>29845</v>
      </c>
      <c r="B6105" s="75">
        <v>26.237183999999999</v>
      </c>
      <c r="C6105" s="75">
        <v>74.657712000000004</v>
      </c>
    </row>
    <row r="6106" spans="1:3" x14ac:dyDescent="0.25">
      <c r="A6106" s="74">
        <v>29846</v>
      </c>
      <c r="B6106" s="75">
        <v>26.209751999999998</v>
      </c>
      <c r="C6106" s="75">
        <v>74.618088</v>
      </c>
    </row>
    <row r="6107" spans="1:3" x14ac:dyDescent="0.25">
      <c r="A6107" s="74">
        <v>29847</v>
      </c>
      <c r="B6107" s="75">
        <v>26.182320000000004</v>
      </c>
      <c r="C6107" s="75">
        <v>74.563224000000005</v>
      </c>
    </row>
    <row r="6108" spans="1:3" x14ac:dyDescent="0.25">
      <c r="A6108" s="74">
        <v>29848</v>
      </c>
      <c r="B6108" s="75">
        <v>26.164032000000002</v>
      </c>
      <c r="C6108" s="75">
        <v>74.496167999999997</v>
      </c>
    </row>
    <row r="6109" spans="1:3" x14ac:dyDescent="0.25">
      <c r="A6109" s="74">
        <v>29849</v>
      </c>
      <c r="B6109" s="75">
        <v>26.142696000000001</v>
      </c>
      <c r="C6109" s="75">
        <v>74.453496000000001</v>
      </c>
    </row>
    <row r="6110" spans="1:3" x14ac:dyDescent="0.25">
      <c r="A6110" s="74">
        <v>29850</v>
      </c>
      <c r="B6110" s="75">
        <v>26.130504000000002</v>
      </c>
      <c r="C6110" s="75">
        <v>74.398632000000006</v>
      </c>
    </row>
    <row r="6111" spans="1:3" x14ac:dyDescent="0.25">
      <c r="A6111" s="74">
        <v>29851</v>
      </c>
      <c r="B6111" s="75">
        <v>26.109168</v>
      </c>
      <c r="C6111" s="75">
        <v>74.337671999999998</v>
      </c>
    </row>
    <row r="6112" spans="1:3" x14ac:dyDescent="0.25">
      <c r="A6112" s="74">
        <v>29852</v>
      </c>
      <c r="B6112" s="75">
        <v>26.096976000000002</v>
      </c>
      <c r="C6112" s="75">
        <v>74.276712000000003</v>
      </c>
    </row>
    <row r="6113" spans="1:3" x14ac:dyDescent="0.25">
      <c r="A6113" s="74">
        <v>29853</v>
      </c>
      <c r="B6113" s="75">
        <v>26.081735999999999</v>
      </c>
      <c r="C6113" s="75">
        <v>74.194416000000004</v>
      </c>
    </row>
    <row r="6114" spans="1:3" x14ac:dyDescent="0.25">
      <c r="A6114" s="74">
        <v>29854</v>
      </c>
      <c r="B6114" s="75">
        <v>26.066496000000001</v>
      </c>
      <c r="C6114" s="75">
        <v>74.139552000000009</v>
      </c>
    </row>
    <row r="6115" spans="1:3" x14ac:dyDescent="0.25">
      <c r="A6115" s="74">
        <v>29855</v>
      </c>
      <c r="B6115" s="75">
        <v>26.051256000000002</v>
      </c>
      <c r="C6115" s="75">
        <v>74.066400000000002</v>
      </c>
    </row>
    <row r="6116" spans="1:3" x14ac:dyDescent="0.25">
      <c r="A6116" s="74">
        <v>29856</v>
      </c>
      <c r="B6116" s="75">
        <v>26.042111999999999</v>
      </c>
      <c r="C6116" s="75">
        <v>73.981056000000009</v>
      </c>
    </row>
    <row r="6117" spans="1:3" x14ac:dyDescent="0.25">
      <c r="A6117" s="74">
        <v>29857</v>
      </c>
      <c r="B6117" s="75">
        <v>26.048207999999999</v>
      </c>
      <c r="C6117" s="75">
        <v>73.901808000000003</v>
      </c>
    </row>
    <row r="6118" spans="1:3" x14ac:dyDescent="0.25">
      <c r="A6118" s="74">
        <v>29858</v>
      </c>
      <c r="B6118" s="75">
        <v>26.048207999999999</v>
      </c>
      <c r="C6118" s="75">
        <v>73.892664000000011</v>
      </c>
    </row>
    <row r="6119" spans="1:3" x14ac:dyDescent="0.25">
      <c r="A6119" s="74">
        <v>29859</v>
      </c>
      <c r="B6119" s="75">
        <v>26.063448000000005</v>
      </c>
      <c r="C6119" s="75">
        <v>73.917047999999994</v>
      </c>
    </row>
    <row r="6120" spans="1:3" x14ac:dyDescent="0.25">
      <c r="A6120" s="74">
        <v>29860</v>
      </c>
      <c r="B6120" s="75">
        <v>26.063448000000005</v>
      </c>
      <c r="C6120" s="75">
        <v>73.895712000000003</v>
      </c>
    </row>
    <row r="6121" spans="1:3" x14ac:dyDescent="0.25">
      <c r="A6121" s="74">
        <v>29861</v>
      </c>
      <c r="B6121" s="75">
        <v>26.051256000000002</v>
      </c>
      <c r="C6121" s="75">
        <v>73.889616000000004</v>
      </c>
    </row>
    <row r="6122" spans="1:3" x14ac:dyDescent="0.25">
      <c r="A6122" s="74">
        <v>29862</v>
      </c>
      <c r="B6122" s="75">
        <v>26.045160000000003</v>
      </c>
      <c r="C6122" s="75">
        <v>73.892664000000011</v>
      </c>
    </row>
    <row r="6123" spans="1:3" x14ac:dyDescent="0.25">
      <c r="A6123" s="74">
        <v>29863</v>
      </c>
      <c r="B6123" s="75">
        <v>26.023824000000001</v>
      </c>
      <c r="C6123" s="75">
        <v>73.859136000000007</v>
      </c>
    </row>
    <row r="6124" spans="1:3" x14ac:dyDescent="0.25">
      <c r="A6124" s="74">
        <v>29864</v>
      </c>
      <c r="B6124" s="75">
        <v>26.011632000000002</v>
      </c>
      <c r="C6124" s="75">
        <v>73.798176000000012</v>
      </c>
    </row>
    <row r="6125" spans="1:3" x14ac:dyDescent="0.25">
      <c r="A6125" s="74">
        <v>29865</v>
      </c>
      <c r="B6125" s="75">
        <v>25.99944</v>
      </c>
      <c r="C6125" s="75">
        <v>73.700640000000007</v>
      </c>
    </row>
    <row r="6126" spans="1:3" x14ac:dyDescent="0.25">
      <c r="A6126" s="74">
        <v>29866</v>
      </c>
      <c r="B6126" s="75">
        <v>25.996392000000004</v>
      </c>
      <c r="C6126" s="75">
        <v>73.679304000000002</v>
      </c>
    </row>
    <row r="6127" spans="1:3" x14ac:dyDescent="0.25">
      <c r="A6127" s="74">
        <v>29867</v>
      </c>
      <c r="B6127" s="75">
        <v>26.005535999999999</v>
      </c>
      <c r="C6127" s="75">
        <v>73.865232000000006</v>
      </c>
    </row>
    <row r="6128" spans="1:3" x14ac:dyDescent="0.25">
      <c r="A6128" s="74">
        <v>29868</v>
      </c>
      <c r="B6128" s="75">
        <v>26.036016000000004</v>
      </c>
      <c r="C6128" s="75">
        <v>73.898759999999996</v>
      </c>
    </row>
    <row r="6129" spans="1:3" x14ac:dyDescent="0.25">
      <c r="A6129" s="74">
        <v>29869</v>
      </c>
      <c r="B6129" s="75">
        <v>26.087832000000002</v>
      </c>
      <c r="C6129" s="75">
        <v>74.014584000000013</v>
      </c>
    </row>
    <row r="6130" spans="1:3" x14ac:dyDescent="0.25">
      <c r="A6130" s="74">
        <v>29870</v>
      </c>
      <c r="B6130" s="75">
        <v>26.084783999999999</v>
      </c>
      <c r="C6130" s="75">
        <v>74.051159999999996</v>
      </c>
    </row>
    <row r="6131" spans="1:3" x14ac:dyDescent="0.25">
      <c r="A6131" s="74">
        <v>29871</v>
      </c>
      <c r="B6131" s="75">
        <v>26.084783999999999</v>
      </c>
      <c r="C6131" s="75">
        <v>74.109071999999998</v>
      </c>
    </row>
    <row r="6132" spans="1:3" x14ac:dyDescent="0.25">
      <c r="A6132" s="74">
        <v>29872</v>
      </c>
      <c r="B6132" s="75">
        <v>26.069544</v>
      </c>
      <c r="C6132" s="75">
        <v>74.102975999999998</v>
      </c>
    </row>
    <row r="6133" spans="1:3" x14ac:dyDescent="0.25">
      <c r="A6133" s="74">
        <v>29873</v>
      </c>
      <c r="B6133" s="75">
        <v>26.069544</v>
      </c>
      <c r="C6133" s="75">
        <v>74.060304000000002</v>
      </c>
    </row>
    <row r="6134" spans="1:3" x14ac:dyDescent="0.25">
      <c r="A6134" s="74">
        <v>29874</v>
      </c>
      <c r="B6134" s="75">
        <v>26.07564</v>
      </c>
      <c r="C6134" s="75">
        <v>74.054208000000003</v>
      </c>
    </row>
    <row r="6135" spans="1:3" x14ac:dyDescent="0.25">
      <c r="A6135" s="74">
        <v>29875</v>
      </c>
      <c r="B6135" s="75">
        <v>26.084783999999999</v>
      </c>
      <c r="C6135" s="75">
        <v>74.032871999999998</v>
      </c>
    </row>
    <row r="6136" spans="1:3" x14ac:dyDescent="0.25">
      <c r="A6136" s="74">
        <v>29876</v>
      </c>
      <c r="B6136" s="75">
        <v>26.081735999999999</v>
      </c>
      <c r="C6136" s="75">
        <v>74.045064000000011</v>
      </c>
    </row>
    <row r="6137" spans="1:3" x14ac:dyDescent="0.25">
      <c r="A6137" s="74">
        <v>29877</v>
      </c>
      <c r="B6137" s="75">
        <v>26.081735999999999</v>
      </c>
      <c r="C6137" s="75">
        <v>74.020679999999999</v>
      </c>
    </row>
    <row r="6138" spans="1:3" x14ac:dyDescent="0.25">
      <c r="A6138" s="74">
        <v>29878</v>
      </c>
      <c r="B6138" s="75">
        <v>26.07564</v>
      </c>
      <c r="C6138" s="75">
        <v>73.987152000000009</v>
      </c>
    </row>
    <row r="6139" spans="1:3" x14ac:dyDescent="0.25">
      <c r="A6139" s="74">
        <v>29879</v>
      </c>
      <c r="B6139" s="75">
        <v>26.090879999999999</v>
      </c>
      <c r="C6139" s="75">
        <v>74.042016000000004</v>
      </c>
    </row>
    <row r="6140" spans="1:3" x14ac:dyDescent="0.25">
      <c r="A6140" s="74">
        <v>29880</v>
      </c>
      <c r="B6140" s="75">
        <v>26.087832000000002</v>
      </c>
      <c r="C6140" s="75">
        <v>74.045064000000011</v>
      </c>
    </row>
    <row r="6141" spans="1:3" x14ac:dyDescent="0.25">
      <c r="A6141" s="74">
        <v>29881</v>
      </c>
      <c r="B6141" s="75">
        <v>26.078688000000003</v>
      </c>
      <c r="C6141" s="75">
        <v>74.032871999999998</v>
      </c>
    </row>
    <row r="6142" spans="1:3" x14ac:dyDescent="0.25">
      <c r="A6142" s="74">
        <v>29882</v>
      </c>
      <c r="B6142" s="75">
        <v>26.112216</v>
      </c>
      <c r="C6142" s="75">
        <v>74.042016000000004</v>
      </c>
    </row>
    <row r="6143" spans="1:3" x14ac:dyDescent="0.25">
      <c r="A6143" s="74">
        <v>29883</v>
      </c>
      <c r="B6143" s="75">
        <v>26.112216</v>
      </c>
      <c r="C6143" s="75">
        <v>74.020679999999999</v>
      </c>
    </row>
    <row r="6144" spans="1:3" x14ac:dyDescent="0.25">
      <c r="A6144" s="74">
        <v>29884</v>
      </c>
      <c r="B6144" s="75">
        <v>26.090879999999999</v>
      </c>
      <c r="C6144" s="75">
        <v>73.968864000000011</v>
      </c>
    </row>
    <row r="6145" spans="1:3" x14ac:dyDescent="0.25">
      <c r="A6145" s="74">
        <v>29885</v>
      </c>
      <c r="B6145" s="75">
        <v>26.109168</v>
      </c>
      <c r="C6145" s="75">
        <v>73.950575999999998</v>
      </c>
    </row>
    <row r="6146" spans="1:3" x14ac:dyDescent="0.25">
      <c r="A6146" s="74">
        <v>29886</v>
      </c>
      <c r="B6146" s="75">
        <v>26.121360000000003</v>
      </c>
      <c r="C6146" s="75">
        <v>73.935336000000007</v>
      </c>
    </row>
    <row r="6147" spans="1:3" x14ac:dyDescent="0.25">
      <c r="A6147" s="74">
        <v>29887</v>
      </c>
      <c r="B6147" s="75">
        <v>26.127456000000002</v>
      </c>
      <c r="C6147" s="75">
        <v>73.923144000000008</v>
      </c>
    </row>
    <row r="6148" spans="1:3" x14ac:dyDescent="0.25">
      <c r="A6148" s="74">
        <v>29888</v>
      </c>
      <c r="B6148" s="75">
        <v>26.133551999999998</v>
      </c>
      <c r="C6148" s="75">
        <v>73.941432000000006</v>
      </c>
    </row>
    <row r="6149" spans="1:3" x14ac:dyDescent="0.25">
      <c r="A6149" s="74">
        <v>29889</v>
      </c>
      <c r="B6149" s="75">
        <v>26.15184</v>
      </c>
      <c r="C6149" s="75">
        <v>73.944479999999999</v>
      </c>
    </row>
    <row r="6150" spans="1:3" x14ac:dyDescent="0.25">
      <c r="A6150" s="74">
        <v>29890</v>
      </c>
      <c r="B6150" s="75">
        <v>26.167079999999999</v>
      </c>
      <c r="C6150" s="75">
        <v>74.002392</v>
      </c>
    </row>
    <row r="6151" spans="1:3" x14ac:dyDescent="0.25">
      <c r="A6151" s="74">
        <v>29891</v>
      </c>
      <c r="B6151" s="75">
        <v>26.167079999999999</v>
      </c>
      <c r="C6151" s="75">
        <v>74.042016000000004</v>
      </c>
    </row>
    <row r="6152" spans="1:3" x14ac:dyDescent="0.25">
      <c r="A6152" s="74">
        <v>29892</v>
      </c>
      <c r="B6152" s="75">
        <v>26.167079999999999</v>
      </c>
      <c r="C6152" s="75">
        <v>74.014584000000013</v>
      </c>
    </row>
    <row r="6153" spans="1:3" x14ac:dyDescent="0.25">
      <c r="A6153" s="74">
        <v>29893</v>
      </c>
      <c r="B6153" s="75">
        <v>26.188416</v>
      </c>
      <c r="C6153" s="75">
        <v>73.984104000000002</v>
      </c>
    </row>
    <row r="6154" spans="1:3" x14ac:dyDescent="0.25">
      <c r="A6154" s="74">
        <v>29894</v>
      </c>
      <c r="B6154" s="75">
        <v>26.234135999999999</v>
      </c>
      <c r="C6154" s="75">
        <v>74.051159999999996</v>
      </c>
    </row>
    <row r="6155" spans="1:3" x14ac:dyDescent="0.25">
      <c r="A6155" s="74">
        <v>29895</v>
      </c>
      <c r="B6155" s="75">
        <v>26.246328000000002</v>
      </c>
      <c r="C6155" s="75">
        <v>74.090784000000014</v>
      </c>
    </row>
    <row r="6156" spans="1:3" x14ac:dyDescent="0.25">
      <c r="A6156" s="74">
        <v>29896</v>
      </c>
      <c r="B6156" s="75">
        <v>26.282904000000002</v>
      </c>
      <c r="C6156" s="75">
        <v>74.099928000000006</v>
      </c>
    </row>
    <row r="6157" spans="1:3" x14ac:dyDescent="0.25">
      <c r="A6157" s="74">
        <v>29897</v>
      </c>
      <c r="B6157" s="75">
        <v>26.334720000000004</v>
      </c>
      <c r="C6157" s="75">
        <v>74.102975999999998</v>
      </c>
    </row>
    <row r="6158" spans="1:3" x14ac:dyDescent="0.25">
      <c r="A6158" s="74">
        <v>29898</v>
      </c>
      <c r="B6158" s="75">
        <v>26.368248000000001</v>
      </c>
      <c r="C6158" s="75">
        <v>74.166984000000014</v>
      </c>
    </row>
    <row r="6159" spans="1:3" x14ac:dyDescent="0.25">
      <c r="A6159" s="74">
        <v>29899</v>
      </c>
      <c r="B6159" s="75">
        <v>26.359104000000002</v>
      </c>
      <c r="C6159" s="75">
        <v>74.203559999999996</v>
      </c>
    </row>
    <row r="6160" spans="1:3" x14ac:dyDescent="0.25">
      <c r="A6160" s="74">
        <v>29900</v>
      </c>
      <c r="B6160" s="75">
        <v>26.359104000000002</v>
      </c>
      <c r="C6160" s="75">
        <v>74.426064000000011</v>
      </c>
    </row>
    <row r="6161" spans="1:3" x14ac:dyDescent="0.25">
      <c r="A6161" s="74">
        <v>29901</v>
      </c>
      <c r="B6161" s="75">
        <v>26.438351999999998</v>
      </c>
      <c r="C6161" s="75">
        <v>74.541888</v>
      </c>
    </row>
    <row r="6162" spans="1:3" x14ac:dyDescent="0.25">
      <c r="A6162" s="74">
        <v>29902</v>
      </c>
      <c r="B6162" s="75">
        <v>26.490168000000001</v>
      </c>
      <c r="C6162" s="75">
        <v>74.797920000000005</v>
      </c>
    </row>
    <row r="6163" spans="1:3" x14ac:dyDescent="0.25">
      <c r="A6163" s="74">
        <v>29903</v>
      </c>
      <c r="B6163" s="75">
        <v>26.529792000000004</v>
      </c>
      <c r="C6163" s="75">
        <v>74.968608000000003</v>
      </c>
    </row>
    <row r="6164" spans="1:3" x14ac:dyDescent="0.25">
      <c r="A6164" s="74">
        <v>29904</v>
      </c>
      <c r="B6164" s="75">
        <v>26.554176000000002</v>
      </c>
      <c r="C6164" s="75">
        <v>75.008232000000007</v>
      </c>
    </row>
    <row r="6165" spans="1:3" x14ac:dyDescent="0.25">
      <c r="A6165" s="74">
        <v>29905</v>
      </c>
      <c r="B6165" s="75">
        <v>26.67</v>
      </c>
      <c r="C6165" s="75">
        <v>75.020424000000006</v>
      </c>
    </row>
    <row r="6166" spans="1:3" x14ac:dyDescent="0.25">
      <c r="A6166" s="74">
        <v>29906</v>
      </c>
      <c r="B6166" s="75">
        <v>26.657807999999999</v>
      </c>
      <c r="C6166" s="75">
        <v>75.020424000000006</v>
      </c>
    </row>
    <row r="6167" spans="1:3" x14ac:dyDescent="0.25">
      <c r="A6167" s="74">
        <v>29907</v>
      </c>
      <c r="B6167" s="75">
        <v>26.682192000000004</v>
      </c>
      <c r="C6167" s="75">
        <v>75.014328000000006</v>
      </c>
    </row>
    <row r="6168" spans="1:3" x14ac:dyDescent="0.25">
      <c r="A6168" s="74">
        <v>29908</v>
      </c>
      <c r="B6168" s="75">
        <v>26.657807999999999</v>
      </c>
      <c r="C6168" s="75">
        <v>74.983847999999995</v>
      </c>
    </row>
    <row r="6169" spans="1:3" x14ac:dyDescent="0.25">
      <c r="A6169" s="74">
        <v>29909</v>
      </c>
      <c r="B6169" s="75">
        <v>26.663904000000002</v>
      </c>
      <c r="C6169" s="75">
        <v>74.947271999999998</v>
      </c>
    </row>
    <row r="6170" spans="1:3" x14ac:dyDescent="0.25">
      <c r="A6170" s="74">
        <v>29910</v>
      </c>
      <c r="B6170" s="75">
        <v>26.682192000000004</v>
      </c>
      <c r="C6170" s="75">
        <v>74.904600000000002</v>
      </c>
    </row>
    <row r="6171" spans="1:3" x14ac:dyDescent="0.25">
      <c r="A6171" s="74">
        <v>29911</v>
      </c>
      <c r="B6171" s="75">
        <v>26.663904000000002</v>
      </c>
      <c r="C6171" s="75">
        <v>74.89545600000001</v>
      </c>
    </row>
    <row r="6172" spans="1:3" x14ac:dyDescent="0.25">
      <c r="A6172" s="74">
        <v>29912</v>
      </c>
      <c r="B6172" s="75">
        <v>26.727912</v>
      </c>
      <c r="C6172" s="75">
        <v>74.953367999999998</v>
      </c>
    </row>
    <row r="6173" spans="1:3" x14ac:dyDescent="0.25">
      <c r="A6173" s="74">
        <v>29913</v>
      </c>
      <c r="B6173" s="75">
        <v>26.700479999999999</v>
      </c>
      <c r="C6173" s="75">
        <v>75.005184000000014</v>
      </c>
    </row>
    <row r="6174" spans="1:3" x14ac:dyDescent="0.25">
      <c r="A6174" s="74">
        <v>29914</v>
      </c>
      <c r="B6174" s="75">
        <v>26.679144000000001</v>
      </c>
      <c r="C6174" s="75">
        <v>75.270359999999997</v>
      </c>
    </row>
    <row r="6175" spans="1:3" x14ac:dyDescent="0.25">
      <c r="A6175" s="74">
        <v>29915</v>
      </c>
      <c r="B6175" s="75">
        <v>26.666951999999998</v>
      </c>
      <c r="C6175" s="75">
        <v>75.377040000000008</v>
      </c>
    </row>
    <row r="6176" spans="1:3" x14ac:dyDescent="0.25">
      <c r="A6176" s="74">
        <v>29916</v>
      </c>
      <c r="B6176" s="75">
        <v>26.660856000000003</v>
      </c>
      <c r="C6176" s="75">
        <v>75.389232000000007</v>
      </c>
    </row>
    <row r="6177" spans="1:3" x14ac:dyDescent="0.25">
      <c r="A6177" s="74">
        <v>29917</v>
      </c>
      <c r="B6177" s="75">
        <v>26.676096000000001</v>
      </c>
      <c r="C6177" s="75">
        <v>75.39228</v>
      </c>
    </row>
    <row r="6178" spans="1:3" x14ac:dyDescent="0.25">
      <c r="A6178" s="74">
        <v>29918</v>
      </c>
      <c r="B6178" s="75">
        <v>26.676096000000001</v>
      </c>
      <c r="C6178" s="75">
        <v>75.373992000000001</v>
      </c>
    </row>
    <row r="6179" spans="1:3" x14ac:dyDescent="0.25">
      <c r="A6179" s="74">
        <v>29919</v>
      </c>
      <c r="B6179" s="75">
        <v>26.67</v>
      </c>
      <c r="C6179" s="75">
        <v>75.395328000000006</v>
      </c>
    </row>
    <row r="6180" spans="1:3" x14ac:dyDescent="0.25">
      <c r="A6180" s="74">
        <v>29920</v>
      </c>
      <c r="B6180" s="75">
        <v>26.694383999999999</v>
      </c>
      <c r="C6180" s="75">
        <v>75.520296000000002</v>
      </c>
    </row>
    <row r="6181" spans="1:3" x14ac:dyDescent="0.25">
      <c r="A6181" s="74">
        <v>29921</v>
      </c>
      <c r="B6181" s="75">
        <v>26.688288000000004</v>
      </c>
      <c r="C6181" s="75">
        <v>75.633071999999999</v>
      </c>
    </row>
    <row r="6182" spans="1:3" x14ac:dyDescent="0.25">
      <c r="A6182" s="74">
        <v>29922</v>
      </c>
      <c r="B6182" s="75">
        <v>26.657807999999999</v>
      </c>
      <c r="C6182" s="75">
        <v>75.648312000000004</v>
      </c>
    </row>
    <row r="6183" spans="1:3" x14ac:dyDescent="0.25">
      <c r="A6183" s="74">
        <v>29923</v>
      </c>
      <c r="B6183" s="75">
        <v>26.651712</v>
      </c>
      <c r="C6183" s="75">
        <v>75.639167999999998</v>
      </c>
    </row>
    <row r="6184" spans="1:3" x14ac:dyDescent="0.25">
      <c r="A6184" s="74">
        <v>29924</v>
      </c>
      <c r="B6184" s="75">
        <v>26.648664000000004</v>
      </c>
      <c r="C6184" s="75">
        <v>75.66355200000001</v>
      </c>
    </row>
    <row r="6185" spans="1:3" x14ac:dyDescent="0.25">
      <c r="A6185" s="74">
        <v>29925</v>
      </c>
      <c r="B6185" s="75">
        <v>26.682192000000004</v>
      </c>
      <c r="C6185" s="75">
        <v>76.260959999999997</v>
      </c>
    </row>
    <row r="6186" spans="1:3" x14ac:dyDescent="0.25">
      <c r="A6186" s="74">
        <v>29926</v>
      </c>
      <c r="B6186" s="75">
        <v>26.688288000000004</v>
      </c>
      <c r="C6186" s="75">
        <v>76.331064000000012</v>
      </c>
    </row>
    <row r="6187" spans="1:3" x14ac:dyDescent="0.25">
      <c r="A6187" s="74">
        <v>29927</v>
      </c>
      <c r="B6187" s="75">
        <v>26.694383999999999</v>
      </c>
      <c r="C6187" s="75">
        <v>76.395071999999999</v>
      </c>
    </row>
    <row r="6188" spans="1:3" x14ac:dyDescent="0.25">
      <c r="A6188" s="74">
        <v>29928</v>
      </c>
      <c r="B6188" s="75">
        <v>26.709624000000002</v>
      </c>
      <c r="C6188" s="75">
        <v>76.596240000000009</v>
      </c>
    </row>
    <row r="6189" spans="1:3" x14ac:dyDescent="0.25">
      <c r="A6189" s="74">
        <v>29929</v>
      </c>
      <c r="B6189" s="75">
        <v>26.718768000000001</v>
      </c>
      <c r="C6189" s="75">
        <v>76.736447999999996</v>
      </c>
    </row>
    <row r="6190" spans="1:3" x14ac:dyDescent="0.25">
      <c r="A6190" s="74">
        <v>29930</v>
      </c>
      <c r="B6190" s="75">
        <v>26.721816</v>
      </c>
      <c r="C6190" s="75">
        <v>76.922376</v>
      </c>
    </row>
    <row r="6191" spans="1:3" x14ac:dyDescent="0.25">
      <c r="A6191" s="74">
        <v>29931</v>
      </c>
      <c r="B6191" s="75">
        <v>26.730960000000003</v>
      </c>
      <c r="C6191" s="75">
        <v>77.038200000000003</v>
      </c>
    </row>
    <row r="6192" spans="1:3" x14ac:dyDescent="0.25">
      <c r="A6192" s="74">
        <v>29932</v>
      </c>
      <c r="B6192" s="75">
        <v>26.730960000000003</v>
      </c>
      <c r="C6192" s="75">
        <v>77.138784000000001</v>
      </c>
    </row>
    <row r="6193" spans="1:3" x14ac:dyDescent="0.25">
      <c r="A6193" s="74">
        <v>29933</v>
      </c>
      <c r="B6193" s="75">
        <v>26.734007999999999</v>
      </c>
      <c r="C6193" s="75">
        <v>77.602080000000001</v>
      </c>
    </row>
    <row r="6194" spans="1:3" x14ac:dyDescent="0.25">
      <c r="A6194" s="74">
        <v>29934</v>
      </c>
      <c r="B6194" s="75">
        <v>26.730960000000003</v>
      </c>
      <c r="C6194" s="75">
        <v>77.550264000000013</v>
      </c>
    </row>
    <row r="6195" spans="1:3" x14ac:dyDescent="0.25">
      <c r="A6195" s="74">
        <v>29935</v>
      </c>
      <c r="B6195" s="75">
        <v>26.743151999999998</v>
      </c>
      <c r="C6195" s="75">
        <v>77.434440000000009</v>
      </c>
    </row>
    <row r="6196" spans="1:3" x14ac:dyDescent="0.25">
      <c r="A6196" s="74">
        <v>29936</v>
      </c>
      <c r="B6196" s="75">
        <v>26.727912</v>
      </c>
      <c r="C6196" s="75">
        <v>77.379576</v>
      </c>
    </row>
    <row r="6197" spans="1:3" x14ac:dyDescent="0.25">
      <c r="A6197" s="74">
        <v>29937</v>
      </c>
      <c r="B6197" s="75">
        <v>26.749248000000001</v>
      </c>
      <c r="C6197" s="75">
        <v>77.282040000000009</v>
      </c>
    </row>
    <row r="6198" spans="1:3" x14ac:dyDescent="0.25">
      <c r="A6198" s="74">
        <v>29938</v>
      </c>
      <c r="B6198" s="75">
        <v>26.758392000000004</v>
      </c>
      <c r="C6198" s="75">
        <v>77.202792000000002</v>
      </c>
    </row>
    <row r="6199" spans="1:3" x14ac:dyDescent="0.25">
      <c r="A6199" s="74">
        <v>29939</v>
      </c>
      <c r="B6199" s="75">
        <v>26.743151999999998</v>
      </c>
      <c r="C6199" s="75">
        <v>77.169264000000013</v>
      </c>
    </row>
    <row r="6200" spans="1:3" x14ac:dyDescent="0.25">
      <c r="A6200" s="74">
        <v>29940</v>
      </c>
      <c r="B6200" s="75">
        <v>26.752296000000001</v>
      </c>
      <c r="C6200" s="75">
        <v>77.312520000000006</v>
      </c>
    </row>
    <row r="6201" spans="1:3" x14ac:dyDescent="0.25">
      <c r="A6201" s="74">
        <v>29941</v>
      </c>
      <c r="B6201" s="75">
        <v>26.727912</v>
      </c>
      <c r="C6201" s="75">
        <v>77.269847999999996</v>
      </c>
    </row>
    <row r="6202" spans="1:3" x14ac:dyDescent="0.25">
      <c r="A6202" s="74">
        <v>29942</v>
      </c>
      <c r="B6202" s="75">
        <v>26.718768000000001</v>
      </c>
      <c r="C6202" s="75">
        <v>77.190600000000003</v>
      </c>
    </row>
    <row r="6203" spans="1:3" x14ac:dyDescent="0.25">
      <c r="A6203" s="74">
        <v>29943</v>
      </c>
      <c r="B6203" s="75">
        <v>26.730960000000003</v>
      </c>
      <c r="C6203" s="75">
        <v>77.19974400000001</v>
      </c>
    </row>
    <row r="6204" spans="1:3" x14ac:dyDescent="0.25">
      <c r="A6204" s="74">
        <v>29944</v>
      </c>
      <c r="B6204" s="75">
        <v>26.724864000000004</v>
      </c>
      <c r="C6204" s="75">
        <v>77.135736000000009</v>
      </c>
    </row>
    <row r="6205" spans="1:3" x14ac:dyDescent="0.25">
      <c r="A6205" s="74">
        <v>29945</v>
      </c>
      <c r="B6205" s="75">
        <v>26.715720000000005</v>
      </c>
      <c r="C6205" s="75">
        <v>77.074776</v>
      </c>
    </row>
    <row r="6206" spans="1:3" x14ac:dyDescent="0.25">
      <c r="A6206" s="74">
        <v>29946</v>
      </c>
      <c r="B6206" s="75">
        <v>26.700479999999999</v>
      </c>
      <c r="C6206" s="75">
        <v>77.029055999999997</v>
      </c>
    </row>
    <row r="6207" spans="1:3" x14ac:dyDescent="0.25">
      <c r="A6207" s="74">
        <v>29947</v>
      </c>
      <c r="B6207" s="75">
        <v>26.691336</v>
      </c>
      <c r="C6207" s="75">
        <v>76.97114400000001</v>
      </c>
    </row>
    <row r="6208" spans="1:3" x14ac:dyDescent="0.25">
      <c r="A6208" s="74">
        <v>29948</v>
      </c>
      <c r="B6208" s="75">
        <v>26.682192000000004</v>
      </c>
      <c r="C6208" s="75">
        <v>76.931520000000006</v>
      </c>
    </row>
    <row r="6209" spans="1:3" x14ac:dyDescent="0.25">
      <c r="A6209" s="74">
        <v>29949</v>
      </c>
      <c r="B6209" s="75">
        <v>26.697432000000003</v>
      </c>
      <c r="C6209" s="75">
        <v>76.913232000000008</v>
      </c>
    </row>
    <row r="6210" spans="1:3" x14ac:dyDescent="0.25">
      <c r="A6210" s="74">
        <v>29950</v>
      </c>
      <c r="B6210" s="75">
        <v>26.712672000000001</v>
      </c>
      <c r="C6210" s="75">
        <v>76.891896000000003</v>
      </c>
    </row>
    <row r="6211" spans="1:3" x14ac:dyDescent="0.25">
      <c r="A6211" s="74">
        <v>29951</v>
      </c>
      <c r="B6211" s="75">
        <v>26.721816</v>
      </c>
      <c r="C6211" s="75">
        <v>76.864464000000012</v>
      </c>
    </row>
    <row r="6212" spans="1:3" x14ac:dyDescent="0.25">
      <c r="A6212" s="74">
        <v>29952</v>
      </c>
      <c r="B6212" s="75">
        <v>26.737056000000003</v>
      </c>
      <c r="C6212" s="75">
        <v>76.864464000000012</v>
      </c>
    </row>
    <row r="6213" spans="1:3" x14ac:dyDescent="0.25">
      <c r="A6213" s="74">
        <v>29953</v>
      </c>
      <c r="B6213" s="75">
        <v>26.776679999999999</v>
      </c>
      <c r="C6213" s="75">
        <v>76.89494400000001</v>
      </c>
    </row>
    <row r="6214" spans="1:3" x14ac:dyDescent="0.25">
      <c r="A6214" s="74">
        <v>29954</v>
      </c>
      <c r="B6214" s="75">
        <v>26.746200000000002</v>
      </c>
      <c r="C6214" s="75">
        <v>76.980288000000002</v>
      </c>
    </row>
    <row r="6215" spans="1:3" x14ac:dyDescent="0.25">
      <c r="A6215" s="74">
        <v>29955</v>
      </c>
      <c r="B6215" s="75">
        <v>26.749248000000001</v>
      </c>
      <c r="C6215" s="75">
        <v>76.995528000000007</v>
      </c>
    </row>
    <row r="6216" spans="1:3" x14ac:dyDescent="0.25">
      <c r="A6216" s="74">
        <v>29956</v>
      </c>
      <c r="B6216" s="75">
        <v>26.758392000000004</v>
      </c>
      <c r="C6216" s="75">
        <v>76.998576</v>
      </c>
    </row>
    <row r="6217" spans="1:3" x14ac:dyDescent="0.25">
      <c r="A6217" s="74">
        <v>29957</v>
      </c>
      <c r="B6217" s="75">
        <v>26.758392000000004</v>
      </c>
      <c r="C6217" s="75">
        <v>77.029055999999997</v>
      </c>
    </row>
    <row r="6218" spans="1:3" x14ac:dyDescent="0.25">
      <c r="A6218" s="74">
        <v>29958</v>
      </c>
      <c r="B6218" s="75">
        <v>26.752296000000001</v>
      </c>
      <c r="C6218" s="75">
        <v>76.995528000000007</v>
      </c>
    </row>
    <row r="6219" spans="1:3" x14ac:dyDescent="0.25">
      <c r="A6219" s="74">
        <v>29959</v>
      </c>
      <c r="B6219" s="75">
        <v>26.746200000000002</v>
      </c>
      <c r="C6219" s="75">
        <v>76.949808000000004</v>
      </c>
    </row>
    <row r="6220" spans="1:3" x14ac:dyDescent="0.25">
      <c r="A6220" s="74">
        <v>29960</v>
      </c>
      <c r="B6220" s="75">
        <v>26.737056000000003</v>
      </c>
      <c r="C6220" s="75">
        <v>76.897992000000002</v>
      </c>
    </row>
    <row r="6221" spans="1:3" x14ac:dyDescent="0.25">
      <c r="A6221" s="74">
        <v>29961</v>
      </c>
      <c r="B6221" s="75">
        <v>26.721816</v>
      </c>
      <c r="C6221" s="75">
        <v>76.846176</v>
      </c>
    </row>
    <row r="6222" spans="1:3" x14ac:dyDescent="0.25">
      <c r="A6222" s="74">
        <v>29962</v>
      </c>
      <c r="B6222" s="75">
        <v>26.703528000000002</v>
      </c>
      <c r="C6222" s="75">
        <v>76.794359999999998</v>
      </c>
    </row>
    <row r="6223" spans="1:3" x14ac:dyDescent="0.25">
      <c r="A6223" s="74">
        <v>29963</v>
      </c>
      <c r="B6223" s="75">
        <v>26.700479999999999</v>
      </c>
      <c r="C6223" s="75">
        <v>76.745592000000002</v>
      </c>
    </row>
    <row r="6224" spans="1:3" x14ac:dyDescent="0.25">
      <c r="A6224" s="74">
        <v>29964</v>
      </c>
      <c r="B6224" s="75">
        <v>26.694383999999999</v>
      </c>
      <c r="C6224" s="75">
        <v>76.702920000000006</v>
      </c>
    </row>
    <row r="6225" spans="1:3" x14ac:dyDescent="0.25">
      <c r="A6225" s="74">
        <v>29965</v>
      </c>
      <c r="B6225" s="75">
        <v>26.688288000000004</v>
      </c>
      <c r="C6225" s="75">
        <v>76.678536000000008</v>
      </c>
    </row>
    <row r="6226" spans="1:3" x14ac:dyDescent="0.25">
      <c r="A6226" s="74">
        <v>29966</v>
      </c>
      <c r="B6226" s="75">
        <v>26.676096000000001</v>
      </c>
      <c r="C6226" s="75">
        <v>76.626720000000006</v>
      </c>
    </row>
    <row r="6227" spans="1:3" x14ac:dyDescent="0.25">
      <c r="A6227" s="74">
        <v>29967</v>
      </c>
      <c r="B6227" s="75">
        <v>26.663904000000002</v>
      </c>
      <c r="C6227" s="75">
        <v>76.599288000000001</v>
      </c>
    </row>
    <row r="6228" spans="1:3" x14ac:dyDescent="0.25">
      <c r="A6228" s="74">
        <v>29968</v>
      </c>
      <c r="B6228" s="75">
        <v>26.648664000000004</v>
      </c>
      <c r="C6228" s="75">
        <v>76.553567999999999</v>
      </c>
    </row>
    <row r="6229" spans="1:3" x14ac:dyDescent="0.25">
      <c r="A6229" s="74">
        <v>29969</v>
      </c>
      <c r="B6229" s="75">
        <v>26.636472000000001</v>
      </c>
      <c r="C6229" s="75">
        <v>76.498704000000004</v>
      </c>
    </row>
    <row r="6230" spans="1:3" x14ac:dyDescent="0.25">
      <c r="A6230" s="74">
        <v>29970</v>
      </c>
      <c r="B6230" s="75">
        <v>26.618183999999999</v>
      </c>
      <c r="C6230" s="75">
        <v>76.431647999999996</v>
      </c>
    </row>
    <row r="6231" spans="1:3" x14ac:dyDescent="0.25">
      <c r="A6231" s="74">
        <v>29971</v>
      </c>
      <c r="B6231" s="75">
        <v>26.60904</v>
      </c>
      <c r="C6231" s="75">
        <v>76.364592000000002</v>
      </c>
    </row>
    <row r="6232" spans="1:3" x14ac:dyDescent="0.25">
      <c r="A6232" s="74">
        <v>29972</v>
      </c>
      <c r="B6232" s="75">
        <v>26.593800000000002</v>
      </c>
      <c r="C6232" s="75">
        <v>76.291440000000009</v>
      </c>
    </row>
    <row r="6233" spans="1:3" x14ac:dyDescent="0.25">
      <c r="A6233" s="74">
        <v>29973</v>
      </c>
      <c r="B6233" s="75">
        <v>26.584656000000003</v>
      </c>
      <c r="C6233" s="75">
        <v>76.215240000000009</v>
      </c>
    </row>
    <row r="6234" spans="1:3" x14ac:dyDescent="0.25">
      <c r="A6234" s="74">
        <v>29974</v>
      </c>
      <c r="B6234" s="75">
        <v>26.569416</v>
      </c>
      <c r="C6234" s="75">
        <v>76.139040000000008</v>
      </c>
    </row>
    <row r="6235" spans="1:3" x14ac:dyDescent="0.25">
      <c r="A6235" s="74">
        <v>29975</v>
      </c>
      <c r="B6235" s="75">
        <v>26.557224000000001</v>
      </c>
      <c r="C6235" s="75">
        <v>76.056744000000009</v>
      </c>
    </row>
    <row r="6236" spans="1:3" x14ac:dyDescent="0.25">
      <c r="A6236" s="74">
        <v>29976</v>
      </c>
      <c r="B6236" s="75">
        <v>26.551128000000002</v>
      </c>
      <c r="C6236" s="75">
        <v>76.004928000000007</v>
      </c>
    </row>
    <row r="6237" spans="1:3" x14ac:dyDescent="0.25">
      <c r="A6237" s="74">
        <v>29977</v>
      </c>
      <c r="B6237" s="75">
        <v>26.541983999999999</v>
      </c>
      <c r="C6237" s="75">
        <v>75.934824000000006</v>
      </c>
    </row>
    <row r="6238" spans="1:3" x14ac:dyDescent="0.25">
      <c r="A6238" s="74">
        <v>29978</v>
      </c>
      <c r="B6238" s="75">
        <v>26.551128000000002</v>
      </c>
      <c r="C6238" s="75">
        <v>75.858624000000006</v>
      </c>
    </row>
    <row r="6239" spans="1:3" x14ac:dyDescent="0.25">
      <c r="A6239" s="74">
        <v>29979</v>
      </c>
      <c r="B6239" s="75">
        <v>26.548079999999999</v>
      </c>
      <c r="C6239" s="75">
        <v>75.776328000000007</v>
      </c>
    </row>
    <row r="6240" spans="1:3" x14ac:dyDescent="0.25">
      <c r="A6240" s="74">
        <v>29980</v>
      </c>
      <c r="B6240" s="75">
        <v>26.535888000000003</v>
      </c>
      <c r="C6240" s="75">
        <v>75.684888000000001</v>
      </c>
    </row>
    <row r="6241" spans="1:3" x14ac:dyDescent="0.25">
      <c r="A6241" s="74">
        <v>29981</v>
      </c>
      <c r="B6241" s="75">
        <v>26.535888000000003</v>
      </c>
      <c r="C6241" s="75">
        <v>75.590400000000002</v>
      </c>
    </row>
    <row r="6242" spans="1:3" x14ac:dyDescent="0.25">
      <c r="A6242" s="74">
        <v>29982</v>
      </c>
      <c r="B6242" s="75">
        <v>26.526744000000001</v>
      </c>
      <c r="C6242" s="75">
        <v>75.495912000000004</v>
      </c>
    </row>
    <row r="6243" spans="1:3" x14ac:dyDescent="0.25">
      <c r="A6243" s="74">
        <v>29983</v>
      </c>
      <c r="B6243" s="75">
        <v>26.526744000000001</v>
      </c>
      <c r="C6243" s="75">
        <v>75.398375999999999</v>
      </c>
    </row>
    <row r="6244" spans="1:3" x14ac:dyDescent="0.25">
      <c r="A6244" s="74">
        <v>29984</v>
      </c>
      <c r="B6244" s="75">
        <v>26.520648000000001</v>
      </c>
      <c r="C6244" s="75">
        <v>75.300840000000008</v>
      </c>
    </row>
    <row r="6245" spans="1:3" x14ac:dyDescent="0.25">
      <c r="A6245" s="74">
        <v>29985</v>
      </c>
      <c r="B6245" s="75">
        <v>26.514551999999998</v>
      </c>
      <c r="C6245" s="75">
        <v>75.20025600000001</v>
      </c>
    </row>
    <row r="6246" spans="1:3" x14ac:dyDescent="0.25">
      <c r="A6246" s="74">
        <v>29986</v>
      </c>
      <c r="B6246" s="75">
        <v>26.505407999999999</v>
      </c>
      <c r="C6246" s="75">
        <v>75.096624000000006</v>
      </c>
    </row>
    <row r="6247" spans="1:3" x14ac:dyDescent="0.25">
      <c r="A6247" s="74">
        <v>29987</v>
      </c>
      <c r="B6247" s="75">
        <v>26.496264000000004</v>
      </c>
      <c r="C6247" s="75">
        <v>74.989944000000008</v>
      </c>
    </row>
    <row r="6248" spans="1:3" x14ac:dyDescent="0.25">
      <c r="A6248" s="74">
        <v>29988</v>
      </c>
      <c r="B6248" s="75">
        <v>26.487120000000004</v>
      </c>
      <c r="C6248" s="75">
        <v>74.880216000000004</v>
      </c>
    </row>
    <row r="6249" spans="1:3" x14ac:dyDescent="0.25">
      <c r="A6249" s="74">
        <v>29989</v>
      </c>
      <c r="B6249" s="75">
        <v>26.474928000000002</v>
      </c>
      <c r="C6249" s="75">
        <v>74.770488</v>
      </c>
    </row>
    <row r="6250" spans="1:3" x14ac:dyDescent="0.25">
      <c r="A6250" s="74">
        <v>29990</v>
      </c>
      <c r="B6250" s="75">
        <v>26.465783999999999</v>
      </c>
      <c r="C6250" s="75">
        <v>74.660759999999996</v>
      </c>
    </row>
    <row r="6251" spans="1:3" x14ac:dyDescent="0.25">
      <c r="A6251" s="74">
        <v>29991</v>
      </c>
      <c r="B6251" s="75">
        <v>26.459688000000003</v>
      </c>
      <c r="C6251" s="75">
        <v>74.547984000000014</v>
      </c>
    </row>
    <row r="6252" spans="1:3" x14ac:dyDescent="0.25">
      <c r="A6252" s="74">
        <v>29992</v>
      </c>
      <c r="B6252" s="75">
        <v>26.450544000000001</v>
      </c>
      <c r="C6252" s="75">
        <v>74.432159999999996</v>
      </c>
    </row>
    <row r="6253" spans="1:3" x14ac:dyDescent="0.25">
      <c r="A6253" s="74">
        <v>29993</v>
      </c>
      <c r="B6253" s="75">
        <v>26.444448000000001</v>
      </c>
      <c r="C6253" s="75">
        <v>74.316336000000007</v>
      </c>
    </row>
    <row r="6254" spans="1:3" x14ac:dyDescent="0.25">
      <c r="A6254" s="74">
        <v>29994</v>
      </c>
      <c r="B6254" s="75">
        <v>26.432256000000002</v>
      </c>
      <c r="C6254" s="75">
        <v>74.197464000000011</v>
      </c>
    </row>
    <row r="6255" spans="1:3" x14ac:dyDescent="0.25">
      <c r="A6255" s="74">
        <v>29995</v>
      </c>
      <c r="B6255" s="75">
        <v>26.426160000000003</v>
      </c>
      <c r="C6255" s="75">
        <v>74.075544000000008</v>
      </c>
    </row>
    <row r="6256" spans="1:3" x14ac:dyDescent="0.25">
      <c r="A6256" s="74">
        <v>29996</v>
      </c>
      <c r="B6256" s="75">
        <v>26.413968000000001</v>
      </c>
      <c r="C6256" s="75">
        <v>73.950575999999998</v>
      </c>
    </row>
    <row r="6257" spans="1:3" x14ac:dyDescent="0.25">
      <c r="A6257" s="74">
        <v>29997</v>
      </c>
      <c r="B6257" s="75">
        <v>26.401776000000002</v>
      </c>
      <c r="C6257" s="75">
        <v>73.825608000000003</v>
      </c>
    </row>
    <row r="6258" spans="1:3" x14ac:dyDescent="0.25">
      <c r="A6258" s="74">
        <v>29998</v>
      </c>
      <c r="B6258" s="75">
        <v>26.389583999999999</v>
      </c>
      <c r="C6258" s="75">
        <v>73.697592</v>
      </c>
    </row>
    <row r="6259" spans="1:3" x14ac:dyDescent="0.25">
      <c r="A6259" s="74">
        <v>29999</v>
      </c>
      <c r="B6259" s="75">
        <v>26.392632000000003</v>
      </c>
      <c r="C6259" s="75">
        <v>73.612247999999994</v>
      </c>
    </row>
    <row r="6260" spans="1:3" x14ac:dyDescent="0.25">
      <c r="A6260" s="74">
        <v>30000</v>
      </c>
      <c r="B6260" s="75">
        <v>26.38044</v>
      </c>
      <c r="C6260" s="75">
        <v>73.499471999999997</v>
      </c>
    </row>
    <row r="6261" spans="1:3" x14ac:dyDescent="0.25">
      <c r="A6261" s="74">
        <v>30001</v>
      </c>
      <c r="B6261" s="75">
        <v>26.365200000000002</v>
      </c>
      <c r="C6261" s="75">
        <v>73.389744000000007</v>
      </c>
    </row>
    <row r="6262" spans="1:3" x14ac:dyDescent="0.25">
      <c r="A6262" s="74">
        <v>30002</v>
      </c>
      <c r="B6262" s="75">
        <v>26.359104000000002</v>
      </c>
      <c r="C6262" s="75">
        <v>73.252584000000013</v>
      </c>
    </row>
    <row r="6263" spans="1:3" x14ac:dyDescent="0.25">
      <c r="A6263" s="74">
        <v>30003</v>
      </c>
      <c r="B6263" s="75">
        <v>26.346912</v>
      </c>
      <c r="C6263" s="75">
        <v>73.112376000000012</v>
      </c>
    </row>
    <row r="6264" spans="1:3" x14ac:dyDescent="0.25">
      <c r="A6264" s="74">
        <v>30004</v>
      </c>
      <c r="B6264" s="75">
        <v>26.337768000000001</v>
      </c>
      <c r="C6264" s="75">
        <v>72.969120000000004</v>
      </c>
    </row>
    <row r="6265" spans="1:3" x14ac:dyDescent="0.25">
      <c r="A6265" s="74">
        <v>30005</v>
      </c>
      <c r="B6265" s="75">
        <v>26.325576000000002</v>
      </c>
      <c r="C6265" s="75">
        <v>72.862440000000007</v>
      </c>
    </row>
    <row r="6266" spans="1:3" x14ac:dyDescent="0.25">
      <c r="A6266" s="74">
        <v>30006</v>
      </c>
      <c r="B6266" s="75">
        <v>26.313383999999999</v>
      </c>
      <c r="C6266" s="75">
        <v>72.771000000000001</v>
      </c>
    </row>
    <row r="6267" spans="1:3" x14ac:dyDescent="0.25">
      <c r="A6267" s="74">
        <v>30007</v>
      </c>
      <c r="B6267" s="75">
        <v>26.301192000000004</v>
      </c>
      <c r="C6267" s="75">
        <v>72.682608000000002</v>
      </c>
    </row>
    <row r="6268" spans="1:3" x14ac:dyDescent="0.25">
      <c r="A6268" s="74">
        <v>30008</v>
      </c>
      <c r="B6268" s="75">
        <v>26.292048000000001</v>
      </c>
      <c r="C6268" s="75">
        <v>72.59726400000001</v>
      </c>
    </row>
    <row r="6269" spans="1:3" x14ac:dyDescent="0.25">
      <c r="A6269" s="74">
        <v>30009</v>
      </c>
      <c r="B6269" s="75">
        <v>26.285951999999998</v>
      </c>
      <c r="C6269" s="75">
        <v>72.508871999999997</v>
      </c>
    </row>
    <row r="6270" spans="1:3" x14ac:dyDescent="0.25">
      <c r="A6270" s="74">
        <v>30010</v>
      </c>
      <c r="B6270" s="75">
        <v>26.279856000000002</v>
      </c>
      <c r="C6270" s="75">
        <v>72.423528000000005</v>
      </c>
    </row>
    <row r="6271" spans="1:3" x14ac:dyDescent="0.25">
      <c r="A6271" s="74">
        <v>30011</v>
      </c>
      <c r="B6271" s="75">
        <v>26.267664000000003</v>
      </c>
      <c r="C6271" s="75">
        <v>72.341232000000005</v>
      </c>
    </row>
    <row r="6272" spans="1:3" x14ac:dyDescent="0.25">
      <c r="A6272" s="74">
        <v>30012</v>
      </c>
      <c r="B6272" s="75">
        <v>26.258520000000004</v>
      </c>
      <c r="C6272" s="75">
        <v>72.261984000000012</v>
      </c>
    </row>
    <row r="6273" spans="1:3" x14ac:dyDescent="0.25">
      <c r="A6273" s="74">
        <v>30013</v>
      </c>
      <c r="B6273" s="75">
        <v>26.246328000000002</v>
      </c>
      <c r="C6273" s="75">
        <v>72.170544000000007</v>
      </c>
    </row>
    <row r="6274" spans="1:3" x14ac:dyDescent="0.25">
      <c r="A6274" s="74">
        <v>30014</v>
      </c>
      <c r="B6274" s="75">
        <v>26.234135999999999</v>
      </c>
      <c r="C6274" s="75">
        <v>72.079104000000001</v>
      </c>
    </row>
    <row r="6275" spans="1:3" x14ac:dyDescent="0.25">
      <c r="A6275" s="74">
        <v>30015</v>
      </c>
      <c r="B6275" s="75">
        <v>26.221944000000001</v>
      </c>
      <c r="C6275" s="75">
        <v>71.975471999999996</v>
      </c>
    </row>
    <row r="6276" spans="1:3" x14ac:dyDescent="0.25">
      <c r="A6276" s="74">
        <v>30016</v>
      </c>
      <c r="B6276" s="75">
        <v>26.212800000000001</v>
      </c>
      <c r="C6276" s="75">
        <v>71.865744000000007</v>
      </c>
    </row>
    <row r="6277" spans="1:3" x14ac:dyDescent="0.25">
      <c r="A6277" s="74">
        <v>30017</v>
      </c>
      <c r="B6277" s="75">
        <v>26.197560000000003</v>
      </c>
      <c r="C6277" s="75">
        <v>71.756016000000002</v>
      </c>
    </row>
    <row r="6278" spans="1:3" x14ac:dyDescent="0.25">
      <c r="A6278" s="74">
        <v>30018</v>
      </c>
      <c r="B6278" s="75">
        <v>26.185368</v>
      </c>
      <c r="C6278" s="75">
        <v>71.640191999999999</v>
      </c>
    </row>
    <row r="6279" spans="1:3" x14ac:dyDescent="0.25">
      <c r="A6279" s="74">
        <v>30019</v>
      </c>
      <c r="B6279" s="75">
        <v>26.176224000000001</v>
      </c>
      <c r="C6279" s="75">
        <v>71.536559999999994</v>
      </c>
    </row>
    <row r="6280" spans="1:3" x14ac:dyDescent="0.25">
      <c r="A6280" s="74">
        <v>30020</v>
      </c>
      <c r="B6280" s="75">
        <v>26.164032000000002</v>
      </c>
      <c r="C6280" s="75">
        <v>71.435976000000011</v>
      </c>
    </row>
    <row r="6281" spans="1:3" x14ac:dyDescent="0.25">
      <c r="A6281" s="74">
        <v>30021</v>
      </c>
      <c r="B6281" s="75">
        <v>26.15184</v>
      </c>
      <c r="C6281" s="75">
        <v>71.341487999999998</v>
      </c>
    </row>
    <row r="6282" spans="1:3" x14ac:dyDescent="0.25">
      <c r="A6282" s="74">
        <v>30022</v>
      </c>
      <c r="B6282" s="75">
        <v>26.139648000000001</v>
      </c>
      <c r="C6282" s="75">
        <v>71.234808000000001</v>
      </c>
    </row>
    <row r="6283" spans="1:3" x14ac:dyDescent="0.25">
      <c r="A6283" s="74">
        <v>30023</v>
      </c>
      <c r="B6283" s="75">
        <v>26.130504000000002</v>
      </c>
      <c r="C6283" s="75">
        <v>71.125079999999997</v>
      </c>
    </row>
    <row r="6284" spans="1:3" x14ac:dyDescent="0.25">
      <c r="A6284" s="74">
        <v>30024</v>
      </c>
      <c r="B6284" s="75">
        <v>26.115264000000003</v>
      </c>
      <c r="C6284" s="75">
        <v>71.021448000000007</v>
      </c>
    </row>
    <row r="6285" spans="1:3" x14ac:dyDescent="0.25">
      <c r="A6285" s="74">
        <v>30025</v>
      </c>
      <c r="B6285" s="75">
        <v>26.106120000000004</v>
      </c>
      <c r="C6285" s="75">
        <v>70.896479999999997</v>
      </c>
    </row>
    <row r="6286" spans="1:3" x14ac:dyDescent="0.25">
      <c r="A6286" s="74">
        <v>30026</v>
      </c>
      <c r="B6286" s="75">
        <v>26.096976000000002</v>
      </c>
      <c r="C6286" s="75">
        <v>70.756271999999996</v>
      </c>
    </row>
    <row r="6287" spans="1:3" x14ac:dyDescent="0.25">
      <c r="A6287" s="74">
        <v>30027</v>
      </c>
      <c r="B6287" s="75">
        <v>26.084783999999999</v>
      </c>
      <c r="C6287" s="75">
        <v>70.606920000000002</v>
      </c>
    </row>
    <row r="6288" spans="1:3" x14ac:dyDescent="0.25">
      <c r="A6288" s="74">
        <v>30028</v>
      </c>
      <c r="B6288" s="75">
        <v>26.069544</v>
      </c>
      <c r="C6288" s="75">
        <v>70.457568000000009</v>
      </c>
    </row>
    <row r="6289" spans="1:3" x14ac:dyDescent="0.25">
      <c r="A6289" s="74">
        <v>30029</v>
      </c>
      <c r="B6289" s="75">
        <v>26.063448000000005</v>
      </c>
      <c r="C6289" s="75">
        <v>70.302120000000002</v>
      </c>
    </row>
    <row r="6290" spans="1:3" x14ac:dyDescent="0.25">
      <c r="A6290" s="74">
        <v>30030</v>
      </c>
      <c r="B6290" s="75">
        <v>26.051256000000002</v>
      </c>
      <c r="C6290" s="75">
        <v>70.146671999999995</v>
      </c>
    </row>
    <row r="6291" spans="1:3" x14ac:dyDescent="0.25">
      <c r="A6291" s="74">
        <v>30031</v>
      </c>
      <c r="B6291" s="75">
        <v>26.042111999999999</v>
      </c>
      <c r="C6291" s="75">
        <v>69.985128000000003</v>
      </c>
    </row>
    <row r="6292" spans="1:3" x14ac:dyDescent="0.25">
      <c r="A6292" s="74">
        <v>30032</v>
      </c>
      <c r="B6292" s="75">
        <v>26.029920000000004</v>
      </c>
      <c r="C6292" s="75">
        <v>69.823584000000011</v>
      </c>
    </row>
    <row r="6293" spans="1:3" x14ac:dyDescent="0.25">
      <c r="A6293" s="74">
        <v>30033</v>
      </c>
      <c r="B6293" s="75">
        <v>26.020776000000001</v>
      </c>
      <c r="C6293" s="75">
        <v>69.677279999999996</v>
      </c>
    </row>
    <row r="6294" spans="1:3" x14ac:dyDescent="0.25">
      <c r="A6294" s="74">
        <v>30034</v>
      </c>
      <c r="B6294" s="75">
        <v>26.014679999999998</v>
      </c>
      <c r="C6294" s="75">
        <v>69.524879999999996</v>
      </c>
    </row>
    <row r="6295" spans="1:3" x14ac:dyDescent="0.25">
      <c r="A6295" s="74">
        <v>30035</v>
      </c>
      <c r="B6295" s="75">
        <v>26.020776000000001</v>
      </c>
      <c r="C6295" s="75">
        <v>69.372479999999996</v>
      </c>
    </row>
    <row r="6296" spans="1:3" x14ac:dyDescent="0.25">
      <c r="A6296" s="74">
        <v>30036</v>
      </c>
      <c r="B6296" s="75">
        <v>26.011632000000002</v>
      </c>
      <c r="C6296" s="75">
        <v>69.226176000000009</v>
      </c>
    </row>
    <row r="6297" spans="1:3" x14ac:dyDescent="0.25">
      <c r="A6297" s="74">
        <v>30037</v>
      </c>
      <c r="B6297" s="75">
        <v>25.99944</v>
      </c>
      <c r="C6297" s="75">
        <v>69.067679999999996</v>
      </c>
    </row>
    <row r="6298" spans="1:3" x14ac:dyDescent="0.25">
      <c r="A6298" s="74">
        <v>30038</v>
      </c>
      <c r="B6298" s="75">
        <v>25.990296000000001</v>
      </c>
      <c r="C6298" s="75">
        <v>68.896991999999997</v>
      </c>
    </row>
    <row r="6299" spans="1:3" x14ac:dyDescent="0.25">
      <c r="A6299" s="74">
        <v>30039</v>
      </c>
      <c r="B6299" s="75">
        <v>25.981151999999998</v>
      </c>
      <c r="C6299" s="75">
        <v>68.726303999999999</v>
      </c>
    </row>
    <row r="6300" spans="1:3" x14ac:dyDescent="0.25">
      <c r="A6300" s="74">
        <v>30040</v>
      </c>
      <c r="B6300" s="75">
        <v>25.968960000000003</v>
      </c>
      <c r="C6300" s="75">
        <v>68.552568000000008</v>
      </c>
    </row>
    <row r="6301" spans="1:3" x14ac:dyDescent="0.25">
      <c r="A6301" s="74">
        <v>30041</v>
      </c>
      <c r="B6301" s="75">
        <v>25.956768</v>
      </c>
      <c r="C6301" s="75">
        <v>68.384928000000002</v>
      </c>
    </row>
    <row r="6302" spans="1:3" x14ac:dyDescent="0.25">
      <c r="A6302" s="74">
        <v>30042</v>
      </c>
      <c r="B6302" s="75">
        <v>25.947624000000001</v>
      </c>
      <c r="C6302" s="75">
        <v>68.195952000000005</v>
      </c>
    </row>
    <row r="6303" spans="1:3" x14ac:dyDescent="0.25">
      <c r="A6303" s="74">
        <v>30043</v>
      </c>
      <c r="B6303" s="75">
        <v>25.938479999999998</v>
      </c>
      <c r="C6303" s="75">
        <v>68.013071999999994</v>
      </c>
    </row>
    <row r="6304" spans="1:3" x14ac:dyDescent="0.25">
      <c r="A6304" s="74">
        <v>30044</v>
      </c>
      <c r="B6304" s="75">
        <v>25.929335999999999</v>
      </c>
      <c r="C6304" s="75">
        <v>67.827144000000004</v>
      </c>
    </row>
    <row r="6305" spans="1:3" x14ac:dyDescent="0.25">
      <c r="A6305" s="74">
        <v>30045</v>
      </c>
      <c r="B6305" s="75">
        <v>25.920192000000004</v>
      </c>
      <c r="C6305" s="75">
        <v>67.619879999999995</v>
      </c>
    </row>
    <row r="6306" spans="1:3" x14ac:dyDescent="0.25">
      <c r="A6306" s="74">
        <v>30046</v>
      </c>
      <c r="B6306" s="75">
        <v>25.92324</v>
      </c>
      <c r="C6306" s="75">
        <v>67.424807999999999</v>
      </c>
    </row>
    <row r="6307" spans="1:3" x14ac:dyDescent="0.25">
      <c r="A6307" s="74">
        <v>30047</v>
      </c>
      <c r="B6307" s="75">
        <v>25.917144</v>
      </c>
      <c r="C6307" s="75">
        <v>67.232784000000009</v>
      </c>
    </row>
    <row r="6308" spans="1:3" x14ac:dyDescent="0.25">
      <c r="A6308" s="74">
        <v>30048</v>
      </c>
      <c r="B6308" s="75">
        <v>25.908000000000001</v>
      </c>
      <c r="C6308" s="75">
        <v>67.034664000000006</v>
      </c>
    </row>
    <row r="6309" spans="1:3" x14ac:dyDescent="0.25">
      <c r="A6309" s="74">
        <v>30049</v>
      </c>
      <c r="B6309" s="75">
        <v>25.898856000000002</v>
      </c>
      <c r="C6309" s="75">
        <v>66.833496000000011</v>
      </c>
    </row>
    <row r="6310" spans="1:3" x14ac:dyDescent="0.25">
      <c r="A6310" s="74">
        <v>30050</v>
      </c>
      <c r="B6310" s="75">
        <v>25.898856000000002</v>
      </c>
      <c r="C6310" s="75">
        <v>66.638424000000001</v>
      </c>
    </row>
    <row r="6311" spans="1:3" x14ac:dyDescent="0.25">
      <c r="A6311" s="74">
        <v>30051</v>
      </c>
      <c r="B6311" s="75">
        <v>25.920192000000004</v>
      </c>
      <c r="C6311" s="75">
        <v>66.482976000000008</v>
      </c>
    </row>
    <row r="6312" spans="1:3" x14ac:dyDescent="0.25">
      <c r="A6312" s="74">
        <v>30052</v>
      </c>
      <c r="B6312" s="75">
        <v>25.914096000000001</v>
      </c>
      <c r="C6312" s="75">
        <v>66.318384000000009</v>
      </c>
    </row>
    <row r="6313" spans="1:3" x14ac:dyDescent="0.25">
      <c r="A6313" s="74">
        <v>30053</v>
      </c>
      <c r="B6313" s="75">
        <v>25.962864000000003</v>
      </c>
      <c r="C6313" s="75">
        <v>66.324480000000008</v>
      </c>
    </row>
    <row r="6314" spans="1:3" x14ac:dyDescent="0.25">
      <c r="A6314" s="74">
        <v>30054</v>
      </c>
      <c r="B6314" s="75">
        <v>25.956768</v>
      </c>
      <c r="C6314" s="75">
        <v>66.245232000000001</v>
      </c>
    </row>
    <row r="6315" spans="1:3" x14ac:dyDescent="0.25">
      <c r="A6315" s="74">
        <v>30055</v>
      </c>
      <c r="B6315" s="75">
        <v>25.953720000000004</v>
      </c>
      <c r="C6315" s="75">
        <v>66.245232000000001</v>
      </c>
    </row>
    <row r="6316" spans="1:3" x14ac:dyDescent="0.25">
      <c r="A6316" s="74">
        <v>30056</v>
      </c>
      <c r="B6316" s="75">
        <v>25.947624000000001</v>
      </c>
      <c r="C6316" s="75">
        <v>66.141599999999997</v>
      </c>
    </row>
    <row r="6317" spans="1:3" x14ac:dyDescent="0.25">
      <c r="A6317" s="74">
        <v>30057</v>
      </c>
      <c r="B6317" s="75">
        <v>25.941528000000002</v>
      </c>
      <c r="C6317" s="75">
        <v>65.970911999999998</v>
      </c>
    </row>
    <row r="6318" spans="1:3" x14ac:dyDescent="0.25">
      <c r="A6318" s="74">
        <v>30058</v>
      </c>
      <c r="B6318" s="75">
        <v>25.935432000000002</v>
      </c>
      <c r="C6318" s="75">
        <v>65.778888000000009</v>
      </c>
    </row>
    <row r="6319" spans="1:3" x14ac:dyDescent="0.25">
      <c r="A6319" s="74">
        <v>30059</v>
      </c>
      <c r="B6319" s="75">
        <v>25.926288000000003</v>
      </c>
      <c r="C6319" s="75">
        <v>65.583815999999999</v>
      </c>
    </row>
    <row r="6320" spans="1:3" x14ac:dyDescent="0.25">
      <c r="A6320" s="74">
        <v>30060</v>
      </c>
      <c r="B6320" s="75">
        <v>25.911048000000005</v>
      </c>
      <c r="C6320" s="75">
        <v>65.379599999999996</v>
      </c>
    </row>
    <row r="6321" spans="1:3" x14ac:dyDescent="0.25">
      <c r="A6321" s="74">
        <v>30061</v>
      </c>
      <c r="B6321" s="75">
        <v>25.904951999999998</v>
      </c>
      <c r="C6321" s="75">
        <v>65.172336000000001</v>
      </c>
    </row>
    <row r="6322" spans="1:3" x14ac:dyDescent="0.25">
      <c r="A6322" s="74">
        <v>30062</v>
      </c>
      <c r="B6322" s="75">
        <v>25.895807999999999</v>
      </c>
      <c r="C6322" s="75">
        <v>64.952880000000007</v>
      </c>
    </row>
    <row r="6323" spans="1:3" x14ac:dyDescent="0.25">
      <c r="A6323" s="74">
        <v>30063</v>
      </c>
      <c r="B6323" s="75">
        <v>25.886664000000003</v>
      </c>
      <c r="C6323" s="75">
        <v>64.745615999999998</v>
      </c>
    </row>
    <row r="6324" spans="1:3" x14ac:dyDescent="0.25">
      <c r="A6324" s="74">
        <v>30064</v>
      </c>
      <c r="B6324" s="75">
        <v>25.880568</v>
      </c>
      <c r="C6324" s="75">
        <v>64.550544000000002</v>
      </c>
    </row>
    <row r="6325" spans="1:3" x14ac:dyDescent="0.25">
      <c r="A6325" s="74">
        <v>30065</v>
      </c>
      <c r="B6325" s="75">
        <v>25.871424000000001</v>
      </c>
      <c r="C6325" s="75">
        <v>64.361568000000005</v>
      </c>
    </row>
    <row r="6326" spans="1:3" x14ac:dyDescent="0.25">
      <c r="A6326" s="74">
        <v>30066</v>
      </c>
      <c r="B6326" s="75">
        <v>25.868376000000001</v>
      </c>
      <c r="C6326" s="75">
        <v>64.200023999999999</v>
      </c>
    </row>
    <row r="6327" spans="1:3" x14ac:dyDescent="0.25">
      <c r="A6327" s="74">
        <v>30067</v>
      </c>
      <c r="B6327" s="75">
        <v>25.862279999999998</v>
      </c>
      <c r="C6327" s="75">
        <v>64.004952000000003</v>
      </c>
    </row>
    <row r="6328" spans="1:3" x14ac:dyDescent="0.25">
      <c r="A6328" s="74">
        <v>30068</v>
      </c>
      <c r="B6328" s="75">
        <v>25.853135999999999</v>
      </c>
      <c r="C6328" s="75">
        <v>63.785496000000009</v>
      </c>
    </row>
    <row r="6329" spans="1:3" x14ac:dyDescent="0.25">
      <c r="A6329" s="74">
        <v>30069</v>
      </c>
      <c r="B6329" s="75">
        <v>25.840944</v>
      </c>
      <c r="C6329" s="75">
        <v>63.623952000000003</v>
      </c>
    </row>
    <row r="6330" spans="1:3" x14ac:dyDescent="0.25">
      <c r="A6330" s="74">
        <v>30070</v>
      </c>
      <c r="B6330" s="75">
        <v>25.834848000000004</v>
      </c>
      <c r="C6330" s="75">
        <v>63.486792000000001</v>
      </c>
    </row>
    <row r="6331" spans="1:3" x14ac:dyDescent="0.25">
      <c r="A6331" s="74">
        <v>30071</v>
      </c>
      <c r="B6331" s="75">
        <v>25.837896000000001</v>
      </c>
      <c r="C6331" s="75">
        <v>63.422784000000007</v>
      </c>
    </row>
    <row r="6332" spans="1:3" x14ac:dyDescent="0.25">
      <c r="A6332" s="74">
        <v>30072</v>
      </c>
      <c r="B6332" s="75">
        <v>25.831800000000001</v>
      </c>
      <c r="C6332" s="75">
        <v>63.340488000000001</v>
      </c>
    </row>
    <row r="6333" spans="1:3" x14ac:dyDescent="0.25">
      <c r="A6333" s="74">
        <v>30073</v>
      </c>
      <c r="B6333" s="75">
        <v>25.831800000000001</v>
      </c>
      <c r="C6333" s="75">
        <v>63.285623999999999</v>
      </c>
    </row>
    <row r="6334" spans="1:3" x14ac:dyDescent="0.25">
      <c r="A6334" s="74">
        <v>30074</v>
      </c>
      <c r="B6334" s="75">
        <v>25.825704000000002</v>
      </c>
      <c r="C6334" s="75">
        <v>63.261240000000008</v>
      </c>
    </row>
    <row r="6335" spans="1:3" x14ac:dyDescent="0.25">
      <c r="A6335" s="74">
        <v>30075</v>
      </c>
      <c r="B6335" s="75">
        <v>25.813511999999999</v>
      </c>
      <c r="C6335" s="75">
        <v>63.169800000000002</v>
      </c>
    </row>
    <row r="6336" spans="1:3" x14ac:dyDescent="0.25">
      <c r="A6336" s="74">
        <v>30076</v>
      </c>
      <c r="B6336" s="75">
        <v>25.804368</v>
      </c>
      <c r="C6336" s="75">
        <v>63.035688</v>
      </c>
    </row>
    <row r="6337" spans="1:3" x14ac:dyDescent="0.25">
      <c r="A6337" s="74">
        <v>30077</v>
      </c>
      <c r="B6337" s="75">
        <v>25.795224000000001</v>
      </c>
      <c r="C6337" s="75">
        <v>62.901576000000006</v>
      </c>
    </row>
    <row r="6338" spans="1:3" x14ac:dyDescent="0.25">
      <c r="A6338" s="74">
        <v>30078</v>
      </c>
      <c r="B6338" s="75">
        <v>25.783032000000002</v>
      </c>
      <c r="C6338" s="75">
        <v>62.749176000000006</v>
      </c>
    </row>
    <row r="6339" spans="1:3" x14ac:dyDescent="0.25">
      <c r="A6339" s="74">
        <v>30079</v>
      </c>
      <c r="B6339" s="75">
        <v>25.789128000000002</v>
      </c>
      <c r="C6339" s="75">
        <v>62.605920000000005</v>
      </c>
    </row>
    <row r="6340" spans="1:3" x14ac:dyDescent="0.25">
      <c r="A6340" s="74">
        <v>30080</v>
      </c>
      <c r="B6340" s="75">
        <v>25.810464000000003</v>
      </c>
      <c r="C6340" s="75">
        <v>62.490096000000008</v>
      </c>
    </row>
    <row r="6341" spans="1:3" x14ac:dyDescent="0.25">
      <c r="A6341" s="74">
        <v>30081</v>
      </c>
      <c r="B6341" s="75">
        <v>25.825704000000002</v>
      </c>
      <c r="C6341" s="75">
        <v>62.474856000000003</v>
      </c>
    </row>
    <row r="6342" spans="1:3" x14ac:dyDescent="0.25">
      <c r="A6342" s="74">
        <v>30082</v>
      </c>
      <c r="B6342" s="75">
        <v>25.850088000000003</v>
      </c>
      <c r="C6342" s="75">
        <v>62.663832000000006</v>
      </c>
    </row>
    <row r="6343" spans="1:3" x14ac:dyDescent="0.25">
      <c r="A6343" s="74">
        <v>30083</v>
      </c>
      <c r="B6343" s="75">
        <v>25.84704</v>
      </c>
      <c r="C6343" s="75">
        <v>62.672976000000006</v>
      </c>
    </row>
    <row r="6344" spans="1:3" x14ac:dyDescent="0.25">
      <c r="A6344" s="74">
        <v>30084</v>
      </c>
      <c r="B6344" s="75">
        <v>25.840944</v>
      </c>
      <c r="C6344" s="75">
        <v>62.633352000000009</v>
      </c>
    </row>
    <row r="6345" spans="1:3" x14ac:dyDescent="0.25">
      <c r="A6345" s="74">
        <v>30085</v>
      </c>
      <c r="B6345" s="75">
        <v>25.828752000000001</v>
      </c>
      <c r="C6345" s="75">
        <v>62.535815999999997</v>
      </c>
    </row>
    <row r="6346" spans="1:3" x14ac:dyDescent="0.25">
      <c r="A6346" s="74">
        <v>30086</v>
      </c>
      <c r="B6346" s="75">
        <v>25.819607999999999</v>
      </c>
      <c r="C6346" s="75">
        <v>62.413896000000008</v>
      </c>
    </row>
    <row r="6347" spans="1:3" x14ac:dyDescent="0.25">
      <c r="A6347" s="74">
        <v>30087</v>
      </c>
      <c r="B6347" s="75">
        <v>25.813511999999999</v>
      </c>
      <c r="C6347" s="75">
        <v>62.435232000000006</v>
      </c>
    </row>
    <row r="6348" spans="1:3" x14ac:dyDescent="0.25">
      <c r="A6348" s="74">
        <v>30088</v>
      </c>
      <c r="B6348" s="75">
        <v>25.807416000000003</v>
      </c>
      <c r="C6348" s="75">
        <v>62.444376000000005</v>
      </c>
    </row>
    <row r="6349" spans="1:3" x14ac:dyDescent="0.25">
      <c r="A6349" s="74">
        <v>30089</v>
      </c>
      <c r="B6349" s="75">
        <v>25.834848000000004</v>
      </c>
      <c r="C6349" s="75">
        <v>62.456568000000004</v>
      </c>
    </row>
    <row r="6350" spans="1:3" x14ac:dyDescent="0.25">
      <c r="A6350" s="74">
        <v>30090</v>
      </c>
      <c r="B6350" s="75">
        <v>25.856184000000002</v>
      </c>
      <c r="C6350" s="75">
        <v>62.471808000000003</v>
      </c>
    </row>
    <row r="6351" spans="1:3" x14ac:dyDescent="0.25">
      <c r="A6351" s="74">
        <v>30091</v>
      </c>
      <c r="B6351" s="75">
        <v>25.859232000000002</v>
      </c>
      <c r="C6351" s="75">
        <v>62.465712000000003</v>
      </c>
    </row>
    <row r="6352" spans="1:3" x14ac:dyDescent="0.25">
      <c r="A6352" s="74">
        <v>30092</v>
      </c>
      <c r="B6352" s="75">
        <v>25.850088000000003</v>
      </c>
      <c r="C6352" s="75">
        <v>62.407800000000002</v>
      </c>
    </row>
    <row r="6353" spans="1:3" x14ac:dyDescent="0.25">
      <c r="A6353" s="74">
        <v>30093</v>
      </c>
      <c r="B6353" s="75">
        <v>25.843992000000004</v>
      </c>
      <c r="C6353" s="75">
        <v>62.365128000000006</v>
      </c>
    </row>
    <row r="6354" spans="1:3" x14ac:dyDescent="0.25">
      <c r="A6354" s="74">
        <v>30094</v>
      </c>
      <c r="B6354" s="75">
        <v>25.834848000000004</v>
      </c>
      <c r="C6354" s="75">
        <v>62.359032000000006</v>
      </c>
    </row>
    <row r="6355" spans="1:3" x14ac:dyDescent="0.25">
      <c r="A6355" s="74">
        <v>30095</v>
      </c>
      <c r="B6355" s="75">
        <v>25.819607999999999</v>
      </c>
      <c r="C6355" s="75">
        <v>62.346840000000007</v>
      </c>
    </row>
    <row r="6356" spans="1:3" x14ac:dyDescent="0.25">
      <c r="A6356" s="74">
        <v>30096</v>
      </c>
      <c r="B6356" s="75">
        <v>25.810464000000003</v>
      </c>
      <c r="C6356" s="75">
        <v>62.246256000000002</v>
      </c>
    </row>
    <row r="6357" spans="1:3" x14ac:dyDescent="0.25">
      <c r="A6357" s="74">
        <v>30097</v>
      </c>
      <c r="B6357" s="75">
        <v>25.798272000000001</v>
      </c>
      <c r="C6357" s="75">
        <v>62.124336</v>
      </c>
    </row>
    <row r="6358" spans="1:3" x14ac:dyDescent="0.25">
      <c r="A6358" s="74">
        <v>30098</v>
      </c>
      <c r="B6358" s="75">
        <v>25.795224000000001</v>
      </c>
      <c r="C6358" s="75">
        <v>61.993271999999997</v>
      </c>
    </row>
    <row r="6359" spans="1:3" x14ac:dyDescent="0.25">
      <c r="A6359" s="74">
        <v>30099</v>
      </c>
      <c r="B6359" s="75">
        <v>25.779984000000002</v>
      </c>
      <c r="C6359" s="75">
        <v>61.853064000000003</v>
      </c>
    </row>
    <row r="6360" spans="1:3" x14ac:dyDescent="0.25">
      <c r="A6360" s="74">
        <v>30100</v>
      </c>
      <c r="B6360" s="75">
        <v>25.792176000000001</v>
      </c>
      <c r="C6360" s="75">
        <v>61.877448000000001</v>
      </c>
    </row>
    <row r="6361" spans="1:3" x14ac:dyDescent="0.25">
      <c r="A6361" s="74">
        <v>30101</v>
      </c>
      <c r="B6361" s="75">
        <v>25.792176000000001</v>
      </c>
      <c r="C6361" s="75">
        <v>61.828679999999999</v>
      </c>
    </row>
    <row r="6362" spans="1:3" x14ac:dyDescent="0.25">
      <c r="A6362" s="74">
        <v>30102</v>
      </c>
      <c r="B6362" s="75">
        <v>25.819607999999999</v>
      </c>
      <c r="C6362" s="75">
        <v>61.816488000000007</v>
      </c>
    </row>
    <row r="6363" spans="1:3" x14ac:dyDescent="0.25">
      <c r="A6363" s="74">
        <v>30103</v>
      </c>
      <c r="B6363" s="75">
        <v>25.819607999999999</v>
      </c>
      <c r="C6363" s="75">
        <v>61.746384000000006</v>
      </c>
    </row>
    <row r="6364" spans="1:3" x14ac:dyDescent="0.25">
      <c r="A6364" s="74">
        <v>30104</v>
      </c>
      <c r="B6364" s="75">
        <v>25.837896000000001</v>
      </c>
      <c r="C6364" s="75">
        <v>61.816488000000007</v>
      </c>
    </row>
    <row r="6365" spans="1:3" x14ac:dyDescent="0.25">
      <c r="A6365" s="74">
        <v>30105</v>
      </c>
      <c r="B6365" s="75">
        <v>25.843992000000004</v>
      </c>
      <c r="C6365" s="75">
        <v>61.898784000000006</v>
      </c>
    </row>
    <row r="6366" spans="1:3" x14ac:dyDescent="0.25">
      <c r="A6366" s="74">
        <v>30106</v>
      </c>
      <c r="B6366" s="75">
        <v>25.862279999999998</v>
      </c>
      <c r="C6366" s="75">
        <v>61.978032000000006</v>
      </c>
    </row>
    <row r="6367" spans="1:3" x14ac:dyDescent="0.25">
      <c r="A6367" s="74">
        <v>30107</v>
      </c>
      <c r="B6367" s="75">
        <v>25.892760000000003</v>
      </c>
      <c r="C6367" s="75">
        <v>61.959744000000001</v>
      </c>
    </row>
    <row r="6368" spans="1:3" x14ac:dyDescent="0.25">
      <c r="A6368" s="74">
        <v>30108</v>
      </c>
      <c r="B6368" s="75">
        <v>25.892760000000003</v>
      </c>
      <c r="C6368" s="75">
        <v>61.917071999999997</v>
      </c>
    </row>
    <row r="6369" spans="1:3" x14ac:dyDescent="0.25">
      <c r="A6369" s="74">
        <v>30109</v>
      </c>
      <c r="B6369" s="75">
        <v>25.895807999999999</v>
      </c>
      <c r="C6369" s="75">
        <v>61.877448000000001</v>
      </c>
    </row>
    <row r="6370" spans="1:3" x14ac:dyDescent="0.25">
      <c r="A6370" s="74">
        <v>30110</v>
      </c>
      <c r="B6370" s="75">
        <v>25.889711999999999</v>
      </c>
      <c r="C6370" s="75">
        <v>61.795152000000009</v>
      </c>
    </row>
    <row r="6371" spans="1:3" x14ac:dyDescent="0.25">
      <c r="A6371" s="74">
        <v>30111</v>
      </c>
      <c r="B6371" s="75">
        <v>25.892760000000003</v>
      </c>
      <c r="C6371" s="75">
        <v>61.706760000000003</v>
      </c>
    </row>
    <row r="6372" spans="1:3" x14ac:dyDescent="0.25">
      <c r="A6372" s="74">
        <v>30112</v>
      </c>
      <c r="B6372" s="75">
        <v>25.889711999999999</v>
      </c>
      <c r="C6372" s="75">
        <v>61.612271999999997</v>
      </c>
    </row>
    <row r="6373" spans="1:3" x14ac:dyDescent="0.25">
      <c r="A6373" s="74">
        <v>30113</v>
      </c>
      <c r="B6373" s="75">
        <v>25.895807999999999</v>
      </c>
      <c r="C6373" s="75">
        <v>61.539120000000004</v>
      </c>
    </row>
    <row r="6374" spans="1:3" x14ac:dyDescent="0.25">
      <c r="A6374" s="74">
        <v>30114</v>
      </c>
      <c r="B6374" s="75">
        <v>25.908000000000001</v>
      </c>
      <c r="C6374" s="75">
        <v>61.603128000000005</v>
      </c>
    </row>
    <row r="6375" spans="1:3" x14ac:dyDescent="0.25">
      <c r="A6375" s="74">
        <v>30115</v>
      </c>
      <c r="B6375" s="75">
        <v>25.92324</v>
      </c>
      <c r="C6375" s="75">
        <v>61.654944</v>
      </c>
    </row>
    <row r="6376" spans="1:3" x14ac:dyDescent="0.25">
      <c r="A6376" s="74">
        <v>30116</v>
      </c>
      <c r="B6376" s="75">
        <v>25.926288000000003</v>
      </c>
      <c r="C6376" s="75">
        <v>61.618368000000004</v>
      </c>
    </row>
    <row r="6377" spans="1:3" x14ac:dyDescent="0.25">
      <c r="A6377" s="74">
        <v>30117</v>
      </c>
      <c r="B6377" s="75">
        <v>25.932384000000003</v>
      </c>
      <c r="C6377" s="75">
        <v>61.560456000000002</v>
      </c>
    </row>
    <row r="6378" spans="1:3" x14ac:dyDescent="0.25">
      <c r="A6378" s="74">
        <v>30118</v>
      </c>
      <c r="B6378" s="75">
        <v>25.932384000000003</v>
      </c>
      <c r="C6378" s="75">
        <v>61.539120000000004</v>
      </c>
    </row>
    <row r="6379" spans="1:3" x14ac:dyDescent="0.25">
      <c r="A6379" s="74">
        <v>30119</v>
      </c>
      <c r="B6379" s="75">
        <v>25.929335999999999</v>
      </c>
      <c r="C6379" s="75">
        <v>61.493400000000001</v>
      </c>
    </row>
    <row r="6380" spans="1:3" x14ac:dyDescent="0.25">
      <c r="A6380" s="74">
        <v>30120</v>
      </c>
      <c r="B6380" s="75">
        <v>25.917144</v>
      </c>
      <c r="C6380" s="75">
        <v>61.490352000000009</v>
      </c>
    </row>
    <row r="6381" spans="1:3" x14ac:dyDescent="0.25">
      <c r="A6381" s="74">
        <v>30121</v>
      </c>
      <c r="B6381" s="75">
        <v>25.917144</v>
      </c>
      <c r="C6381" s="75">
        <v>61.389768000000004</v>
      </c>
    </row>
    <row r="6382" spans="1:3" x14ac:dyDescent="0.25">
      <c r="A6382" s="74">
        <v>30122</v>
      </c>
      <c r="B6382" s="75">
        <v>25.941528000000002</v>
      </c>
      <c r="C6382" s="75">
        <v>61.743335999999999</v>
      </c>
    </row>
    <row r="6383" spans="1:3" x14ac:dyDescent="0.25">
      <c r="A6383" s="74">
        <v>30123</v>
      </c>
      <c r="B6383" s="75">
        <v>25.950672000000001</v>
      </c>
      <c r="C6383" s="75">
        <v>61.776864000000003</v>
      </c>
    </row>
    <row r="6384" spans="1:3" x14ac:dyDescent="0.25">
      <c r="A6384" s="74">
        <v>30124</v>
      </c>
      <c r="B6384" s="75">
        <v>25.944576000000001</v>
      </c>
      <c r="C6384" s="75">
        <v>61.755528000000005</v>
      </c>
    </row>
    <row r="6385" spans="1:3" x14ac:dyDescent="0.25">
      <c r="A6385" s="74">
        <v>30125</v>
      </c>
      <c r="B6385" s="75">
        <v>25.938479999999998</v>
      </c>
      <c r="C6385" s="75">
        <v>61.691520000000004</v>
      </c>
    </row>
    <row r="6386" spans="1:3" x14ac:dyDescent="0.25">
      <c r="A6386" s="74">
        <v>30126</v>
      </c>
      <c r="B6386" s="75">
        <v>25.941528000000002</v>
      </c>
      <c r="C6386" s="75">
        <v>61.606176000000005</v>
      </c>
    </row>
    <row r="6387" spans="1:3" x14ac:dyDescent="0.25">
      <c r="A6387" s="74">
        <v>30127</v>
      </c>
      <c r="B6387" s="75">
        <v>25.935432000000002</v>
      </c>
      <c r="C6387" s="75">
        <v>61.505592</v>
      </c>
    </row>
    <row r="6388" spans="1:3" x14ac:dyDescent="0.25">
      <c r="A6388" s="74">
        <v>30128</v>
      </c>
      <c r="B6388" s="75">
        <v>25.929335999999999</v>
      </c>
      <c r="C6388" s="75">
        <v>61.417200000000001</v>
      </c>
    </row>
    <row r="6389" spans="1:3" x14ac:dyDescent="0.25">
      <c r="A6389" s="74">
        <v>30129</v>
      </c>
      <c r="B6389" s="75">
        <v>25.944576000000001</v>
      </c>
      <c r="C6389" s="75">
        <v>61.328808000000002</v>
      </c>
    </row>
    <row r="6390" spans="1:3" x14ac:dyDescent="0.25">
      <c r="A6390" s="74">
        <v>30130</v>
      </c>
      <c r="B6390" s="75">
        <v>25.944576000000001</v>
      </c>
      <c r="C6390" s="75">
        <v>61.225176000000005</v>
      </c>
    </row>
    <row r="6391" spans="1:3" x14ac:dyDescent="0.25">
      <c r="A6391" s="74">
        <v>30131</v>
      </c>
      <c r="B6391" s="75">
        <v>25.938479999999998</v>
      </c>
      <c r="C6391" s="75">
        <v>61.106304000000002</v>
      </c>
    </row>
    <row r="6392" spans="1:3" x14ac:dyDescent="0.25">
      <c r="A6392" s="74">
        <v>30132</v>
      </c>
      <c r="B6392" s="75">
        <v>25.929335999999999</v>
      </c>
      <c r="C6392" s="75">
        <v>60.972192</v>
      </c>
    </row>
    <row r="6393" spans="1:3" x14ac:dyDescent="0.25">
      <c r="A6393" s="74">
        <v>30133</v>
      </c>
      <c r="B6393" s="75">
        <v>25.914096000000001</v>
      </c>
      <c r="C6393" s="75">
        <v>60.838079999999998</v>
      </c>
    </row>
    <row r="6394" spans="1:3" x14ac:dyDescent="0.25">
      <c r="A6394" s="74">
        <v>30134</v>
      </c>
      <c r="B6394" s="75">
        <v>25.908000000000001</v>
      </c>
      <c r="C6394" s="75">
        <v>60.703968000000003</v>
      </c>
    </row>
    <row r="6395" spans="1:3" x14ac:dyDescent="0.25">
      <c r="A6395" s="74">
        <v>30135</v>
      </c>
      <c r="B6395" s="75">
        <v>25.908000000000001</v>
      </c>
      <c r="C6395" s="75">
        <v>60.524135999999999</v>
      </c>
    </row>
    <row r="6396" spans="1:3" x14ac:dyDescent="0.25">
      <c r="A6396" s="74">
        <v>30136</v>
      </c>
      <c r="B6396" s="75">
        <v>25.914096000000001</v>
      </c>
      <c r="C6396" s="75">
        <v>60.551568000000003</v>
      </c>
    </row>
    <row r="6397" spans="1:3" x14ac:dyDescent="0.25">
      <c r="A6397" s="74">
        <v>30137</v>
      </c>
      <c r="B6397" s="75">
        <v>25.959816000000004</v>
      </c>
      <c r="C6397" s="75">
        <v>60.844176000000004</v>
      </c>
    </row>
    <row r="6398" spans="1:3" x14ac:dyDescent="0.25">
      <c r="A6398" s="74">
        <v>30138</v>
      </c>
      <c r="B6398" s="75">
        <v>25.959816000000004</v>
      </c>
      <c r="C6398" s="75">
        <v>61.368432000000006</v>
      </c>
    </row>
    <row r="6399" spans="1:3" x14ac:dyDescent="0.25">
      <c r="A6399" s="74">
        <v>30139</v>
      </c>
      <c r="B6399" s="75">
        <v>25.953720000000004</v>
      </c>
      <c r="C6399" s="75">
        <v>61.465968000000004</v>
      </c>
    </row>
    <row r="6400" spans="1:3" x14ac:dyDescent="0.25">
      <c r="A6400" s="74">
        <v>30140</v>
      </c>
      <c r="B6400" s="75">
        <v>25.993344</v>
      </c>
      <c r="C6400" s="75">
        <v>61.514735999999999</v>
      </c>
    </row>
    <row r="6401" spans="1:3" x14ac:dyDescent="0.25">
      <c r="A6401" s="74">
        <v>30141</v>
      </c>
      <c r="B6401" s="75">
        <v>25.99944</v>
      </c>
      <c r="C6401" s="75">
        <v>61.639704000000002</v>
      </c>
    </row>
    <row r="6402" spans="1:3" x14ac:dyDescent="0.25">
      <c r="A6402" s="74">
        <v>30142</v>
      </c>
      <c r="B6402" s="75">
        <v>25.993344</v>
      </c>
      <c r="C6402" s="75">
        <v>61.597032000000006</v>
      </c>
    </row>
    <row r="6403" spans="1:3" x14ac:dyDescent="0.25">
      <c r="A6403" s="74">
        <v>30143</v>
      </c>
      <c r="B6403" s="75">
        <v>25.987248000000005</v>
      </c>
      <c r="C6403" s="75">
        <v>61.536071999999997</v>
      </c>
    </row>
    <row r="6404" spans="1:3" x14ac:dyDescent="0.25">
      <c r="A6404" s="74">
        <v>30144</v>
      </c>
      <c r="B6404" s="75">
        <v>25.987248000000005</v>
      </c>
      <c r="C6404" s="75">
        <v>61.514735999999999</v>
      </c>
    </row>
    <row r="6405" spans="1:3" x14ac:dyDescent="0.25">
      <c r="A6405" s="74">
        <v>30145</v>
      </c>
      <c r="B6405" s="75">
        <v>25.978104000000002</v>
      </c>
      <c r="C6405" s="75">
        <v>61.465968000000004</v>
      </c>
    </row>
    <row r="6406" spans="1:3" x14ac:dyDescent="0.25">
      <c r="A6406" s="74">
        <v>30146</v>
      </c>
      <c r="B6406" s="75">
        <v>25.968960000000003</v>
      </c>
      <c r="C6406" s="75">
        <v>61.383671999999997</v>
      </c>
    </row>
    <row r="6407" spans="1:3" x14ac:dyDescent="0.25">
      <c r="A6407" s="74">
        <v>30147</v>
      </c>
      <c r="B6407" s="75">
        <v>25.975056000000002</v>
      </c>
      <c r="C6407" s="75">
        <v>61.304424000000004</v>
      </c>
    </row>
    <row r="6408" spans="1:3" x14ac:dyDescent="0.25">
      <c r="A6408" s="74">
        <v>30148</v>
      </c>
      <c r="B6408" s="75">
        <v>25.968960000000003</v>
      </c>
      <c r="C6408" s="75">
        <v>61.316615999999996</v>
      </c>
    </row>
    <row r="6409" spans="1:3" x14ac:dyDescent="0.25">
      <c r="A6409" s="74">
        <v>30149</v>
      </c>
      <c r="B6409" s="75">
        <v>25.956768</v>
      </c>
      <c r="C6409" s="75">
        <v>61.258704000000002</v>
      </c>
    </row>
    <row r="6410" spans="1:3" x14ac:dyDescent="0.25">
      <c r="A6410" s="74">
        <v>30150</v>
      </c>
      <c r="B6410" s="75">
        <v>25.950672000000001</v>
      </c>
      <c r="C6410" s="75">
        <v>61.212984000000006</v>
      </c>
    </row>
    <row r="6411" spans="1:3" x14ac:dyDescent="0.25">
      <c r="A6411" s="74">
        <v>30151</v>
      </c>
      <c r="B6411" s="75">
        <v>25.987248000000005</v>
      </c>
      <c r="C6411" s="75">
        <v>61.548264000000003</v>
      </c>
    </row>
    <row r="6412" spans="1:3" x14ac:dyDescent="0.25">
      <c r="A6412" s="74">
        <v>30152</v>
      </c>
      <c r="B6412" s="75">
        <v>25.978104000000002</v>
      </c>
      <c r="C6412" s="75">
        <v>61.746384000000006</v>
      </c>
    </row>
    <row r="6413" spans="1:3" x14ac:dyDescent="0.25">
      <c r="A6413" s="74">
        <v>30153</v>
      </c>
      <c r="B6413" s="75">
        <v>25.965911999999999</v>
      </c>
      <c r="C6413" s="75">
        <v>61.795152000000009</v>
      </c>
    </row>
    <row r="6414" spans="1:3" x14ac:dyDescent="0.25">
      <c r="A6414" s="74">
        <v>30154</v>
      </c>
      <c r="B6414" s="75">
        <v>25.959816000000004</v>
      </c>
      <c r="C6414" s="75">
        <v>61.740288000000007</v>
      </c>
    </row>
    <row r="6415" spans="1:3" x14ac:dyDescent="0.25">
      <c r="A6415" s="74">
        <v>30155</v>
      </c>
      <c r="B6415" s="75">
        <v>25.953720000000004</v>
      </c>
      <c r="C6415" s="75">
        <v>61.709808000000002</v>
      </c>
    </row>
    <row r="6416" spans="1:3" x14ac:dyDescent="0.25">
      <c r="A6416" s="74">
        <v>30156</v>
      </c>
      <c r="B6416" s="75">
        <v>25.950672000000001</v>
      </c>
      <c r="C6416" s="75">
        <v>61.639704000000002</v>
      </c>
    </row>
    <row r="6417" spans="1:3" x14ac:dyDescent="0.25">
      <c r="A6417" s="74">
        <v>30157</v>
      </c>
      <c r="B6417" s="75">
        <v>25.947624000000001</v>
      </c>
      <c r="C6417" s="75">
        <v>61.600079999999998</v>
      </c>
    </row>
    <row r="6418" spans="1:3" x14ac:dyDescent="0.25">
      <c r="A6418" s="74">
        <v>30158</v>
      </c>
      <c r="B6418" s="75">
        <v>25.941528000000002</v>
      </c>
      <c r="C6418" s="75">
        <v>62.883288000000007</v>
      </c>
    </row>
    <row r="6419" spans="1:3" x14ac:dyDescent="0.25">
      <c r="A6419" s="74">
        <v>30159</v>
      </c>
      <c r="B6419" s="75">
        <v>25.947624000000001</v>
      </c>
      <c r="C6419" s="75">
        <v>63.169800000000002</v>
      </c>
    </row>
    <row r="6420" spans="1:3" x14ac:dyDescent="0.25">
      <c r="A6420" s="74">
        <v>30160</v>
      </c>
      <c r="B6420" s="75">
        <v>25.959816000000004</v>
      </c>
      <c r="C6420" s="75">
        <v>63.313056000000003</v>
      </c>
    </row>
    <row r="6421" spans="1:3" x14ac:dyDescent="0.25">
      <c r="A6421" s="74">
        <v>30161</v>
      </c>
      <c r="B6421" s="75">
        <v>25.975056000000002</v>
      </c>
      <c r="C6421" s="75">
        <v>63.514223999999999</v>
      </c>
    </row>
    <row r="6422" spans="1:3" x14ac:dyDescent="0.25">
      <c r="A6422" s="74">
        <v>30162</v>
      </c>
      <c r="B6422" s="75">
        <v>25.993344</v>
      </c>
      <c r="C6422" s="75">
        <v>63.642240000000008</v>
      </c>
    </row>
    <row r="6423" spans="1:3" x14ac:dyDescent="0.25">
      <c r="A6423" s="74">
        <v>30163</v>
      </c>
      <c r="B6423" s="75">
        <v>25.990296000000001</v>
      </c>
      <c r="C6423" s="75">
        <v>63.651384000000007</v>
      </c>
    </row>
    <row r="6424" spans="1:3" x14ac:dyDescent="0.25">
      <c r="A6424" s="74">
        <v>30164</v>
      </c>
      <c r="B6424" s="75">
        <v>25.987248000000005</v>
      </c>
      <c r="C6424" s="75">
        <v>63.630048000000002</v>
      </c>
    </row>
    <row r="6425" spans="1:3" x14ac:dyDescent="0.25">
      <c r="A6425" s="74">
        <v>30165</v>
      </c>
      <c r="B6425" s="75">
        <v>25.981151999999998</v>
      </c>
      <c r="C6425" s="75">
        <v>63.620904000000003</v>
      </c>
    </row>
    <row r="6426" spans="1:3" x14ac:dyDescent="0.25">
      <c r="A6426" s="74">
        <v>30166</v>
      </c>
      <c r="B6426" s="75">
        <v>25.975056000000002</v>
      </c>
      <c r="C6426" s="75">
        <v>63.593471999999998</v>
      </c>
    </row>
    <row r="6427" spans="1:3" x14ac:dyDescent="0.25">
      <c r="A6427" s="74">
        <v>30167</v>
      </c>
      <c r="B6427" s="75">
        <v>25.965911999999999</v>
      </c>
      <c r="C6427" s="75">
        <v>63.559944000000002</v>
      </c>
    </row>
    <row r="6428" spans="1:3" x14ac:dyDescent="0.25">
      <c r="A6428" s="74">
        <v>30168</v>
      </c>
      <c r="B6428" s="75">
        <v>25.965911999999999</v>
      </c>
      <c r="C6428" s="75">
        <v>63.511176000000006</v>
      </c>
    </row>
    <row r="6429" spans="1:3" x14ac:dyDescent="0.25">
      <c r="A6429" s="74">
        <v>30169</v>
      </c>
      <c r="B6429" s="75">
        <v>25.984200000000001</v>
      </c>
      <c r="C6429" s="75">
        <v>63.562992000000001</v>
      </c>
    </row>
    <row r="6430" spans="1:3" x14ac:dyDescent="0.25">
      <c r="A6430" s="74">
        <v>30170</v>
      </c>
      <c r="B6430" s="75">
        <v>26.002488000000003</v>
      </c>
      <c r="C6430" s="75">
        <v>63.627000000000002</v>
      </c>
    </row>
    <row r="6431" spans="1:3" x14ac:dyDescent="0.25">
      <c r="A6431" s="74">
        <v>30171</v>
      </c>
      <c r="B6431" s="75">
        <v>26.008583999999999</v>
      </c>
      <c r="C6431" s="75">
        <v>63.596520000000005</v>
      </c>
    </row>
    <row r="6432" spans="1:3" x14ac:dyDescent="0.25">
      <c r="A6432" s="74">
        <v>30172</v>
      </c>
      <c r="B6432" s="75">
        <v>26.008583999999999</v>
      </c>
      <c r="C6432" s="75">
        <v>63.547752000000003</v>
      </c>
    </row>
    <row r="6433" spans="1:3" x14ac:dyDescent="0.25">
      <c r="A6433" s="74">
        <v>30173</v>
      </c>
      <c r="B6433" s="75">
        <v>25.99944</v>
      </c>
      <c r="C6433" s="75">
        <v>63.489840000000008</v>
      </c>
    </row>
    <row r="6434" spans="1:3" x14ac:dyDescent="0.25">
      <c r="A6434" s="74">
        <v>30174</v>
      </c>
      <c r="B6434" s="75">
        <v>25.984200000000001</v>
      </c>
      <c r="C6434" s="75">
        <v>63.453264000000004</v>
      </c>
    </row>
    <row r="6435" spans="1:3" x14ac:dyDescent="0.25">
      <c r="A6435" s="74">
        <v>30175</v>
      </c>
      <c r="B6435" s="75">
        <v>25.993344</v>
      </c>
      <c r="C6435" s="75">
        <v>63.566040000000008</v>
      </c>
    </row>
    <row r="6436" spans="1:3" x14ac:dyDescent="0.25">
      <c r="A6436" s="74">
        <v>30176</v>
      </c>
      <c r="B6436" s="75">
        <v>25.993344</v>
      </c>
      <c r="C6436" s="75">
        <v>63.843408000000004</v>
      </c>
    </row>
    <row r="6437" spans="1:3" x14ac:dyDescent="0.25">
      <c r="A6437" s="74">
        <v>30177</v>
      </c>
      <c r="B6437" s="75">
        <v>25.993344</v>
      </c>
      <c r="C6437" s="75">
        <v>63.934848000000002</v>
      </c>
    </row>
    <row r="6438" spans="1:3" x14ac:dyDescent="0.25">
      <c r="A6438" s="74">
        <v>30178</v>
      </c>
      <c r="B6438" s="75">
        <v>25.990296000000001</v>
      </c>
      <c r="C6438" s="75">
        <v>63.931800000000003</v>
      </c>
    </row>
    <row r="6439" spans="1:3" x14ac:dyDescent="0.25">
      <c r="A6439" s="74">
        <v>30179</v>
      </c>
      <c r="B6439" s="75">
        <v>26.008583999999999</v>
      </c>
      <c r="C6439" s="75">
        <v>63.96228</v>
      </c>
    </row>
    <row r="6440" spans="1:3" x14ac:dyDescent="0.25">
      <c r="A6440" s="74">
        <v>30180</v>
      </c>
      <c r="B6440" s="75">
        <v>26.005535999999999</v>
      </c>
      <c r="C6440" s="75">
        <v>63.968376000000006</v>
      </c>
    </row>
    <row r="6441" spans="1:3" x14ac:dyDescent="0.25">
      <c r="A6441" s="74">
        <v>30181</v>
      </c>
      <c r="B6441" s="75">
        <v>25.996392000000004</v>
      </c>
      <c r="C6441" s="75">
        <v>63.96228</v>
      </c>
    </row>
    <row r="6442" spans="1:3" x14ac:dyDescent="0.25">
      <c r="A6442" s="74">
        <v>30182</v>
      </c>
      <c r="B6442" s="75">
        <v>25.990296000000001</v>
      </c>
      <c r="C6442" s="75">
        <v>63.919608000000004</v>
      </c>
    </row>
    <row r="6443" spans="1:3" x14ac:dyDescent="0.25">
      <c r="A6443" s="74">
        <v>30183</v>
      </c>
      <c r="B6443" s="75">
        <v>25.996392000000004</v>
      </c>
      <c r="C6443" s="75">
        <v>63.858648000000002</v>
      </c>
    </row>
    <row r="6444" spans="1:3" x14ac:dyDescent="0.25">
      <c r="A6444" s="74">
        <v>30184</v>
      </c>
      <c r="B6444" s="75">
        <v>25.993344</v>
      </c>
      <c r="C6444" s="75">
        <v>64.239648000000003</v>
      </c>
    </row>
    <row r="6445" spans="1:3" x14ac:dyDescent="0.25">
      <c r="A6445" s="74">
        <v>30185</v>
      </c>
      <c r="B6445" s="75">
        <v>25.990296000000001</v>
      </c>
      <c r="C6445" s="75">
        <v>64.346328000000014</v>
      </c>
    </row>
    <row r="6446" spans="1:3" x14ac:dyDescent="0.25">
      <c r="A6446" s="74">
        <v>30186</v>
      </c>
      <c r="B6446" s="75">
        <v>25.981151999999998</v>
      </c>
      <c r="C6446" s="75">
        <v>64.367664000000005</v>
      </c>
    </row>
    <row r="6447" spans="1:3" x14ac:dyDescent="0.25">
      <c r="A6447" s="74">
        <v>30187</v>
      </c>
      <c r="B6447" s="75">
        <v>25.981151999999998</v>
      </c>
      <c r="C6447" s="75">
        <v>64.334136000000001</v>
      </c>
    </row>
    <row r="6448" spans="1:3" x14ac:dyDescent="0.25">
      <c r="A6448" s="74">
        <v>30188</v>
      </c>
      <c r="B6448" s="75">
        <v>25.990296000000001</v>
      </c>
      <c r="C6448" s="75">
        <v>64.419480000000007</v>
      </c>
    </row>
    <row r="6449" spans="1:3" x14ac:dyDescent="0.25">
      <c r="A6449" s="74">
        <v>30189</v>
      </c>
      <c r="B6449" s="75">
        <v>25.987248000000005</v>
      </c>
      <c r="C6449" s="75">
        <v>64.477391999999995</v>
      </c>
    </row>
    <row r="6450" spans="1:3" x14ac:dyDescent="0.25">
      <c r="A6450" s="74">
        <v>30190</v>
      </c>
      <c r="B6450" s="75">
        <v>25.975056000000002</v>
      </c>
      <c r="C6450" s="75">
        <v>64.474344000000002</v>
      </c>
    </row>
    <row r="6451" spans="1:3" x14ac:dyDescent="0.25">
      <c r="A6451" s="74">
        <v>30191</v>
      </c>
      <c r="B6451" s="75">
        <v>25.975056000000002</v>
      </c>
      <c r="C6451" s="75">
        <v>64.763903999999997</v>
      </c>
    </row>
    <row r="6452" spans="1:3" x14ac:dyDescent="0.25">
      <c r="A6452" s="74">
        <v>30192</v>
      </c>
      <c r="B6452" s="75">
        <v>25.972007999999999</v>
      </c>
      <c r="C6452" s="75">
        <v>64.84620000000001</v>
      </c>
    </row>
    <row r="6453" spans="1:3" x14ac:dyDescent="0.25">
      <c r="A6453" s="74">
        <v>30193</v>
      </c>
      <c r="B6453" s="75">
        <v>25.956768</v>
      </c>
      <c r="C6453" s="75">
        <v>64.858391999999995</v>
      </c>
    </row>
    <row r="6454" spans="1:3" x14ac:dyDescent="0.25">
      <c r="A6454" s="74">
        <v>30194</v>
      </c>
      <c r="B6454" s="75">
        <v>25.972007999999999</v>
      </c>
      <c r="C6454" s="75">
        <v>65.013840000000002</v>
      </c>
    </row>
    <row r="6455" spans="1:3" x14ac:dyDescent="0.25">
      <c r="A6455" s="74">
        <v>30195</v>
      </c>
      <c r="B6455" s="75">
        <v>25.984200000000001</v>
      </c>
      <c r="C6455" s="75">
        <v>65.211960000000005</v>
      </c>
    </row>
    <row r="6456" spans="1:3" x14ac:dyDescent="0.25">
      <c r="A6456" s="74">
        <v>30196</v>
      </c>
      <c r="B6456" s="75">
        <v>25.987248000000005</v>
      </c>
      <c r="C6456" s="75">
        <v>65.269871999999992</v>
      </c>
    </row>
    <row r="6457" spans="1:3" x14ac:dyDescent="0.25">
      <c r="A6457" s="74">
        <v>30197</v>
      </c>
      <c r="B6457" s="75">
        <v>26.005535999999999</v>
      </c>
      <c r="C6457" s="75">
        <v>65.336928000000015</v>
      </c>
    </row>
    <row r="6458" spans="1:3" x14ac:dyDescent="0.25">
      <c r="A6458" s="74">
        <v>30198</v>
      </c>
      <c r="B6458" s="75">
        <v>26.008583999999999</v>
      </c>
      <c r="C6458" s="75">
        <v>65.46189600000001</v>
      </c>
    </row>
    <row r="6459" spans="1:3" x14ac:dyDescent="0.25">
      <c r="A6459" s="74">
        <v>30199</v>
      </c>
      <c r="B6459" s="75">
        <v>26.026872000000001</v>
      </c>
      <c r="C6459" s="75">
        <v>65.568576000000007</v>
      </c>
    </row>
    <row r="6460" spans="1:3" x14ac:dyDescent="0.25">
      <c r="A6460" s="74">
        <v>30200</v>
      </c>
      <c r="B6460" s="75">
        <v>26.039064000000003</v>
      </c>
      <c r="C6460" s="75">
        <v>65.663064000000006</v>
      </c>
    </row>
    <row r="6461" spans="1:3" x14ac:dyDescent="0.25">
      <c r="A6461" s="74">
        <v>30201</v>
      </c>
      <c r="B6461" s="75">
        <v>26.042111999999999</v>
      </c>
      <c r="C6461" s="75">
        <v>65.693544000000003</v>
      </c>
    </row>
    <row r="6462" spans="1:3" x14ac:dyDescent="0.25">
      <c r="A6462" s="74">
        <v>30202</v>
      </c>
      <c r="B6462" s="75">
        <v>26.042111999999999</v>
      </c>
      <c r="C6462" s="75">
        <v>65.763648000000003</v>
      </c>
    </row>
    <row r="6463" spans="1:3" x14ac:dyDescent="0.25">
      <c r="A6463" s="74">
        <v>30203</v>
      </c>
      <c r="B6463" s="75">
        <v>26.036016000000004</v>
      </c>
      <c r="C6463" s="75">
        <v>65.833752000000004</v>
      </c>
    </row>
    <row r="6464" spans="1:3" x14ac:dyDescent="0.25">
      <c r="A6464" s="74">
        <v>30204</v>
      </c>
      <c r="B6464" s="75">
        <v>26.023824000000001</v>
      </c>
      <c r="C6464" s="75">
        <v>65.934336000000002</v>
      </c>
    </row>
    <row r="6465" spans="1:3" x14ac:dyDescent="0.25">
      <c r="A6465" s="74">
        <v>30205</v>
      </c>
      <c r="B6465" s="75">
        <v>26.008583999999999</v>
      </c>
      <c r="C6465" s="75">
        <v>66.086736000000002</v>
      </c>
    </row>
    <row r="6466" spans="1:3" x14ac:dyDescent="0.25">
      <c r="A6466" s="74">
        <v>30206</v>
      </c>
      <c r="B6466" s="75">
        <v>26.011632000000002</v>
      </c>
      <c r="C6466" s="75">
        <v>66.181224</v>
      </c>
    </row>
    <row r="6467" spans="1:3" x14ac:dyDescent="0.25">
      <c r="A6467" s="74">
        <v>30207</v>
      </c>
      <c r="B6467" s="75">
        <v>25.993344</v>
      </c>
      <c r="C6467" s="75">
        <v>66.26352</v>
      </c>
    </row>
    <row r="6468" spans="1:3" x14ac:dyDescent="0.25">
      <c r="A6468" s="74">
        <v>30208</v>
      </c>
      <c r="B6468" s="75">
        <v>25.987248000000005</v>
      </c>
      <c r="C6468" s="75">
        <v>66.321432000000001</v>
      </c>
    </row>
    <row r="6469" spans="1:3" x14ac:dyDescent="0.25">
      <c r="A6469" s="74">
        <v>30209</v>
      </c>
      <c r="B6469" s="75">
        <v>25.99944</v>
      </c>
      <c r="C6469" s="75">
        <v>66.394584000000009</v>
      </c>
    </row>
    <row r="6470" spans="1:3" x14ac:dyDescent="0.25">
      <c r="A6470" s="74">
        <v>30210</v>
      </c>
      <c r="B6470" s="75">
        <v>26.008583999999999</v>
      </c>
      <c r="C6470" s="75">
        <v>66.580511999999999</v>
      </c>
    </row>
    <row r="6471" spans="1:3" x14ac:dyDescent="0.25">
      <c r="A6471" s="74">
        <v>30211</v>
      </c>
      <c r="B6471" s="75">
        <v>25.996392000000004</v>
      </c>
      <c r="C6471" s="75">
        <v>66.653664000000006</v>
      </c>
    </row>
    <row r="6472" spans="1:3" x14ac:dyDescent="0.25">
      <c r="A6472" s="74">
        <v>30212</v>
      </c>
      <c r="B6472" s="75">
        <v>25.987248000000005</v>
      </c>
      <c r="C6472" s="75">
        <v>66.824352000000005</v>
      </c>
    </row>
    <row r="6473" spans="1:3" x14ac:dyDescent="0.25">
      <c r="A6473" s="74">
        <v>30213</v>
      </c>
      <c r="B6473" s="75">
        <v>25.984200000000001</v>
      </c>
      <c r="C6473" s="75">
        <v>66.958464000000006</v>
      </c>
    </row>
    <row r="6474" spans="1:3" x14ac:dyDescent="0.25">
      <c r="A6474" s="74">
        <v>30214</v>
      </c>
      <c r="B6474" s="75">
        <v>26.011632000000002</v>
      </c>
      <c r="C6474" s="75">
        <v>67.110864000000007</v>
      </c>
    </row>
    <row r="6475" spans="1:3" x14ac:dyDescent="0.25">
      <c r="A6475" s="74">
        <v>30215</v>
      </c>
      <c r="B6475" s="75">
        <v>26.081735999999999</v>
      </c>
      <c r="C6475" s="75">
        <v>67.476624000000001</v>
      </c>
    </row>
    <row r="6476" spans="1:3" x14ac:dyDescent="0.25">
      <c r="A6476" s="74">
        <v>30216</v>
      </c>
      <c r="B6476" s="75">
        <v>26.090879999999999</v>
      </c>
      <c r="C6476" s="75">
        <v>67.589399999999998</v>
      </c>
    </row>
    <row r="6477" spans="1:3" x14ac:dyDescent="0.25">
      <c r="A6477" s="74">
        <v>30217</v>
      </c>
      <c r="B6477" s="75">
        <v>26.087832000000002</v>
      </c>
      <c r="C6477" s="75">
        <v>67.790568000000007</v>
      </c>
    </row>
    <row r="6478" spans="1:3" x14ac:dyDescent="0.25">
      <c r="A6478" s="74">
        <v>30218</v>
      </c>
      <c r="B6478" s="75">
        <v>26.139648000000001</v>
      </c>
      <c r="C6478" s="75">
        <v>67.946016</v>
      </c>
    </row>
    <row r="6479" spans="1:3" x14ac:dyDescent="0.25">
      <c r="A6479" s="74">
        <v>30219</v>
      </c>
      <c r="B6479" s="75">
        <v>26.142696000000001</v>
      </c>
      <c r="C6479" s="75">
        <v>68.122799999999998</v>
      </c>
    </row>
    <row r="6480" spans="1:3" x14ac:dyDescent="0.25">
      <c r="A6480" s="74">
        <v>30220</v>
      </c>
      <c r="B6480" s="75">
        <v>26.136600000000001</v>
      </c>
      <c r="C6480" s="75">
        <v>68.211191999999997</v>
      </c>
    </row>
    <row r="6481" spans="1:3" x14ac:dyDescent="0.25">
      <c r="A6481" s="74">
        <v>30221</v>
      </c>
      <c r="B6481" s="75">
        <v>26.130504000000002</v>
      </c>
      <c r="C6481" s="75">
        <v>68.241671999999994</v>
      </c>
    </row>
    <row r="6482" spans="1:3" x14ac:dyDescent="0.25">
      <c r="A6482" s="74">
        <v>30222</v>
      </c>
      <c r="B6482" s="75">
        <v>26.133551999999998</v>
      </c>
      <c r="C6482" s="75">
        <v>68.305679999999995</v>
      </c>
    </row>
    <row r="6483" spans="1:3" x14ac:dyDescent="0.25">
      <c r="A6483" s="74">
        <v>30223</v>
      </c>
      <c r="B6483" s="75">
        <v>26.121360000000003</v>
      </c>
      <c r="C6483" s="75">
        <v>68.424552000000006</v>
      </c>
    </row>
    <row r="6484" spans="1:3" x14ac:dyDescent="0.25">
      <c r="A6484" s="74">
        <v>30224</v>
      </c>
      <c r="B6484" s="75">
        <v>26.103072000000001</v>
      </c>
      <c r="C6484" s="75">
        <v>68.537328000000002</v>
      </c>
    </row>
    <row r="6485" spans="1:3" x14ac:dyDescent="0.25">
      <c r="A6485" s="74">
        <v>30225</v>
      </c>
      <c r="B6485" s="75">
        <v>26.090879999999999</v>
      </c>
      <c r="C6485" s="75">
        <v>68.573903999999999</v>
      </c>
    </row>
    <row r="6486" spans="1:3" x14ac:dyDescent="0.25">
      <c r="A6486" s="74">
        <v>30226</v>
      </c>
      <c r="B6486" s="75">
        <v>26.093928000000002</v>
      </c>
      <c r="C6486" s="75">
        <v>68.717160000000007</v>
      </c>
    </row>
    <row r="6487" spans="1:3" x14ac:dyDescent="0.25">
      <c r="A6487" s="74">
        <v>30227</v>
      </c>
      <c r="B6487" s="75">
        <v>26.148792000000004</v>
      </c>
      <c r="C6487" s="75">
        <v>68.811648000000005</v>
      </c>
    </row>
    <row r="6488" spans="1:3" x14ac:dyDescent="0.25">
      <c r="A6488" s="74">
        <v>30228</v>
      </c>
      <c r="B6488" s="75">
        <v>26.154888000000003</v>
      </c>
      <c r="C6488" s="75">
        <v>68.842128000000002</v>
      </c>
    </row>
    <row r="6489" spans="1:3" x14ac:dyDescent="0.25">
      <c r="A6489" s="74">
        <v>30229</v>
      </c>
      <c r="B6489" s="75">
        <v>26.179272000000001</v>
      </c>
      <c r="C6489" s="75">
        <v>69.052440000000004</v>
      </c>
    </row>
    <row r="6490" spans="1:3" x14ac:dyDescent="0.25">
      <c r="A6490" s="74">
        <v>30230</v>
      </c>
      <c r="B6490" s="75">
        <v>26.170128000000002</v>
      </c>
      <c r="C6490" s="75">
        <v>69.092064000000008</v>
      </c>
    </row>
    <row r="6491" spans="1:3" x14ac:dyDescent="0.25">
      <c r="A6491" s="74">
        <v>30231</v>
      </c>
      <c r="B6491" s="75">
        <v>26.160983999999999</v>
      </c>
      <c r="C6491" s="75">
        <v>69.509640000000005</v>
      </c>
    </row>
    <row r="6492" spans="1:3" x14ac:dyDescent="0.25">
      <c r="A6492" s="74">
        <v>30232</v>
      </c>
      <c r="B6492" s="75">
        <v>26.209751999999998</v>
      </c>
      <c r="C6492" s="75">
        <v>69.869304</v>
      </c>
    </row>
    <row r="6493" spans="1:3" x14ac:dyDescent="0.25">
      <c r="A6493" s="74">
        <v>30233</v>
      </c>
      <c r="B6493" s="75">
        <v>26.22804</v>
      </c>
      <c r="C6493" s="75">
        <v>69.979032000000004</v>
      </c>
    </row>
    <row r="6494" spans="1:3" x14ac:dyDescent="0.25">
      <c r="A6494" s="74">
        <v>30234</v>
      </c>
      <c r="B6494" s="75">
        <v>26.22804</v>
      </c>
      <c r="C6494" s="75">
        <v>70.015608</v>
      </c>
    </row>
    <row r="6495" spans="1:3" x14ac:dyDescent="0.25">
      <c r="A6495" s="74">
        <v>30235</v>
      </c>
      <c r="B6495" s="75">
        <v>26.221944000000001</v>
      </c>
      <c r="C6495" s="75">
        <v>70.039991999999998</v>
      </c>
    </row>
    <row r="6496" spans="1:3" x14ac:dyDescent="0.25">
      <c r="A6496" s="74">
        <v>30236</v>
      </c>
      <c r="B6496" s="75">
        <v>26.215848000000001</v>
      </c>
      <c r="C6496" s="75">
        <v>70.043040000000005</v>
      </c>
    </row>
    <row r="6497" spans="1:3" x14ac:dyDescent="0.25">
      <c r="A6497" s="74">
        <v>30237</v>
      </c>
      <c r="B6497" s="75">
        <v>26.209751999999998</v>
      </c>
      <c r="C6497" s="75">
        <v>70.049136000000004</v>
      </c>
    </row>
    <row r="6498" spans="1:3" x14ac:dyDescent="0.25">
      <c r="A6498" s="74">
        <v>30238</v>
      </c>
      <c r="B6498" s="75">
        <v>26.194512</v>
      </c>
      <c r="C6498" s="75">
        <v>70.030848000000006</v>
      </c>
    </row>
    <row r="6499" spans="1:3" x14ac:dyDescent="0.25">
      <c r="A6499" s="74">
        <v>30239</v>
      </c>
      <c r="B6499" s="75">
        <v>26.188416</v>
      </c>
      <c r="C6499" s="75">
        <v>70.058279999999996</v>
      </c>
    </row>
    <row r="6500" spans="1:3" x14ac:dyDescent="0.25">
      <c r="A6500" s="74">
        <v>30240</v>
      </c>
      <c r="B6500" s="75">
        <v>26.188416</v>
      </c>
      <c r="C6500" s="75">
        <v>70.085712000000001</v>
      </c>
    </row>
    <row r="6501" spans="1:3" x14ac:dyDescent="0.25">
      <c r="A6501" s="74">
        <v>30241</v>
      </c>
      <c r="B6501" s="75">
        <v>26.194512</v>
      </c>
      <c r="C6501" s="75">
        <v>70.094856000000007</v>
      </c>
    </row>
    <row r="6502" spans="1:3" x14ac:dyDescent="0.25">
      <c r="A6502" s="74">
        <v>30242</v>
      </c>
      <c r="B6502" s="75">
        <v>26.179272000000001</v>
      </c>
      <c r="C6502" s="75">
        <v>70.070471999999995</v>
      </c>
    </row>
    <row r="6503" spans="1:3" x14ac:dyDescent="0.25">
      <c r="A6503" s="74">
        <v>30243</v>
      </c>
      <c r="B6503" s="75">
        <v>26.170128000000002</v>
      </c>
      <c r="C6503" s="75">
        <v>70.039991999999998</v>
      </c>
    </row>
    <row r="6504" spans="1:3" x14ac:dyDescent="0.25">
      <c r="A6504" s="74">
        <v>30244</v>
      </c>
      <c r="B6504" s="75">
        <v>26.224992000000004</v>
      </c>
      <c r="C6504" s="75">
        <v>70.06437600000001</v>
      </c>
    </row>
    <row r="6505" spans="1:3" x14ac:dyDescent="0.25">
      <c r="A6505" s="74">
        <v>30245</v>
      </c>
      <c r="B6505" s="75">
        <v>26.22804</v>
      </c>
      <c r="C6505" s="75">
        <v>70.195440000000005</v>
      </c>
    </row>
    <row r="6506" spans="1:3" x14ac:dyDescent="0.25">
      <c r="A6506" s="74">
        <v>30246</v>
      </c>
      <c r="B6506" s="75">
        <v>26.246328000000002</v>
      </c>
      <c r="C6506" s="75">
        <v>70.484999999999999</v>
      </c>
    </row>
    <row r="6507" spans="1:3" x14ac:dyDescent="0.25">
      <c r="A6507" s="74">
        <v>30247</v>
      </c>
      <c r="B6507" s="75">
        <v>26.255472000000001</v>
      </c>
      <c r="C6507" s="75">
        <v>70.765416000000002</v>
      </c>
    </row>
    <row r="6508" spans="1:3" x14ac:dyDescent="0.25">
      <c r="A6508" s="74">
        <v>30248</v>
      </c>
      <c r="B6508" s="75">
        <v>26.246328000000002</v>
      </c>
      <c r="C6508" s="75">
        <v>71.079359999999994</v>
      </c>
    </row>
    <row r="6509" spans="1:3" x14ac:dyDescent="0.25">
      <c r="A6509" s="74">
        <v>30249</v>
      </c>
      <c r="B6509" s="75">
        <v>26.282904000000002</v>
      </c>
      <c r="C6509" s="75">
        <v>71.381112000000002</v>
      </c>
    </row>
    <row r="6510" spans="1:3" x14ac:dyDescent="0.25">
      <c r="A6510" s="74">
        <v>30250</v>
      </c>
      <c r="B6510" s="75">
        <v>26.340816</v>
      </c>
      <c r="C6510" s="75">
        <v>71.746871999999996</v>
      </c>
    </row>
    <row r="6511" spans="1:3" x14ac:dyDescent="0.25">
      <c r="A6511" s="74">
        <v>30251</v>
      </c>
      <c r="B6511" s="75">
        <v>26.359104000000002</v>
      </c>
      <c r="C6511" s="75">
        <v>72.009</v>
      </c>
    </row>
    <row r="6512" spans="1:3" x14ac:dyDescent="0.25">
      <c r="A6512" s="74">
        <v>30252</v>
      </c>
      <c r="B6512" s="75">
        <v>26.386536</v>
      </c>
      <c r="C6512" s="75">
        <v>72.286367999999996</v>
      </c>
    </row>
    <row r="6513" spans="1:3" x14ac:dyDescent="0.25">
      <c r="A6513" s="74">
        <v>30253</v>
      </c>
      <c r="B6513" s="75">
        <v>26.395679999999999</v>
      </c>
      <c r="C6513" s="75">
        <v>72.420479999999998</v>
      </c>
    </row>
    <row r="6514" spans="1:3" x14ac:dyDescent="0.25">
      <c r="A6514" s="74">
        <v>30254</v>
      </c>
      <c r="B6514" s="75">
        <v>26.395679999999999</v>
      </c>
      <c r="C6514" s="75">
        <v>72.518016000000003</v>
      </c>
    </row>
    <row r="6515" spans="1:3" x14ac:dyDescent="0.25">
      <c r="A6515" s="74">
        <v>30255</v>
      </c>
      <c r="B6515" s="75">
        <v>26.392632000000003</v>
      </c>
      <c r="C6515" s="75">
        <v>72.578976000000011</v>
      </c>
    </row>
    <row r="6516" spans="1:3" x14ac:dyDescent="0.25">
      <c r="A6516" s="74">
        <v>30256</v>
      </c>
      <c r="B6516" s="75">
        <v>26.386536</v>
      </c>
      <c r="C6516" s="75">
        <v>72.725279999999998</v>
      </c>
    </row>
    <row r="6517" spans="1:3" x14ac:dyDescent="0.25">
      <c r="A6517" s="74">
        <v>30257</v>
      </c>
      <c r="B6517" s="75">
        <v>26.38044</v>
      </c>
      <c r="C6517" s="75">
        <v>72.771000000000001</v>
      </c>
    </row>
    <row r="6518" spans="1:3" x14ac:dyDescent="0.25">
      <c r="A6518" s="74">
        <v>30258</v>
      </c>
      <c r="B6518" s="75">
        <v>26.413968000000001</v>
      </c>
      <c r="C6518" s="75">
        <v>72.914256000000009</v>
      </c>
    </row>
    <row r="6519" spans="1:3" x14ac:dyDescent="0.25">
      <c r="A6519" s="74">
        <v>30259</v>
      </c>
      <c r="B6519" s="75">
        <v>26.429207999999999</v>
      </c>
      <c r="C6519" s="75">
        <v>73.045320000000004</v>
      </c>
    </row>
    <row r="6520" spans="1:3" x14ac:dyDescent="0.25">
      <c r="A6520" s="74">
        <v>30260</v>
      </c>
      <c r="B6520" s="75">
        <v>26.426160000000003</v>
      </c>
      <c r="C6520" s="75">
        <v>73.139808000000002</v>
      </c>
    </row>
    <row r="6521" spans="1:3" x14ac:dyDescent="0.25">
      <c r="A6521" s="74">
        <v>30261</v>
      </c>
      <c r="B6521" s="75">
        <v>26.420064000000004</v>
      </c>
      <c r="C6521" s="75">
        <v>73.182479999999998</v>
      </c>
    </row>
    <row r="6522" spans="1:3" x14ac:dyDescent="0.25">
      <c r="A6522" s="74">
        <v>30262</v>
      </c>
      <c r="B6522" s="75">
        <v>26.410920000000004</v>
      </c>
      <c r="C6522" s="75">
        <v>73.161144000000007</v>
      </c>
    </row>
    <row r="6523" spans="1:3" x14ac:dyDescent="0.25">
      <c r="A6523" s="74">
        <v>30263</v>
      </c>
      <c r="B6523" s="75">
        <v>26.413968000000001</v>
      </c>
      <c r="C6523" s="75">
        <v>73.124567999999996</v>
      </c>
    </row>
    <row r="6524" spans="1:3" x14ac:dyDescent="0.25">
      <c r="A6524" s="74">
        <v>30264</v>
      </c>
      <c r="B6524" s="75">
        <v>26.401776000000002</v>
      </c>
      <c r="C6524" s="75">
        <v>73.127616000000003</v>
      </c>
    </row>
    <row r="6525" spans="1:3" x14ac:dyDescent="0.25">
      <c r="A6525" s="74">
        <v>30265</v>
      </c>
      <c r="B6525" s="75">
        <v>26.377392000000004</v>
      </c>
      <c r="C6525" s="75">
        <v>73.118471999999997</v>
      </c>
    </row>
    <row r="6526" spans="1:3" x14ac:dyDescent="0.25">
      <c r="A6526" s="74">
        <v>30266</v>
      </c>
      <c r="B6526" s="75">
        <v>26.398728000000002</v>
      </c>
      <c r="C6526" s="75">
        <v>73.139808000000002</v>
      </c>
    </row>
    <row r="6527" spans="1:3" x14ac:dyDescent="0.25">
      <c r="A6527" s="74">
        <v>30267</v>
      </c>
      <c r="B6527" s="75">
        <v>26.398728000000002</v>
      </c>
      <c r="C6527" s="75">
        <v>73.194671999999997</v>
      </c>
    </row>
    <row r="6528" spans="1:3" x14ac:dyDescent="0.25">
      <c r="A6528" s="74">
        <v>30268</v>
      </c>
      <c r="B6528" s="75">
        <v>26.383488000000003</v>
      </c>
      <c r="C6528" s="75">
        <v>73.356216000000003</v>
      </c>
    </row>
    <row r="6529" spans="1:3" x14ac:dyDescent="0.25">
      <c r="A6529" s="74">
        <v>30269</v>
      </c>
      <c r="B6529" s="75">
        <v>26.359104000000002</v>
      </c>
      <c r="C6529" s="75">
        <v>73.392792</v>
      </c>
    </row>
    <row r="6530" spans="1:3" x14ac:dyDescent="0.25">
      <c r="A6530" s="74">
        <v>30270</v>
      </c>
      <c r="B6530" s="75">
        <v>26.346912</v>
      </c>
      <c r="C6530" s="75">
        <v>73.371456000000009</v>
      </c>
    </row>
    <row r="6531" spans="1:3" x14ac:dyDescent="0.25">
      <c r="A6531" s="74">
        <v>30271</v>
      </c>
      <c r="B6531" s="75">
        <v>26.340816</v>
      </c>
      <c r="C6531" s="75">
        <v>73.322687999999999</v>
      </c>
    </row>
    <row r="6532" spans="1:3" x14ac:dyDescent="0.25">
      <c r="A6532" s="74">
        <v>30272</v>
      </c>
      <c r="B6532" s="75">
        <v>26.340816</v>
      </c>
      <c r="C6532" s="75">
        <v>73.261728000000005</v>
      </c>
    </row>
    <row r="6533" spans="1:3" x14ac:dyDescent="0.25">
      <c r="A6533" s="74">
        <v>30273</v>
      </c>
      <c r="B6533" s="75">
        <v>26.337768000000001</v>
      </c>
      <c r="C6533" s="75">
        <v>73.203816000000003</v>
      </c>
    </row>
    <row r="6534" spans="1:3" x14ac:dyDescent="0.25">
      <c r="A6534" s="74">
        <v>30274</v>
      </c>
      <c r="B6534" s="75">
        <v>26.340816</v>
      </c>
      <c r="C6534" s="75">
        <v>73.200767999999997</v>
      </c>
    </row>
    <row r="6535" spans="1:3" x14ac:dyDescent="0.25">
      <c r="A6535" s="74">
        <v>30275</v>
      </c>
      <c r="B6535" s="75">
        <v>26.337768000000001</v>
      </c>
      <c r="C6535" s="75">
        <v>73.212959999999995</v>
      </c>
    </row>
    <row r="6536" spans="1:3" x14ac:dyDescent="0.25">
      <c r="A6536" s="74">
        <v>30276</v>
      </c>
      <c r="B6536" s="75">
        <v>26.337768000000001</v>
      </c>
      <c r="C6536" s="75">
        <v>73.240392</v>
      </c>
    </row>
    <row r="6537" spans="1:3" x14ac:dyDescent="0.25">
      <c r="A6537" s="74">
        <v>30277</v>
      </c>
      <c r="B6537" s="75">
        <v>26.340816</v>
      </c>
      <c r="C6537" s="75">
        <v>73.228200000000001</v>
      </c>
    </row>
    <row r="6538" spans="1:3" x14ac:dyDescent="0.25">
      <c r="A6538" s="74">
        <v>30278</v>
      </c>
      <c r="B6538" s="75">
        <v>26.343864000000004</v>
      </c>
      <c r="C6538" s="75">
        <v>73.203816000000003</v>
      </c>
    </row>
    <row r="6539" spans="1:3" x14ac:dyDescent="0.25">
      <c r="A6539" s="74">
        <v>30279</v>
      </c>
      <c r="B6539" s="75">
        <v>26.340816</v>
      </c>
      <c r="C6539" s="75">
        <v>73.185528000000005</v>
      </c>
    </row>
    <row r="6540" spans="1:3" x14ac:dyDescent="0.25">
      <c r="A6540" s="74">
        <v>30280</v>
      </c>
      <c r="B6540" s="75">
        <v>26.340816</v>
      </c>
      <c r="C6540" s="75">
        <v>73.209912000000003</v>
      </c>
    </row>
    <row r="6541" spans="1:3" x14ac:dyDescent="0.25">
      <c r="A6541" s="74">
        <v>30281</v>
      </c>
      <c r="B6541" s="75">
        <v>26.356056000000002</v>
      </c>
      <c r="C6541" s="75">
        <v>73.246487999999999</v>
      </c>
    </row>
    <row r="6542" spans="1:3" x14ac:dyDescent="0.25">
      <c r="A6542" s="74">
        <v>30282</v>
      </c>
      <c r="B6542" s="75">
        <v>26.359104000000002</v>
      </c>
      <c r="C6542" s="75">
        <v>73.243440000000007</v>
      </c>
    </row>
    <row r="6543" spans="1:3" x14ac:dyDescent="0.25">
      <c r="A6543" s="74">
        <v>30283</v>
      </c>
      <c r="B6543" s="75">
        <v>26.356056000000002</v>
      </c>
      <c r="C6543" s="75">
        <v>73.261728000000005</v>
      </c>
    </row>
    <row r="6544" spans="1:3" x14ac:dyDescent="0.25">
      <c r="A6544" s="74">
        <v>30284</v>
      </c>
      <c r="B6544" s="75">
        <v>26.353007999999999</v>
      </c>
      <c r="C6544" s="75">
        <v>73.246487999999999</v>
      </c>
    </row>
    <row r="6545" spans="1:3" x14ac:dyDescent="0.25">
      <c r="A6545" s="74">
        <v>30285</v>
      </c>
      <c r="B6545" s="75">
        <v>26.346912</v>
      </c>
      <c r="C6545" s="75">
        <v>73.219056000000009</v>
      </c>
    </row>
    <row r="6546" spans="1:3" x14ac:dyDescent="0.25">
      <c r="A6546" s="74">
        <v>30286</v>
      </c>
      <c r="B6546" s="75">
        <v>26.340816</v>
      </c>
      <c r="C6546" s="75">
        <v>73.188576000000012</v>
      </c>
    </row>
    <row r="6547" spans="1:3" x14ac:dyDescent="0.25">
      <c r="A6547" s="74">
        <v>30287</v>
      </c>
      <c r="B6547" s="75">
        <v>26.334720000000004</v>
      </c>
      <c r="C6547" s="75">
        <v>73.158096</v>
      </c>
    </row>
    <row r="6548" spans="1:3" x14ac:dyDescent="0.25">
      <c r="A6548" s="74">
        <v>30288</v>
      </c>
      <c r="B6548" s="75">
        <v>26.325576000000002</v>
      </c>
      <c r="C6548" s="75">
        <v>73.136759999999995</v>
      </c>
    </row>
    <row r="6549" spans="1:3" x14ac:dyDescent="0.25">
      <c r="A6549" s="74">
        <v>30289</v>
      </c>
      <c r="B6549" s="75">
        <v>26.319479999999999</v>
      </c>
      <c r="C6549" s="75">
        <v>73.094087999999999</v>
      </c>
    </row>
    <row r="6550" spans="1:3" x14ac:dyDescent="0.25">
      <c r="A6550" s="74">
        <v>30290</v>
      </c>
      <c r="B6550" s="75">
        <v>26.319479999999999</v>
      </c>
      <c r="C6550" s="75">
        <v>73.069704000000002</v>
      </c>
    </row>
    <row r="6551" spans="1:3" x14ac:dyDescent="0.25">
      <c r="A6551" s="74">
        <v>30291</v>
      </c>
      <c r="B6551" s="75">
        <v>26.313383999999999</v>
      </c>
      <c r="C6551" s="75">
        <v>73.048367999999996</v>
      </c>
    </row>
    <row r="6552" spans="1:3" x14ac:dyDescent="0.25">
      <c r="A6552" s="74">
        <v>30292</v>
      </c>
      <c r="B6552" s="75">
        <v>26.30424</v>
      </c>
      <c r="C6552" s="75">
        <v>73.017887999999999</v>
      </c>
    </row>
    <row r="6553" spans="1:3" x14ac:dyDescent="0.25">
      <c r="A6553" s="74">
        <v>30293</v>
      </c>
      <c r="B6553" s="75">
        <v>26.30424</v>
      </c>
      <c r="C6553" s="75">
        <v>72.990456000000009</v>
      </c>
    </row>
    <row r="6554" spans="1:3" x14ac:dyDescent="0.25">
      <c r="A6554" s="74">
        <v>30294</v>
      </c>
      <c r="B6554" s="75">
        <v>26.298144000000001</v>
      </c>
      <c r="C6554" s="75">
        <v>72.953879999999998</v>
      </c>
    </row>
    <row r="6555" spans="1:3" x14ac:dyDescent="0.25">
      <c r="A6555" s="74">
        <v>30295</v>
      </c>
      <c r="B6555" s="75">
        <v>26.289000000000001</v>
      </c>
      <c r="C6555" s="75">
        <v>72.920352000000008</v>
      </c>
    </row>
    <row r="6556" spans="1:3" x14ac:dyDescent="0.25">
      <c r="A6556" s="74">
        <v>30296</v>
      </c>
      <c r="B6556" s="75">
        <v>26.276807999999999</v>
      </c>
      <c r="C6556" s="75">
        <v>72.899016000000003</v>
      </c>
    </row>
    <row r="6557" spans="1:3" x14ac:dyDescent="0.25">
      <c r="A6557" s="74">
        <v>30297</v>
      </c>
      <c r="B6557" s="75">
        <v>26.267664000000003</v>
      </c>
      <c r="C6557" s="75">
        <v>72.850248000000008</v>
      </c>
    </row>
    <row r="6558" spans="1:3" x14ac:dyDescent="0.25">
      <c r="A6558" s="74">
        <v>30298</v>
      </c>
      <c r="B6558" s="75">
        <v>26.255472000000001</v>
      </c>
      <c r="C6558" s="75">
        <v>72.82586400000001</v>
      </c>
    </row>
    <row r="6559" spans="1:3" x14ac:dyDescent="0.25">
      <c r="A6559" s="74">
        <v>30299</v>
      </c>
      <c r="B6559" s="75">
        <v>26.243279999999999</v>
      </c>
      <c r="C6559" s="75">
        <v>72.783192</v>
      </c>
    </row>
    <row r="6560" spans="1:3" x14ac:dyDescent="0.25">
      <c r="A6560" s="74">
        <v>30300</v>
      </c>
      <c r="B6560" s="75">
        <v>26.237183999999999</v>
      </c>
      <c r="C6560" s="75">
        <v>72.767952000000008</v>
      </c>
    </row>
    <row r="6561" spans="1:3" x14ac:dyDescent="0.25">
      <c r="A6561" s="74">
        <v>30301</v>
      </c>
      <c r="B6561" s="75">
        <v>26.22804</v>
      </c>
      <c r="C6561" s="75">
        <v>72.740520000000004</v>
      </c>
    </row>
    <row r="6562" spans="1:3" x14ac:dyDescent="0.25">
      <c r="A6562" s="74">
        <v>30302</v>
      </c>
      <c r="B6562" s="75">
        <v>26.215848000000001</v>
      </c>
      <c r="C6562" s="75">
        <v>72.728328000000005</v>
      </c>
    </row>
    <row r="6563" spans="1:3" x14ac:dyDescent="0.25">
      <c r="A6563" s="74">
        <v>30303</v>
      </c>
      <c r="B6563" s="75">
        <v>26.206704000000002</v>
      </c>
      <c r="C6563" s="75">
        <v>72.700896</v>
      </c>
    </row>
    <row r="6564" spans="1:3" x14ac:dyDescent="0.25">
      <c r="A6564" s="74">
        <v>30304</v>
      </c>
      <c r="B6564" s="75">
        <v>26.197560000000003</v>
      </c>
      <c r="C6564" s="75">
        <v>72.646032000000005</v>
      </c>
    </row>
    <row r="6565" spans="1:3" x14ac:dyDescent="0.25">
      <c r="A6565" s="74">
        <v>30305</v>
      </c>
      <c r="B6565" s="75">
        <v>26.188416</v>
      </c>
      <c r="C6565" s="75">
        <v>72.621648000000008</v>
      </c>
    </row>
    <row r="6566" spans="1:3" x14ac:dyDescent="0.25">
      <c r="A6566" s="74">
        <v>30306</v>
      </c>
      <c r="B6566" s="75">
        <v>26.200607999999999</v>
      </c>
      <c r="C6566" s="75">
        <v>72.588120000000004</v>
      </c>
    </row>
    <row r="6567" spans="1:3" x14ac:dyDescent="0.25">
      <c r="A6567" s="74">
        <v>30307</v>
      </c>
      <c r="B6567" s="75">
        <v>26.194512</v>
      </c>
      <c r="C6567" s="75">
        <v>72.655176000000012</v>
      </c>
    </row>
    <row r="6568" spans="1:3" x14ac:dyDescent="0.25">
      <c r="A6568" s="74">
        <v>30308</v>
      </c>
      <c r="B6568" s="75">
        <v>26.194512</v>
      </c>
      <c r="C6568" s="75">
        <v>72.609456000000009</v>
      </c>
    </row>
    <row r="6569" spans="1:3" x14ac:dyDescent="0.25">
      <c r="A6569" s="74">
        <v>30309</v>
      </c>
      <c r="B6569" s="75">
        <v>26.179272000000001</v>
      </c>
      <c r="C6569" s="75">
        <v>72.630792</v>
      </c>
    </row>
    <row r="6570" spans="1:3" x14ac:dyDescent="0.25">
      <c r="A6570" s="74">
        <v>30310</v>
      </c>
      <c r="B6570" s="75">
        <v>26.173176000000002</v>
      </c>
      <c r="C6570" s="75">
        <v>72.618600000000001</v>
      </c>
    </row>
    <row r="6571" spans="1:3" x14ac:dyDescent="0.25">
      <c r="A6571" s="74">
        <v>30311</v>
      </c>
      <c r="B6571" s="75">
        <v>26.157935999999999</v>
      </c>
      <c r="C6571" s="75">
        <v>72.621648000000008</v>
      </c>
    </row>
    <row r="6572" spans="1:3" x14ac:dyDescent="0.25">
      <c r="A6572" s="74">
        <v>30312</v>
      </c>
      <c r="B6572" s="75">
        <v>26.145744000000001</v>
      </c>
      <c r="C6572" s="75">
        <v>72.609456000000009</v>
      </c>
    </row>
    <row r="6573" spans="1:3" x14ac:dyDescent="0.25">
      <c r="A6573" s="74">
        <v>30313</v>
      </c>
      <c r="B6573" s="75">
        <v>26.133551999999998</v>
      </c>
      <c r="C6573" s="75">
        <v>72.560687999999999</v>
      </c>
    </row>
    <row r="6574" spans="1:3" x14ac:dyDescent="0.25">
      <c r="A6574" s="74">
        <v>30314</v>
      </c>
      <c r="B6574" s="75">
        <v>26.121360000000003</v>
      </c>
      <c r="C6574" s="75">
        <v>72.487536000000006</v>
      </c>
    </row>
    <row r="6575" spans="1:3" x14ac:dyDescent="0.25">
      <c r="A6575" s="74">
        <v>30315</v>
      </c>
      <c r="B6575" s="75">
        <v>26.115264000000003</v>
      </c>
      <c r="C6575" s="75">
        <v>72.399144000000007</v>
      </c>
    </row>
    <row r="6576" spans="1:3" x14ac:dyDescent="0.25">
      <c r="A6576" s="74">
        <v>30316</v>
      </c>
      <c r="B6576" s="75">
        <v>26.127456000000002</v>
      </c>
      <c r="C6576" s="75">
        <v>72.371712000000002</v>
      </c>
    </row>
    <row r="6577" spans="1:3" x14ac:dyDescent="0.25">
      <c r="A6577" s="74">
        <v>30317</v>
      </c>
      <c r="B6577" s="75">
        <v>26.124407999999999</v>
      </c>
      <c r="C6577" s="75">
        <v>72.344279999999998</v>
      </c>
    </row>
    <row r="6578" spans="1:3" x14ac:dyDescent="0.25">
      <c r="A6578" s="74">
        <v>30318</v>
      </c>
      <c r="B6578" s="75">
        <v>26.115264000000003</v>
      </c>
      <c r="C6578" s="75">
        <v>72.319896</v>
      </c>
    </row>
    <row r="6579" spans="1:3" x14ac:dyDescent="0.25">
      <c r="A6579" s="74">
        <v>30319</v>
      </c>
      <c r="B6579" s="75">
        <v>26.103072000000001</v>
      </c>
      <c r="C6579" s="75">
        <v>72.274176000000011</v>
      </c>
    </row>
    <row r="6580" spans="1:3" x14ac:dyDescent="0.25">
      <c r="A6580" s="74">
        <v>30320</v>
      </c>
      <c r="B6580" s="75">
        <v>26.100024000000001</v>
      </c>
      <c r="C6580" s="75">
        <v>72.234552000000008</v>
      </c>
    </row>
    <row r="6581" spans="1:3" x14ac:dyDescent="0.25">
      <c r="A6581" s="74">
        <v>30321</v>
      </c>
      <c r="B6581" s="75">
        <v>26.090879999999999</v>
      </c>
      <c r="C6581" s="75">
        <v>72.188832000000005</v>
      </c>
    </row>
    <row r="6582" spans="1:3" x14ac:dyDescent="0.25">
      <c r="A6582" s="74">
        <v>30322</v>
      </c>
      <c r="B6582" s="75">
        <v>26.084783999999999</v>
      </c>
      <c r="C6582" s="75">
        <v>72.121776000000011</v>
      </c>
    </row>
    <row r="6583" spans="1:3" x14ac:dyDescent="0.25">
      <c r="A6583" s="74">
        <v>30323</v>
      </c>
      <c r="B6583" s="75">
        <v>26.081735999999999</v>
      </c>
      <c r="C6583" s="75">
        <v>72.060816000000003</v>
      </c>
    </row>
    <row r="6584" spans="1:3" x14ac:dyDescent="0.25">
      <c r="A6584" s="74">
        <v>30324</v>
      </c>
      <c r="B6584" s="75">
        <v>26.078688000000003</v>
      </c>
      <c r="C6584" s="75">
        <v>72.002904000000001</v>
      </c>
    </row>
    <row r="6585" spans="1:3" x14ac:dyDescent="0.25">
      <c r="A6585" s="74">
        <v>30325</v>
      </c>
      <c r="B6585" s="75">
        <v>26.072592000000004</v>
      </c>
      <c r="C6585" s="75">
        <v>71.966328000000004</v>
      </c>
    </row>
    <row r="6586" spans="1:3" x14ac:dyDescent="0.25">
      <c r="A6586" s="74">
        <v>30326</v>
      </c>
      <c r="B6586" s="75">
        <v>26.063448000000005</v>
      </c>
      <c r="C6586" s="75">
        <v>71.911464000000009</v>
      </c>
    </row>
    <row r="6587" spans="1:3" x14ac:dyDescent="0.25">
      <c r="A6587" s="74">
        <v>30327</v>
      </c>
      <c r="B6587" s="75">
        <v>26.057351999999998</v>
      </c>
      <c r="C6587" s="75">
        <v>71.850504000000001</v>
      </c>
    </row>
    <row r="6588" spans="1:3" x14ac:dyDescent="0.25">
      <c r="A6588" s="74">
        <v>30328</v>
      </c>
      <c r="B6588" s="75">
        <v>26.045160000000003</v>
      </c>
      <c r="C6588" s="75">
        <v>71.820024000000004</v>
      </c>
    </row>
    <row r="6589" spans="1:3" x14ac:dyDescent="0.25">
      <c r="A6589" s="74">
        <v>30329</v>
      </c>
      <c r="B6589" s="75">
        <v>26.042111999999999</v>
      </c>
      <c r="C6589" s="75">
        <v>71.749920000000003</v>
      </c>
    </row>
    <row r="6590" spans="1:3" x14ac:dyDescent="0.25">
      <c r="A6590" s="74">
        <v>30330</v>
      </c>
      <c r="B6590" s="75">
        <v>26.029920000000004</v>
      </c>
      <c r="C6590" s="75">
        <v>71.701152000000008</v>
      </c>
    </row>
    <row r="6591" spans="1:3" x14ac:dyDescent="0.25">
      <c r="A6591" s="74">
        <v>30331</v>
      </c>
      <c r="B6591" s="75">
        <v>26.017728000000002</v>
      </c>
      <c r="C6591" s="75">
        <v>71.649336000000005</v>
      </c>
    </row>
    <row r="6592" spans="1:3" x14ac:dyDescent="0.25">
      <c r="A6592" s="74">
        <v>30332</v>
      </c>
      <c r="B6592" s="75">
        <v>26.005535999999999</v>
      </c>
      <c r="C6592" s="75">
        <v>71.612759999999994</v>
      </c>
    </row>
    <row r="6593" spans="1:3" x14ac:dyDescent="0.25">
      <c r="A6593" s="74">
        <v>30333</v>
      </c>
      <c r="B6593" s="75">
        <v>25.99944</v>
      </c>
      <c r="C6593" s="75">
        <v>71.560944000000006</v>
      </c>
    </row>
    <row r="6594" spans="1:3" x14ac:dyDescent="0.25">
      <c r="A6594" s="74">
        <v>30334</v>
      </c>
      <c r="B6594" s="75">
        <v>25.990296000000001</v>
      </c>
      <c r="C6594" s="75">
        <v>71.506079999999997</v>
      </c>
    </row>
    <row r="6595" spans="1:3" x14ac:dyDescent="0.25">
      <c r="A6595" s="74">
        <v>30335</v>
      </c>
      <c r="B6595" s="75">
        <v>25.981151999999998</v>
      </c>
      <c r="C6595" s="75">
        <v>71.44816800000001</v>
      </c>
    </row>
    <row r="6596" spans="1:3" x14ac:dyDescent="0.25">
      <c r="A6596" s="74">
        <v>30336</v>
      </c>
      <c r="B6596" s="75">
        <v>25.968960000000003</v>
      </c>
      <c r="C6596" s="75">
        <v>71.396352000000007</v>
      </c>
    </row>
    <row r="6597" spans="1:3" x14ac:dyDescent="0.25">
      <c r="A6597" s="74">
        <v>30337</v>
      </c>
      <c r="B6597" s="75">
        <v>25.962864000000003</v>
      </c>
      <c r="C6597" s="75">
        <v>71.256144000000006</v>
      </c>
    </row>
    <row r="6598" spans="1:3" x14ac:dyDescent="0.25">
      <c r="A6598" s="74">
        <v>30338</v>
      </c>
      <c r="B6598" s="75">
        <v>25.959816000000004</v>
      </c>
      <c r="C6598" s="75">
        <v>71.155559999999994</v>
      </c>
    </row>
    <row r="6599" spans="1:3" x14ac:dyDescent="0.25">
      <c r="A6599" s="74">
        <v>30339</v>
      </c>
      <c r="B6599" s="75">
        <v>25.950672000000001</v>
      </c>
      <c r="C6599" s="75">
        <v>71.103744000000006</v>
      </c>
    </row>
    <row r="6600" spans="1:3" x14ac:dyDescent="0.25">
      <c r="A6600" s="74">
        <v>30340</v>
      </c>
      <c r="B6600" s="75">
        <v>25.938479999999998</v>
      </c>
      <c r="C6600" s="75">
        <v>71.033640000000005</v>
      </c>
    </row>
    <row r="6601" spans="1:3" x14ac:dyDescent="0.25">
      <c r="A6601" s="74">
        <v>30341</v>
      </c>
      <c r="B6601" s="75">
        <v>25.929335999999999</v>
      </c>
      <c r="C6601" s="75">
        <v>70.972679999999997</v>
      </c>
    </row>
    <row r="6602" spans="1:3" x14ac:dyDescent="0.25">
      <c r="A6602" s="74">
        <v>30342</v>
      </c>
      <c r="B6602" s="75">
        <v>25.917144</v>
      </c>
      <c r="C6602" s="75">
        <v>70.896479999999997</v>
      </c>
    </row>
    <row r="6603" spans="1:3" x14ac:dyDescent="0.25">
      <c r="A6603" s="74">
        <v>30343</v>
      </c>
      <c r="B6603" s="75">
        <v>25.911048000000005</v>
      </c>
      <c r="C6603" s="75">
        <v>70.82637600000001</v>
      </c>
    </row>
    <row r="6604" spans="1:3" x14ac:dyDescent="0.25">
      <c r="A6604" s="74">
        <v>30344</v>
      </c>
      <c r="B6604" s="75">
        <v>25.908000000000001</v>
      </c>
      <c r="C6604" s="75">
        <v>70.75017600000001</v>
      </c>
    </row>
    <row r="6605" spans="1:3" x14ac:dyDescent="0.25">
      <c r="A6605" s="74">
        <v>30345</v>
      </c>
      <c r="B6605" s="75">
        <v>25.895807999999999</v>
      </c>
      <c r="C6605" s="75">
        <v>70.689216000000002</v>
      </c>
    </row>
    <row r="6606" spans="1:3" x14ac:dyDescent="0.25">
      <c r="A6606" s="74">
        <v>30346</v>
      </c>
      <c r="B6606" s="75">
        <v>25.880568</v>
      </c>
      <c r="C6606" s="75">
        <v>70.643496000000013</v>
      </c>
    </row>
    <row r="6607" spans="1:3" x14ac:dyDescent="0.25">
      <c r="A6607" s="74">
        <v>30347</v>
      </c>
      <c r="B6607" s="75">
        <v>25.868376000000001</v>
      </c>
      <c r="C6607" s="75">
        <v>70.573391999999998</v>
      </c>
    </row>
    <row r="6608" spans="1:3" x14ac:dyDescent="0.25">
      <c r="A6608" s="74">
        <v>30348</v>
      </c>
      <c r="B6608" s="75">
        <v>25.859232000000002</v>
      </c>
      <c r="C6608" s="75">
        <v>70.500240000000005</v>
      </c>
    </row>
    <row r="6609" spans="1:3" x14ac:dyDescent="0.25">
      <c r="A6609" s="74">
        <v>30349</v>
      </c>
      <c r="B6609" s="75">
        <v>25.850088000000003</v>
      </c>
      <c r="C6609" s="75">
        <v>70.417944000000006</v>
      </c>
    </row>
    <row r="6610" spans="1:3" x14ac:dyDescent="0.25">
      <c r="A6610" s="74">
        <v>30350</v>
      </c>
      <c r="B6610" s="75">
        <v>25.837896000000001</v>
      </c>
      <c r="C6610" s="75">
        <v>70.332599999999999</v>
      </c>
    </row>
    <row r="6611" spans="1:3" x14ac:dyDescent="0.25">
      <c r="A6611" s="74">
        <v>30351</v>
      </c>
      <c r="B6611" s="75">
        <v>25.828752000000001</v>
      </c>
      <c r="C6611" s="75">
        <v>70.238112000000001</v>
      </c>
    </row>
    <row r="6612" spans="1:3" x14ac:dyDescent="0.25">
      <c r="A6612" s="74">
        <v>30352</v>
      </c>
      <c r="B6612" s="75">
        <v>25.816560000000003</v>
      </c>
      <c r="C6612" s="75">
        <v>70.149720000000002</v>
      </c>
    </row>
    <row r="6613" spans="1:3" x14ac:dyDescent="0.25">
      <c r="A6613" s="74">
        <v>30353</v>
      </c>
      <c r="B6613" s="75">
        <v>25.807416000000003</v>
      </c>
      <c r="C6613" s="75">
        <v>70.100952000000007</v>
      </c>
    </row>
    <row r="6614" spans="1:3" x14ac:dyDescent="0.25">
      <c r="A6614" s="74">
        <v>30354</v>
      </c>
      <c r="B6614" s="75">
        <v>25.798272000000001</v>
      </c>
      <c r="C6614" s="75">
        <v>70.015608</v>
      </c>
    </row>
    <row r="6615" spans="1:3" x14ac:dyDescent="0.25">
      <c r="A6615" s="74">
        <v>30355</v>
      </c>
      <c r="B6615" s="75">
        <v>25.789128000000002</v>
      </c>
      <c r="C6615" s="75">
        <v>69.933312000000001</v>
      </c>
    </row>
    <row r="6616" spans="1:3" x14ac:dyDescent="0.25">
      <c r="A6616" s="74">
        <v>30356</v>
      </c>
      <c r="B6616" s="75">
        <v>25.779984000000002</v>
      </c>
      <c r="C6616" s="75">
        <v>69.847968000000009</v>
      </c>
    </row>
    <row r="6617" spans="1:3" x14ac:dyDescent="0.25">
      <c r="A6617" s="74">
        <v>30357</v>
      </c>
      <c r="B6617" s="75">
        <v>25.77084</v>
      </c>
      <c r="C6617" s="75">
        <v>69.765671999999995</v>
      </c>
    </row>
    <row r="6618" spans="1:3" x14ac:dyDescent="0.25">
      <c r="A6618" s="74">
        <v>30358</v>
      </c>
      <c r="B6618" s="75">
        <v>25.761696000000001</v>
      </c>
      <c r="C6618" s="75">
        <v>69.646799999999999</v>
      </c>
    </row>
    <row r="6619" spans="1:3" x14ac:dyDescent="0.25">
      <c r="A6619" s="74">
        <v>30359</v>
      </c>
      <c r="B6619" s="75">
        <v>25.755600000000001</v>
      </c>
      <c r="C6619" s="75">
        <v>69.543168000000009</v>
      </c>
    </row>
    <row r="6620" spans="1:3" x14ac:dyDescent="0.25">
      <c r="A6620" s="74">
        <v>30360</v>
      </c>
      <c r="B6620" s="75">
        <v>25.734264000000003</v>
      </c>
      <c r="C6620" s="75">
        <v>69.488303999999999</v>
      </c>
    </row>
    <row r="6621" spans="1:3" x14ac:dyDescent="0.25">
      <c r="A6621" s="74">
        <v>30361</v>
      </c>
      <c r="B6621" s="75">
        <v>25.719024000000001</v>
      </c>
      <c r="C6621" s="75">
        <v>69.393816000000001</v>
      </c>
    </row>
    <row r="6622" spans="1:3" x14ac:dyDescent="0.25">
      <c r="A6622" s="74">
        <v>30362</v>
      </c>
      <c r="B6622" s="75">
        <v>25.709879999999998</v>
      </c>
      <c r="C6622" s="75">
        <v>69.299328000000003</v>
      </c>
    </row>
    <row r="6623" spans="1:3" x14ac:dyDescent="0.25">
      <c r="A6623" s="74">
        <v>30363</v>
      </c>
      <c r="B6623" s="75">
        <v>25.69464</v>
      </c>
      <c r="C6623" s="75">
        <v>69.198744000000005</v>
      </c>
    </row>
    <row r="6624" spans="1:3" x14ac:dyDescent="0.25">
      <c r="A6624" s="74">
        <v>30364</v>
      </c>
      <c r="B6624" s="75">
        <v>25.682448000000004</v>
      </c>
      <c r="C6624" s="75">
        <v>69.095112</v>
      </c>
    </row>
    <row r="6625" spans="1:3" x14ac:dyDescent="0.25">
      <c r="A6625" s="74">
        <v>30365</v>
      </c>
      <c r="B6625" s="75">
        <v>25.673304000000002</v>
      </c>
      <c r="C6625" s="75">
        <v>68.997576000000009</v>
      </c>
    </row>
    <row r="6626" spans="1:3" x14ac:dyDescent="0.25">
      <c r="A6626" s="74">
        <v>30366</v>
      </c>
      <c r="B6626" s="75">
        <v>25.658064000000003</v>
      </c>
      <c r="C6626" s="75">
        <v>68.951856000000006</v>
      </c>
    </row>
    <row r="6627" spans="1:3" x14ac:dyDescent="0.25">
      <c r="A6627" s="74">
        <v>30367</v>
      </c>
      <c r="B6627" s="75">
        <v>25.642824000000001</v>
      </c>
      <c r="C6627" s="75">
        <v>68.918328000000002</v>
      </c>
    </row>
    <row r="6628" spans="1:3" x14ac:dyDescent="0.25">
      <c r="A6628" s="74">
        <v>30368</v>
      </c>
      <c r="B6628" s="75">
        <v>25.630632000000002</v>
      </c>
      <c r="C6628" s="75">
        <v>68.875656000000006</v>
      </c>
    </row>
    <row r="6629" spans="1:3" x14ac:dyDescent="0.25">
      <c r="A6629" s="74">
        <v>30369</v>
      </c>
      <c r="B6629" s="75">
        <v>25.615392000000003</v>
      </c>
      <c r="C6629" s="75">
        <v>68.775071999999994</v>
      </c>
    </row>
    <row r="6630" spans="1:3" x14ac:dyDescent="0.25">
      <c r="A6630" s="74">
        <v>30370</v>
      </c>
      <c r="B6630" s="75">
        <v>25.606248000000004</v>
      </c>
      <c r="C6630" s="75">
        <v>68.668391999999997</v>
      </c>
    </row>
    <row r="6631" spans="1:3" x14ac:dyDescent="0.25">
      <c r="A6631" s="74">
        <v>30371</v>
      </c>
      <c r="B6631" s="75">
        <v>25.600152000000001</v>
      </c>
      <c r="C6631" s="75">
        <v>68.561712</v>
      </c>
    </row>
    <row r="6632" spans="1:3" x14ac:dyDescent="0.25">
      <c r="A6632" s="74">
        <v>30372</v>
      </c>
      <c r="B6632" s="75">
        <v>25.591007999999999</v>
      </c>
      <c r="C6632" s="75">
        <v>68.464176000000009</v>
      </c>
    </row>
    <row r="6633" spans="1:3" x14ac:dyDescent="0.25">
      <c r="A6633" s="74">
        <v>30373</v>
      </c>
      <c r="B6633" s="75">
        <v>25.581864000000003</v>
      </c>
      <c r="C6633" s="75">
        <v>68.384928000000002</v>
      </c>
    </row>
    <row r="6634" spans="1:3" x14ac:dyDescent="0.25">
      <c r="A6634" s="74">
        <v>30374</v>
      </c>
      <c r="B6634" s="75">
        <v>25.572720000000004</v>
      </c>
      <c r="C6634" s="75">
        <v>68.305679999999995</v>
      </c>
    </row>
    <row r="6635" spans="1:3" x14ac:dyDescent="0.25">
      <c r="A6635" s="74">
        <v>30375</v>
      </c>
      <c r="B6635" s="75">
        <v>25.563576000000001</v>
      </c>
      <c r="C6635" s="75">
        <v>68.174616</v>
      </c>
    </row>
    <row r="6636" spans="1:3" x14ac:dyDescent="0.25">
      <c r="A6636" s="74">
        <v>30376</v>
      </c>
      <c r="B6636" s="75">
        <v>25.560528000000001</v>
      </c>
      <c r="C6636" s="75">
        <v>68.043552000000005</v>
      </c>
    </row>
    <row r="6637" spans="1:3" x14ac:dyDescent="0.25">
      <c r="A6637" s="74">
        <v>30377</v>
      </c>
      <c r="B6637" s="75">
        <v>25.551384000000002</v>
      </c>
      <c r="C6637" s="75">
        <v>67.921632000000002</v>
      </c>
    </row>
    <row r="6638" spans="1:3" x14ac:dyDescent="0.25">
      <c r="A6638" s="74">
        <v>30378</v>
      </c>
      <c r="B6638" s="75">
        <v>25.54224</v>
      </c>
      <c r="C6638" s="75">
        <v>67.808856000000006</v>
      </c>
    </row>
    <row r="6639" spans="1:3" x14ac:dyDescent="0.25">
      <c r="A6639" s="74">
        <v>30379</v>
      </c>
      <c r="B6639" s="75">
        <v>25.533096</v>
      </c>
      <c r="C6639" s="75">
        <v>67.699128000000002</v>
      </c>
    </row>
    <row r="6640" spans="1:3" x14ac:dyDescent="0.25">
      <c r="A6640" s="74">
        <v>30380</v>
      </c>
      <c r="B6640" s="75">
        <v>25.523952000000001</v>
      </c>
      <c r="C6640" s="75">
        <v>67.622928000000002</v>
      </c>
    </row>
    <row r="6641" spans="1:3" x14ac:dyDescent="0.25">
      <c r="A6641" s="74">
        <v>30381</v>
      </c>
      <c r="B6641" s="75">
        <v>25.508711999999999</v>
      </c>
      <c r="C6641" s="75">
        <v>67.540632000000002</v>
      </c>
    </row>
    <row r="6642" spans="1:3" x14ac:dyDescent="0.25">
      <c r="A6642" s="74">
        <v>30382</v>
      </c>
      <c r="B6642" s="75">
        <v>25.496520000000004</v>
      </c>
      <c r="C6642" s="75">
        <v>67.409568000000007</v>
      </c>
    </row>
    <row r="6643" spans="1:3" x14ac:dyDescent="0.25">
      <c r="A6643" s="74">
        <v>30383</v>
      </c>
      <c r="B6643" s="75">
        <v>25.484328000000001</v>
      </c>
      <c r="C6643" s="75">
        <v>67.287648000000004</v>
      </c>
    </row>
    <row r="6644" spans="1:3" x14ac:dyDescent="0.25">
      <c r="A6644" s="74">
        <v>30384</v>
      </c>
      <c r="B6644" s="75">
        <v>25.472135999999999</v>
      </c>
      <c r="C6644" s="75">
        <v>67.165728000000001</v>
      </c>
    </row>
    <row r="6645" spans="1:3" x14ac:dyDescent="0.25">
      <c r="A6645" s="74">
        <v>30385</v>
      </c>
      <c r="B6645" s="75">
        <v>25.456896</v>
      </c>
      <c r="C6645" s="75">
        <v>67.043808000000013</v>
      </c>
    </row>
    <row r="6646" spans="1:3" x14ac:dyDescent="0.25">
      <c r="A6646" s="74">
        <v>30386</v>
      </c>
      <c r="B6646" s="75">
        <v>25.438607999999999</v>
      </c>
      <c r="C6646" s="75">
        <v>66.927984000000009</v>
      </c>
    </row>
    <row r="6647" spans="1:3" x14ac:dyDescent="0.25">
      <c r="A6647" s="74">
        <v>30387</v>
      </c>
      <c r="B6647" s="75">
        <v>25.420320000000004</v>
      </c>
      <c r="C6647" s="75">
        <v>66.851784000000009</v>
      </c>
    </row>
    <row r="6648" spans="1:3" x14ac:dyDescent="0.25">
      <c r="A6648" s="74">
        <v>30388</v>
      </c>
      <c r="B6648" s="75">
        <v>25.402032000000002</v>
      </c>
      <c r="C6648" s="75">
        <v>66.790824000000001</v>
      </c>
    </row>
    <row r="6649" spans="1:3" x14ac:dyDescent="0.25">
      <c r="A6649" s="74">
        <v>30389</v>
      </c>
      <c r="B6649" s="75">
        <v>25.38984</v>
      </c>
      <c r="C6649" s="75">
        <v>66.671952000000005</v>
      </c>
    </row>
    <row r="6650" spans="1:3" x14ac:dyDescent="0.25">
      <c r="A6650" s="74">
        <v>30390</v>
      </c>
      <c r="B6650" s="75">
        <v>25.380696</v>
      </c>
      <c r="C6650" s="75">
        <v>66.556128000000001</v>
      </c>
    </row>
    <row r="6651" spans="1:3" x14ac:dyDescent="0.25">
      <c r="A6651" s="74">
        <v>30391</v>
      </c>
      <c r="B6651" s="75">
        <v>25.368504000000001</v>
      </c>
      <c r="C6651" s="75">
        <v>66.406776000000008</v>
      </c>
    </row>
    <row r="6652" spans="1:3" x14ac:dyDescent="0.25">
      <c r="A6652" s="74">
        <v>30392</v>
      </c>
      <c r="B6652" s="75">
        <v>25.371552000000001</v>
      </c>
      <c r="C6652" s="75">
        <v>66.242184000000009</v>
      </c>
    </row>
    <row r="6653" spans="1:3" x14ac:dyDescent="0.25">
      <c r="A6653" s="74">
        <v>30393</v>
      </c>
      <c r="B6653" s="75">
        <v>25.368504000000001</v>
      </c>
      <c r="C6653" s="75">
        <v>66.065399999999997</v>
      </c>
    </row>
    <row r="6654" spans="1:3" x14ac:dyDescent="0.25">
      <c r="A6654" s="74">
        <v>30394</v>
      </c>
      <c r="B6654" s="75">
        <v>25.359360000000002</v>
      </c>
      <c r="C6654" s="75">
        <v>65.928240000000002</v>
      </c>
    </row>
    <row r="6655" spans="1:3" x14ac:dyDescent="0.25">
      <c r="A6655" s="74">
        <v>30395</v>
      </c>
      <c r="B6655" s="75">
        <v>25.344120000000004</v>
      </c>
      <c r="C6655" s="75">
        <v>65.824608000000012</v>
      </c>
    </row>
    <row r="6656" spans="1:3" x14ac:dyDescent="0.25">
      <c r="A6656" s="74">
        <v>30396</v>
      </c>
      <c r="B6656" s="75">
        <v>25.331928000000001</v>
      </c>
      <c r="C6656" s="75">
        <v>65.650871999999993</v>
      </c>
    </row>
    <row r="6657" spans="1:3" x14ac:dyDescent="0.25">
      <c r="A6657" s="74">
        <v>30397</v>
      </c>
      <c r="B6657" s="75">
        <v>25.319735999999999</v>
      </c>
      <c r="C6657" s="75">
        <v>65.486280000000008</v>
      </c>
    </row>
    <row r="6658" spans="1:3" x14ac:dyDescent="0.25">
      <c r="A6658" s="74">
        <v>30398</v>
      </c>
      <c r="B6658" s="75">
        <v>25.310592000000003</v>
      </c>
      <c r="C6658" s="75">
        <v>65.318640000000002</v>
      </c>
    </row>
    <row r="6659" spans="1:3" x14ac:dyDescent="0.25">
      <c r="A6659" s="74">
        <v>30399</v>
      </c>
      <c r="B6659" s="75">
        <v>25.298400000000001</v>
      </c>
      <c r="C6659" s="75">
        <v>65.172336000000001</v>
      </c>
    </row>
    <row r="6660" spans="1:3" x14ac:dyDescent="0.25">
      <c r="A6660" s="74">
        <v>30400</v>
      </c>
      <c r="B6660" s="75">
        <v>25.286207999999998</v>
      </c>
      <c r="C6660" s="75">
        <v>65.035176000000007</v>
      </c>
    </row>
    <row r="6661" spans="1:3" x14ac:dyDescent="0.25">
      <c r="A6661" s="74">
        <v>30401</v>
      </c>
      <c r="B6661" s="75">
        <v>25.274016000000003</v>
      </c>
      <c r="C6661" s="75">
        <v>64.937640000000002</v>
      </c>
    </row>
    <row r="6662" spans="1:3" x14ac:dyDescent="0.25">
      <c r="A6662" s="74">
        <v>30402</v>
      </c>
      <c r="B6662" s="75">
        <v>25.267920000000004</v>
      </c>
      <c r="C6662" s="75">
        <v>64.754760000000005</v>
      </c>
    </row>
    <row r="6663" spans="1:3" x14ac:dyDescent="0.25">
      <c r="A6663" s="74">
        <v>30403</v>
      </c>
      <c r="B6663" s="75">
        <v>25.255728000000001</v>
      </c>
      <c r="C6663" s="75">
        <v>64.663319999999999</v>
      </c>
    </row>
    <row r="6664" spans="1:3" x14ac:dyDescent="0.25">
      <c r="A6664" s="74">
        <v>30404</v>
      </c>
      <c r="B6664" s="75">
        <v>25.243535999999999</v>
      </c>
      <c r="C6664" s="75">
        <v>64.562736000000001</v>
      </c>
    </row>
    <row r="6665" spans="1:3" x14ac:dyDescent="0.25">
      <c r="A6665" s="74">
        <v>30405</v>
      </c>
      <c r="B6665" s="75">
        <v>25.234392000000003</v>
      </c>
      <c r="C6665" s="75">
        <v>64.404240000000001</v>
      </c>
    </row>
    <row r="6666" spans="1:3" x14ac:dyDescent="0.25">
      <c r="A6666" s="74">
        <v>30406</v>
      </c>
      <c r="B6666" s="75">
        <v>25.225248000000004</v>
      </c>
      <c r="C6666" s="75">
        <v>64.227456000000004</v>
      </c>
    </row>
    <row r="6667" spans="1:3" x14ac:dyDescent="0.25">
      <c r="A6667" s="74">
        <v>30407</v>
      </c>
      <c r="B6667" s="75">
        <v>25.213056000000002</v>
      </c>
      <c r="C6667" s="75">
        <v>64.068960000000004</v>
      </c>
    </row>
    <row r="6668" spans="1:3" x14ac:dyDescent="0.25">
      <c r="A6668" s="74">
        <v>30408</v>
      </c>
      <c r="B6668" s="75">
        <v>25.203911999999999</v>
      </c>
      <c r="C6668" s="75">
        <v>63.913512000000004</v>
      </c>
    </row>
    <row r="6669" spans="1:3" x14ac:dyDescent="0.25">
      <c r="A6669" s="74">
        <v>30409</v>
      </c>
      <c r="B6669" s="75">
        <v>25.191720000000004</v>
      </c>
      <c r="C6669" s="75">
        <v>63.782448000000002</v>
      </c>
    </row>
    <row r="6670" spans="1:3" x14ac:dyDescent="0.25">
      <c r="A6670" s="74">
        <v>30410</v>
      </c>
      <c r="B6670" s="75">
        <v>25.179528000000001</v>
      </c>
      <c r="C6670" s="75">
        <v>63.596520000000005</v>
      </c>
    </row>
    <row r="6671" spans="1:3" x14ac:dyDescent="0.25">
      <c r="A6671" s="74">
        <v>30411</v>
      </c>
      <c r="B6671" s="75">
        <v>25.170384000000002</v>
      </c>
      <c r="C6671" s="75">
        <v>63.404496000000009</v>
      </c>
    </row>
    <row r="6672" spans="1:3" x14ac:dyDescent="0.25">
      <c r="A6672" s="74">
        <v>30412</v>
      </c>
      <c r="B6672" s="75">
        <v>25.158192000000003</v>
      </c>
      <c r="C6672" s="75">
        <v>63.239904000000003</v>
      </c>
    </row>
    <row r="6673" spans="1:3" x14ac:dyDescent="0.25">
      <c r="A6673" s="74">
        <v>30413</v>
      </c>
      <c r="B6673" s="75">
        <v>25.152096</v>
      </c>
      <c r="C6673" s="75">
        <v>63.047879999999999</v>
      </c>
    </row>
    <row r="6674" spans="1:3" x14ac:dyDescent="0.25">
      <c r="A6674" s="74">
        <v>30414</v>
      </c>
      <c r="B6674" s="75">
        <v>25.139904000000001</v>
      </c>
      <c r="C6674" s="75">
        <v>62.837568000000005</v>
      </c>
    </row>
    <row r="6675" spans="1:3" x14ac:dyDescent="0.25">
      <c r="A6675" s="74">
        <v>30415</v>
      </c>
      <c r="B6675" s="75">
        <v>25.130760000000002</v>
      </c>
      <c r="C6675" s="75">
        <v>62.660784000000007</v>
      </c>
    </row>
    <row r="6676" spans="1:3" x14ac:dyDescent="0.25">
      <c r="A6676" s="74">
        <v>30416</v>
      </c>
      <c r="B6676" s="75">
        <v>25.118568</v>
      </c>
      <c r="C6676" s="75">
        <v>62.465712000000003</v>
      </c>
    </row>
    <row r="6677" spans="1:3" x14ac:dyDescent="0.25">
      <c r="A6677" s="74">
        <v>30417</v>
      </c>
      <c r="B6677" s="75">
        <v>25.112472</v>
      </c>
      <c r="C6677" s="75">
        <v>62.267592</v>
      </c>
    </row>
    <row r="6678" spans="1:3" x14ac:dyDescent="0.25">
      <c r="A6678" s="74">
        <v>30418</v>
      </c>
      <c r="B6678" s="75">
        <v>25.103328000000001</v>
      </c>
      <c r="C6678" s="75">
        <v>62.060328000000005</v>
      </c>
    </row>
    <row r="6679" spans="1:3" x14ac:dyDescent="0.25">
      <c r="A6679" s="74">
        <v>30419</v>
      </c>
      <c r="B6679" s="75">
        <v>25.097232000000002</v>
      </c>
      <c r="C6679" s="75">
        <v>61.837824000000005</v>
      </c>
    </row>
    <row r="6680" spans="1:3" x14ac:dyDescent="0.25">
      <c r="A6680" s="74">
        <v>30420</v>
      </c>
      <c r="B6680" s="75">
        <v>25.088088000000003</v>
      </c>
      <c r="C6680" s="75">
        <v>61.606176000000005</v>
      </c>
    </row>
    <row r="6681" spans="1:3" x14ac:dyDescent="0.25">
      <c r="A6681" s="74">
        <v>30421</v>
      </c>
      <c r="B6681" s="75">
        <v>25.078944</v>
      </c>
      <c r="C6681" s="75">
        <v>61.383671999999997</v>
      </c>
    </row>
    <row r="6682" spans="1:3" x14ac:dyDescent="0.25">
      <c r="A6682" s="74">
        <v>30422</v>
      </c>
      <c r="B6682" s="75">
        <v>25.066752000000001</v>
      </c>
      <c r="C6682" s="75">
        <v>61.155071999999997</v>
      </c>
    </row>
    <row r="6683" spans="1:3" x14ac:dyDescent="0.25">
      <c r="A6683" s="74">
        <v>30423</v>
      </c>
      <c r="B6683" s="75">
        <v>25.054560000000002</v>
      </c>
      <c r="C6683" s="75">
        <v>60.941712000000003</v>
      </c>
    </row>
    <row r="6684" spans="1:3" x14ac:dyDescent="0.25">
      <c r="A6684" s="74">
        <v>30424</v>
      </c>
      <c r="B6684" s="75">
        <v>25.033224000000001</v>
      </c>
      <c r="C6684" s="75">
        <v>60.920376000000005</v>
      </c>
    </row>
    <row r="6685" spans="1:3" x14ac:dyDescent="0.25">
      <c r="A6685" s="74">
        <v>30425</v>
      </c>
      <c r="B6685" s="75">
        <v>25.014935999999999</v>
      </c>
      <c r="C6685" s="75">
        <v>60.917328000000005</v>
      </c>
    </row>
    <row r="6686" spans="1:3" x14ac:dyDescent="0.25">
      <c r="A6686" s="74">
        <v>30426</v>
      </c>
      <c r="B6686" s="75">
        <v>24.996648000000004</v>
      </c>
      <c r="C6686" s="75">
        <v>60.902088000000006</v>
      </c>
    </row>
    <row r="6687" spans="1:3" x14ac:dyDescent="0.25">
      <c r="A6687" s="74">
        <v>30427</v>
      </c>
      <c r="B6687" s="75">
        <v>24.975311999999999</v>
      </c>
      <c r="C6687" s="75">
        <v>60.883800000000001</v>
      </c>
    </row>
    <row r="6688" spans="1:3" x14ac:dyDescent="0.25">
      <c r="A6688" s="74">
        <v>30428</v>
      </c>
      <c r="B6688" s="75">
        <v>24.950928000000001</v>
      </c>
      <c r="C6688" s="75">
        <v>60.865512000000003</v>
      </c>
    </row>
    <row r="6689" spans="1:3" x14ac:dyDescent="0.25">
      <c r="A6689" s="74">
        <v>30429</v>
      </c>
      <c r="B6689" s="75">
        <v>24.935688000000003</v>
      </c>
      <c r="C6689" s="75">
        <v>60.841128000000005</v>
      </c>
    </row>
    <row r="6690" spans="1:3" x14ac:dyDescent="0.25">
      <c r="A6690" s="74">
        <v>30430</v>
      </c>
      <c r="B6690" s="75">
        <v>24.917400000000001</v>
      </c>
      <c r="C6690" s="75">
        <v>60.850271999999997</v>
      </c>
    </row>
    <row r="6691" spans="1:3" x14ac:dyDescent="0.25">
      <c r="A6691" s="74">
        <v>30431</v>
      </c>
      <c r="B6691" s="75">
        <v>24.899111999999999</v>
      </c>
      <c r="C6691" s="75">
        <v>60.831984000000006</v>
      </c>
    </row>
    <row r="6692" spans="1:3" x14ac:dyDescent="0.25">
      <c r="A6692" s="74">
        <v>30432</v>
      </c>
      <c r="B6692" s="75">
        <v>24.874728000000001</v>
      </c>
      <c r="C6692" s="75">
        <v>60.816744</v>
      </c>
    </row>
    <row r="6693" spans="1:3" x14ac:dyDescent="0.25">
      <c r="A6693" s="74">
        <v>30433</v>
      </c>
      <c r="B6693" s="75">
        <v>24.926544000000003</v>
      </c>
      <c r="C6693" s="75">
        <v>60.993528000000005</v>
      </c>
    </row>
    <row r="6694" spans="1:3" x14ac:dyDescent="0.25">
      <c r="A6694" s="74">
        <v>30434</v>
      </c>
      <c r="B6694" s="75">
        <v>24.944832000000002</v>
      </c>
      <c r="C6694" s="75">
        <v>61.816488000000007</v>
      </c>
    </row>
    <row r="6695" spans="1:3" x14ac:dyDescent="0.25">
      <c r="A6695" s="74">
        <v>30435</v>
      </c>
      <c r="B6695" s="75">
        <v>24.935688000000003</v>
      </c>
      <c r="C6695" s="75">
        <v>61.965840000000007</v>
      </c>
    </row>
    <row r="6696" spans="1:3" x14ac:dyDescent="0.25">
      <c r="A6696" s="74">
        <v>30436</v>
      </c>
      <c r="B6696" s="75">
        <v>24.923496</v>
      </c>
      <c r="C6696" s="75">
        <v>61.953648000000001</v>
      </c>
    </row>
    <row r="6697" spans="1:3" x14ac:dyDescent="0.25">
      <c r="A6697" s="74">
        <v>30437</v>
      </c>
      <c r="B6697" s="75">
        <v>24.914352000000001</v>
      </c>
      <c r="C6697" s="75">
        <v>61.910976000000005</v>
      </c>
    </row>
    <row r="6698" spans="1:3" x14ac:dyDescent="0.25">
      <c r="A6698" s="74">
        <v>30438</v>
      </c>
      <c r="B6698" s="75">
        <v>24.911304000000001</v>
      </c>
      <c r="C6698" s="75">
        <v>61.877448000000001</v>
      </c>
    </row>
    <row r="6699" spans="1:3" x14ac:dyDescent="0.25">
      <c r="A6699" s="74">
        <v>30439</v>
      </c>
      <c r="B6699" s="75">
        <v>24.908256000000002</v>
      </c>
      <c r="C6699" s="75">
        <v>61.846968000000004</v>
      </c>
    </row>
    <row r="6700" spans="1:3" x14ac:dyDescent="0.25">
      <c r="A6700" s="74">
        <v>30440</v>
      </c>
      <c r="B6700" s="75">
        <v>24.908256000000002</v>
      </c>
      <c r="C6700" s="75">
        <v>61.837824000000005</v>
      </c>
    </row>
    <row r="6701" spans="1:3" x14ac:dyDescent="0.25">
      <c r="A6701" s="74">
        <v>30441</v>
      </c>
      <c r="B6701" s="75">
        <v>24.908256000000002</v>
      </c>
      <c r="C6701" s="75">
        <v>61.816488000000007</v>
      </c>
    </row>
    <row r="6702" spans="1:3" x14ac:dyDescent="0.25">
      <c r="A6702" s="74">
        <v>30442</v>
      </c>
      <c r="B6702" s="75">
        <v>24.905207999999998</v>
      </c>
      <c r="C6702" s="75">
        <v>61.749432000000006</v>
      </c>
    </row>
    <row r="6703" spans="1:3" x14ac:dyDescent="0.25">
      <c r="A6703" s="74">
        <v>30443</v>
      </c>
      <c r="B6703" s="75">
        <v>24.914352000000001</v>
      </c>
      <c r="C6703" s="75">
        <v>61.746384000000006</v>
      </c>
    </row>
    <row r="6704" spans="1:3" x14ac:dyDescent="0.25">
      <c r="A6704" s="74">
        <v>30444</v>
      </c>
      <c r="B6704" s="75">
        <v>24.908256000000002</v>
      </c>
      <c r="C6704" s="75">
        <v>61.737240000000007</v>
      </c>
    </row>
    <row r="6705" spans="1:3" x14ac:dyDescent="0.25">
      <c r="A6705" s="74">
        <v>30445</v>
      </c>
      <c r="B6705" s="75">
        <v>24.893016000000003</v>
      </c>
      <c r="C6705" s="75">
        <v>61.682376000000005</v>
      </c>
    </row>
    <row r="6706" spans="1:3" x14ac:dyDescent="0.25">
      <c r="A6706" s="74">
        <v>30446</v>
      </c>
      <c r="B6706" s="75">
        <v>24.883872</v>
      </c>
      <c r="C6706" s="75">
        <v>61.615320000000004</v>
      </c>
    </row>
    <row r="6707" spans="1:3" x14ac:dyDescent="0.25">
      <c r="A6707" s="74">
        <v>30447</v>
      </c>
      <c r="B6707" s="75">
        <v>24.874728000000001</v>
      </c>
      <c r="C6707" s="75">
        <v>61.545215999999996</v>
      </c>
    </row>
    <row r="6708" spans="1:3" x14ac:dyDescent="0.25">
      <c r="A6708" s="74">
        <v>30448</v>
      </c>
      <c r="B6708" s="75">
        <v>24.865584000000002</v>
      </c>
      <c r="C6708" s="75">
        <v>61.465968000000004</v>
      </c>
    </row>
    <row r="6709" spans="1:3" x14ac:dyDescent="0.25">
      <c r="A6709" s="74">
        <v>30449</v>
      </c>
      <c r="B6709" s="75">
        <v>24.914352000000001</v>
      </c>
      <c r="C6709" s="75">
        <v>62.919864000000004</v>
      </c>
    </row>
    <row r="6710" spans="1:3" x14ac:dyDescent="0.25">
      <c r="A6710" s="74">
        <v>30450</v>
      </c>
      <c r="B6710" s="75">
        <v>24.938735999999999</v>
      </c>
      <c r="C6710" s="75">
        <v>63.374015999999997</v>
      </c>
    </row>
    <row r="6711" spans="1:3" x14ac:dyDescent="0.25">
      <c r="A6711" s="74">
        <v>30451</v>
      </c>
      <c r="B6711" s="75">
        <v>24.932639999999999</v>
      </c>
      <c r="C6711" s="75">
        <v>63.712344000000002</v>
      </c>
    </row>
    <row r="6712" spans="1:3" x14ac:dyDescent="0.25">
      <c r="A6712" s="74">
        <v>30452</v>
      </c>
      <c r="B6712" s="75">
        <v>24.944832000000002</v>
      </c>
      <c r="C6712" s="75">
        <v>63.709296000000009</v>
      </c>
    </row>
    <row r="6713" spans="1:3" x14ac:dyDescent="0.25">
      <c r="A6713" s="74">
        <v>30453</v>
      </c>
      <c r="B6713" s="75">
        <v>24.990552000000001</v>
      </c>
      <c r="C6713" s="75">
        <v>63.770256000000003</v>
      </c>
    </row>
    <row r="6714" spans="1:3" x14ac:dyDescent="0.25">
      <c r="A6714" s="74">
        <v>30454</v>
      </c>
      <c r="B6714" s="75">
        <v>25.024079999999998</v>
      </c>
      <c r="C6714" s="75">
        <v>63.88608</v>
      </c>
    </row>
    <row r="6715" spans="1:3" x14ac:dyDescent="0.25">
      <c r="A6715" s="74">
        <v>30455</v>
      </c>
      <c r="B6715" s="75">
        <v>25.030176000000004</v>
      </c>
      <c r="C6715" s="75">
        <v>63.898271999999999</v>
      </c>
    </row>
    <row r="6716" spans="1:3" x14ac:dyDescent="0.25">
      <c r="A6716" s="74">
        <v>30456</v>
      </c>
      <c r="B6716" s="75">
        <v>25.039320000000004</v>
      </c>
      <c r="C6716" s="75">
        <v>63.934848000000002</v>
      </c>
    </row>
    <row r="6717" spans="1:3" x14ac:dyDescent="0.25">
      <c r="A6717" s="74">
        <v>30457</v>
      </c>
      <c r="B6717" s="75">
        <v>25.036272</v>
      </c>
      <c r="C6717" s="75">
        <v>63.916559999999997</v>
      </c>
    </row>
    <row r="6718" spans="1:3" x14ac:dyDescent="0.25">
      <c r="A6718" s="74">
        <v>30458</v>
      </c>
      <c r="B6718" s="75">
        <v>25.033224000000001</v>
      </c>
      <c r="C6718" s="75">
        <v>63.892176000000006</v>
      </c>
    </row>
    <row r="6719" spans="1:3" x14ac:dyDescent="0.25">
      <c r="A6719" s="74">
        <v>30459</v>
      </c>
      <c r="B6719" s="75">
        <v>25.030176000000004</v>
      </c>
      <c r="C6719" s="75">
        <v>63.940944000000002</v>
      </c>
    </row>
    <row r="6720" spans="1:3" x14ac:dyDescent="0.25">
      <c r="A6720" s="74">
        <v>30460</v>
      </c>
      <c r="B6720" s="75">
        <v>25.030176000000004</v>
      </c>
      <c r="C6720" s="75">
        <v>63.977520000000005</v>
      </c>
    </row>
    <row r="6721" spans="1:3" x14ac:dyDescent="0.25">
      <c r="A6721" s="74">
        <v>30461</v>
      </c>
      <c r="B6721" s="75">
        <v>25.030176000000004</v>
      </c>
      <c r="C6721" s="75">
        <v>63.96228</v>
      </c>
    </row>
    <row r="6722" spans="1:3" x14ac:dyDescent="0.25">
      <c r="A6722" s="74">
        <v>30462</v>
      </c>
      <c r="B6722" s="75">
        <v>25.027128000000001</v>
      </c>
      <c r="C6722" s="75">
        <v>63.925704000000003</v>
      </c>
    </row>
    <row r="6723" spans="1:3" x14ac:dyDescent="0.25">
      <c r="A6723" s="74">
        <v>30463</v>
      </c>
      <c r="B6723" s="75">
        <v>25.033224000000001</v>
      </c>
      <c r="C6723" s="75">
        <v>63.974471999999999</v>
      </c>
    </row>
    <row r="6724" spans="1:3" x14ac:dyDescent="0.25">
      <c r="A6724" s="74">
        <v>30464</v>
      </c>
      <c r="B6724" s="75">
        <v>25.060656000000002</v>
      </c>
      <c r="C6724" s="75">
        <v>63.965328000000007</v>
      </c>
    </row>
    <row r="6725" spans="1:3" x14ac:dyDescent="0.25">
      <c r="A6725" s="74">
        <v>30465</v>
      </c>
      <c r="B6725" s="75">
        <v>25.063704000000001</v>
      </c>
      <c r="C6725" s="75">
        <v>63.989712000000004</v>
      </c>
    </row>
    <row r="6726" spans="1:3" x14ac:dyDescent="0.25">
      <c r="A6726" s="74">
        <v>30466</v>
      </c>
      <c r="B6726" s="75">
        <v>25.063704000000001</v>
      </c>
      <c r="C6726" s="75">
        <v>63.974471999999999</v>
      </c>
    </row>
    <row r="6727" spans="1:3" x14ac:dyDescent="0.25">
      <c r="A6727" s="74">
        <v>30467</v>
      </c>
      <c r="B6727" s="75">
        <v>25.069800000000001</v>
      </c>
      <c r="C6727" s="75">
        <v>63.992759999999997</v>
      </c>
    </row>
    <row r="6728" spans="1:3" x14ac:dyDescent="0.25">
      <c r="A6728" s="74">
        <v>30468</v>
      </c>
      <c r="B6728" s="75">
        <v>25.066752000000001</v>
      </c>
      <c r="C6728" s="75">
        <v>63.974471999999999</v>
      </c>
    </row>
    <row r="6729" spans="1:3" x14ac:dyDescent="0.25">
      <c r="A6729" s="74">
        <v>30469</v>
      </c>
      <c r="B6729" s="75">
        <v>25.112472</v>
      </c>
      <c r="C6729" s="75">
        <v>63.931800000000003</v>
      </c>
    </row>
    <row r="6730" spans="1:3" x14ac:dyDescent="0.25">
      <c r="A6730" s="74">
        <v>30470</v>
      </c>
      <c r="B6730" s="75">
        <v>25.161239999999999</v>
      </c>
      <c r="C6730" s="75">
        <v>63.956184000000007</v>
      </c>
    </row>
    <row r="6731" spans="1:3" x14ac:dyDescent="0.25">
      <c r="A6731" s="74">
        <v>30471</v>
      </c>
      <c r="B6731" s="75">
        <v>25.185624000000001</v>
      </c>
      <c r="C6731" s="75">
        <v>63.971423999999999</v>
      </c>
    </row>
    <row r="6732" spans="1:3" x14ac:dyDescent="0.25">
      <c r="A6732" s="74">
        <v>30472</v>
      </c>
      <c r="B6732" s="75">
        <v>25.191720000000004</v>
      </c>
      <c r="C6732" s="75">
        <v>63.910464000000005</v>
      </c>
    </row>
    <row r="6733" spans="1:3" x14ac:dyDescent="0.25">
      <c r="A6733" s="74">
        <v>30473</v>
      </c>
      <c r="B6733" s="75">
        <v>25.194768</v>
      </c>
      <c r="C6733" s="75">
        <v>63.916559999999997</v>
      </c>
    </row>
    <row r="6734" spans="1:3" x14ac:dyDescent="0.25">
      <c r="A6734" s="74">
        <v>30474</v>
      </c>
      <c r="B6734" s="75">
        <v>25.188672</v>
      </c>
      <c r="C6734" s="75">
        <v>63.943992000000001</v>
      </c>
    </row>
    <row r="6735" spans="1:3" x14ac:dyDescent="0.25">
      <c r="A6735" s="74">
        <v>30475</v>
      </c>
      <c r="B6735" s="75">
        <v>25.222200000000001</v>
      </c>
      <c r="C6735" s="75">
        <v>63.822071999999999</v>
      </c>
    </row>
    <row r="6736" spans="1:3" x14ac:dyDescent="0.25">
      <c r="A6736" s="74">
        <v>30476</v>
      </c>
      <c r="B6736" s="75">
        <v>25.246584000000002</v>
      </c>
      <c r="C6736" s="75">
        <v>63.508128000000006</v>
      </c>
    </row>
    <row r="6737" spans="1:3" x14ac:dyDescent="0.25">
      <c r="A6737" s="74">
        <v>30477</v>
      </c>
      <c r="B6737" s="75">
        <v>25.274016000000003</v>
      </c>
      <c r="C6737" s="75">
        <v>63.081408000000003</v>
      </c>
    </row>
    <row r="6738" spans="1:3" x14ac:dyDescent="0.25">
      <c r="A6738" s="74">
        <v>30478</v>
      </c>
      <c r="B6738" s="75">
        <v>25.301448000000004</v>
      </c>
      <c r="C6738" s="75">
        <v>62.581536</v>
      </c>
    </row>
    <row r="6739" spans="1:3" x14ac:dyDescent="0.25">
      <c r="A6739" s="74">
        <v>30479</v>
      </c>
      <c r="B6739" s="75">
        <v>25.334976000000001</v>
      </c>
      <c r="C6739" s="75">
        <v>62.060328000000005</v>
      </c>
    </row>
    <row r="6740" spans="1:3" x14ac:dyDescent="0.25">
      <c r="A6740" s="74">
        <v>30480</v>
      </c>
      <c r="B6740" s="75">
        <v>25.365456000000002</v>
      </c>
      <c r="C6740" s="75">
        <v>61.496448000000001</v>
      </c>
    </row>
    <row r="6741" spans="1:3" x14ac:dyDescent="0.25">
      <c r="A6741" s="74">
        <v>30481</v>
      </c>
      <c r="B6741" s="75">
        <v>25.38984</v>
      </c>
      <c r="C6741" s="75">
        <v>60.889896000000007</v>
      </c>
    </row>
    <row r="6742" spans="1:3" x14ac:dyDescent="0.25">
      <c r="A6742" s="74">
        <v>30482</v>
      </c>
      <c r="B6742" s="75">
        <v>25.405079999999998</v>
      </c>
      <c r="C6742" s="75">
        <v>60.575952000000008</v>
      </c>
    </row>
    <row r="6743" spans="1:3" x14ac:dyDescent="0.25">
      <c r="A6743" s="74">
        <v>30483</v>
      </c>
      <c r="B6743" s="75">
        <v>25.411176000000001</v>
      </c>
      <c r="C6743" s="75">
        <v>60.353448</v>
      </c>
    </row>
    <row r="6744" spans="1:3" x14ac:dyDescent="0.25">
      <c r="A6744" s="74">
        <v>30484</v>
      </c>
      <c r="B6744" s="75">
        <v>25.456896</v>
      </c>
      <c r="C6744" s="75">
        <v>60.246768000000003</v>
      </c>
    </row>
    <row r="6745" spans="1:3" x14ac:dyDescent="0.25">
      <c r="A6745" s="74">
        <v>30485</v>
      </c>
      <c r="B6745" s="75">
        <v>25.459944</v>
      </c>
      <c r="C6745" s="75">
        <v>60.103512000000002</v>
      </c>
    </row>
    <row r="6746" spans="1:3" x14ac:dyDescent="0.25">
      <c r="A6746" s="74">
        <v>30486</v>
      </c>
      <c r="B6746" s="75">
        <v>25.462992000000003</v>
      </c>
      <c r="C6746" s="75">
        <v>59.926728000000004</v>
      </c>
    </row>
    <row r="6747" spans="1:3" x14ac:dyDescent="0.25">
      <c r="A6747" s="74">
        <v>30487</v>
      </c>
      <c r="B6747" s="75">
        <v>25.472135999999999</v>
      </c>
      <c r="C6747" s="75">
        <v>59.829191999999999</v>
      </c>
    </row>
    <row r="6748" spans="1:3" x14ac:dyDescent="0.25">
      <c r="A6748" s="74">
        <v>30488</v>
      </c>
      <c r="B6748" s="75">
        <v>25.472135999999999</v>
      </c>
      <c r="C6748" s="75">
        <v>59.722512000000002</v>
      </c>
    </row>
    <row r="6749" spans="1:3" x14ac:dyDescent="0.25">
      <c r="A6749" s="74">
        <v>30489</v>
      </c>
      <c r="B6749" s="75">
        <v>25.472135999999999</v>
      </c>
      <c r="C6749" s="75">
        <v>59.774328000000004</v>
      </c>
    </row>
    <row r="6750" spans="1:3" x14ac:dyDescent="0.25">
      <c r="A6750" s="74">
        <v>30490</v>
      </c>
      <c r="B6750" s="75">
        <v>25.493472000000001</v>
      </c>
      <c r="C6750" s="75">
        <v>59.813952000000008</v>
      </c>
    </row>
    <row r="6751" spans="1:3" x14ac:dyDescent="0.25">
      <c r="A6751" s="74">
        <v>30491</v>
      </c>
      <c r="B6751" s="75">
        <v>25.499568</v>
      </c>
      <c r="C6751" s="75">
        <v>59.746896000000007</v>
      </c>
    </row>
    <row r="6752" spans="1:3" x14ac:dyDescent="0.25">
      <c r="A6752" s="74">
        <v>30492</v>
      </c>
      <c r="B6752" s="75">
        <v>25.496520000000004</v>
      </c>
      <c r="C6752" s="75">
        <v>59.640216000000002</v>
      </c>
    </row>
    <row r="6753" spans="1:3" x14ac:dyDescent="0.25">
      <c r="A6753" s="74">
        <v>30493</v>
      </c>
      <c r="B6753" s="75">
        <v>25.493472000000001</v>
      </c>
      <c r="C6753" s="75">
        <v>59.496960000000001</v>
      </c>
    </row>
    <row r="6754" spans="1:3" x14ac:dyDescent="0.25">
      <c r="A6754" s="74">
        <v>30494</v>
      </c>
      <c r="B6754" s="75">
        <v>25.493472000000001</v>
      </c>
      <c r="C6754" s="75">
        <v>59.381135999999998</v>
      </c>
    </row>
    <row r="6755" spans="1:3" x14ac:dyDescent="0.25">
      <c r="A6755" s="74">
        <v>30495</v>
      </c>
      <c r="B6755" s="75">
        <v>25.514807999999999</v>
      </c>
      <c r="C6755" s="75">
        <v>59.295791999999999</v>
      </c>
    </row>
    <row r="6756" spans="1:3" x14ac:dyDescent="0.25">
      <c r="A6756" s="74">
        <v>30496</v>
      </c>
      <c r="B6756" s="75">
        <v>25.545288000000003</v>
      </c>
      <c r="C6756" s="75">
        <v>59.375040000000006</v>
      </c>
    </row>
    <row r="6757" spans="1:3" x14ac:dyDescent="0.25">
      <c r="A6757" s="74">
        <v>30497</v>
      </c>
      <c r="B6757" s="75">
        <v>25.551384000000002</v>
      </c>
      <c r="C6757" s="75">
        <v>59.557920000000003</v>
      </c>
    </row>
    <row r="6758" spans="1:3" x14ac:dyDescent="0.25">
      <c r="A6758" s="74">
        <v>30498</v>
      </c>
      <c r="B6758" s="75">
        <v>25.554432000000002</v>
      </c>
      <c r="C6758" s="75">
        <v>59.5884</v>
      </c>
    </row>
    <row r="6759" spans="1:3" x14ac:dyDescent="0.25">
      <c r="A6759" s="74">
        <v>30499</v>
      </c>
      <c r="B6759" s="75">
        <v>25.569672000000001</v>
      </c>
      <c r="C6759" s="75">
        <v>59.493912000000002</v>
      </c>
    </row>
    <row r="6760" spans="1:3" x14ac:dyDescent="0.25">
      <c r="A6760" s="74">
        <v>30500</v>
      </c>
      <c r="B6760" s="75">
        <v>25.597104000000002</v>
      </c>
      <c r="C6760" s="75">
        <v>59.423808000000008</v>
      </c>
    </row>
    <row r="6761" spans="1:3" x14ac:dyDescent="0.25">
      <c r="A6761" s="74">
        <v>30501</v>
      </c>
      <c r="B6761" s="75">
        <v>25.594056000000002</v>
      </c>
      <c r="C6761" s="75">
        <v>59.329320000000003</v>
      </c>
    </row>
    <row r="6762" spans="1:3" x14ac:dyDescent="0.25">
      <c r="A6762" s="74">
        <v>30502</v>
      </c>
      <c r="B6762" s="75">
        <v>25.603200000000001</v>
      </c>
      <c r="C6762" s="75">
        <v>59.298840000000006</v>
      </c>
    </row>
    <row r="6763" spans="1:3" x14ac:dyDescent="0.25">
      <c r="A6763" s="74">
        <v>30503</v>
      </c>
      <c r="B6763" s="75">
        <v>25.600152000000001</v>
      </c>
      <c r="C6763" s="75">
        <v>59.295791999999999</v>
      </c>
    </row>
    <row r="6764" spans="1:3" x14ac:dyDescent="0.25">
      <c r="A6764" s="74">
        <v>30504</v>
      </c>
      <c r="B6764" s="75">
        <v>25.597104000000002</v>
      </c>
      <c r="C6764" s="75">
        <v>59.259216000000002</v>
      </c>
    </row>
    <row r="6765" spans="1:3" x14ac:dyDescent="0.25">
      <c r="A6765" s="74">
        <v>30505</v>
      </c>
      <c r="B6765" s="75">
        <v>25.594056000000002</v>
      </c>
      <c r="C6765" s="75">
        <v>59.192160000000001</v>
      </c>
    </row>
    <row r="6766" spans="1:3" x14ac:dyDescent="0.25">
      <c r="A6766" s="74">
        <v>30506</v>
      </c>
      <c r="B6766" s="75">
        <v>25.624535999999999</v>
      </c>
      <c r="C6766" s="75">
        <v>59.3598</v>
      </c>
    </row>
    <row r="6767" spans="1:3" x14ac:dyDescent="0.25">
      <c r="A6767" s="74">
        <v>30507</v>
      </c>
      <c r="B6767" s="75">
        <v>25.61844</v>
      </c>
      <c r="C6767" s="75">
        <v>59.423808000000008</v>
      </c>
    </row>
    <row r="6768" spans="1:3" x14ac:dyDescent="0.25">
      <c r="A6768" s="74">
        <v>30508</v>
      </c>
      <c r="B6768" s="75">
        <v>25.615392000000003</v>
      </c>
      <c r="C6768" s="75">
        <v>59.420760000000001</v>
      </c>
    </row>
    <row r="6769" spans="1:3" x14ac:dyDescent="0.25">
      <c r="A6769" s="74">
        <v>30509</v>
      </c>
      <c r="B6769" s="75">
        <v>25.606248000000004</v>
      </c>
      <c r="C6769" s="75">
        <v>59.365896000000006</v>
      </c>
    </row>
    <row r="6770" spans="1:3" x14ac:dyDescent="0.25">
      <c r="A6770" s="74">
        <v>30510</v>
      </c>
      <c r="B6770" s="75">
        <v>25.609296000000001</v>
      </c>
      <c r="C6770" s="75">
        <v>59.277504</v>
      </c>
    </row>
    <row r="6771" spans="1:3" x14ac:dyDescent="0.25">
      <c r="A6771" s="74">
        <v>30511</v>
      </c>
      <c r="B6771" s="75">
        <v>25.609296000000001</v>
      </c>
      <c r="C6771" s="75">
        <v>59.353704</v>
      </c>
    </row>
    <row r="6772" spans="1:3" x14ac:dyDescent="0.25">
      <c r="A6772" s="74">
        <v>30512</v>
      </c>
      <c r="B6772" s="75">
        <v>25.612344</v>
      </c>
      <c r="C6772" s="75">
        <v>59.387232000000004</v>
      </c>
    </row>
    <row r="6773" spans="1:3" x14ac:dyDescent="0.25">
      <c r="A6773" s="74">
        <v>30513</v>
      </c>
      <c r="B6773" s="75">
        <v>25.615392000000003</v>
      </c>
      <c r="C6773" s="75">
        <v>59.445144000000006</v>
      </c>
    </row>
    <row r="6774" spans="1:3" x14ac:dyDescent="0.25">
      <c r="A6774" s="74">
        <v>30514</v>
      </c>
      <c r="B6774" s="75">
        <v>25.612344</v>
      </c>
      <c r="C6774" s="75">
        <v>59.384184000000005</v>
      </c>
    </row>
    <row r="6775" spans="1:3" x14ac:dyDescent="0.25">
      <c r="A6775" s="74">
        <v>30515</v>
      </c>
      <c r="B6775" s="75">
        <v>25.606248000000004</v>
      </c>
      <c r="C6775" s="75">
        <v>59.338464000000002</v>
      </c>
    </row>
    <row r="6776" spans="1:3" x14ac:dyDescent="0.25">
      <c r="A6776" s="74">
        <v>30516</v>
      </c>
      <c r="B6776" s="75">
        <v>25.597104000000002</v>
      </c>
      <c r="C6776" s="75">
        <v>59.2836</v>
      </c>
    </row>
    <row r="6777" spans="1:3" x14ac:dyDescent="0.25">
      <c r="A6777" s="74">
        <v>30517</v>
      </c>
      <c r="B6777" s="75">
        <v>25.587960000000002</v>
      </c>
      <c r="C6777" s="75">
        <v>59.237880000000004</v>
      </c>
    </row>
    <row r="6778" spans="1:3" x14ac:dyDescent="0.25">
      <c r="A6778" s="74">
        <v>30518</v>
      </c>
      <c r="B6778" s="75">
        <v>25.581864000000003</v>
      </c>
      <c r="C6778" s="75">
        <v>59.179968000000002</v>
      </c>
    </row>
    <row r="6779" spans="1:3" x14ac:dyDescent="0.25">
      <c r="A6779" s="74">
        <v>30519</v>
      </c>
      <c r="B6779" s="75">
        <v>25.624535999999999</v>
      </c>
      <c r="C6779" s="75">
        <v>59.454288000000005</v>
      </c>
    </row>
    <row r="6780" spans="1:3" x14ac:dyDescent="0.25">
      <c r="A6780" s="74">
        <v>30520</v>
      </c>
      <c r="B6780" s="75">
        <v>25.651968</v>
      </c>
      <c r="C6780" s="75">
        <v>59.634120000000003</v>
      </c>
    </row>
    <row r="6781" spans="1:3" x14ac:dyDescent="0.25">
      <c r="A6781" s="74">
        <v>30521</v>
      </c>
      <c r="B6781" s="75">
        <v>25.648920000000004</v>
      </c>
      <c r="C6781" s="75">
        <v>59.676791999999999</v>
      </c>
    </row>
    <row r="6782" spans="1:3" x14ac:dyDescent="0.25">
      <c r="A6782" s="74">
        <v>30522</v>
      </c>
      <c r="B6782" s="75">
        <v>25.645872000000001</v>
      </c>
      <c r="C6782" s="75">
        <v>59.640216000000002</v>
      </c>
    </row>
    <row r="6783" spans="1:3" x14ac:dyDescent="0.25">
      <c r="A6783" s="74">
        <v>30523</v>
      </c>
      <c r="B6783" s="75">
        <v>25.639776000000001</v>
      </c>
      <c r="C6783" s="75">
        <v>59.576208000000008</v>
      </c>
    </row>
    <row r="6784" spans="1:3" x14ac:dyDescent="0.25">
      <c r="A6784" s="74">
        <v>30524</v>
      </c>
      <c r="B6784" s="75">
        <v>25.633679999999998</v>
      </c>
      <c r="C6784" s="75">
        <v>59.503056000000001</v>
      </c>
    </row>
    <row r="6785" spans="1:3" x14ac:dyDescent="0.25">
      <c r="A6785" s="74">
        <v>30525</v>
      </c>
      <c r="B6785" s="75">
        <v>25.633679999999998</v>
      </c>
      <c r="C6785" s="75">
        <v>59.521344000000006</v>
      </c>
    </row>
    <row r="6786" spans="1:3" x14ac:dyDescent="0.25">
      <c r="A6786" s="74">
        <v>30526</v>
      </c>
      <c r="B6786" s="75">
        <v>25.627584000000002</v>
      </c>
      <c r="C6786" s="75">
        <v>60.432696000000007</v>
      </c>
    </row>
    <row r="6787" spans="1:3" x14ac:dyDescent="0.25">
      <c r="A6787" s="74">
        <v>30527</v>
      </c>
      <c r="B6787" s="75">
        <v>25.633679999999998</v>
      </c>
      <c r="C6787" s="75">
        <v>60.533280000000005</v>
      </c>
    </row>
    <row r="6788" spans="1:3" x14ac:dyDescent="0.25">
      <c r="A6788" s="74">
        <v>30528</v>
      </c>
      <c r="B6788" s="75">
        <v>25.627584000000002</v>
      </c>
      <c r="C6788" s="75">
        <v>60.606432000000005</v>
      </c>
    </row>
    <row r="6789" spans="1:3" x14ac:dyDescent="0.25">
      <c r="A6789" s="74">
        <v>30529</v>
      </c>
      <c r="B6789" s="75">
        <v>25.651968</v>
      </c>
      <c r="C6789" s="75">
        <v>60.655200000000001</v>
      </c>
    </row>
    <row r="6790" spans="1:3" x14ac:dyDescent="0.25">
      <c r="A6790" s="74">
        <v>30530</v>
      </c>
      <c r="B6790" s="75">
        <v>25.648920000000004</v>
      </c>
      <c r="C6790" s="75">
        <v>60.652152000000008</v>
      </c>
    </row>
    <row r="6791" spans="1:3" x14ac:dyDescent="0.25">
      <c r="A6791" s="74">
        <v>30531</v>
      </c>
      <c r="B6791" s="75">
        <v>25.651968</v>
      </c>
      <c r="C6791" s="75">
        <v>60.615576000000004</v>
      </c>
    </row>
    <row r="6792" spans="1:3" x14ac:dyDescent="0.25">
      <c r="A6792" s="74">
        <v>30532</v>
      </c>
      <c r="B6792" s="75">
        <v>25.642824000000001</v>
      </c>
      <c r="C6792" s="75">
        <v>60.551568000000003</v>
      </c>
    </row>
    <row r="6793" spans="1:3" x14ac:dyDescent="0.25">
      <c r="A6793" s="74">
        <v>30533</v>
      </c>
      <c r="B6793" s="75">
        <v>25.664160000000003</v>
      </c>
      <c r="C6793" s="75">
        <v>60.545471999999997</v>
      </c>
    </row>
    <row r="6794" spans="1:3" x14ac:dyDescent="0.25">
      <c r="A6794" s="74">
        <v>30534</v>
      </c>
      <c r="B6794" s="75">
        <v>25.658064000000003</v>
      </c>
      <c r="C6794" s="75">
        <v>60.661296000000007</v>
      </c>
    </row>
    <row r="6795" spans="1:3" x14ac:dyDescent="0.25">
      <c r="A6795" s="74">
        <v>30535</v>
      </c>
      <c r="B6795" s="75">
        <v>25.651968</v>
      </c>
      <c r="C6795" s="75">
        <v>60.697871999999997</v>
      </c>
    </row>
    <row r="6796" spans="1:3" x14ac:dyDescent="0.25">
      <c r="A6796" s="74">
        <v>30536</v>
      </c>
      <c r="B6796" s="75">
        <v>25.648920000000004</v>
      </c>
      <c r="C6796" s="75">
        <v>60.649104000000001</v>
      </c>
    </row>
    <row r="6797" spans="1:3" x14ac:dyDescent="0.25">
      <c r="A6797" s="74">
        <v>30537</v>
      </c>
      <c r="B6797" s="75">
        <v>25.645872000000001</v>
      </c>
      <c r="C6797" s="75">
        <v>60.621671999999997</v>
      </c>
    </row>
    <row r="6798" spans="1:3" x14ac:dyDescent="0.25">
      <c r="A6798" s="74">
        <v>30538</v>
      </c>
      <c r="B6798" s="75">
        <v>25.661111999999999</v>
      </c>
      <c r="C6798" s="75">
        <v>60.716160000000002</v>
      </c>
    </row>
    <row r="6799" spans="1:3" x14ac:dyDescent="0.25">
      <c r="A6799" s="74">
        <v>30539</v>
      </c>
      <c r="B6799" s="75">
        <v>25.688544</v>
      </c>
      <c r="C6799" s="75">
        <v>60.707015999999996</v>
      </c>
    </row>
    <row r="6800" spans="1:3" x14ac:dyDescent="0.25">
      <c r="A6800" s="74">
        <v>30540</v>
      </c>
      <c r="B6800" s="75">
        <v>25.685496000000001</v>
      </c>
      <c r="C6800" s="75">
        <v>60.700920000000004</v>
      </c>
    </row>
    <row r="6801" spans="1:3" x14ac:dyDescent="0.25">
      <c r="A6801" s="74">
        <v>30541</v>
      </c>
      <c r="B6801" s="75">
        <v>25.682448000000004</v>
      </c>
      <c r="C6801" s="75">
        <v>60.646056000000002</v>
      </c>
    </row>
    <row r="6802" spans="1:3" x14ac:dyDescent="0.25">
      <c r="A6802" s="74">
        <v>30542</v>
      </c>
      <c r="B6802" s="75">
        <v>25.673304000000002</v>
      </c>
      <c r="C6802" s="75">
        <v>60.649104000000001</v>
      </c>
    </row>
    <row r="6803" spans="1:3" x14ac:dyDescent="0.25">
      <c r="A6803" s="74">
        <v>30543</v>
      </c>
      <c r="B6803" s="75">
        <v>25.661111999999999</v>
      </c>
      <c r="C6803" s="75">
        <v>60.627768000000003</v>
      </c>
    </row>
    <row r="6804" spans="1:3" x14ac:dyDescent="0.25">
      <c r="A6804" s="74">
        <v>30544</v>
      </c>
      <c r="B6804" s="75">
        <v>25.658064000000003</v>
      </c>
      <c r="C6804" s="75">
        <v>60.579000000000001</v>
      </c>
    </row>
    <row r="6805" spans="1:3" x14ac:dyDescent="0.25">
      <c r="A6805" s="74">
        <v>30545</v>
      </c>
      <c r="B6805" s="75">
        <v>25.648920000000004</v>
      </c>
      <c r="C6805" s="75">
        <v>60.621671999999997</v>
      </c>
    </row>
    <row r="6806" spans="1:3" x14ac:dyDescent="0.25">
      <c r="A6806" s="74">
        <v>30546</v>
      </c>
      <c r="B6806" s="75">
        <v>25.709879999999998</v>
      </c>
      <c r="C6806" s="75">
        <v>61.353192</v>
      </c>
    </row>
    <row r="6807" spans="1:3" x14ac:dyDescent="0.25">
      <c r="A6807" s="74">
        <v>30547</v>
      </c>
      <c r="B6807" s="75">
        <v>25.715976000000001</v>
      </c>
      <c r="C6807" s="75">
        <v>61.371479999999998</v>
      </c>
    </row>
    <row r="6808" spans="1:3" x14ac:dyDescent="0.25">
      <c r="A6808" s="74">
        <v>30548</v>
      </c>
      <c r="B6808" s="75">
        <v>25.722072000000001</v>
      </c>
      <c r="C6808" s="75">
        <v>61.313568000000004</v>
      </c>
    </row>
    <row r="6809" spans="1:3" x14ac:dyDescent="0.25">
      <c r="A6809" s="74">
        <v>30549</v>
      </c>
      <c r="B6809" s="75">
        <v>25.737311999999999</v>
      </c>
      <c r="C6809" s="75">
        <v>61.359288000000006</v>
      </c>
    </row>
    <row r="6810" spans="1:3" x14ac:dyDescent="0.25">
      <c r="A6810" s="74">
        <v>30550</v>
      </c>
      <c r="B6810" s="75">
        <v>25.734264000000003</v>
      </c>
      <c r="C6810" s="75">
        <v>61.377576000000005</v>
      </c>
    </row>
    <row r="6811" spans="1:3" x14ac:dyDescent="0.25">
      <c r="A6811" s="74">
        <v>30551</v>
      </c>
      <c r="B6811" s="75">
        <v>25.746456000000002</v>
      </c>
      <c r="C6811" s="75">
        <v>61.353192</v>
      </c>
    </row>
    <row r="6812" spans="1:3" x14ac:dyDescent="0.25">
      <c r="A6812" s="74">
        <v>30552</v>
      </c>
      <c r="B6812" s="75">
        <v>25.746456000000002</v>
      </c>
      <c r="C6812" s="75">
        <v>61.581792</v>
      </c>
    </row>
    <row r="6813" spans="1:3" x14ac:dyDescent="0.25">
      <c r="A6813" s="74">
        <v>30553</v>
      </c>
      <c r="B6813" s="75">
        <v>25.755600000000001</v>
      </c>
      <c r="C6813" s="75">
        <v>61.691520000000004</v>
      </c>
    </row>
    <row r="6814" spans="1:3" x14ac:dyDescent="0.25">
      <c r="A6814" s="74">
        <v>30554</v>
      </c>
      <c r="B6814" s="75">
        <v>25.764744</v>
      </c>
      <c r="C6814" s="75">
        <v>61.688471999999997</v>
      </c>
    </row>
    <row r="6815" spans="1:3" x14ac:dyDescent="0.25">
      <c r="A6815" s="74">
        <v>30555</v>
      </c>
      <c r="B6815" s="75">
        <v>25.77084</v>
      </c>
      <c r="C6815" s="75">
        <v>61.691520000000004</v>
      </c>
    </row>
    <row r="6816" spans="1:3" x14ac:dyDescent="0.25">
      <c r="A6816" s="74">
        <v>30556</v>
      </c>
      <c r="B6816" s="75">
        <v>25.779984000000002</v>
      </c>
      <c r="C6816" s="75">
        <v>61.664088000000007</v>
      </c>
    </row>
    <row r="6817" spans="1:3" x14ac:dyDescent="0.25">
      <c r="A6817" s="74">
        <v>30557</v>
      </c>
      <c r="B6817" s="75">
        <v>25.789128000000002</v>
      </c>
      <c r="C6817" s="75">
        <v>61.612271999999997</v>
      </c>
    </row>
    <row r="6818" spans="1:3" x14ac:dyDescent="0.25">
      <c r="A6818" s="74">
        <v>30558</v>
      </c>
      <c r="B6818" s="75">
        <v>25.798272000000001</v>
      </c>
      <c r="C6818" s="75">
        <v>61.804296000000008</v>
      </c>
    </row>
    <row r="6819" spans="1:3" x14ac:dyDescent="0.25">
      <c r="A6819" s="74">
        <v>30559</v>
      </c>
      <c r="B6819" s="75">
        <v>25.816560000000003</v>
      </c>
      <c r="C6819" s="75">
        <v>61.834776000000005</v>
      </c>
    </row>
    <row r="6820" spans="1:3" x14ac:dyDescent="0.25">
      <c r="A6820" s="74">
        <v>30560</v>
      </c>
      <c r="B6820" s="75">
        <v>25.843992000000004</v>
      </c>
      <c r="C6820" s="75">
        <v>61.993271999999997</v>
      </c>
    </row>
    <row r="6821" spans="1:3" x14ac:dyDescent="0.25">
      <c r="A6821" s="74">
        <v>30561</v>
      </c>
      <c r="B6821" s="75">
        <v>25.862279999999998</v>
      </c>
      <c r="C6821" s="75">
        <v>62.130432000000006</v>
      </c>
    </row>
    <row r="6822" spans="1:3" x14ac:dyDescent="0.25">
      <c r="A6822" s="74">
        <v>30562</v>
      </c>
      <c r="B6822" s="75">
        <v>25.883616000000004</v>
      </c>
      <c r="C6822" s="75">
        <v>62.328552000000009</v>
      </c>
    </row>
    <row r="6823" spans="1:3" x14ac:dyDescent="0.25">
      <c r="A6823" s="74">
        <v>30563</v>
      </c>
      <c r="B6823" s="75">
        <v>25.904951999999998</v>
      </c>
      <c r="C6823" s="75">
        <v>62.544960000000003</v>
      </c>
    </row>
    <row r="6824" spans="1:3" x14ac:dyDescent="0.25">
      <c r="A6824" s="74">
        <v>30564</v>
      </c>
      <c r="B6824" s="75">
        <v>25.929335999999999</v>
      </c>
      <c r="C6824" s="75">
        <v>62.788800000000002</v>
      </c>
    </row>
    <row r="6825" spans="1:3" x14ac:dyDescent="0.25">
      <c r="A6825" s="74">
        <v>30565</v>
      </c>
      <c r="B6825" s="75">
        <v>25.968960000000003</v>
      </c>
      <c r="C6825" s="75">
        <v>63.053976000000006</v>
      </c>
    </row>
    <row r="6826" spans="1:3" x14ac:dyDescent="0.25">
      <c r="A6826" s="74">
        <v>30566</v>
      </c>
      <c r="B6826" s="75">
        <v>26.066496000000001</v>
      </c>
      <c r="C6826" s="75">
        <v>63.306959999999997</v>
      </c>
    </row>
    <row r="6827" spans="1:3" x14ac:dyDescent="0.25">
      <c r="A6827" s="74">
        <v>30567</v>
      </c>
      <c r="B6827" s="75">
        <v>26.087832000000002</v>
      </c>
      <c r="C6827" s="75">
        <v>63.386208000000003</v>
      </c>
    </row>
    <row r="6828" spans="1:3" x14ac:dyDescent="0.25">
      <c r="A6828" s="74">
        <v>30568</v>
      </c>
      <c r="B6828" s="75">
        <v>26.118312</v>
      </c>
      <c r="C6828" s="75">
        <v>63.633096000000009</v>
      </c>
    </row>
    <row r="6829" spans="1:3" x14ac:dyDescent="0.25">
      <c r="A6829" s="74">
        <v>30569</v>
      </c>
      <c r="B6829" s="75">
        <v>26.145744000000001</v>
      </c>
      <c r="C6829" s="75">
        <v>63.80988</v>
      </c>
    </row>
    <row r="6830" spans="1:3" x14ac:dyDescent="0.25">
      <c r="A6830" s="74">
        <v>30570</v>
      </c>
      <c r="B6830" s="75">
        <v>26.157935999999999</v>
      </c>
      <c r="C6830" s="75">
        <v>63.806832000000007</v>
      </c>
    </row>
    <row r="6831" spans="1:3" x14ac:dyDescent="0.25">
      <c r="A6831" s="74">
        <v>30571</v>
      </c>
      <c r="B6831" s="75">
        <v>26.176224000000001</v>
      </c>
      <c r="C6831" s="75">
        <v>63.867792000000001</v>
      </c>
    </row>
    <row r="6832" spans="1:3" x14ac:dyDescent="0.25">
      <c r="A6832" s="74">
        <v>30572</v>
      </c>
      <c r="B6832" s="75">
        <v>26.179272000000001</v>
      </c>
      <c r="C6832" s="75">
        <v>63.943992000000001</v>
      </c>
    </row>
    <row r="6833" spans="1:3" x14ac:dyDescent="0.25">
      <c r="A6833" s="74">
        <v>30573</v>
      </c>
      <c r="B6833" s="75">
        <v>26.179272000000001</v>
      </c>
      <c r="C6833" s="75">
        <v>64.102488000000008</v>
      </c>
    </row>
    <row r="6834" spans="1:3" x14ac:dyDescent="0.25">
      <c r="A6834" s="74">
        <v>30574</v>
      </c>
      <c r="B6834" s="75">
        <v>26.200607999999999</v>
      </c>
      <c r="C6834" s="75">
        <v>64.346328000000014</v>
      </c>
    </row>
    <row r="6835" spans="1:3" x14ac:dyDescent="0.25">
      <c r="A6835" s="74">
        <v>30575</v>
      </c>
      <c r="B6835" s="75">
        <v>26.231088000000003</v>
      </c>
      <c r="C6835" s="75">
        <v>64.468248000000003</v>
      </c>
    </row>
    <row r="6836" spans="1:3" x14ac:dyDescent="0.25">
      <c r="A6836" s="74">
        <v>30576</v>
      </c>
      <c r="B6836" s="75">
        <v>26.270712</v>
      </c>
      <c r="C6836" s="75">
        <v>64.85229600000001</v>
      </c>
    </row>
    <row r="6837" spans="1:3" x14ac:dyDescent="0.25">
      <c r="A6837" s="74">
        <v>30577</v>
      </c>
      <c r="B6837" s="75">
        <v>26.301192000000004</v>
      </c>
      <c r="C6837" s="75">
        <v>65.178432000000001</v>
      </c>
    </row>
    <row r="6838" spans="1:3" x14ac:dyDescent="0.25">
      <c r="A6838" s="74">
        <v>30578</v>
      </c>
      <c r="B6838" s="75">
        <v>26.310336</v>
      </c>
      <c r="C6838" s="75">
        <v>65.327784000000008</v>
      </c>
    </row>
    <row r="6839" spans="1:3" x14ac:dyDescent="0.25">
      <c r="A6839" s="74">
        <v>30579</v>
      </c>
      <c r="B6839" s="75">
        <v>26.319479999999999</v>
      </c>
      <c r="C6839" s="75">
        <v>65.568576000000007</v>
      </c>
    </row>
    <row r="6840" spans="1:3" x14ac:dyDescent="0.25">
      <c r="A6840" s="74">
        <v>30580</v>
      </c>
      <c r="B6840" s="75">
        <v>26.319479999999999</v>
      </c>
      <c r="C6840" s="75">
        <v>65.952624</v>
      </c>
    </row>
    <row r="6841" spans="1:3" x14ac:dyDescent="0.25">
      <c r="A6841" s="74">
        <v>30581</v>
      </c>
      <c r="B6841" s="75">
        <v>26.325576000000002</v>
      </c>
      <c r="C6841" s="75">
        <v>66.165984000000009</v>
      </c>
    </row>
    <row r="6842" spans="1:3" x14ac:dyDescent="0.25">
      <c r="A6842" s="74">
        <v>30582</v>
      </c>
      <c r="B6842" s="75">
        <v>26.319479999999999</v>
      </c>
      <c r="C6842" s="75">
        <v>66.403728000000001</v>
      </c>
    </row>
    <row r="6843" spans="1:3" x14ac:dyDescent="0.25">
      <c r="A6843" s="74">
        <v>30583</v>
      </c>
      <c r="B6843" s="75">
        <v>26.310336</v>
      </c>
      <c r="C6843" s="75">
        <v>66.589656000000005</v>
      </c>
    </row>
    <row r="6844" spans="1:3" x14ac:dyDescent="0.25">
      <c r="A6844" s="74">
        <v>30584</v>
      </c>
      <c r="B6844" s="75">
        <v>26.310336</v>
      </c>
      <c r="C6844" s="75">
        <v>66.739008000000013</v>
      </c>
    </row>
    <row r="6845" spans="1:3" x14ac:dyDescent="0.25">
      <c r="A6845" s="74">
        <v>30585</v>
      </c>
      <c r="B6845" s="75">
        <v>26.30424</v>
      </c>
      <c r="C6845" s="75">
        <v>66.970656000000005</v>
      </c>
    </row>
    <row r="6846" spans="1:3" x14ac:dyDescent="0.25">
      <c r="A6846" s="74">
        <v>30586</v>
      </c>
      <c r="B6846" s="75">
        <v>26.298144000000001</v>
      </c>
      <c r="C6846" s="75">
        <v>67.120008000000013</v>
      </c>
    </row>
    <row r="6847" spans="1:3" x14ac:dyDescent="0.25">
      <c r="A6847" s="74">
        <v>30587</v>
      </c>
      <c r="B6847" s="75">
        <v>26.285951999999998</v>
      </c>
      <c r="C6847" s="75">
        <v>67.214496000000011</v>
      </c>
    </row>
    <row r="6848" spans="1:3" x14ac:dyDescent="0.25">
      <c r="A6848" s="74">
        <v>30588</v>
      </c>
      <c r="B6848" s="75">
        <v>26.282904000000002</v>
      </c>
      <c r="C6848" s="75">
        <v>67.400424000000001</v>
      </c>
    </row>
    <row r="6849" spans="1:3" x14ac:dyDescent="0.25">
      <c r="A6849" s="74">
        <v>30589</v>
      </c>
      <c r="B6849" s="75">
        <v>26.267664000000003</v>
      </c>
      <c r="C6849" s="75">
        <v>67.680840000000003</v>
      </c>
    </row>
    <row r="6850" spans="1:3" x14ac:dyDescent="0.25">
      <c r="A6850" s="74">
        <v>30590</v>
      </c>
      <c r="B6850" s="75">
        <v>26.285951999999998</v>
      </c>
      <c r="C6850" s="75">
        <v>67.83628800000001</v>
      </c>
    </row>
    <row r="6851" spans="1:3" x14ac:dyDescent="0.25">
      <c r="A6851" s="74">
        <v>30591</v>
      </c>
      <c r="B6851" s="75">
        <v>26.279856000000002</v>
      </c>
      <c r="C6851" s="75">
        <v>68.000879999999995</v>
      </c>
    </row>
    <row r="6852" spans="1:3" x14ac:dyDescent="0.25">
      <c r="A6852" s="74">
        <v>30592</v>
      </c>
      <c r="B6852" s="75">
        <v>26.292048000000001</v>
      </c>
      <c r="C6852" s="75">
        <v>68.366640000000004</v>
      </c>
    </row>
    <row r="6853" spans="1:3" x14ac:dyDescent="0.25">
      <c r="A6853" s="74">
        <v>30593</v>
      </c>
      <c r="B6853" s="75">
        <v>26.313383999999999</v>
      </c>
      <c r="C6853" s="75">
        <v>68.634864000000007</v>
      </c>
    </row>
    <row r="6854" spans="1:3" x14ac:dyDescent="0.25">
      <c r="A6854" s="74">
        <v>30594</v>
      </c>
      <c r="B6854" s="75">
        <v>26.331672000000001</v>
      </c>
      <c r="C6854" s="75">
        <v>69.021960000000007</v>
      </c>
    </row>
    <row r="6855" spans="1:3" x14ac:dyDescent="0.25">
      <c r="A6855" s="74">
        <v>30595</v>
      </c>
      <c r="B6855" s="75">
        <v>26.346912</v>
      </c>
      <c r="C6855" s="75">
        <v>69.591936000000004</v>
      </c>
    </row>
    <row r="6856" spans="1:3" x14ac:dyDescent="0.25">
      <c r="A6856" s="74">
        <v>30596</v>
      </c>
      <c r="B6856" s="75">
        <v>26.359104000000002</v>
      </c>
      <c r="C6856" s="75">
        <v>69.902832000000004</v>
      </c>
    </row>
    <row r="6857" spans="1:3" x14ac:dyDescent="0.25">
      <c r="A6857" s="74">
        <v>30597</v>
      </c>
      <c r="B6857" s="75">
        <v>26.353007999999999</v>
      </c>
      <c r="C6857" s="75">
        <v>70.137528000000003</v>
      </c>
    </row>
    <row r="6858" spans="1:3" x14ac:dyDescent="0.25">
      <c r="A6858" s="74">
        <v>30598</v>
      </c>
      <c r="B6858" s="75">
        <v>26.340816</v>
      </c>
      <c r="C6858" s="75">
        <v>70.353936000000004</v>
      </c>
    </row>
    <row r="6859" spans="1:3" x14ac:dyDescent="0.25">
      <c r="A6859" s="74">
        <v>30599</v>
      </c>
      <c r="B6859" s="75">
        <v>26.319479999999999</v>
      </c>
      <c r="C6859" s="75">
        <v>70.573391999999998</v>
      </c>
    </row>
    <row r="6860" spans="1:3" x14ac:dyDescent="0.25">
      <c r="A6860" s="74">
        <v>30600</v>
      </c>
      <c r="B6860" s="75">
        <v>26.310336</v>
      </c>
      <c r="C6860" s="75">
        <v>70.7898</v>
      </c>
    </row>
    <row r="6861" spans="1:3" x14ac:dyDescent="0.25">
      <c r="A6861" s="74">
        <v>30601</v>
      </c>
      <c r="B6861" s="75">
        <v>26.301192000000004</v>
      </c>
      <c r="C6861" s="75">
        <v>70.829424000000003</v>
      </c>
    </row>
    <row r="6862" spans="1:3" x14ac:dyDescent="0.25">
      <c r="A6862" s="74">
        <v>30602</v>
      </c>
      <c r="B6862" s="75">
        <v>26.301192000000004</v>
      </c>
      <c r="C6862" s="75">
        <v>70.984871999999996</v>
      </c>
    </row>
    <row r="6863" spans="1:3" x14ac:dyDescent="0.25">
      <c r="A6863" s="74">
        <v>30603</v>
      </c>
      <c r="B6863" s="75">
        <v>26.298144000000001</v>
      </c>
      <c r="C6863" s="75">
        <v>71.146416000000002</v>
      </c>
    </row>
    <row r="6864" spans="1:3" x14ac:dyDescent="0.25">
      <c r="A6864" s="74">
        <v>30604</v>
      </c>
      <c r="B6864" s="75">
        <v>26.285951999999998</v>
      </c>
      <c r="C6864" s="75">
        <v>71.301864000000009</v>
      </c>
    </row>
    <row r="6865" spans="1:3" x14ac:dyDescent="0.25">
      <c r="A6865" s="74">
        <v>30605</v>
      </c>
      <c r="B6865" s="75">
        <v>26.267664000000003</v>
      </c>
      <c r="C6865" s="75">
        <v>71.432928000000004</v>
      </c>
    </row>
    <row r="6866" spans="1:3" x14ac:dyDescent="0.25">
      <c r="A6866" s="74">
        <v>30606</v>
      </c>
      <c r="B6866" s="75">
        <v>26.249376000000002</v>
      </c>
      <c r="C6866" s="75">
        <v>71.560944000000006</v>
      </c>
    </row>
    <row r="6867" spans="1:3" x14ac:dyDescent="0.25">
      <c r="A6867" s="74">
        <v>30607</v>
      </c>
      <c r="B6867" s="75">
        <v>26.240232000000002</v>
      </c>
      <c r="C6867" s="75">
        <v>71.685912000000002</v>
      </c>
    </row>
    <row r="6868" spans="1:3" x14ac:dyDescent="0.25">
      <c r="A6868" s="74">
        <v>30608</v>
      </c>
      <c r="B6868" s="75">
        <v>26.231088000000003</v>
      </c>
      <c r="C6868" s="75">
        <v>71.847456000000008</v>
      </c>
    </row>
    <row r="6869" spans="1:3" x14ac:dyDescent="0.25">
      <c r="A6869" s="74">
        <v>30609</v>
      </c>
      <c r="B6869" s="75">
        <v>26.231088000000003</v>
      </c>
      <c r="C6869" s="75">
        <v>71.978520000000003</v>
      </c>
    </row>
    <row r="6870" spans="1:3" x14ac:dyDescent="0.25">
      <c r="A6870" s="74">
        <v>30610</v>
      </c>
      <c r="B6870" s="75">
        <v>26.237183999999999</v>
      </c>
      <c r="C6870" s="75">
        <v>72.079104000000001</v>
      </c>
    </row>
    <row r="6871" spans="1:3" x14ac:dyDescent="0.25">
      <c r="A6871" s="74">
        <v>30611</v>
      </c>
      <c r="B6871" s="75">
        <v>26.270712</v>
      </c>
      <c r="C6871" s="75">
        <v>72.137016000000003</v>
      </c>
    </row>
    <row r="6872" spans="1:3" x14ac:dyDescent="0.25">
      <c r="A6872" s="74">
        <v>30612</v>
      </c>
      <c r="B6872" s="75">
        <v>26.279856000000002</v>
      </c>
      <c r="C6872" s="75">
        <v>72.167496</v>
      </c>
    </row>
    <row r="6873" spans="1:3" x14ac:dyDescent="0.25">
      <c r="A6873" s="74">
        <v>30613</v>
      </c>
      <c r="B6873" s="75">
        <v>26.292048000000001</v>
      </c>
      <c r="C6873" s="75">
        <v>72.207120000000003</v>
      </c>
    </row>
    <row r="6874" spans="1:3" x14ac:dyDescent="0.25">
      <c r="A6874" s="74">
        <v>30614</v>
      </c>
      <c r="B6874" s="75">
        <v>26.310336</v>
      </c>
      <c r="C6874" s="75">
        <v>72.258936000000006</v>
      </c>
    </row>
    <row r="6875" spans="1:3" x14ac:dyDescent="0.25">
      <c r="A6875" s="74">
        <v>30615</v>
      </c>
      <c r="B6875" s="75">
        <v>26.334720000000004</v>
      </c>
      <c r="C6875" s="75">
        <v>72.350376000000011</v>
      </c>
    </row>
    <row r="6876" spans="1:3" x14ac:dyDescent="0.25">
      <c r="A6876" s="74">
        <v>30616</v>
      </c>
      <c r="B6876" s="75">
        <v>26.356056000000002</v>
      </c>
      <c r="C6876" s="75">
        <v>72.454008000000002</v>
      </c>
    </row>
    <row r="6877" spans="1:3" x14ac:dyDescent="0.25">
      <c r="A6877" s="74">
        <v>30617</v>
      </c>
      <c r="B6877" s="75">
        <v>26.368248000000001</v>
      </c>
      <c r="C6877" s="75">
        <v>72.575928000000005</v>
      </c>
    </row>
    <row r="6878" spans="1:3" x14ac:dyDescent="0.25">
      <c r="A6878" s="74">
        <v>30618</v>
      </c>
      <c r="B6878" s="75">
        <v>26.377392000000004</v>
      </c>
      <c r="C6878" s="75">
        <v>72.670416000000003</v>
      </c>
    </row>
    <row r="6879" spans="1:3" x14ac:dyDescent="0.25">
      <c r="A6879" s="74">
        <v>30619</v>
      </c>
      <c r="B6879" s="75">
        <v>26.417016</v>
      </c>
      <c r="C6879" s="75">
        <v>72.82586400000001</v>
      </c>
    </row>
    <row r="6880" spans="1:3" x14ac:dyDescent="0.25">
      <c r="A6880" s="74">
        <v>30620</v>
      </c>
      <c r="B6880" s="75">
        <v>26.462736</v>
      </c>
      <c r="C6880" s="75">
        <v>73.209912000000003</v>
      </c>
    </row>
    <row r="6881" spans="1:3" x14ac:dyDescent="0.25">
      <c r="A6881" s="74">
        <v>30621</v>
      </c>
      <c r="B6881" s="75">
        <v>26.487120000000004</v>
      </c>
      <c r="C6881" s="75">
        <v>73.51166400000001</v>
      </c>
    </row>
    <row r="6882" spans="1:3" x14ac:dyDescent="0.25">
      <c r="A6882" s="74">
        <v>30622</v>
      </c>
      <c r="B6882" s="75">
        <v>26.502360000000003</v>
      </c>
      <c r="C6882" s="75">
        <v>73.697592</v>
      </c>
    </row>
    <row r="6883" spans="1:3" x14ac:dyDescent="0.25">
      <c r="A6883" s="74">
        <v>30623</v>
      </c>
      <c r="B6883" s="75">
        <v>26.53284</v>
      </c>
      <c r="C6883" s="75">
        <v>73.914000000000001</v>
      </c>
    </row>
    <row r="6884" spans="1:3" x14ac:dyDescent="0.25">
      <c r="A6884" s="74">
        <v>30624</v>
      </c>
      <c r="B6884" s="75">
        <v>26.563320000000004</v>
      </c>
      <c r="C6884" s="75">
        <v>74.106024000000005</v>
      </c>
    </row>
    <row r="6885" spans="1:3" x14ac:dyDescent="0.25">
      <c r="A6885" s="74">
        <v>30625</v>
      </c>
      <c r="B6885" s="75">
        <v>26.584656000000003</v>
      </c>
      <c r="C6885" s="75">
        <v>74.291952000000009</v>
      </c>
    </row>
    <row r="6886" spans="1:3" x14ac:dyDescent="0.25">
      <c r="A6886" s="74">
        <v>30626</v>
      </c>
      <c r="B6886" s="75">
        <v>26.605992000000004</v>
      </c>
      <c r="C6886" s="75">
        <v>74.374247999999994</v>
      </c>
    </row>
    <row r="6887" spans="1:3" x14ac:dyDescent="0.25">
      <c r="A6887" s="74">
        <v>30627</v>
      </c>
      <c r="B6887" s="75">
        <v>26.612088000000004</v>
      </c>
      <c r="C6887" s="75">
        <v>74.459592000000001</v>
      </c>
    </row>
    <row r="6888" spans="1:3" x14ac:dyDescent="0.25">
      <c r="A6888" s="74">
        <v>30628</v>
      </c>
      <c r="B6888" s="75">
        <v>26.648664000000004</v>
      </c>
      <c r="C6888" s="75">
        <v>74.535792000000001</v>
      </c>
    </row>
    <row r="6889" spans="1:3" x14ac:dyDescent="0.25">
      <c r="A6889" s="74">
        <v>30629</v>
      </c>
      <c r="B6889" s="75">
        <v>26.648664000000004</v>
      </c>
      <c r="C6889" s="75">
        <v>74.599800000000002</v>
      </c>
    </row>
    <row r="6890" spans="1:3" x14ac:dyDescent="0.25">
      <c r="A6890" s="74">
        <v>30630</v>
      </c>
      <c r="B6890" s="75">
        <v>26.648664000000004</v>
      </c>
      <c r="C6890" s="75">
        <v>74.679047999999995</v>
      </c>
    </row>
    <row r="6891" spans="1:3" x14ac:dyDescent="0.25">
      <c r="A6891" s="74">
        <v>30631</v>
      </c>
      <c r="B6891" s="75">
        <v>26.712672000000001</v>
      </c>
      <c r="C6891" s="75">
        <v>75.057000000000002</v>
      </c>
    </row>
    <row r="6892" spans="1:3" x14ac:dyDescent="0.25">
      <c r="A6892" s="74">
        <v>30632</v>
      </c>
      <c r="B6892" s="75">
        <v>26.712672000000001</v>
      </c>
      <c r="C6892" s="75">
        <v>75.218544000000009</v>
      </c>
    </row>
    <row r="6893" spans="1:3" x14ac:dyDescent="0.25">
      <c r="A6893" s="74">
        <v>30633</v>
      </c>
      <c r="B6893" s="75">
        <v>26.700479999999999</v>
      </c>
      <c r="C6893" s="75">
        <v>75.35875200000001</v>
      </c>
    </row>
    <row r="6894" spans="1:3" x14ac:dyDescent="0.25">
      <c r="A6894" s="74">
        <v>30634</v>
      </c>
      <c r="B6894" s="75">
        <v>26.700479999999999</v>
      </c>
      <c r="C6894" s="75">
        <v>75.462384000000014</v>
      </c>
    </row>
    <row r="6895" spans="1:3" x14ac:dyDescent="0.25">
      <c r="A6895" s="74">
        <v>30635</v>
      </c>
      <c r="B6895" s="75">
        <v>26.694383999999999</v>
      </c>
      <c r="C6895" s="75">
        <v>75.575159999999997</v>
      </c>
    </row>
    <row r="6896" spans="1:3" x14ac:dyDescent="0.25">
      <c r="A6896" s="74">
        <v>30636</v>
      </c>
      <c r="B6896" s="75">
        <v>26.682192000000004</v>
      </c>
      <c r="C6896" s="75">
        <v>75.703175999999999</v>
      </c>
    </row>
    <row r="6897" spans="1:3" x14ac:dyDescent="0.25">
      <c r="A6897" s="74">
        <v>30637</v>
      </c>
      <c r="B6897" s="75">
        <v>26.67</v>
      </c>
      <c r="C6897" s="75">
        <v>75.776328000000007</v>
      </c>
    </row>
    <row r="6898" spans="1:3" x14ac:dyDescent="0.25">
      <c r="A6898" s="74">
        <v>30638</v>
      </c>
      <c r="B6898" s="75">
        <v>26.715720000000005</v>
      </c>
      <c r="C6898" s="75">
        <v>75.898247999999995</v>
      </c>
    </row>
    <row r="6899" spans="1:3" x14ac:dyDescent="0.25">
      <c r="A6899" s="74">
        <v>30639</v>
      </c>
      <c r="B6899" s="75">
        <v>26.715720000000005</v>
      </c>
      <c r="C6899" s="75">
        <v>76.065888000000001</v>
      </c>
    </row>
    <row r="6900" spans="1:3" x14ac:dyDescent="0.25">
      <c r="A6900" s="74">
        <v>30640</v>
      </c>
      <c r="B6900" s="75">
        <v>26.700479999999999</v>
      </c>
      <c r="C6900" s="75">
        <v>76.193904000000003</v>
      </c>
    </row>
    <row r="6901" spans="1:3" x14ac:dyDescent="0.25">
      <c r="A6901" s="74">
        <v>30641</v>
      </c>
      <c r="B6901" s="75">
        <v>26.721816</v>
      </c>
      <c r="C6901" s="75">
        <v>76.257912000000005</v>
      </c>
    </row>
    <row r="6902" spans="1:3" x14ac:dyDescent="0.25">
      <c r="A6902" s="74">
        <v>30642</v>
      </c>
      <c r="B6902" s="75">
        <v>26.721816</v>
      </c>
      <c r="C6902" s="75">
        <v>76.254864000000012</v>
      </c>
    </row>
    <row r="6903" spans="1:3" x14ac:dyDescent="0.25">
      <c r="A6903" s="74">
        <v>30643</v>
      </c>
      <c r="B6903" s="75">
        <v>26.712672000000001</v>
      </c>
      <c r="C6903" s="75">
        <v>76.221336000000008</v>
      </c>
    </row>
    <row r="6904" spans="1:3" x14ac:dyDescent="0.25">
      <c r="A6904" s="74">
        <v>30644</v>
      </c>
      <c r="B6904" s="75">
        <v>26.700479999999999</v>
      </c>
      <c r="C6904" s="75">
        <v>76.193904000000003</v>
      </c>
    </row>
    <row r="6905" spans="1:3" x14ac:dyDescent="0.25">
      <c r="A6905" s="74">
        <v>30645</v>
      </c>
      <c r="B6905" s="75">
        <v>26.682192000000004</v>
      </c>
      <c r="C6905" s="75">
        <v>76.206096000000002</v>
      </c>
    </row>
    <row r="6906" spans="1:3" x14ac:dyDescent="0.25">
      <c r="A6906" s="74">
        <v>30646</v>
      </c>
      <c r="B6906" s="75">
        <v>26.682192000000004</v>
      </c>
      <c r="C6906" s="75">
        <v>76.227432000000007</v>
      </c>
    </row>
    <row r="6907" spans="1:3" x14ac:dyDescent="0.25">
      <c r="A6907" s="74">
        <v>30647</v>
      </c>
      <c r="B6907" s="75">
        <v>26.700479999999999</v>
      </c>
      <c r="C6907" s="75">
        <v>76.352400000000003</v>
      </c>
    </row>
    <row r="6908" spans="1:3" x14ac:dyDescent="0.25">
      <c r="A6908" s="74">
        <v>30648</v>
      </c>
      <c r="B6908" s="75">
        <v>26.746200000000002</v>
      </c>
      <c r="C6908" s="75">
        <v>76.419455999999997</v>
      </c>
    </row>
    <row r="6909" spans="1:3" x14ac:dyDescent="0.25">
      <c r="A6909" s="74">
        <v>30649</v>
      </c>
      <c r="B6909" s="75">
        <v>26.740104000000002</v>
      </c>
      <c r="C6909" s="75">
        <v>76.510896000000002</v>
      </c>
    </row>
    <row r="6910" spans="1:3" x14ac:dyDescent="0.25">
      <c r="A6910" s="74">
        <v>30650</v>
      </c>
      <c r="B6910" s="75">
        <v>26.764488000000004</v>
      </c>
      <c r="C6910" s="75">
        <v>76.526136000000008</v>
      </c>
    </row>
    <row r="6911" spans="1:3" x14ac:dyDescent="0.25">
      <c r="A6911" s="74">
        <v>30651</v>
      </c>
      <c r="B6911" s="75">
        <v>26.770583999999999</v>
      </c>
      <c r="C6911" s="75">
        <v>76.574904000000004</v>
      </c>
    </row>
    <row r="6912" spans="1:3" x14ac:dyDescent="0.25">
      <c r="A6912" s="74">
        <v>30652</v>
      </c>
      <c r="B6912" s="75">
        <v>26.755344000000001</v>
      </c>
      <c r="C6912" s="75">
        <v>76.751688000000001</v>
      </c>
    </row>
    <row r="6913" spans="1:3" x14ac:dyDescent="0.25">
      <c r="A6913" s="74">
        <v>30653</v>
      </c>
      <c r="B6913" s="75">
        <v>26.755344000000001</v>
      </c>
      <c r="C6913" s="75">
        <v>76.943712000000005</v>
      </c>
    </row>
    <row r="6914" spans="1:3" x14ac:dyDescent="0.25">
      <c r="A6914" s="74">
        <v>30654</v>
      </c>
      <c r="B6914" s="75">
        <v>26.773632000000003</v>
      </c>
      <c r="C6914" s="75">
        <v>77.074776</v>
      </c>
    </row>
    <row r="6915" spans="1:3" x14ac:dyDescent="0.25">
      <c r="A6915" s="74">
        <v>30655</v>
      </c>
      <c r="B6915" s="75">
        <v>26.782776000000002</v>
      </c>
      <c r="C6915" s="75">
        <v>77.105255999999997</v>
      </c>
    </row>
    <row r="6916" spans="1:3" x14ac:dyDescent="0.25">
      <c r="A6916" s="74">
        <v>30656</v>
      </c>
      <c r="B6916" s="75">
        <v>26.764488000000004</v>
      </c>
      <c r="C6916" s="75">
        <v>77.096112000000005</v>
      </c>
    </row>
    <row r="6917" spans="1:3" x14ac:dyDescent="0.25">
      <c r="A6917" s="74">
        <v>30657</v>
      </c>
      <c r="B6917" s="75">
        <v>26.770583999999999</v>
      </c>
      <c r="C6917" s="75">
        <v>77.099159999999998</v>
      </c>
    </row>
    <row r="6918" spans="1:3" x14ac:dyDescent="0.25">
      <c r="A6918" s="74">
        <v>30658</v>
      </c>
      <c r="B6918" s="75">
        <v>26.764488000000004</v>
      </c>
      <c r="C6918" s="75">
        <v>77.163167999999999</v>
      </c>
    </row>
    <row r="6919" spans="1:3" x14ac:dyDescent="0.25">
      <c r="A6919" s="74">
        <v>30659</v>
      </c>
      <c r="B6919" s="75">
        <v>26.76144</v>
      </c>
      <c r="C6919" s="75">
        <v>77.147928000000007</v>
      </c>
    </row>
    <row r="6920" spans="1:3" x14ac:dyDescent="0.25">
      <c r="A6920" s="74">
        <v>30660</v>
      </c>
      <c r="B6920" s="75">
        <v>26.767536</v>
      </c>
      <c r="C6920" s="75">
        <v>77.208888000000002</v>
      </c>
    </row>
    <row r="6921" spans="1:3" x14ac:dyDescent="0.25">
      <c r="A6921" s="74">
        <v>30661</v>
      </c>
      <c r="B6921" s="75">
        <v>26.776679999999999</v>
      </c>
      <c r="C6921" s="75">
        <v>77.184504000000004</v>
      </c>
    </row>
    <row r="6922" spans="1:3" x14ac:dyDescent="0.25">
      <c r="A6922" s="74">
        <v>30662</v>
      </c>
      <c r="B6922" s="75">
        <v>26.776679999999999</v>
      </c>
      <c r="C6922" s="75">
        <v>77.166216000000006</v>
      </c>
    </row>
    <row r="6923" spans="1:3" x14ac:dyDescent="0.25">
      <c r="A6923" s="74">
        <v>30663</v>
      </c>
      <c r="B6923" s="75">
        <v>26.770583999999999</v>
      </c>
      <c r="C6923" s="75">
        <v>77.120496000000003</v>
      </c>
    </row>
    <row r="6924" spans="1:3" x14ac:dyDescent="0.25">
      <c r="A6924" s="74">
        <v>30664</v>
      </c>
      <c r="B6924" s="75">
        <v>26.76144</v>
      </c>
      <c r="C6924" s="75">
        <v>77.068680000000001</v>
      </c>
    </row>
    <row r="6925" spans="1:3" x14ac:dyDescent="0.25">
      <c r="A6925" s="74">
        <v>30665</v>
      </c>
      <c r="B6925" s="75">
        <v>26.764488000000004</v>
      </c>
      <c r="C6925" s="75">
        <v>77.117447999999996</v>
      </c>
    </row>
    <row r="6926" spans="1:3" x14ac:dyDescent="0.25">
      <c r="A6926" s="74">
        <v>30666</v>
      </c>
      <c r="B6926" s="75">
        <v>26.782776000000002</v>
      </c>
      <c r="C6926" s="75">
        <v>77.126592000000002</v>
      </c>
    </row>
    <row r="6927" spans="1:3" x14ac:dyDescent="0.25">
      <c r="A6927" s="74">
        <v>30667</v>
      </c>
      <c r="B6927" s="75">
        <v>26.770583999999999</v>
      </c>
      <c r="C6927" s="75">
        <v>77.321664000000013</v>
      </c>
    </row>
    <row r="6928" spans="1:3" x14ac:dyDescent="0.25">
      <c r="A6928" s="74">
        <v>30668</v>
      </c>
      <c r="B6928" s="75">
        <v>26.785824000000002</v>
      </c>
      <c r="C6928" s="75">
        <v>77.687424000000007</v>
      </c>
    </row>
    <row r="6929" spans="1:3" x14ac:dyDescent="0.25">
      <c r="A6929" s="74">
        <v>30669</v>
      </c>
      <c r="B6929" s="75">
        <v>26.767536</v>
      </c>
      <c r="C6929" s="75">
        <v>78.357984000000002</v>
      </c>
    </row>
    <row r="6930" spans="1:3" x14ac:dyDescent="0.25">
      <c r="A6930" s="74">
        <v>30670</v>
      </c>
      <c r="B6930" s="75">
        <v>26.782776000000002</v>
      </c>
      <c r="C6930" s="75">
        <v>78.592680000000016</v>
      </c>
    </row>
    <row r="6931" spans="1:3" x14ac:dyDescent="0.25">
      <c r="A6931" s="74">
        <v>30671</v>
      </c>
      <c r="B6931" s="75">
        <v>26.779728000000002</v>
      </c>
      <c r="C6931" s="75">
        <v>78.242159999999998</v>
      </c>
    </row>
    <row r="6932" spans="1:3" x14ac:dyDescent="0.25">
      <c r="A6932" s="74">
        <v>30672</v>
      </c>
      <c r="B6932" s="75">
        <v>26.776679999999999</v>
      </c>
      <c r="C6932" s="75">
        <v>77.900784000000002</v>
      </c>
    </row>
    <row r="6933" spans="1:3" x14ac:dyDescent="0.25">
      <c r="A6933" s="74">
        <v>30673</v>
      </c>
      <c r="B6933" s="75">
        <v>26.785824000000002</v>
      </c>
      <c r="C6933" s="75">
        <v>77.65694400000001</v>
      </c>
    </row>
    <row r="6934" spans="1:3" x14ac:dyDescent="0.25">
      <c r="A6934" s="74">
        <v>30674</v>
      </c>
      <c r="B6934" s="75">
        <v>26.785824000000002</v>
      </c>
      <c r="C6934" s="75">
        <v>77.449680000000001</v>
      </c>
    </row>
    <row r="6935" spans="1:3" x14ac:dyDescent="0.25">
      <c r="A6935" s="74">
        <v>30675</v>
      </c>
      <c r="B6935" s="75">
        <v>26.773632000000003</v>
      </c>
      <c r="C6935" s="75">
        <v>77.297280000000001</v>
      </c>
    </row>
    <row r="6936" spans="1:3" x14ac:dyDescent="0.25">
      <c r="A6936" s="74">
        <v>30676</v>
      </c>
      <c r="B6936" s="75">
        <v>26.773632000000003</v>
      </c>
      <c r="C6936" s="75">
        <v>77.184504000000004</v>
      </c>
    </row>
    <row r="6937" spans="1:3" x14ac:dyDescent="0.25">
      <c r="A6937" s="74">
        <v>30677</v>
      </c>
      <c r="B6937" s="75">
        <v>26.773632000000003</v>
      </c>
      <c r="C6937" s="75">
        <v>77.105255999999997</v>
      </c>
    </row>
    <row r="6938" spans="1:3" x14ac:dyDescent="0.25">
      <c r="A6938" s="74">
        <v>30678</v>
      </c>
      <c r="B6938" s="75">
        <v>26.767536</v>
      </c>
      <c r="C6938" s="75">
        <v>77.050392000000002</v>
      </c>
    </row>
    <row r="6939" spans="1:3" x14ac:dyDescent="0.25">
      <c r="A6939" s="74">
        <v>30679</v>
      </c>
      <c r="B6939" s="75">
        <v>26.758392000000004</v>
      </c>
      <c r="C6939" s="75">
        <v>76.980288000000002</v>
      </c>
    </row>
    <row r="6940" spans="1:3" x14ac:dyDescent="0.25">
      <c r="A6940" s="74">
        <v>30680</v>
      </c>
      <c r="B6940" s="75">
        <v>26.749248000000001</v>
      </c>
      <c r="C6940" s="75">
        <v>76.946759999999998</v>
      </c>
    </row>
    <row r="6941" spans="1:3" x14ac:dyDescent="0.25">
      <c r="A6941" s="74">
        <v>30681</v>
      </c>
      <c r="B6941" s="75">
        <v>26.740104000000002</v>
      </c>
      <c r="C6941" s="75">
        <v>76.888847999999996</v>
      </c>
    </row>
    <row r="6942" spans="1:3" x14ac:dyDescent="0.25">
      <c r="A6942" s="74">
        <v>30682</v>
      </c>
      <c r="B6942" s="75">
        <v>26.743151999999998</v>
      </c>
      <c r="C6942" s="75">
        <v>76.849224000000007</v>
      </c>
    </row>
    <row r="6943" spans="1:3" x14ac:dyDescent="0.25">
      <c r="A6943" s="74">
        <v>30683</v>
      </c>
      <c r="B6943" s="75">
        <v>26.730960000000003</v>
      </c>
      <c r="C6943" s="75">
        <v>76.797408000000004</v>
      </c>
    </row>
    <row r="6944" spans="1:3" x14ac:dyDescent="0.25">
      <c r="A6944" s="74">
        <v>30684</v>
      </c>
      <c r="B6944" s="75">
        <v>26.734007999999999</v>
      </c>
      <c r="C6944" s="75">
        <v>76.769976</v>
      </c>
    </row>
    <row r="6945" spans="1:3" x14ac:dyDescent="0.25">
      <c r="A6945" s="74">
        <v>30685</v>
      </c>
      <c r="B6945" s="75">
        <v>26.724864000000004</v>
      </c>
      <c r="C6945" s="75">
        <v>76.751688000000001</v>
      </c>
    </row>
    <row r="6946" spans="1:3" x14ac:dyDescent="0.25">
      <c r="A6946" s="74">
        <v>30686</v>
      </c>
      <c r="B6946" s="75">
        <v>26.715720000000005</v>
      </c>
      <c r="C6946" s="75">
        <v>76.730352000000011</v>
      </c>
    </row>
    <row r="6947" spans="1:3" x14ac:dyDescent="0.25">
      <c r="A6947" s="74">
        <v>30687</v>
      </c>
      <c r="B6947" s="75">
        <v>26.715720000000005</v>
      </c>
      <c r="C6947" s="75">
        <v>76.712064000000012</v>
      </c>
    </row>
    <row r="6948" spans="1:3" x14ac:dyDescent="0.25">
      <c r="A6948" s="74">
        <v>30688</v>
      </c>
      <c r="B6948" s="75">
        <v>26.706576000000002</v>
      </c>
      <c r="C6948" s="75">
        <v>76.681584000000001</v>
      </c>
    </row>
    <row r="6949" spans="1:3" x14ac:dyDescent="0.25">
      <c r="A6949" s="74">
        <v>30689</v>
      </c>
      <c r="B6949" s="75">
        <v>26.688288000000004</v>
      </c>
      <c r="C6949" s="75">
        <v>76.648055999999997</v>
      </c>
    </row>
    <row r="6950" spans="1:3" x14ac:dyDescent="0.25">
      <c r="A6950" s="74">
        <v>30690</v>
      </c>
      <c r="B6950" s="75">
        <v>26.679144000000001</v>
      </c>
      <c r="C6950" s="75">
        <v>76.61148</v>
      </c>
    </row>
    <row r="6951" spans="1:3" x14ac:dyDescent="0.25">
      <c r="A6951" s="74">
        <v>30691</v>
      </c>
      <c r="B6951" s="75">
        <v>26.673048000000001</v>
      </c>
      <c r="C6951" s="75">
        <v>76.568808000000004</v>
      </c>
    </row>
    <row r="6952" spans="1:3" x14ac:dyDescent="0.25">
      <c r="A6952" s="74">
        <v>30692</v>
      </c>
      <c r="B6952" s="75">
        <v>26.67</v>
      </c>
      <c r="C6952" s="75">
        <v>76.526136000000008</v>
      </c>
    </row>
    <row r="6953" spans="1:3" x14ac:dyDescent="0.25">
      <c r="A6953" s="74">
        <v>30693</v>
      </c>
      <c r="B6953" s="75">
        <v>26.663904000000002</v>
      </c>
      <c r="C6953" s="75">
        <v>76.513944000000009</v>
      </c>
    </row>
    <row r="6954" spans="1:3" x14ac:dyDescent="0.25">
      <c r="A6954" s="74">
        <v>30694</v>
      </c>
      <c r="B6954" s="75">
        <v>26.654760000000003</v>
      </c>
      <c r="C6954" s="75">
        <v>76.452984000000001</v>
      </c>
    </row>
    <row r="6955" spans="1:3" x14ac:dyDescent="0.25">
      <c r="A6955" s="74">
        <v>30695</v>
      </c>
      <c r="B6955" s="75">
        <v>26.651712</v>
      </c>
      <c r="C6955" s="75">
        <v>76.376784000000001</v>
      </c>
    </row>
    <row r="6956" spans="1:3" x14ac:dyDescent="0.25">
      <c r="A6956" s="74">
        <v>30696</v>
      </c>
      <c r="B6956" s="75">
        <v>26.651712</v>
      </c>
      <c r="C6956" s="75">
        <v>76.321920000000006</v>
      </c>
    </row>
    <row r="6957" spans="1:3" x14ac:dyDescent="0.25">
      <c r="A6957" s="74">
        <v>30697</v>
      </c>
      <c r="B6957" s="75">
        <v>26.663904000000002</v>
      </c>
      <c r="C6957" s="75">
        <v>76.264008000000004</v>
      </c>
    </row>
    <row r="6958" spans="1:3" x14ac:dyDescent="0.25">
      <c r="A6958" s="74">
        <v>30698</v>
      </c>
      <c r="B6958" s="75">
        <v>26.660856000000003</v>
      </c>
      <c r="C6958" s="75">
        <v>76.224384000000001</v>
      </c>
    </row>
    <row r="6959" spans="1:3" x14ac:dyDescent="0.25">
      <c r="A6959" s="74">
        <v>30699</v>
      </c>
      <c r="B6959" s="75">
        <v>26.651712</v>
      </c>
      <c r="C6959" s="75">
        <v>76.203047999999995</v>
      </c>
    </row>
    <row r="6960" spans="1:3" x14ac:dyDescent="0.25">
      <c r="A6960" s="74">
        <v>30700</v>
      </c>
      <c r="B6960" s="75">
        <v>26.648664000000004</v>
      </c>
      <c r="C6960" s="75">
        <v>76.160375999999999</v>
      </c>
    </row>
    <row r="6961" spans="1:3" x14ac:dyDescent="0.25">
      <c r="A6961" s="74">
        <v>30701</v>
      </c>
      <c r="B6961" s="75">
        <v>26.633424000000002</v>
      </c>
      <c r="C6961" s="75">
        <v>76.111608000000004</v>
      </c>
    </row>
    <row r="6962" spans="1:3" x14ac:dyDescent="0.25">
      <c r="A6962" s="74">
        <v>30702</v>
      </c>
      <c r="B6962" s="75">
        <v>26.615136</v>
      </c>
      <c r="C6962" s="75">
        <v>76.071984000000015</v>
      </c>
    </row>
    <row r="6963" spans="1:3" x14ac:dyDescent="0.25">
      <c r="A6963" s="74">
        <v>30703</v>
      </c>
      <c r="B6963" s="75">
        <v>26.60904</v>
      </c>
      <c r="C6963" s="75">
        <v>76.029312000000004</v>
      </c>
    </row>
    <row r="6964" spans="1:3" x14ac:dyDescent="0.25">
      <c r="A6964" s="74">
        <v>30704</v>
      </c>
      <c r="B6964" s="75">
        <v>26.596848000000001</v>
      </c>
      <c r="C6964" s="75">
        <v>75.977496000000002</v>
      </c>
    </row>
    <row r="6965" spans="1:3" x14ac:dyDescent="0.25">
      <c r="A6965" s="74">
        <v>30705</v>
      </c>
      <c r="B6965" s="75">
        <v>26.590751999999998</v>
      </c>
      <c r="C6965" s="75">
        <v>75.922632000000007</v>
      </c>
    </row>
    <row r="6966" spans="1:3" x14ac:dyDescent="0.25">
      <c r="A6966" s="74">
        <v>30706</v>
      </c>
      <c r="B6966" s="75">
        <v>26.572464000000004</v>
      </c>
      <c r="C6966" s="75">
        <v>75.876912000000004</v>
      </c>
    </row>
    <row r="6967" spans="1:3" x14ac:dyDescent="0.25">
      <c r="A6967" s="74">
        <v>30707</v>
      </c>
      <c r="B6967" s="75">
        <v>26.551128000000002</v>
      </c>
      <c r="C6967" s="75">
        <v>75.819000000000003</v>
      </c>
    </row>
    <row r="6968" spans="1:3" x14ac:dyDescent="0.25">
      <c r="A6968" s="74">
        <v>30708</v>
      </c>
      <c r="B6968" s="75">
        <v>26.551128000000002</v>
      </c>
      <c r="C6968" s="75">
        <v>75.745847999999995</v>
      </c>
    </row>
    <row r="6969" spans="1:3" x14ac:dyDescent="0.25">
      <c r="A6969" s="74">
        <v>30709</v>
      </c>
      <c r="B6969" s="75">
        <v>26.545032000000003</v>
      </c>
      <c r="C6969" s="75">
        <v>75.678792000000001</v>
      </c>
    </row>
    <row r="6970" spans="1:3" x14ac:dyDescent="0.25">
      <c r="A6970" s="74">
        <v>30710</v>
      </c>
      <c r="B6970" s="75">
        <v>26.538936</v>
      </c>
      <c r="C6970" s="75">
        <v>75.614784000000014</v>
      </c>
    </row>
    <row r="6971" spans="1:3" x14ac:dyDescent="0.25">
      <c r="A6971" s="74">
        <v>30711</v>
      </c>
      <c r="B6971" s="75">
        <v>26.53284</v>
      </c>
      <c r="C6971" s="75">
        <v>75.593447999999995</v>
      </c>
    </row>
    <row r="6972" spans="1:3" x14ac:dyDescent="0.25">
      <c r="A6972" s="74">
        <v>30712</v>
      </c>
      <c r="B6972" s="75">
        <v>26.523696000000001</v>
      </c>
      <c r="C6972" s="75">
        <v>75.547728000000006</v>
      </c>
    </row>
    <row r="6973" spans="1:3" x14ac:dyDescent="0.25">
      <c r="A6973" s="74">
        <v>30713</v>
      </c>
      <c r="B6973" s="75">
        <v>26.508456000000002</v>
      </c>
      <c r="C6973" s="75">
        <v>75.483720000000005</v>
      </c>
    </row>
    <row r="6974" spans="1:3" x14ac:dyDescent="0.25">
      <c r="A6974" s="74">
        <v>30714</v>
      </c>
      <c r="B6974" s="75">
        <v>26.511504000000002</v>
      </c>
      <c r="C6974" s="75">
        <v>75.419712000000004</v>
      </c>
    </row>
    <row r="6975" spans="1:3" x14ac:dyDescent="0.25">
      <c r="A6975" s="74">
        <v>30715</v>
      </c>
      <c r="B6975" s="75">
        <v>26.505407999999999</v>
      </c>
      <c r="C6975" s="75">
        <v>75.373992000000001</v>
      </c>
    </row>
    <row r="6976" spans="1:3" x14ac:dyDescent="0.25">
      <c r="A6976" s="74">
        <v>30716</v>
      </c>
      <c r="B6976" s="75">
        <v>26.496264000000004</v>
      </c>
      <c r="C6976" s="75">
        <v>75.316079999999999</v>
      </c>
    </row>
    <row r="6977" spans="1:3" x14ac:dyDescent="0.25">
      <c r="A6977" s="74">
        <v>30717</v>
      </c>
      <c r="B6977" s="75">
        <v>26.490168000000001</v>
      </c>
      <c r="C6977" s="75">
        <v>75.264264000000011</v>
      </c>
    </row>
    <row r="6978" spans="1:3" x14ac:dyDescent="0.25">
      <c r="A6978" s="74">
        <v>30718</v>
      </c>
      <c r="B6978" s="75">
        <v>26.490168000000001</v>
      </c>
      <c r="C6978" s="75">
        <v>75.197208000000003</v>
      </c>
    </row>
    <row r="6979" spans="1:3" x14ac:dyDescent="0.25">
      <c r="A6979" s="74">
        <v>30719</v>
      </c>
      <c r="B6979" s="75">
        <v>26.477976000000002</v>
      </c>
      <c r="C6979" s="75">
        <v>75.136247999999995</v>
      </c>
    </row>
    <row r="6980" spans="1:3" x14ac:dyDescent="0.25">
      <c r="A6980" s="74">
        <v>30720</v>
      </c>
      <c r="B6980" s="75">
        <v>26.468832000000003</v>
      </c>
      <c r="C6980" s="75">
        <v>75.078336000000007</v>
      </c>
    </row>
    <row r="6981" spans="1:3" x14ac:dyDescent="0.25">
      <c r="A6981" s="74">
        <v>30721</v>
      </c>
      <c r="B6981" s="75">
        <v>26.459688000000003</v>
      </c>
      <c r="C6981" s="75">
        <v>75.011279999999999</v>
      </c>
    </row>
    <row r="6982" spans="1:3" x14ac:dyDescent="0.25">
      <c r="A6982" s="74">
        <v>30722</v>
      </c>
      <c r="B6982" s="75">
        <v>26.453592000000004</v>
      </c>
      <c r="C6982" s="75">
        <v>74.956416000000004</v>
      </c>
    </row>
    <row r="6983" spans="1:3" x14ac:dyDescent="0.25">
      <c r="A6983" s="74">
        <v>30723</v>
      </c>
      <c r="B6983" s="75">
        <v>26.450544000000001</v>
      </c>
      <c r="C6983" s="75">
        <v>74.89545600000001</v>
      </c>
    </row>
    <row r="6984" spans="1:3" x14ac:dyDescent="0.25">
      <c r="A6984" s="74">
        <v>30724</v>
      </c>
      <c r="B6984" s="75">
        <v>26.453592000000004</v>
      </c>
      <c r="C6984" s="75">
        <v>74.837544000000008</v>
      </c>
    </row>
    <row r="6985" spans="1:3" x14ac:dyDescent="0.25">
      <c r="A6985" s="74">
        <v>30725</v>
      </c>
      <c r="B6985" s="75">
        <v>26.450544000000001</v>
      </c>
      <c r="C6985" s="75">
        <v>74.770488</v>
      </c>
    </row>
    <row r="6986" spans="1:3" x14ac:dyDescent="0.25">
      <c r="A6986" s="74">
        <v>30726</v>
      </c>
      <c r="B6986" s="75">
        <v>26.441400000000002</v>
      </c>
      <c r="C6986" s="75">
        <v>74.697336000000007</v>
      </c>
    </row>
    <row r="6987" spans="1:3" x14ac:dyDescent="0.25">
      <c r="A6987" s="74">
        <v>30727</v>
      </c>
      <c r="B6987" s="75">
        <v>26.429207999999999</v>
      </c>
      <c r="C6987" s="75">
        <v>74.621136000000007</v>
      </c>
    </row>
    <row r="6988" spans="1:3" x14ac:dyDescent="0.25">
      <c r="A6988" s="74">
        <v>30728</v>
      </c>
      <c r="B6988" s="75">
        <v>26.426160000000003</v>
      </c>
      <c r="C6988" s="75">
        <v>74.541888</v>
      </c>
    </row>
    <row r="6989" spans="1:3" x14ac:dyDescent="0.25">
      <c r="A6989" s="74">
        <v>30729</v>
      </c>
      <c r="B6989" s="75">
        <v>26.413968000000001</v>
      </c>
      <c r="C6989" s="75">
        <v>74.462640000000007</v>
      </c>
    </row>
    <row r="6990" spans="1:3" x14ac:dyDescent="0.25">
      <c r="A6990" s="74">
        <v>30730</v>
      </c>
      <c r="B6990" s="75">
        <v>26.407872000000001</v>
      </c>
      <c r="C6990" s="75">
        <v>74.380344000000008</v>
      </c>
    </row>
    <row r="6991" spans="1:3" x14ac:dyDescent="0.25">
      <c r="A6991" s="74">
        <v>30731</v>
      </c>
      <c r="B6991" s="75">
        <v>26.407872000000001</v>
      </c>
      <c r="C6991" s="75">
        <v>74.298047999999994</v>
      </c>
    </row>
    <row r="6992" spans="1:3" x14ac:dyDescent="0.25">
      <c r="A6992" s="74">
        <v>30732</v>
      </c>
      <c r="B6992" s="75">
        <v>26.401776000000002</v>
      </c>
      <c r="C6992" s="75">
        <v>74.215752000000009</v>
      </c>
    </row>
    <row r="6993" spans="1:3" x14ac:dyDescent="0.25">
      <c r="A6993" s="74">
        <v>30733</v>
      </c>
      <c r="B6993" s="75">
        <v>26.389583999999999</v>
      </c>
      <c r="C6993" s="75">
        <v>74.136504000000002</v>
      </c>
    </row>
    <row r="6994" spans="1:3" x14ac:dyDescent="0.25">
      <c r="A6994" s="74">
        <v>30734</v>
      </c>
      <c r="B6994" s="75">
        <v>26.377392000000004</v>
      </c>
      <c r="C6994" s="75">
        <v>74.078592</v>
      </c>
    </row>
    <row r="6995" spans="1:3" x14ac:dyDescent="0.25">
      <c r="A6995" s="74">
        <v>30735</v>
      </c>
      <c r="B6995" s="75">
        <v>26.38044</v>
      </c>
      <c r="C6995" s="75">
        <v>73.978008000000003</v>
      </c>
    </row>
    <row r="6996" spans="1:3" x14ac:dyDescent="0.25">
      <c r="A6996" s="74">
        <v>30736</v>
      </c>
      <c r="B6996" s="75">
        <v>26.374344000000001</v>
      </c>
      <c r="C6996" s="75">
        <v>73.898759999999996</v>
      </c>
    </row>
    <row r="6997" spans="1:3" x14ac:dyDescent="0.25">
      <c r="A6997" s="74">
        <v>30737</v>
      </c>
      <c r="B6997" s="75">
        <v>26.368248000000001</v>
      </c>
      <c r="C6997" s="75">
        <v>73.801224000000005</v>
      </c>
    </row>
    <row r="6998" spans="1:3" x14ac:dyDescent="0.25">
      <c r="A6998" s="74">
        <v>30738</v>
      </c>
      <c r="B6998" s="75">
        <v>26.362151999999998</v>
      </c>
      <c r="C6998" s="75">
        <v>73.779888</v>
      </c>
    </row>
    <row r="6999" spans="1:3" x14ac:dyDescent="0.25">
      <c r="A6999" s="74">
        <v>30739</v>
      </c>
      <c r="B6999" s="75">
        <v>26.353007999999999</v>
      </c>
      <c r="C6999" s="75">
        <v>73.718928000000005</v>
      </c>
    </row>
    <row r="7000" spans="1:3" x14ac:dyDescent="0.25">
      <c r="A7000" s="74">
        <v>30740</v>
      </c>
      <c r="B7000" s="75">
        <v>26.349960000000003</v>
      </c>
      <c r="C7000" s="75">
        <v>73.648824000000005</v>
      </c>
    </row>
    <row r="7001" spans="1:3" x14ac:dyDescent="0.25">
      <c r="A7001" s="74">
        <v>30741</v>
      </c>
      <c r="B7001" s="75">
        <v>26.340816</v>
      </c>
      <c r="C7001" s="75">
        <v>73.575671999999997</v>
      </c>
    </row>
    <row r="7002" spans="1:3" x14ac:dyDescent="0.25">
      <c r="A7002" s="74">
        <v>30742</v>
      </c>
      <c r="B7002" s="75">
        <v>26.331672000000001</v>
      </c>
      <c r="C7002" s="75">
        <v>73.490328000000005</v>
      </c>
    </row>
    <row r="7003" spans="1:3" x14ac:dyDescent="0.25">
      <c r="A7003" s="74">
        <v>30743</v>
      </c>
      <c r="B7003" s="75">
        <v>26.316432000000002</v>
      </c>
      <c r="C7003" s="75">
        <v>73.398887999999999</v>
      </c>
    </row>
    <row r="7004" spans="1:3" x14ac:dyDescent="0.25">
      <c r="A7004" s="74">
        <v>30744</v>
      </c>
      <c r="B7004" s="75">
        <v>26.307288000000003</v>
      </c>
      <c r="C7004" s="75">
        <v>73.316592</v>
      </c>
    </row>
    <row r="7005" spans="1:3" x14ac:dyDescent="0.25">
      <c r="A7005" s="74">
        <v>30745</v>
      </c>
      <c r="B7005" s="75">
        <v>26.301192000000004</v>
      </c>
      <c r="C7005" s="75">
        <v>73.240392</v>
      </c>
    </row>
    <row r="7006" spans="1:3" x14ac:dyDescent="0.25">
      <c r="A7006" s="74">
        <v>30746</v>
      </c>
      <c r="B7006" s="75">
        <v>26.289000000000001</v>
      </c>
      <c r="C7006" s="75">
        <v>73.158096</v>
      </c>
    </row>
    <row r="7007" spans="1:3" x14ac:dyDescent="0.25">
      <c r="A7007" s="74">
        <v>30747</v>
      </c>
      <c r="B7007" s="75">
        <v>26.276807999999999</v>
      </c>
      <c r="C7007" s="75">
        <v>73.075800000000001</v>
      </c>
    </row>
    <row r="7008" spans="1:3" x14ac:dyDescent="0.25">
      <c r="A7008" s="74">
        <v>30748</v>
      </c>
      <c r="B7008" s="75">
        <v>26.267664000000003</v>
      </c>
      <c r="C7008" s="75">
        <v>72.990456000000009</v>
      </c>
    </row>
    <row r="7009" spans="1:3" x14ac:dyDescent="0.25">
      <c r="A7009" s="74">
        <v>30749</v>
      </c>
      <c r="B7009" s="75">
        <v>26.258520000000004</v>
      </c>
      <c r="C7009" s="75">
        <v>72.908159999999995</v>
      </c>
    </row>
    <row r="7010" spans="1:3" x14ac:dyDescent="0.25">
      <c r="A7010" s="74">
        <v>30750</v>
      </c>
      <c r="B7010" s="75">
        <v>26.246328000000002</v>
      </c>
      <c r="C7010" s="75">
        <v>72.82586400000001</v>
      </c>
    </row>
    <row r="7011" spans="1:3" x14ac:dyDescent="0.25">
      <c r="A7011" s="74">
        <v>30751</v>
      </c>
      <c r="B7011" s="75">
        <v>26.240232000000002</v>
      </c>
      <c r="C7011" s="75">
        <v>72.743567999999996</v>
      </c>
    </row>
    <row r="7012" spans="1:3" x14ac:dyDescent="0.25">
      <c r="A7012" s="74">
        <v>30752</v>
      </c>
      <c r="B7012" s="75">
        <v>26.231088000000003</v>
      </c>
      <c r="C7012" s="75">
        <v>72.655176000000012</v>
      </c>
    </row>
    <row r="7013" spans="1:3" x14ac:dyDescent="0.25">
      <c r="A7013" s="74">
        <v>30753</v>
      </c>
      <c r="B7013" s="75">
        <v>26.218896000000001</v>
      </c>
      <c r="C7013" s="75">
        <v>72.563736000000006</v>
      </c>
    </row>
    <row r="7014" spans="1:3" x14ac:dyDescent="0.25">
      <c r="A7014" s="74">
        <v>30754</v>
      </c>
      <c r="B7014" s="75">
        <v>26.209751999999998</v>
      </c>
      <c r="C7014" s="75">
        <v>72.466200000000001</v>
      </c>
    </row>
    <row r="7015" spans="1:3" x14ac:dyDescent="0.25">
      <c r="A7015" s="74">
        <v>30755</v>
      </c>
      <c r="B7015" s="75">
        <v>26.194512</v>
      </c>
      <c r="C7015" s="75">
        <v>72.380856000000009</v>
      </c>
    </row>
    <row r="7016" spans="1:3" x14ac:dyDescent="0.25">
      <c r="A7016" s="74">
        <v>30756</v>
      </c>
      <c r="B7016" s="75">
        <v>26.182320000000004</v>
      </c>
      <c r="C7016" s="75">
        <v>72.277224000000004</v>
      </c>
    </row>
    <row r="7017" spans="1:3" x14ac:dyDescent="0.25">
      <c r="A7017" s="74">
        <v>30757</v>
      </c>
      <c r="B7017" s="75">
        <v>26.167079999999999</v>
      </c>
      <c r="C7017" s="75">
        <v>72.179687999999999</v>
      </c>
    </row>
    <row r="7018" spans="1:3" x14ac:dyDescent="0.25">
      <c r="A7018" s="74">
        <v>30758</v>
      </c>
      <c r="B7018" s="75">
        <v>26.154888000000003</v>
      </c>
      <c r="C7018" s="75">
        <v>72.0852</v>
      </c>
    </row>
    <row r="7019" spans="1:3" x14ac:dyDescent="0.25">
      <c r="A7019" s="74">
        <v>30759</v>
      </c>
      <c r="B7019" s="75">
        <v>26.139648000000001</v>
      </c>
      <c r="C7019" s="75">
        <v>71.987664000000009</v>
      </c>
    </row>
    <row r="7020" spans="1:3" x14ac:dyDescent="0.25">
      <c r="A7020" s="74">
        <v>30760</v>
      </c>
      <c r="B7020" s="75">
        <v>26.130504000000002</v>
      </c>
      <c r="C7020" s="75">
        <v>71.884032000000005</v>
      </c>
    </row>
    <row r="7021" spans="1:3" x14ac:dyDescent="0.25">
      <c r="A7021" s="74">
        <v>30761</v>
      </c>
      <c r="B7021" s="75">
        <v>26.121360000000003</v>
      </c>
      <c r="C7021" s="75">
        <v>71.774304000000001</v>
      </c>
    </row>
    <row r="7022" spans="1:3" x14ac:dyDescent="0.25">
      <c r="A7022" s="74">
        <v>30762</v>
      </c>
      <c r="B7022" s="75">
        <v>26.112216</v>
      </c>
      <c r="C7022" s="75">
        <v>71.682864000000009</v>
      </c>
    </row>
    <row r="7023" spans="1:3" x14ac:dyDescent="0.25">
      <c r="A7023" s="74">
        <v>30763</v>
      </c>
      <c r="B7023" s="75">
        <v>26.103072000000001</v>
      </c>
      <c r="C7023" s="75">
        <v>71.579232000000005</v>
      </c>
    </row>
    <row r="7024" spans="1:3" x14ac:dyDescent="0.25">
      <c r="A7024" s="74">
        <v>30764</v>
      </c>
      <c r="B7024" s="75">
        <v>26.093928000000002</v>
      </c>
      <c r="C7024" s="75">
        <v>71.481696000000014</v>
      </c>
    </row>
    <row r="7025" spans="1:3" x14ac:dyDescent="0.25">
      <c r="A7025" s="74">
        <v>30765</v>
      </c>
      <c r="B7025" s="75">
        <v>26.087832000000002</v>
      </c>
      <c r="C7025" s="75">
        <v>71.375016000000002</v>
      </c>
    </row>
    <row r="7026" spans="1:3" x14ac:dyDescent="0.25">
      <c r="A7026" s="74">
        <v>30766</v>
      </c>
      <c r="B7026" s="75">
        <v>26.069544</v>
      </c>
      <c r="C7026" s="75">
        <v>71.314056000000008</v>
      </c>
    </row>
    <row r="7027" spans="1:3" x14ac:dyDescent="0.25">
      <c r="A7027" s="74">
        <v>30767</v>
      </c>
      <c r="B7027" s="75">
        <v>26.060400000000001</v>
      </c>
      <c r="C7027" s="75">
        <v>71.222616000000002</v>
      </c>
    </row>
    <row r="7028" spans="1:3" x14ac:dyDescent="0.25">
      <c r="A7028" s="74">
        <v>30768</v>
      </c>
      <c r="B7028" s="75">
        <v>26.060400000000001</v>
      </c>
      <c r="C7028" s="75">
        <v>71.082408000000001</v>
      </c>
    </row>
    <row r="7029" spans="1:3" x14ac:dyDescent="0.25">
      <c r="A7029" s="74">
        <v>30769</v>
      </c>
      <c r="B7029" s="75">
        <v>26.048207999999999</v>
      </c>
      <c r="C7029" s="75">
        <v>70.957440000000005</v>
      </c>
    </row>
    <row r="7030" spans="1:3" x14ac:dyDescent="0.25">
      <c r="A7030" s="74">
        <v>30770</v>
      </c>
      <c r="B7030" s="75">
        <v>26.045160000000003</v>
      </c>
      <c r="C7030" s="75">
        <v>70.853808000000001</v>
      </c>
    </row>
    <row r="7031" spans="1:3" x14ac:dyDescent="0.25">
      <c r="A7031" s="74">
        <v>30771</v>
      </c>
      <c r="B7031" s="75">
        <v>26.039064000000003</v>
      </c>
      <c r="C7031" s="75">
        <v>70.734936000000005</v>
      </c>
    </row>
    <row r="7032" spans="1:3" x14ac:dyDescent="0.25">
      <c r="A7032" s="74">
        <v>30772</v>
      </c>
      <c r="B7032" s="75">
        <v>26.029920000000004</v>
      </c>
      <c r="C7032" s="75">
        <v>70.619112000000001</v>
      </c>
    </row>
    <row r="7033" spans="1:3" x14ac:dyDescent="0.25">
      <c r="A7033" s="74">
        <v>30773</v>
      </c>
      <c r="B7033" s="75">
        <v>26.017728000000002</v>
      </c>
      <c r="C7033" s="75">
        <v>70.52157600000001</v>
      </c>
    </row>
    <row r="7034" spans="1:3" x14ac:dyDescent="0.25">
      <c r="A7034" s="74">
        <v>30774</v>
      </c>
      <c r="B7034" s="75">
        <v>26.008583999999999</v>
      </c>
      <c r="C7034" s="75">
        <v>70.408799999999999</v>
      </c>
    </row>
    <row r="7035" spans="1:3" x14ac:dyDescent="0.25">
      <c r="A7035" s="74">
        <v>30775</v>
      </c>
      <c r="B7035" s="75">
        <v>26.005535999999999</v>
      </c>
      <c r="C7035" s="75">
        <v>70.296024000000003</v>
      </c>
    </row>
    <row r="7036" spans="1:3" x14ac:dyDescent="0.25">
      <c r="A7036" s="74">
        <v>30776</v>
      </c>
      <c r="B7036" s="75">
        <v>25.99944</v>
      </c>
      <c r="C7036" s="75">
        <v>70.177152000000007</v>
      </c>
    </row>
    <row r="7037" spans="1:3" x14ac:dyDescent="0.25">
      <c r="A7037" s="74">
        <v>30777</v>
      </c>
      <c r="B7037" s="75">
        <v>25.996392000000004</v>
      </c>
      <c r="C7037" s="75">
        <v>70.043040000000005</v>
      </c>
    </row>
    <row r="7038" spans="1:3" x14ac:dyDescent="0.25">
      <c r="A7038" s="74">
        <v>30778</v>
      </c>
      <c r="B7038" s="75">
        <v>25.990296000000001</v>
      </c>
      <c r="C7038" s="75">
        <v>69.905879999999996</v>
      </c>
    </row>
    <row r="7039" spans="1:3" x14ac:dyDescent="0.25">
      <c r="A7039" s="74">
        <v>30779</v>
      </c>
      <c r="B7039" s="75">
        <v>25.984200000000001</v>
      </c>
      <c r="C7039" s="75">
        <v>69.787008</v>
      </c>
    </row>
    <row r="7040" spans="1:3" x14ac:dyDescent="0.25">
      <c r="A7040" s="74">
        <v>30780</v>
      </c>
      <c r="B7040" s="75">
        <v>25.975056000000002</v>
      </c>
      <c r="C7040" s="75">
        <v>69.68337600000001</v>
      </c>
    </row>
    <row r="7041" spans="1:3" x14ac:dyDescent="0.25">
      <c r="A7041" s="74">
        <v>30781</v>
      </c>
      <c r="B7041" s="75">
        <v>25.968960000000003</v>
      </c>
      <c r="C7041" s="75">
        <v>69.555359999999993</v>
      </c>
    </row>
    <row r="7042" spans="1:3" x14ac:dyDescent="0.25">
      <c r="A7042" s="74">
        <v>30782</v>
      </c>
      <c r="B7042" s="75">
        <v>25.959816000000004</v>
      </c>
      <c r="C7042" s="75">
        <v>69.448679999999996</v>
      </c>
    </row>
    <row r="7043" spans="1:3" x14ac:dyDescent="0.25">
      <c r="A7043" s="74">
        <v>30783</v>
      </c>
      <c r="B7043" s="75">
        <v>25.953720000000004</v>
      </c>
      <c r="C7043" s="75">
        <v>69.30237600000001</v>
      </c>
    </row>
    <row r="7044" spans="1:3" x14ac:dyDescent="0.25">
      <c r="A7044" s="74">
        <v>30784</v>
      </c>
      <c r="B7044" s="75">
        <v>25.947624000000001</v>
      </c>
      <c r="C7044" s="75">
        <v>69.143879999999996</v>
      </c>
    </row>
    <row r="7045" spans="1:3" x14ac:dyDescent="0.25">
      <c r="A7045" s="74">
        <v>30785</v>
      </c>
      <c r="B7045" s="75">
        <v>25.938479999999998</v>
      </c>
      <c r="C7045" s="75">
        <v>69.021960000000007</v>
      </c>
    </row>
    <row r="7046" spans="1:3" x14ac:dyDescent="0.25">
      <c r="A7046" s="74">
        <v>30786</v>
      </c>
      <c r="B7046" s="75">
        <v>25.932384000000003</v>
      </c>
      <c r="C7046" s="75">
        <v>68.866512</v>
      </c>
    </row>
    <row r="7047" spans="1:3" x14ac:dyDescent="0.25">
      <c r="A7047" s="74">
        <v>30787</v>
      </c>
      <c r="B7047" s="75">
        <v>25.920192000000004</v>
      </c>
      <c r="C7047" s="75">
        <v>68.759832000000003</v>
      </c>
    </row>
    <row r="7048" spans="1:3" x14ac:dyDescent="0.25">
      <c r="A7048" s="74">
        <v>30788</v>
      </c>
      <c r="B7048" s="75">
        <v>25.917144</v>
      </c>
      <c r="C7048" s="75">
        <v>68.637912</v>
      </c>
    </row>
    <row r="7049" spans="1:3" x14ac:dyDescent="0.25">
      <c r="A7049" s="74">
        <v>30789</v>
      </c>
      <c r="B7049" s="75">
        <v>25.926288000000003</v>
      </c>
      <c r="C7049" s="75">
        <v>68.515991999999997</v>
      </c>
    </row>
    <row r="7050" spans="1:3" x14ac:dyDescent="0.25">
      <c r="A7050" s="74">
        <v>30790</v>
      </c>
      <c r="B7050" s="75">
        <v>25.926288000000003</v>
      </c>
      <c r="C7050" s="75">
        <v>68.363591999999997</v>
      </c>
    </row>
    <row r="7051" spans="1:3" x14ac:dyDescent="0.25">
      <c r="A7051" s="74">
        <v>30791</v>
      </c>
      <c r="B7051" s="75">
        <v>25.917144</v>
      </c>
      <c r="C7051" s="75">
        <v>68.202048000000005</v>
      </c>
    </row>
    <row r="7052" spans="1:3" x14ac:dyDescent="0.25">
      <c r="A7052" s="74">
        <v>30792</v>
      </c>
      <c r="B7052" s="75">
        <v>25.911048000000005</v>
      </c>
      <c r="C7052" s="75">
        <v>68.037456000000006</v>
      </c>
    </row>
    <row r="7053" spans="1:3" x14ac:dyDescent="0.25">
      <c r="A7053" s="74">
        <v>30793</v>
      </c>
      <c r="B7053" s="75">
        <v>25.901904000000002</v>
      </c>
      <c r="C7053" s="75">
        <v>67.897248000000005</v>
      </c>
    </row>
    <row r="7054" spans="1:3" x14ac:dyDescent="0.25">
      <c r="A7054" s="74">
        <v>30794</v>
      </c>
      <c r="B7054" s="75">
        <v>25.889711999999999</v>
      </c>
      <c r="C7054" s="75">
        <v>67.784471999999994</v>
      </c>
    </row>
    <row r="7055" spans="1:3" x14ac:dyDescent="0.25">
      <c r="A7055" s="74">
        <v>30795</v>
      </c>
      <c r="B7055" s="75">
        <v>25.880568</v>
      </c>
      <c r="C7055" s="75">
        <v>67.644264000000007</v>
      </c>
    </row>
    <row r="7056" spans="1:3" x14ac:dyDescent="0.25">
      <c r="A7056" s="74">
        <v>30796</v>
      </c>
      <c r="B7056" s="75">
        <v>25.874472000000001</v>
      </c>
      <c r="C7056" s="75">
        <v>67.476624000000001</v>
      </c>
    </row>
    <row r="7057" spans="1:3" x14ac:dyDescent="0.25">
      <c r="A7057" s="74">
        <v>30797</v>
      </c>
      <c r="B7057" s="75">
        <v>25.868376000000001</v>
      </c>
      <c r="C7057" s="75">
        <v>67.30288800000001</v>
      </c>
    </row>
    <row r="7058" spans="1:3" x14ac:dyDescent="0.25">
      <c r="A7058" s="74">
        <v>30798</v>
      </c>
      <c r="B7058" s="75">
        <v>25.856184000000002</v>
      </c>
      <c r="C7058" s="75">
        <v>67.138296000000011</v>
      </c>
    </row>
    <row r="7059" spans="1:3" x14ac:dyDescent="0.25">
      <c r="A7059" s="74">
        <v>30799</v>
      </c>
      <c r="B7059" s="75">
        <v>25.862279999999998</v>
      </c>
      <c r="C7059" s="75">
        <v>66.961511999999999</v>
      </c>
    </row>
    <row r="7060" spans="1:3" x14ac:dyDescent="0.25">
      <c r="A7060" s="74">
        <v>30800</v>
      </c>
      <c r="B7060" s="75">
        <v>25.859232000000002</v>
      </c>
      <c r="C7060" s="75">
        <v>66.821303999999998</v>
      </c>
    </row>
    <row r="7061" spans="1:3" x14ac:dyDescent="0.25">
      <c r="A7061" s="74">
        <v>30801</v>
      </c>
      <c r="B7061" s="75">
        <v>25.856184000000002</v>
      </c>
      <c r="C7061" s="75">
        <v>66.69328800000001</v>
      </c>
    </row>
    <row r="7062" spans="1:3" x14ac:dyDescent="0.25">
      <c r="A7062" s="74">
        <v>30802</v>
      </c>
      <c r="B7062" s="75">
        <v>25.850088000000003</v>
      </c>
      <c r="C7062" s="75">
        <v>66.516503999999998</v>
      </c>
    </row>
    <row r="7063" spans="1:3" x14ac:dyDescent="0.25">
      <c r="A7063" s="74">
        <v>30803</v>
      </c>
      <c r="B7063" s="75">
        <v>25.843992000000004</v>
      </c>
      <c r="C7063" s="75">
        <v>66.333624</v>
      </c>
    </row>
    <row r="7064" spans="1:3" x14ac:dyDescent="0.25">
      <c r="A7064" s="74">
        <v>30804</v>
      </c>
      <c r="B7064" s="75">
        <v>25.840944</v>
      </c>
      <c r="C7064" s="75">
        <v>66.150744000000003</v>
      </c>
    </row>
    <row r="7065" spans="1:3" x14ac:dyDescent="0.25">
      <c r="A7065" s="74">
        <v>30805</v>
      </c>
      <c r="B7065" s="75">
        <v>25.837896000000001</v>
      </c>
      <c r="C7065" s="75">
        <v>65.964815999999999</v>
      </c>
    </row>
    <row r="7066" spans="1:3" x14ac:dyDescent="0.25">
      <c r="A7066" s="74">
        <v>30806</v>
      </c>
      <c r="B7066" s="75">
        <v>25.828752000000001</v>
      </c>
      <c r="C7066" s="75">
        <v>65.788032000000001</v>
      </c>
    </row>
    <row r="7067" spans="1:3" x14ac:dyDescent="0.25">
      <c r="A7067" s="74">
        <v>30807</v>
      </c>
      <c r="B7067" s="75">
        <v>25.822656000000002</v>
      </c>
      <c r="C7067" s="75">
        <v>65.602103999999997</v>
      </c>
    </row>
    <row r="7068" spans="1:3" x14ac:dyDescent="0.25">
      <c r="A7068" s="74">
        <v>30808</v>
      </c>
      <c r="B7068" s="75">
        <v>25.810464000000003</v>
      </c>
      <c r="C7068" s="75">
        <v>65.452752000000004</v>
      </c>
    </row>
    <row r="7069" spans="1:3" x14ac:dyDescent="0.25">
      <c r="A7069" s="74">
        <v>30809</v>
      </c>
      <c r="B7069" s="75">
        <v>25.804368</v>
      </c>
      <c r="C7069" s="75">
        <v>65.248536000000001</v>
      </c>
    </row>
    <row r="7070" spans="1:3" x14ac:dyDescent="0.25">
      <c r="A7070" s="74">
        <v>30810</v>
      </c>
      <c r="B7070" s="75">
        <v>25.792176000000001</v>
      </c>
      <c r="C7070" s="75">
        <v>65.041271999999992</v>
      </c>
    </row>
    <row r="7071" spans="1:3" x14ac:dyDescent="0.25">
      <c r="A7071" s="74">
        <v>30811</v>
      </c>
      <c r="B7071" s="75">
        <v>25.783032000000002</v>
      </c>
      <c r="C7071" s="75">
        <v>64.824864000000005</v>
      </c>
    </row>
    <row r="7072" spans="1:3" x14ac:dyDescent="0.25">
      <c r="A7072" s="74">
        <v>30812</v>
      </c>
      <c r="B7072" s="75">
        <v>25.786079999999998</v>
      </c>
      <c r="C7072" s="75">
        <v>64.574928000000014</v>
      </c>
    </row>
    <row r="7073" spans="1:3" x14ac:dyDescent="0.25">
      <c r="A7073" s="74">
        <v>30813</v>
      </c>
      <c r="B7073" s="75">
        <v>25.807416000000003</v>
      </c>
      <c r="C7073" s="75">
        <v>64.324991999999995</v>
      </c>
    </row>
    <row r="7074" spans="1:3" x14ac:dyDescent="0.25">
      <c r="A7074" s="74">
        <v>30814</v>
      </c>
      <c r="B7074" s="75">
        <v>25.807416000000003</v>
      </c>
      <c r="C7074" s="75">
        <v>64.114680000000007</v>
      </c>
    </row>
    <row r="7075" spans="1:3" x14ac:dyDescent="0.25">
      <c r="A7075" s="74">
        <v>30815</v>
      </c>
      <c r="B7075" s="75">
        <v>25.877520000000004</v>
      </c>
      <c r="C7075" s="75">
        <v>64.654176000000007</v>
      </c>
    </row>
    <row r="7076" spans="1:3" x14ac:dyDescent="0.25">
      <c r="A7076" s="74">
        <v>30816</v>
      </c>
      <c r="B7076" s="75">
        <v>25.865328000000002</v>
      </c>
      <c r="C7076" s="75">
        <v>64.584072000000006</v>
      </c>
    </row>
    <row r="7077" spans="1:3" x14ac:dyDescent="0.25">
      <c r="A7077" s="74">
        <v>30817</v>
      </c>
      <c r="B7077" s="75">
        <v>25.853135999999999</v>
      </c>
      <c r="C7077" s="75">
        <v>64.480440000000002</v>
      </c>
    </row>
    <row r="7078" spans="1:3" x14ac:dyDescent="0.25">
      <c r="A7078" s="74">
        <v>30818</v>
      </c>
      <c r="B7078" s="75">
        <v>25.840944</v>
      </c>
      <c r="C7078" s="75">
        <v>64.358519999999999</v>
      </c>
    </row>
    <row r="7079" spans="1:3" x14ac:dyDescent="0.25">
      <c r="A7079" s="74">
        <v>30819</v>
      </c>
      <c r="B7079" s="75">
        <v>25.840944</v>
      </c>
      <c r="C7079" s="75">
        <v>64.294511999999997</v>
      </c>
    </row>
    <row r="7080" spans="1:3" x14ac:dyDescent="0.25">
      <c r="A7080" s="74">
        <v>30820</v>
      </c>
      <c r="B7080" s="75">
        <v>25.828752000000001</v>
      </c>
      <c r="C7080" s="75">
        <v>64.288415999999998</v>
      </c>
    </row>
    <row r="7081" spans="1:3" x14ac:dyDescent="0.25">
      <c r="A7081" s="74">
        <v>30821</v>
      </c>
      <c r="B7081" s="75">
        <v>25.825704000000002</v>
      </c>
      <c r="C7081" s="75">
        <v>64.212215999999998</v>
      </c>
    </row>
    <row r="7082" spans="1:3" x14ac:dyDescent="0.25">
      <c r="A7082" s="74">
        <v>30822</v>
      </c>
      <c r="B7082" s="75">
        <v>25.819607999999999</v>
      </c>
      <c r="C7082" s="75">
        <v>64.08420000000001</v>
      </c>
    </row>
    <row r="7083" spans="1:3" x14ac:dyDescent="0.25">
      <c r="A7083" s="74">
        <v>30823</v>
      </c>
      <c r="B7083" s="75">
        <v>25.825704000000002</v>
      </c>
      <c r="C7083" s="75">
        <v>63.986664000000005</v>
      </c>
    </row>
    <row r="7084" spans="1:3" x14ac:dyDescent="0.25">
      <c r="A7084" s="74">
        <v>30824</v>
      </c>
      <c r="B7084" s="75">
        <v>25.84704</v>
      </c>
      <c r="C7084" s="75">
        <v>63.873888000000001</v>
      </c>
    </row>
    <row r="7085" spans="1:3" x14ac:dyDescent="0.25">
      <c r="A7085" s="74">
        <v>30825</v>
      </c>
      <c r="B7085" s="75">
        <v>25.856184000000002</v>
      </c>
      <c r="C7085" s="75">
        <v>63.797688000000001</v>
      </c>
    </row>
    <row r="7086" spans="1:3" x14ac:dyDescent="0.25">
      <c r="A7086" s="74">
        <v>30826</v>
      </c>
      <c r="B7086" s="75">
        <v>25.886664000000003</v>
      </c>
      <c r="C7086" s="75">
        <v>63.815976000000006</v>
      </c>
    </row>
    <row r="7087" spans="1:3" x14ac:dyDescent="0.25">
      <c r="A7087" s="74">
        <v>30827</v>
      </c>
      <c r="B7087" s="75">
        <v>25.932384000000003</v>
      </c>
      <c r="C7087" s="75">
        <v>63.825120000000005</v>
      </c>
    </row>
    <row r="7088" spans="1:3" x14ac:dyDescent="0.25">
      <c r="A7088" s="74">
        <v>30828</v>
      </c>
      <c r="B7088" s="75">
        <v>25.935432000000002</v>
      </c>
      <c r="C7088" s="75">
        <v>63.855600000000003</v>
      </c>
    </row>
    <row r="7089" spans="1:3" x14ac:dyDescent="0.25">
      <c r="A7089" s="74">
        <v>30829</v>
      </c>
      <c r="B7089" s="75">
        <v>25.935432000000002</v>
      </c>
      <c r="C7089" s="75">
        <v>63.822071999999999</v>
      </c>
    </row>
    <row r="7090" spans="1:3" x14ac:dyDescent="0.25">
      <c r="A7090" s="74">
        <v>30830</v>
      </c>
      <c r="B7090" s="75">
        <v>25.935432000000002</v>
      </c>
      <c r="C7090" s="75">
        <v>63.755015999999998</v>
      </c>
    </row>
    <row r="7091" spans="1:3" x14ac:dyDescent="0.25">
      <c r="A7091" s="74">
        <v>30831</v>
      </c>
      <c r="B7091" s="75">
        <v>25.932384000000003</v>
      </c>
      <c r="C7091" s="75">
        <v>63.681864000000004</v>
      </c>
    </row>
    <row r="7092" spans="1:3" x14ac:dyDescent="0.25">
      <c r="A7092" s="74">
        <v>30832</v>
      </c>
      <c r="B7092" s="75">
        <v>25.92324</v>
      </c>
      <c r="C7092" s="75">
        <v>63.681864000000004</v>
      </c>
    </row>
    <row r="7093" spans="1:3" x14ac:dyDescent="0.25">
      <c r="A7093" s="74">
        <v>30833</v>
      </c>
      <c r="B7093" s="75">
        <v>25.965911999999999</v>
      </c>
      <c r="C7093" s="75">
        <v>64.151256000000004</v>
      </c>
    </row>
    <row r="7094" spans="1:3" x14ac:dyDescent="0.25">
      <c r="A7094" s="74">
        <v>30834</v>
      </c>
      <c r="B7094" s="75">
        <v>25.962864000000003</v>
      </c>
      <c r="C7094" s="75">
        <v>64.233552000000003</v>
      </c>
    </row>
    <row r="7095" spans="1:3" x14ac:dyDescent="0.25">
      <c r="A7095" s="74">
        <v>30835</v>
      </c>
      <c r="B7095" s="75">
        <v>25.956768</v>
      </c>
      <c r="C7095" s="75">
        <v>64.282319999999999</v>
      </c>
    </row>
    <row r="7096" spans="1:3" x14ac:dyDescent="0.25">
      <c r="A7096" s="74">
        <v>30836</v>
      </c>
      <c r="B7096" s="75">
        <v>25.950672000000001</v>
      </c>
      <c r="C7096" s="75">
        <v>64.38900000000001</v>
      </c>
    </row>
    <row r="7097" spans="1:3" x14ac:dyDescent="0.25">
      <c r="A7097" s="74">
        <v>30837</v>
      </c>
      <c r="B7097" s="75">
        <v>25.956768</v>
      </c>
      <c r="C7097" s="75">
        <v>64.559688000000008</v>
      </c>
    </row>
    <row r="7098" spans="1:3" x14ac:dyDescent="0.25">
      <c r="A7098" s="74">
        <v>30838</v>
      </c>
      <c r="B7098" s="75">
        <v>25.950672000000001</v>
      </c>
      <c r="C7098" s="75">
        <v>64.611503999999996</v>
      </c>
    </row>
    <row r="7099" spans="1:3" x14ac:dyDescent="0.25">
      <c r="A7099" s="74">
        <v>30839</v>
      </c>
      <c r="B7099" s="75">
        <v>26.005535999999999</v>
      </c>
      <c r="C7099" s="75">
        <v>64.937640000000002</v>
      </c>
    </row>
    <row r="7100" spans="1:3" x14ac:dyDescent="0.25">
      <c r="A7100" s="74">
        <v>30840</v>
      </c>
      <c r="B7100" s="75">
        <v>26.069544</v>
      </c>
      <c r="C7100" s="75">
        <v>65.175384000000008</v>
      </c>
    </row>
    <row r="7101" spans="1:3" x14ac:dyDescent="0.25">
      <c r="A7101" s="74">
        <v>30841</v>
      </c>
      <c r="B7101" s="75">
        <v>26.078688000000003</v>
      </c>
      <c r="C7101" s="75">
        <v>65.303399999999996</v>
      </c>
    </row>
    <row r="7102" spans="1:3" x14ac:dyDescent="0.25">
      <c r="A7102" s="74">
        <v>30842</v>
      </c>
      <c r="B7102" s="75">
        <v>26.07564</v>
      </c>
      <c r="C7102" s="75">
        <v>65.279015999999999</v>
      </c>
    </row>
    <row r="7103" spans="1:3" x14ac:dyDescent="0.25">
      <c r="A7103" s="74">
        <v>30843</v>
      </c>
      <c r="B7103" s="75">
        <v>26.069544</v>
      </c>
      <c r="C7103" s="75">
        <v>65.300352000000004</v>
      </c>
    </row>
    <row r="7104" spans="1:3" x14ac:dyDescent="0.25">
      <c r="A7104" s="74">
        <v>30844</v>
      </c>
      <c r="B7104" s="75">
        <v>26.069544</v>
      </c>
      <c r="C7104" s="75">
        <v>65.333880000000008</v>
      </c>
    </row>
    <row r="7105" spans="1:3" x14ac:dyDescent="0.25">
      <c r="A7105" s="74">
        <v>30845</v>
      </c>
      <c r="B7105" s="75">
        <v>26.069544</v>
      </c>
      <c r="C7105" s="75">
        <v>65.464944000000003</v>
      </c>
    </row>
    <row r="7106" spans="1:3" x14ac:dyDescent="0.25">
      <c r="A7106" s="74">
        <v>30846</v>
      </c>
      <c r="B7106" s="75">
        <v>26.054304000000002</v>
      </c>
      <c r="C7106" s="75">
        <v>65.541144000000003</v>
      </c>
    </row>
    <row r="7107" spans="1:3" x14ac:dyDescent="0.25">
      <c r="A7107" s="74">
        <v>30847</v>
      </c>
      <c r="B7107" s="75">
        <v>26.045160000000003</v>
      </c>
      <c r="C7107" s="75">
        <v>65.541144000000003</v>
      </c>
    </row>
    <row r="7108" spans="1:3" x14ac:dyDescent="0.25">
      <c r="A7108" s="74">
        <v>30848</v>
      </c>
      <c r="B7108" s="75">
        <v>26.036016000000004</v>
      </c>
      <c r="C7108" s="75">
        <v>65.528952000000004</v>
      </c>
    </row>
    <row r="7109" spans="1:3" x14ac:dyDescent="0.25">
      <c r="A7109" s="74">
        <v>30849</v>
      </c>
      <c r="B7109" s="75">
        <v>26.054304000000002</v>
      </c>
      <c r="C7109" s="75">
        <v>65.647824</v>
      </c>
    </row>
    <row r="7110" spans="1:3" x14ac:dyDescent="0.25">
      <c r="A7110" s="74">
        <v>30850</v>
      </c>
      <c r="B7110" s="75">
        <v>26.07564</v>
      </c>
      <c r="C7110" s="75">
        <v>66.458591999999996</v>
      </c>
    </row>
    <row r="7111" spans="1:3" x14ac:dyDescent="0.25">
      <c r="A7111" s="74">
        <v>30851</v>
      </c>
      <c r="B7111" s="75">
        <v>26.081735999999999</v>
      </c>
      <c r="C7111" s="75">
        <v>66.550032000000002</v>
      </c>
    </row>
    <row r="7112" spans="1:3" x14ac:dyDescent="0.25">
      <c r="A7112" s="74">
        <v>30852</v>
      </c>
      <c r="B7112" s="75">
        <v>26.066496000000001</v>
      </c>
      <c r="C7112" s="75">
        <v>66.556128000000001</v>
      </c>
    </row>
    <row r="7113" spans="1:3" x14ac:dyDescent="0.25">
      <c r="A7113" s="74">
        <v>30853</v>
      </c>
      <c r="B7113" s="75">
        <v>26.045160000000003</v>
      </c>
      <c r="C7113" s="75">
        <v>66.507360000000006</v>
      </c>
    </row>
    <row r="7114" spans="1:3" x14ac:dyDescent="0.25">
      <c r="A7114" s="74">
        <v>30854</v>
      </c>
      <c r="B7114" s="75">
        <v>26.036016000000004</v>
      </c>
      <c r="C7114" s="75">
        <v>66.443352000000004</v>
      </c>
    </row>
    <row r="7115" spans="1:3" x14ac:dyDescent="0.25">
      <c r="A7115" s="74">
        <v>30855</v>
      </c>
      <c r="B7115" s="75">
        <v>26.032968</v>
      </c>
      <c r="C7115" s="75">
        <v>66.422015999999999</v>
      </c>
    </row>
    <row r="7116" spans="1:3" x14ac:dyDescent="0.25">
      <c r="A7116" s="74">
        <v>30856</v>
      </c>
      <c r="B7116" s="75">
        <v>26.026872000000001</v>
      </c>
      <c r="C7116" s="75">
        <v>66.489071999999993</v>
      </c>
    </row>
    <row r="7117" spans="1:3" x14ac:dyDescent="0.25">
      <c r="A7117" s="74">
        <v>30857</v>
      </c>
      <c r="B7117" s="75">
        <v>26.032968</v>
      </c>
      <c r="C7117" s="75">
        <v>66.489071999999993</v>
      </c>
    </row>
    <row r="7118" spans="1:3" x14ac:dyDescent="0.25">
      <c r="A7118" s="74">
        <v>30858</v>
      </c>
      <c r="B7118" s="75">
        <v>26.029920000000004</v>
      </c>
      <c r="C7118" s="75">
        <v>66.674999999999997</v>
      </c>
    </row>
    <row r="7119" spans="1:3" x14ac:dyDescent="0.25">
      <c r="A7119" s="74">
        <v>30859</v>
      </c>
      <c r="B7119" s="75">
        <v>26.039064000000003</v>
      </c>
      <c r="C7119" s="75">
        <v>66.726815999999999</v>
      </c>
    </row>
    <row r="7120" spans="1:3" x14ac:dyDescent="0.25">
      <c r="A7120" s="74">
        <v>30860</v>
      </c>
      <c r="B7120" s="75">
        <v>26.032968</v>
      </c>
      <c r="C7120" s="75">
        <v>66.87312</v>
      </c>
    </row>
    <row r="7121" spans="1:3" x14ac:dyDescent="0.25">
      <c r="A7121" s="74">
        <v>30861</v>
      </c>
      <c r="B7121" s="75">
        <v>26.036016000000004</v>
      </c>
      <c r="C7121" s="75">
        <v>66.94932</v>
      </c>
    </row>
    <row r="7122" spans="1:3" x14ac:dyDescent="0.25">
      <c r="A7122" s="74">
        <v>30862</v>
      </c>
      <c r="B7122" s="75">
        <v>26.026872000000001</v>
      </c>
      <c r="C7122" s="75">
        <v>66.970656000000005</v>
      </c>
    </row>
    <row r="7123" spans="1:3" x14ac:dyDescent="0.25">
      <c r="A7123" s="74">
        <v>30863</v>
      </c>
      <c r="B7123" s="75">
        <v>26.054304000000002</v>
      </c>
      <c r="C7123" s="75">
        <v>66.995040000000003</v>
      </c>
    </row>
    <row r="7124" spans="1:3" x14ac:dyDescent="0.25">
      <c r="A7124" s="74">
        <v>30864</v>
      </c>
      <c r="B7124" s="75">
        <v>26.069544</v>
      </c>
      <c r="C7124" s="75">
        <v>67.065144000000004</v>
      </c>
    </row>
    <row r="7125" spans="1:3" x14ac:dyDescent="0.25">
      <c r="A7125" s="74">
        <v>30865</v>
      </c>
      <c r="B7125" s="75">
        <v>26.066496000000001</v>
      </c>
      <c r="C7125" s="75">
        <v>67.098671999999993</v>
      </c>
    </row>
    <row r="7126" spans="1:3" x14ac:dyDescent="0.25">
      <c r="A7126" s="74">
        <v>30866</v>
      </c>
      <c r="B7126" s="75">
        <v>26.060400000000001</v>
      </c>
      <c r="C7126" s="75">
        <v>67.132199999999997</v>
      </c>
    </row>
    <row r="7127" spans="1:3" x14ac:dyDescent="0.25">
      <c r="A7127" s="74">
        <v>30867</v>
      </c>
      <c r="B7127" s="75">
        <v>26.063448000000005</v>
      </c>
      <c r="C7127" s="75">
        <v>67.120008000000013</v>
      </c>
    </row>
    <row r="7128" spans="1:3" x14ac:dyDescent="0.25">
      <c r="A7128" s="74">
        <v>30868</v>
      </c>
      <c r="B7128" s="75">
        <v>26.063448000000005</v>
      </c>
      <c r="C7128" s="75">
        <v>67.095624000000001</v>
      </c>
    </row>
    <row r="7129" spans="1:3" x14ac:dyDescent="0.25">
      <c r="A7129" s="74">
        <v>30869</v>
      </c>
      <c r="B7129" s="75">
        <v>26.07564</v>
      </c>
      <c r="C7129" s="75">
        <v>67.421760000000006</v>
      </c>
    </row>
    <row r="7130" spans="1:3" x14ac:dyDescent="0.25">
      <c r="A7130" s="74">
        <v>30870</v>
      </c>
      <c r="B7130" s="75">
        <v>26.081735999999999</v>
      </c>
      <c r="C7130" s="75">
        <v>67.574160000000006</v>
      </c>
    </row>
    <row r="7131" spans="1:3" x14ac:dyDescent="0.25">
      <c r="A7131" s="74">
        <v>30871</v>
      </c>
      <c r="B7131" s="75">
        <v>26.084783999999999</v>
      </c>
      <c r="C7131" s="75">
        <v>67.610736000000003</v>
      </c>
    </row>
    <row r="7132" spans="1:3" x14ac:dyDescent="0.25">
      <c r="A7132" s="74">
        <v>30872</v>
      </c>
      <c r="B7132" s="75">
        <v>26.084783999999999</v>
      </c>
      <c r="C7132" s="75">
        <v>67.650360000000006</v>
      </c>
    </row>
    <row r="7133" spans="1:3" x14ac:dyDescent="0.25">
      <c r="A7133" s="74">
        <v>30873</v>
      </c>
      <c r="B7133" s="75">
        <v>26.081735999999999</v>
      </c>
      <c r="C7133" s="75">
        <v>67.656456000000006</v>
      </c>
    </row>
    <row r="7134" spans="1:3" x14ac:dyDescent="0.25">
      <c r="A7134" s="74">
        <v>30874</v>
      </c>
      <c r="B7134" s="75">
        <v>26.084783999999999</v>
      </c>
      <c r="C7134" s="75">
        <v>67.705224000000001</v>
      </c>
    </row>
    <row r="7135" spans="1:3" x14ac:dyDescent="0.25">
      <c r="A7135" s="74">
        <v>30875</v>
      </c>
      <c r="B7135" s="75">
        <v>26.087832000000002</v>
      </c>
      <c r="C7135" s="75">
        <v>67.885056000000006</v>
      </c>
    </row>
    <row r="7136" spans="1:3" x14ac:dyDescent="0.25">
      <c r="A7136" s="74">
        <v>30876</v>
      </c>
      <c r="B7136" s="75">
        <v>26.100024000000001</v>
      </c>
      <c r="C7136" s="75">
        <v>67.939920000000001</v>
      </c>
    </row>
    <row r="7137" spans="1:3" x14ac:dyDescent="0.25">
      <c r="A7137" s="74">
        <v>30877</v>
      </c>
      <c r="B7137" s="75">
        <v>26.096976000000002</v>
      </c>
      <c r="C7137" s="75">
        <v>67.970399999999998</v>
      </c>
    </row>
    <row r="7138" spans="1:3" x14ac:dyDescent="0.25">
      <c r="A7138" s="74">
        <v>30878</v>
      </c>
      <c r="B7138" s="75">
        <v>26.121360000000003</v>
      </c>
      <c r="C7138" s="75">
        <v>68.461128000000002</v>
      </c>
    </row>
    <row r="7139" spans="1:3" x14ac:dyDescent="0.25">
      <c r="A7139" s="74">
        <v>30879</v>
      </c>
      <c r="B7139" s="75">
        <v>26.130504000000002</v>
      </c>
      <c r="C7139" s="75">
        <v>68.778120000000001</v>
      </c>
    </row>
    <row r="7140" spans="1:3" x14ac:dyDescent="0.25">
      <c r="A7140" s="74">
        <v>30880</v>
      </c>
      <c r="B7140" s="75">
        <v>26.127456000000002</v>
      </c>
      <c r="C7140" s="75">
        <v>68.848224000000002</v>
      </c>
    </row>
    <row r="7141" spans="1:3" x14ac:dyDescent="0.25">
      <c r="A7141" s="74">
        <v>30881</v>
      </c>
      <c r="B7141" s="75">
        <v>26.124407999999999</v>
      </c>
      <c r="C7141" s="75">
        <v>68.954903999999999</v>
      </c>
    </row>
    <row r="7142" spans="1:3" x14ac:dyDescent="0.25">
      <c r="A7142" s="74">
        <v>30882</v>
      </c>
      <c r="B7142" s="75">
        <v>26.118312</v>
      </c>
      <c r="C7142" s="75">
        <v>69.061584000000011</v>
      </c>
    </row>
    <row r="7143" spans="1:3" x14ac:dyDescent="0.25">
      <c r="A7143" s="74">
        <v>30883</v>
      </c>
      <c r="B7143" s="75">
        <v>26.115264000000003</v>
      </c>
      <c r="C7143" s="75">
        <v>69.134736000000004</v>
      </c>
    </row>
    <row r="7144" spans="1:3" x14ac:dyDescent="0.25">
      <c r="A7144" s="74">
        <v>30884</v>
      </c>
      <c r="B7144" s="75">
        <v>26.103072000000001</v>
      </c>
      <c r="C7144" s="75">
        <v>69.186552000000006</v>
      </c>
    </row>
    <row r="7145" spans="1:3" x14ac:dyDescent="0.25">
      <c r="A7145" s="74">
        <v>30885</v>
      </c>
      <c r="B7145" s="75">
        <v>26.084783999999999</v>
      </c>
      <c r="C7145" s="75">
        <v>69.262752000000006</v>
      </c>
    </row>
    <row r="7146" spans="1:3" x14ac:dyDescent="0.25">
      <c r="A7146" s="74">
        <v>30886</v>
      </c>
      <c r="B7146" s="75">
        <v>26.084783999999999</v>
      </c>
      <c r="C7146" s="75">
        <v>69.354191999999998</v>
      </c>
    </row>
    <row r="7147" spans="1:3" x14ac:dyDescent="0.25">
      <c r="A7147" s="74">
        <v>30887</v>
      </c>
      <c r="B7147" s="75">
        <v>26.069544</v>
      </c>
      <c r="C7147" s="75">
        <v>69.399912</v>
      </c>
    </row>
    <row r="7148" spans="1:3" x14ac:dyDescent="0.25">
      <c r="A7148" s="74">
        <v>30888</v>
      </c>
      <c r="B7148" s="75">
        <v>26.054304000000002</v>
      </c>
      <c r="C7148" s="75">
        <v>69.402959999999993</v>
      </c>
    </row>
    <row r="7149" spans="1:3" x14ac:dyDescent="0.25">
      <c r="A7149" s="74">
        <v>30889</v>
      </c>
      <c r="B7149" s="75">
        <v>26.039064000000003</v>
      </c>
      <c r="C7149" s="75">
        <v>69.399912</v>
      </c>
    </row>
    <row r="7150" spans="1:3" x14ac:dyDescent="0.25">
      <c r="A7150" s="74">
        <v>30890</v>
      </c>
      <c r="B7150" s="75">
        <v>26.023824000000001</v>
      </c>
      <c r="C7150" s="75">
        <v>69.393816000000001</v>
      </c>
    </row>
    <row r="7151" spans="1:3" x14ac:dyDescent="0.25">
      <c r="A7151" s="74">
        <v>30891</v>
      </c>
      <c r="B7151" s="75">
        <v>26.026872000000001</v>
      </c>
      <c r="C7151" s="75">
        <v>69.45477600000001</v>
      </c>
    </row>
    <row r="7152" spans="1:3" x14ac:dyDescent="0.25">
      <c r="A7152" s="74">
        <v>30892</v>
      </c>
      <c r="B7152" s="75">
        <v>26.017728000000002</v>
      </c>
      <c r="C7152" s="75">
        <v>69.476112000000001</v>
      </c>
    </row>
    <row r="7153" spans="1:3" x14ac:dyDescent="0.25">
      <c r="A7153" s="74">
        <v>30893</v>
      </c>
      <c r="B7153" s="75">
        <v>26.014679999999998</v>
      </c>
      <c r="C7153" s="75">
        <v>69.555359999999993</v>
      </c>
    </row>
    <row r="7154" spans="1:3" x14ac:dyDescent="0.25">
      <c r="A7154" s="74">
        <v>30894</v>
      </c>
      <c r="B7154" s="75">
        <v>26.002488000000003</v>
      </c>
      <c r="C7154" s="75">
        <v>69.567552000000006</v>
      </c>
    </row>
    <row r="7155" spans="1:3" x14ac:dyDescent="0.25">
      <c r="A7155" s="74">
        <v>30895</v>
      </c>
      <c r="B7155" s="75">
        <v>25.990296000000001</v>
      </c>
      <c r="C7155" s="75">
        <v>69.649848000000006</v>
      </c>
    </row>
    <row r="7156" spans="1:3" x14ac:dyDescent="0.25">
      <c r="A7156" s="74">
        <v>30896</v>
      </c>
      <c r="B7156" s="75">
        <v>25.990296000000001</v>
      </c>
      <c r="C7156" s="75">
        <v>69.668136000000004</v>
      </c>
    </row>
    <row r="7157" spans="1:3" x14ac:dyDescent="0.25">
      <c r="A7157" s="74">
        <v>30897</v>
      </c>
      <c r="B7157" s="75">
        <v>26.011632000000002</v>
      </c>
      <c r="C7157" s="75">
        <v>69.738240000000005</v>
      </c>
    </row>
    <row r="7158" spans="1:3" x14ac:dyDescent="0.25">
      <c r="A7158" s="74">
        <v>30898</v>
      </c>
      <c r="B7158" s="75">
        <v>26.014679999999998</v>
      </c>
      <c r="C7158" s="75">
        <v>69.762624000000002</v>
      </c>
    </row>
    <row r="7159" spans="1:3" x14ac:dyDescent="0.25">
      <c r="A7159" s="74">
        <v>30899</v>
      </c>
      <c r="B7159" s="75">
        <v>26.014679999999998</v>
      </c>
      <c r="C7159" s="75">
        <v>69.756528000000003</v>
      </c>
    </row>
    <row r="7160" spans="1:3" x14ac:dyDescent="0.25">
      <c r="A7160" s="74">
        <v>30900</v>
      </c>
      <c r="B7160" s="75">
        <v>26.005535999999999</v>
      </c>
      <c r="C7160" s="75">
        <v>69.719952000000006</v>
      </c>
    </row>
    <row r="7161" spans="1:3" x14ac:dyDescent="0.25">
      <c r="A7161" s="74">
        <v>30901</v>
      </c>
      <c r="B7161" s="75">
        <v>26.002488000000003</v>
      </c>
      <c r="C7161" s="75">
        <v>69.704712000000001</v>
      </c>
    </row>
    <row r="7162" spans="1:3" x14ac:dyDescent="0.25">
      <c r="A7162" s="74">
        <v>30902</v>
      </c>
      <c r="B7162" s="75">
        <v>25.993344</v>
      </c>
      <c r="C7162" s="75">
        <v>69.808344000000005</v>
      </c>
    </row>
    <row r="7163" spans="1:3" x14ac:dyDescent="0.25">
      <c r="A7163" s="74">
        <v>30903</v>
      </c>
      <c r="B7163" s="75">
        <v>26.072592000000004</v>
      </c>
      <c r="C7163" s="75">
        <v>69.860159999999993</v>
      </c>
    </row>
    <row r="7164" spans="1:3" x14ac:dyDescent="0.25">
      <c r="A7164" s="74">
        <v>30904</v>
      </c>
      <c r="B7164" s="75">
        <v>26.096976000000002</v>
      </c>
      <c r="C7164" s="75">
        <v>70.183248000000006</v>
      </c>
    </row>
    <row r="7165" spans="1:3" x14ac:dyDescent="0.25">
      <c r="A7165" s="74">
        <v>30905</v>
      </c>
      <c r="B7165" s="75">
        <v>26.209751999999998</v>
      </c>
      <c r="C7165" s="75">
        <v>71.408544000000006</v>
      </c>
    </row>
    <row r="7166" spans="1:3" x14ac:dyDescent="0.25">
      <c r="A7166" s="74">
        <v>30906</v>
      </c>
      <c r="B7166" s="75">
        <v>26.237183999999999</v>
      </c>
      <c r="C7166" s="75">
        <v>71.631048000000007</v>
      </c>
    </row>
    <row r="7167" spans="1:3" x14ac:dyDescent="0.25">
      <c r="A7167" s="74">
        <v>30907</v>
      </c>
      <c r="B7167" s="75">
        <v>26.234135999999999</v>
      </c>
      <c r="C7167" s="75">
        <v>71.737728000000004</v>
      </c>
    </row>
    <row r="7168" spans="1:3" x14ac:dyDescent="0.25">
      <c r="A7168" s="74">
        <v>30908</v>
      </c>
      <c r="B7168" s="75">
        <v>26.231088000000003</v>
      </c>
      <c r="C7168" s="75">
        <v>71.853552000000008</v>
      </c>
    </row>
    <row r="7169" spans="1:3" x14ac:dyDescent="0.25">
      <c r="A7169" s="74">
        <v>30909</v>
      </c>
      <c r="B7169" s="75">
        <v>26.258520000000004</v>
      </c>
      <c r="C7169" s="75">
        <v>72.774048000000008</v>
      </c>
    </row>
    <row r="7170" spans="1:3" x14ac:dyDescent="0.25">
      <c r="A7170" s="74">
        <v>30910</v>
      </c>
      <c r="B7170" s="75">
        <v>26.252424000000001</v>
      </c>
      <c r="C7170" s="75">
        <v>72.981312000000003</v>
      </c>
    </row>
    <row r="7171" spans="1:3" x14ac:dyDescent="0.25">
      <c r="A7171" s="74">
        <v>30911</v>
      </c>
      <c r="B7171" s="75">
        <v>26.289000000000001</v>
      </c>
      <c r="C7171" s="75">
        <v>73.231248000000008</v>
      </c>
    </row>
    <row r="7172" spans="1:3" x14ac:dyDescent="0.25">
      <c r="A7172" s="74">
        <v>30912</v>
      </c>
      <c r="B7172" s="75">
        <v>26.343864000000004</v>
      </c>
      <c r="C7172" s="75">
        <v>73.404984000000013</v>
      </c>
    </row>
    <row r="7173" spans="1:3" x14ac:dyDescent="0.25">
      <c r="A7173" s="74">
        <v>30913</v>
      </c>
      <c r="B7173" s="75">
        <v>26.368248000000001</v>
      </c>
      <c r="C7173" s="75">
        <v>73.548240000000007</v>
      </c>
    </row>
    <row r="7174" spans="1:3" x14ac:dyDescent="0.25">
      <c r="A7174" s="74">
        <v>30914</v>
      </c>
      <c r="B7174" s="75">
        <v>26.38044</v>
      </c>
      <c r="C7174" s="75">
        <v>73.673208000000002</v>
      </c>
    </row>
    <row r="7175" spans="1:3" x14ac:dyDescent="0.25">
      <c r="A7175" s="74">
        <v>30915</v>
      </c>
      <c r="B7175" s="75">
        <v>26.404824000000001</v>
      </c>
      <c r="C7175" s="75">
        <v>73.804271999999997</v>
      </c>
    </row>
    <row r="7176" spans="1:3" x14ac:dyDescent="0.25">
      <c r="A7176" s="74">
        <v>30916</v>
      </c>
      <c r="B7176" s="75">
        <v>26.410920000000004</v>
      </c>
      <c r="C7176" s="75">
        <v>73.880471999999997</v>
      </c>
    </row>
    <row r="7177" spans="1:3" x14ac:dyDescent="0.25">
      <c r="A7177" s="74">
        <v>30917</v>
      </c>
      <c r="B7177" s="75">
        <v>26.423112</v>
      </c>
      <c r="C7177" s="75">
        <v>74.069447999999994</v>
      </c>
    </row>
    <row r="7178" spans="1:3" x14ac:dyDescent="0.25">
      <c r="A7178" s="74">
        <v>30918</v>
      </c>
      <c r="B7178" s="75">
        <v>26.404824000000001</v>
      </c>
      <c r="C7178" s="75">
        <v>74.163936000000007</v>
      </c>
    </row>
    <row r="7179" spans="1:3" x14ac:dyDescent="0.25">
      <c r="A7179" s="74">
        <v>30919</v>
      </c>
      <c r="B7179" s="75">
        <v>26.383488000000003</v>
      </c>
      <c r="C7179" s="75">
        <v>74.243184000000014</v>
      </c>
    </row>
    <row r="7180" spans="1:3" x14ac:dyDescent="0.25">
      <c r="A7180" s="74">
        <v>30920</v>
      </c>
      <c r="B7180" s="75">
        <v>26.359104000000002</v>
      </c>
      <c r="C7180" s="75">
        <v>74.295000000000002</v>
      </c>
    </row>
    <row r="7181" spans="1:3" x14ac:dyDescent="0.25">
      <c r="A7181" s="74">
        <v>30921</v>
      </c>
      <c r="B7181" s="75">
        <v>26.346912</v>
      </c>
      <c r="C7181" s="75">
        <v>74.529696000000001</v>
      </c>
    </row>
    <row r="7182" spans="1:3" x14ac:dyDescent="0.25">
      <c r="A7182" s="74">
        <v>30922</v>
      </c>
      <c r="B7182" s="75">
        <v>26.365200000000002</v>
      </c>
      <c r="C7182" s="75">
        <v>74.773536000000007</v>
      </c>
    </row>
    <row r="7183" spans="1:3" x14ac:dyDescent="0.25">
      <c r="A7183" s="74">
        <v>30923</v>
      </c>
      <c r="B7183" s="75">
        <v>26.365200000000002</v>
      </c>
      <c r="C7183" s="75">
        <v>74.965559999999996</v>
      </c>
    </row>
    <row r="7184" spans="1:3" x14ac:dyDescent="0.25">
      <c r="A7184" s="74">
        <v>30924</v>
      </c>
      <c r="B7184" s="75">
        <v>26.349960000000003</v>
      </c>
      <c r="C7184" s="75">
        <v>75.075288</v>
      </c>
    </row>
    <row r="7185" spans="1:3" x14ac:dyDescent="0.25">
      <c r="A7185" s="74">
        <v>30925</v>
      </c>
      <c r="B7185" s="75">
        <v>26.362151999999998</v>
      </c>
      <c r="C7185" s="75">
        <v>75.215496000000002</v>
      </c>
    </row>
    <row r="7186" spans="1:3" x14ac:dyDescent="0.25">
      <c r="A7186" s="74">
        <v>30926</v>
      </c>
      <c r="B7186" s="75">
        <v>26.365200000000002</v>
      </c>
      <c r="C7186" s="75">
        <v>75.35875200000001</v>
      </c>
    </row>
    <row r="7187" spans="1:3" x14ac:dyDescent="0.25">
      <c r="A7187" s="74">
        <v>30927</v>
      </c>
      <c r="B7187" s="75">
        <v>26.353007999999999</v>
      </c>
      <c r="C7187" s="75">
        <v>75.438000000000002</v>
      </c>
    </row>
    <row r="7188" spans="1:3" x14ac:dyDescent="0.25">
      <c r="A7188" s="74">
        <v>30928</v>
      </c>
      <c r="B7188" s="75">
        <v>26.337768000000001</v>
      </c>
      <c r="C7188" s="75">
        <v>75.535536000000008</v>
      </c>
    </row>
    <row r="7189" spans="1:3" x14ac:dyDescent="0.25">
      <c r="A7189" s="74">
        <v>30929</v>
      </c>
      <c r="B7189" s="75">
        <v>26.322528000000002</v>
      </c>
      <c r="C7189" s="75">
        <v>75.578208000000004</v>
      </c>
    </row>
    <row r="7190" spans="1:3" x14ac:dyDescent="0.25">
      <c r="A7190" s="74">
        <v>30930</v>
      </c>
      <c r="B7190" s="75">
        <v>26.301192000000004</v>
      </c>
      <c r="C7190" s="75">
        <v>75.642216000000005</v>
      </c>
    </row>
    <row r="7191" spans="1:3" x14ac:dyDescent="0.25">
      <c r="A7191" s="74">
        <v>30931</v>
      </c>
      <c r="B7191" s="75">
        <v>26.301192000000004</v>
      </c>
      <c r="C7191" s="75">
        <v>75.642216000000005</v>
      </c>
    </row>
    <row r="7192" spans="1:3" x14ac:dyDescent="0.25">
      <c r="A7192" s="74">
        <v>30932</v>
      </c>
      <c r="B7192" s="75">
        <v>26.337768000000001</v>
      </c>
      <c r="C7192" s="75">
        <v>75.727559999999997</v>
      </c>
    </row>
    <row r="7193" spans="1:3" x14ac:dyDescent="0.25">
      <c r="A7193" s="74">
        <v>30933</v>
      </c>
      <c r="B7193" s="75">
        <v>26.325576000000002</v>
      </c>
      <c r="C7193" s="75">
        <v>75.770232000000007</v>
      </c>
    </row>
    <row r="7194" spans="1:3" x14ac:dyDescent="0.25">
      <c r="A7194" s="74">
        <v>30934</v>
      </c>
      <c r="B7194" s="75">
        <v>26.328624000000001</v>
      </c>
      <c r="C7194" s="75">
        <v>75.819000000000003</v>
      </c>
    </row>
    <row r="7195" spans="1:3" x14ac:dyDescent="0.25">
      <c r="A7195" s="74">
        <v>30935</v>
      </c>
      <c r="B7195" s="75">
        <v>26.371296000000001</v>
      </c>
      <c r="C7195" s="75">
        <v>76.023216000000005</v>
      </c>
    </row>
    <row r="7196" spans="1:3" x14ac:dyDescent="0.25">
      <c r="A7196" s="74">
        <v>30936</v>
      </c>
      <c r="B7196" s="75">
        <v>26.386536</v>
      </c>
      <c r="C7196" s="75">
        <v>75.983592000000002</v>
      </c>
    </row>
    <row r="7197" spans="1:3" x14ac:dyDescent="0.25">
      <c r="A7197" s="74">
        <v>30937</v>
      </c>
      <c r="B7197" s="75">
        <v>26.38044</v>
      </c>
      <c r="C7197" s="75">
        <v>76.053696000000002</v>
      </c>
    </row>
    <row r="7198" spans="1:3" x14ac:dyDescent="0.25">
      <c r="A7198" s="74">
        <v>30938</v>
      </c>
      <c r="B7198" s="75">
        <v>26.420064000000004</v>
      </c>
      <c r="C7198" s="75">
        <v>76.126847999999995</v>
      </c>
    </row>
    <row r="7199" spans="1:3" x14ac:dyDescent="0.25">
      <c r="A7199" s="74">
        <v>30939</v>
      </c>
      <c r="B7199" s="75">
        <v>26.444448000000001</v>
      </c>
      <c r="C7199" s="75">
        <v>76.239624000000006</v>
      </c>
    </row>
    <row r="7200" spans="1:3" x14ac:dyDescent="0.25">
      <c r="A7200" s="74">
        <v>30940</v>
      </c>
      <c r="B7200" s="75">
        <v>26.441400000000002</v>
      </c>
      <c r="C7200" s="75">
        <v>76.321920000000006</v>
      </c>
    </row>
    <row r="7201" spans="1:3" x14ac:dyDescent="0.25">
      <c r="A7201" s="74">
        <v>30941</v>
      </c>
      <c r="B7201" s="75">
        <v>26.426160000000003</v>
      </c>
      <c r="C7201" s="75">
        <v>76.376784000000001</v>
      </c>
    </row>
    <row r="7202" spans="1:3" x14ac:dyDescent="0.25">
      <c r="A7202" s="74">
        <v>30942</v>
      </c>
      <c r="B7202" s="75">
        <v>26.420064000000004</v>
      </c>
      <c r="C7202" s="75">
        <v>76.42555200000001</v>
      </c>
    </row>
    <row r="7203" spans="1:3" x14ac:dyDescent="0.25">
      <c r="A7203" s="74">
        <v>30943</v>
      </c>
      <c r="B7203" s="75">
        <v>26.426160000000003</v>
      </c>
      <c r="C7203" s="75">
        <v>76.489559999999997</v>
      </c>
    </row>
    <row r="7204" spans="1:3" x14ac:dyDescent="0.25">
      <c r="A7204" s="74">
        <v>30944</v>
      </c>
      <c r="B7204" s="75">
        <v>26.477976000000002</v>
      </c>
      <c r="C7204" s="75">
        <v>76.638912000000005</v>
      </c>
    </row>
    <row r="7205" spans="1:3" x14ac:dyDescent="0.25">
      <c r="A7205" s="74">
        <v>30945</v>
      </c>
      <c r="B7205" s="75">
        <v>26.514551999999998</v>
      </c>
      <c r="C7205" s="75">
        <v>76.745592000000002</v>
      </c>
    </row>
    <row r="7206" spans="1:3" x14ac:dyDescent="0.25">
      <c r="A7206" s="74">
        <v>30946</v>
      </c>
      <c r="B7206" s="75">
        <v>26.508456000000002</v>
      </c>
      <c r="C7206" s="75">
        <v>76.837032000000008</v>
      </c>
    </row>
    <row r="7207" spans="1:3" x14ac:dyDescent="0.25">
      <c r="A7207" s="74">
        <v>30947</v>
      </c>
      <c r="B7207" s="75">
        <v>26.499312</v>
      </c>
      <c r="C7207" s="75">
        <v>77.086967999999999</v>
      </c>
    </row>
    <row r="7208" spans="1:3" x14ac:dyDescent="0.25">
      <c r="A7208" s="74">
        <v>30948</v>
      </c>
      <c r="B7208" s="75">
        <v>26.502360000000003</v>
      </c>
      <c r="C7208" s="75">
        <v>76.925424000000007</v>
      </c>
    </row>
    <row r="7209" spans="1:3" x14ac:dyDescent="0.25">
      <c r="A7209" s="74">
        <v>30949</v>
      </c>
      <c r="B7209" s="75">
        <v>26.517600000000002</v>
      </c>
      <c r="C7209" s="75">
        <v>76.861416000000006</v>
      </c>
    </row>
    <row r="7210" spans="1:3" x14ac:dyDescent="0.25">
      <c r="A7210" s="74">
        <v>30950</v>
      </c>
      <c r="B7210" s="75">
        <v>26.502360000000003</v>
      </c>
      <c r="C7210" s="75">
        <v>76.861416000000006</v>
      </c>
    </row>
    <row r="7211" spans="1:3" x14ac:dyDescent="0.25">
      <c r="A7211" s="74">
        <v>30951</v>
      </c>
      <c r="B7211" s="75">
        <v>26.490168000000001</v>
      </c>
      <c r="C7211" s="75">
        <v>76.89494400000001</v>
      </c>
    </row>
    <row r="7212" spans="1:3" x14ac:dyDescent="0.25">
      <c r="A7212" s="74">
        <v>30952</v>
      </c>
      <c r="B7212" s="75">
        <v>26.477976000000002</v>
      </c>
      <c r="C7212" s="75">
        <v>76.907136000000008</v>
      </c>
    </row>
    <row r="7213" spans="1:3" x14ac:dyDescent="0.25">
      <c r="A7213" s="74">
        <v>30953</v>
      </c>
      <c r="B7213" s="75">
        <v>26.45664</v>
      </c>
      <c r="C7213" s="75">
        <v>76.89494400000001</v>
      </c>
    </row>
    <row r="7214" spans="1:3" x14ac:dyDescent="0.25">
      <c r="A7214" s="74">
        <v>30954</v>
      </c>
      <c r="B7214" s="75">
        <v>26.477976000000002</v>
      </c>
      <c r="C7214" s="75">
        <v>76.946759999999998</v>
      </c>
    </row>
    <row r="7215" spans="1:3" x14ac:dyDescent="0.25">
      <c r="A7215" s="74">
        <v>30955</v>
      </c>
      <c r="B7215" s="75">
        <v>26.465783999999999</v>
      </c>
      <c r="C7215" s="75">
        <v>76.962000000000003</v>
      </c>
    </row>
    <row r="7216" spans="1:3" x14ac:dyDescent="0.25">
      <c r="A7216" s="74">
        <v>30956</v>
      </c>
      <c r="B7216" s="75">
        <v>26.499312</v>
      </c>
      <c r="C7216" s="75">
        <v>76.974192000000002</v>
      </c>
    </row>
    <row r="7217" spans="1:3" x14ac:dyDescent="0.25">
      <c r="A7217" s="74">
        <v>30957</v>
      </c>
      <c r="B7217" s="75">
        <v>26.499312</v>
      </c>
      <c r="C7217" s="75">
        <v>77.019912000000005</v>
      </c>
    </row>
    <row r="7218" spans="1:3" x14ac:dyDescent="0.25">
      <c r="A7218" s="74">
        <v>30958</v>
      </c>
      <c r="B7218" s="75">
        <v>26.517600000000002</v>
      </c>
      <c r="C7218" s="75">
        <v>76.955904000000004</v>
      </c>
    </row>
    <row r="7219" spans="1:3" x14ac:dyDescent="0.25">
      <c r="A7219" s="74">
        <v>30959</v>
      </c>
      <c r="B7219" s="75">
        <v>26.493216</v>
      </c>
      <c r="C7219" s="75">
        <v>76.849224000000007</v>
      </c>
    </row>
    <row r="7220" spans="1:3" x14ac:dyDescent="0.25">
      <c r="A7220" s="74">
        <v>30960</v>
      </c>
      <c r="B7220" s="75">
        <v>26.471879999999999</v>
      </c>
      <c r="C7220" s="75">
        <v>76.855320000000006</v>
      </c>
    </row>
    <row r="7221" spans="1:3" x14ac:dyDescent="0.25">
      <c r="A7221" s="74">
        <v>30961</v>
      </c>
      <c r="B7221" s="75">
        <v>26.462736</v>
      </c>
      <c r="C7221" s="75">
        <v>77.059536000000008</v>
      </c>
    </row>
    <row r="7222" spans="1:3" x14ac:dyDescent="0.25">
      <c r="A7222" s="74">
        <v>30962</v>
      </c>
      <c r="B7222" s="75">
        <v>26.499312</v>
      </c>
      <c r="C7222" s="75">
        <v>76.919328000000007</v>
      </c>
    </row>
    <row r="7223" spans="1:3" x14ac:dyDescent="0.25">
      <c r="A7223" s="74">
        <v>30963</v>
      </c>
      <c r="B7223" s="75">
        <v>26.514551999999998</v>
      </c>
      <c r="C7223" s="75">
        <v>76.980288000000002</v>
      </c>
    </row>
    <row r="7224" spans="1:3" x14ac:dyDescent="0.25">
      <c r="A7224" s="74">
        <v>30964</v>
      </c>
      <c r="B7224" s="75">
        <v>26.53284</v>
      </c>
      <c r="C7224" s="75">
        <v>76.931520000000006</v>
      </c>
    </row>
    <row r="7225" spans="1:3" x14ac:dyDescent="0.25">
      <c r="A7225" s="74">
        <v>30965</v>
      </c>
      <c r="B7225" s="75">
        <v>26.514551999999998</v>
      </c>
      <c r="C7225" s="75">
        <v>76.937616000000006</v>
      </c>
    </row>
    <row r="7226" spans="1:3" x14ac:dyDescent="0.25">
      <c r="A7226" s="74">
        <v>30966</v>
      </c>
      <c r="B7226" s="75">
        <v>26.520648000000001</v>
      </c>
      <c r="C7226" s="75">
        <v>77.032104000000004</v>
      </c>
    </row>
    <row r="7227" spans="1:3" x14ac:dyDescent="0.25">
      <c r="A7227" s="74">
        <v>30967</v>
      </c>
      <c r="B7227" s="75">
        <v>26.554176000000002</v>
      </c>
      <c r="C7227" s="75">
        <v>76.949808000000004</v>
      </c>
    </row>
    <row r="7228" spans="1:3" x14ac:dyDescent="0.25">
      <c r="A7228" s="74">
        <v>30968</v>
      </c>
      <c r="B7228" s="75">
        <v>26.514551999999998</v>
      </c>
      <c r="C7228" s="75">
        <v>76.983336000000008</v>
      </c>
    </row>
    <row r="7229" spans="1:3" x14ac:dyDescent="0.25">
      <c r="A7229" s="74">
        <v>30969</v>
      </c>
      <c r="B7229" s="75">
        <v>26.520648000000001</v>
      </c>
      <c r="C7229" s="75">
        <v>77.038200000000003</v>
      </c>
    </row>
    <row r="7230" spans="1:3" x14ac:dyDescent="0.25">
      <c r="A7230" s="74">
        <v>30970</v>
      </c>
      <c r="B7230" s="75">
        <v>26.541983999999999</v>
      </c>
      <c r="C7230" s="75">
        <v>76.910184000000001</v>
      </c>
    </row>
    <row r="7231" spans="1:3" x14ac:dyDescent="0.25">
      <c r="A7231" s="74">
        <v>30971</v>
      </c>
      <c r="B7231" s="75">
        <v>26.502360000000003</v>
      </c>
      <c r="C7231" s="75">
        <v>76.901040000000009</v>
      </c>
    </row>
    <row r="7232" spans="1:3" x14ac:dyDescent="0.25">
      <c r="A7232" s="74">
        <v>30972</v>
      </c>
      <c r="B7232" s="75">
        <v>26.502360000000003</v>
      </c>
      <c r="C7232" s="75">
        <v>76.89494400000001</v>
      </c>
    </row>
    <row r="7233" spans="1:3" x14ac:dyDescent="0.25">
      <c r="A7233" s="74">
        <v>30973</v>
      </c>
      <c r="B7233" s="75">
        <v>26.523696000000001</v>
      </c>
      <c r="C7233" s="75">
        <v>76.907136000000008</v>
      </c>
    </row>
    <row r="7234" spans="1:3" x14ac:dyDescent="0.25">
      <c r="A7234" s="74">
        <v>30974</v>
      </c>
      <c r="B7234" s="75">
        <v>26.508456000000002</v>
      </c>
      <c r="C7234" s="75">
        <v>76.962000000000003</v>
      </c>
    </row>
    <row r="7235" spans="1:3" x14ac:dyDescent="0.25">
      <c r="A7235" s="74">
        <v>30975</v>
      </c>
      <c r="B7235" s="75">
        <v>26.53284</v>
      </c>
      <c r="C7235" s="75">
        <v>77.044296000000003</v>
      </c>
    </row>
    <row r="7236" spans="1:3" x14ac:dyDescent="0.25">
      <c r="A7236" s="74">
        <v>30976</v>
      </c>
      <c r="B7236" s="75">
        <v>26.514551999999998</v>
      </c>
      <c r="C7236" s="75">
        <v>76.904088000000002</v>
      </c>
    </row>
    <row r="7237" spans="1:3" x14ac:dyDescent="0.25">
      <c r="A7237" s="74">
        <v>30977</v>
      </c>
      <c r="B7237" s="75">
        <v>26.484072000000001</v>
      </c>
      <c r="C7237" s="75">
        <v>76.931520000000006</v>
      </c>
    </row>
    <row r="7238" spans="1:3" x14ac:dyDescent="0.25">
      <c r="A7238" s="74">
        <v>30978</v>
      </c>
      <c r="B7238" s="75">
        <v>26.538936</v>
      </c>
      <c r="C7238" s="75">
        <v>77.138784000000001</v>
      </c>
    </row>
    <row r="7239" spans="1:3" x14ac:dyDescent="0.25">
      <c r="A7239" s="74">
        <v>30979</v>
      </c>
      <c r="B7239" s="75">
        <v>26.566368000000001</v>
      </c>
      <c r="C7239" s="75">
        <v>76.974192000000002</v>
      </c>
    </row>
    <row r="7240" spans="1:3" x14ac:dyDescent="0.25">
      <c r="A7240" s="74">
        <v>30980</v>
      </c>
      <c r="B7240" s="75">
        <v>26.499312</v>
      </c>
      <c r="C7240" s="75">
        <v>76.934567999999999</v>
      </c>
    </row>
    <row r="7241" spans="1:3" x14ac:dyDescent="0.25">
      <c r="A7241" s="74">
        <v>30981</v>
      </c>
      <c r="B7241" s="75">
        <v>26.520648000000001</v>
      </c>
      <c r="C7241" s="75">
        <v>76.99248</v>
      </c>
    </row>
    <row r="7242" spans="1:3" x14ac:dyDescent="0.25">
      <c r="A7242" s="74">
        <v>30982</v>
      </c>
      <c r="B7242" s="75">
        <v>26.529792000000004</v>
      </c>
      <c r="C7242" s="75">
        <v>76.931520000000006</v>
      </c>
    </row>
    <row r="7243" spans="1:3" x14ac:dyDescent="0.25">
      <c r="A7243" s="74">
        <v>30983</v>
      </c>
      <c r="B7243" s="75">
        <v>26.535888000000003</v>
      </c>
      <c r="C7243" s="75">
        <v>76.958952000000011</v>
      </c>
    </row>
    <row r="7244" spans="1:3" x14ac:dyDescent="0.25">
      <c r="A7244" s="74">
        <v>30984</v>
      </c>
      <c r="B7244" s="75">
        <v>26.490168000000001</v>
      </c>
      <c r="C7244" s="75">
        <v>76.897992000000002</v>
      </c>
    </row>
    <row r="7245" spans="1:3" x14ac:dyDescent="0.25">
      <c r="A7245" s="74">
        <v>30985</v>
      </c>
      <c r="B7245" s="75">
        <v>26.517600000000002</v>
      </c>
      <c r="C7245" s="75">
        <v>76.940664000000012</v>
      </c>
    </row>
    <row r="7246" spans="1:3" x14ac:dyDescent="0.25">
      <c r="A7246" s="74">
        <v>30986</v>
      </c>
      <c r="B7246" s="75">
        <v>26.554176000000002</v>
      </c>
      <c r="C7246" s="75">
        <v>77.041247999999996</v>
      </c>
    </row>
    <row r="7247" spans="1:3" x14ac:dyDescent="0.25">
      <c r="A7247" s="74">
        <v>30987</v>
      </c>
      <c r="B7247" s="75">
        <v>26.499312</v>
      </c>
      <c r="C7247" s="75">
        <v>77.016864000000012</v>
      </c>
    </row>
    <row r="7248" spans="1:3" x14ac:dyDescent="0.25">
      <c r="A7248" s="74">
        <v>30988</v>
      </c>
      <c r="B7248" s="75">
        <v>26.541983999999999</v>
      </c>
      <c r="C7248" s="75">
        <v>76.922376</v>
      </c>
    </row>
    <row r="7249" spans="1:3" x14ac:dyDescent="0.25">
      <c r="A7249" s="74">
        <v>30989</v>
      </c>
      <c r="B7249" s="75">
        <v>26.487120000000004</v>
      </c>
      <c r="C7249" s="75">
        <v>76.904088000000002</v>
      </c>
    </row>
    <row r="7250" spans="1:3" x14ac:dyDescent="0.25">
      <c r="A7250" s="74">
        <v>30990</v>
      </c>
      <c r="B7250" s="75">
        <v>26.554176000000002</v>
      </c>
      <c r="C7250" s="75">
        <v>77.001624000000007</v>
      </c>
    </row>
    <row r="7251" spans="1:3" x14ac:dyDescent="0.25">
      <c r="A7251" s="74">
        <v>30991</v>
      </c>
      <c r="B7251" s="75">
        <v>26.481024000000001</v>
      </c>
      <c r="C7251" s="75">
        <v>77.041247999999996</v>
      </c>
    </row>
    <row r="7252" spans="1:3" x14ac:dyDescent="0.25">
      <c r="A7252" s="74">
        <v>30992</v>
      </c>
      <c r="B7252" s="75">
        <v>26.505407999999999</v>
      </c>
      <c r="C7252" s="75">
        <v>77.04734400000001</v>
      </c>
    </row>
    <row r="7253" spans="1:3" x14ac:dyDescent="0.25">
      <c r="A7253" s="74">
        <v>30993</v>
      </c>
      <c r="B7253" s="75">
        <v>26.535888000000003</v>
      </c>
      <c r="C7253" s="75">
        <v>76.97114400000001</v>
      </c>
    </row>
    <row r="7254" spans="1:3" x14ac:dyDescent="0.25">
      <c r="A7254" s="74">
        <v>30994</v>
      </c>
      <c r="B7254" s="75">
        <v>26.53284</v>
      </c>
      <c r="C7254" s="75">
        <v>77.126592000000002</v>
      </c>
    </row>
    <row r="7255" spans="1:3" x14ac:dyDescent="0.25">
      <c r="A7255" s="74">
        <v>30995</v>
      </c>
      <c r="B7255" s="75">
        <v>26.517600000000002</v>
      </c>
      <c r="C7255" s="75">
        <v>77.026008000000004</v>
      </c>
    </row>
    <row r="7256" spans="1:3" x14ac:dyDescent="0.25">
      <c r="A7256" s="74">
        <v>30996</v>
      </c>
      <c r="B7256" s="75">
        <v>26.520648000000001</v>
      </c>
      <c r="C7256" s="75">
        <v>76.910184000000001</v>
      </c>
    </row>
    <row r="7257" spans="1:3" x14ac:dyDescent="0.25">
      <c r="A7257" s="74">
        <v>30997</v>
      </c>
      <c r="B7257" s="75">
        <v>26.499312</v>
      </c>
      <c r="C7257" s="75">
        <v>76.901040000000009</v>
      </c>
    </row>
    <row r="7258" spans="1:3" x14ac:dyDescent="0.25">
      <c r="A7258" s="74">
        <v>30998</v>
      </c>
      <c r="B7258" s="75">
        <v>26.496264000000004</v>
      </c>
      <c r="C7258" s="75">
        <v>76.888847999999996</v>
      </c>
    </row>
    <row r="7259" spans="1:3" x14ac:dyDescent="0.25">
      <c r="A7259" s="74">
        <v>30999</v>
      </c>
      <c r="B7259" s="75">
        <v>26.499312</v>
      </c>
      <c r="C7259" s="75">
        <v>76.870559999999998</v>
      </c>
    </row>
    <row r="7260" spans="1:3" x14ac:dyDescent="0.25">
      <c r="A7260" s="74">
        <v>31000</v>
      </c>
      <c r="B7260" s="75">
        <v>26.499312</v>
      </c>
      <c r="C7260" s="75">
        <v>76.904088000000002</v>
      </c>
    </row>
    <row r="7261" spans="1:3" x14ac:dyDescent="0.25">
      <c r="A7261" s="74">
        <v>31001</v>
      </c>
      <c r="B7261" s="75">
        <v>26.496264000000004</v>
      </c>
      <c r="C7261" s="75">
        <v>76.968096000000003</v>
      </c>
    </row>
    <row r="7262" spans="1:3" x14ac:dyDescent="0.25">
      <c r="A7262" s="74">
        <v>31002</v>
      </c>
      <c r="B7262" s="75">
        <v>26.511504000000002</v>
      </c>
      <c r="C7262" s="75">
        <v>77.086967999999999</v>
      </c>
    </row>
    <row r="7263" spans="1:3" x14ac:dyDescent="0.25">
      <c r="A7263" s="74">
        <v>31003</v>
      </c>
      <c r="B7263" s="75">
        <v>26.581607999999999</v>
      </c>
      <c r="C7263" s="75">
        <v>77.236320000000006</v>
      </c>
    </row>
    <row r="7264" spans="1:3" x14ac:dyDescent="0.25">
      <c r="A7264" s="74">
        <v>31004</v>
      </c>
      <c r="B7264" s="75">
        <v>26.618183999999999</v>
      </c>
      <c r="C7264" s="75">
        <v>77.172312000000005</v>
      </c>
    </row>
    <row r="7265" spans="1:3" x14ac:dyDescent="0.25">
      <c r="A7265" s="74">
        <v>31005</v>
      </c>
      <c r="B7265" s="75">
        <v>26.642568000000001</v>
      </c>
      <c r="C7265" s="75">
        <v>77.129640000000009</v>
      </c>
    </row>
    <row r="7266" spans="1:3" x14ac:dyDescent="0.25">
      <c r="A7266" s="74">
        <v>31006</v>
      </c>
      <c r="B7266" s="75">
        <v>26.648664000000004</v>
      </c>
      <c r="C7266" s="75">
        <v>77.141832000000008</v>
      </c>
    </row>
    <row r="7267" spans="1:3" x14ac:dyDescent="0.25">
      <c r="A7267" s="74">
        <v>31007</v>
      </c>
      <c r="B7267" s="75">
        <v>26.648664000000004</v>
      </c>
      <c r="C7267" s="75">
        <v>77.12354400000001</v>
      </c>
    </row>
    <row r="7268" spans="1:3" x14ac:dyDescent="0.25">
      <c r="A7268" s="74">
        <v>31008</v>
      </c>
      <c r="B7268" s="75">
        <v>26.709624000000002</v>
      </c>
      <c r="C7268" s="75">
        <v>77.233271999999999</v>
      </c>
    </row>
    <row r="7269" spans="1:3" x14ac:dyDescent="0.25">
      <c r="A7269" s="74">
        <v>31009</v>
      </c>
      <c r="B7269" s="75">
        <v>26.651712</v>
      </c>
      <c r="C7269" s="75">
        <v>77.214984000000001</v>
      </c>
    </row>
    <row r="7270" spans="1:3" x14ac:dyDescent="0.25">
      <c r="A7270" s="74">
        <v>31010</v>
      </c>
      <c r="B7270" s="75">
        <v>26.654760000000003</v>
      </c>
      <c r="C7270" s="75">
        <v>77.126592000000002</v>
      </c>
    </row>
    <row r="7271" spans="1:3" x14ac:dyDescent="0.25">
      <c r="A7271" s="74">
        <v>31011</v>
      </c>
      <c r="B7271" s="75">
        <v>26.660856000000003</v>
      </c>
      <c r="C7271" s="75">
        <v>77.071728000000007</v>
      </c>
    </row>
    <row r="7272" spans="1:3" x14ac:dyDescent="0.25">
      <c r="A7272" s="74">
        <v>31012</v>
      </c>
      <c r="B7272" s="75">
        <v>26.673048000000001</v>
      </c>
      <c r="C7272" s="75">
        <v>77.004671999999999</v>
      </c>
    </row>
    <row r="7273" spans="1:3" x14ac:dyDescent="0.25">
      <c r="A7273" s="74">
        <v>31013</v>
      </c>
      <c r="B7273" s="75">
        <v>26.706576000000002</v>
      </c>
      <c r="C7273" s="75">
        <v>76.955904000000004</v>
      </c>
    </row>
    <row r="7274" spans="1:3" x14ac:dyDescent="0.25">
      <c r="A7274" s="74">
        <v>31014</v>
      </c>
      <c r="B7274" s="75">
        <v>26.773632000000003</v>
      </c>
      <c r="C7274" s="75">
        <v>77.068680000000001</v>
      </c>
    </row>
    <row r="7275" spans="1:3" x14ac:dyDescent="0.25">
      <c r="A7275" s="74">
        <v>31015</v>
      </c>
      <c r="B7275" s="75">
        <v>26.758392000000004</v>
      </c>
      <c r="C7275" s="75">
        <v>77.035152000000011</v>
      </c>
    </row>
    <row r="7276" spans="1:3" x14ac:dyDescent="0.25">
      <c r="A7276" s="74">
        <v>31016</v>
      </c>
      <c r="B7276" s="75">
        <v>26.755344000000001</v>
      </c>
      <c r="C7276" s="75">
        <v>76.99248</v>
      </c>
    </row>
    <row r="7277" spans="1:3" x14ac:dyDescent="0.25">
      <c r="A7277" s="74">
        <v>31017</v>
      </c>
      <c r="B7277" s="75">
        <v>26.749248000000001</v>
      </c>
      <c r="C7277" s="75">
        <v>76.937616000000006</v>
      </c>
    </row>
    <row r="7278" spans="1:3" x14ac:dyDescent="0.25">
      <c r="A7278" s="74">
        <v>31018</v>
      </c>
      <c r="B7278" s="75">
        <v>26.737056000000003</v>
      </c>
      <c r="C7278" s="75">
        <v>76.885800000000003</v>
      </c>
    </row>
    <row r="7279" spans="1:3" x14ac:dyDescent="0.25">
      <c r="A7279" s="74">
        <v>31019</v>
      </c>
      <c r="B7279" s="75">
        <v>26.727912</v>
      </c>
      <c r="C7279" s="75">
        <v>76.84008</v>
      </c>
    </row>
    <row r="7280" spans="1:3" x14ac:dyDescent="0.25">
      <c r="A7280" s="74">
        <v>31020</v>
      </c>
      <c r="B7280" s="75">
        <v>26.737056000000003</v>
      </c>
      <c r="C7280" s="75">
        <v>77.105255999999997</v>
      </c>
    </row>
    <row r="7281" spans="1:3" x14ac:dyDescent="0.25">
      <c r="A7281" s="74">
        <v>31021</v>
      </c>
      <c r="B7281" s="75">
        <v>26.743151999999998</v>
      </c>
      <c r="C7281" s="75">
        <v>77.050392000000002</v>
      </c>
    </row>
    <row r="7282" spans="1:3" x14ac:dyDescent="0.25">
      <c r="A7282" s="74">
        <v>31022</v>
      </c>
      <c r="B7282" s="75">
        <v>26.746200000000002</v>
      </c>
      <c r="C7282" s="75">
        <v>76.974192000000002</v>
      </c>
    </row>
    <row r="7283" spans="1:3" x14ac:dyDescent="0.25">
      <c r="A7283" s="74">
        <v>31023</v>
      </c>
      <c r="B7283" s="75">
        <v>26.746200000000002</v>
      </c>
      <c r="C7283" s="75">
        <v>76.907136000000008</v>
      </c>
    </row>
    <row r="7284" spans="1:3" x14ac:dyDescent="0.25">
      <c r="A7284" s="74">
        <v>31024</v>
      </c>
      <c r="B7284" s="75">
        <v>26.749248000000001</v>
      </c>
      <c r="C7284" s="75">
        <v>76.846176</v>
      </c>
    </row>
    <row r="7285" spans="1:3" x14ac:dyDescent="0.25">
      <c r="A7285" s="74">
        <v>31025</v>
      </c>
      <c r="B7285" s="75">
        <v>26.752296000000001</v>
      </c>
      <c r="C7285" s="75">
        <v>76.818744000000009</v>
      </c>
    </row>
    <row r="7286" spans="1:3" x14ac:dyDescent="0.25">
      <c r="A7286" s="74">
        <v>31026</v>
      </c>
      <c r="B7286" s="75">
        <v>26.746200000000002</v>
      </c>
      <c r="C7286" s="75">
        <v>76.785216000000005</v>
      </c>
    </row>
    <row r="7287" spans="1:3" x14ac:dyDescent="0.25">
      <c r="A7287" s="74">
        <v>31027</v>
      </c>
      <c r="B7287" s="75">
        <v>26.737056000000003</v>
      </c>
      <c r="C7287" s="75">
        <v>76.748640000000009</v>
      </c>
    </row>
    <row r="7288" spans="1:3" x14ac:dyDescent="0.25">
      <c r="A7288" s="74">
        <v>31028</v>
      </c>
      <c r="B7288" s="75">
        <v>26.734007999999999</v>
      </c>
      <c r="C7288" s="75">
        <v>76.699871999999999</v>
      </c>
    </row>
    <row r="7289" spans="1:3" x14ac:dyDescent="0.25">
      <c r="A7289" s="74">
        <v>31029</v>
      </c>
      <c r="B7289" s="75">
        <v>26.755344000000001</v>
      </c>
      <c r="C7289" s="75">
        <v>76.705967999999999</v>
      </c>
    </row>
    <row r="7290" spans="1:3" x14ac:dyDescent="0.25">
      <c r="A7290" s="74">
        <v>31030</v>
      </c>
      <c r="B7290" s="75">
        <v>26.755344000000001</v>
      </c>
      <c r="C7290" s="75">
        <v>76.675488000000001</v>
      </c>
    </row>
    <row r="7291" spans="1:3" x14ac:dyDescent="0.25">
      <c r="A7291" s="74">
        <v>31031</v>
      </c>
      <c r="B7291" s="75">
        <v>26.752296000000001</v>
      </c>
      <c r="C7291" s="75">
        <v>76.648055999999997</v>
      </c>
    </row>
    <row r="7292" spans="1:3" x14ac:dyDescent="0.25">
      <c r="A7292" s="74">
        <v>31032</v>
      </c>
      <c r="B7292" s="75">
        <v>26.740104000000002</v>
      </c>
      <c r="C7292" s="75">
        <v>76.635864000000012</v>
      </c>
    </row>
    <row r="7293" spans="1:3" x14ac:dyDescent="0.25">
      <c r="A7293" s="74">
        <v>31033</v>
      </c>
      <c r="B7293" s="75">
        <v>26.730960000000003</v>
      </c>
      <c r="C7293" s="75">
        <v>76.596240000000009</v>
      </c>
    </row>
    <row r="7294" spans="1:3" x14ac:dyDescent="0.25">
      <c r="A7294" s="74">
        <v>31034</v>
      </c>
      <c r="B7294" s="75">
        <v>26.724864000000004</v>
      </c>
      <c r="C7294" s="75">
        <v>76.547471999999999</v>
      </c>
    </row>
    <row r="7295" spans="1:3" x14ac:dyDescent="0.25">
      <c r="A7295" s="74">
        <v>31035</v>
      </c>
      <c r="B7295" s="75">
        <v>26.715720000000005</v>
      </c>
      <c r="C7295" s="75">
        <v>76.483464000000012</v>
      </c>
    </row>
    <row r="7296" spans="1:3" x14ac:dyDescent="0.25">
      <c r="A7296" s="74">
        <v>31036</v>
      </c>
      <c r="B7296" s="75">
        <v>26.703528000000002</v>
      </c>
      <c r="C7296" s="75">
        <v>76.422504000000004</v>
      </c>
    </row>
    <row r="7297" spans="1:3" x14ac:dyDescent="0.25">
      <c r="A7297" s="74">
        <v>31037</v>
      </c>
      <c r="B7297" s="75">
        <v>26.691336</v>
      </c>
      <c r="C7297" s="75">
        <v>76.361544000000009</v>
      </c>
    </row>
    <row r="7298" spans="1:3" x14ac:dyDescent="0.25">
      <c r="A7298" s="74">
        <v>31038</v>
      </c>
      <c r="B7298" s="75">
        <v>26.691336</v>
      </c>
      <c r="C7298" s="75">
        <v>76.297536000000008</v>
      </c>
    </row>
    <row r="7299" spans="1:3" x14ac:dyDescent="0.25">
      <c r="A7299" s="74">
        <v>31039</v>
      </c>
      <c r="B7299" s="75">
        <v>26.688288000000004</v>
      </c>
      <c r="C7299" s="75">
        <v>76.297536000000008</v>
      </c>
    </row>
    <row r="7300" spans="1:3" x14ac:dyDescent="0.25">
      <c r="A7300" s="74">
        <v>31040</v>
      </c>
      <c r="B7300" s="75">
        <v>26.682192000000004</v>
      </c>
      <c r="C7300" s="75">
        <v>76.251816000000005</v>
      </c>
    </row>
    <row r="7301" spans="1:3" x14ac:dyDescent="0.25">
      <c r="A7301" s="74">
        <v>31041</v>
      </c>
      <c r="B7301" s="75">
        <v>26.68524</v>
      </c>
      <c r="C7301" s="75">
        <v>76.184759999999997</v>
      </c>
    </row>
    <row r="7302" spans="1:3" x14ac:dyDescent="0.25">
      <c r="A7302" s="74">
        <v>31042</v>
      </c>
      <c r="B7302" s="75">
        <v>26.68524</v>
      </c>
      <c r="C7302" s="75">
        <v>76.12075200000001</v>
      </c>
    </row>
    <row r="7303" spans="1:3" x14ac:dyDescent="0.25">
      <c r="A7303" s="74">
        <v>31043</v>
      </c>
      <c r="B7303" s="75">
        <v>26.676096000000001</v>
      </c>
      <c r="C7303" s="75">
        <v>76.068936000000008</v>
      </c>
    </row>
    <row r="7304" spans="1:3" x14ac:dyDescent="0.25">
      <c r="A7304" s="74">
        <v>31044</v>
      </c>
      <c r="B7304" s="75">
        <v>26.67</v>
      </c>
      <c r="C7304" s="75">
        <v>76.032359999999997</v>
      </c>
    </row>
    <row r="7305" spans="1:3" x14ac:dyDescent="0.25">
      <c r="A7305" s="74">
        <v>31045</v>
      </c>
      <c r="B7305" s="75">
        <v>26.660856000000003</v>
      </c>
      <c r="C7305" s="75">
        <v>76.00188</v>
      </c>
    </row>
    <row r="7306" spans="1:3" x14ac:dyDescent="0.25">
      <c r="A7306" s="74">
        <v>31046</v>
      </c>
      <c r="B7306" s="75">
        <v>26.654760000000003</v>
      </c>
      <c r="C7306" s="75">
        <v>75.983592000000002</v>
      </c>
    </row>
    <row r="7307" spans="1:3" x14ac:dyDescent="0.25">
      <c r="A7307" s="74">
        <v>31047</v>
      </c>
      <c r="B7307" s="75">
        <v>26.645616</v>
      </c>
      <c r="C7307" s="75">
        <v>75.953112000000004</v>
      </c>
    </row>
    <row r="7308" spans="1:3" x14ac:dyDescent="0.25">
      <c r="A7308" s="74">
        <v>31048</v>
      </c>
      <c r="B7308" s="75">
        <v>26.636472000000001</v>
      </c>
      <c r="C7308" s="75">
        <v>75.931775999999999</v>
      </c>
    </row>
    <row r="7309" spans="1:3" x14ac:dyDescent="0.25">
      <c r="A7309" s="74">
        <v>31049</v>
      </c>
      <c r="B7309" s="75">
        <v>26.633424000000002</v>
      </c>
      <c r="C7309" s="75">
        <v>75.864720000000005</v>
      </c>
    </row>
    <row r="7310" spans="1:3" x14ac:dyDescent="0.25">
      <c r="A7310" s="74">
        <v>31050</v>
      </c>
      <c r="B7310" s="75">
        <v>26.633424000000002</v>
      </c>
      <c r="C7310" s="75">
        <v>75.797664000000012</v>
      </c>
    </row>
    <row r="7311" spans="1:3" x14ac:dyDescent="0.25">
      <c r="A7311" s="74">
        <v>31051</v>
      </c>
      <c r="B7311" s="75">
        <v>26.621232000000003</v>
      </c>
      <c r="C7311" s="75">
        <v>75.745847999999995</v>
      </c>
    </row>
    <row r="7312" spans="1:3" x14ac:dyDescent="0.25">
      <c r="A7312" s="74">
        <v>31052</v>
      </c>
      <c r="B7312" s="75">
        <v>26.618183999999999</v>
      </c>
      <c r="C7312" s="75">
        <v>75.700128000000007</v>
      </c>
    </row>
    <row r="7313" spans="1:3" x14ac:dyDescent="0.25">
      <c r="A7313" s="74">
        <v>31053</v>
      </c>
      <c r="B7313" s="75">
        <v>26.612088000000004</v>
      </c>
      <c r="C7313" s="75">
        <v>75.66355200000001</v>
      </c>
    </row>
    <row r="7314" spans="1:3" x14ac:dyDescent="0.25">
      <c r="A7314" s="74">
        <v>31054</v>
      </c>
      <c r="B7314" s="75">
        <v>26.612088000000004</v>
      </c>
      <c r="C7314" s="75">
        <v>75.614784000000014</v>
      </c>
    </row>
    <row r="7315" spans="1:3" x14ac:dyDescent="0.25">
      <c r="A7315" s="74">
        <v>31055</v>
      </c>
      <c r="B7315" s="75">
        <v>26.602944000000001</v>
      </c>
      <c r="C7315" s="75">
        <v>75.562967999999998</v>
      </c>
    </row>
    <row r="7316" spans="1:3" x14ac:dyDescent="0.25">
      <c r="A7316" s="74">
        <v>31056</v>
      </c>
      <c r="B7316" s="75">
        <v>26.596848000000001</v>
      </c>
      <c r="C7316" s="75">
        <v>75.480671999999998</v>
      </c>
    </row>
    <row r="7317" spans="1:3" x14ac:dyDescent="0.25">
      <c r="A7317" s="74">
        <v>31057</v>
      </c>
      <c r="B7317" s="75">
        <v>26.587704000000002</v>
      </c>
      <c r="C7317" s="75">
        <v>75.422759999999997</v>
      </c>
    </row>
    <row r="7318" spans="1:3" x14ac:dyDescent="0.25">
      <c r="A7318" s="74">
        <v>31058</v>
      </c>
      <c r="B7318" s="75">
        <v>26.581607999999999</v>
      </c>
      <c r="C7318" s="75">
        <v>75.367896000000002</v>
      </c>
    </row>
    <row r="7319" spans="1:3" x14ac:dyDescent="0.25">
      <c r="A7319" s="74">
        <v>31059</v>
      </c>
      <c r="B7319" s="75">
        <v>26.575512</v>
      </c>
      <c r="C7319" s="75">
        <v>75.319128000000006</v>
      </c>
    </row>
    <row r="7320" spans="1:3" x14ac:dyDescent="0.25">
      <c r="A7320" s="74">
        <v>31060</v>
      </c>
      <c r="B7320" s="75">
        <v>26.569416</v>
      </c>
      <c r="C7320" s="75">
        <v>75.27645600000001</v>
      </c>
    </row>
    <row r="7321" spans="1:3" x14ac:dyDescent="0.25">
      <c r="A7321" s="74">
        <v>31061</v>
      </c>
      <c r="B7321" s="75">
        <v>26.557224000000001</v>
      </c>
      <c r="C7321" s="75">
        <v>75.212447999999995</v>
      </c>
    </row>
    <row r="7322" spans="1:3" x14ac:dyDescent="0.25">
      <c r="A7322" s="74">
        <v>31062</v>
      </c>
      <c r="B7322" s="75">
        <v>26.551128000000002</v>
      </c>
      <c r="C7322" s="75">
        <v>75.142344000000008</v>
      </c>
    </row>
    <row r="7323" spans="1:3" x14ac:dyDescent="0.25">
      <c r="A7323" s="74">
        <v>31063</v>
      </c>
      <c r="B7323" s="75">
        <v>26.541983999999999</v>
      </c>
      <c r="C7323" s="75">
        <v>75.066144000000008</v>
      </c>
    </row>
    <row r="7324" spans="1:3" x14ac:dyDescent="0.25">
      <c r="A7324" s="74">
        <v>31064</v>
      </c>
      <c r="B7324" s="75">
        <v>26.535888000000003</v>
      </c>
      <c r="C7324" s="75">
        <v>75.005184000000014</v>
      </c>
    </row>
    <row r="7325" spans="1:3" x14ac:dyDescent="0.25">
      <c r="A7325" s="74">
        <v>31065</v>
      </c>
      <c r="B7325" s="75">
        <v>26.535888000000003</v>
      </c>
      <c r="C7325" s="75">
        <v>74.938128000000006</v>
      </c>
    </row>
    <row r="7326" spans="1:3" x14ac:dyDescent="0.25">
      <c r="A7326" s="74">
        <v>31066</v>
      </c>
      <c r="B7326" s="75">
        <v>26.529792000000004</v>
      </c>
      <c r="C7326" s="75">
        <v>74.883264000000011</v>
      </c>
    </row>
    <row r="7327" spans="1:3" x14ac:dyDescent="0.25">
      <c r="A7327" s="74">
        <v>31067</v>
      </c>
      <c r="B7327" s="75">
        <v>26.523696000000001</v>
      </c>
      <c r="C7327" s="75">
        <v>74.831447999999995</v>
      </c>
    </row>
    <row r="7328" spans="1:3" x14ac:dyDescent="0.25">
      <c r="A7328" s="74">
        <v>31068</v>
      </c>
      <c r="B7328" s="75">
        <v>26.514551999999998</v>
      </c>
      <c r="C7328" s="75">
        <v>74.755247999999995</v>
      </c>
    </row>
    <row r="7329" spans="1:3" x14ac:dyDescent="0.25">
      <c r="A7329" s="74">
        <v>31069</v>
      </c>
      <c r="B7329" s="75">
        <v>26.514551999999998</v>
      </c>
      <c r="C7329" s="75">
        <v>74.685144000000008</v>
      </c>
    </row>
    <row r="7330" spans="1:3" x14ac:dyDescent="0.25">
      <c r="A7330" s="74">
        <v>31070</v>
      </c>
      <c r="B7330" s="75">
        <v>26.505407999999999</v>
      </c>
      <c r="C7330" s="75">
        <v>74.602847999999994</v>
      </c>
    </row>
    <row r="7331" spans="1:3" x14ac:dyDescent="0.25">
      <c r="A7331" s="74">
        <v>31071</v>
      </c>
      <c r="B7331" s="75">
        <v>26.505407999999999</v>
      </c>
      <c r="C7331" s="75">
        <v>74.520552000000009</v>
      </c>
    </row>
    <row r="7332" spans="1:3" x14ac:dyDescent="0.25">
      <c r="A7332" s="74">
        <v>31072</v>
      </c>
      <c r="B7332" s="75">
        <v>26.523696000000001</v>
      </c>
      <c r="C7332" s="75">
        <v>74.462640000000007</v>
      </c>
    </row>
    <row r="7333" spans="1:3" x14ac:dyDescent="0.25">
      <c r="A7333" s="74">
        <v>31073</v>
      </c>
      <c r="B7333" s="75">
        <v>26.557224000000001</v>
      </c>
      <c r="C7333" s="75">
        <v>74.444352000000009</v>
      </c>
    </row>
    <row r="7334" spans="1:3" x14ac:dyDescent="0.25">
      <c r="A7334" s="74">
        <v>31074</v>
      </c>
      <c r="B7334" s="75">
        <v>26.557224000000001</v>
      </c>
      <c r="C7334" s="75">
        <v>74.413871999999998</v>
      </c>
    </row>
    <row r="7335" spans="1:3" x14ac:dyDescent="0.25">
      <c r="A7335" s="74">
        <v>31075</v>
      </c>
      <c r="B7335" s="75">
        <v>26.566368000000001</v>
      </c>
      <c r="C7335" s="75">
        <v>74.404728000000006</v>
      </c>
    </row>
    <row r="7336" spans="1:3" x14ac:dyDescent="0.25">
      <c r="A7336" s="74">
        <v>31076</v>
      </c>
      <c r="B7336" s="75">
        <v>26.566368000000001</v>
      </c>
      <c r="C7336" s="75">
        <v>74.346816000000004</v>
      </c>
    </row>
    <row r="7337" spans="1:3" x14ac:dyDescent="0.25">
      <c r="A7337" s="74">
        <v>31077</v>
      </c>
      <c r="B7337" s="75">
        <v>26.560272000000001</v>
      </c>
      <c r="C7337" s="75">
        <v>74.270616000000004</v>
      </c>
    </row>
    <row r="7338" spans="1:3" x14ac:dyDescent="0.25">
      <c r="A7338" s="74">
        <v>31078</v>
      </c>
      <c r="B7338" s="75">
        <v>26.557224000000001</v>
      </c>
      <c r="C7338" s="75">
        <v>74.185271999999998</v>
      </c>
    </row>
    <row r="7339" spans="1:3" x14ac:dyDescent="0.25">
      <c r="A7339" s="74">
        <v>31079</v>
      </c>
      <c r="B7339" s="75">
        <v>26.554176000000002</v>
      </c>
      <c r="C7339" s="75">
        <v>74.102975999999998</v>
      </c>
    </row>
    <row r="7340" spans="1:3" x14ac:dyDescent="0.25">
      <c r="A7340" s="74">
        <v>31080</v>
      </c>
      <c r="B7340" s="75">
        <v>26.548079999999999</v>
      </c>
      <c r="C7340" s="75">
        <v>74.035920000000004</v>
      </c>
    </row>
    <row r="7341" spans="1:3" x14ac:dyDescent="0.25">
      <c r="A7341" s="74">
        <v>31081</v>
      </c>
      <c r="B7341" s="75">
        <v>26.541983999999999</v>
      </c>
      <c r="C7341" s="75">
        <v>73.971912000000003</v>
      </c>
    </row>
    <row r="7342" spans="1:3" x14ac:dyDescent="0.25">
      <c r="A7342" s="74">
        <v>31082</v>
      </c>
      <c r="B7342" s="75">
        <v>26.535888000000003</v>
      </c>
      <c r="C7342" s="75">
        <v>73.880471999999997</v>
      </c>
    </row>
    <row r="7343" spans="1:3" x14ac:dyDescent="0.25">
      <c r="A7343" s="74">
        <v>31083</v>
      </c>
      <c r="B7343" s="75">
        <v>26.526744000000001</v>
      </c>
      <c r="C7343" s="75">
        <v>73.789032000000006</v>
      </c>
    </row>
    <row r="7344" spans="1:3" x14ac:dyDescent="0.25">
      <c r="A7344" s="74">
        <v>31084</v>
      </c>
      <c r="B7344" s="75">
        <v>26.523696000000001</v>
      </c>
      <c r="C7344" s="75">
        <v>73.685400000000001</v>
      </c>
    </row>
    <row r="7345" spans="1:3" x14ac:dyDescent="0.25">
      <c r="A7345" s="74">
        <v>31085</v>
      </c>
      <c r="B7345" s="75">
        <v>26.517600000000002</v>
      </c>
      <c r="C7345" s="75">
        <v>73.584816000000004</v>
      </c>
    </row>
    <row r="7346" spans="1:3" x14ac:dyDescent="0.25">
      <c r="A7346" s="74">
        <v>31086</v>
      </c>
      <c r="B7346" s="75">
        <v>26.514551999999998</v>
      </c>
      <c r="C7346" s="75">
        <v>73.502520000000004</v>
      </c>
    </row>
    <row r="7347" spans="1:3" x14ac:dyDescent="0.25">
      <c r="A7347" s="74">
        <v>31087</v>
      </c>
      <c r="B7347" s="75">
        <v>26.496264000000004</v>
      </c>
      <c r="C7347" s="75">
        <v>73.426320000000004</v>
      </c>
    </row>
    <row r="7348" spans="1:3" x14ac:dyDescent="0.25">
      <c r="A7348" s="74">
        <v>31088</v>
      </c>
      <c r="B7348" s="75">
        <v>26.499312</v>
      </c>
      <c r="C7348" s="75">
        <v>73.398887999999999</v>
      </c>
    </row>
    <row r="7349" spans="1:3" x14ac:dyDescent="0.25">
      <c r="A7349" s="74">
        <v>31089</v>
      </c>
      <c r="B7349" s="75">
        <v>26.493216</v>
      </c>
      <c r="C7349" s="75">
        <v>73.334879999999998</v>
      </c>
    </row>
    <row r="7350" spans="1:3" x14ac:dyDescent="0.25">
      <c r="A7350" s="74">
        <v>31090</v>
      </c>
      <c r="B7350" s="75">
        <v>26.490168000000001</v>
      </c>
      <c r="C7350" s="75">
        <v>73.267824000000005</v>
      </c>
    </row>
    <row r="7351" spans="1:3" x14ac:dyDescent="0.25">
      <c r="A7351" s="74">
        <v>31091</v>
      </c>
      <c r="B7351" s="75">
        <v>26.477976000000002</v>
      </c>
      <c r="C7351" s="75">
        <v>73.185528000000005</v>
      </c>
    </row>
    <row r="7352" spans="1:3" x14ac:dyDescent="0.25">
      <c r="A7352" s="74">
        <v>31092</v>
      </c>
      <c r="B7352" s="75">
        <v>26.468832000000003</v>
      </c>
      <c r="C7352" s="75">
        <v>73.081896</v>
      </c>
    </row>
    <row r="7353" spans="1:3" x14ac:dyDescent="0.25">
      <c r="A7353" s="74">
        <v>31093</v>
      </c>
      <c r="B7353" s="75">
        <v>26.462736</v>
      </c>
      <c r="C7353" s="75">
        <v>73.005696</v>
      </c>
    </row>
    <row r="7354" spans="1:3" x14ac:dyDescent="0.25">
      <c r="A7354" s="74">
        <v>31094</v>
      </c>
      <c r="B7354" s="75">
        <v>26.447496000000001</v>
      </c>
      <c r="C7354" s="75">
        <v>72.972167999999996</v>
      </c>
    </row>
    <row r="7355" spans="1:3" x14ac:dyDescent="0.25">
      <c r="A7355" s="74">
        <v>31095</v>
      </c>
      <c r="B7355" s="75">
        <v>26.432256000000002</v>
      </c>
      <c r="C7355" s="75">
        <v>72.956928000000005</v>
      </c>
    </row>
    <row r="7356" spans="1:3" x14ac:dyDescent="0.25">
      <c r="A7356" s="74">
        <v>31096</v>
      </c>
      <c r="B7356" s="75">
        <v>26.413968000000001</v>
      </c>
      <c r="C7356" s="75">
        <v>72.920352000000008</v>
      </c>
    </row>
    <row r="7357" spans="1:3" x14ac:dyDescent="0.25">
      <c r="A7357" s="74">
        <v>31097</v>
      </c>
      <c r="B7357" s="75">
        <v>26.404824000000001</v>
      </c>
      <c r="C7357" s="75">
        <v>72.862440000000007</v>
      </c>
    </row>
    <row r="7358" spans="1:3" x14ac:dyDescent="0.25">
      <c r="A7358" s="74">
        <v>31098</v>
      </c>
      <c r="B7358" s="75">
        <v>26.401776000000002</v>
      </c>
      <c r="C7358" s="75">
        <v>72.774048000000008</v>
      </c>
    </row>
    <row r="7359" spans="1:3" x14ac:dyDescent="0.25">
      <c r="A7359" s="74">
        <v>31099</v>
      </c>
      <c r="B7359" s="75">
        <v>26.386536</v>
      </c>
      <c r="C7359" s="75">
        <v>72.697848000000008</v>
      </c>
    </row>
    <row r="7360" spans="1:3" x14ac:dyDescent="0.25">
      <c r="A7360" s="74">
        <v>31100</v>
      </c>
      <c r="B7360" s="75">
        <v>26.377392000000004</v>
      </c>
      <c r="C7360" s="75">
        <v>72.639936000000006</v>
      </c>
    </row>
    <row r="7361" spans="1:3" x14ac:dyDescent="0.25">
      <c r="A7361" s="74">
        <v>31101</v>
      </c>
      <c r="B7361" s="75">
        <v>26.368248000000001</v>
      </c>
      <c r="C7361" s="75">
        <v>72.569832000000005</v>
      </c>
    </row>
    <row r="7362" spans="1:3" x14ac:dyDescent="0.25">
      <c r="A7362" s="74">
        <v>31102</v>
      </c>
      <c r="B7362" s="75">
        <v>26.353007999999999</v>
      </c>
      <c r="C7362" s="75">
        <v>72.502776000000011</v>
      </c>
    </row>
    <row r="7363" spans="1:3" x14ac:dyDescent="0.25">
      <c r="A7363" s="74">
        <v>31103</v>
      </c>
      <c r="B7363" s="75">
        <v>26.346912</v>
      </c>
      <c r="C7363" s="75">
        <v>72.417432000000005</v>
      </c>
    </row>
    <row r="7364" spans="1:3" x14ac:dyDescent="0.25">
      <c r="A7364" s="74">
        <v>31104</v>
      </c>
      <c r="B7364" s="75">
        <v>26.340816</v>
      </c>
      <c r="C7364" s="75">
        <v>72.341232000000005</v>
      </c>
    </row>
    <row r="7365" spans="1:3" x14ac:dyDescent="0.25">
      <c r="A7365" s="74">
        <v>31105</v>
      </c>
      <c r="B7365" s="75">
        <v>26.334720000000004</v>
      </c>
      <c r="C7365" s="75">
        <v>72.258936000000006</v>
      </c>
    </row>
    <row r="7366" spans="1:3" x14ac:dyDescent="0.25">
      <c r="A7366" s="74">
        <v>31106</v>
      </c>
      <c r="B7366" s="75">
        <v>26.319479999999999</v>
      </c>
      <c r="C7366" s="75">
        <v>72.158352000000008</v>
      </c>
    </row>
    <row r="7367" spans="1:3" x14ac:dyDescent="0.25">
      <c r="A7367" s="74">
        <v>31107</v>
      </c>
      <c r="B7367" s="75">
        <v>26.310336</v>
      </c>
      <c r="C7367" s="75">
        <v>72.076056000000008</v>
      </c>
    </row>
    <row r="7368" spans="1:3" x14ac:dyDescent="0.25">
      <c r="A7368" s="74">
        <v>31108</v>
      </c>
      <c r="B7368" s="75">
        <v>26.310336</v>
      </c>
      <c r="C7368" s="75">
        <v>72.009</v>
      </c>
    </row>
    <row r="7369" spans="1:3" x14ac:dyDescent="0.25">
      <c r="A7369" s="74">
        <v>31109</v>
      </c>
      <c r="B7369" s="75">
        <v>26.30424</v>
      </c>
      <c r="C7369" s="75">
        <v>71.972424000000004</v>
      </c>
    </row>
    <row r="7370" spans="1:3" x14ac:dyDescent="0.25">
      <c r="A7370" s="74">
        <v>31110</v>
      </c>
      <c r="B7370" s="75">
        <v>26.298144000000001</v>
      </c>
      <c r="C7370" s="75">
        <v>71.9328</v>
      </c>
    </row>
    <row r="7371" spans="1:3" x14ac:dyDescent="0.25">
      <c r="A7371" s="74">
        <v>31111</v>
      </c>
      <c r="B7371" s="75">
        <v>26.295096000000001</v>
      </c>
      <c r="C7371" s="75">
        <v>71.868791999999999</v>
      </c>
    </row>
    <row r="7372" spans="1:3" x14ac:dyDescent="0.25">
      <c r="A7372" s="74">
        <v>31112</v>
      </c>
      <c r="B7372" s="75">
        <v>26.282904000000002</v>
      </c>
      <c r="C7372" s="75">
        <v>71.783448000000007</v>
      </c>
    </row>
    <row r="7373" spans="1:3" x14ac:dyDescent="0.25">
      <c r="A7373" s="74">
        <v>31113</v>
      </c>
      <c r="B7373" s="75">
        <v>26.273760000000003</v>
      </c>
      <c r="C7373" s="75">
        <v>71.707248000000007</v>
      </c>
    </row>
    <row r="7374" spans="1:3" x14ac:dyDescent="0.25">
      <c r="A7374" s="74">
        <v>31114</v>
      </c>
      <c r="B7374" s="75">
        <v>26.267664000000003</v>
      </c>
      <c r="C7374" s="75">
        <v>71.606664000000009</v>
      </c>
    </row>
    <row r="7375" spans="1:3" x14ac:dyDescent="0.25">
      <c r="A7375" s="74">
        <v>31115</v>
      </c>
      <c r="B7375" s="75">
        <v>26.258520000000004</v>
      </c>
      <c r="C7375" s="75">
        <v>71.515224000000003</v>
      </c>
    </row>
    <row r="7376" spans="1:3" x14ac:dyDescent="0.25">
      <c r="A7376" s="74">
        <v>31116</v>
      </c>
      <c r="B7376" s="75">
        <v>26.246328000000002</v>
      </c>
      <c r="C7376" s="75">
        <v>71.451216000000002</v>
      </c>
    </row>
    <row r="7377" spans="1:3" x14ac:dyDescent="0.25">
      <c r="A7377" s="74">
        <v>31117</v>
      </c>
      <c r="B7377" s="75">
        <v>26.243279999999999</v>
      </c>
      <c r="C7377" s="75">
        <v>71.37196800000001</v>
      </c>
    </row>
    <row r="7378" spans="1:3" x14ac:dyDescent="0.25">
      <c r="A7378" s="74">
        <v>31118</v>
      </c>
      <c r="B7378" s="75">
        <v>26.231088000000003</v>
      </c>
      <c r="C7378" s="75">
        <v>71.301864000000009</v>
      </c>
    </row>
    <row r="7379" spans="1:3" x14ac:dyDescent="0.25">
      <c r="A7379" s="74">
        <v>31119</v>
      </c>
      <c r="B7379" s="75">
        <v>26.212800000000001</v>
      </c>
      <c r="C7379" s="75">
        <v>71.280528000000004</v>
      </c>
    </row>
    <row r="7380" spans="1:3" x14ac:dyDescent="0.25">
      <c r="A7380" s="74">
        <v>31120</v>
      </c>
      <c r="B7380" s="75">
        <v>26.203656000000002</v>
      </c>
      <c r="C7380" s="75">
        <v>71.231759999999994</v>
      </c>
    </row>
    <row r="7381" spans="1:3" x14ac:dyDescent="0.25">
      <c r="A7381" s="74">
        <v>31121</v>
      </c>
      <c r="B7381" s="75">
        <v>26.188416</v>
      </c>
      <c r="C7381" s="75">
        <v>71.152512000000002</v>
      </c>
    </row>
    <row r="7382" spans="1:3" x14ac:dyDescent="0.25">
      <c r="A7382" s="74">
        <v>31122</v>
      </c>
      <c r="B7382" s="75">
        <v>26.176224000000001</v>
      </c>
      <c r="C7382" s="75">
        <v>71.030591999999999</v>
      </c>
    </row>
    <row r="7383" spans="1:3" x14ac:dyDescent="0.25">
      <c r="A7383" s="74">
        <v>31123</v>
      </c>
      <c r="B7383" s="75">
        <v>26.170128000000002</v>
      </c>
      <c r="C7383" s="75">
        <v>70.872096000000013</v>
      </c>
    </row>
    <row r="7384" spans="1:3" x14ac:dyDescent="0.25">
      <c r="A7384" s="74">
        <v>31124</v>
      </c>
      <c r="B7384" s="75">
        <v>26.160983999999999</v>
      </c>
      <c r="C7384" s="75">
        <v>70.7898</v>
      </c>
    </row>
    <row r="7385" spans="1:3" x14ac:dyDescent="0.25">
      <c r="A7385" s="74">
        <v>31125</v>
      </c>
      <c r="B7385" s="75">
        <v>26.142696000000001</v>
      </c>
      <c r="C7385" s="75">
        <v>70.747128000000004</v>
      </c>
    </row>
    <row r="7386" spans="1:3" x14ac:dyDescent="0.25">
      <c r="A7386" s="74">
        <v>31126</v>
      </c>
      <c r="B7386" s="75">
        <v>26.130504000000002</v>
      </c>
      <c r="C7386" s="75">
        <v>70.680071999999996</v>
      </c>
    </row>
    <row r="7387" spans="1:3" x14ac:dyDescent="0.25">
      <c r="A7387" s="74">
        <v>31127</v>
      </c>
      <c r="B7387" s="75">
        <v>26.121360000000003</v>
      </c>
      <c r="C7387" s="75">
        <v>70.609968000000009</v>
      </c>
    </row>
    <row r="7388" spans="1:3" x14ac:dyDescent="0.25">
      <c r="A7388" s="74">
        <v>31128</v>
      </c>
      <c r="B7388" s="75">
        <v>26.109168</v>
      </c>
      <c r="C7388" s="75">
        <v>70.536816000000002</v>
      </c>
    </row>
    <row r="7389" spans="1:3" x14ac:dyDescent="0.25">
      <c r="A7389" s="74">
        <v>31129</v>
      </c>
      <c r="B7389" s="75">
        <v>26.100024000000001</v>
      </c>
      <c r="C7389" s="75">
        <v>70.430136000000005</v>
      </c>
    </row>
    <row r="7390" spans="1:3" x14ac:dyDescent="0.25">
      <c r="A7390" s="74">
        <v>31130</v>
      </c>
      <c r="B7390" s="75">
        <v>26.087832000000002</v>
      </c>
      <c r="C7390" s="75">
        <v>70.286879999999996</v>
      </c>
    </row>
    <row r="7391" spans="1:3" x14ac:dyDescent="0.25">
      <c r="A7391" s="74">
        <v>31131</v>
      </c>
      <c r="B7391" s="75">
        <v>26.078688000000003</v>
      </c>
      <c r="C7391" s="75">
        <v>70.146671999999995</v>
      </c>
    </row>
    <row r="7392" spans="1:3" x14ac:dyDescent="0.25">
      <c r="A7392" s="74">
        <v>31132</v>
      </c>
      <c r="B7392" s="75">
        <v>26.069544</v>
      </c>
      <c r="C7392" s="75">
        <v>70.06437600000001</v>
      </c>
    </row>
    <row r="7393" spans="1:3" x14ac:dyDescent="0.25">
      <c r="A7393" s="74">
        <v>31133</v>
      </c>
      <c r="B7393" s="75">
        <v>26.060400000000001</v>
      </c>
      <c r="C7393" s="75">
        <v>69.969887999999997</v>
      </c>
    </row>
    <row r="7394" spans="1:3" x14ac:dyDescent="0.25">
      <c r="A7394" s="74">
        <v>31134</v>
      </c>
      <c r="B7394" s="75">
        <v>26.051256000000002</v>
      </c>
      <c r="C7394" s="75">
        <v>69.896736000000004</v>
      </c>
    </row>
    <row r="7395" spans="1:3" x14ac:dyDescent="0.25">
      <c r="A7395" s="74">
        <v>31135</v>
      </c>
      <c r="B7395" s="75">
        <v>26.042111999999999</v>
      </c>
      <c r="C7395" s="75">
        <v>69.808344000000005</v>
      </c>
    </row>
    <row r="7396" spans="1:3" x14ac:dyDescent="0.25">
      <c r="A7396" s="74">
        <v>31136</v>
      </c>
      <c r="B7396" s="75">
        <v>26.026872000000001</v>
      </c>
      <c r="C7396" s="75">
        <v>69.698616000000001</v>
      </c>
    </row>
    <row r="7397" spans="1:3" x14ac:dyDescent="0.25">
      <c r="A7397" s="74">
        <v>31137</v>
      </c>
      <c r="B7397" s="75">
        <v>26.023824000000001</v>
      </c>
      <c r="C7397" s="75">
        <v>69.555359999999993</v>
      </c>
    </row>
    <row r="7398" spans="1:3" x14ac:dyDescent="0.25">
      <c r="A7398" s="74">
        <v>31138</v>
      </c>
      <c r="B7398" s="75">
        <v>26.017728000000002</v>
      </c>
      <c r="C7398" s="75">
        <v>69.433440000000004</v>
      </c>
    </row>
    <row r="7399" spans="1:3" x14ac:dyDescent="0.25">
      <c r="A7399" s="74">
        <v>31139</v>
      </c>
      <c r="B7399" s="75">
        <v>26.002488000000003</v>
      </c>
      <c r="C7399" s="75">
        <v>69.323712</v>
      </c>
    </row>
    <row r="7400" spans="1:3" x14ac:dyDescent="0.25">
      <c r="A7400" s="74">
        <v>31140</v>
      </c>
      <c r="B7400" s="75">
        <v>25.993344</v>
      </c>
      <c r="C7400" s="75">
        <v>69.213984000000011</v>
      </c>
    </row>
    <row r="7401" spans="1:3" x14ac:dyDescent="0.25">
      <c r="A7401" s="74">
        <v>31141</v>
      </c>
      <c r="B7401" s="75">
        <v>25.981151999999998</v>
      </c>
      <c r="C7401" s="75">
        <v>69.101208</v>
      </c>
    </row>
    <row r="7402" spans="1:3" x14ac:dyDescent="0.25">
      <c r="A7402" s="74">
        <v>31142</v>
      </c>
      <c r="B7402" s="75">
        <v>25.972007999999999</v>
      </c>
      <c r="C7402" s="75">
        <v>69.000624000000002</v>
      </c>
    </row>
    <row r="7403" spans="1:3" x14ac:dyDescent="0.25">
      <c r="A7403" s="74">
        <v>31143</v>
      </c>
      <c r="B7403" s="75">
        <v>25.965911999999999</v>
      </c>
      <c r="C7403" s="75">
        <v>68.890896000000012</v>
      </c>
    </row>
    <row r="7404" spans="1:3" x14ac:dyDescent="0.25">
      <c r="A7404" s="74">
        <v>31144</v>
      </c>
      <c r="B7404" s="75">
        <v>25.956768</v>
      </c>
      <c r="C7404" s="75">
        <v>68.790312</v>
      </c>
    </row>
    <row r="7405" spans="1:3" x14ac:dyDescent="0.25">
      <c r="A7405" s="74">
        <v>31145</v>
      </c>
      <c r="B7405" s="75">
        <v>25.944576000000001</v>
      </c>
      <c r="C7405" s="75">
        <v>68.692776000000009</v>
      </c>
    </row>
    <row r="7406" spans="1:3" x14ac:dyDescent="0.25">
      <c r="A7406" s="74">
        <v>31146</v>
      </c>
      <c r="B7406" s="75">
        <v>25.932384000000003</v>
      </c>
      <c r="C7406" s="75">
        <v>68.595240000000004</v>
      </c>
    </row>
    <row r="7407" spans="1:3" x14ac:dyDescent="0.25">
      <c r="A7407" s="74">
        <v>31147</v>
      </c>
      <c r="B7407" s="75">
        <v>25.920192000000004</v>
      </c>
      <c r="C7407" s="75">
        <v>68.491607999999999</v>
      </c>
    </row>
    <row r="7408" spans="1:3" x14ac:dyDescent="0.25">
      <c r="A7408" s="74">
        <v>31148</v>
      </c>
      <c r="B7408" s="75">
        <v>25.914096000000001</v>
      </c>
      <c r="C7408" s="75">
        <v>68.458079999999995</v>
      </c>
    </row>
    <row r="7409" spans="1:3" x14ac:dyDescent="0.25">
      <c r="A7409" s="74">
        <v>31149</v>
      </c>
      <c r="B7409" s="75">
        <v>25.904951999999998</v>
      </c>
      <c r="C7409" s="75">
        <v>68.384928000000002</v>
      </c>
    </row>
    <row r="7410" spans="1:3" x14ac:dyDescent="0.25">
      <c r="A7410" s="74">
        <v>31150</v>
      </c>
      <c r="B7410" s="75">
        <v>25.889711999999999</v>
      </c>
      <c r="C7410" s="75">
        <v>68.266056000000006</v>
      </c>
    </row>
    <row r="7411" spans="1:3" x14ac:dyDescent="0.25">
      <c r="A7411" s="74">
        <v>31151</v>
      </c>
      <c r="B7411" s="75">
        <v>25.877520000000004</v>
      </c>
      <c r="C7411" s="75">
        <v>68.162424000000001</v>
      </c>
    </row>
    <row r="7412" spans="1:3" x14ac:dyDescent="0.25">
      <c r="A7412" s="74">
        <v>31152</v>
      </c>
      <c r="B7412" s="75">
        <v>25.871424000000001</v>
      </c>
      <c r="C7412" s="75">
        <v>68.055744000000004</v>
      </c>
    </row>
    <row r="7413" spans="1:3" x14ac:dyDescent="0.25">
      <c r="A7413" s="74">
        <v>31153</v>
      </c>
      <c r="B7413" s="75">
        <v>25.859232000000002</v>
      </c>
      <c r="C7413" s="75">
        <v>67.939920000000001</v>
      </c>
    </row>
    <row r="7414" spans="1:3" x14ac:dyDescent="0.25">
      <c r="A7414" s="74">
        <v>31154</v>
      </c>
      <c r="B7414" s="75">
        <v>25.84704</v>
      </c>
      <c r="C7414" s="75">
        <v>67.817999999999998</v>
      </c>
    </row>
    <row r="7415" spans="1:3" x14ac:dyDescent="0.25">
      <c r="A7415" s="74">
        <v>31155</v>
      </c>
      <c r="B7415" s="75">
        <v>25.834848000000004</v>
      </c>
      <c r="C7415" s="75">
        <v>67.696079999999995</v>
      </c>
    </row>
    <row r="7416" spans="1:3" x14ac:dyDescent="0.25">
      <c r="A7416" s="74">
        <v>31156</v>
      </c>
      <c r="B7416" s="75">
        <v>25.825704000000002</v>
      </c>
      <c r="C7416" s="75">
        <v>67.574160000000006</v>
      </c>
    </row>
    <row r="7417" spans="1:3" x14ac:dyDescent="0.25">
      <c r="A7417" s="74">
        <v>31157</v>
      </c>
      <c r="B7417" s="75">
        <v>25.813511999999999</v>
      </c>
      <c r="C7417" s="75">
        <v>67.45528800000001</v>
      </c>
    </row>
    <row r="7418" spans="1:3" x14ac:dyDescent="0.25">
      <c r="A7418" s="74">
        <v>31158</v>
      </c>
      <c r="B7418" s="75">
        <v>25.804368</v>
      </c>
      <c r="C7418" s="75">
        <v>67.333368000000007</v>
      </c>
    </row>
    <row r="7419" spans="1:3" x14ac:dyDescent="0.25">
      <c r="A7419" s="74">
        <v>31159</v>
      </c>
      <c r="B7419" s="75">
        <v>25.792176000000001</v>
      </c>
      <c r="C7419" s="75">
        <v>67.217544000000004</v>
      </c>
    </row>
    <row r="7420" spans="1:3" x14ac:dyDescent="0.25">
      <c r="A7420" s="74">
        <v>31160</v>
      </c>
      <c r="B7420" s="75">
        <v>25.783032000000002</v>
      </c>
      <c r="C7420" s="75">
        <v>67.089528000000001</v>
      </c>
    </row>
    <row r="7421" spans="1:3" x14ac:dyDescent="0.25">
      <c r="A7421" s="74">
        <v>31161</v>
      </c>
      <c r="B7421" s="75">
        <v>25.773888000000003</v>
      </c>
      <c r="C7421" s="75">
        <v>66.961511999999999</v>
      </c>
    </row>
    <row r="7422" spans="1:3" x14ac:dyDescent="0.25">
      <c r="A7422" s="74">
        <v>31162</v>
      </c>
      <c r="B7422" s="75">
        <v>25.764744</v>
      </c>
      <c r="C7422" s="75">
        <v>66.836544000000004</v>
      </c>
    </row>
    <row r="7423" spans="1:3" x14ac:dyDescent="0.25">
      <c r="A7423" s="74">
        <v>31163</v>
      </c>
      <c r="B7423" s="75">
        <v>25.752552000000001</v>
      </c>
      <c r="C7423" s="75">
        <v>66.708528000000001</v>
      </c>
    </row>
    <row r="7424" spans="1:3" x14ac:dyDescent="0.25">
      <c r="A7424" s="74">
        <v>31164</v>
      </c>
      <c r="B7424" s="75">
        <v>25.743407999999999</v>
      </c>
      <c r="C7424" s="75">
        <v>66.61708800000001</v>
      </c>
    </row>
    <row r="7425" spans="1:3" x14ac:dyDescent="0.25">
      <c r="A7425" s="74">
        <v>31165</v>
      </c>
      <c r="B7425" s="75">
        <v>25.734264000000003</v>
      </c>
      <c r="C7425" s="75">
        <v>66.498215999999999</v>
      </c>
    </row>
    <row r="7426" spans="1:3" x14ac:dyDescent="0.25">
      <c r="A7426" s="74">
        <v>31166</v>
      </c>
      <c r="B7426" s="75">
        <v>25.722072000000001</v>
      </c>
      <c r="C7426" s="75">
        <v>66.361056000000005</v>
      </c>
    </row>
    <row r="7427" spans="1:3" x14ac:dyDescent="0.25">
      <c r="A7427" s="74">
        <v>31167</v>
      </c>
      <c r="B7427" s="75">
        <v>25.712928000000002</v>
      </c>
      <c r="C7427" s="75">
        <v>66.226944000000003</v>
      </c>
    </row>
    <row r="7428" spans="1:3" x14ac:dyDescent="0.25">
      <c r="A7428" s="74">
        <v>31168</v>
      </c>
      <c r="B7428" s="75">
        <v>25.697688000000003</v>
      </c>
      <c r="C7428" s="75">
        <v>66.089784000000009</v>
      </c>
    </row>
    <row r="7429" spans="1:3" x14ac:dyDescent="0.25">
      <c r="A7429" s="74">
        <v>31169</v>
      </c>
      <c r="B7429" s="75">
        <v>25.685496000000001</v>
      </c>
      <c r="C7429" s="75">
        <v>65.949576000000008</v>
      </c>
    </row>
    <row r="7430" spans="1:3" x14ac:dyDescent="0.25">
      <c r="A7430" s="74">
        <v>31170</v>
      </c>
      <c r="B7430" s="75">
        <v>25.676352000000001</v>
      </c>
      <c r="C7430" s="75">
        <v>65.818511999999998</v>
      </c>
    </row>
    <row r="7431" spans="1:3" x14ac:dyDescent="0.25">
      <c r="A7431" s="74">
        <v>31171</v>
      </c>
      <c r="B7431" s="75">
        <v>25.667207999999999</v>
      </c>
      <c r="C7431" s="75">
        <v>65.711832000000001</v>
      </c>
    </row>
    <row r="7432" spans="1:3" x14ac:dyDescent="0.25">
      <c r="A7432" s="74">
        <v>31172</v>
      </c>
      <c r="B7432" s="75">
        <v>25.700735999999999</v>
      </c>
      <c r="C7432" s="75">
        <v>66.025776000000008</v>
      </c>
    </row>
    <row r="7433" spans="1:3" x14ac:dyDescent="0.25">
      <c r="A7433" s="74">
        <v>31173</v>
      </c>
      <c r="B7433" s="75">
        <v>25.715976000000001</v>
      </c>
      <c r="C7433" s="75">
        <v>66.251328000000001</v>
      </c>
    </row>
    <row r="7434" spans="1:3" x14ac:dyDescent="0.25">
      <c r="A7434" s="74">
        <v>31174</v>
      </c>
      <c r="B7434" s="75">
        <v>25.712928000000002</v>
      </c>
      <c r="C7434" s="75">
        <v>66.470784000000009</v>
      </c>
    </row>
    <row r="7435" spans="1:3" x14ac:dyDescent="0.25">
      <c r="A7435" s="74">
        <v>31175</v>
      </c>
      <c r="B7435" s="75">
        <v>25.712928000000002</v>
      </c>
      <c r="C7435" s="75">
        <v>66.671952000000005</v>
      </c>
    </row>
    <row r="7436" spans="1:3" x14ac:dyDescent="0.25">
      <c r="A7436" s="74">
        <v>31176</v>
      </c>
      <c r="B7436" s="75">
        <v>25.706832000000002</v>
      </c>
      <c r="C7436" s="75">
        <v>66.684144000000003</v>
      </c>
    </row>
    <row r="7437" spans="1:3" x14ac:dyDescent="0.25">
      <c r="A7437" s="74">
        <v>31177</v>
      </c>
      <c r="B7437" s="75">
        <v>25.725120000000004</v>
      </c>
      <c r="C7437" s="75">
        <v>66.623184000000009</v>
      </c>
    </row>
    <row r="7438" spans="1:3" x14ac:dyDescent="0.25">
      <c r="A7438" s="74">
        <v>31178</v>
      </c>
      <c r="B7438" s="75">
        <v>25.728168</v>
      </c>
      <c r="C7438" s="75">
        <v>66.562224000000001</v>
      </c>
    </row>
    <row r="7439" spans="1:3" x14ac:dyDescent="0.25">
      <c r="A7439" s="74">
        <v>31179</v>
      </c>
      <c r="B7439" s="75">
        <v>25.734264000000003</v>
      </c>
      <c r="C7439" s="75">
        <v>66.580511999999999</v>
      </c>
    </row>
    <row r="7440" spans="1:3" x14ac:dyDescent="0.25">
      <c r="A7440" s="74">
        <v>31180</v>
      </c>
      <c r="B7440" s="75">
        <v>25.737311999999999</v>
      </c>
      <c r="C7440" s="75">
        <v>66.519552000000004</v>
      </c>
    </row>
    <row r="7441" spans="1:3" x14ac:dyDescent="0.25">
      <c r="A7441" s="74">
        <v>31181</v>
      </c>
      <c r="B7441" s="75">
        <v>25.731216000000003</v>
      </c>
      <c r="C7441" s="75">
        <v>66.431160000000006</v>
      </c>
    </row>
    <row r="7442" spans="1:3" x14ac:dyDescent="0.25">
      <c r="A7442" s="74">
        <v>31182</v>
      </c>
      <c r="B7442" s="75">
        <v>25.725120000000004</v>
      </c>
      <c r="C7442" s="75">
        <v>66.330576000000008</v>
      </c>
    </row>
    <row r="7443" spans="1:3" x14ac:dyDescent="0.25">
      <c r="A7443" s="74">
        <v>31183</v>
      </c>
      <c r="B7443" s="75">
        <v>25.725120000000004</v>
      </c>
      <c r="C7443" s="75">
        <v>66.226944000000003</v>
      </c>
    </row>
    <row r="7444" spans="1:3" x14ac:dyDescent="0.25">
      <c r="A7444" s="74">
        <v>31184</v>
      </c>
      <c r="B7444" s="75">
        <v>25.743407999999999</v>
      </c>
      <c r="C7444" s="75">
        <v>66.193415999999999</v>
      </c>
    </row>
    <row r="7445" spans="1:3" x14ac:dyDescent="0.25">
      <c r="A7445" s="74">
        <v>31185</v>
      </c>
      <c r="B7445" s="75">
        <v>25.755600000000001</v>
      </c>
      <c r="C7445" s="75">
        <v>66.150744000000003</v>
      </c>
    </row>
    <row r="7446" spans="1:3" x14ac:dyDescent="0.25">
      <c r="A7446" s="74">
        <v>31186</v>
      </c>
      <c r="B7446" s="75">
        <v>25.752552000000001</v>
      </c>
      <c r="C7446" s="75">
        <v>66.083688000000009</v>
      </c>
    </row>
    <row r="7447" spans="1:3" x14ac:dyDescent="0.25">
      <c r="A7447" s="74">
        <v>31187</v>
      </c>
      <c r="B7447" s="75">
        <v>25.743407999999999</v>
      </c>
      <c r="C7447" s="75">
        <v>65.989199999999997</v>
      </c>
    </row>
    <row r="7448" spans="1:3" x14ac:dyDescent="0.25">
      <c r="A7448" s="74">
        <v>31188</v>
      </c>
      <c r="B7448" s="75">
        <v>25.737311999999999</v>
      </c>
      <c r="C7448" s="75">
        <v>65.888615999999999</v>
      </c>
    </row>
    <row r="7449" spans="1:3" x14ac:dyDescent="0.25">
      <c r="A7449" s="74">
        <v>31189</v>
      </c>
      <c r="B7449" s="75">
        <v>25.734264000000003</v>
      </c>
      <c r="C7449" s="75">
        <v>65.781936000000002</v>
      </c>
    </row>
    <row r="7450" spans="1:3" x14ac:dyDescent="0.25">
      <c r="A7450" s="74">
        <v>31190</v>
      </c>
      <c r="B7450" s="75">
        <v>25.728168</v>
      </c>
      <c r="C7450" s="75">
        <v>65.699640000000002</v>
      </c>
    </row>
    <row r="7451" spans="1:3" x14ac:dyDescent="0.25">
      <c r="A7451" s="74">
        <v>31191</v>
      </c>
      <c r="B7451" s="75">
        <v>25.728168</v>
      </c>
      <c r="C7451" s="75">
        <v>65.611248000000003</v>
      </c>
    </row>
    <row r="7452" spans="1:3" x14ac:dyDescent="0.25">
      <c r="A7452" s="74">
        <v>31192</v>
      </c>
      <c r="B7452" s="75">
        <v>25.761696000000001</v>
      </c>
      <c r="C7452" s="75">
        <v>65.550288000000009</v>
      </c>
    </row>
    <row r="7453" spans="1:3" x14ac:dyDescent="0.25">
      <c r="A7453" s="74">
        <v>31193</v>
      </c>
      <c r="B7453" s="75">
        <v>25.755600000000001</v>
      </c>
      <c r="C7453" s="75">
        <v>65.434464000000006</v>
      </c>
    </row>
    <row r="7454" spans="1:3" x14ac:dyDescent="0.25">
      <c r="A7454" s="74">
        <v>31194</v>
      </c>
      <c r="B7454" s="75">
        <v>25.755600000000001</v>
      </c>
      <c r="C7454" s="75">
        <v>65.336928000000015</v>
      </c>
    </row>
    <row r="7455" spans="1:3" x14ac:dyDescent="0.25">
      <c r="A7455" s="74">
        <v>31195</v>
      </c>
      <c r="B7455" s="75">
        <v>25.764744</v>
      </c>
      <c r="C7455" s="75">
        <v>65.224152000000004</v>
      </c>
    </row>
    <row r="7456" spans="1:3" x14ac:dyDescent="0.25">
      <c r="A7456" s="74">
        <v>31196</v>
      </c>
      <c r="B7456" s="75">
        <v>25.761696000000001</v>
      </c>
      <c r="C7456" s="75">
        <v>65.117471999999992</v>
      </c>
    </row>
    <row r="7457" spans="1:3" x14ac:dyDescent="0.25">
      <c r="A7457" s="74">
        <v>31197</v>
      </c>
      <c r="B7457" s="75">
        <v>25.755600000000001</v>
      </c>
      <c r="C7457" s="75">
        <v>65.013840000000002</v>
      </c>
    </row>
    <row r="7458" spans="1:3" x14ac:dyDescent="0.25">
      <c r="A7458" s="74">
        <v>31198</v>
      </c>
      <c r="B7458" s="75">
        <v>25.761696000000001</v>
      </c>
      <c r="C7458" s="75">
        <v>65.029080000000008</v>
      </c>
    </row>
    <row r="7459" spans="1:3" x14ac:dyDescent="0.25">
      <c r="A7459" s="74">
        <v>31199</v>
      </c>
      <c r="B7459" s="75">
        <v>25.813511999999999</v>
      </c>
      <c r="C7459" s="75">
        <v>65.224152000000004</v>
      </c>
    </row>
    <row r="7460" spans="1:3" x14ac:dyDescent="0.25">
      <c r="A7460" s="74">
        <v>31200</v>
      </c>
      <c r="B7460" s="75">
        <v>25.834848000000004</v>
      </c>
      <c r="C7460" s="75">
        <v>65.336928000000015</v>
      </c>
    </row>
    <row r="7461" spans="1:3" x14ac:dyDescent="0.25">
      <c r="A7461" s="74">
        <v>31201</v>
      </c>
      <c r="B7461" s="75">
        <v>25.837896000000001</v>
      </c>
      <c r="C7461" s="75">
        <v>65.464944000000003</v>
      </c>
    </row>
    <row r="7462" spans="1:3" x14ac:dyDescent="0.25">
      <c r="A7462" s="74">
        <v>31202</v>
      </c>
      <c r="B7462" s="75">
        <v>25.850088000000003</v>
      </c>
      <c r="C7462" s="75">
        <v>65.580768000000006</v>
      </c>
    </row>
    <row r="7463" spans="1:3" x14ac:dyDescent="0.25">
      <c r="A7463" s="74">
        <v>31203</v>
      </c>
      <c r="B7463" s="75">
        <v>25.880568</v>
      </c>
      <c r="C7463" s="75">
        <v>65.678303999999997</v>
      </c>
    </row>
    <row r="7464" spans="1:3" x14ac:dyDescent="0.25">
      <c r="A7464" s="74">
        <v>31204</v>
      </c>
      <c r="B7464" s="75">
        <v>25.877520000000004</v>
      </c>
      <c r="C7464" s="75">
        <v>65.714880000000008</v>
      </c>
    </row>
    <row r="7465" spans="1:3" x14ac:dyDescent="0.25">
      <c r="A7465" s="74">
        <v>31205</v>
      </c>
      <c r="B7465" s="75">
        <v>25.874472000000001</v>
      </c>
      <c r="C7465" s="75">
        <v>65.684399999999997</v>
      </c>
    </row>
    <row r="7466" spans="1:3" x14ac:dyDescent="0.25">
      <c r="A7466" s="74">
        <v>31206</v>
      </c>
      <c r="B7466" s="75">
        <v>25.886664000000003</v>
      </c>
      <c r="C7466" s="75">
        <v>65.629536000000002</v>
      </c>
    </row>
    <row r="7467" spans="1:3" x14ac:dyDescent="0.25">
      <c r="A7467" s="74">
        <v>31207</v>
      </c>
      <c r="B7467" s="75">
        <v>25.880568</v>
      </c>
      <c r="C7467" s="75">
        <v>66.080640000000002</v>
      </c>
    </row>
    <row r="7468" spans="1:3" x14ac:dyDescent="0.25">
      <c r="A7468" s="74">
        <v>31208</v>
      </c>
      <c r="B7468" s="75">
        <v>25.856184000000002</v>
      </c>
      <c r="C7468" s="75">
        <v>66.135503999999997</v>
      </c>
    </row>
    <row r="7469" spans="1:3" x14ac:dyDescent="0.25">
      <c r="A7469" s="74">
        <v>31209</v>
      </c>
      <c r="B7469" s="75">
        <v>25.850088000000003</v>
      </c>
      <c r="C7469" s="75">
        <v>66.190368000000007</v>
      </c>
    </row>
    <row r="7470" spans="1:3" x14ac:dyDescent="0.25">
      <c r="A7470" s="74">
        <v>31210</v>
      </c>
      <c r="B7470" s="75">
        <v>25.853135999999999</v>
      </c>
      <c r="C7470" s="75">
        <v>66.205608000000012</v>
      </c>
    </row>
    <row r="7471" spans="1:3" x14ac:dyDescent="0.25">
      <c r="A7471" s="74">
        <v>31211</v>
      </c>
      <c r="B7471" s="75">
        <v>25.84704</v>
      </c>
      <c r="C7471" s="75">
        <v>66.211703999999997</v>
      </c>
    </row>
    <row r="7472" spans="1:3" x14ac:dyDescent="0.25">
      <c r="A7472" s="74">
        <v>31212</v>
      </c>
      <c r="B7472" s="75">
        <v>25.831800000000001</v>
      </c>
      <c r="C7472" s="75">
        <v>66.175128000000001</v>
      </c>
    </row>
    <row r="7473" spans="1:3" x14ac:dyDescent="0.25">
      <c r="A7473" s="74">
        <v>31213</v>
      </c>
      <c r="B7473" s="75">
        <v>25.819607999999999</v>
      </c>
      <c r="C7473" s="75">
        <v>66.150744000000003</v>
      </c>
    </row>
    <row r="7474" spans="1:3" x14ac:dyDescent="0.25">
      <c r="A7474" s="74">
        <v>31214</v>
      </c>
      <c r="B7474" s="75">
        <v>25.825704000000002</v>
      </c>
      <c r="C7474" s="75">
        <v>66.144648000000004</v>
      </c>
    </row>
    <row r="7475" spans="1:3" x14ac:dyDescent="0.25">
      <c r="A7475" s="74">
        <v>31215</v>
      </c>
      <c r="B7475" s="75">
        <v>25.825704000000002</v>
      </c>
      <c r="C7475" s="75">
        <v>66.248280000000008</v>
      </c>
    </row>
    <row r="7476" spans="1:3" x14ac:dyDescent="0.25">
      <c r="A7476" s="74">
        <v>31216</v>
      </c>
      <c r="B7476" s="75">
        <v>25.822656000000002</v>
      </c>
      <c r="C7476" s="75">
        <v>66.242184000000009</v>
      </c>
    </row>
    <row r="7477" spans="1:3" x14ac:dyDescent="0.25">
      <c r="A7477" s="74">
        <v>31217</v>
      </c>
      <c r="B7477" s="75">
        <v>25.816560000000003</v>
      </c>
      <c r="C7477" s="75">
        <v>66.196464000000006</v>
      </c>
    </row>
    <row r="7478" spans="1:3" x14ac:dyDescent="0.25">
      <c r="A7478" s="74">
        <v>31218</v>
      </c>
      <c r="B7478" s="75">
        <v>25.810464000000003</v>
      </c>
      <c r="C7478" s="75">
        <v>66.135503999999997</v>
      </c>
    </row>
    <row r="7479" spans="1:3" x14ac:dyDescent="0.25">
      <c r="A7479" s="74">
        <v>31219</v>
      </c>
      <c r="B7479" s="75">
        <v>25.813511999999999</v>
      </c>
      <c r="C7479" s="75">
        <v>66.074544000000003</v>
      </c>
    </row>
    <row r="7480" spans="1:3" x14ac:dyDescent="0.25">
      <c r="A7480" s="74">
        <v>31220</v>
      </c>
      <c r="B7480" s="75">
        <v>25.825704000000002</v>
      </c>
      <c r="C7480" s="75">
        <v>66.516503999999998</v>
      </c>
    </row>
    <row r="7481" spans="1:3" x14ac:dyDescent="0.25">
      <c r="A7481" s="74">
        <v>31221</v>
      </c>
      <c r="B7481" s="75">
        <v>25.828752000000001</v>
      </c>
      <c r="C7481" s="75">
        <v>66.638424000000001</v>
      </c>
    </row>
    <row r="7482" spans="1:3" x14ac:dyDescent="0.25">
      <c r="A7482" s="74">
        <v>31222</v>
      </c>
      <c r="B7482" s="75">
        <v>25.837896000000001</v>
      </c>
      <c r="C7482" s="75">
        <v>66.674999999999997</v>
      </c>
    </row>
    <row r="7483" spans="1:3" x14ac:dyDescent="0.25">
      <c r="A7483" s="74">
        <v>31223</v>
      </c>
      <c r="B7483" s="75">
        <v>25.843992000000004</v>
      </c>
      <c r="C7483" s="75">
        <v>67.290696000000011</v>
      </c>
    </row>
    <row r="7484" spans="1:3" x14ac:dyDescent="0.25">
      <c r="A7484" s="74">
        <v>31224</v>
      </c>
      <c r="B7484" s="75">
        <v>25.871424000000001</v>
      </c>
      <c r="C7484" s="75">
        <v>67.601591999999997</v>
      </c>
    </row>
    <row r="7485" spans="1:3" x14ac:dyDescent="0.25">
      <c r="A7485" s="74">
        <v>31225</v>
      </c>
      <c r="B7485" s="75">
        <v>25.874472000000001</v>
      </c>
      <c r="C7485" s="75">
        <v>67.699128000000002</v>
      </c>
    </row>
    <row r="7486" spans="1:3" x14ac:dyDescent="0.25">
      <c r="A7486" s="74">
        <v>31226</v>
      </c>
      <c r="B7486" s="75">
        <v>25.889711999999999</v>
      </c>
      <c r="C7486" s="75">
        <v>67.750944000000004</v>
      </c>
    </row>
    <row r="7487" spans="1:3" x14ac:dyDescent="0.25">
      <c r="A7487" s="74">
        <v>31227</v>
      </c>
      <c r="B7487" s="75">
        <v>25.892760000000003</v>
      </c>
      <c r="C7487" s="75">
        <v>67.769232000000002</v>
      </c>
    </row>
    <row r="7488" spans="1:3" x14ac:dyDescent="0.25">
      <c r="A7488" s="74">
        <v>31228</v>
      </c>
      <c r="B7488" s="75">
        <v>25.904951999999998</v>
      </c>
      <c r="C7488" s="75">
        <v>67.845432000000002</v>
      </c>
    </row>
    <row r="7489" spans="1:3" x14ac:dyDescent="0.25">
      <c r="A7489" s="74">
        <v>31229</v>
      </c>
      <c r="B7489" s="75">
        <v>25.901904000000002</v>
      </c>
      <c r="C7489" s="75">
        <v>67.83628800000001</v>
      </c>
    </row>
    <row r="7490" spans="1:3" x14ac:dyDescent="0.25">
      <c r="A7490" s="74">
        <v>31230</v>
      </c>
      <c r="B7490" s="75">
        <v>25.889711999999999</v>
      </c>
      <c r="C7490" s="75">
        <v>67.805807999999999</v>
      </c>
    </row>
    <row r="7491" spans="1:3" x14ac:dyDescent="0.25">
      <c r="A7491" s="74">
        <v>31231</v>
      </c>
      <c r="B7491" s="75">
        <v>25.880568</v>
      </c>
      <c r="C7491" s="75">
        <v>67.796664000000007</v>
      </c>
    </row>
    <row r="7492" spans="1:3" x14ac:dyDescent="0.25">
      <c r="A7492" s="74">
        <v>31232</v>
      </c>
      <c r="B7492" s="75">
        <v>25.904951999999998</v>
      </c>
      <c r="C7492" s="75">
        <v>67.790568000000007</v>
      </c>
    </row>
    <row r="7493" spans="1:3" x14ac:dyDescent="0.25">
      <c r="A7493" s="74">
        <v>31233</v>
      </c>
      <c r="B7493" s="75">
        <v>25.917144</v>
      </c>
      <c r="C7493" s="75">
        <v>67.900296000000012</v>
      </c>
    </row>
    <row r="7494" spans="1:3" x14ac:dyDescent="0.25">
      <c r="A7494" s="74">
        <v>31234</v>
      </c>
      <c r="B7494" s="75">
        <v>25.926288000000003</v>
      </c>
      <c r="C7494" s="75">
        <v>67.933824000000001</v>
      </c>
    </row>
    <row r="7495" spans="1:3" x14ac:dyDescent="0.25">
      <c r="A7495" s="74">
        <v>31235</v>
      </c>
      <c r="B7495" s="75">
        <v>25.926288000000003</v>
      </c>
      <c r="C7495" s="75">
        <v>67.897248000000005</v>
      </c>
    </row>
    <row r="7496" spans="1:3" x14ac:dyDescent="0.25">
      <c r="A7496" s="74">
        <v>31236</v>
      </c>
      <c r="B7496" s="75">
        <v>25.929335999999999</v>
      </c>
      <c r="C7496" s="75">
        <v>67.930776000000009</v>
      </c>
    </row>
    <row r="7497" spans="1:3" x14ac:dyDescent="0.25">
      <c r="A7497" s="74">
        <v>31237</v>
      </c>
      <c r="B7497" s="75">
        <v>25.935432000000002</v>
      </c>
      <c r="C7497" s="75">
        <v>67.91858400000001</v>
      </c>
    </row>
    <row r="7498" spans="1:3" x14ac:dyDescent="0.25">
      <c r="A7498" s="74">
        <v>31238</v>
      </c>
      <c r="B7498" s="75">
        <v>25.920192000000004</v>
      </c>
      <c r="C7498" s="75">
        <v>67.927728000000002</v>
      </c>
    </row>
    <row r="7499" spans="1:3" x14ac:dyDescent="0.25">
      <c r="A7499" s="74">
        <v>31239</v>
      </c>
      <c r="B7499" s="75">
        <v>25.911048000000005</v>
      </c>
      <c r="C7499" s="75">
        <v>67.927728000000002</v>
      </c>
    </row>
    <row r="7500" spans="1:3" x14ac:dyDescent="0.25">
      <c r="A7500" s="74">
        <v>31240</v>
      </c>
      <c r="B7500" s="75">
        <v>25.895807999999999</v>
      </c>
      <c r="C7500" s="75">
        <v>67.939920000000001</v>
      </c>
    </row>
    <row r="7501" spans="1:3" x14ac:dyDescent="0.25">
      <c r="A7501" s="74">
        <v>31241</v>
      </c>
      <c r="B7501" s="75">
        <v>25.877520000000004</v>
      </c>
      <c r="C7501" s="75">
        <v>67.91248800000001</v>
      </c>
    </row>
    <row r="7502" spans="1:3" x14ac:dyDescent="0.25">
      <c r="A7502" s="74">
        <v>31242</v>
      </c>
      <c r="B7502" s="75">
        <v>25.883616000000004</v>
      </c>
      <c r="C7502" s="75">
        <v>67.91248800000001</v>
      </c>
    </row>
    <row r="7503" spans="1:3" x14ac:dyDescent="0.25">
      <c r="A7503" s="74">
        <v>31243</v>
      </c>
      <c r="B7503" s="75">
        <v>25.892760000000003</v>
      </c>
      <c r="C7503" s="75">
        <v>68.189856000000006</v>
      </c>
    </row>
    <row r="7504" spans="1:3" x14ac:dyDescent="0.25">
      <c r="A7504" s="74">
        <v>31244</v>
      </c>
      <c r="B7504" s="75">
        <v>25.877520000000004</v>
      </c>
      <c r="C7504" s="75">
        <v>68.244720000000001</v>
      </c>
    </row>
    <row r="7505" spans="1:3" x14ac:dyDescent="0.25">
      <c r="A7505" s="74">
        <v>31245</v>
      </c>
      <c r="B7505" s="75">
        <v>25.862279999999998</v>
      </c>
      <c r="C7505" s="75">
        <v>68.263007999999999</v>
      </c>
    </row>
    <row r="7506" spans="1:3" x14ac:dyDescent="0.25">
      <c r="A7506" s="74">
        <v>31246</v>
      </c>
      <c r="B7506" s="75">
        <v>25.874472000000001</v>
      </c>
      <c r="C7506" s="75">
        <v>68.290440000000004</v>
      </c>
    </row>
    <row r="7507" spans="1:3" x14ac:dyDescent="0.25">
      <c r="A7507" s="74">
        <v>31247</v>
      </c>
      <c r="B7507" s="75">
        <v>25.859232000000002</v>
      </c>
      <c r="C7507" s="75">
        <v>68.287391999999997</v>
      </c>
    </row>
    <row r="7508" spans="1:3" x14ac:dyDescent="0.25">
      <c r="A7508" s="74">
        <v>31248</v>
      </c>
      <c r="B7508" s="75">
        <v>25.865328000000002</v>
      </c>
      <c r="C7508" s="75">
        <v>68.311776000000009</v>
      </c>
    </row>
    <row r="7509" spans="1:3" x14ac:dyDescent="0.25">
      <c r="A7509" s="74">
        <v>31249</v>
      </c>
      <c r="B7509" s="75">
        <v>25.862279999999998</v>
      </c>
      <c r="C7509" s="75">
        <v>68.348352000000006</v>
      </c>
    </row>
    <row r="7510" spans="1:3" x14ac:dyDescent="0.25">
      <c r="A7510" s="74">
        <v>31250</v>
      </c>
      <c r="B7510" s="75">
        <v>25.853135999999999</v>
      </c>
      <c r="C7510" s="75">
        <v>68.348352000000006</v>
      </c>
    </row>
    <row r="7511" spans="1:3" x14ac:dyDescent="0.25">
      <c r="A7511" s="74">
        <v>31251</v>
      </c>
      <c r="B7511" s="75">
        <v>25.850088000000003</v>
      </c>
      <c r="C7511" s="75">
        <v>68.357496000000012</v>
      </c>
    </row>
    <row r="7512" spans="1:3" x14ac:dyDescent="0.25">
      <c r="A7512" s="74">
        <v>31252</v>
      </c>
      <c r="B7512" s="75">
        <v>25.874472000000001</v>
      </c>
      <c r="C7512" s="75">
        <v>68.345303999999999</v>
      </c>
    </row>
    <row r="7513" spans="1:3" x14ac:dyDescent="0.25">
      <c r="A7513" s="74">
        <v>31253</v>
      </c>
      <c r="B7513" s="75">
        <v>25.862279999999998</v>
      </c>
      <c r="C7513" s="75">
        <v>68.308728000000002</v>
      </c>
    </row>
    <row r="7514" spans="1:3" x14ac:dyDescent="0.25">
      <c r="A7514" s="74">
        <v>31254</v>
      </c>
      <c r="B7514" s="75">
        <v>25.84704</v>
      </c>
      <c r="C7514" s="75">
        <v>68.363591999999997</v>
      </c>
    </row>
    <row r="7515" spans="1:3" x14ac:dyDescent="0.25">
      <c r="A7515" s="74">
        <v>31255</v>
      </c>
      <c r="B7515" s="75">
        <v>25.843992000000004</v>
      </c>
      <c r="C7515" s="75">
        <v>68.512944000000005</v>
      </c>
    </row>
    <row r="7516" spans="1:3" x14ac:dyDescent="0.25">
      <c r="A7516" s="74">
        <v>31256</v>
      </c>
      <c r="B7516" s="75">
        <v>25.834848000000004</v>
      </c>
      <c r="C7516" s="75">
        <v>68.418456000000006</v>
      </c>
    </row>
    <row r="7517" spans="1:3" x14ac:dyDescent="0.25">
      <c r="A7517" s="74">
        <v>31257</v>
      </c>
      <c r="B7517" s="75">
        <v>25.834848000000004</v>
      </c>
      <c r="C7517" s="75">
        <v>68.421503999999999</v>
      </c>
    </row>
    <row r="7518" spans="1:3" x14ac:dyDescent="0.25">
      <c r="A7518" s="74">
        <v>31258</v>
      </c>
      <c r="B7518" s="75">
        <v>25.822656000000002</v>
      </c>
      <c r="C7518" s="75">
        <v>68.427599999999998</v>
      </c>
    </row>
    <row r="7519" spans="1:3" x14ac:dyDescent="0.25">
      <c r="A7519" s="74">
        <v>31259</v>
      </c>
      <c r="B7519" s="75">
        <v>25.856184000000002</v>
      </c>
      <c r="C7519" s="75">
        <v>68.677536000000003</v>
      </c>
    </row>
    <row r="7520" spans="1:3" x14ac:dyDescent="0.25">
      <c r="A7520" s="74">
        <v>31260</v>
      </c>
      <c r="B7520" s="75">
        <v>25.865328000000002</v>
      </c>
      <c r="C7520" s="75">
        <v>68.750688000000011</v>
      </c>
    </row>
    <row r="7521" spans="1:3" x14ac:dyDescent="0.25">
      <c r="A7521" s="74">
        <v>31261</v>
      </c>
      <c r="B7521" s="75">
        <v>25.856184000000002</v>
      </c>
      <c r="C7521" s="75">
        <v>68.750688000000011</v>
      </c>
    </row>
    <row r="7522" spans="1:3" x14ac:dyDescent="0.25">
      <c r="A7522" s="74">
        <v>31262</v>
      </c>
      <c r="B7522" s="75">
        <v>25.889711999999999</v>
      </c>
      <c r="C7522" s="75">
        <v>68.768976000000009</v>
      </c>
    </row>
    <row r="7523" spans="1:3" x14ac:dyDescent="0.25">
      <c r="A7523" s="74">
        <v>31263</v>
      </c>
      <c r="B7523" s="75">
        <v>25.889711999999999</v>
      </c>
      <c r="C7523" s="75">
        <v>68.775071999999994</v>
      </c>
    </row>
    <row r="7524" spans="1:3" x14ac:dyDescent="0.25">
      <c r="A7524" s="74">
        <v>31264</v>
      </c>
      <c r="B7524" s="75">
        <v>25.901904000000002</v>
      </c>
      <c r="C7524" s="75">
        <v>68.753736000000004</v>
      </c>
    </row>
    <row r="7525" spans="1:3" x14ac:dyDescent="0.25">
      <c r="A7525" s="74">
        <v>31265</v>
      </c>
      <c r="B7525" s="75">
        <v>25.886664000000003</v>
      </c>
      <c r="C7525" s="75">
        <v>68.692776000000009</v>
      </c>
    </row>
    <row r="7526" spans="1:3" x14ac:dyDescent="0.25">
      <c r="A7526" s="74">
        <v>31266</v>
      </c>
      <c r="B7526" s="75">
        <v>25.886664000000003</v>
      </c>
      <c r="C7526" s="75">
        <v>68.607432000000003</v>
      </c>
    </row>
    <row r="7527" spans="1:3" x14ac:dyDescent="0.25">
      <c r="A7527" s="74">
        <v>31267</v>
      </c>
      <c r="B7527" s="75">
        <v>25.886664000000003</v>
      </c>
      <c r="C7527" s="75">
        <v>68.543424000000002</v>
      </c>
    </row>
    <row r="7528" spans="1:3" x14ac:dyDescent="0.25">
      <c r="A7528" s="74">
        <v>31268</v>
      </c>
      <c r="B7528" s="75">
        <v>25.880568</v>
      </c>
      <c r="C7528" s="75">
        <v>68.509896000000012</v>
      </c>
    </row>
    <row r="7529" spans="1:3" x14ac:dyDescent="0.25">
      <c r="A7529" s="74">
        <v>31269</v>
      </c>
      <c r="B7529" s="75">
        <v>25.868376000000001</v>
      </c>
      <c r="C7529" s="75">
        <v>68.461128000000002</v>
      </c>
    </row>
    <row r="7530" spans="1:3" x14ac:dyDescent="0.25">
      <c r="A7530" s="74">
        <v>31270</v>
      </c>
      <c r="B7530" s="75">
        <v>25.856184000000002</v>
      </c>
      <c r="C7530" s="75">
        <v>68.409312</v>
      </c>
    </row>
    <row r="7531" spans="1:3" x14ac:dyDescent="0.25">
      <c r="A7531" s="74">
        <v>31271</v>
      </c>
      <c r="B7531" s="75">
        <v>25.840944</v>
      </c>
      <c r="C7531" s="75">
        <v>68.348352000000006</v>
      </c>
    </row>
    <row r="7532" spans="1:3" x14ac:dyDescent="0.25">
      <c r="A7532" s="74">
        <v>31272</v>
      </c>
      <c r="B7532" s="75">
        <v>25.831800000000001</v>
      </c>
      <c r="C7532" s="75">
        <v>68.281296000000012</v>
      </c>
    </row>
    <row r="7533" spans="1:3" x14ac:dyDescent="0.25">
      <c r="A7533" s="74">
        <v>31273</v>
      </c>
      <c r="B7533" s="75">
        <v>25.831800000000001</v>
      </c>
      <c r="C7533" s="75">
        <v>68.339207999999999</v>
      </c>
    </row>
    <row r="7534" spans="1:3" x14ac:dyDescent="0.25">
      <c r="A7534" s="74">
        <v>31274</v>
      </c>
      <c r="B7534" s="75">
        <v>25.828752000000001</v>
      </c>
      <c r="C7534" s="75">
        <v>68.357496000000012</v>
      </c>
    </row>
    <row r="7535" spans="1:3" x14ac:dyDescent="0.25">
      <c r="A7535" s="74">
        <v>31275</v>
      </c>
      <c r="B7535" s="75">
        <v>25.877520000000004</v>
      </c>
      <c r="C7535" s="75">
        <v>68.406264000000007</v>
      </c>
    </row>
    <row r="7536" spans="1:3" x14ac:dyDescent="0.25">
      <c r="A7536" s="74">
        <v>31276</v>
      </c>
      <c r="B7536" s="75">
        <v>25.889711999999999</v>
      </c>
      <c r="C7536" s="75">
        <v>68.406264000000007</v>
      </c>
    </row>
    <row r="7537" spans="1:3" x14ac:dyDescent="0.25">
      <c r="A7537" s="74">
        <v>31277</v>
      </c>
      <c r="B7537" s="75">
        <v>25.901904000000002</v>
      </c>
      <c r="C7537" s="75">
        <v>68.394071999999994</v>
      </c>
    </row>
    <row r="7538" spans="1:3" x14ac:dyDescent="0.25">
      <c r="A7538" s="74">
        <v>31278</v>
      </c>
      <c r="B7538" s="75">
        <v>25.908000000000001</v>
      </c>
      <c r="C7538" s="75">
        <v>68.391024000000002</v>
      </c>
    </row>
    <row r="7539" spans="1:3" x14ac:dyDescent="0.25">
      <c r="A7539" s="74">
        <v>31279</v>
      </c>
      <c r="B7539" s="75">
        <v>25.911048000000005</v>
      </c>
      <c r="C7539" s="75">
        <v>68.378832000000003</v>
      </c>
    </row>
    <row r="7540" spans="1:3" x14ac:dyDescent="0.25">
      <c r="A7540" s="74">
        <v>31280</v>
      </c>
      <c r="B7540" s="75">
        <v>25.904951999999998</v>
      </c>
      <c r="C7540" s="75">
        <v>68.357496000000012</v>
      </c>
    </row>
    <row r="7541" spans="1:3" x14ac:dyDescent="0.25">
      <c r="A7541" s="74">
        <v>31281</v>
      </c>
      <c r="B7541" s="75">
        <v>25.886664000000003</v>
      </c>
      <c r="C7541" s="75">
        <v>68.320920000000001</v>
      </c>
    </row>
    <row r="7542" spans="1:3" x14ac:dyDescent="0.25">
      <c r="A7542" s="74">
        <v>31282</v>
      </c>
      <c r="B7542" s="75">
        <v>25.871424000000001</v>
      </c>
      <c r="C7542" s="75">
        <v>68.29958400000001</v>
      </c>
    </row>
    <row r="7543" spans="1:3" x14ac:dyDescent="0.25">
      <c r="A7543" s="74">
        <v>31283</v>
      </c>
      <c r="B7543" s="75">
        <v>25.877520000000004</v>
      </c>
      <c r="C7543" s="75">
        <v>68.424552000000006</v>
      </c>
    </row>
    <row r="7544" spans="1:3" x14ac:dyDescent="0.25">
      <c r="A7544" s="74">
        <v>31284</v>
      </c>
      <c r="B7544" s="75">
        <v>25.911048000000005</v>
      </c>
      <c r="C7544" s="75">
        <v>68.442840000000004</v>
      </c>
    </row>
    <row r="7545" spans="1:3" x14ac:dyDescent="0.25">
      <c r="A7545" s="74">
        <v>31285</v>
      </c>
      <c r="B7545" s="75">
        <v>25.944576000000001</v>
      </c>
      <c r="C7545" s="75">
        <v>68.659248000000005</v>
      </c>
    </row>
    <row r="7546" spans="1:3" x14ac:dyDescent="0.25">
      <c r="A7546" s="74">
        <v>31286</v>
      </c>
      <c r="B7546" s="75">
        <v>25.938479999999998</v>
      </c>
      <c r="C7546" s="75">
        <v>68.695824000000002</v>
      </c>
    </row>
    <row r="7547" spans="1:3" x14ac:dyDescent="0.25">
      <c r="A7547" s="74">
        <v>31287</v>
      </c>
      <c r="B7547" s="75">
        <v>25.938479999999998</v>
      </c>
      <c r="C7547" s="75">
        <v>68.778120000000001</v>
      </c>
    </row>
    <row r="7548" spans="1:3" x14ac:dyDescent="0.25">
      <c r="A7548" s="74">
        <v>31288</v>
      </c>
      <c r="B7548" s="75">
        <v>25.953720000000004</v>
      </c>
      <c r="C7548" s="75">
        <v>68.802503999999999</v>
      </c>
    </row>
    <row r="7549" spans="1:3" x14ac:dyDescent="0.25">
      <c r="A7549" s="74">
        <v>31289</v>
      </c>
      <c r="B7549" s="75">
        <v>25.941528000000002</v>
      </c>
      <c r="C7549" s="75">
        <v>68.811648000000005</v>
      </c>
    </row>
    <row r="7550" spans="1:3" x14ac:dyDescent="0.25">
      <c r="A7550" s="74">
        <v>31290</v>
      </c>
      <c r="B7550" s="75">
        <v>25.935432000000002</v>
      </c>
      <c r="C7550" s="75">
        <v>68.857368000000008</v>
      </c>
    </row>
    <row r="7551" spans="1:3" x14ac:dyDescent="0.25">
      <c r="A7551" s="74">
        <v>31291</v>
      </c>
      <c r="B7551" s="75">
        <v>25.941528000000002</v>
      </c>
      <c r="C7551" s="75">
        <v>68.857368000000008</v>
      </c>
    </row>
    <row r="7552" spans="1:3" x14ac:dyDescent="0.25">
      <c r="A7552" s="74">
        <v>31292</v>
      </c>
      <c r="B7552" s="75">
        <v>25.947624000000001</v>
      </c>
      <c r="C7552" s="75">
        <v>68.836032000000003</v>
      </c>
    </row>
    <row r="7553" spans="1:3" x14ac:dyDescent="0.25">
      <c r="A7553" s="74">
        <v>31293</v>
      </c>
      <c r="B7553" s="75">
        <v>25.981151999999998</v>
      </c>
      <c r="C7553" s="75">
        <v>68.842128000000002</v>
      </c>
    </row>
    <row r="7554" spans="1:3" x14ac:dyDescent="0.25">
      <c r="A7554" s="74">
        <v>31294</v>
      </c>
      <c r="B7554" s="75">
        <v>25.987248000000005</v>
      </c>
      <c r="C7554" s="75">
        <v>68.805552000000006</v>
      </c>
    </row>
    <row r="7555" spans="1:3" x14ac:dyDescent="0.25">
      <c r="A7555" s="74">
        <v>31295</v>
      </c>
      <c r="B7555" s="75">
        <v>25.978104000000002</v>
      </c>
      <c r="C7555" s="75">
        <v>68.772024000000002</v>
      </c>
    </row>
    <row r="7556" spans="1:3" x14ac:dyDescent="0.25">
      <c r="A7556" s="74">
        <v>31296</v>
      </c>
      <c r="B7556" s="75">
        <v>25.984200000000001</v>
      </c>
      <c r="C7556" s="75">
        <v>69.244464000000008</v>
      </c>
    </row>
    <row r="7557" spans="1:3" x14ac:dyDescent="0.25">
      <c r="A7557" s="74">
        <v>31297</v>
      </c>
      <c r="B7557" s="75">
        <v>25.987248000000005</v>
      </c>
      <c r="C7557" s="75">
        <v>69.314568000000008</v>
      </c>
    </row>
    <row r="7558" spans="1:3" x14ac:dyDescent="0.25">
      <c r="A7558" s="74">
        <v>31298</v>
      </c>
      <c r="B7558" s="75">
        <v>25.978104000000002</v>
      </c>
      <c r="C7558" s="75">
        <v>69.399912</v>
      </c>
    </row>
    <row r="7559" spans="1:3" x14ac:dyDescent="0.25">
      <c r="A7559" s="74">
        <v>31299</v>
      </c>
      <c r="B7559" s="75">
        <v>26.042111999999999</v>
      </c>
      <c r="C7559" s="75">
        <v>69.732144000000005</v>
      </c>
    </row>
    <row r="7560" spans="1:3" x14ac:dyDescent="0.25">
      <c r="A7560" s="74">
        <v>31300</v>
      </c>
      <c r="B7560" s="75">
        <v>26.103072000000001</v>
      </c>
      <c r="C7560" s="75">
        <v>70.094856000000007</v>
      </c>
    </row>
    <row r="7561" spans="1:3" x14ac:dyDescent="0.25">
      <c r="A7561" s="74">
        <v>31301</v>
      </c>
      <c r="B7561" s="75">
        <v>26.124407999999999</v>
      </c>
      <c r="C7561" s="75">
        <v>70.256399999999999</v>
      </c>
    </row>
    <row r="7562" spans="1:3" x14ac:dyDescent="0.25">
      <c r="A7562" s="74">
        <v>31302</v>
      </c>
      <c r="B7562" s="75">
        <v>26.136600000000001</v>
      </c>
      <c r="C7562" s="75">
        <v>70.500240000000005</v>
      </c>
    </row>
    <row r="7563" spans="1:3" x14ac:dyDescent="0.25">
      <c r="A7563" s="74">
        <v>31303</v>
      </c>
      <c r="B7563" s="75">
        <v>26.185368</v>
      </c>
      <c r="C7563" s="75">
        <v>70.677024000000003</v>
      </c>
    </row>
    <row r="7564" spans="1:3" x14ac:dyDescent="0.25">
      <c r="A7564" s="74">
        <v>31304</v>
      </c>
      <c r="B7564" s="75">
        <v>26.194512</v>
      </c>
      <c r="C7564" s="75">
        <v>70.765416000000002</v>
      </c>
    </row>
    <row r="7565" spans="1:3" x14ac:dyDescent="0.25">
      <c r="A7565" s="74">
        <v>31305</v>
      </c>
      <c r="B7565" s="75">
        <v>26.203656000000002</v>
      </c>
      <c r="C7565" s="75">
        <v>71.146416000000002</v>
      </c>
    </row>
    <row r="7566" spans="1:3" x14ac:dyDescent="0.25">
      <c r="A7566" s="74">
        <v>31306</v>
      </c>
      <c r="B7566" s="75">
        <v>26.215848000000001</v>
      </c>
      <c r="C7566" s="75">
        <v>71.283576000000011</v>
      </c>
    </row>
    <row r="7567" spans="1:3" x14ac:dyDescent="0.25">
      <c r="A7567" s="74">
        <v>31307</v>
      </c>
      <c r="B7567" s="75">
        <v>26.203656000000002</v>
      </c>
      <c r="C7567" s="75">
        <v>71.332344000000006</v>
      </c>
    </row>
    <row r="7568" spans="1:3" x14ac:dyDescent="0.25">
      <c r="A7568" s="74">
        <v>31308</v>
      </c>
      <c r="B7568" s="75">
        <v>26.194512</v>
      </c>
      <c r="C7568" s="75">
        <v>71.356728000000004</v>
      </c>
    </row>
    <row r="7569" spans="1:3" x14ac:dyDescent="0.25">
      <c r="A7569" s="74">
        <v>31309</v>
      </c>
      <c r="B7569" s="75">
        <v>26.200607999999999</v>
      </c>
      <c r="C7569" s="75">
        <v>71.701152000000008</v>
      </c>
    </row>
    <row r="7570" spans="1:3" x14ac:dyDescent="0.25">
      <c r="A7570" s="74">
        <v>31310</v>
      </c>
      <c r="B7570" s="75">
        <v>26.234135999999999</v>
      </c>
      <c r="C7570" s="75">
        <v>71.9328</v>
      </c>
    </row>
    <row r="7571" spans="1:3" x14ac:dyDescent="0.25">
      <c r="A7571" s="74">
        <v>31311</v>
      </c>
      <c r="B7571" s="75">
        <v>26.231088000000003</v>
      </c>
      <c r="C7571" s="75">
        <v>72.005952000000008</v>
      </c>
    </row>
    <row r="7572" spans="1:3" x14ac:dyDescent="0.25">
      <c r="A7572" s="74">
        <v>31312</v>
      </c>
      <c r="B7572" s="75">
        <v>26.224992000000004</v>
      </c>
      <c r="C7572" s="75">
        <v>72.066912000000002</v>
      </c>
    </row>
    <row r="7573" spans="1:3" x14ac:dyDescent="0.25">
      <c r="A7573" s="74">
        <v>31313</v>
      </c>
      <c r="B7573" s="75">
        <v>26.22804</v>
      </c>
      <c r="C7573" s="75">
        <v>72.057767999999996</v>
      </c>
    </row>
    <row r="7574" spans="1:3" x14ac:dyDescent="0.25">
      <c r="A7574" s="74">
        <v>31314</v>
      </c>
      <c r="B7574" s="75">
        <v>26.218896000000001</v>
      </c>
      <c r="C7574" s="75">
        <v>72.021191999999999</v>
      </c>
    </row>
    <row r="7575" spans="1:3" x14ac:dyDescent="0.25">
      <c r="A7575" s="74">
        <v>31315</v>
      </c>
      <c r="B7575" s="75">
        <v>26.209751999999998</v>
      </c>
      <c r="C7575" s="75">
        <v>71.975471999999996</v>
      </c>
    </row>
    <row r="7576" spans="1:3" x14ac:dyDescent="0.25">
      <c r="A7576" s="74">
        <v>31316</v>
      </c>
      <c r="B7576" s="75">
        <v>26.200607999999999</v>
      </c>
      <c r="C7576" s="75">
        <v>71.944991999999999</v>
      </c>
    </row>
    <row r="7577" spans="1:3" x14ac:dyDescent="0.25">
      <c r="A7577" s="74">
        <v>31317</v>
      </c>
      <c r="B7577" s="75">
        <v>26.206704000000002</v>
      </c>
      <c r="C7577" s="75">
        <v>71.9328</v>
      </c>
    </row>
    <row r="7578" spans="1:3" x14ac:dyDescent="0.25">
      <c r="A7578" s="74">
        <v>31318</v>
      </c>
      <c r="B7578" s="75">
        <v>26.224992000000004</v>
      </c>
      <c r="C7578" s="75">
        <v>72.063864000000009</v>
      </c>
    </row>
    <row r="7579" spans="1:3" x14ac:dyDescent="0.25">
      <c r="A7579" s="74">
        <v>31319</v>
      </c>
      <c r="B7579" s="75">
        <v>26.234135999999999</v>
      </c>
      <c r="C7579" s="75">
        <v>72.158352000000008</v>
      </c>
    </row>
    <row r="7580" spans="1:3" x14ac:dyDescent="0.25">
      <c r="A7580" s="74">
        <v>31320</v>
      </c>
      <c r="B7580" s="75">
        <v>26.243279999999999</v>
      </c>
      <c r="C7580" s="75">
        <v>72.1614</v>
      </c>
    </row>
    <row r="7581" spans="1:3" x14ac:dyDescent="0.25">
      <c r="A7581" s="74">
        <v>31321</v>
      </c>
      <c r="B7581" s="75">
        <v>26.252424000000001</v>
      </c>
      <c r="C7581" s="75">
        <v>72.225408000000002</v>
      </c>
    </row>
    <row r="7582" spans="1:3" x14ac:dyDescent="0.25">
      <c r="A7582" s="74">
        <v>31322</v>
      </c>
      <c r="B7582" s="75">
        <v>26.285951999999998</v>
      </c>
      <c r="C7582" s="75">
        <v>72.432671999999997</v>
      </c>
    </row>
    <row r="7583" spans="1:3" x14ac:dyDescent="0.25">
      <c r="A7583" s="74">
        <v>31323</v>
      </c>
      <c r="B7583" s="75">
        <v>26.292048000000001</v>
      </c>
      <c r="C7583" s="75">
        <v>72.530208000000002</v>
      </c>
    </row>
    <row r="7584" spans="1:3" x14ac:dyDescent="0.25">
      <c r="A7584" s="74">
        <v>31324</v>
      </c>
      <c r="B7584" s="75">
        <v>26.282904000000002</v>
      </c>
      <c r="C7584" s="75">
        <v>72.524112000000002</v>
      </c>
    </row>
    <row r="7585" spans="1:3" x14ac:dyDescent="0.25">
      <c r="A7585" s="74">
        <v>31325</v>
      </c>
      <c r="B7585" s="75">
        <v>26.285951999999998</v>
      </c>
      <c r="C7585" s="75">
        <v>72.514967999999996</v>
      </c>
    </row>
    <row r="7586" spans="1:3" x14ac:dyDescent="0.25">
      <c r="A7586" s="74">
        <v>31326</v>
      </c>
      <c r="B7586" s="75">
        <v>26.334720000000004</v>
      </c>
      <c r="C7586" s="75">
        <v>72.490584000000013</v>
      </c>
    </row>
    <row r="7587" spans="1:3" x14ac:dyDescent="0.25">
      <c r="A7587" s="74">
        <v>31327</v>
      </c>
      <c r="B7587" s="75">
        <v>26.334720000000004</v>
      </c>
      <c r="C7587" s="75">
        <v>72.44486400000001</v>
      </c>
    </row>
    <row r="7588" spans="1:3" x14ac:dyDescent="0.25">
      <c r="A7588" s="74">
        <v>31328</v>
      </c>
      <c r="B7588" s="75">
        <v>26.343864000000004</v>
      </c>
      <c r="C7588" s="75">
        <v>72.426576000000011</v>
      </c>
    </row>
    <row r="7589" spans="1:3" x14ac:dyDescent="0.25">
      <c r="A7589" s="74">
        <v>31329</v>
      </c>
      <c r="B7589" s="75">
        <v>26.356056000000002</v>
      </c>
      <c r="C7589" s="75">
        <v>72.438767999999996</v>
      </c>
    </row>
    <row r="7590" spans="1:3" x14ac:dyDescent="0.25">
      <c r="A7590" s="74">
        <v>31330</v>
      </c>
      <c r="B7590" s="75">
        <v>26.356056000000002</v>
      </c>
      <c r="C7590" s="75">
        <v>72.454008000000002</v>
      </c>
    </row>
    <row r="7591" spans="1:3" x14ac:dyDescent="0.25">
      <c r="A7591" s="74">
        <v>31331</v>
      </c>
      <c r="B7591" s="75">
        <v>26.349960000000003</v>
      </c>
      <c r="C7591" s="75">
        <v>72.487536000000006</v>
      </c>
    </row>
    <row r="7592" spans="1:3" x14ac:dyDescent="0.25">
      <c r="A7592" s="74">
        <v>31332</v>
      </c>
      <c r="B7592" s="75">
        <v>26.346912</v>
      </c>
      <c r="C7592" s="75">
        <v>72.542400000000001</v>
      </c>
    </row>
    <row r="7593" spans="1:3" x14ac:dyDescent="0.25">
      <c r="A7593" s="74">
        <v>31333</v>
      </c>
      <c r="B7593" s="75">
        <v>26.328624000000001</v>
      </c>
      <c r="C7593" s="75">
        <v>72.569832000000005</v>
      </c>
    </row>
    <row r="7594" spans="1:3" x14ac:dyDescent="0.25">
      <c r="A7594" s="74">
        <v>31334</v>
      </c>
      <c r="B7594" s="75">
        <v>26.316432000000002</v>
      </c>
      <c r="C7594" s="75">
        <v>72.618600000000001</v>
      </c>
    </row>
    <row r="7595" spans="1:3" x14ac:dyDescent="0.25">
      <c r="A7595" s="74">
        <v>31335</v>
      </c>
      <c r="B7595" s="75">
        <v>26.310336</v>
      </c>
      <c r="C7595" s="75">
        <v>72.618600000000001</v>
      </c>
    </row>
    <row r="7596" spans="1:3" x14ac:dyDescent="0.25">
      <c r="A7596" s="74">
        <v>31336</v>
      </c>
      <c r="B7596" s="75">
        <v>26.30424</v>
      </c>
      <c r="C7596" s="75">
        <v>72.612504000000001</v>
      </c>
    </row>
    <row r="7597" spans="1:3" x14ac:dyDescent="0.25">
      <c r="A7597" s="74">
        <v>31337</v>
      </c>
      <c r="B7597" s="75">
        <v>26.316432000000002</v>
      </c>
      <c r="C7597" s="75">
        <v>72.582024000000004</v>
      </c>
    </row>
    <row r="7598" spans="1:3" x14ac:dyDescent="0.25">
      <c r="A7598" s="74">
        <v>31338</v>
      </c>
      <c r="B7598" s="75">
        <v>26.301192000000004</v>
      </c>
      <c r="C7598" s="75">
        <v>72.706992</v>
      </c>
    </row>
    <row r="7599" spans="1:3" x14ac:dyDescent="0.25">
      <c r="A7599" s="74">
        <v>31339</v>
      </c>
      <c r="B7599" s="75">
        <v>26.310336</v>
      </c>
      <c r="C7599" s="75">
        <v>73.048367999999996</v>
      </c>
    </row>
    <row r="7600" spans="1:3" x14ac:dyDescent="0.25">
      <c r="A7600" s="74">
        <v>31340</v>
      </c>
      <c r="B7600" s="75">
        <v>26.328624000000001</v>
      </c>
      <c r="C7600" s="75">
        <v>73.219056000000009</v>
      </c>
    </row>
    <row r="7601" spans="1:3" x14ac:dyDescent="0.25">
      <c r="A7601" s="74">
        <v>31341</v>
      </c>
      <c r="B7601" s="75">
        <v>26.319479999999999</v>
      </c>
      <c r="C7601" s="75">
        <v>73.270871999999997</v>
      </c>
    </row>
    <row r="7602" spans="1:3" x14ac:dyDescent="0.25">
      <c r="A7602" s="74">
        <v>31342</v>
      </c>
      <c r="B7602" s="75">
        <v>26.310336</v>
      </c>
      <c r="C7602" s="75">
        <v>73.298304000000002</v>
      </c>
    </row>
    <row r="7603" spans="1:3" x14ac:dyDescent="0.25">
      <c r="A7603" s="74">
        <v>31343</v>
      </c>
      <c r="B7603" s="75">
        <v>26.292048000000001</v>
      </c>
      <c r="C7603" s="75">
        <v>73.350120000000004</v>
      </c>
    </row>
    <row r="7604" spans="1:3" x14ac:dyDescent="0.25">
      <c r="A7604" s="74">
        <v>31344</v>
      </c>
      <c r="B7604" s="75">
        <v>26.279856000000002</v>
      </c>
      <c r="C7604" s="75">
        <v>73.426320000000004</v>
      </c>
    </row>
    <row r="7605" spans="1:3" x14ac:dyDescent="0.25">
      <c r="A7605" s="74">
        <v>31345</v>
      </c>
      <c r="B7605" s="75">
        <v>26.264616</v>
      </c>
      <c r="C7605" s="75">
        <v>73.459848000000008</v>
      </c>
    </row>
    <row r="7606" spans="1:3" x14ac:dyDescent="0.25">
      <c r="A7606" s="74">
        <v>31346</v>
      </c>
      <c r="B7606" s="75">
        <v>26.243279999999999</v>
      </c>
      <c r="C7606" s="75">
        <v>73.472040000000007</v>
      </c>
    </row>
    <row r="7607" spans="1:3" x14ac:dyDescent="0.25">
      <c r="A7607" s="74">
        <v>31347</v>
      </c>
      <c r="B7607" s="75">
        <v>26.243279999999999</v>
      </c>
      <c r="C7607" s="75">
        <v>73.529952000000009</v>
      </c>
    </row>
    <row r="7608" spans="1:3" x14ac:dyDescent="0.25">
      <c r="A7608" s="74">
        <v>31348</v>
      </c>
      <c r="B7608" s="75">
        <v>26.243279999999999</v>
      </c>
      <c r="C7608" s="75">
        <v>73.590912000000003</v>
      </c>
    </row>
    <row r="7609" spans="1:3" x14ac:dyDescent="0.25">
      <c r="A7609" s="74">
        <v>31349</v>
      </c>
      <c r="B7609" s="75">
        <v>26.258520000000004</v>
      </c>
      <c r="C7609" s="75">
        <v>73.661016000000004</v>
      </c>
    </row>
    <row r="7610" spans="1:3" x14ac:dyDescent="0.25">
      <c r="A7610" s="74">
        <v>31350</v>
      </c>
      <c r="B7610" s="75">
        <v>26.255472000000001</v>
      </c>
      <c r="C7610" s="75">
        <v>73.688447999999994</v>
      </c>
    </row>
    <row r="7611" spans="1:3" x14ac:dyDescent="0.25">
      <c r="A7611" s="74">
        <v>31351</v>
      </c>
      <c r="B7611" s="75">
        <v>26.243279999999999</v>
      </c>
      <c r="C7611" s="75">
        <v>73.700640000000007</v>
      </c>
    </row>
    <row r="7612" spans="1:3" x14ac:dyDescent="0.25">
      <c r="A7612" s="74">
        <v>31352</v>
      </c>
      <c r="B7612" s="75">
        <v>26.234135999999999</v>
      </c>
      <c r="C7612" s="75">
        <v>73.706736000000006</v>
      </c>
    </row>
    <row r="7613" spans="1:3" x14ac:dyDescent="0.25">
      <c r="A7613" s="74">
        <v>31353</v>
      </c>
      <c r="B7613" s="75">
        <v>26.212800000000001</v>
      </c>
      <c r="C7613" s="75">
        <v>73.697592</v>
      </c>
    </row>
    <row r="7614" spans="1:3" x14ac:dyDescent="0.25">
      <c r="A7614" s="74">
        <v>31354</v>
      </c>
      <c r="B7614" s="75">
        <v>26.203656000000002</v>
      </c>
      <c r="C7614" s="75">
        <v>73.700640000000007</v>
      </c>
    </row>
    <row r="7615" spans="1:3" x14ac:dyDescent="0.25">
      <c r="A7615" s="74">
        <v>31355</v>
      </c>
      <c r="B7615" s="75">
        <v>26.203656000000002</v>
      </c>
      <c r="C7615" s="75">
        <v>73.685400000000001</v>
      </c>
    </row>
    <row r="7616" spans="1:3" x14ac:dyDescent="0.25">
      <c r="A7616" s="74">
        <v>31356</v>
      </c>
      <c r="B7616" s="75">
        <v>26.224992000000004</v>
      </c>
      <c r="C7616" s="75">
        <v>73.834752000000009</v>
      </c>
    </row>
    <row r="7617" spans="1:3" x14ac:dyDescent="0.25">
      <c r="A7617" s="74">
        <v>31357</v>
      </c>
      <c r="B7617" s="75">
        <v>26.264616</v>
      </c>
      <c r="C7617" s="75">
        <v>73.932288</v>
      </c>
    </row>
    <row r="7618" spans="1:3" x14ac:dyDescent="0.25">
      <c r="A7618" s="74">
        <v>31358</v>
      </c>
      <c r="B7618" s="75">
        <v>26.279856000000002</v>
      </c>
      <c r="C7618" s="75">
        <v>73.959720000000004</v>
      </c>
    </row>
    <row r="7619" spans="1:3" x14ac:dyDescent="0.25">
      <c r="A7619" s="74">
        <v>31359</v>
      </c>
      <c r="B7619" s="75">
        <v>26.289000000000001</v>
      </c>
      <c r="C7619" s="75">
        <v>74.051159999999996</v>
      </c>
    </row>
    <row r="7620" spans="1:3" x14ac:dyDescent="0.25">
      <c r="A7620" s="74">
        <v>31360</v>
      </c>
      <c r="B7620" s="75">
        <v>26.337768000000001</v>
      </c>
      <c r="C7620" s="75">
        <v>74.322432000000006</v>
      </c>
    </row>
    <row r="7621" spans="1:3" x14ac:dyDescent="0.25">
      <c r="A7621" s="74">
        <v>31361</v>
      </c>
      <c r="B7621" s="75">
        <v>26.346912</v>
      </c>
      <c r="C7621" s="75">
        <v>74.334624000000005</v>
      </c>
    </row>
    <row r="7622" spans="1:3" x14ac:dyDescent="0.25">
      <c r="A7622" s="74">
        <v>31362</v>
      </c>
      <c r="B7622" s="75">
        <v>26.349960000000003</v>
      </c>
      <c r="C7622" s="75">
        <v>74.380344000000008</v>
      </c>
    </row>
    <row r="7623" spans="1:3" x14ac:dyDescent="0.25">
      <c r="A7623" s="74">
        <v>31363</v>
      </c>
      <c r="B7623" s="75">
        <v>26.349960000000003</v>
      </c>
      <c r="C7623" s="75">
        <v>74.404728000000006</v>
      </c>
    </row>
    <row r="7624" spans="1:3" x14ac:dyDescent="0.25">
      <c r="A7624" s="74">
        <v>31364</v>
      </c>
      <c r="B7624" s="75">
        <v>26.371296000000001</v>
      </c>
      <c r="C7624" s="75">
        <v>74.423016000000004</v>
      </c>
    </row>
    <row r="7625" spans="1:3" x14ac:dyDescent="0.25">
      <c r="A7625" s="74">
        <v>31365</v>
      </c>
      <c r="B7625" s="75">
        <v>26.395679999999999</v>
      </c>
      <c r="C7625" s="75">
        <v>74.569320000000005</v>
      </c>
    </row>
    <row r="7626" spans="1:3" x14ac:dyDescent="0.25">
      <c r="A7626" s="74">
        <v>31366</v>
      </c>
      <c r="B7626" s="75">
        <v>26.413968000000001</v>
      </c>
      <c r="C7626" s="75">
        <v>74.593704000000002</v>
      </c>
    </row>
    <row r="7627" spans="1:3" x14ac:dyDescent="0.25">
      <c r="A7627" s="74">
        <v>31367</v>
      </c>
      <c r="B7627" s="75">
        <v>26.435304000000002</v>
      </c>
      <c r="C7627" s="75">
        <v>74.654664000000011</v>
      </c>
    </row>
    <row r="7628" spans="1:3" x14ac:dyDescent="0.25">
      <c r="A7628" s="74">
        <v>31368</v>
      </c>
      <c r="B7628" s="75">
        <v>26.441400000000002</v>
      </c>
      <c r="C7628" s="75">
        <v>74.703432000000006</v>
      </c>
    </row>
    <row r="7629" spans="1:3" x14ac:dyDescent="0.25">
      <c r="A7629" s="74">
        <v>31369</v>
      </c>
      <c r="B7629" s="75">
        <v>26.444448000000001</v>
      </c>
      <c r="C7629" s="75">
        <v>74.779632000000007</v>
      </c>
    </row>
    <row r="7630" spans="1:3" x14ac:dyDescent="0.25">
      <c r="A7630" s="74">
        <v>31370</v>
      </c>
      <c r="B7630" s="75">
        <v>26.447496000000001</v>
      </c>
      <c r="C7630" s="75">
        <v>74.788775999999999</v>
      </c>
    </row>
    <row r="7631" spans="1:3" x14ac:dyDescent="0.25">
      <c r="A7631" s="74">
        <v>31371</v>
      </c>
      <c r="B7631" s="75">
        <v>26.447496000000001</v>
      </c>
      <c r="C7631" s="75">
        <v>74.767440000000008</v>
      </c>
    </row>
    <row r="7632" spans="1:3" x14ac:dyDescent="0.25">
      <c r="A7632" s="74">
        <v>31372</v>
      </c>
      <c r="B7632" s="75">
        <v>26.496264000000004</v>
      </c>
      <c r="C7632" s="75">
        <v>74.810112000000004</v>
      </c>
    </row>
    <row r="7633" spans="1:3" x14ac:dyDescent="0.25">
      <c r="A7633" s="74">
        <v>31373</v>
      </c>
      <c r="B7633" s="75">
        <v>26.514551999999998</v>
      </c>
      <c r="C7633" s="75">
        <v>74.858879999999999</v>
      </c>
    </row>
    <row r="7634" spans="1:3" x14ac:dyDescent="0.25">
      <c r="A7634" s="74">
        <v>31374</v>
      </c>
      <c r="B7634" s="75">
        <v>26.545032000000003</v>
      </c>
      <c r="C7634" s="75">
        <v>75.12405600000001</v>
      </c>
    </row>
    <row r="7635" spans="1:3" x14ac:dyDescent="0.25">
      <c r="A7635" s="74">
        <v>31375</v>
      </c>
      <c r="B7635" s="75">
        <v>26.569416</v>
      </c>
      <c r="C7635" s="75">
        <v>75.188064000000011</v>
      </c>
    </row>
    <row r="7636" spans="1:3" x14ac:dyDescent="0.25">
      <c r="A7636" s="74">
        <v>31376</v>
      </c>
      <c r="B7636" s="75">
        <v>26.572464000000004</v>
      </c>
      <c r="C7636" s="75">
        <v>75.212447999999995</v>
      </c>
    </row>
    <row r="7637" spans="1:3" x14ac:dyDescent="0.25">
      <c r="A7637" s="74">
        <v>31377</v>
      </c>
      <c r="B7637" s="75">
        <v>26.575512</v>
      </c>
      <c r="C7637" s="75">
        <v>75.224640000000008</v>
      </c>
    </row>
    <row r="7638" spans="1:3" x14ac:dyDescent="0.25">
      <c r="A7638" s="74">
        <v>31378</v>
      </c>
      <c r="B7638" s="75">
        <v>26.599896000000001</v>
      </c>
      <c r="C7638" s="75">
        <v>75.346559999999997</v>
      </c>
    </row>
    <row r="7639" spans="1:3" x14ac:dyDescent="0.25">
      <c r="A7639" s="74">
        <v>31379</v>
      </c>
      <c r="B7639" s="75">
        <v>26.60904</v>
      </c>
      <c r="C7639" s="75">
        <v>75.395328000000006</v>
      </c>
    </row>
    <row r="7640" spans="1:3" x14ac:dyDescent="0.25">
      <c r="A7640" s="74">
        <v>31380</v>
      </c>
      <c r="B7640" s="75">
        <v>26.615136</v>
      </c>
      <c r="C7640" s="75">
        <v>75.395328000000006</v>
      </c>
    </row>
    <row r="7641" spans="1:3" x14ac:dyDescent="0.25">
      <c r="A7641" s="74">
        <v>31381</v>
      </c>
      <c r="B7641" s="75">
        <v>26.621232000000003</v>
      </c>
      <c r="C7641" s="75">
        <v>75.386184000000014</v>
      </c>
    </row>
    <row r="7642" spans="1:3" x14ac:dyDescent="0.25">
      <c r="A7642" s="74">
        <v>31382</v>
      </c>
      <c r="B7642" s="75">
        <v>26.630376000000002</v>
      </c>
      <c r="C7642" s="75">
        <v>75.572112000000004</v>
      </c>
    </row>
    <row r="7643" spans="1:3" x14ac:dyDescent="0.25">
      <c r="A7643" s="74">
        <v>31383</v>
      </c>
      <c r="B7643" s="75">
        <v>26.648664000000004</v>
      </c>
      <c r="C7643" s="75">
        <v>75.669647999999995</v>
      </c>
    </row>
    <row r="7644" spans="1:3" x14ac:dyDescent="0.25">
      <c r="A7644" s="74">
        <v>31384</v>
      </c>
      <c r="B7644" s="75">
        <v>26.654760000000003</v>
      </c>
      <c r="C7644" s="75">
        <v>75.764136000000008</v>
      </c>
    </row>
    <row r="7645" spans="1:3" x14ac:dyDescent="0.25">
      <c r="A7645" s="74">
        <v>31385</v>
      </c>
      <c r="B7645" s="75">
        <v>26.691336</v>
      </c>
      <c r="C7645" s="75">
        <v>76.757784000000001</v>
      </c>
    </row>
    <row r="7646" spans="1:3" x14ac:dyDescent="0.25">
      <c r="A7646" s="74">
        <v>31386</v>
      </c>
      <c r="B7646" s="75">
        <v>26.801064000000004</v>
      </c>
      <c r="C7646" s="75">
        <v>76.983336000000008</v>
      </c>
    </row>
    <row r="7647" spans="1:3" x14ac:dyDescent="0.25">
      <c r="A7647" s="74">
        <v>31387</v>
      </c>
      <c r="B7647" s="75">
        <v>26.712672000000001</v>
      </c>
      <c r="C7647" s="75">
        <v>77.263752000000011</v>
      </c>
    </row>
    <row r="7648" spans="1:3" x14ac:dyDescent="0.25">
      <c r="A7648" s="74">
        <v>31388</v>
      </c>
      <c r="B7648" s="75">
        <v>26.712672000000001</v>
      </c>
      <c r="C7648" s="75">
        <v>77.458824000000007</v>
      </c>
    </row>
    <row r="7649" spans="1:3" x14ac:dyDescent="0.25">
      <c r="A7649" s="74">
        <v>31389</v>
      </c>
      <c r="B7649" s="75">
        <v>26.730960000000003</v>
      </c>
      <c r="C7649" s="75">
        <v>77.522832000000008</v>
      </c>
    </row>
    <row r="7650" spans="1:3" x14ac:dyDescent="0.25">
      <c r="A7650" s="74">
        <v>31390</v>
      </c>
      <c r="B7650" s="75">
        <v>26.737056000000003</v>
      </c>
      <c r="C7650" s="75">
        <v>77.464920000000006</v>
      </c>
    </row>
    <row r="7651" spans="1:3" x14ac:dyDescent="0.25">
      <c r="A7651" s="74">
        <v>31391</v>
      </c>
      <c r="B7651" s="75">
        <v>26.743151999999998</v>
      </c>
      <c r="C7651" s="75">
        <v>77.376528000000008</v>
      </c>
    </row>
    <row r="7652" spans="1:3" x14ac:dyDescent="0.25">
      <c r="A7652" s="74">
        <v>31392</v>
      </c>
      <c r="B7652" s="75">
        <v>26.752296000000001</v>
      </c>
      <c r="C7652" s="75">
        <v>77.303376</v>
      </c>
    </row>
    <row r="7653" spans="1:3" x14ac:dyDescent="0.25">
      <c r="A7653" s="74">
        <v>31393</v>
      </c>
      <c r="B7653" s="75">
        <v>26.752296000000001</v>
      </c>
      <c r="C7653" s="75">
        <v>77.236320000000006</v>
      </c>
    </row>
    <row r="7654" spans="1:3" x14ac:dyDescent="0.25">
      <c r="A7654" s="74">
        <v>31394</v>
      </c>
      <c r="B7654" s="75">
        <v>26.743151999999998</v>
      </c>
      <c r="C7654" s="75">
        <v>77.175359999999998</v>
      </c>
    </row>
    <row r="7655" spans="1:3" x14ac:dyDescent="0.25">
      <c r="A7655" s="74">
        <v>31395</v>
      </c>
      <c r="B7655" s="75">
        <v>26.734007999999999</v>
      </c>
      <c r="C7655" s="75">
        <v>77.126592000000002</v>
      </c>
    </row>
    <row r="7656" spans="1:3" x14ac:dyDescent="0.25">
      <c r="A7656" s="74">
        <v>31396</v>
      </c>
      <c r="B7656" s="75">
        <v>26.724864000000004</v>
      </c>
      <c r="C7656" s="75">
        <v>77.053440000000009</v>
      </c>
    </row>
    <row r="7657" spans="1:3" x14ac:dyDescent="0.25">
      <c r="A7657" s="74">
        <v>31397</v>
      </c>
      <c r="B7657" s="75">
        <v>26.724864000000004</v>
      </c>
      <c r="C7657" s="75">
        <v>76.980288000000002</v>
      </c>
    </row>
    <row r="7658" spans="1:3" x14ac:dyDescent="0.25">
      <c r="A7658" s="74">
        <v>31398</v>
      </c>
      <c r="B7658" s="75">
        <v>26.737056000000003</v>
      </c>
      <c r="C7658" s="75">
        <v>76.907136000000008</v>
      </c>
    </row>
    <row r="7659" spans="1:3" x14ac:dyDescent="0.25">
      <c r="A7659" s="74">
        <v>31399</v>
      </c>
      <c r="B7659" s="75">
        <v>26.743151999999998</v>
      </c>
      <c r="C7659" s="75">
        <v>76.852271999999999</v>
      </c>
    </row>
    <row r="7660" spans="1:3" x14ac:dyDescent="0.25">
      <c r="A7660" s="74">
        <v>31400</v>
      </c>
      <c r="B7660" s="75">
        <v>26.740104000000002</v>
      </c>
      <c r="C7660" s="75">
        <v>76.794359999999998</v>
      </c>
    </row>
    <row r="7661" spans="1:3" x14ac:dyDescent="0.25">
      <c r="A7661" s="74">
        <v>31401</v>
      </c>
      <c r="B7661" s="75">
        <v>26.740104000000002</v>
      </c>
      <c r="C7661" s="75">
        <v>76.751688000000001</v>
      </c>
    </row>
    <row r="7662" spans="1:3" x14ac:dyDescent="0.25">
      <c r="A7662" s="74">
        <v>31402</v>
      </c>
      <c r="B7662" s="75">
        <v>26.746200000000002</v>
      </c>
      <c r="C7662" s="75">
        <v>76.702920000000006</v>
      </c>
    </row>
    <row r="7663" spans="1:3" x14ac:dyDescent="0.25">
      <c r="A7663" s="74">
        <v>31403</v>
      </c>
      <c r="B7663" s="75">
        <v>26.746200000000002</v>
      </c>
      <c r="C7663" s="75">
        <v>76.654152000000011</v>
      </c>
    </row>
    <row r="7664" spans="1:3" x14ac:dyDescent="0.25">
      <c r="A7664" s="74">
        <v>31404</v>
      </c>
      <c r="B7664" s="75">
        <v>26.749248000000001</v>
      </c>
      <c r="C7664" s="75">
        <v>76.602336000000008</v>
      </c>
    </row>
    <row r="7665" spans="1:3" x14ac:dyDescent="0.25">
      <c r="A7665" s="74">
        <v>31405</v>
      </c>
      <c r="B7665" s="75">
        <v>26.746200000000002</v>
      </c>
      <c r="C7665" s="75">
        <v>76.593192000000002</v>
      </c>
    </row>
    <row r="7666" spans="1:3" x14ac:dyDescent="0.25">
      <c r="A7666" s="74">
        <v>31406</v>
      </c>
      <c r="B7666" s="75">
        <v>26.734007999999999</v>
      </c>
      <c r="C7666" s="75">
        <v>76.581000000000003</v>
      </c>
    </row>
    <row r="7667" spans="1:3" x14ac:dyDescent="0.25">
      <c r="A7667" s="74">
        <v>31407</v>
      </c>
      <c r="B7667" s="75">
        <v>26.718768000000001</v>
      </c>
      <c r="C7667" s="75">
        <v>76.57795200000001</v>
      </c>
    </row>
    <row r="7668" spans="1:3" x14ac:dyDescent="0.25">
      <c r="A7668" s="74">
        <v>31408</v>
      </c>
      <c r="B7668" s="75">
        <v>26.712672000000001</v>
      </c>
      <c r="C7668" s="75">
        <v>76.602336000000008</v>
      </c>
    </row>
    <row r="7669" spans="1:3" x14ac:dyDescent="0.25">
      <c r="A7669" s="74">
        <v>31409</v>
      </c>
      <c r="B7669" s="75">
        <v>26.700479999999999</v>
      </c>
      <c r="C7669" s="75">
        <v>76.684632000000008</v>
      </c>
    </row>
    <row r="7670" spans="1:3" x14ac:dyDescent="0.25">
      <c r="A7670" s="74">
        <v>31410</v>
      </c>
      <c r="B7670" s="75">
        <v>26.697432000000003</v>
      </c>
      <c r="C7670" s="75">
        <v>76.730352000000011</v>
      </c>
    </row>
    <row r="7671" spans="1:3" x14ac:dyDescent="0.25">
      <c r="A7671" s="74">
        <v>31411</v>
      </c>
      <c r="B7671" s="75">
        <v>26.694383999999999</v>
      </c>
      <c r="C7671" s="75">
        <v>76.727304000000004</v>
      </c>
    </row>
    <row r="7672" spans="1:3" x14ac:dyDescent="0.25">
      <c r="A7672" s="74">
        <v>31412</v>
      </c>
      <c r="B7672" s="75">
        <v>26.68524</v>
      </c>
      <c r="C7672" s="75">
        <v>76.715112000000005</v>
      </c>
    </row>
    <row r="7673" spans="1:3" x14ac:dyDescent="0.25">
      <c r="A7673" s="74">
        <v>31413</v>
      </c>
      <c r="B7673" s="75">
        <v>26.679144000000001</v>
      </c>
      <c r="C7673" s="75">
        <v>76.718159999999997</v>
      </c>
    </row>
    <row r="7674" spans="1:3" x14ac:dyDescent="0.25">
      <c r="A7674" s="74">
        <v>31414</v>
      </c>
      <c r="B7674" s="75">
        <v>26.673048000000001</v>
      </c>
      <c r="C7674" s="75">
        <v>76.702920000000006</v>
      </c>
    </row>
    <row r="7675" spans="1:3" x14ac:dyDescent="0.25">
      <c r="A7675" s="74">
        <v>31415</v>
      </c>
      <c r="B7675" s="75">
        <v>26.666951999999998</v>
      </c>
      <c r="C7675" s="75">
        <v>76.690728000000007</v>
      </c>
    </row>
    <row r="7676" spans="1:3" x14ac:dyDescent="0.25">
      <c r="A7676" s="74">
        <v>31416</v>
      </c>
      <c r="B7676" s="75">
        <v>26.654760000000003</v>
      </c>
      <c r="C7676" s="75">
        <v>76.690728000000007</v>
      </c>
    </row>
    <row r="7677" spans="1:3" x14ac:dyDescent="0.25">
      <c r="A7677" s="74">
        <v>31417</v>
      </c>
      <c r="B7677" s="75">
        <v>26.645616</v>
      </c>
      <c r="C7677" s="75">
        <v>76.681584000000001</v>
      </c>
    </row>
    <row r="7678" spans="1:3" x14ac:dyDescent="0.25">
      <c r="A7678" s="74">
        <v>31418</v>
      </c>
      <c r="B7678" s="75">
        <v>26.639520000000005</v>
      </c>
      <c r="C7678" s="75">
        <v>76.666344000000009</v>
      </c>
    </row>
    <row r="7679" spans="1:3" x14ac:dyDescent="0.25">
      <c r="A7679" s="74">
        <v>31419</v>
      </c>
      <c r="B7679" s="75">
        <v>26.630376000000002</v>
      </c>
      <c r="C7679" s="75">
        <v>76.645008000000004</v>
      </c>
    </row>
    <row r="7680" spans="1:3" x14ac:dyDescent="0.25">
      <c r="A7680" s="74">
        <v>31420</v>
      </c>
      <c r="B7680" s="75">
        <v>26.621232000000003</v>
      </c>
      <c r="C7680" s="75">
        <v>76.614528000000007</v>
      </c>
    </row>
    <row r="7681" spans="1:3" x14ac:dyDescent="0.25">
      <c r="A7681" s="74">
        <v>31421</v>
      </c>
      <c r="B7681" s="75">
        <v>26.615136</v>
      </c>
      <c r="C7681" s="75">
        <v>76.571855999999997</v>
      </c>
    </row>
    <row r="7682" spans="1:3" x14ac:dyDescent="0.25">
      <c r="A7682" s="74">
        <v>31422</v>
      </c>
      <c r="B7682" s="75">
        <v>26.605992000000004</v>
      </c>
      <c r="C7682" s="75">
        <v>76.53528</v>
      </c>
    </row>
    <row r="7683" spans="1:3" x14ac:dyDescent="0.25">
      <c r="A7683" s="74">
        <v>31423</v>
      </c>
      <c r="B7683" s="75">
        <v>26.605992000000004</v>
      </c>
      <c r="C7683" s="75">
        <v>76.456032000000008</v>
      </c>
    </row>
    <row r="7684" spans="1:3" x14ac:dyDescent="0.25">
      <c r="A7684" s="74">
        <v>31424</v>
      </c>
      <c r="B7684" s="75">
        <v>26.599896000000001</v>
      </c>
      <c r="C7684" s="75">
        <v>76.388976</v>
      </c>
    </row>
    <row r="7685" spans="1:3" x14ac:dyDescent="0.25">
      <c r="A7685" s="74">
        <v>31425</v>
      </c>
      <c r="B7685" s="75">
        <v>26.596848000000001</v>
      </c>
      <c r="C7685" s="75">
        <v>76.328016000000005</v>
      </c>
    </row>
    <row r="7686" spans="1:3" x14ac:dyDescent="0.25">
      <c r="A7686" s="74">
        <v>31426</v>
      </c>
      <c r="B7686" s="75">
        <v>26.605992000000004</v>
      </c>
      <c r="C7686" s="75">
        <v>76.343255999999997</v>
      </c>
    </row>
    <row r="7687" spans="1:3" x14ac:dyDescent="0.25">
      <c r="A7687" s="74">
        <v>31427</v>
      </c>
      <c r="B7687" s="75">
        <v>26.599896000000001</v>
      </c>
      <c r="C7687" s="75">
        <v>76.376784000000001</v>
      </c>
    </row>
    <row r="7688" spans="1:3" x14ac:dyDescent="0.25">
      <c r="A7688" s="74">
        <v>31428</v>
      </c>
      <c r="B7688" s="75">
        <v>26.584656000000003</v>
      </c>
      <c r="C7688" s="75">
        <v>76.38288</v>
      </c>
    </row>
    <row r="7689" spans="1:3" x14ac:dyDescent="0.25">
      <c r="A7689" s="74">
        <v>31429</v>
      </c>
      <c r="B7689" s="75">
        <v>26.572464000000004</v>
      </c>
      <c r="C7689" s="75">
        <v>76.373736000000008</v>
      </c>
    </row>
    <row r="7690" spans="1:3" x14ac:dyDescent="0.25">
      <c r="A7690" s="74">
        <v>31430</v>
      </c>
      <c r="B7690" s="75">
        <v>26.557224000000001</v>
      </c>
      <c r="C7690" s="75">
        <v>76.367640000000009</v>
      </c>
    </row>
    <row r="7691" spans="1:3" x14ac:dyDescent="0.25">
      <c r="A7691" s="74">
        <v>31431</v>
      </c>
      <c r="B7691" s="75">
        <v>26.541983999999999</v>
      </c>
      <c r="C7691" s="75">
        <v>76.376784000000001</v>
      </c>
    </row>
    <row r="7692" spans="1:3" x14ac:dyDescent="0.25">
      <c r="A7692" s="74">
        <v>31432</v>
      </c>
      <c r="B7692" s="75">
        <v>26.529792000000004</v>
      </c>
      <c r="C7692" s="75">
        <v>76.352400000000003</v>
      </c>
    </row>
    <row r="7693" spans="1:3" x14ac:dyDescent="0.25">
      <c r="A7693" s="74">
        <v>31433</v>
      </c>
      <c r="B7693" s="75">
        <v>26.520648000000001</v>
      </c>
      <c r="C7693" s="75">
        <v>76.321920000000006</v>
      </c>
    </row>
    <row r="7694" spans="1:3" x14ac:dyDescent="0.25">
      <c r="A7694" s="74">
        <v>31434</v>
      </c>
      <c r="B7694" s="75">
        <v>26.511504000000002</v>
      </c>
      <c r="C7694" s="75">
        <v>76.279247999999995</v>
      </c>
    </row>
    <row r="7695" spans="1:3" x14ac:dyDescent="0.25">
      <c r="A7695" s="74">
        <v>31435</v>
      </c>
      <c r="B7695" s="75">
        <v>26.499312</v>
      </c>
      <c r="C7695" s="75">
        <v>76.239624000000006</v>
      </c>
    </row>
    <row r="7696" spans="1:3" x14ac:dyDescent="0.25">
      <c r="A7696" s="74">
        <v>31436</v>
      </c>
      <c r="B7696" s="75">
        <v>26.490168000000001</v>
      </c>
      <c r="C7696" s="75">
        <v>76.190855999999997</v>
      </c>
    </row>
    <row r="7697" spans="1:3" x14ac:dyDescent="0.25">
      <c r="A7697" s="74">
        <v>31437</v>
      </c>
      <c r="B7697" s="75">
        <v>26.487120000000004</v>
      </c>
      <c r="C7697" s="75">
        <v>76.114655999999997</v>
      </c>
    </row>
    <row r="7698" spans="1:3" x14ac:dyDescent="0.25">
      <c r="A7698" s="74">
        <v>31438</v>
      </c>
      <c r="B7698" s="75">
        <v>26.477976000000002</v>
      </c>
      <c r="C7698" s="75">
        <v>76.087224000000006</v>
      </c>
    </row>
    <row r="7699" spans="1:3" x14ac:dyDescent="0.25">
      <c r="A7699" s="74">
        <v>31439</v>
      </c>
      <c r="B7699" s="75">
        <v>26.468832000000003</v>
      </c>
      <c r="C7699" s="75">
        <v>76.056744000000009</v>
      </c>
    </row>
    <row r="7700" spans="1:3" x14ac:dyDescent="0.25">
      <c r="A7700" s="74">
        <v>31440</v>
      </c>
      <c r="B7700" s="75">
        <v>26.459688000000003</v>
      </c>
      <c r="C7700" s="75">
        <v>75.992736000000008</v>
      </c>
    </row>
    <row r="7701" spans="1:3" x14ac:dyDescent="0.25">
      <c r="A7701" s="74">
        <v>31441</v>
      </c>
      <c r="B7701" s="75">
        <v>26.450544000000001</v>
      </c>
      <c r="C7701" s="75">
        <v>75.934824000000006</v>
      </c>
    </row>
    <row r="7702" spans="1:3" x14ac:dyDescent="0.25">
      <c r="A7702" s="74">
        <v>31442</v>
      </c>
      <c r="B7702" s="75">
        <v>26.444448000000001</v>
      </c>
      <c r="C7702" s="75">
        <v>75.907392000000002</v>
      </c>
    </row>
    <row r="7703" spans="1:3" x14ac:dyDescent="0.25">
      <c r="A7703" s="74">
        <v>31443</v>
      </c>
      <c r="B7703" s="75">
        <v>26.444448000000001</v>
      </c>
      <c r="C7703" s="75">
        <v>75.831192000000001</v>
      </c>
    </row>
    <row r="7704" spans="1:3" x14ac:dyDescent="0.25">
      <c r="A7704" s="74">
        <v>31444</v>
      </c>
      <c r="B7704" s="75">
        <v>26.435304000000002</v>
      </c>
      <c r="C7704" s="75">
        <v>75.77328</v>
      </c>
    </row>
    <row r="7705" spans="1:3" x14ac:dyDescent="0.25">
      <c r="A7705" s="74">
        <v>31445</v>
      </c>
      <c r="B7705" s="75">
        <v>26.432256000000002</v>
      </c>
      <c r="C7705" s="75">
        <v>75.727559999999997</v>
      </c>
    </row>
    <row r="7706" spans="1:3" x14ac:dyDescent="0.25">
      <c r="A7706" s="74">
        <v>31446</v>
      </c>
      <c r="B7706" s="75">
        <v>26.426160000000003</v>
      </c>
      <c r="C7706" s="75">
        <v>75.669647999999995</v>
      </c>
    </row>
    <row r="7707" spans="1:3" x14ac:dyDescent="0.25">
      <c r="A7707" s="74">
        <v>31447</v>
      </c>
      <c r="B7707" s="75">
        <v>26.420064000000004</v>
      </c>
      <c r="C7707" s="75">
        <v>75.602592000000001</v>
      </c>
    </row>
    <row r="7708" spans="1:3" x14ac:dyDescent="0.25">
      <c r="A7708" s="74">
        <v>31448</v>
      </c>
      <c r="B7708" s="75">
        <v>26.413968000000001</v>
      </c>
      <c r="C7708" s="75">
        <v>75.538584000000014</v>
      </c>
    </row>
    <row r="7709" spans="1:3" x14ac:dyDescent="0.25">
      <c r="A7709" s="74">
        <v>31449</v>
      </c>
      <c r="B7709" s="75">
        <v>26.407872000000001</v>
      </c>
      <c r="C7709" s="75">
        <v>75.465432000000007</v>
      </c>
    </row>
    <row r="7710" spans="1:3" x14ac:dyDescent="0.25">
      <c r="A7710" s="74">
        <v>31450</v>
      </c>
      <c r="B7710" s="75">
        <v>26.398728000000002</v>
      </c>
      <c r="C7710" s="75">
        <v>75.401424000000006</v>
      </c>
    </row>
    <row r="7711" spans="1:3" x14ac:dyDescent="0.25">
      <c r="A7711" s="74">
        <v>31451</v>
      </c>
      <c r="B7711" s="75">
        <v>26.386536</v>
      </c>
      <c r="C7711" s="75">
        <v>75.331320000000005</v>
      </c>
    </row>
    <row r="7712" spans="1:3" x14ac:dyDescent="0.25">
      <c r="A7712" s="74">
        <v>31452</v>
      </c>
      <c r="B7712" s="75">
        <v>26.374344000000001</v>
      </c>
      <c r="C7712" s="75">
        <v>75.258167999999998</v>
      </c>
    </row>
    <row r="7713" spans="1:3" x14ac:dyDescent="0.25">
      <c r="A7713" s="74">
        <v>31453</v>
      </c>
      <c r="B7713" s="75">
        <v>26.368248000000001</v>
      </c>
      <c r="C7713" s="75">
        <v>75.181967999999998</v>
      </c>
    </row>
    <row r="7714" spans="1:3" x14ac:dyDescent="0.25">
      <c r="A7714" s="74">
        <v>31454</v>
      </c>
      <c r="B7714" s="75">
        <v>26.359104000000002</v>
      </c>
      <c r="C7714" s="75">
        <v>75.087479999999999</v>
      </c>
    </row>
    <row r="7715" spans="1:3" x14ac:dyDescent="0.25">
      <c r="A7715" s="74">
        <v>31455</v>
      </c>
      <c r="B7715" s="75">
        <v>26.349960000000003</v>
      </c>
      <c r="C7715" s="75">
        <v>74.989944000000008</v>
      </c>
    </row>
    <row r="7716" spans="1:3" x14ac:dyDescent="0.25">
      <c r="A7716" s="74">
        <v>31456</v>
      </c>
      <c r="B7716" s="75">
        <v>26.346912</v>
      </c>
      <c r="C7716" s="75">
        <v>74.892408000000003</v>
      </c>
    </row>
    <row r="7717" spans="1:3" x14ac:dyDescent="0.25">
      <c r="A7717" s="74">
        <v>31457</v>
      </c>
      <c r="B7717" s="75">
        <v>26.337768000000001</v>
      </c>
      <c r="C7717" s="75">
        <v>74.825352000000009</v>
      </c>
    </row>
    <row r="7718" spans="1:3" x14ac:dyDescent="0.25">
      <c r="A7718" s="74">
        <v>31458</v>
      </c>
      <c r="B7718" s="75">
        <v>26.325576000000002</v>
      </c>
      <c r="C7718" s="75">
        <v>74.755247999999995</v>
      </c>
    </row>
    <row r="7719" spans="1:3" x14ac:dyDescent="0.25">
      <c r="A7719" s="74">
        <v>31459</v>
      </c>
      <c r="B7719" s="75">
        <v>26.319479999999999</v>
      </c>
      <c r="C7719" s="75">
        <v>74.676000000000002</v>
      </c>
    </row>
    <row r="7720" spans="1:3" x14ac:dyDescent="0.25">
      <c r="A7720" s="74">
        <v>31460</v>
      </c>
      <c r="B7720" s="75">
        <v>26.310336</v>
      </c>
      <c r="C7720" s="75">
        <v>74.59065600000001</v>
      </c>
    </row>
    <row r="7721" spans="1:3" x14ac:dyDescent="0.25">
      <c r="A7721" s="74">
        <v>31461</v>
      </c>
      <c r="B7721" s="75">
        <v>26.307288000000003</v>
      </c>
      <c r="C7721" s="75">
        <v>74.487024000000005</v>
      </c>
    </row>
    <row r="7722" spans="1:3" x14ac:dyDescent="0.25">
      <c r="A7722" s="74">
        <v>31462</v>
      </c>
      <c r="B7722" s="75">
        <v>26.30424</v>
      </c>
      <c r="C7722" s="75">
        <v>74.377296000000001</v>
      </c>
    </row>
    <row r="7723" spans="1:3" x14ac:dyDescent="0.25">
      <c r="A7723" s="74">
        <v>31463</v>
      </c>
      <c r="B7723" s="75">
        <v>26.298144000000001</v>
      </c>
      <c r="C7723" s="75">
        <v>74.282808000000003</v>
      </c>
    </row>
    <row r="7724" spans="1:3" x14ac:dyDescent="0.25">
      <c r="A7724" s="74">
        <v>31464</v>
      </c>
      <c r="B7724" s="75">
        <v>26.295096000000001</v>
      </c>
      <c r="C7724" s="75">
        <v>74.188320000000004</v>
      </c>
    </row>
    <row r="7725" spans="1:3" x14ac:dyDescent="0.25">
      <c r="A7725" s="74">
        <v>31465</v>
      </c>
      <c r="B7725" s="75">
        <v>26.289000000000001</v>
      </c>
      <c r="C7725" s="75">
        <v>74.060304000000002</v>
      </c>
    </row>
    <row r="7726" spans="1:3" x14ac:dyDescent="0.25">
      <c r="A7726" s="74">
        <v>31466</v>
      </c>
      <c r="B7726" s="75">
        <v>26.285951999999998</v>
      </c>
      <c r="C7726" s="75">
        <v>73.935336000000007</v>
      </c>
    </row>
    <row r="7727" spans="1:3" x14ac:dyDescent="0.25">
      <c r="A7727" s="74">
        <v>31467</v>
      </c>
      <c r="B7727" s="75">
        <v>26.282904000000002</v>
      </c>
      <c r="C7727" s="75">
        <v>73.795128000000005</v>
      </c>
    </row>
    <row r="7728" spans="1:3" x14ac:dyDescent="0.25">
      <c r="A7728" s="74">
        <v>31468</v>
      </c>
      <c r="B7728" s="75">
        <v>26.276807999999999</v>
      </c>
      <c r="C7728" s="75">
        <v>73.661016000000004</v>
      </c>
    </row>
    <row r="7729" spans="1:3" x14ac:dyDescent="0.25">
      <c r="A7729" s="74">
        <v>31469</v>
      </c>
      <c r="B7729" s="75">
        <v>26.276807999999999</v>
      </c>
      <c r="C7729" s="75">
        <v>73.520808000000002</v>
      </c>
    </row>
    <row r="7730" spans="1:3" x14ac:dyDescent="0.25">
      <c r="A7730" s="74">
        <v>31470</v>
      </c>
      <c r="B7730" s="75">
        <v>26.273760000000003</v>
      </c>
      <c r="C7730" s="75">
        <v>73.392792</v>
      </c>
    </row>
    <row r="7731" spans="1:3" x14ac:dyDescent="0.25">
      <c r="A7731" s="74">
        <v>31471</v>
      </c>
      <c r="B7731" s="75">
        <v>26.264616</v>
      </c>
      <c r="C7731" s="75">
        <v>73.270871999999997</v>
      </c>
    </row>
    <row r="7732" spans="1:3" x14ac:dyDescent="0.25">
      <c r="A7732" s="74">
        <v>31472</v>
      </c>
      <c r="B7732" s="75">
        <v>26.252424000000001</v>
      </c>
      <c r="C7732" s="75">
        <v>73.136759999999995</v>
      </c>
    </row>
    <row r="7733" spans="1:3" x14ac:dyDescent="0.25">
      <c r="A7733" s="74">
        <v>31473</v>
      </c>
      <c r="B7733" s="75">
        <v>26.246328000000002</v>
      </c>
      <c r="C7733" s="75">
        <v>73.008744000000007</v>
      </c>
    </row>
    <row r="7734" spans="1:3" x14ac:dyDescent="0.25">
      <c r="A7734" s="74">
        <v>31474</v>
      </c>
      <c r="B7734" s="75">
        <v>26.237183999999999</v>
      </c>
      <c r="C7734" s="75">
        <v>72.868536000000006</v>
      </c>
    </row>
    <row r="7735" spans="1:3" x14ac:dyDescent="0.25">
      <c r="A7735" s="74">
        <v>31475</v>
      </c>
      <c r="B7735" s="75">
        <v>26.22804</v>
      </c>
      <c r="C7735" s="75">
        <v>72.722232000000005</v>
      </c>
    </row>
    <row r="7736" spans="1:3" x14ac:dyDescent="0.25">
      <c r="A7736" s="74">
        <v>31476</v>
      </c>
      <c r="B7736" s="75">
        <v>26.215848000000001</v>
      </c>
      <c r="C7736" s="75">
        <v>72.578976000000011</v>
      </c>
    </row>
    <row r="7737" spans="1:3" x14ac:dyDescent="0.25">
      <c r="A7737" s="74">
        <v>31477</v>
      </c>
      <c r="B7737" s="75">
        <v>26.212800000000001</v>
      </c>
      <c r="C7737" s="75">
        <v>72.429624000000004</v>
      </c>
    </row>
    <row r="7738" spans="1:3" x14ac:dyDescent="0.25">
      <c r="A7738" s="74">
        <v>31478</v>
      </c>
      <c r="B7738" s="75">
        <v>26.200607999999999</v>
      </c>
      <c r="C7738" s="75">
        <v>72.301608000000002</v>
      </c>
    </row>
    <row r="7739" spans="1:3" x14ac:dyDescent="0.25">
      <c r="A7739" s="74">
        <v>31479</v>
      </c>
      <c r="B7739" s="75">
        <v>26.191464000000003</v>
      </c>
      <c r="C7739" s="75">
        <v>72.173591999999999</v>
      </c>
    </row>
    <row r="7740" spans="1:3" x14ac:dyDescent="0.25">
      <c r="A7740" s="74">
        <v>31480</v>
      </c>
      <c r="B7740" s="75">
        <v>26.179272000000001</v>
      </c>
      <c r="C7740" s="75">
        <v>72.054720000000003</v>
      </c>
    </row>
    <row r="7741" spans="1:3" x14ac:dyDescent="0.25">
      <c r="A7741" s="74">
        <v>31481</v>
      </c>
      <c r="B7741" s="75">
        <v>26.167079999999999</v>
      </c>
      <c r="C7741" s="75">
        <v>71.966328000000004</v>
      </c>
    </row>
    <row r="7742" spans="1:3" x14ac:dyDescent="0.25">
      <c r="A7742" s="74">
        <v>31482</v>
      </c>
      <c r="B7742" s="75">
        <v>26.160983999999999</v>
      </c>
      <c r="C7742" s="75">
        <v>71.877936000000005</v>
      </c>
    </row>
    <row r="7743" spans="1:3" x14ac:dyDescent="0.25">
      <c r="A7743" s="74">
        <v>31483</v>
      </c>
      <c r="B7743" s="75">
        <v>26.148792000000004</v>
      </c>
      <c r="C7743" s="75">
        <v>71.789544000000006</v>
      </c>
    </row>
    <row r="7744" spans="1:3" x14ac:dyDescent="0.25">
      <c r="A7744" s="74">
        <v>31484</v>
      </c>
      <c r="B7744" s="75">
        <v>26.139648000000001</v>
      </c>
      <c r="C7744" s="75">
        <v>71.728584000000012</v>
      </c>
    </row>
    <row r="7745" spans="1:3" x14ac:dyDescent="0.25">
      <c r="A7745" s="74">
        <v>31485</v>
      </c>
      <c r="B7745" s="75">
        <v>26.124407999999999</v>
      </c>
      <c r="C7745" s="75">
        <v>71.649336000000005</v>
      </c>
    </row>
    <row r="7746" spans="1:3" x14ac:dyDescent="0.25">
      <c r="A7746" s="74">
        <v>31486</v>
      </c>
      <c r="B7746" s="75">
        <v>26.115264000000003</v>
      </c>
      <c r="C7746" s="75">
        <v>71.548752000000007</v>
      </c>
    </row>
    <row r="7747" spans="1:3" x14ac:dyDescent="0.25">
      <c r="A7747" s="74">
        <v>31487</v>
      </c>
      <c r="B7747" s="75">
        <v>26.096976000000002</v>
      </c>
      <c r="C7747" s="75">
        <v>71.484744000000006</v>
      </c>
    </row>
    <row r="7748" spans="1:3" x14ac:dyDescent="0.25">
      <c r="A7748" s="74">
        <v>31488</v>
      </c>
      <c r="B7748" s="75">
        <v>26.087832000000002</v>
      </c>
      <c r="C7748" s="75">
        <v>71.3994</v>
      </c>
    </row>
    <row r="7749" spans="1:3" x14ac:dyDescent="0.25">
      <c r="A7749" s="74">
        <v>31489</v>
      </c>
      <c r="B7749" s="75">
        <v>26.078688000000003</v>
      </c>
      <c r="C7749" s="75">
        <v>71.29576800000001</v>
      </c>
    </row>
    <row r="7750" spans="1:3" x14ac:dyDescent="0.25">
      <c r="A7750" s="74">
        <v>31490</v>
      </c>
      <c r="B7750" s="75">
        <v>26.066496000000001</v>
      </c>
      <c r="C7750" s="75">
        <v>71.192136000000005</v>
      </c>
    </row>
    <row r="7751" spans="1:3" x14ac:dyDescent="0.25">
      <c r="A7751" s="74">
        <v>31491</v>
      </c>
      <c r="B7751" s="75">
        <v>26.060400000000001</v>
      </c>
      <c r="C7751" s="75">
        <v>71.085456000000008</v>
      </c>
    </row>
    <row r="7752" spans="1:3" x14ac:dyDescent="0.25">
      <c r="A7752" s="74">
        <v>31492</v>
      </c>
      <c r="B7752" s="75">
        <v>26.051256000000002</v>
      </c>
      <c r="C7752" s="75">
        <v>70.978776000000011</v>
      </c>
    </row>
    <row r="7753" spans="1:3" x14ac:dyDescent="0.25">
      <c r="A7753" s="74">
        <v>31493</v>
      </c>
      <c r="B7753" s="75">
        <v>26.039064000000003</v>
      </c>
      <c r="C7753" s="75">
        <v>70.890384000000012</v>
      </c>
    </row>
    <row r="7754" spans="1:3" x14ac:dyDescent="0.25">
      <c r="A7754" s="74">
        <v>31494</v>
      </c>
      <c r="B7754" s="75">
        <v>26.017728000000002</v>
      </c>
      <c r="C7754" s="75">
        <v>70.820279999999997</v>
      </c>
    </row>
    <row r="7755" spans="1:3" x14ac:dyDescent="0.25">
      <c r="A7755" s="74">
        <v>31495</v>
      </c>
      <c r="B7755" s="75">
        <v>26.002488000000003</v>
      </c>
      <c r="C7755" s="75">
        <v>70.692264000000009</v>
      </c>
    </row>
    <row r="7756" spans="1:3" x14ac:dyDescent="0.25">
      <c r="A7756" s="74">
        <v>31496</v>
      </c>
      <c r="B7756" s="75">
        <v>25.990296000000001</v>
      </c>
      <c r="C7756" s="75">
        <v>70.561199999999999</v>
      </c>
    </row>
    <row r="7757" spans="1:3" x14ac:dyDescent="0.25">
      <c r="A7757" s="74">
        <v>31497</v>
      </c>
      <c r="B7757" s="75">
        <v>25.981151999999998</v>
      </c>
      <c r="C7757" s="75">
        <v>70.420991999999998</v>
      </c>
    </row>
    <row r="7758" spans="1:3" x14ac:dyDescent="0.25">
      <c r="A7758" s="74">
        <v>31498</v>
      </c>
      <c r="B7758" s="75">
        <v>25.972007999999999</v>
      </c>
      <c r="C7758" s="75">
        <v>70.317359999999994</v>
      </c>
    </row>
    <row r="7759" spans="1:3" x14ac:dyDescent="0.25">
      <c r="A7759" s="74">
        <v>31499</v>
      </c>
      <c r="B7759" s="75">
        <v>25.962864000000003</v>
      </c>
      <c r="C7759" s="75">
        <v>70.244208</v>
      </c>
    </row>
    <row r="7760" spans="1:3" x14ac:dyDescent="0.25">
      <c r="A7760" s="74">
        <v>31500</v>
      </c>
      <c r="B7760" s="75">
        <v>25.956768</v>
      </c>
      <c r="C7760" s="75">
        <v>70.14057600000001</v>
      </c>
    </row>
    <row r="7761" spans="1:3" x14ac:dyDescent="0.25">
      <c r="A7761" s="74">
        <v>31501</v>
      </c>
      <c r="B7761" s="75">
        <v>25.950672000000001</v>
      </c>
      <c r="C7761" s="75">
        <v>70.177152000000007</v>
      </c>
    </row>
    <row r="7762" spans="1:3" x14ac:dyDescent="0.25">
      <c r="A7762" s="74">
        <v>31502</v>
      </c>
      <c r="B7762" s="75">
        <v>25.944576000000001</v>
      </c>
      <c r="C7762" s="75">
        <v>70.201536000000004</v>
      </c>
    </row>
    <row r="7763" spans="1:3" x14ac:dyDescent="0.25">
      <c r="A7763" s="74">
        <v>31503</v>
      </c>
      <c r="B7763" s="75">
        <v>25.929335999999999</v>
      </c>
      <c r="C7763" s="75">
        <v>70.125336000000004</v>
      </c>
    </row>
    <row r="7764" spans="1:3" x14ac:dyDescent="0.25">
      <c r="A7764" s="74">
        <v>31504</v>
      </c>
      <c r="B7764" s="75">
        <v>25.92324</v>
      </c>
      <c r="C7764" s="75">
        <v>70.006464000000008</v>
      </c>
    </row>
    <row r="7765" spans="1:3" x14ac:dyDescent="0.25">
      <c r="A7765" s="74">
        <v>31505</v>
      </c>
      <c r="B7765" s="75">
        <v>25.917144</v>
      </c>
      <c r="C7765" s="75">
        <v>69.875399999999999</v>
      </c>
    </row>
    <row r="7766" spans="1:3" x14ac:dyDescent="0.25">
      <c r="A7766" s="74">
        <v>31506</v>
      </c>
      <c r="B7766" s="75">
        <v>25.911048000000005</v>
      </c>
      <c r="C7766" s="75">
        <v>69.732144000000005</v>
      </c>
    </row>
    <row r="7767" spans="1:3" x14ac:dyDescent="0.25">
      <c r="A7767" s="74">
        <v>31507</v>
      </c>
      <c r="B7767" s="75">
        <v>25.908000000000001</v>
      </c>
      <c r="C7767" s="75">
        <v>69.585840000000005</v>
      </c>
    </row>
    <row r="7768" spans="1:3" x14ac:dyDescent="0.25">
      <c r="A7768" s="74">
        <v>31508</v>
      </c>
      <c r="B7768" s="75">
        <v>25.901904000000002</v>
      </c>
      <c r="C7768" s="75">
        <v>69.427344000000005</v>
      </c>
    </row>
    <row r="7769" spans="1:3" x14ac:dyDescent="0.25">
      <c r="A7769" s="74">
        <v>31509</v>
      </c>
      <c r="B7769" s="75">
        <v>25.892760000000003</v>
      </c>
      <c r="C7769" s="75">
        <v>69.281040000000004</v>
      </c>
    </row>
    <row r="7770" spans="1:3" x14ac:dyDescent="0.25">
      <c r="A7770" s="74">
        <v>31510</v>
      </c>
      <c r="B7770" s="75">
        <v>25.880568</v>
      </c>
      <c r="C7770" s="75">
        <v>69.140832000000003</v>
      </c>
    </row>
    <row r="7771" spans="1:3" x14ac:dyDescent="0.25">
      <c r="A7771" s="74">
        <v>31511</v>
      </c>
      <c r="B7771" s="75">
        <v>25.874472000000001</v>
      </c>
      <c r="C7771" s="75">
        <v>68.994528000000003</v>
      </c>
    </row>
    <row r="7772" spans="1:3" x14ac:dyDescent="0.25">
      <c r="A7772" s="74">
        <v>31512</v>
      </c>
      <c r="B7772" s="75">
        <v>25.868376000000001</v>
      </c>
      <c r="C7772" s="75">
        <v>68.964048000000005</v>
      </c>
    </row>
    <row r="7773" spans="1:3" x14ac:dyDescent="0.25">
      <c r="A7773" s="74">
        <v>31513</v>
      </c>
      <c r="B7773" s="75">
        <v>25.865328000000002</v>
      </c>
      <c r="C7773" s="75">
        <v>68.878703999999999</v>
      </c>
    </row>
    <row r="7774" spans="1:3" x14ac:dyDescent="0.25">
      <c r="A7774" s="74">
        <v>31514</v>
      </c>
      <c r="B7774" s="75">
        <v>25.859232000000002</v>
      </c>
      <c r="C7774" s="75">
        <v>68.753736000000004</v>
      </c>
    </row>
    <row r="7775" spans="1:3" x14ac:dyDescent="0.25">
      <c r="A7775" s="74">
        <v>31515</v>
      </c>
      <c r="B7775" s="75">
        <v>25.853135999999999</v>
      </c>
      <c r="C7775" s="75">
        <v>68.637912</v>
      </c>
    </row>
    <row r="7776" spans="1:3" x14ac:dyDescent="0.25">
      <c r="A7776" s="74">
        <v>31516</v>
      </c>
      <c r="B7776" s="75">
        <v>25.843992000000004</v>
      </c>
      <c r="C7776" s="75">
        <v>68.500752000000006</v>
      </c>
    </row>
    <row r="7777" spans="1:3" x14ac:dyDescent="0.25">
      <c r="A7777" s="74">
        <v>31517</v>
      </c>
      <c r="B7777" s="75">
        <v>25.837896000000001</v>
      </c>
      <c r="C7777" s="75">
        <v>68.366640000000004</v>
      </c>
    </row>
    <row r="7778" spans="1:3" x14ac:dyDescent="0.25">
      <c r="A7778" s="74">
        <v>31518</v>
      </c>
      <c r="B7778" s="75">
        <v>25.825704000000002</v>
      </c>
      <c r="C7778" s="75">
        <v>68.238624000000002</v>
      </c>
    </row>
    <row r="7779" spans="1:3" x14ac:dyDescent="0.25">
      <c r="A7779" s="74">
        <v>31519</v>
      </c>
      <c r="B7779" s="75">
        <v>25.840944</v>
      </c>
      <c r="C7779" s="75">
        <v>68.180712</v>
      </c>
    </row>
    <row r="7780" spans="1:3" x14ac:dyDescent="0.25">
      <c r="A7780" s="74">
        <v>31520</v>
      </c>
      <c r="B7780" s="75">
        <v>25.877520000000004</v>
      </c>
      <c r="C7780" s="75">
        <v>68.613528000000002</v>
      </c>
    </row>
    <row r="7781" spans="1:3" x14ac:dyDescent="0.25">
      <c r="A7781" s="74">
        <v>31521</v>
      </c>
      <c r="B7781" s="75">
        <v>25.929335999999999</v>
      </c>
      <c r="C7781" s="75">
        <v>68.720208</v>
      </c>
    </row>
    <row r="7782" spans="1:3" x14ac:dyDescent="0.25">
      <c r="A7782" s="74">
        <v>31522</v>
      </c>
      <c r="B7782" s="75">
        <v>25.941528000000002</v>
      </c>
      <c r="C7782" s="75">
        <v>69.213984000000011</v>
      </c>
    </row>
    <row r="7783" spans="1:3" x14ac:dyDescent="0.25">
      <c r="A7783" s="74">
        <v>31523</v>
      </c>
      <c r="B7783" s="75">
        <v>25.938479999999998</v>
      </c>
      <c r="C7783" s="75">
        <v>69.345048000000006</v>
      </c>
    </row>
    <row r="7784" spans="1:3" x14ac:dyDescent="0.25">
      <c r="A7784" s="74">
        <v>31524</v>
      </c>
      <c r="B7784" s="75">
        <v>25.932384000000003</v>
      </c>
      <c r="C7784" s="75">
        <v>69.326759999999993</v>
      </c>
    </row>
    <row r="7785" spans="1:3" x14ac:dyDescent="0.25">
      <c r="A7785" s="74">
        <v>31525</v>
      </c>
      <c r="B7785" s="75">
        <v>25.935432000000002</v>
      </c>
      <c r="C7785" s="75">
        <v>69.323712</v>
      </c>
    </row>
    <row r="7786" spans="1:3" x14ac:dyDescent="0.25">
      <c r="A7786" s="74">
        <v>31526</v>
      </c>
      <c r="B7786" s="75">
        <v>25.926288000000003</v>
      </c>
      <c r="C7786" s="75">
        <v>69.268848000000006</v>
      </c>
    </row>
    <row r="7787" spans="1:3" x14ac:dyDescent="0.25">
      <c r="A7787" s="74">
        <v>31527</v>
      </c>
      <c r="B7787" s="75">
        <v>25.917144</v>
      </c>
      <c r="C7787" s="75">
        <v>69.195696000000012</v>
      </c>
    </row>
    <row r="7788" spans="1:3" x14ac:dyDescent="0.25">
      <c r="A7788" s="74">
        <v>31528</v>
      </c>
      <c r="B7788" s="75">
        <v>25.901904000000002</v>
      </c>
      <c r="C7788" s="75">
        <v>69.098159999999993</v>
      </c>
    </row>
    <row r="7789" spans="1:3" x14ac:dyDescent="0.25">
      <c r="A7789" s="74">
        <v>31529</v>
      </c>
      <c r="B7789" s="75">
        <v>25.889711999999999</v>
      </c>
      <c r="C7789" s="75">
        <v>69.055488000000011</v>
      </c>
    </row>
    <row r="7790" spans="1:3" x14ac:dyDescent="0.25">
      <c r="A7790" s="74">
        <v>31530</v>
      </c>
      <c r="B7790" s="75">
        <v>25.883616000000004</v>
      </c>
      <c r="C7790" s="75">
        <v>68.994528000000003</v>
      </c>
    </row>
    <row r="7791" spans="1:3" x14ac:dyDescent="0.25">
      <c r="A7791" s="74">
        <v>31531</v>
      </c>
      <c r="B7791" s="75">
        <v>25.871424000000001</v>
      </c>
      <c r="C7791" s="75">
        <v>68.878703999999999</v>
      </c>
    </row>
    <row r="7792" spans="1:3" x14ac:dyDescent="0.25">
      <c r="A7792" s="74">
        <v>31532</v>
      </c>
      <c r="B7792" s="75">
        <v>25.868376000000001</v>
      </c>
      <c r="C7792" s="75">
        <v>68.765928000000002</v>
      </c>
    </row>
    <row r="7793" spans="1:3" x14ac:dyDescent="0.25">
      <c r="A7793" s="74">
        <v>31533</v>
      </c>
      <c r="B7793" s="75">
        <v>25.856184000000002</v>
      </c>
      <c r="C7793" s="75">
        <v>68.698871999999994</v>
      </c>
    </row>
    <row r="7794" spans="1:3" x14ac:dyDescent="0.25">
      <c r="A7794" s="74">
        <v>31534</v>
      </c>
      <c r="B7794" s="75">
        <v>25.840944</v>
      </c>
      <c r="C7794" s="75">
        <v>68.601336000000003</v>
      </c>
    </row>
    <row r="7795" spans="1:3" x14ac:dyDescent="0.25">
      <c r="A7795" s="74">
        <v>31535</v>
      </c>
      <c r="B7795" s="75">
        <v>25.837896000000001</v>
      </c>
      <c r="C7795" s="75">
        <v>68.720208</v>
      </c>
    </row>
    <row r="7796" spans="1:3" x14ac:dyDescent="0.25">
      <c r="A7796" s="74">
        <v>31536</v>
      </c>
      <c r="B7796" s="75">
        <v>25.834848000000004</v>
      </c>
      <c r="C7796" s="75">
        <v>68.854320000000001</v>
      </c>
    </row>
    <row r="7797" spans="1:3" x14ac:dyDescent="0.25">
      <c r="A7797" s="74">
        <v>31537</v>
      </c>
      <c r="B7797" s="75">
        <v>25.868376000000001</v>
      </c>
      <c r="C7797" s="75">
        <v>69.424296000000012</v>
      </c>
    </row>
    <row r="7798" spans="1:3" x14ac:dyDescent="0.25">
      <c r="A7798" s="74">
        <v>31538</v>
      </c>
      <c r="B7798" s="75">
        <v>25.874472000000001</v>
      </c>
      <c r="C7798" s="75">
        <v>69.564503999999999</v>
      </c>
    </row>
    <row r="7799" spans="1:3" x14ac:dyDescent="0.25">
      <c r="A7799" s="74">
        <v>31539</v>
      </c>
      <c r="B7799" s="75">
        <v>25.865328000000002</v>
      </c>
      <c r="C7799" s="75">
        <v>69.558408</v>
      </c>
    </row>
    <row r="7800" spans="1:3" x14ac:dyDescent="0.25">
      <c r="A7800" s="74">
        <v>31540</v>
      </c>
      <c r="B7800" s="75">
        <v>25.850088000000003</v>
      </c>
      <c r="C7800" s="75">
        <v>69.503544000000005</v>
      </c>
    </row>
    <row r="7801" spans="1:3" x14ac:dyDescent="0.25">
      <c r="A7801" s="74">
        <v>31541</v>
      </c>
      <c r="B7801" s="75">
        <v>25.840944</v>
      </c>
      <c r="C7801" s="75">
        <v>69.427344000000005</v>
      </c>
    </row>
    <row r="7802" spans="1:3" x14ac:dyDescent="0.25">
      <c r="A7802" s="74">
        <v>31542</v>
      </c>
      <c r="B7802" s="75">
        <v>25.828752000000001</v>
      </c>
      <c r="C7802" s="75">
        <v>69.341999999999999</v>
      </c>
    </row>
    <row r="7803" spans="1:3" x14ac:dyDescent="0.25">
      <c r="A7803" s="74">
        <v>31543</v>
      </c>
      <c r="B7803" s="75">
        <v>25.825704000000002</v>
      </c>
      <c r="C7803" s="75">
        <v>69.250559999999993</v>
      </c>
    </row>
    <row r="7804" spans="1:3" x14ac:dyDescent="0.25">
      <c r="A7804" s="74">
        <v>31544</v>
      </c>
      <c r="B7804" s="75">
        <v>25.813511999999999</v>
      </c>
      <c r="C7804" s="75">
        <v>69.153024000000002</v>
      </c>
    </row>
    <row r="7805" spans="1:3" x14ac:dyDescent="0.25">
      <c r="A7805" s="74">
        <v>31545</v>
      </c>
      <c r="B7805" s="75">
        <v>25.804368</v>
      </c>
      <c r="C7805" s="75">
        <v>69.043296000000012</v>
      </c>
    </row>
    <row r="7806" spans="1:3" x14ac:dyDescent="0.25">
      <c r="A7806" s="74">
        <v>31546</v>
      </c>
      <c r="B7806" s="75">
        <v>25.798272000000001</v>
      </c>
      <c r="C7806" s="75">
        <v>68.924424000000002</v>
      </c>
    </row>
    <row r="7807" spans="1:3" x14ac:dyDescent="0.25">
      <c r="A7807" s="74">
        <v>31547</v>
      </c>
      <c r="B7807" s="75">
        <v>25.786079999999998</v>
      </c>
      <c r="C7807" s="75">
        <v>68.799456000000006</v>
      </c>
    </row>
    <row r="7808" spans="1:3" x14ac:dyDescent="0.25">
      <c r="A7808" s="74">
        <v>31548</v>
      </c>
      <c r="B7808" s="75">
        <v>25.783032000000002</v>
      </c>
      <c r="C7808" s="75">
        <v>68.720208</v>
      </c>
    </row>
    <row r="7809" spans="1:3" x14ac:dyDescent="0.25">
      <c r="A7809" s="74">
        <v>31549</v>
      </c>
      <c r="B7809" s="75">
        <v>25.776935999999999</v>
      </c>
      <c r="C7809" s="75">
        <v>68.601336000000003</v>
      </c>
    </row>
    <row r="7810" spans="1:3" x14ac:dyDescent="0.25">
      <c r="A7810" s="74">
        <v>31550</v>
      </c>
      <c r="B7810" s="75">
        <v>25.764744</v>
      </c>
      <c r="C7810" s="75">
        <v>68.470271999999994</v>
      </c>
    </row>
    <row r="7811" spans="1:3" x14ac:dyDescent="0.25">
      <c r="A7811" s="74">
        <v>31551</v>
      </c>
      <c r="B7811" s="75">
        <v>25.764744</v>
      </c>
      <c r="C7811" s="75">
        <v>68.378832000000003</v>
      </c>
    </row>
    <row r="7812" spans="1:3" x14ac:dyDescent="0.25">
      <c r="A7812" s="74">
        <v>31552</v>
      </c>
      <c r="B7812" s="75">
        <v>25.767792000000004</v>
      </c>
      <c r="C7812" s="75">
        <v>68.302632000000003</v>
      </c>
    </row>
    <row r="7813" spans="1:3" x14ac:dyDescent="0.25">
      <c r="A7813" s="74">
        <v>31553</v>
      </c>
      <c r="B7813" s="75">
        <v>25.795224000000001</v>
      </c>
      <c r="C7813" s="75">
        <v>69.851016000000001</v>
      </c>
    </row>
    <row r="7814" spans="1:3" x14ac:dyDescent="0.25">
      <c r="A7814" s="74">
        <v>31554</v>
      </c>
      <c r="B7814" s="75">
        <v>25.801320000000004</v>
      </c>
      <c r="C7814" s="75">
        <v>69.982079999999996</v>
      </c>
    </row>
    <row r="7815" spans="1:3" x14ac:dyDescent="0.25">
      <c r="A7815" s="74">
        <v>31555</v>
      </c>
      <c r="B7815" s="75">
        <v>25.801320000000004</v>
      </c>
      <c r="C7815" s="75">
        <v>70.164959999999994</v>
      </c>
    </row>
    <row r="7816" spans="1:3" x14ac:dyDescent="0.25">
      <c r="A7816" s="74">
        <v>31556</v>
      </c>
      <c r="B7816" s="75">
        <v>25.786079999999998</v>
      </c>
      <c r="C7816" s="75">
        <v>70.164959999999994</v>
      </c>
    </row>
    <row r="7817" spans="1:3" x14ac:dyDescent="0.25">
      <c r="A7817" s="74">
        <v>31557</v>
      </c>
      <c r="B7817" s="75">
        <v>25.773888000000003</v>
      </c>
      <c r="C7817" s="75">
        <v>70.122287999999998</v>
      </c>
    </row>
    <row r="7818" spans="1:3" x14ac:dyDescent="0.25">
      <c r="A7818" s="74">
        <v>31558</v>
      </c>
      <c r="B7818" s="75">
        <v>25.795224000000001</v>
      </c>
      <c r="C7818" s="75">
        <v>70.070471999999995</v>
      </c>
    </row>
    <row r="7819" spans="1:3" x14ac:dyDescent="0.25">
      <c r="A7819" s="74">
        <v>31559</v>
      </c>
      <c r="B7819" s="75">
        <v>25.773888000000003</v>
      </c>
      <c r="C7819" s="75">
        <v>70.000368000000009</v>
      </c>
    </row>
    <row r="7820" spans="1:3" x14ac:dyDescent="0.25">
      <c r="A7820" s="74">
        <v>31560</v>
      </c>
      <c r="B7820" s="75">
        <v>25.755600000000001</v>
      </c>
      <c r="C7820" s="75">
        <v>69.91197600000001</v>
      </c>
    </row>
    <row r="7821" spans="1:3" x14ac:dyDescent="0.25">
      <c r="A7821" s="74">
        <v>31561</v>
      </c>
      <c r="B7821" s="75">
        <v>25.737311999999999</v>
      </c>
      <c r="C7821" s="75">
        <v>69.820536000000004</v>
      </c>
    </row>
    <row r="7822" spans="1:3" x14ac:dyDescent="0.25">
      <c r="A7822" s="74">
        <v>31562</v>
      </c>
      <c r="B7822" s="75">
        <v>25.734264000000003</v>
      </c>
      <c r="C7822" s="75">
        <v>69.713856000000007</v>
      </c>
    </row>
    <row r="7823" spans="1:3" x14ac:dyDescent="0.25">
      <c r="A7823" s="74">
        <v>31563</v>
      </c>
      <c r="B7823" s="75">
        <v>25.725120000000004</v>
      </c>
      <c r="C7823" s="75">
        <v>69.60717600000001</v>
      </c>
    </row>
    <row r="7824" spans="1:3" x14ac:dyDescent="0.25">
      <c r="A7824" s="74">
        <v>31564</v>
      </c>
      <c r="B7824" s="75">
        <v>25.709879999999998</v>
      </c>
      <c r="C7824" s="75">
        <v>69.491352000000006</v>
      </c>
    </row>
    <row r="7825" spans="1:3" x14ac:dyDescent="0.25">
      <c r="A7825" s="74">
        <v>31565</v>
      </c>
      <c r="B7825" s="75">
        <v>25.706832000000002</v>
      </c>
      <c r="C7825" s="75">
        <v>69.424296000000012</v>
      </c>
    </row>
    <row r="7826" spans="1:3" x14ac:dyDescent="0.25">
      <c r="A7826" s="74">
        <v>31566</v>
      </c>
      <c r="B7826" s="75">
        <v>25.700735999999999</v>
      </c>
      <c r="C7826" s="75">
        <v>69.366384000000011</v>
      </c>
    </row>
    <row r="7827" spans="1:3" x14ac:dyDescent="0.25">
      <c r="A7827" s="74">
        <v>31567</v>
      </c>
      <c r="B7827" s="75">
        <v>25.69464</v>
      </c>
      <c r="C7827" s="75">
        <v>69.311520000000002</v>
      </c>
    </row>
    <row r="7828" spans="1:3" x14ac:dyDescent="0.25">
      <c r="A7828" s="74">
        <v>31568</v>
      </c>
      <c r="B7828" s="75">
        <v>25.691592000000004</v>
      </c>
      <c r="C7828" s="75">
        <v>69.262752000000006</v>
      </c>
    </row>
    <row r="7829" spans="1:3" x14ac:dyDescent="0.25">
      <c r="A7829" s="74">
        <v>31569</v>
      </c>
      <c r="B7829" s="75">
        <v>25.691592000000004</v>
      </c>
      <c r="C7829" s="75">
        <v>69.201791999999998</v>
      </c>
    </row>
    <row r="7830" spans="1:3" x14ac:dyDescent="0.25">
      <c r="A7830" s="74">
        <v>31570</v>
      </c>
      <c r="B7830" s="75">
        <v>25.682448000000004</v>
      </c>
      <c r="C7830" s="75">
        <v>69.140832000000003</v>
      </c>
    </row>
    <row r="7831" spans="1:3" x14ac:dyDescent="0.25">
      <c r="A7831" s="74">
        <v>31571</v>
      </c>
      <c r="B7831" s="75">
        <v>25.667207999999999</v>
      </c>
      <c r="C7831" s="75">
        <v>69.104256000000007</v>
      </c>
    </row>
    <row r="7832" spans="1:3" x14ac:dyDescent="0.25">
      <c r="A7832" s="74">
        <v>31572</v>
      </c>
      <c r="B7832" s="75">
        <v>25.651968</v>
      </c>
      <c r="C7832" s="75">
        <v>69.031103999999999</v>
      </c>
    </row>
    <row r="7833" spans="1:3" x14ac:dyDescent="0.25">
      <c r="A7833" s="74">
        <v>31573</v>
      </c>
      <c r="B7833" s="75">
        <v>25.658064000000003</v>
      </c>
      <c r="C7833" s="75">
        <v>69.012816000000001</v>
      </c>
    </row>
    <row r="7834" spans="1:3" x14ac:dyDescent="0.25">
      <c r="A7834" s="74">
        <v>31574</v>
      </c>
      <c r="B7834" s="75">
        <v>25.658064000000003</v>
      </c>
      <c r="C7834" s="75">
        <v>69.067679999999996</v>
      </c>
    </row>
    <row r="7835" spans="1:3" x14ac:dyDescent="0.25">
      <c r="A7835" s="74">
        <v>31575</v>
      </c>
      <c r="B7835" s="75">
        <v>25.670256000000002</v>
      </c>
      <c r="C7835" s="75">
        <v>69.229224000000002</v>
      </c>
    </row>
    <row r="7836" spans="1:3" x14ac:dyDescent="0.25">
      <c r="A7836" s="74">
        <v>31576</v>
      </c>
      <c r="B7836" s="75">
        <v>25.685496000000001</v>
      </c>
      <c r="C7836" s="75">
        <v>69.232271999999995</v>
      </c>
    </row>
    <row r="7837" spans="1:3" x14ac:dyDescent="0.25">
      <c r="A7837" s="74">
        <v>31577</v>
      </c>
      <c r="B7837" s="75">
        <v>25.697688000000003</v>
      </c>
      <c r="C7837" s="75">
        <v>69.284088000000011</v>
      </c>
    </row>
    <row r="7838" spans="1:3" x14ac:dyDescent="0.25">
      <c r="A7838" s="74">
        <v>31578</v>
      </c>
      <c r="B7838" s="75">
        <v>25.703784000000002</v>
      </c>
      <c r="C7838" s="75">
        <v>69.284088000000011</v>
      </c>
    </row>
    <row r="7839" spans="1:3" x14ac:dyDescent="0.25">
      <c r="A7839" s="74">
        <v>31579</v>
      </c>
      <c r="B7839" s="75">
        <v>25.706832000000002</v>
      </c>
      <c r="C7839" s="75">
        <v>69.299328000000003</v>
      </c>
    </row>
    <row r="7840" spans="1:3" x14ac:dyDescent="0.25">
      <c r="A7840" s="74">
        <v>31580</v>
      </c>
      <c r="B7840" s="75">
        <v>25.712928000000002</v>
      </c>
      <c r="C7840" s="75">
        <v>69.357240000000004</v>
      </c>
    </row>
    <row r="7841" spans="1:3" x14ac:dyDescent="0.25">
      <c r="A7841" s="74">
        <v>31581</v>
      </c>
      <c r="B7841" s="75">
        <v>25.719024000000001</v>
      </c>
      <c r="C7841" s="75">
        <v>69.393816000000001</v>
      </c>
    </row>
    <row r="7842" spans="1:3" x14ac:dyDescent="0.25">
      <c r="A7842" s="74">
        <v>31582</v>
      </c>
      <c r="B7842" s="75">
        <v>25.719024000000001</v>
      </c>
      <c r="C7842" s="75">
        <v>69.393816000000001</v>
      </c>
    </row>
    <row r="7843" spans="1:3" x14ac:dyDescent="0.25">
      <c r="A7843" s="74">
        <v>31583</v>
      </c>
      <c r="B7843" s="75">
        <v>25.715976000000001</v>
      </c>
      <c r="C7843" s="75">
        <v>69.354191999999998</v>
      </c>
    </row>
    <row r="7844" spans="1:3" x14ac:dyDescent="0.25">
      <c r="A7844" s="74">
        <v>31584</v>
      </c>
      <c r="B7844" s="75">
        <v>25.761696000000001</v>
      </c>
      <c r="C7844" s="75">
        <v>69.598032000000003</v>
      </c>
    </row>
    <row r="7845" spans="1:3" x14ac:dyDescent="0.25">
      <c r="A7845" s="74">
        <v>31585</v>
      </c>
      <c r="B7845" s="75">
        <v>25.783032000000002</v>
      </c>
      <c r="C7845" s="75">
        <v>69.811391999999998</v>
      </c>
    </row>
    <row r="7846" spans="1:3" x14ac:dyDescent="0.25">
      <c r="A7846" s="74">
        <v>31586</v>
      </c>
      <c r="B7846" s="75">
        <v>25.831800000000001</v>
      </c>
      <c r="C7846" s="75">
        <v>70.024752000000007</v>
      </c>
    </row>
    <row r="7847" spans="1:3" x14ac:dyDescent="0.25">
      <c r="A7847" s="74">
        <v>31587</v>
      </c>
      <c r="B7847" s="75">
        <v>25.843992000000004</v>
      </c>
      <c r="C7847" s="75">
        <v>70.113144000000005</v>
      </c>
    </row>
    <row r="7848" spans="1:3" x14ac:dyDescent="0.25">
      <c r="A7848" s="74">
        <v>31588</v>
      </c>
      <c r="B7848" s="75">
        <v>25.831800000000001</v>
      </c>
      <c r="C7848" s="75">
        <v>70.155816000000002</v>
      </c>
    </row>
    <row r="7849" spans="1:3" x14ac:dyDescent="0.25">
      <c r="A7849" s="74">
        <v>31589</v>
      </c>
      <c r="B7849" s="75">
        <v>25.825704000000002</v>
      </c>
      <c r="C7849" s="75">
        <v>70.192391999999998</v>
      </c>
    </row>
    <row r="7850" spans="1:3" x14ac:dyDescent="0.25">
      <c r="A7850" s="74">
        <v>31590</v>
      </c>
      <c r="B7850" s="75">
        <v>25.837896000000001</v>
      </c>
      <c r="C7850" s="75">
        <v>70.225920000000002</v>
      </c>
    </row>
    <row r="7851" spans="1:3" x14ac:dyDescent="0.25">
      <c r="A7851" s="74">
        <v>31591</v>
      </c>
      <c r="B7851" s="75">
        <v>25.853135999999999</v>
      </c>
      <c r="C7851" s="75">
        <v>70.451471999999995</v>
      </c>
    </row>
    <row r="7852" spans="1:3" x14ac:dyDescent="0.25">
      <c r="A7852" s="74">
        <v>31592</v>
      </c>
      <c r="B7852" s="75">
        <v>25.871424000000001</v>
      </c>
      <c r="C7852" s="75">
        <v>70.652640000000005</v>
      </c>
    </row>
    <row r="7853" spans="1:3" x14ac:dyDescent="0.25">
      <c r="A7853" s="74">
        <v>31593</v>
      </c>
      <c r="B7853" s="75">
        <v>25.877520000000004</v>
      </c>
      <c r="C7853" s="75">
        <v>70.765416000000002</v>
      </c>
    </row>
    <row r="7854" spans="1:3" x14ac:dyDescent="0.25">
      <c r="A7854" s="74">
        <v>31594</v>
      </c>
      <c r="B7854" s="75">
        <v>25.871424000000001</v>
      </c>
      <c r="C7854" s="75">
        <v>70.808087999999998</v>
      </c>
    </row>
    <row r="7855" spans="1:3" x14ac:dyDescent="0.25">
      <c r="A7855" s="74">
        <v>31595</v>
      </c>
      <c r="B7855" s="75">
        <v>25.862279999999998</v>
      </c>
      <c r="C7855" s="75">
        <v>70.823328000000004</v>
      </c>
    </row>
    <row r="7856" spans="1:3" x14ac:dyDescent="0.25">
      <c r="A7856" s="74">
        <v>31596</v>
      </c>
      <c r="B7856" s="75">
        <v>25.856184000000002</v>
      </c>
      <c r="C7856" s="75">
        <v>70.820279999999997</v>
      </c>
    </row>
    <row r="7857" spans="1:3" x14ac:dyDescent="0.25">
      <c r="A7857" s="74">
        <v>31597</v>
      </c>
      <c r="B7857" s="75">
        <v>25.859232000000002</v>
      </c>
      <c r="C7857" s="75">
        <v>70.82637600000001</v>
      </c>
    </row>
    <row r="7858" spans="1:3" x14ac:dyDescent="0.25">
      <c r="A7858" s="74">
        <v>31598</v>
      </c>
      <c r="B7858" s="75">
        <v>25.859232000000002</v>
      </c>
      <c r="C7858" s="75">
        <v>70.756271999999996</v>
      </c>
    </row>
    <row r="7859" spans="1:3" x14ac:dyDescent="0.25">
      <c r="A7859" s="74">
        <v>31599</v>
      </c>
      <c r="B7859" s="75">
        <v>25.868376000000001</v>
      </c>
      <c r="C7859" s="75">
        <v>70.838568000000009</v>
      </c>
    </row>
    <row r="7860" spans="1:3" x14ac:dyDescent="0.25">
      <c r="A7860" s="74">
        <v>31600</v>
      </c>
      <c r="B7860" s="75">
        <v>25.871424000000001</v>
      </c>
      <c r="C7860" s="75">
        <v>71.146416000000002</v>
      </c>
    </row>
    <row r="7861" spans="1:3" x14ac:dyDescent="0.25">
      <c r="A7861" s="74">
        <v>31601</v>
      </c>
      <c r="B7861" s="75">
        <v>25.859232000000002</v>
      </c>
      <c r="C7861" s="75">
        <v>71.189087999999998</v>
      </c>
    </row>
    <row r="7862" spans="1:3" x14ac:dyDescent="0.25">
      <c r="A7862" s="74">
        <v>31602</v>
      </c>
      <c r="B7862" s="75">
        <v>25.853135999999999</v>
      </c>
      <c r="C7862" s="75">
        <v>71.204328000000004</v>
      </c>
    </row>
    <row r="7863" spans="1:3" x14ac:dyDescent="0.25">
      <c r="A7863" s="74">
        <v>31603</v>
      </c>
      <c r="B7863" s="75">
        <v>25.901904000000002</v>
      </c>
      <c r="C7863" s="75">
        <v>71.201279999999997</v>
      </c>
    </row>
    <row r="7864" spans="1:3" x14ac:dyDescent="0.25">
      <c r="A7864" s="74">
        <v>31604</v>
      </c>
      <c r="B7864" s="75">
        <v>25.892760000000003</v>
      </c>
      <c r="C7864" s="75">
        <v>71.192136000000005</v>
      </c>
    </row>
    <row r="7865" spans="1:3" x14ac:dyDescent="0.25">
      <c r="A7865" s="74">
        <v>31605</v>
      </c>
      <c r="B7865" s="75">
        <v>25.883616000000004</v>
      </c>
      <c r="C7865" s="75">
        <v>71.237856000000008</v>
      </c>
    </row>
    <row r="7866" spans="1:3" x14ac:dyDescent="0.25">
      <c r="A7866" s="74">
        <v>31606</v>
      </c>
      <c r="B7866" s="75">
        <v>25.865328000000002</v>
      </c>
      <c r="C7866" s="75">
        <v>71.216520000000003</v>
      </c>
    </row>
    <row r="7867" spans="1:3" x14ac:dyDescent="0.25">
      <c r="A7867" s="74">
        <v>31607</v>
      </c>
      <c r="B7867" s="75">
        <v>25.840944</v>
      </c>
      <c r="C7867" s="75">
        <v>71.176896000000013</v>
      </c>
    </row>
    <row r="7868" spans="1:3" x14ac:dyDescent="0.25">
      <c r="A7868" s="74">
        <v>31608</v>
      </c>
      <c r="B7868" s="75">
        <v>25.843992000000004</v>
      </c>
      <c r="C7868" s="75">
        <v>71.140320000000003</v>
      </c>
    </row>
    <row r="7869" spans="1:3" x14ac:dyDescent="0.25">
      <c r="A7869" s="74">
        <v>31609</v>
      </c>
      <c r="B7869" s="75">
        <v>25.843992000000004</v>
      </c>
      <c r="C7869" s="75">
        <v>71.176896000000013</v>
      </c>
    </row>
    <row r="7870" spans="1:3" x14ac:dyDescent="0.25">
      <c r="A7870" s="74">
        <v>31610</v>
      </c>
      <c r="B7870" s="75">
        <v>25.850088000000003</v>
      </c>
      <c r="C7870" s="75">
        <v>71.454264000000009</v>
      </c>
    </row>
    <row r="7871" spans="1:3" x14ac:dyDescent="0.25">
      <c r="A7871" s="74">
        <v>31611</v>
      </c>
      <c r="B7871" s="75">
        <v>25.843992000000004</v>
      </c>
      <c r="C7871" s="75">
        <v>71.472552000000007</v>
      </c>
    </row>
    <row r="7872" spans="1:3" x14ac:dyDescent="0.25">
      <c r="A7872" s="74">
        <v>31612</v>
      </c>
      <c r="B7872" s="75">
        <v>25.840944</v>
      </c>
      <c r="C7872" s="75">
        <v>71.4756</v>
      </c>
    </row>
    <row r="7873" spans="1:3" x14ac:dyDescent="0.25">
      <c r="A7873" s="74">
        <v>31613</v>
      </c>
      <c r="B7873" s="75">
        <v>25.837896000000001</v>
      </c>
      <c r="C7873" s="75">
        <v>71.493887999999998</v>
      </c>
    </row>
    <row r="7874" spans="1:3" x14ac:dyDescent="0.25">
      <c r="A7874" s="74">
        <v>31614</v>
      </c>
      <c r="B7874" s="75">
        <v>25.853135999999999</v>
      </c>
      <c r="C7874" s="75">
        <v>71.536559999999994</v>
      </c>
    </row>
    <row r="7875" spans="1:3" x14ac:dyDescent="0.25">
      <c r="A7875" s="74">
        <v>31615</v>
      </c>
      <c r="B7875" s="75">
        <v>25.862279999999998</v>
      </c>
      <c r="C7875" s="75">
        <v>71.5518</v>
      </c>
    </row>
    <row r="7876" spans="1:3" x14ac:dyDescent="0.25">
      <c r="A7876" s="74">
        <v>31616</v>
      </c>
      <c r="B7876" s="75">
        <v>25.856184000000002</v>
      </c>
      <c r="C7876" s="75">
        <v>71.533512000000002</v>
      </c>
    </row>
    <row r="7877" spans="1:3" x14ac:dyDescent="0.25">
      <c r="A7877" s="74">
        <v>31617</v>
      </c>
      <c r="B7877" s="75">
        <v>25.853135999999999</v>
      </c>
      <c r="C7877" s="75">
        <v>71.499984000000012</v>
      </c>
    </row>
    <row r="7878" spans="1:3" x14ac:dyDescent="0.25">
      <c r="A7878" s="74">
        <v>31618</v>
      </c>
      <c r="B7878" s="75">
        <v>25.837896000000001</v>
      </c>
      <c r="C7878" s="75">
        <v>71.463408000000001</v>
      </c>
    </row>
    <row r="7879" spans="1:3" x14ac:dyDescent="0.25">
      <c r="A7879" s="74">
        <v>31619</v>
      </c>
      <c r="B7879" s="75">
        <v>25.813511999999999</v>
      </c>
      <c r="C7879" s="75">
        <v>71.423784000000012</v>
      </c>
    </row>
    <row r="7880" spans="1:3" x14ac:dyDescent="0.25">
      <c r="A7880" s="74">
        <v>31620</v>
      </c>
      <c r="B7880" s="75">
        <v>25.792176000000001</v>
      </c>
      <c r="C7880" s="75">
        <v>71.37196800000001</v>
      </c>
    </row>
    <row r="7881" spans="1:3" x14ac:dyDescent="0.25">
      <c r="A7881" s="74">
        <v>31621</v>
      </c>
      <c r="B7881" s="75">
        <v>25.804368</v>
      </c>
      <c r="C7881" s="75">
        <v>71.3232</v>
      </c>
    </row>
    <row r="7882" spans="1:3" x14ac:dyDescent="0.25">
      <c r="A7882" s="74">
        <v>31622</v>
      </c>
      <c r="B7882" s="75">
        <v>25.804368</v>
      </c>
      <c r="C7882" s="75">
        <v>71.280528000000004</v>
      </c>
    </row>
    <row r="7883" spans="1:3" x14ac:dyDescent="0.25">
      <c r="A7883" s="74">
        <v>31623</v>
      </c>
      <c r="B7883" s="75">
        <v>25.801320000000004</v>
      </c>
      <c r="C7883" s="75">
        <v>71.228712000000002</v>
      </c>
    </row>
    <row r="7884" spans="1:3" x14ac:dyDescent="0.25">
      <c r="A7884" s="74">
        <v>31624</v>
      </c>
      <c r="B7884" s="75">
        <v>25.789128000000002</v>
      </c>
      <c r="C7884" s="75">
        <v>71.179944000000006</v>
      </c>
    </row>
    <row r="7885" spans="1:3" x14ac:dyDescent="0.25">
      <c r="A7885" s="74">
        <v>31625</v>
      </c>
      <c r="B7885" s="75">
        <v>25.776935999999999</v>
      </c>
      <c r="C7885" s="75">
        <v>71.118984000000012</v>
      </c>
    </row>
    <row r="7886" spans="1:3" x14ac:dyDescent="0.25">
      <c r="A7886" s="74">
        <v>31626</v>
      </c>
      <c r="B7886" s="75">
        <v>25.776935999999999</v>
      </c>
      <c r="C7886" s="75">
        <v>71.204328000000004</v>
      </c>
    </row>
    <row r="7887" spans="1:3" x14ac:dyDescent="0.25">
      <c r="A7887" s="74">
        <v>31627</v>
      </c>
      <c r="B7887" s="75">
        <v>25.776935999999999</v>
      </c>
      <c r="C7887" s="75">
        <v>71.201279999999997</v>
      </c>
    </row>
    <row r="7888" spans="1:3" x14ac:dyDescent="0.25">
      <c r="A7888" s="74">
        <v>31628</v>
      </c>
      <c r="B7888" s="75">
        <v>25.764744</v>
      </c>
      <c r="C7888" s="75">
        <v>71.152512000000002</v>
      </c>
    </row>
    <row r="7889" spans="1:3" x14ac:dyDescent="0.25">
      <c r="A7889" s="74">
        <v>31629</v>
      </c>
      <c r="B7889" s="75">
        <v>25.752552000000001</v>
      </c>
      <c r="C7889" s="75">
        <v>71.097648000000007</v>
      </c>
    </row>
    <row r="7890" spans="1:3" x14ac:dyDescent="0.25">
      <c r="A7890" s="74">
        <v>31630</v>
      </c>
      <c r="B7890" s="75">
        <v>25.740360000000003</v>
      </c>
      <c r="C7890" s="75">
        <v>71.051928000000004</v>
      </c>
    </row>
    <row r="7891" spans="1:3" x14ac:dyDescent="0.25">
      <c r="A7891" s="74">
        <v>31631</v>
      </c>
      <c r="B7891" s="75">
        <v>25.740360000000003</v>
      </c>
      <c r="C7891" s="75">
        <v>71.021448000000007</v>
      </c>
    </row>
    <row r="7892" spans="1:3" x14ac:dyDescent="0.25">
      <c r="A7892" s="74">
        <v>31632</v>
      </c>
      <c r="B7892" s="75">
        <v>25.734264000000003</v>
      </c>
      <c r="C7892" s="75">
        <v>70.960487999999998</v>
      </c>
    </row>
    <row r="7893" spans="1:3" x14ac:dyDescent="0.25">
      <c r="A7893" s="74">
        <v>31633</v>
      </c>
      <c r="B7893" s="75">
        <v>25.725120000000004</v>
      </c>
      <c r="C7893" s="75">
        <v>70.893432000000004</v>
      </c>
    </row>
    <row r="7894" spans="1:3" x14ac:dyDescent="0.25">
      <c r="A7894" s="74">
        <v>31634</v>
      </c>
      <c r="B7894" s="75">
        <v>25.709879999999998</v>
      </c>
      <c r="C7894" s="75">
        <v>70.823328000000004</v>
      </c>
    </row>
    <row r="7895" spans="1:3" x14ac:dyDescent="0.25">
      <c r="A7895" s="74">
        <v>31635</v>
      </c>
      <c r="B7895" s="75">
        <v>25.731216000000003</v>
      </c>
      <c r="C7895" s="75">
        <v>70.805040000000005</v>
      </c>
    </row>
    <row r="7896" spans="1:3" x14ac:dyDescent="0.25">
      <c r="A7896" s="74">
        <v>31636</v>
      </c>
      <c r="B7896" s="75">
        <v>25.731216000000003</v>
      </c>
      <c r="C7896" s="75">
        <v>70.774559999999994</v>
      </c>
    </row>
    <row r="7897" spans="1:3" x14ac:dyDescent="0.25">
      <c r="A7897" s="74">
        <v>31637</v>
      </c>
      <c r="B7897" s="75">
        <v>25.734264000000003</v>
      </c>
      <c r="C7897" s="75">
        <v>70.741032000000004</v>
      </c>
    </row>
    <row r="7898" spans="1:3" x14ac:dyDescent="0.25">
      <c r="A7898" s="74">
        <v>31638</v>
      </c>
      <c r="B7898" s="75">
        <v>25.737311999999999</v>
      </c>
      <c r="C7898" s="75">
        <v>70.695312000000001</v>
      </c>
    </row>
    <row r="7899" spans="1:3" x14ac:dyDescent="0.25">
      <c r="A7899" s="74">
        <v>31639</v>
      </c>
      <c r="B7899" s="75">
        <v>25.734264000000003</v>
      </c>
      <c r="C7899" s="75">
        <v>70.640448000000006</v>
      </c>
    </row>
    <row r="7900" spans="1:3" x14ac:dyDescent="0.25">
      <c r="A7900" s="74">
        <v>31640</v>
      </c>
      <c r="B7900" s="75">
        <v>25.737311999999999</v>
      </c>
      <c r="C7900" s="75">
        <v>70.573391999999998</v>
      </c>
    </row>
    <row r="7901" spans="1:3" x14ac:dyDescent="0.25">
      <c r="A7901" s="74">
        <v>31641</v>
      </c>
      <c r="B7901" s="75">
        <v>25.752552000000001</v>
      </c>
      <c r="C7901" s="75">
        <v>70.741032000000004</v>
      </c>
    </row>
    <row r="7902" spans="1:3" x14ac:dyDescent="0.25">
      <c r="A7902" s="74">
        <v>31642</v>
      </c>
      <c r="B7902" s="75">
        <v>25.749504000000002</v>
      </c>
      <c r="C7902" s="75">
        <v>70.707504</v>
      </c>
    </row>
    <row r="7903" spans="1:3" x14ac:dyDescent="0.25">
      <c r="A7903" s="74">
        <v>31643</v>
      </c>
      <c r="B7903" s="75">
        <v>25.746456000000002</v>
      </c>
      <c r="C7903" s="75">
        <v>70.643496000000013</v>
      </c>
    </row>
    <row r="7904" spans="1:3" x14ac:dyDescent="0.25">
      <c r="A7904" s="74">
        <v>31644</v>
      </c>
      <c r="B7904" s="75">
        <v>25.789128000000002</v>
      </c>
      <c r="C7904" s="75">
        <v>70.762368000000009</v>
      </c>
    </row>
    <row r="7905" spans="1:3" x14ac:dyDescent="0.25">
      <c r="A7905" s="74">
        <v>31645</v>
      </c>
      <c r="B7905" s="75">
        <v>25.792176000000001</v>
      </c>
      <c r="C7905" s="75">
        <v>70.753224000000003</v>
      </c>
    </row>
    <row r="7906" spans="1:3" x14ac:dyDescent="0.25">
      <c r="A7906" s="74">
        <v>31646</v>
      </c>
      <c r="B7906" s="75">
        <v>25.789128000000002</v>
      </c>
      <c r="C7906" s="75">
        <v>70.710552000000007</v>
      </c>
    </row>
    <row r="7907" spans="1:3" x14ac:dyDescent="0.25">
      <c r="A7907" s="74">
        <v>31647</v>
      </c>
      <c r="B7907" s="75">
        <v>25.779984000000002</v>
      </c>
      <c r="C7907" s="75">
        <v>70.908671999999996</v>
      </c>
    </row>
    <row r="7908" spans="1:3" x14ac:dyDescent="0.25">
      <c r="A7908" s="74">
        <v>31648</v>
      </c>
      <c r="B7908" s="75">
        <v>25.853135999999999</v>
      </c>
      <c r="C7908" s="75">
        <v>71.128128000000004</v>
      </c>
    </row>
    <row r="7909" spans="1:3" x14ac:dyDescent="0.25">
      <c r="A7909" s="74">
        <v>31649</v>
      </c>
      <c r="B7909" s="75">
        <v>25.862279999999998</v>
      </c>
      <c r="C7909" s="75">
        <v>71.231759999999994</v>
      </c>
    </row>
    <row r="7910" spans="1:3" x14ac:dyDescent="0.25">
      <c r="A7910" s="74">
        <v>31650</v>
      </c>
      <c r="B7910" s="75">
        <v>25.862279999999998</v>
      </c>
      <c r="C7910" s="75">
        <v>71.240904</v>
      </c>
    </row>
    <row r="7911" spans="1:3" x14ac:dyDescent="0.25">
      <c r="A7911" s="74">
        <v>31651</v>
      </c>
      <c r="B7911" s="75">
        <v>25.843992000000004</v>
      </c>
      <c r="C7911" s="75">
        <v>71.216520000000003</v>
      </c>
    </row>
    <row r="7912" spans="1:3" x14ac:dyDescent="0.25">
      <c r="A7912" s="74">
        <v>31652</v>
      </c>
      <c r="B7912" s="75">
        <v>25.843992000000004</v>
      </c>
      <c r="C7912" s="75">
        <v>71.225664000000009</v>
      </c>
    </row>
    <row r="7913" spans="1:3" x14ac:dyDescent="0.25">
      <c r="A7913" s="74">
        <v>31653</v>
      </c>
      <c r="B7913" s="75">
        <v>25.840944</v>
      </c>
      <c r="C7913" s="75">
        <v>71.210424000000003</v>
      </c>
    </row>
    <row r="7914" spans="1:3" x14ac:dyDescent="0.25">
      <c r="A7914" s="74">
        <v>31654</v>
      </c>
      <c r="B7914" s="75">
        <v>25.834848000000004</v>
      </c>
      <c r="C7914" s="75">
        <v>71.250048000000007</v>
      </c>
    </row>
    <row r="7915" spans="1:3" x14ac:dyDescent="0.25">
      <c r="A7915" s="74">
        <v>31655</v>
      </c>
      <c r="B7915" s="75">
        <v>25.840944</v>
      </c>
      <c r="C7915" s="75">
        <v>71.247</v>
      </c>
    </row>
    <row r="7916" spans="1:3" x14ac:dyDescent="0.25">
      <c r="A7916" s="74">
        <v>31656</v>
      </c>
      <c r="B7916" s="75">
        <v>25.84704</v>
      </c>
      <c r="C7916" s="75">
        <v>71.201279999999997</v>
      </c>
    </row>
    <row r="7917" spans="1:3" x14ac:dyDescent="0.25">
      <c r="A7917" s="74">
        <v>31657</v>
      </c>
      <c r="B7917" s="75">
        <v>25.856184000000002</v>
      </c>
      <c r="C7917" s="75">
        <v>71.140320000000003</v>
      </c>
    </row>
    <row r="7918" spans="1:3" x14ac:dyDescent="0.25">
      <c r="A7918" s="74">
        <v>31658</v>
      </c>
      <c r="B7918" s="75">
        <v>25.856184000000002</v>
      </c>
      <c r="C7918" s="75">
        <v>71.091552000000007</v>
      </c>
    </row>
    <row r="7919" spans="1:3" x14ac:dyDescent="0.25">
      <c r="A7919" s="74">
        <v>31659</v>
      </c>
      <c r="B7919" s="75">
        <v>25.850088000000003</v>
      </c>
      <c r="C7919" s="75">
        <v>71.027544000000006</v>
      </c>
    </row>
    <row r="7920" spans="1:3" x14ac:dyDescent="0.25">
      <c r="A7920" s="74">
        <v>31660</v>
      </c>
      <c r="B7920" s="75">
        <v>25.84704</v>
      </c>
      <c r="C7920" s="75">
        <v>70.939152000000007</v>
      </c>
    </row>
    <row r="7921" spans="1:3" x14ac:dyDescent="0.25">
      <c r="A7921" s="74">
        <v>31661</v>
      </c>
      <c r="B7921" s="75">
        <v>25.834848000000004</v>
      </c>
      <c r="C7921" s="75">
        <v>70.838568000000009</v>
      </c>
    </row>
    <row r="7922" spans="1:3" x14ac:dyDescent="0.25">
      <c r="A7922" s="74">
        <v>31662</v>
      </c>
      <c r="B7922" s="75">
        <v>25.834848000000004</v>
      </c>
      <c r="C7922" s="75">
        <v>70.734936000000005</v>
      </c>
    </row>
    <row r="7923" spans="1:3" x14ac:dyDescent="0.25">
      <c r="A7923" s="74">
        <v>31663</v>
      </c>
      <c r="B7923" s="75">
        <v>25.831800000000001</v>
      </c>
      <c r="C7923" s="75">
        <v>70.643496000000013</v>
      </c>
    </row>
    <row r="7924" spans="1:3" x14ac:dyDescent="0.25">
      <c r="A7924" s="74">
        <v>31664</v>
      </c>
      <c r="B7924" s="75">
        <v>25.828752000000001</v>
      </c>
      <c r="C7924" s="75">
        <v>70.545959999999994</v>
      </c>
    </row>
    <row r="7925" spans="1:3" x14ac:dyDescent="0.25">
      <c r="A7925" s="74">
        <v>31665</v>
      </c>
      <c r="B7925" s="75">
        <v>25.825704000000002</v>
      </c>
      <c r="C7925" s="75">
        <v>70.484999999999999</v>
      </c>
    </row>
    <row r="7926" spans="1:3" x14ac:dyDescent="0.25">
      <c r="A7926" s="74">
        <v>31666</v>
      </c>
      <c r="B7926" s="75">
        <v>25.819607999999999</v>
      </c>
      <c r="C7926" s="75">
        <v>70.411848000000006</v>
      </c>
    </row>
    <row r="7927" spans="1:3" x14ac:dyDescent="0.25">
      <c r="A7927" s="74">
        <v>31667</v>
      </c>
      <c r="B7927" s="75">
        <v>25.807416000000003</v>
      </c>
      <c r="C7927" s="75">
        <v>70.341744000000006</v>
      </c>
    </row>
    <row r="7928" spans="1:3" x14ac:dyDescent="0.25">
      <c r="A7928" s="74">
        <v>31668</v>
      </c>
      <c r="B7928" s="75">
        <v>25.804368</v>
      </c>
      <c r="C7928" s="75">
        <v>70.232016000000002</v>
      </c>
    </row>
    <row r="7929" spans="1:3" x14ac:dyDescent="0.25">
      <c r="A7929" s="74">
        <v>31669</v>
      </c>
      <c r="B7929" s="75">
        <v>25.868376000000001</v>
      </c>
      <c r="C7929" s="75">
        <v>70.152768000000009</v>
      </c>
    </row>
    <row r="7930" spans="1:3" x14ac:dyDescent="0.25">
      <c r="A7930" s="74">
        <v>31670</v>
      </c>
      <c r="B7930" s="75">
        <v>25.889711999999999</v>
      </c>
      <c r="C7930" s="75">
        <v>70.125336000000004</v>
      </c>
    </row>
    <row r="7931" spans="1:3" x14ac:dyDescent="0.25">
      <c r="A7931" s="74">
        <v>31671</v>
      </c>
      <c r="B7931" s="75">
        <v>25.92324</v>
      </c>
      <c r="C7931" s="75">
        <v>70.238112000000001</v>
      </c>
    </row>
    <row r="7932" spans="1:3" x14ac:dyDescent="0.25">
      <c r="A7932" s="74">
        <v>31672</v>
      </c>
      <c r="B7932" s="75">
        <v>25.932384000000003</v>
      </c>
      <c r="C7932" s="75">
        <v>70.180199999999999</v>
      </c>
    </row>
    <row r="7933" spans="1:3" x14ac:dyDescent="0.25">
      <c r="A7933" s="74">
        <v>31673</v>
      </c>
      <c r="B7933" s="75">
        <v>25.941528000000002</v>
      </c>
      <c r="C7933" s="75">
        <v>70.926959999999994</v>
      </c>
    </row>
    <row r="7934" spans="1:3" x14ac:dyDescent="0.25">
      <c r="A7934" s="74">
        <v>31674</v>
      </c>
      <c r="B7934" s="75">
        <v>25.947624000000001</v>
      </c>
      <c r="C7934" s="75">
        <v>71.122032000000004</v>
      </c>
    </row>
    <row r="7935" spans="1:3" x14ac:dyDescent="0.25">
      <c r="A7935" s="74">
        <v>31675</v>
      </c>
      <c r="B7935" s="75">
        <v>25.959816000000004</v>
      </c>
      <c r="C7935" s="75">
        <v>71.146416000000002</v>
      </c>
    </row>
    <row r="7936" spans="1:3" x14ac:dyDescent="0.25">
      <c r="A7936" s="74">
        <v>31676</v>
      </c>
      <c r="B7936" s="75">
        <v>25.962864000000003</v>
      </c>
      <c r="C7936" s="75">
        <v>71.131176000000011</v>
      </c>
    </row>
    <row r="7937" spans="1:3" x14ac:dyDescent="0.25">
      <c r="A7937" s="74">
        <v>31677</v>
      </c>
      <c r="B7937" s="75">
        <v>25.962864000000003</v>
      </c>
      <c r="C7937" s="75">
        <v>71.280528000000004</v>
      </c>
    </row>
    <row r="7938" spans="1:3" x14ac:dyDescent="0.25">
      <c r="A7938" s="74">
        <v>31678</v>
      </c>
      <c r="B7938" s="75">
        <v>25.953720000000004</v>
      </c>
      <c r="C7938" s="75">
        <v>71.283576000000011</v>
      </c>
    </row>
    <row r="7939" spans="1:3" x14ac:dyDescent="0.25">
      <c r="A7939" s="74">
        <v>31679</v>
      </c>
      <c r="B7939" s="75">
        <v>25.944576000000001</v>
      </c>
      <c r="C7939" s="75">
        <v>71.262240000000006</v>
      </c>
    </row>
    <row r="7940" spans="1:3" x14ac:dyDescent="0.25">
      <c r="A7940" s="74">
        <v>31680</v>
      </c>
      <c r="B7940" s="75">
        <v>25.953720000000004</v>
      </c>
      <c r="C7940" s="75">
        <v>71.335391999999999</v>
      </c>
    </row>
    <row r="7941" spans="1:3" x14ac:dyDescent="0.25">
      <c r="A7941" s="74">
        <v>31681</v>
      </c>
      <c r="B7941" s="75">
        <v>25.953720000000004</v>
      </c>
      <c r="C7941" s="75">
        <v>71.469504000000001</v>
      </c>
    </row>
    <row r="7942" spans="1:3" x14ac:dyDescent="0.25">
      <c r="A7942" s="74">
        <v>31682</v>
      </c>
      <c r="B7942" s="75">
        <v>25.947624000000001</v>
      </c>
      <c r="C7942" s="75">
        <v>71.542656000000008</v>
      </c>
    </row>
    <row r="7943" spans="1:3" x14ac:dyDescent="0.25">
      <c r="A7943" s="74">
        <v>31683</v>
      </c>
      <c r="B7943" s="75">
        <v>25.972007999999999</v>
      </c>
      <c r="C7943" s="75">
        <v>71.579232000000005</v>
      </c>
    </row>
    <row r="7944" spans="1:3" x14ac:dyDescent="0.25">
      <c r="A7944" s="74">
        <v>31684</v>
      </c>
      <c r="B7944" s="75">
        <v>25.99944</v>
      </c>
      <c r="C7944" s="75">
        <v>71.698104000000001</v>
      </c>
    </row>
    <row r="7945" spans="1:3" x14ac:dyDescent="0.25">
      <c r="A7945" s="74">
        <v>31685</v>
      </c>
      <c r="B7945" s="75">
        <v>26.002488000000003</v>
      </c>
      <c r="C7945" s="75">
        <v>71.743824000000004</v>
      </c>
    </row>
    <row r="7946" spans="1:3" x14ac:dyDescent="0.25">
      <c r="A7946" s="74">
        <v>31686</v>
      </c>
      <c r="B7946" s="75">
        <v>26.011632000000002</v>
      </c>
      <c r="C7946" s="75">
        <v>71.969376000000011</v>
      </c>
    </row>
    <row r="7947" spans="1:3" x14ac:dyDescent="0.25">
      <c r="A7947" s="74">
        <v>31687</v>
      </c>
      <c r="B7947" s="75">
        <v>26.039064000000003</v>
      </c>
      <c r="C7947" s="75">
        <v>72.015096</v>
      </c>
    </row>
    <row r="7948" spans="1:3" x14ac:dyDescent="0.25">
      <c r="A7948" s="74">
        <v>31688</v>
      </c>
      <c r="B7948" s="75">
        <v>26.07564</v>
      </c>
      <c r="C7948" s="75">
        <v>72.146159999999995</v>
      </c>
    </row>
    <row r="7949" spans="1:3" x14ac:dyDescent="0.25">
      <c r="A7949" s="74">
        <v>31689</v>
      </c>
      <c r="B7949" s="75">
        <v>26.109168</v>
      </c>
      <c r="C7949" s="75">
        <v>72.213216000000003</v>
      </c>
    </row>
    <row r="7950" spans="1:3" x14ac:dyDescent="0.25">
      <c r="A7950" s="74">
        <v>31690</v>
      </c>
      <c r="B7950" s="75">
        <v>26.121360000000003</v>
      </c>
      <c r="C7950" s="75">
        <v>72.243696</v>
      </c>
    </row>
    <row r="7951" spans="1:3" x14ac:dyDescent="0.25">
      <c r="A7951" s="74">
        <v>31691</v>
      </c>
      <c r="B7951" s="75">
        <v>26.124407999999999</v>
      </c>
      <c r="C7951" s="75">
        <v>72.265032000000005</v>
      </c>
    </row>
    <row r="7952" spans="1:3" x14ac:dyDescent="0.25">
      <c r="A7952" s="74">
        <v>31692</v>
      </c>
      <c r="B7952" s="75">
        <v>26.160983999999999</v>
      </c>
      <c r="C7952" s="75">
        <v>72.374759999999995</v>
      </c>
    </row>
    <row r="7953" spans="1:3" x14ac:dyDescent="0.25">
      <c r="A7953" s="74">
        <v>31693</v>
      </c>
      <c r="B7953" s="75">
        <v>26.231088000000003</v>
      </c>
      <c r="C7953" s="75">
        <v>72.493632000000005</v>
      </c>
    </row>
    <row r="7954" spans="1:3" x14ac:dyDescent="0.25">
      <c r="A7954" s="74">
        <v>31694</v>
      </c>
      <c r="B7954" s="75">
        <v>26.276807999999999</v>
      </c>
      <c r="C7954" s="75">
        <v>72.52106400000001</v>
      </c>
    </row>
    <row r="7955" spans="1:3" x14ac:dyDescent="0.25">
      <c r="A7955" s="74">
        <v>31695</v>
      </c>
      <c r="B7955" s="75">
        <v>26.383488000000003</v>
      </c>
      <c r="C7955" s="75">
        <v>72.950832000000005</v>
      </c>
    </row>
    <row r="7956" spans="1:3" x14ac:dyDescent="0.25">
      <c r="A7956" s="74">
        <v>31696</v>
      </c>
      <c r="B7956" s="75">
        <v>26.487120000000004</v>
      </c>
      <c r="C7956" s="75">
        <v>73.185528000000005</v>
      </c>
    </row>
    <row r="7957" spans="1:3" x14ac:dyDescent="0.25">
      <c r="A7957" s="74">
        <v>31697</v>
      </c>
      <c r="B7957" s="75">
        <v>26.538936</v>
      </c>
      <c r="C7957" s="75">
        <v>73.411079999999998</v>
      </c>
    </row>
    <row r="7958" spans="1:3" x14ac:dyDescent="0.25">
      <c r="A7958" s="74">
        <v>31698</v>
      </c>
      <c r="B7958" s="75">
        <v>26.554176000000002</v>
      </c>
      <c r="C7958" s="75">
        <v>73.575671999999997</v>
      </c>
    </row>
    <row r="7959" spans="1:3" x14ac:dyDescent="0.25">
      <c r="A7959" s="74">
        <v>31699</v>
      </c>
      <c r="B7959" s="75">
        <v>26.566368000000001</v>
      </c>
      <c r="C7959" s="75">
        <v>73.770744000000008</v>
      </c>
    </row>
    <row r="7960" spans="1:3" x14ac:dyDescent="0.25">
      <c r="A7960" s="74">
        <v>31700</v>
      </c>
      <c r="B7960" s="75">
        <v>26.563320000000004</v>
      </c>
      <c r="C7960" s="75">
        <v>73.938384000000013</v>
      </c>
    </row>
    <row r="7961" spans="1:3" x14ac:dyDescent="0.25">
      <c r="A7961" s="74">
        <v>31701</v>
      </c>
      <c r="B7961" s="75">
        <v>26.508456000000002</v>
      </c>
      <c r="C7961" s="75">
        <v>74.218800000000002</v>
      </c>
    </row>
    <row r="7962" spans="1:3" x14ac:dyDescent="0.25">
      <c r="A7962" s="74">
        <v>31702</v>
      </c>
      <c r="B7962" s="75">
        <v>26.526744000000001</v>
      </c>
      <c r="C7962" s="75">
        <v>74.389488</v>
      </c>
    </row>
    <row r="7963" spans="1:3" x14ac:dyDescent="0.25">
      <c r="A7963" s="74">
        <v>31703</v>
      </c>
      <c r="B7963" s="75">
        <v>26.545032000000003</v>
      </c>
      <c r="C7963" s="75">
        <v>74.517504000000002</v>
      </c>
    </row>
    <row r="7964" spans="1:3" x14ac:dyDescent="0.25">
      <c r="A7964" s="74">
        <v>31704</v>
      </c>
      <c r="B7964" s="75">
        <v>26.529792000000004</v>
      </c>
      <c r="C7964" s="75">
        <v>74.648567999999997</v>
      </c>
    </row>
    <row r="7965" spans="1:3" x14ac:dyDescent="0.25">
      <c r="A7965" s="74">
        <v>31705</v>
      </c>
      <c r="B7965" s="75">
        <v>26.545032000000003</v>
      </c>
      <c r="C7965" s="75">
        <v>74.736959999999996</v>
      </c>
    </row>
    <row r="7966" spans="1:3" x14ac:dyDescent="0.25">
      <c r="A7966" s="74">
        <v>31706</v>
      </c>
      <c r="B7966" s="75">
        <v>26.545032000000003</v>
      </c>
      <c r="C7966" s="75">
        <v>74.797920000000005</v>
      </c>
    </row>
    <row r="7967" spans="1:3" x14ac:dyDescent="0.25">
      <c r="A7967" s="74">
        <v>31707</v>
      </c>
      <c r="B7967" s="75">
        <v>26.535888000000003</v>
      </c>
      <c r="C7967" s="75">
        <v>74.779632000000007</v>
      </c>
    </row>
    <row r="7968" spans="1:3" x14ac:dyDescent="0.25">
      <c r="A7968" s="74">
        <v>31708</v>
      </c>
      <c r="B7968" s="75">
        <v>26.535888000000003</v>
      </c>
      <c r="C7968" s="75">
        <v>74.858879999999999</v>
      </c>
    </row>
    <row r="7969" spans="1:3" x14ac:dyDescent="0.25">
      <c r="A7969" s="74">
        <v>31709</v>
      </c>
      <c r="B7969" s="75">
        <v>26.541983999999999</v>
      </c>
      <c r="C7969" s="75">
        <v>74.916792000000001</v>
      </c>
    </row>
    <row r="7970" spans="1:3" x14ac:dyDescent="0.25">
      <c r="A7970" s="74">
        <v>31710</v>
      </c>
      <c r="B7970" s="75">
        <v>26.551128000000002</v>
      </c>
      <c r="C7970" s="75">
        <v>74.794871999999998</v>
      </c>
    </row>
    <row r="7971" spans="1:3" x14ac:dyDescent="0.25">
      <c r="A7971" s="74">
        <v>31711</v>
      </c>
      <c r="B7971" s="75">
        <v>26.572464000000004</v>
      </c>
      <c r="C7971" s="75">
        <v>74.785728000000006</v>
      </c>
    </row>
    <row r="7972" spans="1:3" x14ac:dyDescent="0.25">
      <c r="A7972" s="74">
        <v>31712</v>
      </c>
      <c r="B7972" s="75">
        <v>26.560272000000001</v>
      </c>
      <c r="C7972" s="75">
        <v>74.861928000000006</v>
      </c>
    </row>
    <row r="7973" spans="1:3" x14ac:dyDescent="0.25">
      <c r="A7973" s="74">
        <v>31713</v>
      </c>
      <c r="B7973" s="75">
        <v>26.560272000000001</v>
      </c>
      <c r="C7973" s="75">
        <v>74.907647999999995</v>
      </c>
    </row>
    <row r="7974" spans="1:3" x14ac:dyDescent="0.25">
      <c r="A7974" s="74">
        <v>31714</v>
      </c>
      <c r="B7974" s="75">
        <v>26.560272000000001</v>
      </c>
      <c r="C7974" s="75">
        <v>74.892408000000003</v>
      </c>
    </row>
    <row r="7975" spans="1:3" x14ac:dyDescent="0.25">
      <c r="A7975" s="74">
        <v>31715</v>
      </c>
      <c r="B7975" s="75">
        <v>26.563320000000004</v>
      </c>
      <c r="C7975" s="75">
        <v>74.740008000000003</v>
      </c>
    </row>
    <row r="7976" spans="1:3" x14ac:dyDescent="0.25">
      <c r="A7976" s="74">
        <v>31716</v>
      </c>
      <c r="B7976" s="75">
        <v>26.548079999999999</v>
      </c>
      <c r="C7976" s="75">
        <v>74.788775999999999</v>
      </c>
    </row>
    <row r="7977" spans="1:3" x14ac:dyDescent="0.25">
      <c r="A7977" s="74">
        <v>31717</v>
      </c>
      <c r="B7977" s="75">
        <v>26.548079999999999</v>
      </c>
      <c r="C7977" s="75">
        <v>74.828400000000002</v>
      </c>
    </row>
    <row r="7978" spans="1:3" x14ac:dyDescent="0.25">
      <c r="A7978" s="74">
        <v>31718</v>
      </c>
      <c r="B7978" s="75">
        <v>26.545032000000003</v>
      </c>
      <c r="C7978" s="75">
        <v>74.877167999999998</v>
      </c>
    </row>
    <row r="7979" spans="1:3" x14ac:dyDescent="0.25">
      <c r="A7979" s="74">
        <v>31719</v>
      </c>
      <c r="B7979" s="75">
        <v>26.554176000000002</v>
      </c>
      <c r="C7979" s="75">
        <v>74.886312000000004</v>
      </c>
    </row>
    <row r="7980" spans="1:3" x14ac:dyDescent="0.25">
      <c r="A7980" s="74">
        <v>31720</v>
      </c>
      <c r="B7980" s="75">
        <v>26.581607999999999</v>
      </c>
      <c r="C7980" s="75">
        <v>74.907647999999995</v>
      </c>
    </row>
    <row r="7981" spans="1:3" x14ac:dyDescent="0.25">
      <c r="A7981" s="74">
        <v>31721</v>
      </c>
      <c r="B7981" s="75">
        <v>26.569416</v>
      </c>
      <c r="C7981" s="75">
        <v>74.910696000000002</v>
      </c>
    </row>
    <row r="7982" spans="1:3" x14ac:dyDescent="0.25">
      <c r="A7982" s="74">
        <v>31722</v>
      </c>
      <c r="B7982" s="75">
        <v>26.566368000000001</v>
      </c>
      <c r="C7982" s="75">
        <v>74.892408000000003</v>
      </c>
    </row>
    <row r="7983" spans="1:3" x14ac:dyDescent="0.25">
      <c r="A7983" s="74">
        <v>31723</v>
      </c>
      <c r="B7983" s="75">
        <v>26.569416</v>
      </c>
      <c r="C7983" s="75">
        <v>74.837544000000008</v>
      </c>
    </row>
    <row r="7984" spans="1:3" x14ac:dyDescent="0.25">
      <c r="A7984" s="74">
        <v>31724</v>
      </c>
      <c r="B7984" s="75">
        <v>26.581607999999999</v>
      </c>
      <c r="C7984" s="75">
        <v>74.992992000000001</v>
      </c>
    </row>
    <row r="7985" spans="1:3" x14ac:dyDescent="0.25">
      <c r="A7985" s="74">
        <v>31725</v>
      </c>
      <c r="B7985" s="75">
        <v>26.60904</v>
      </c>
      <c r="C7985" s="75">
        <v>75.04785600000001</v>
      </c>
    </row>
    <row r="7986" spans="1:3" x14ac:dyDescent="0.25">
      <c r="A7986" s="74">
        <v>31726</v>
      </c>
      <c r="B7986" s="75">
        <v>26.621232000000003</v>
      </c>
      <c r="C7986" s="75">
        <v>75.044808000000003</v>
      </c>
    </row>
    <row r="7987" spans="1:3" x14ac:dyDescent="0.25">
      <c r="A7987" s="74">
        <v>31727</v>
      </c>
      <c r="B7987" s="75">
        <v>26.636472000000001</v>
      </c>
      <c r="C7987" s="75">
        <v>75.005184000000014</v>
      </c>
    </row>
    <row r="7988" spans="1:3" x14ac:dyDescent="0.25">
      <c r="A7988" s="74">
        <v>31728</v>
      </c>
      <c r="B7988" s="75">
        <v>26.651712</v>
      </c>
      <c r="C7988" s="75">
        <v>75.063096000000002</v>
      </c>
    </row>
    <row r="7989" spans="1:3" x14ac:dyDescent="0.25">
      <c r="A7989" s="74">
        <v>31729</v>
      </c>
      <c r="B7989" s="75">
        <v>26.666951999999998</v>
      </c>
      <c r="C7989" s="75">
        <v>75.05395200000001</v>
      </c>
    </row>
    <row r="7990" spans="1:3" x14ac:dyDescent="0.25">
      <c r="A7990" s="74">
        <v>31730</v>
      </c>
      <c r="B7990" s="75">
        <v>26.673048000000001</v>
      </c>
      <c r="C7990" s="75">
        <v>75.093575999999999</v>
      </c>
    </row>
    <row r="7991" spans="1:3" x14ac:dyDescent="0.25">
      <c r="A7991" s="74">
        <v>31731</v>
      </c>
      <c r="B7991" s="75">
        <v>26.654760000000003</v>
      </c>
      <c r="C7991" s="75">
        <v>75.105767999999998</v>
      </c>
    </row>
    <row r="7992" spans="1:3" x14ac:dyDescent="0.25">
      <c r="A7992" s="74">
        <v>31732</v>
      </c>
      <c r="B7992" s="75">
        <v>26.654760000000003</v>
      </c>
      <c r="C7992" s="75">
        <v>75.526392000000001</v>
      </c>
    </row>
    <row r="7993" spans="1:3" x14ac:dyDescent="0.25">
      <c r="A7993" s="74">
        <v>31733</v>
      </c>
      <c r="B7993" s="75">
        <v>26.666951999999998</v>
      </c>
      <c r="C7993" s="75">
        <v>75.605640000000008</v>
      </c>
    </row>
    <row r="7994" spans="1:3" x14ac:dyDescent="0.25">
      <c r="A7994" s="74">
        <v>31734</v>
      </c>
      <c r="B7994" s="75">
        <v>26.663904000000002</v>
      </c>
      <c r="C7994" s="75">
        <v>75.648312000000004</v>
      </c>
    </row>
    <row r="7995" spans="1:3" x14ac:dyDescent="0.25">
      <c r="A7995" s="74">
        <v>31735</v>
      </c>
      <c r="B7995" s="75">
        <v>26.657807999999999</v>
      </c>
      <c r="C7995" s="75">
        <v>76.209144000000009</v>
      </c>
    </row>
    <row r="7996" spans="1:3" x14ac:dyDescent="0.25">
      <c r="A7996" s="74">
        <v>31736</v>
      </c>
      <c r="B7996" s="75">
        <v>26.642568000000001</v>
      </c>
      <c r="C7996" s="75">
        <v>76.449936000000008</v>
      </c>
    </row>
    <row r="7997" spans="1:3" x14ac:dyDescent="0.25">
      <c r="A7997" s="74">
        <v>31737</v>
      </c>
      <c r="B7997" s="75">
        <v>26.715720000000005</v>
      </c>
      <c r="C7997" s="75">
        <v>76.882752000000011</v>
      </c>
    </row>
    <row r="7998" spans="1:3" x14ac:dyDescent="0.25">
      <c r="A7998" s="74">
        <v>31738</v>
      </c>
      <c r="B7998" s="75">
        <v>26.67</v>
      </c>
      <c r="C7998" s="75">
        <v>76.837032000000008</v>
      </c>
    </row>
    <row r="7999" spans="1:3" x14ac:dyDescent="0.25">
      <c r="A7999" s="74">
        <v>31739</v>
      </c>
      <c r="B7999" s="75">
        <v>26.709624000000002</v>
      </c>
      <c r="C7999" s="75">
        <v>76.958952000000011</v>
      </c>
    </row>
    <row r="8000" spans="1:3" x14ac:dyDescent="0.25">
      <c r="A8000" s="74">
        <v>31740</v>
      </c>
      <c r="B8000" s="75">
        <v>26.694383999999999</v>
      </c>
      <c r="C8000" s="75">
        <v>76.937616000000006</v>
      </c>
    </row>
    <row r="8001" spans="1:3" x14ac:dyDescent="0.25">
      <c r="A8001" s="74">
        <v>31741</v>
      </c>
      <c r="B8001" s="75">
        <v>26.694383999999999</v>
      </c>
      <c r="C8001" s="75">
        <v>76.940664000000012</v>
      </c>
    </row>
    <row r="8002" spans="1:3" x14ac:dyDescent="0.25">
      <c r="A8002" s="74">
        <v>31742</v>
      </c>
      <c r="B8002" s="75">
        <v>26.694383999999999</v>
      </c>
      <c r="C8002" s="75">
        <v>76.922376</v>
      </c>
    </row>
    <row r="8003" spans="1:3" x14ac:dyDescent="0.25">
      <c r="A8003" s="74">
        <v>31743</v>
      </c>
      <c r="B8003" s="75">
        <v>26.706576000000002</v>
      </c>
      <c r="C8003" s="75">
        <v>76.89494400000001</v>
      </c>
    </row>
    <row r="8004" spans="1:3" x14ac:dyDescent="0.25">
      <c r="A8004" s="74">
        <v>31744</v>
      </c>
      <c r="B8004" s="75">
        <v>26.715720000000005</v>
      </c>
      <c r="C8004" s="75">
        <v>76.870559999999998</v>
      </c>
    </row>
    <row r="8005" spans="1:3" x14ac:dyDescent="0.25">
      <c r="A8005" s="74">
        <v>31745</v>
      </c>
      <c r="B8005" s="75">
        <v>26.715720000000005</v>
      </c>
      <c r="C8005" s="75">
        <v>76.830936000000008</v>
      </c>
    </row>
    <row r="8006" spans="1:3" x14ac:dyDescent="0.25">
      <c r="A8006" s="74">
        <v>31746</v>
      </c>
      <c r="B8006" s="75">
        <v>26.703528000000002</v>
      </c>
      <c r="C8006" s="75">
        <v>76.791312000000005</v>
      </c>
    </row>
    <row r="8007" spans="1:3" x14ac:dyDescent="0.25">
      <c r="A8007" s="74">
        <v>31747</v>
      </c>
      <c r="B8007" s="75">
        <v>26.703528000000002</v>
      </c>
      <c r="C8007" s="75">
        <v>76.751688000000001</v>
      </c>
    </row>
    <row r="8008" spans="1:3" x14ac:dyDescent="0.25">
      <c r="A8008" s="74">
        <v>31748</v>
      </c>
      <c r="B8008" s="75">
        <v>26.712672000000001</v>
      </c>
      <c r="C8008" s="75">
        <v>76.709016000000005</v>
      </c>
    </row>
    <row r="8009" spans="1:3" x14ac:dyDescent="0.25">
      <c r="A8009" s="74">
        <v>31749</v>
      </c>
      <c r="B8009" s="75">
        <v>26.712672000000001</v>
      </c>
      <c r="C8009" s="75">
        <v>76.666344000000009</v>
      </c>
    </row>
    <row r="8010" spans="1:3" x14ac:dyDescent="0.25">
      <c r="A8010" s="74">
        <v>31750</v>
      </c>
      <c r="B8010" s="75">
        <v>26.709624000000002</v>
      </c>
      <c r="C8010" s="75">
        <v>76.61148</v>
      </c>
    </row>
    <row r="8011" spans="1:3" x14ac:dyDescent="0.25">
      <c r="A8011" s="74">
        <v>31751</v>
      </c>
      <c r="B8011" s="75">
        <v>26.718768000000001</v>
      </c>
      <c r="C8011" s="75">
        <v>76.556616000000005</v>
      </c>
    </row>
    <row r="8012" spans="1:3" x14ac:dyDescent="0.25">
      <c r="A8012" s="74">
        <v>31752</v>
      </c>
      <c r="B8012" s="75">
        <v>26.737056000000003</v>
      </c>
      <c r="C8012" s="75">
        <v>76.556616000000005</v>
      </c>
    </row>
    <row r="8013" spans="1:3" x14ac:dyDescent="0.25">
      <c r="A8013" s="74">
        <v>31753</v>
      </c>
      <c r="B8013" s="75">
        <v>26.712672000000001</v>
      </c>
      <c r="C8013" s="75">
        <v>76.61148</v>
      </c>
    </row>
    <row r="8014" spans="1:3" x14ac:dyDescent="0.25">
      <c r="A8014" s="74">
        <v>31754</v>
      </c>
      <c r="B8014" s="75">
        <v>26.706576000000002</v>
      </c>
      <c r="C8014" s="75">
        <v>76.57795200000001</v>
      </c>
    </row>
    <row r="8015" spans="1:3" x14ac:dyDescent="0.25">
      <c r="A8015" s="74">
        <v>31755</v>
      </c>
      <c r="B8015" s="75">
        <v>26.700479999999999</v>
      </c>
      <c r="C8015" s="75">
        <v>76.532232000000008</v>
      </c>
    </row>
    <row r="8016" spans="1:3" x14ac:dyDescent="0.25">
      <c r="A8016" s="74">
        <v>31756</v>
      </c>
      <c r="B8016" s="75">
        <v>26.697432000000003</v>
      </c>
      <c r="C8016" s="75">
        <v>76.474320000000006</v>
      </c>
    </row>
    <row r="8017" spans="1:3" x14ac:dyDescent="0.25">
      <c r="A8017" s="74">
        <v>31757</v>
      </c>
      <c r="B8017" s="75">
        <v>26.691336</v>
      </c>
      <c r="C8017" s="75">
        <v>76.413359999999997</v>
      </c>
    </row>
    <row r="8018" spans="1:3" x14ac:dyDescent="0.25">
      <c r="A8018" s="74">
        <v>31758</v>
      </c>
      <c r="B8018" s="75">
        <v>26.682192000000004</v>
      </c>
      <c r="C8018" s="75">
        <v>76.346304000000003</v>
      </c>
    </row>
    <row r="8019" spans="1:3" x14ac:dyDescent="0.25">
      <c r="A8019" s="74">
        <v>31759</v>
      </c>
      <c r="B8019" s="75">
        <v>26.679144000000001</v>
      </c>
      <c r="C8019" s="75">
        <v>76.27315200000001</v>
      </c>
    </row>
    <row r="8020" spans="1:3" x14ac:dyDescent="0.25">
      <c r="A8020" s="74">
        <v>31760</v>
      </c>
      <c r="B8020" s="75">
        <v>26.676096000000001</v>
      </c>
      <c r="C8020" s="75">
        <v>76.206096000000002</v>
      </c>
    </row>
    <row r="8021" spans="1:3" x14ac:dyDescent="0.25">
      <c r="A8021" s="74">
        <v>31761</v>
      </c>
      <c r="B8021" s="75">
        <v>26.673048000000001</v>
      </c>
      <c r="C8021" s="75">
        <v>76.129896000000002</v>
      </c>
    </row>
    <row r="8022" spans="1:3" x14ac:dyDescent="0.25">
      <c r="A8022" s="74">
        <v>31762</v>
      </c>
      <c r="B8022" s="75">
        <v>26.67</v>
      </c>
      <c r="C8022" s="75">
        <v>76.050647999999995</v>
      </c>
    </row>
    <row r="8023" spans="1:3" x14ac:dyDescent="0.25">
      <c r="A8023" s="74">
        <v>31763</v>
      </c>
      <c r="B8023" s="75">
        <v>26.67</v>
      </c>
      <c r="C8023" s="75">
        <v>75.977496000000002</v>
      </c>
    </row>
    <row r="8024" spans="1:3" x14ac:dyDescent="0.25">
      <c r="A8024" s="74">
        <v>31764</v>
      </c>
      <c r="B8024" s="75">
        <v>26.67</v>
      </c>
      <c r="C8024" s="75">
        <v>75.895200000000003</v>
      </c>
    </row>
    <row r="8025" spans="1:3" x14ac:dyDescent="0.25">
      <c r="A8025" s="74">
        <v>31765</v>
      </c>
      <c r="B8025" s="75">
        <v>26.666951999999998</v>
      </c>
      <c r="C8025" s="75">
        <v>75.809856000000011</v>
      </c>
    </row>
    <row r="8026" spans="1:3" x14ac:dyDescent="0.25">
      <c r="A8026" s="74">
        <v>31766</v>
      </c>
      <c r="B8026" s="75">
        <v>26.660856000000003</v>
      </c>
      <c r="C8026" s="75">
        <v>75.733656000000011</v>
      </c>
    </row>
    <row r="8027" spans="1:3" x14ac:dyDescent="0.25">
      <c r="A8027" s="74">
        <v>31767</v>
      </c>
      <c r="B8027" s="75">
        <v>26.657807999999999</v>
      </c>
      <c r="C8027" s="75">
        <v>75.654408000000004</v>
      </c>
    </row>
    <row r="8028" spans="1:3" x14ac:dyDescent="0.25">
      <c r="A8028" s="74">
        <v>31768</v>
      </c>
      <c r="B8028" s="75">
        <v>26.651712</v>
      </c>
      <c r="C8028" s="75">
        <v>75.605640000000008</v>
      </c>
    </row>
    <row r="8029" spans="1:3" x14ac:dyDescent="0.25">
      <c r="A8029" s="74">
        <v>31769</v>
      </c>
      <c r="B8029" s="75">
        <v>26.651712</v>
      </c>
      <c r="C8029" s="75">
        <v>75.556871999999998</v>
      </c>
    </row>
    <row r="8030" spans="1:3" x14ac:dyDescent="0.25">
      <c r="A8030" s="74">
        <v>31770</v>
      </c>
      <c r="B8030" s="75">
        <v>26.648664000000004</v>
      </c>
      <c r="C8030" s="75">
        <v>75.502008000000004</v>
      </c>
    </row>
    <row r="8031" spans="1:3" x14ac:dyDescent="0.25">
      <c r="A8031" s="74">
        <v>31771</v>
      </c>
      <c r="B8031" s="75">
        <v>26.645616</v>
      </c>
      <c r="C8031" s="75">
        <v>75.438000000000002</v>
      </c>
    </row>
    <row r="8032" spans="1:3" x14ac:dyDescent="0.25">
      <c r="A8032" s="74">
        <v>31772</v>
      </c>
      <c r="B8032" s="75">
        <v>26.639520000000005</v>
      </c>
      <c r="C8032" s="75">
        <v>75.361800000000002</v>
      </c>
    </row>
    <row r="8033" spans="1:3" x14ac:dyDescent="0.25">
      <c r="A8033" s="74">
        <v>31773</v>
      </c>
      <c r="B8033" s="75">
        <v>26.636472000000001</v>
      </c>
      <c r="C8033" s="75">
        <v>75.288647999999995</v>
      </c>
    </row>
    <row r="8034" spans="1:3" x14ac:dyDescent="0.25">
      <c r="A8034" s="74">
        <v>31774</v>
      </c>
      <c r="B8034" s="75">
        <v>26.633424000000002</v>
      </c>
      <c r="C8034" s="75">
        <v>75.212447999999995</v>
      </c>
    </row>
    <row r="8035" spans="1:3" x14ac:dyDescent="0.25">
      <c r="A8035" s="74">
        <v>31775</v>
      </c>
      <c r="B8035" s="75">
        <v>26.630376000000002</v>
      </c>
      <c r="C8035" s="75">
        <v>75.145392000000001</v>
      </c>
    </row>
    <row r="8036" spans="1:3" x14ac:dyDescent="0.25">
      <c r="A8036" s="74">
        <v>31776</v>
      </c>
      <c r="B8036" s="75">
        <v>26.624279999999999</v>
      </c>
      <c r="C8036" s="75">
        <v>75.084432000000007</v>
      </c>
    </row>
    <row r="8037" spans="1:3" x14ac:dyDescent="0.25">
      <c r="A8037" s="74">
        <v>31777</v>
      </c>
      <c r="B8037" s="75">
        <v>26.621232000000003</v>
      </c>
      <c r="C8037" s="75">
        <v>75.017375999999999</v>
      </c>
    </row>
    <row r="8038" spans="1:3" x14ac:dyDescent="0.25">
      <c r="A8038" s="74">
        <v>31778</v>
      </c>
      <c r="B8038" s="75">
        <v>26.615136</v>
      </c>
      <c r="C8038" s="75">
        <v>74.935079999999999</v>
      </c>
    </row>
    <row r="8039" spans="1:3" x14ac:dyDescent="0.25">
      <c r="A8039" s="74">
        <v>31779</v>
      </c>
      <c r="B8039" s="75">
        <v>26.60904</v>
      </c>
      <c r="C8039" s="75">
        <v>74.858879999999999</v>
      </c>
    </row>
    <row r="8040" spans="1:3" x14ac:dyDescent="0.25">
      <c r="A8040" s="74">
        <v>31780</v>
      </c>
      <c r="B8040" s="75">
        <v>26.602944000000001</v>
      </c>
      <c r="C8040" s="75">
        <v>74.770488</v>
      </c>
    </row>
    <row r="8041" spans="1:3" x14ac:dyDescent="0.25">
      <c r="A8041" s="74">
        <v>31781</v>
      </c>
      <c r="B8041" s="75">
        <v>26.596848000000001</v>
      </c>
      <c r="C8041" s="75">
        <v>74.688192000000001</v>
      </c>
    </row>
    <row r="8042" spans="1:3" x14ac:dyDescent="0.25">
      <c r="A8042" s="74">
        <v>31782</v>
      </c>
      <c r="B8042" s="75">
        <v>26.602944000000001</v>
      </c>
      <c r="C8042" s="75">
        <v>74.599800000000002</v>
      </c>
    </row>
    <row r="8043" spans="1:3" x14ac:dyDescent="0.25">
      <c r="A8043" s="74">
        <v>31783</v>
      </c>
      <c r="B8043" s="75">
        <v>26.602944000000001</v>
      </c>
      <c r="C8043" s="75">
        <v>74.526647999999994</v>
      </c>
    </row>
    <row r="8044" spans="1:3" x14ac:dyDescent="0.25">
      <c r="A8044" s="74">
        <v>31784</v>
      </c>
      <c r="B8044" s="75">
        <v>26.596848000000001</v>
      </c>
      <c r="C8044" s="75">
        <v>74.456544000000008</v>
      </c>
    </row>
    <row r="8045" spans="1:3" x14ac:dyDescent="0.25">
      <c r="A8045" s="74">
        <v>31785</v>
      </c>
      <c r="B8045" s="75">
        <v>26.593800000000002</v>
      </c>
      <c r="C8045" s="75">
        <v>74.377296000000001</v>
      </c>
    </row>
    <row r="8046" spans="1:3" x14ac:dyDescent="0.25">
      <c r="A8046" s="74">
        <v>31786</v>
      </c>
      <c r="B8046" s="75">
        <v>26.587704000000002</v>
      </c>
      <c r="C8046" s="75">
        <v>74.295000000000002</v>
      </c>
    </row>
    <row r="8047" spans="1:3" x14ac:dyDescent="0.25">
      <c r="A8047" s="74">
        <v>31787</v>
      </c>
      <c r="B8047" s="75">
        <v>26.590751999999998</v>
      </c>
      <c r="C8047" s="75">
        <v>74.194416000000004</v>
      </c>
    </row>
    <row r="8048" spans="1:3" x14ac:dyDescent="0.25">
      <c r="A8048" s="74">
        <v>31788</v>
      </c>
      <c r="B8048" s="75">
        <v>26.584656000000003</v>
      </c>
      <c r="C8048" s="75">
        <v>74.096879999999999</v>
      </c>
    </row>
    <row r="8049" spans="1:3" x14ac:dyDescent="0.25">
      <c r="A8049" s="74">
        <v>31789</v>
      </c>
      <c r="B8049" s="75">
        <v>26.587704000000002</v>
      </c>
      <c r="C8049" s="75">
        <v>73.996296000000001</v>
      </c>
    </row>
    <row r="8050" spans="1:3" x14ac:dyDescent="0.25">
      <c r="A8050" s="74">
        <v>31790</v>
      </c>
      <c r="B8050" s="75">
        <v>26.581607999999999</v>
      </c>
      <c r="C8050" s="75">
        <v>73.901808000000003</v>
      </c>
    </row>
    <row r="8051" spans="1:3" x14ac:dyDescent="0.25">
      <c r="A8051" s="74">
        <v>31791</v>
      </c>
      <c r="B8051" s="75">
        <v>26.575512</v>
      </c>
      <c r="C8051" s="75">
        <v>73.807320000000004</v>
      </c>
    </row>
    <row r="8052" spans="1:3" x14ac:dyDescent="0.25">
      <c r="A8052" s="74">
        <v>31792</v>
      </c>
      <c r="B8052" s="75">
        <v>26.572464000000004</v>
      </c>
      <c r="C8052" s="75">
        <v>73.709784000000013</v>
      </c>
    </row>
    <row r="8053" spans="1:3" x14ac:dyDescent="0.25">
      <c r="A8053" s="74">
        <v>31793</v>
      </c>
      <c r="B8053" s="75">
        <v>26.566368000000001</v>
      </c>
      <c r="C8053" s="75">
        <v>73.609200000000001</v>
      </c>
    </row>
    <row r="8054" spans="1:3" x14ac:dyDescent="0.25">
      <c r="A8054" s="74">
        <v>31794</v>
      </c>
      <c r="B8054" s="75">
        <v>26.560272000000001</v>
      </c>
      <c r="C8054" s="75">
        <v>73.493376000000012</v>
      </c>
    </row>
    <row r="8055" spans="1:3" x14ac:dyDescent="0.25">
      <c r="A8055" s="74">
        <v>31795</v>
      </c>
      <c r="B8055" s="75">
        <v>26.554176000000002</v>
      </c>
      <c r="C8055" s="75">
        <v>73.377552000000009</v>
      </c>
    </row>
    <row r="8056" spans="1:3" x14ac:dyDescent="0.25">
      <c r="A8056" s="74">
        <v>31796</v>
      </c>
      <c r="B8056" s="75">
        <v>26.548079999999999</v>
      </c>
      <c r="C8056" s="75">
        <v>73.273920000000004</v>
      </c>
    </row>
    <row r="8057" spans="1:3" x14ac:dyDescent="0.25">
      <c r="A8057" s="74">
        <v>31797</v>
      </c>
      <c r="B8057" s="75">
        <v>26.541983999999999</v>
      </c>
      <c r="C8057" s="75">
        <v>73.176384000000013</v>
      </c>
    </row>
    <row r="8058" spans="1:3" x14ac:dyDescent="0.25">
      <c r="A8058" s="74">
        <v>31798</v>
      </c>
      <c r="B8058" s="75">
        <v>26.53284</v>
      </c>
      <c r="C8058" s="75">
        <v>73.097136000000006</v>
      </c>
    </row>
    <row r="8059" spans="1:3" x14ac:dyDescent="0.25">
      <c r="A8059" s="74">
        <v>31799</v>
      </c>
      <c r="B8059" s="75">
        <v>26.523696000000001</v>
      </c>
      <c r="C8059" s="75">
        <v>73.027032000000005</v>
      </c>
    </row>
    <row r="8060" spans="1:3" x14ac:dyDescent="0.25">
      <c r="A8060" s="74">
        <v>31800</v>
      </c>
      <c r="B8060" s="75">
        <v>26.511504000000002</v>
      </c>
      <c r="C8060" s="75">
        <v>72.944736000000006</v>
      </c>
    </row>
    <row r="8061" spans="1:3" x14ac:dyDescent="0.25">
      <c r="A8061" s="74">
        <v>31801</v>
      </c>
      <c r="B8061" s="75">
        <v>26.505407999999999</v>
      </c>
      <c r="C8061" s="75">
        <v>72.835008000000002</v>
      </c>
    </row>
    <row r="8062" spans="1:3" x14ac:dyDescent="0.25">
      <c r="A8062" s="74">
        <v>31802</v>
      </c>
      <c r="B8062" s="75">
        <v>26.499312</v>
      </c>
      <c r="C8062" s="75">
        <v>72.731376000000012</v>
      </c>
    </row>
    <row r="8063" spans="1:3" x14ac:dyDescent="0.25">
      <c r="A8063" s="74">
        <v>31803</v>
      </c>
      <c r="B8063" s="75">
        <v>26.493216</v>
      </c>
      <c r="C8063" s="75">
        <v>72.630792</v>
      </c>
    </row>
    <row r="8064" spans="1:3" x14ac:dyDescent="0.25">
      <c r="A8064" s="74">
        <v>31804</v>
      </c>
      <c r="B8064" s="75">
        <v>26.484072000000001</v>
      </c>
      <c r="C8064" s="75">
        <v>72.548496</v>
      </c>
    </row>
    <row r="8065" spans="1:3" x14ac:dyDescent="0.25">
      <c r="A8065" s="74">
        <v>31805</v>
      </c>
      <c r="B8065" s="75">
        <v>26.471879999999999</v>
      </c>
      <c r="C8065" s="75">
        <v>72.481440000000006</v>
      </c>
    </row>
    <row r="8066" spans="1:3" x14ac:dyDescent="0.25">
      <c r="A8066" s="74">
        <v>31806</v>
      </c>
      <c r="B8066" s="75">
        <v>26.468832000000003</v>
      </c>
      <c r="C8066" s="75">
        <v>72.414384000000013</v>
      </c>
    </row>
    <row r="8067" spans="1:3" x14ac:dyDescent="0.25">
      <c r="A8067" s="74">
        <v>31807</v>
      </c>
      <c r="B8067" s="75">
        <v>26.459688000000003</v>
      </c>
      <c r="C8067" s="75">
        <v>72.350376000000011</v>
      </c>
    </row>
    <row r="8068" spans="1:3" x14ac:dyDescent="0.25">
      <c r="A8068" s="74">
        <v>31808</v>
      </c>
      <c r="B8068" s="75">
        <v>26.447496000000001</v>
      </c>
      <c r="C8068" s="75">
        <v>72.316848000000007</v>
      </c>
    </row>
    <row r="8069" spans="1:3" x14ac:dyDescent="0.25">
      <c r="A8069" s="74">
        <v>31809</v>
      </c>
      <c r="B8069" s="75">
        <v>26.435304000000002</v>
      </c>
      <c r="C8069" s="75">
        <v>72.268079999999998</v>
      </c>
    </row>
    <row r="8070" spans="1:3" x14ac:dyDescent="0.25">
      <c r="A8070" s="74">
        <v>31810</v>
      </c>
      <c r="B8070" s="75">
        <v>26.426160000000003</v>
      </c>
      <c r="C8070" s="75">
        <v>72.191879999999998</v>
      </c>
    </row>
    <row r="8071" spans="1:3" x14ac:dyDescent="0.25">
      <c r="A8071" s="74">
        <v>31811</v>
      </c>
      <c r="B8071" s="75">
        <v>26.417016</v>
      </c>
      <c r="C8071" s="75">
        <v>72.106536000000006</v>
      </c>
    </row>
    <row r="8072" spans="1:3" x14ac:dyDescent="0.25">
      <c r="A8072" s="74">
        <v>31812</v>
      </c>
      <c r="B8072" s="75">
        <v>26.407872000000001</v>
      </c>
      <c r="C8072" s="75">
        <v>72.015096</v>
      </c>
    </row>
    <row r="8073" spans="1:3" x14ac:dyDescent="0.25">
      <c r="A8073" s="74">
        <v>31813</v>
      </c>
      <c r="B8073" s="75">
        <v>26.395679999999999</v>
      </c>
      <c r="C8073" s="75">
        <v>71.9328</v>
      </c>
    </row>
    <row r="8074" spans="1:3" x14ac:dyDescent="0.25">
      <c r="A8074" s="74">
        <v>31814</v>
      </c>
      <c r="B8074" s="75">
        <v>26.386536</v>
      </c>
      <c r="C8074" s="75">
        <v>71.853552000000008</v>
      </c>
    </row>
    <row r="8075" spans="1:3" x14ac:dyDescent="0.25">
      <c r="A8075" s="74">
        <v>31815</v>
      </c>
      <c r="B8075" s="75">
        <v>26.374344000000001</v>
      </c>
      <c r="C8075" s="75">
        <v>71.7804</v>
      </c>
    </row>
    <row r="8076" spans="1:3" x14ac:dyDescent="0.25">
      <c r="A8076" s="74">
        <v>31816</v>
      </c>
      <c r="B8076" s="75">
        <v>26.368248000000001</v>
      </c>
      <c r="C8076" s="75">
        <v>71.707248000000007</v>
      </c>
    </row>
    <row r="8077" spans="1:3" x14ac:dyDescent="0.25">
      <c r="A8077" s="74">
        <v>31817</v>
      </c>
      <c r="B8077" s="75">
        <v>26.359104000000002</v>
      </c>
      <c r="C8077" s="75">
        <v>71.634096000000014</v>
      </c>
    </row>
    <row r="8078" spans="1:3" x14ac:dyDescent="0.25">
      <c r="A8078" s="74">
        <v>31818</v>
      </c>
      <c r="B8078" s="75">
        <v>26.340816</v>
      </c>
      <c r="C8078" s="75">
        <v>71.576184000000012</v>
      </c>
    </row>
    <row r="8079" spans="1:3" x14ac:dyDescent="0.25">
      <c r="A8079" s="74">
        <v>31819</v>
      </c>
      <c r="B8079" s="75">
        <v>26.356056000000002</v>
      </c>
      <c r="C8079" s="75">
        <v>71.606664000000009</v>
      </c>
    </row>
    <row r="8080" spans="1:3" x14ac:dyDescent="0.25">
      <c r="A8080" s="74">
        <v>31820</v>
      </c>
      <c r="B8080" s="75">
        <v>26.353007999999999</v>
      </c>
      <c r="C8080" s="75">
        <v>71.560944000000006</v>
      </c>
    </row>
    <row r="8081" spans="1:3" x14ac:dyDescent="0.25">
      <c r="A8081" s="74">
        <v>31821</v>
      </c>
      <c r="B8081" s="75">
        <v>26.346912</v>
      </c>
      <c r="C8081" s="75">
        <v>71.445120000000003</v>
      </c>
    </row>
    <row r="8082" spans="1:3" x14ac:dyDescent="0.25">
      <c r="A8082" s="74">
        <v>31822</v>
      </c>
      <c r="B8082" s="75">
        <v>26.343864000000004</v>
      </c>
      <c r="C8082" s="75">
        <v>71.3232</v>
      </c>
    </row>
    <row r="8083" spans="1:3" x14ac:dyDescent="0.25">
      <c r="A8083" s="74">
        <v>31823</v>
      </c>
      <c r="B8083" s="75">
        <v>26.343864000000004</v>
      </c>
      <c r="C8083" s="75">
        <v>71.192136000000005</v>
      </c>
    </row>
    <row r="8084" spans="1:3" x14ac:dyDescent="0.25">
      <c r="A8084" s="74">
        <v>31824</v>
      </c>
      <c r="B8084" s="75">
        <v>26.334720000000004</v>
      </c>
      <c r="C8084" s="75">
        <v>71.076312000000001</v>
      </c>
    </row>
    <row r="8085" spans="1:3" x14ac:dyDescent="0.25">
      <c r="A8085" s="74">
        <v>31825</v>
      </c>
      <c r="B8085" s="75">
        <v>26.331672000000001</v>
      </c>
      <c r="C8085" s="75">
        <v>70.954391999999999</v>
      </c>
    </row>
    <row r="8086" spans="1:3" x14ac:dyDescent="0.25">
      <c r="A8086" s="74">
        <v>31826</v>
      </c>
      <c r="B8086" s="75">
        <v>26.322528000000002</v>
      </c>
      <c r="C8086" s="75">
        <v>70.838568000000009</v>
      </c>
    </row>
    <row r="8087" spans="1:3" x14ac:dyDescent="0.25">
      <c r="A8087" s="74">
        <v>31827</v>
      </c>
      <c r="B8087" s="75">
        <v>26.310336</v>
      </c>
      <c r="C8087" s="75">
        <v>70.722744000000006</v>
      </c>
    </row>
    <row r="8088" spans="1:3" x14ac:dyDescent="0.25">
      <c r="A8088" s="74">
        <v>31828</v>
      </c>
      <c r="B8088" s="75">
        <v>26.310336</v>
      </c>
      <c r="C8088" s="75">
        <v>70.613016000000002</v>
      </c>
    </row>
    <row r="8089" spans="1:3" x14ac:dyDescent="0.25">
      <c r="A8089" s="74">
        <v>31829</v>
      </c>
      <c r="B8089" s="75">
        <v>26.307288000000003</v>
      </c>
      <c r="C8089" s="75">
        <v>70.481952000000007</v>
      </c>
    </row>
    <row r="8090" spans="1:3" x14ac:dyDescent="0.25">
      <c r="A8090" s="74">
        <v>31830</v>
      </c>
      <c r="B8090" s="75">
        <v>26.298144000000001</v>
      </c>
      <c r="C8090" s="75">
        <v>70.347840000000005</v>
      </c>
    </row>
    <row r="8091" spans="1:3" x14ac:dyDescent="0.25">
      <c r="A8091" s="74">
        <v>31831</v>
      </c>
      <c r="B8091" s="75">
        <v>26.285951999999998</v>
      </c>
      <c r="C8091" s="75">
        <v>70.244208</v>
      </c>
    </row>
    <row r="8092" spans="1:3" x14ac:dyDescent="0.25">
      <c r="A8092" s="74">
        <v>31832</v>
      </c>
      <c r="B8092" s="75">
        <v>26.276807999999999</v>
      </c>
      <c r="C8092" s="75">
        <v>70.113144000000005</v>
      </c>
    </row>
    <row r="8093" spans="1:3" x14ac:dyDescent="0.25">
      <c r="A8093" s="74">
        <v>31833</v>
      </c>
      <c r="B8093" s="75">
        <v>26.270712</v>
      </c>
      <c r="C8093" s="75">
        <v>69.985128000000003</v>
      </c>
    </row>
    <row r="8094" spans="1:3" x14ac:dyDescent="0.25">
      <c r="A8094" s="74">
        <v>31834</v>
      </c>
      <c r="B8094" s="75">
        <v>26.258520000000004</v>
      </c>
      <c r="C8094" s="75">
        <v>69.863208</v>
      </c>
    </row>
    <row r="8095" spans="1:3" x14ac:dyDescent="0.25">
      <c r="A8095" s="74">
        <v>31835</v>
      </c>
      <c r="B8095" s="75">
        <v>26.249376000000002</v>
      </c>
      <c r="C8095" s="75">
        <v>69.765671999999995</v>
      </c>
    </row>
    <row r="8096" spans="1:3" x14ac:dyDescent="0.25">
      <c r="A8096" s="74">
        <v>31836</v>
      </c>
      <c r="B8096" s="75">
        <v>26.240232000000002</v>
      </c>
      <c r="C8096" s="75">
        <v>69.652896000000013</v>
      </c>
    </row>
    <row r="8097" spans="1:3" x14ac:dyDescent="0.25">
      <c r="A8097" s="74">
        <v>31837</v>
      </c>
      <c r="B8097" s="75">
        <v>26.234135999999999</v>
      </c>
      <c r="C8097" s="75">
        <v>69.534024000000002</v>
      </c>
    </row>
    <row r="8098" spans="1:3" x14ac:dyDescent="0.25">
      <c r="A8098" s="74">
        <v>31838</v>
      </c>
      <c r="B8098" s="75">
        <v>26.221944000000001</v>
      </c>
      <c r="C8098" s="75">
        <v>69.424296000000012</v>
      </c>
    </row>
    <row r="8099" spans="1:3" x14ac:dyDescent="0.25">
      <c r="A8099" s="74">
        <v>31839</v>
      </c>
      <c r="B8099" s="75">
        <v>26.212800000000001</v>
      </c>
      <c r="C8099" s="75">
        <v>69.372479999999996</v>
      </c>
    </row>
    <row r="8100" spans="1:3" x14ac:dyDescent="0.25">
      <c r="A8100" s="74">
        <v>31840</v>
      </c>
      <c r="B8100" s="75">
        <v>26.197560000000003</v>
      </c>
      <c r="C8100" s="75">
        <v>69.311520000000002</v>
      </c>
    </row>
    <row r="8101" spans="1:3" x14ac:dyDescent="0.25">
      <c r="A8101" s="74">
        <v>31841</v>
      </c>
      <c r="B8101" s="75">
        <v>26.185368</v>
      </c>
      <c r="C8101" s="75">
        <v>69.235320000000002</v>
      </c>
    </row>
    <row r="8102" spans="1:3" x14ac:dyDescent="0.25">
      <c r="A8102" s="74">
        <v>31842</v>
      </c>
      <c r="B8102" s="75">
        <v>26.173176000000002</v>
      </c>
      <c r="C8102" s="75">
        <v>69.143879999999996</v>
      </c>
    </row>
    <row r="8103" spans="1:3" x14ac:dyDescent="0.25">
      <c r="A8103" s="74">
        <v>31843</v>
      </c>
      <c r="B8103" s="75">
        <v>26.167079999999999</v>
      </c>
      <c r="C8103" s="75">
        <v>69.028056000000007</v>
      </c>
    </row>
    <row r="8104" spans="1:3" x14ac:dyDescent="0.25">
      <c r="A8104" s="74">
        <v>31844</v>
      </c>
      <c r="B8104" s="75">
        <v>26.15184</v>
      </c>
      <c r="C8104" s="75">
        <v>68.973191999999997</v>
      </c>
    </row>
    <row r="8105" spans="1:3" x14ac:dyDescent="0.25">
      <c r="A8105" s="74">
        <v>31845</v>
      </c>
      <c r="B8105" s="75">
        <v>26.139648000000001</v>
      </c>
      <c r="C8105" s="75">
        <v>68.896991999999997</v>
      </c>
    </row>
    <row r="8106" spans="1:3" x14ac:dyDescent="0.25">
      <c r="A8106" s="74">
        <v>31846</v>
      </c>
      <c r="B8106" s="75">
        <v>26.124407999999999</v>
      </c>
      <c r="C8106" s="75">
        <v>68.811648000000005</v>
      </c>
    </row>
    <row r="8107" spans="1:3" x14ac:dyDescent="0.25">
      <c r="A8107" s="74">
        <v>31847</v>
      </c>
      <c r="B8107" s="75">
        <v>26.106120000000004</v>
      </c>
      <c r="C8107" s="75">
        <v>68.711064000000007</v>
      </c>
    </row>
    <row r="8108" spans="1:3" x14ac:dyDescent="0.25">
      <c r="A8108" s="74">
        <v>31848</v>
      </c>
      <c r="B8108" s="75">
        <v>26.087832000000002</v>
      </c>
      <c r="C8108" s="75">
        <v>68.613528000000002</v>
      </c>
    </row>
    <row r="8109" spans="1:3" x14ac:dyDescent="0.25">
      <c r="A8109" s="74">
        <v>31849</v>
      </c>
      <c r="B8109" s="75">
        <v>26.07564</v>
      </c>
      <c r="C8109" s="75">
        <v>68.515991999999997</v>
      </c>
    </row>
    <row r="8110" spans="1:3" x14ac:dyDescent="0.25">
      <c r="A8110" s="74">
        <v>31850</v>
      </c>
      <c r="B8110" s="75">
        <v>26.060400000000001</v>
      </c>
      <c r="C8110" s="75">
        <v>68.421503999999999</v>
      </c>
    </row>
    <row r="8111" spans="1:3" x14ac:dyDescent="0.25">
      <c r="A8111" s="74">
        <v>31851</v>
      </c>
      <c r="B8111" s="75">
        <v>26.048207999999999</v>
      </c>
      <c r="C8111" s="75">
        <v>68.330064000000007</v>
      </c>
    </row>
    <row r="8112" spans="1:3" x14ac:dyDescent="0.25">
      <c r="A8112" s="74">
        <v>31852</v>
      </c>
      <c r="B8112" s="75">
        <v>26.036016000000004</v>
      </c>
      <c r="C8112" s="75">
        <v>68.259960000000007</v>
      </c>
    </row>
    <row r="8113" spans="1:3" x14ac:dyDescent="0.25">
      <c r="A8113" s="74">
        <v>31853</v>
      </c>
      <c r="B8113" s="75">
        <v>26.026872000000001</v>
      </c>
      <c r="C8113" s="75">
        <v>68.189856000000006</v>
      </c>
    </row>
    <row r="8114" spans="1:3" x14ac:dyDescent="0.25">
      <c r="A8114" s="74">
        <v>31854</v>
      </c>
      <c r="B8114" s="75">
        <v>26.014679999999998</v>
      </c>
      <c r="C8114" s="75">
        <v>68.122799999999998</v>
      </c>
    </row>
    <row r="8115" spans="1:3" x14ac:dyDescent="0.25">
      <c r="A8115" s="74">
        <v>31855</v>
      </c>
      <c r="B8115" s="75">
        <v>26.002488000000003</v>
      </c>
      <c r="C8115" s="75">
        <v>68.058791999999997</v>
      </c>
    </row>
    <row r="8116" spans="1:3" x14ac:dyDescent="0.25">
      <c r="A8116" s="74">
        <v>31856</v>
      </c>
      <c r="B8116" s="75">
        <v>25.993344</v>
      </c>
      <c r="C8116" s="75">
        <v>67.982591999999997</v>
      </c>
    </row>
    <row r="8117" spans="1:3" x14ac:dyDescent="0.25">
      <c r="A8117" s="74">
        <v>31857</v>
      </c>
      <c r="B8117" s="75">
        <v>25.984200000000001</v>
      </c>
      <c r="C8117" s="75">
        <v>67.894199999999998</v>
      </c>
    </row>
    <row r="8118" spans="1:3" x14ac:dyDescent="0.25">
      <c r="A8118" s="74">
        <v>31858</v>
      </c>
      <c r="B8118" s="75">
        <v>25.968960000000003</v>
      </c>
      <c r="C8118" s="75">
        <v>67.851528000000002</v>
      </c>
    </row>
    <row r="8119" spans="1:3" x14ac:dyDescent="0.25">
      <c r="A8119" s="74">
        <v>31859</v>
      </c>
      <c r="B8119" s="75">
        <v>25.956768</v>
      </c>
      <c r="C8119" s="75">
        <v>67.769232000000002</v>
      </c>
    </row>
    <row r="8120" spans="1:3" x14ac:dyDescent="0.25">
      <c r="A8120" s="74">
        <v>31860</v>
      </c>
      <c r="B8120" s="75">
        <v>25.947624000000001</v>
      </c>
      <c r="C8120" s="75">
        <v>67.665599999999998</v>
      </c>
    </row>
    <row r="8121" spans="1:3" x14ac:dyDescent="0.25">
      <c r="A8121" s="74">
        <v>31861</v>
      </c>
      <c r="B8121" s="75">
        <v>25.938479999999998</v>
      </c>
      <c r="C8121" s="75">
        <v>67.589399999999998</v>
      </c>
    </row>
    <row r="8122" spans="1:3" x14ac:dyDescent="0.25">
      <c r="A8122" s="74">
        <v>31862</v>
      </c>
      <c r="B8122" s="75">
        <v>25.920192000000004</v>
      </c>
      <c r="C8122" s="75">
        <v>67.516248000000004</v>
      </c>
    </row>
    <row r="8123" spans="1:3" x14ac:dyDescent="0.25">
      <c r="A8123" s="74">
        <v>31863</v>
      </c>
      <c r="B8123" s="75">
        <v>25.904951999999998</v>
      </c>
      <c r="C8123" s="75">
        <v>67.436999999999998</v>
      </c>
    </row>
    <row r="8124" spans="1:3" x14ac:dyDescent="0.25">
      <c r="A8124" s="74">
        <v>31864</v>
      </c>
      <c r="B8124" s="75">
        <v>25.886664000000003</v>
      </c>
      <c r="C8124" s="75">
        <v>67.360799999999998</v>
      </c>
    </row>
    <row r="8125" spans="1:3" x14ac:dyDescent="0.25">
      <c r="A8125" s="74">
        <v>31865</v>
      </c>
      <c r="B8125" s="75">
        <v>25.874472000000001</v>
      </c>
      <c r="C8125" s="75">
        <v>67.208399999999997</v>
      </c>
    </row>
    <row r="8126" spans="1:3" x14ac:dyDescent="0.25">
      <c r="A8126" s="74">
        <v>31866</v>
      </c>
      <c r="B8126" s="75">
        <v>25.856184000000002</v>
      </c>
      <c r="C8126" s="75">
        <v>67.138296000000011</v>
      </c>
    </row>
    <row r="8127" spans="1:3" x14ac:dyDescent="0.25">
      <c r="A8127" s="74">
        <v>31867</v>
      </c>
      <c r="B8127" s="75">
        <v>25.837896000000001</v>
      </c>
      <c r="C8127" s="75">
        <v>67.02552</v>
      </c>
    </row>
    <row r="8128" spans="1:3" x14ac:dyDescent="0.25">
      <c r="A8128" s="74">
        <v>31868</v>
      </c>
      <c r="B8128" s="75">
        <v>25.822656000000002</v>
      </c>
      <c r="C8128" s="75">
        <v>66.955416</v>
      </c>
    </row>
    <row r="8129" spans="1:3" x14ac:dyDescent="0.25">
      <c r="A8129" s="74">
        <v>31869</v>
      </c>
      <c r="B8129" s="75">
        <v>25.804368</v>
      </c>
      <c r="C8129" s="75">
        <v>66.897503999999998</v>
      </c>
    </row>
    <row r="8130" spans="1:3" x14ac:dyDescent="0.25">
      <c r="A8130" s="74">
        <v>31870</v>
      </c>
      <c r="B8130" s="75">
        <v>25.789128000000002</v>
      </c>
      <c r="C8130" s="75">
        <v>66.836544000000004</v>
      </c>
    </row>
    <row r="8131" spans="1:3" x14ac:dyDescent="0.25">
      <c r="A8131" s="74">
        <v>31871</v>
      </c>
      <c r="B8131" s="75">
        <v>25.779984000000002</v>
      </c>
      <c r="C8131" s="75">
        <v>66.766440000000003</v>
      </c>
    </row>
    <row r="8132" spans="1:3" x14ac:dyDescent="0.25">
      <c r="A8132" s="74">
        <v>31872</v>
      </c>
      <c r="B8132" s="75">
        <v>25.795224000000001</v>
      </c>
      <c r="C8132" s="75">
        <v>66.799968000000007</v>
      </c>
    </row>
    <row r="8133" spans="1:3" x14ac:dyDescent="0.25">
      <c r="A8133" s="74">
        <v>31873</v>
      </c>
      <c r="B8133" s="75">
        <v>25.792176000000001</v>
      </c>
      <c r="C8133" s="75">
        <v>66.973703999999998</v>
      </c>
    </row>
    <row r="8134" spans="1:3" x14ac:dyDescent="0.25">
      <c r="A8134" s="74">
        <v>31874</v>
      </c>
      <c r="B8134" s="75">
        <v>25.767792000000004</v>
      </c>
      <c r="C8134" s="75">
        <v>66.94932</v>
      </c>
    </row>
    <row r="8135" spans="1:3" x14ac:dyDescent="0.25">
      <c r="A8135" s="74">
        <v>31875</v>
      </c>
      <c r="B8135" s="75">
        <v>25.758648000000004</v>
      </c>
      <c r="C8135" s="75">
        <v>67.043808000000013</v>
      </c>
    </row>
    <row r="8136" spans="1:3" x14ac:dyDescent="0.25">
      <c r="A8136" s="74">
        <v>31876</v>
      </c>
      <c r="B8136" s="75">
        <v>25.761696000000001</v>
      </c>
      <c r="C8136" s="75">
        <v>67.107816</v>
      </c>
    </row>
    <row r="8137" spans="1:3" x14ac:dyDescent="0.25">
      <c r="A8137" s="74">
        <v>31877</v>
      </c>
      <c r="B8137" s="75">
        <v>25.752552000000001</v>
      </c>
      <c r="C8137" s="75">
        <v>67.436999999999998</v>
      </c>
    </row>
    <row r="8138" spans="1:3" x14ac:dyDescent="0.25">
      <c r="A8138" s="74">
        <v>31878</v>
      </c>
      <c r="B8138" s="75">
        <v>25.740360000000003</v>
      </c>
      <c r="C8138" s="75">
        <v>67.440048000000004</v>
      </c>
    </row>
    <row r="8139" spans="1:3" x14ac:dyDescent="0.25">
      <c r="A8139" s="74">
        <v>31879</v>
      </c>
      <c r="B8139" s="75">
        <v>25.728168</v>
      </c>
      <c r="C8139" s="75">
        <v>67.436999999999998</v>
      </c>
    </row>
    <row r="8140" spans="1:3" x14ac:dyDescent="0.25">
      <c r="A8140" s="74">
        <v>31880</v>
      </c>
      <c r="B8140" s="75">
        <v>25.715976000000001</v>
      </c>
      <c r="C8140" s="75">
        <v>67.394328000000002</v>
      </c>
    </row>
    <row r="8141" spans="1:3" x14ac:dyDescent="0.25">
      <c r="A8141" s="74">
        <v>31881</v>
      </c>
      <c r="B8141" s="75">
        <v>25.703784000000002</v>
      </c>
      <c r="C8141" s="75">
        <v>67.30288800000001</v>
      </c>
    </row>
    <row r="8142" spans="1:3" x14ac:dyDescent="0.25">
      <c r="A8142" s="74">
        <v>31882</v>
      </c>
      <c r="B8142" s="75">
        <v>25.691592000000004</v>
      </c>
      <c r="C8142" s="75">
        <v>67.208399999999997</v>
      </c>
    </row>
    <row r="8143" spans="1:3" x14ac:dyDescent="0.25">
      <c r="A8143" s="74">
        <v>31883</v>
      </c>
      <c r="B8143" s="75">
        <v>25.679400000000001</v>
      </c>
      <c r="C8143" s="75">
        <v>67.126103999999998</v>
      </c>
    </row>
    <row r="8144" spans="1:3" x14ac:dyDescent="0.25">
      <c r="A8144" s="74">
        <v>31884</v>
      </c>
      <c r="B8144" s="75">
        <v>25.667207999999999</v>
      </c>
      <c r="C8144" s="75">
        <v>67.040760000000006</v>
      </c>
    </row>
    <row r="8145" spans="1:3" x14ac:dyDescent="0.25">
      <c r="A8145" s="74">
        <v>31885</v>
      </c>
      <c r="B8145" s="75">
        <v>25.651968</v>
      </c>
      <c r="C8145" s="75">
        <v>66.973703999999998</v>
      </c>
    </row>
    <row r="8146" spans="1:3" x14ac:dyDescent="0.25">
      <c r="A8146" s="74">
        <v>31886</v>
      </c>
      <c r="B8146" s="75">
        <v>25.639776000000001</v>
      </c>
      <c r="C8146" s="75">
        <v>66.876168000000007</v>
      </c>
    </row>
    <row r="8147" spans="1:3" x14ac:dyDescent="0.25">
      <c r="A8147" s="74">
        <v>31887</v>
      </c>
      <c r="B8147" s="75">
        <v>25.630632000000002</v>
      </c>
      <c r="C8147" s="75">
        <v>66.787776000000008</v>
      </c>
    </row>
    <row r="8148" spans="1:3" x14ac:dyDescent="0.25">
      <c r="A8148" s="74">
        <v>31888</v>
      </c>
      <c r="B8148" s="75">
        <v>25.615392000000003</v>
      </c>
      <c r="C8148" s="75">
        <v>66.687191999999996</v>
      </c>
    </row>
    <row r="8149" spans="1:3" x14ac:dyDescent="0.25">
      <c r="A8149" s="74">
        <v>31889</v>
      </c>
      <c r="B8149" s="75">
        <v>25.615392000000003</v>
      </c>
      <c r="C8149" s="75">
        <v>66.610991999999996</v>
      </c>
    </row>
    <row r="8150" spans="1:3" x14ac:dyDescent="0.25">
      <c r="A8150" s="74">
        <v>31890</v>
      </c>
      <c r="B8150" s="75">
        <v>25.606248000000004</v>
      </c>
      <c r="C8150" s="75">
        <v>66.479928000000001</v>
      </c>
    </row>
    <row r="8151" spans="1:3" x14ac:dyDescent="0.25">
      <c r="A8151" s="74">
        <v>31891</v>
      </c>
      <c r="B8151" s="75">
        <v>25.603200000000001</v>
      </c>
      <c r="C8151" s="75">
        <v>66.422015999999999</v>
      </c>
    </row>
    <row r="8152" spans="1:3" x14ac:dyDescent="0.25">
      <c r="A8152" s="74">
        <v>31892</v>
      </c>
      <c r="B8152" s="75">
        <v>25.661111999999999</v>
      </c>
      <c r="C8152" s="75">
        <v>66.528696000000011</v>
      </c>
    </row>
    <row r="8153" spans="1:3" x14ac:dyDescent="0.25">
      <c r="A8153" s="74">
        <v>31893</v>
      </c>
      <c r="B8153" s="75">
        <v>25.682448000000004</v>
      </c>
      <c r="C8153" s="75">
        <v>66.748152000000005</v>
      </c>
    </row>
    <row r="8154" spans="1:3" x14ac:dyDescent="0.25">
      <c r="A8154" s="74">
        <v>31894</v>
      </c>
      <c r="B8154" s="75">
        <v>25.712928000000002</v>
      </c>
      <c r="C8154" s="75">
        <v>67.153536000000003</v>
      </c>
    </row>
    <row r="8155" spans="1:3" x14ac:dyDescent="0.25">
      <c r="A8155" s="74">
        <v>31895</v>
      </c>
      <c r="B8155" s="75">
        <v>25.758648000000004</v>
      </c>
      <c r="C8155" s="75">
        <v>68.384928000000002</v>
      </c>
    </row>
    <row r="8156" spans="1:3" x14ac:dyDescent="0.25">
      <c r="A8156" s="74">
        <v>31896</v>
      </c>
      <c r="B8156" s="75">
        <v>25.804368</v>
      </c>
      <c r="C8156" s="75">
        <v>68.732399999999998</v>
      </c>
    </row>
    <row r="8157" spans="1:3" x14ac:dyDescent="0.25">
      <c r="A8157" s="74">
        <v>31897</v>
      </c>
      <c r="B8157" s="75">
        <v>25.813511999999999</v>
      </c>
      <c r="C8157" s="75">
        <v>68.744591999999997</v>
      </c>
    </row>
    <row r="8158" spans="1:3" x14ac:dyDescent="0.25">
      <c r="A8158" s="74">
        <v>31898</v>
      </c>
      <c r="B8158" s="75">
        <v>25.828752000000001</v>
      </c>
      <c r="C8158" s="75">
        <v>68.607432000000003</v>
      </c>
    </row>
    <row r="8159" spans="1:3" x14ac:dyDescent="0.25">
      <c r="A8159" s="74">
        <v>31899</v>
      </c>
      <c r="B8159" s="75">
        <v>25.843992000000004</v>
      </c>
      <c r="C8159" s="75">
        <v>68.543424000000002</v>
      </c>
    </row>
    <row r="8160" spans="1:3" x14ac:dyDescent="0.25">
      <c r="A8160" s="74">
        <v>31900</v>
      </c>
      <c r="B8160" s="75">
        <v>25.850088000000003</v>
      </c>
      <c r="C8160" s="75">
        <v>68.397120000000001</v>
      </c>
    </row>
    <row r="8161" spans="1:3" x14ac:dyDescent="0.25">
      <c r="A8161" s="74">
        <v>31901</v>
      </c>
      <c r="B8161" s="75">
        <v>25.853135999999999</v>
      </c>
      <c r="C8161" s="75">
        <v>68.235576000000009</v>
      </c>
    </row>
    <row r="8162" spans="1:3" x14ac:dyDescent="0.25">
      <c r="A8162" s="74">
        <v>31902</v>
      </c>
      <c r="B8162" s="75">
        <v>25.859232000000002</v>
      </c>
      <c r="C8162" s="75">
        <v>68.089271999999994</v>
      </c>
    </row>
    <row r="8163" spans="1:3" x14ac:dyDescent="0.25">
      <c r="A8163" s="74">
        <v>31903</v>
      </c>
      <c r="B8163" s="75">
        <v>25.859232000000002</v>
      </c>
      <c r="C8163" s="75">
        <v>67.900296000000012</v>
      </c>
    </row>
    <row r="8164" spans="1:3" x14ac:dyDescent="0.25">
      <c r="A8164" s="74">
        <v>31904</v>
      </c>
      <c r="B8164" s="75">
        <v>25.862279999999998</v>
      </c>
      <c r="C8164" s="75">
        <v>67.699128000000002</v>
      </c>
    </row>
    <row r="8165" spans="1:3" x14ac:dyDescent="0.25">
      <c r="A8165" s="74">
        <v>31905</v>
      </c>
      <c r="B8165" s="75">
        <v>25.898856000000002</v>
      </c>
      <c r="C8165" s="75">
        <v>67.696079999999995</v>
      </c>
    </row>
    <row r="8166" spans="1:3" x14ac:dyDescent="0.25">
      <c r="A8166" s="74">
        <v>31906</v>
      </c>
      <c r="B8166" s="75">
        <v>26.017728000000002</v>
      </c>
      <c r="C8166" s="75">
        <v>69.515736000000004</v>
      </c>
    </row>
    <row r="8167" spans="1:3" x14ac:dyDescent="0.25">
      <c r="A8167" s="74">
        <v>31907</v>
      </c>
      <c r="B8167" s="75">
        <v>26.103072000000001</v>
      </c>
      <c r="C8167" s="75">
        <v>69.927216000000001</v>
      </c>
    </row>
    <row r="8168" spans="1:3" x14ac:dyDescent="0.25">
      <c r="A8168" s="74">
        <v>31908</v>
      </c>
      <c r="B8168" s="75">
        <v>26.148792000000004</v>
      </c>
      <c r="C8168" s="75">
        <v>69.345048000000006</v>
      </c>
    </row>
    <row r="8169" spans="1:3" x14ac:dyDescent="0.25">
      <c r="A8169" s="74">
        <v>31909</v>
      </c>
      <c r="B8169" s="75">
        <v>26.200607999999999</v>
      </c>
      <c r="C8169" s="75">
        <v>68.631816000000001</v>
      </c>
    </row>
    <row r="8170" spans="1:3" x14ac:dyDescent="0.25">
      <c r="A8170" s="74">
        <v>31910</v>
      </c>
      <c r="B8170" s="75">
        <v>26.313383999999999</v>
      </c>
      <c r="C8170" s="75">
        <v>67.98868800000001</v>
      </c>
    </row>
    <row r="8171" spans="1:3" x14ac:dyDescent="0.25">
      <c r="A8171" s="74">
        <v>31911</v>
      </c>
      <c r="B8171" s="75">
        <v>26.389583999999999</v>
      </c>
      <c r="C8171" s="75">
        <v>67.778376000000009</v>
      </c>
    </row>
    <row r="8172" spans="1:3" x14ac:dyDescent="0.25">
      <c r="A8172" s="74">
        <v>31912</v>
      </c>
      <c r="B8172" s="75">
        <v>26.392632000000003</v>
      </c>
      <c r="C8172" s="75">
        <v>67.747896000000011</v>
      </c>
    </row>
    <row r="8173" spans="1:3" x14ac:dyDescent="0.25">
      <c r="A8173" s="74">
        <v>31913</v>
      </c>
      <c r="B8173" s="75">
        <v>26.459688000000003</v>
      </c>
      <c r="C8173" s="75">
        <v>68.010024000000001</v>
      </c>
    </row>
    <row r="8174" spans="1:3" x14ac:dyDescent="0.25">
      <c r="A8174" s="74">
        <v>31914</v>
      </c>
      <c r="B8174" s="75">
        <v>26.481024000000001</v>
      </c>
      <c r="C8174" s="75">
        <v>68.256912</v>
      </c>
    </row>
    <row r="8175" spans="1:3" x14ac:dyDescent="0.25">
      <c r="A8175" s="74">
        <v>31915</v>
      </c>
      <c r="B8175" s="75">
        <v>26.465783999999999</v>
      </c>
      <c r="C8175" s="75">
        <v>68.333112</v>
      </c>
    </row>
    <row r="8176" spans="1:3" x14ac:dyDescent="0.25">
      <c r="A8176" s="74">
        <v>31916</v>
      </c>
      <c r="B8176" s="75">
        <v>26.450544000000001</v>
      </c>
      <c r="C8176" s="75">
        <v>68.384928000000002</v>
      </c>
    </row>
    <row r="8177" spans="1:3" x14ac:dyDescent="0.25">
      <c r="A8177" s="74">
        <v>31917</v>
      </c>
      <c r="B8177" s="75">
        <v>26.453592000000004</v>
      </c>
      <c r="C8177" s="75">
        <v>68.418456000000006</v>
      </c>
    </row>
    <row r="8178" spans="1:3" x14ac:dyDescent="0.25">
      <c r="A8178" s="74">
        <v>31918</v>
      </c>
      <c r="B8178" s="75">
        <v>26.474928000000002</v>
      </c>
      <c r="C8178" s="75">
        <v>68.366640000000004</v>
      </c>
    </row>
    <row r="8179" spans="1:3" x14ac:dyDescent="0.25">
      <c r="A8179" s="74">
        <v>31919</v>
      </c>
      <c r="B8179" s="75">
        <v>26.490168000000001</v>
      </c>
      <c r="C8179" s="75">
        <v>68.202048000000005</v>
      </c>
    </row>
    <row r="8180" spans="1:3" x14ac:dyDescent="0.25">
      <c r="A8180" s="74">
        <v>31920</v>
      </c>
      <c r="B8180" s="75">
        <v>26.484072000000001</v>
      </c>
      <c r="C8180" s="75">
        <v>68.168520000000001</v>
      </c>
    </row>
    <row r="8181" spans="1:3" x14ac:dyDescent="0.25">
      <c r="A8181" s="74">
        <v>31921</v>
      </c>
      <c r="B8181" s="75">
        <v>26.459688000000003</v>
      </c>
      <c r="C8181" s="75">
        <v>68.314824000000002</v>
      </c>
    </row>
    <row r="8182" spans="1:3" x14ac:dyDescent="0.25">
      <c r="A8182" s="74">
        <v>31922</v>
      </c>
      <c r="B8182" s="75">
        <v>26.435304000000002</v>
      </c>
      <c r="C8182" s="75">
        <v>68.412360000000007</v>
      </c>
    </row>
    <row r="8183" spans="1:3" x14ac:dyDescent="0.25">
      <c r="A8183" s="74">
        <v>31923</v>
      </c>
      <c r="B8183" s="75">
        <v>26.420064000000004</v>
      </c>
      <c r="C8183" s="75">
        <v>68.360544000000004</v>
      </c>
    </row>
    <row r="8184" spans="1:3" x14ac:dyDescent="0.25">
      <c r="A8184" s="74">
        <v>31924</v>
      </c>
      <c r="B8184" s="75">
        <v>26.401776000000002</v>
      </c>
      <c r="C8184" s="75">
        <v>68.284344000000004</v>
      </c>
    </row>
    <row r="8185" spans="1:3" x14ac:dyDescent="0.25">
      <c r="A8185" s="74">
        <v>31925</v>
      </c>
      <c r="B8185" s="75">
        <v>26.383488000000003</v>
      </c>
      <c r="C8185" s="75">
        <v>68.226432000000003</v>
      </c>
    </row>
    <row r="8186" spans="1:3" x14ac:dyDescent="0.25">
      <c r="A8186" s="74">
        <v>31926</v>
      </c>
      <c r="B8186" s="75">
        <v>26.365200000000002</v>
      </c>
      <c r="C8186" s="75">
        <v>68.128896000000012</v>
      </c>
    </row>
    <row r="8187" spans="1:3" x14ac:dyDescent="0.25">
      <c r="A8187" s="74">
        <v>31927</v>
      </c>
      <c r="B8187" s="75">
        <v>26.353007999999999</v>
      </c>
      <c r="C8187" s="75">
        <v>68.031360000000006</v>
      </c>
    </row>
    <row r="8188" spans="1:3" x14ac:dyDescent="0.25">
      <c r="A8188" s="74">
        <v>31928</v>
      </c>
      <c r="B8188" s="75">
        <v>26.346912</v>
      </c>
      <c r="C8188" s="75">
        <v>67.927728000000002</v>
      </c>
    </row>
    <row r="8189" spans="1:3" x14ac:dyDescent="0.25">
      <c r="A8189" s="74">
        <v>31929</v>
      </c>
      <c r="B8189" s="75">
        <v>26.343864000000004</v>
      </c>
      <c r="C8189" s="75">
        <v>67.863720000000001</v>
      </c>
    </row>
    <row r="8190" spans="1:3" x14ac:dyDescent="0.25">
      <c r="A8190" s="74">
        <v>31930</v>
      </c>
      <c r="B8190" s="75">
        <v>26.337768000000001</v>
      </c>
      <c r="C8190" s="75">
        <v>67.848479999999995</v>
      </c>
    </row>
    <row r="8191" spans="1:3" x14ac:dyDescent="0.25">
      <c r="A8191" s="74">
        <v>31931</v>
      </c>
      <c r="B8191" s="75">
        <v>26.331672000000001</v>
      </c>
      <c r="C8191" s="75">
        <v>67.91248800000001</v>
      </c>
    </row>
    <row r="8192" spans="1:3" x14ac:dyDescent="0.25">
      <c r="A8192" s="74">
        <v>31932</v>
      </c>
      <c r="B8192" s="75">
        <v>26.325576000000002</v>
      </c>
      <c r="C8192" s="75">
        <v>67.891152000000005</v>
      </c>
    </row>
    <row r="8193" spans="1:3" x14ac:dyDescent="0.25">
      <c r="A8193" s="74">
        <v>31933</v>
      </c>
      <c r="B8193" s="75">
        <v>26.356056000000002</v>
      </c>
      <c r="C8193" s="75">
        <v>68.125848000000005</v>
      </c>
    </row>
    <row r="8194" spans="1:3" x14ac:dyDescent="0.25">
      <c r="A8194" s="74">
        <v>31934</v>
      </c>
      <c r="B8194" s="75">
        <v>26.359104000000002</v>
      </c>
      <c r="C8194" s="75">
        <v>68.269103999999999</v>
      </c>
    </row>
    <row r="8195" spans="1:3" x14ac:dyDescent="0.25">
      <c r="A8195" s="74">
        <v>31935</v>
      </c>
      <c r="B8195" s="75">
        <v>26.359104000000002</v>
      </c>
      <c r="C8195" s="75">
        <v>68.290440000000004</v>
      </c>
    </row>
    <row r="8196" spans="1:3" x14ac:dyDescent="0.25">
      <c r="A8196" s="74">
        <v>31936</v>
      </c>
      <c r="B8196" s="75">
        <v>26.362151999999998</v>
      </c>
      <c r="C8196" s="75">
        <v>68.415407999999999</v>
      </c>
    </row>
    <row r="8197" spans="1:3" x14ac:dyDescent="0.25">
      <c r="A8197" s="74">
        <v>31937</v>
      </c>
      <c r="B8197" s="75">
        <v>26.349960000000003</v>
      </c>
      <c r="C8197" s="75">
        <v>68.296536000000003</v>
      </c>
    </row>
    <row r="8198" spans="1:3" x14ac:dyDescent="0.25">
      <c r="A8198" s="74">
        <v>31938</v>
      </c>
      <c r="B8198" s="75">
        <v>26.334720000000004</v>
      </c>
      <c r="C8198" s="75">
        <v>68.211191999999997</v>
      </c>
    </row>
    <row r="8199" spans="1:3" x14ac:dyDescent="0.25">
      <c r="A8199" s="74">
        <v>31939</v>
      </c>
      <c r="B8199" s="75">
        <v>26.328624000000001</v>
      </c>
      <c r="C8199" s="75">
        <v>68.165471999999994</v>
      </c>
    </row>
    <row r="8200" spans="1:3" x14ac:dyDescent="0.25">
      <c r="A8200" s="74">
        <v>31940</v>
      </c>
      <c r="B8200" s="75">
        <v>26.316432000000002</v>
      </c>
      <c r="C8200" s="75">
        <v>68.098416</v>
      </c>
    </row>
    <row r="8201" spans="1:3" x14ac:dyDescent="0.25">
      <c r="A8201" s="74">
        <v>31941</v>
      </c>
      <c r="B8201" s="75">
        <v>26.301192000000004</v>
      </c>
      <c r="C8201" s="75">
        <v>68.125848000000005</v>
      </c>
    </row>
    <row r="8202" spans="1:3" x14ac:dyDescent="0.25">
      <c r="A8202" s="74">
        <v>31942</v>
      </c>
      <c r="B8202" s="75">
        <v>26.30424</v>
      </c>
      <c r="C8202" s="75">
        <v>68.037456000000006</v>
      </c>
    </row>
    <row r="8203" spans="1:3" x14ac:dyDescent="0.25">
      <c r="A8203" s="74">
        <v>31943</v>
      </c>
      <c r="B8203" s="75">
        <v>26.289000000000001</v>
      </c>
      <c r="C8203" s="75">
        <v>68.217288000000011</v>
      </c>
    </row>
    <row r="8204" spans="1:3" x14ac:dyDescent="0.25">
      <c r="A8204" s="74">
        <v>31944</v>
      </c>
      <c r="B8204" s="75">
        <v>26.282904000000002</v>
      </c>
      <c r="C8204" s="75">
        <v>68.198999999999998</v>
      </c>
    </row>
    <row r="8205" spans="1:3" x14ac:dyDescent="0.25">
      <c r="A8205" s="74">
        <v>31945</v>
      </c>
      <c r="B8205" s="75">
        <v>26.289000000000001</v>
      </c>
      <c r="C8205" s="75">
        <v>68.549520000000001</v>
      </c>
    </row>
    <row r="8206" spans="1:3" x14ac:dyDescent="0.25">
      <c r="A8206" s="74">
        <v>31946</v>
      </c>
      <c r="B8206" s="75">
        <v>26.295096000000001</v>
      </c>
      <c r="C8206" s="75">
        <v>68.686679999999996</v>
      </c>
    </row>
    <row r="8207" spans="1:3" x14ac:dyDescent="0.25">
      <c r="A8207" s="74">
        <v>31947</v>
      </c>
      <c r="B8207" s="75">
        <v>26.289000000000001</v>
      </c>
      <c r="C8207" s="75">
        <v>68.708016000000001</v>
      </c>
    </row>
    <row r="8208" spans="1:3" x14ac:dyDescent="0.25">
      <c r="A8208" s="74">
        <v>31948</v>
      </c>
      <c r="B8208" s="75">
        <v>26.295096000000001</v>
      </c>
      <c r="C8208" s="75">
        <v>68.647056000000006</v>
      </c>
    </row>
    <row r="8209" spans="1:3" x14ac:dyDescent="0.25">
      <c r="A8209" s="74">
        <v>31949</v>
      </c>
      <c r="B8209" s="75">
        <v>26.285951999999998</v>
      </c>
      <c r="C8209" s="75">
        <v>68.58</v>
      </c>
    </row>
    <row r="8210" spans="1:3" x14ac:dyDescent="0.25">
      <c r="A8210" s="74">
        <v>31950</v>
      </c>
      <c r="B8210" s="75">
        <v>26.264616</v>
      </c>
      <c r="C8210" s="75">
        <v>68.583048000000005</v>
      </c>
    </row>
    <row r="8211" spans="1:3" x14ac:dyDescent="0.25">
      <c r="A8211" s="74">
        <v>31951</v>
      </c>
      <c r="B8211" s="75">
        <v>26.273760000000003</v>
      </c>
      <c r="C8211" s="75">
        <v>68.625720000000001</v>
      </c>
    </row>
    <row r="8212" spans="1:3" x14ac:dyDescent="0.25">
      <c r="A8212" s="74">
        <v>31952</v>
      </c>
      <c r="B8212" s="75">
        <v>26.279856000000002</v>
      </c>
      <c r="C8212" s="75">
        <v>68.595240000000004</v>
      </c>
    </row>
    <row r="8213" spans="1:3" x14ac:dyDescent="0.25">
      <c r="A8213" s="74">
        <v>31953</v>
      </c>
      <c r="B8213" s="75">
        <v>26.258520000000004</v>
      </c>
      <c r="C8213" s="75">
        <v>68.576952000000006</v>
      </c>
    </row>
    <row r="8214" spans="1:3" x14ac:dyDescent="0.25">
      <c r="A8214" s="74">
        <v>31954</v>
      </c>
      <c r="B8214" s="75">
        <v>26.237183999999999</v>
      </c>
      <c r="C8214" s="75">
        <v>68.650103999999999</v>
      </c>
    </row>
    <row r="8215" spans="1:3" x14ac:dyDescent="0.25">
      <c r="A8215" s="74">
        <v>31955</v>
      </c>
      <c r="B8215" s="75">
        <v>26.231088000000003</v>
      </c>
      <c r="C8215" s="75">
        <v>68.686679999999996</v>
      </c>
    </row>
    <row r="8216" spans="1:3" x14ac:dyDescent="0.25">
      <c r="A8216" s="74">
        <v>31956</v>
      </c>
      <c r="B8216" s="75">
        <v>26.206704000000002</v>
      </c>
      <c r="C8216" s="75">
        <v>68.781168000000008</v>
      </c>
    </row>
    <row r="8217" spans="1:3" x14ac:dyDescent="0.25">
      <c r="A8217" s="74">
        <v>31957</v>
      </c>
      <c r="B8217" s="75">
        <v>26.191464000000003</v>
      </c>
      <c r="C8217" s="75">
        <v>68.836032000000003</v>
      </c>
    </row>
    <row r="8218" spans="1:3" x14ac:dyDescent="0.25">
      <c r="A8218" s="74">
        <v>31958</v>
      </c>
      <c r="B8218" s="75">
        <v>26.185368</v>
      </c>
      <c r="C8218" s="75">
        <v>68.881752000000006</v>
      </c>
    </row>
    <row r="8219" spans="1:3" x14ac:dyDescent="0.25">
      <c r="A8219" s="74">
        <v>31959</v>
      </c>
      <c r="B8219" s="75">
        <v>26.160983999999999</v>
      </c>
      <c r="C8219" s="75">
        <v>68.915279999999996</v>
      </c>
    </row>
    <row r="8220" spans="1:3" x14ac:dyDescent="0.25">
      <c r="A8220" s="74">
        <v>31960</v>
      </c>
      <c r="B8220" s="75">
        <v>26.142696000000001</v>
      </c>
      <c r="C8220" s="75">
        <v>68.936616000000001</v>
      </c>
    </row>
    <row r="8221" spans="1:3" x14ac:dyDescent="0.25">
      <c r="A8221" s="74">
        <v>31961</v>
      </c>
      <c r="B8221" s="75">
        <v>26.124407999999999</v>
      </c>
      <c r="C8221" s="75">
        <v>68.951856000000006</v>
      </c>
    </row>
    <row r="8222" spans="1:3" x14ac:dyDescent="0.25">
      <c r="A8222" s="74">
        <v>31962</v>
      </c>
      <c r="B8222" s="75">
        <v>26.139648000000001</v>
      </c>
      <c r="C8222" s="75">
        <v>69.085968000000008</v>
      </c>
    </row>
    <row r="8223" spans="1:3" x14ac:dyDescent="0.25">
      <c r="A8223" s="74">
        <v>31963</v>
      </c>
      <c r="B8223" s="75">
        <v>26.154888000000003</v>
      </c>
      <c r="C8223" s="75">
        <v>69.140832000000003</v>
      </c>
    </row>
    <row r="8224" spans="1:3" x14ac:dyDescent="0.25">
      <c r="A8224" s="74">
        <v>31964</v>
      </c>
      <c r="B8224" s="75">
        <v>26.142696000000001</v>
      </c>
      <c r="C8224" s="75">
        <v>69.171312</v>
      </c>
    </row>
    <row r="8225" spans="1:3" x14ac:dyDescent="0.25">
      <c r="A8225" s="74">
        <v>31965</v>
      </c>
      <c r="B8225" s="75">
        <v>26.145744000000001</v>
      </c>
      <c r="C8225" s="75">
        <v>69.357240000000004</v>
      </c>
    </row>
    <row r="8226" spans="1:3" x14ac:dyDescent="0.25">
      <c r="A8226" s="74">
        <v>31966</v>
      </c>
      <c r="B8226" s="75">
        <v>26.154888000000003</v>
      </c>
      <c r="C8226" s="75">
        <v>69.570599999999999</v>
      </c>
    </row>
    <row r="8227" spans="1:3" x14ac:dyDescent="0.25">
      <c r="A8227" s="74">
        <v>31967</v>
      </c>
      <c r="B8227" s="75">
        <v>26.136600000000001</v>
      </c>
      <c r="C8227" s="75">
        <v>69.628512000000001</v>
      </c>
    </row>
    <row r="8228" spans="1:3" x14ac:dyDescent="0.25">
      <c r="A8228" s="74">
        <v>31968</v>
      </c>
      <c r="B8228" s="75">
        <v>26.127456000000002</v>
      </c>
      <c r="C8228" s="75">
        <v>69.640703999999999</v>
      </c>
    </row>
    <row r="8229" spans="1:3" x14ac:dyDescent="0.25">
      <c r="A8229" s="74">
        <v>31969</v>
      </c>
      <c r="B8229" s="75">
        <v>26.109168</v>
      </c>
      <c r="C8229" s="75">
        <v>69.671184000000011</v>
      </c>
    </row>
    <row r="8230" spans="1:3" x14ac:dyDescent="0.25">
      <c r="A8230" s="74">
        <v>31970</v>
      </c>
      <c r="B8230" s="75">
        <v>26.093928000000002</v>
      </c>
      <c r="C8230" s="75">
        <v>69.713856000000007</v>
      </c>
    </row>
    <row r="8231" spans="1:3" x14ac:dyDescent="0.25">
      <c r="A8231" s="74">
        <v>31971</v>
      </c>
      <c r="B8231" s="75">
        <v>26.084783999999999</v>
      </c>
      <c r="C8231" s="75">
        <v>69.729096000000013</v>
      </c>
    </row>
    <row r="8232" spans="1:3" x14ac:dyDescent="0.25">
      <c r="A8232" s="74">
        <v>31972</v>
      </c>
      <c r="B8232" s="75">
        <v>26.072592000000004</v>
      </c>
      <c r="C8232" s="75">
        <v>69.726048000000006</v>
      </c>
    </row>
    <row r="8233" spans="1:3" x14ac:dyDescent="0.25">
      <c r="A8233" s="74">
        <v>31973</v>
      </c>
      <c r="B8233" s="75">
        <v>26.060400000000001</v>
      </c>
      <c r="C8233" s="75">
        <v>69.738240000000005</v>
      </c>
    </row>
    <row r="8234" spans="1:3" x14ac:dyDescent="0.25">
      <c r="A8234" s="74">
        <v>31974</v>
      </c>
      <c r="B8234" s="75">
        <v>26.060400000000001</v>
      </c>
      <c r="C8234" s="75">
        <v>69.805296000000013</v>
      </c>
    </row>
    <row r="8235" spans="1:3" x14ac:dyDescent="0.25">
      <c r="A8235" s="74">
        <v>31975</v>
      </c>
      <c r="B8235" s="75">
        <v>26.066496000000001</v>
      </c>
      <c r="C8235" s="75">
        <v>69.878448000000006</v>
      </c>
    </row>
    <row r="8236" spans="1:3" x14ac:dyDescent="0.25">
      <c r="A8236" s="74">
        <v>31976</v>
      </c>
      <c r="B8236" s="75">
        <v>26.072592000000004</v>
      </c>
      <c r="C8236" s="75">
        <v>69.966840000000005</v>
      </c>
    </row>
    <row r="8237" spans="1:3" x14ac:dyDescent="0.25">
      <c r="A8237" s="74">
        <v>31977</v>
      </c>
      <c r="B8237" s="75">
        <v>26.060400000000001</v>
      </c>
      <c r="C8237" s="75">
        <v>70.036944000000005</v>
      </c>
    </row>
    <row r="8238" spans="1:3" x14ac:dyDescent="0.25">
      <c r="A8238" s="74">
        <v>31978</v>
      </c>
      <c r="B8238" s="75">
        <v>26.045160000000003</v>
      </c>
      <c r="C8238" s="75">
        <v>70.158864000000008</v>
      </c>
    </row>
    <row r="8239" spans="1:3" x14ac:dyDescent="0.25">
      <c r="A8239" s="74">
        <v>31979</v>
      </c>
      <c r="B8239" s="75">
        <v>26.069544</v>
      </c>
      <c r="C8239" s="75">
        <v>70.320408</v>
      </c>
    </row>
    <row r="8240" spans="1:3" x14ac:dyDescent="0.25">
      <c r="A8240" s="74">
        <v>31980</v>
      </c>
      <c r="B8240" s="75">
        <v>26.063448000000005</v>
      </c>
      <c r="C8240" s="75">
        <v>70.433184000000011</v>
      </c>
    </row>
    <row r="8241" spans="1:3" x14ac:dyDescent="0.25">
      <c r="A8241" s="74">
        <v>31981</v>
      </c>
      <c r="B8241" s="75">
        <v>26.051256000000002</v>
      </c>
      <c r="C8241" s="75">
        <v>70.469759999999994</v>
      </c>
    </row>
    <row r="8242" spans="1:3" x14ac:dyDescent="0.25">
      <c r="A8242" s="74">
        <v>31982</v>
      </c>
      <c r="B8242" s="75">
        <v>26.036016000000004</v>
      </c>
      <c r="C8242" s="75">
        <v>70.503287999999998</v>
      </c>
    </row>
    <row r="8243" spans="1:3" x14ac:dyDescent="0.25">
      <c r="A8243" s="74">
        <v>31983</v>
      </c>
      <c r="B8243" s="75">
        <v>26.017728000000002</v>
      </c>
      <c r="C8243" s="75">
        <v>70.518528000000003</v>
      </c>
    </row>
    <row r="8244" spans="1:3" x14ac:dyDescent="0.25">
      <c r="A8244" s="74">
        <v>31984</v>
      </c>
      <c r="B8244" s="75">
        <v>25.99944</v>
      </c>
      <c r="C8244" s="75">
        <v>70.518528000000003</v>
      </c>
    </row>
    <row r="8245" spans="1:3" x14ac:dyDescent="0.25">
      <c r="A8245" s="74">
        <v>31985</v>
      </c>
      <c r="B8245" s="75">
        <v>25.978104000000002</v>
      </c>
      <c r="C8245" s="75">
        <v>70.524624000000003</v>
      </c>
    </row>
    <row r="8246" spans="1:3" x14ac:dyDescent="0.25">
      <c r="A8246" s="74">
        <v>31986</v>
      </c>
      <c r="B8246" s="75">
        <v>25.962864000000003</v>
      </c>
      <c r="C8246" s="75">
        <v>70.689216000000002</v>
      </c>
    </row>
    <row r="8247" spans="1:3" x14ac:dyDescent="0.25">
      <c r="A8247" s="74">
        <v>31987</v>
      </c>
      <c r="B8247" s="75">
        <v>25.972007999999999</v>
      </c>
      <c r="C8247" s="75">
        <v>70.774559999999994</v>
      </c>
    </row>
    <row r="8248" spans="1:3" x14ac:dyDescent="0.25">
      <c r="A8248" s="74">
        <v>31988</v>
      </c>
      <c r="B8248" s="75">
        <v>26.002488000000003</v>
      </c>
      <c r="C8248" s="75">
        <v>70.978776000000011</v>
      </c>
    </row>
    <row r="8249" spans="1:3" x14ac:dyDescent="0.25">
      <c r="A8249" s="74">
        <v>31989</v>
      </c>
      <c r="B8249" s="75">
        <v>26.072592000000004</v>
      </c>
      <c r="C8249" s="75">
        <v>71.628</v>
      </c>
    </row>
    <row r="8250" spans="1:3" x14ac:dyDescent="0.25">
      <c r="A8250" s="74">
        <v>31990</v>
      </c>
      <c r="B8250" s="75">
        <v>26.164032000000002</v>
      </c>
      <c r="C8250" s="75">
        <v>72.091296</v>
      </c>
    </row>
    <row r="8251" spans="1:3" x14ac:dyDescent="0.25">
      <c r="A8251" s="74">
        <v>31991</v>
      </c>
      <c r="B8251" s="75">
        <v>26.209751999999998</v>
      </c>
      <c r="C8251" s="75">
        <v>72.350376000000011</v>
      </c>
    </row>
    <row r="8252" spans="1:3" x14ac:dyDescent="0.25">
      <c r="A8252" s="74">
        <v>31992</v>
      </c>
      <c r="B8252" s="75">
        <v>26.215848000000001</v>
      </c>
      <c r="C8252" s="75">
        <v>72.481440000000006</v>
      </c>
    </row>
    <row r="8253" spans="1:3" x14ac:dyDescent="0.25">
      <c r="A8253" s="74">
        <v>31993</v>
      </c>
      <c r="B8253" s="75">
        <v>26.209751999999998</v>
      </c>
      <c r="C8253" s="75">
        <v>72.588120000000004</v>
      </c>
    </row>
    <row r="8254" spans="1:3" x14ac:dyDescent="0.25">
      <c r="A8254" s="74">
        <v>31994</v>
      </c>
      <c r="B8254" s="75">
        <v>26.206704000000002</v>
      </c>
      <c r="C8254" s="75">
        <v>72.67346400000001</v>
      </c>
    </row>
    <row r="8255" spans="1:3" x14ac:dyDescent="0.25">
      <c r="A8255" s="74">
        <v>31995</v>
      </c>
      <c r="B8255" s="75">
        <v>26.200607999999999</v>
      </c>
      <c r="C8255" s="75">
        <v>72.777096</v>
      </c>
    </row>
    <row r="8256" spans="1:3" x14ac:dyDescent="0.25">
      <c r="A8256" s="74">
        <v>31996</v>
      </c>
      <c r="B8256" s="75">
        <v>26.200607999999999</v>
      </c>
      <c r="C8256" s="75">
        <v>72.871584000000013</v>
      </c>
    </row>
    <row r="8257" spans="1:3" x14ac:dyDescent="0.25">
      <c r="A8257" s="74">
        <v>31997</v>
      </c>
      <c r="B8257" s="75">
        <v>26.224992000000004</v>
      </c>
      <c r="C8257" s="75">
        <v>72.953879999999998</v>
      </c>
    </row>
    <row r="8258" spans="1:3" x14ac:dyDescent="0.25">
      <c r="A8258" s="74">
        <v>31998</v>
      </c>
      <c r="B8258" s="75">
        <v>26.252424000000001</v>
      </c>
      <c r="C8258" s="75">
        <v>73.057512000000003</v>
      </c>
    </row>
    <row r="8259" spans="1:3" x14ac:dyDescent="0.25">
      <c r="A8259" s="74">
        <v>31999</v>
      </c>
      <c r="B8259" s="75">
        <v>26.289000000000001</v>
      </c>
      <c r="C8259" s="75">
        <v>73.197720000000004</v>
      </c>
    </row>
    <row r="8260" spans="1:3" x14ac:dyDescent="0.25">
      <c r="A8260" s="74">
        <v>32000</v>
      </c>
      <c r="B8260" s="75">
        <v>26.307288000000003</v>
      </c>
      <c r="C8260" s="75">
        <v>73.682352000000009</v>
      </c>
    </row>
    <row r="8261" spans="1:3" x14ac:dyDescent="0.25">
      <c r="A8261" s="74">
        <v>32001</v>
      </c>
      <c r="B8261" s="75">
        <v>26.292048000000001</v>
      </c>
      <c r="C8261" s="75">
        <v>73.889616000000004</v>
      </c>
    </row>
    <row r="8262" spans="1:3" x14ac:dyDescent="0.25">
      <c r="A8262" s="74">
        <v>32002</v>
      </c>
      <c r="B8262" s="75">
        <v>26.279856000000002</v>
      </c>
      <c r="C8262" s="75">
        <v>73.990200000000002</v>
      </c>
    </row>
    <row r="8263" spans="1:3" x14ac:dyDescent="0.25">
      <c r="A8263" s="74">
        <v>32003</v>
      </c>
      <c r="B8263" s="75">
        <v>26.258520000000004</v>
      </c>
      <c r="C8263" s="75">
        <v>74.048112000000003</v>
      </c>
    </row>
    <row r="8264" spans="1:3" x14ac:dyDescent="0.25">
      <c r="A8264" s="74">
        <v>32004</v>
      </c>
      <c r="B8264" s="75">
        <v>26.234135999999999</v>
      </c>
      <c r="C8264" s="75">
        <v>74.084688</v>
      </c>
    </row>
    <row r="8265" spans="1:3" x14ac:dyDescent="0.25">
      <c r="A8265" s="74">
        <v>32005</v>
      </c>
      <c r="B8265" s="75">
        <v>26.215848000000001</v>
      </c>
      <c r="C8265" s="75">
        <v>74.112120000000004</v>
      </c>
    </row>
    <row r="8266" spans="1:3" x14ac:dyDescent="0.25">
      <c r="A8266" s="74">
        <v>32006</v>
      </c>
      <c r="B8266" s="75">
        <v>26.197560000000003</v>
      </c>
      <c r="C8266" s="75">
        <v>74.130408000000003</v>
      </c>
    </row>
    <row r="8267" spans="1:3" x14ac:dyDescent="0.25">
      <c r="A8267" s="74">
        <v>32007</v>
      </c>
      <c r="B8267" s="75">
        <v>26.182320000000004</v>
      </c>
      <c r="C8267" s="75">
        <v>74.163936000000007</v>
      </c>
    </row>
    <row r="8268" spans="1:3" x14ac:dyDescent="0.25">
      <c r="A8268" s="74">
        <v>32008</v>
      </c>
      <c r="B8268" s="75">
        <v>26.167079999999999</v>
      </c>
      <c r="C8268" s="75">
        <v>74.173079999999999</v>
      </c>
    </row>
    <row r="8269" spans="1:3" x14ac:dyDescent="0.25">
      <c r="A8269" s="74">
        <v>32009</v>
      </c>
      <c r="B8269" s="75">
        <v>26.145744000000001</v>
      </c>
      <c r="C8269" s="75">
        <v>74.160888</v>
      </c>
    </row>
    <row r="8270" spans="1:3" x14ac:dyDescent="0.25">
      <c r="A8270" s="74">
        <v>32010</v>
      </c>
      <c r="B8270" s="75">
        <v>26.148792000000004</v>
      </c>
      <c r="C8270" s="75">
        <v>74.154792</v>
      </c>
    </row>
    <row r="8271" spans="1:3" x14ac:dyDescent="0.25">
      <c r="A8271" s="74">
        <v>32011</v>
      </c>
      <c r="B8271" s="75">
        <v>26.15184</v>
      </c>
      <c r="C8271" s="75">
        <v>74.154792</v>
      </c>
    </row>
    <row r="8272" spans="1:3" x14ac:dyDescent="0.25">
      <c r="A8272" s="74">
        <v>32012</v>
      </c>
      <c r="B8272" s="75">
        <v>26.142696000000001</v>
      </c>
      <c r="C8272" s="75">
        <v>74.139552000000009</v>
      </c>
    </row>
    <row r="8273" spans="1:3" x14ac:dyDescent="0.25">
      <c r="A8273" s="74">
        <v>32013</v>
      </c>
      <c r="B8273" s="75">
        <v>26.139648000000001</v>
      </c>
      <c r="C8273" s="75">
        <v>74.291952000000009</v>
      </c>
    </row>
    <row r="8274" spans="1:3" x14ac:dyDescent="0.25">
      <c r="A8274" s="74">
        <v>32014</v>
      </c>
      <c r="B8274" s="75">
        <v>26.133551999999998</v>
      </c>
      <c r="C8274" s="75">
        <v>74.429112000000003</v>
      </c>
    </row>
    <row r="8275" spans="1:3" x14ac:dyDescent="0.25">
      <c r="A8275" s="74">
        <v>32015</v>
      </c>
      <c r="B8275" s="75">
        <v>26.124407999999999</v>
      </c>
      <c r="C8275" s="75">
        <v>74.520552000000009</v>
      </c>
    </row>
    <row r="8276" spans="1:3" x14ac:dyDescent="0.25">
      <c r="A8276" s="74">
        <v>32016</v>
      </c>
      <c r="B8276" s="75">
        <v>26.133551999999998</v>
      </c>
      <c r="C8276" s="75">
        <v>74.599800000000002</v>
      </c>
    </row>
    <row r="8277" spans="1:3" x14ac:dyDescent="0.25">
      <c r="A8277" s="74">
        <v>32017</v>
      </c>
      <c r="B8277" s="75">
        <v>26.139648000000001</v>
      </c>
      <c r="C8277" s="75">
        <v>74.642471999999998</v>
      </c>
    </row>
    <row r="8278" spans="1:3" x14ac:dyDescent="0.25">
      <c r="A8278" s="74">
        <v>32018</v>
      </c>
      <c r="B8278" s="75">
        <v>26.139648000000001</v>
      </c>
      <c r="C8278" s="75">
        <v>74.715624000000005</v>
      </c>
    </row>
    <row r="8279" spans="1:3" x14ac:dyDescent="0.25">
      <c r="A8279" s="74">
        <v>32019</v>
      </c>
      <c r="B8279" s="75">
        <v>26.127456000000002</v>
      </c>
      <c r="C8279" s="75">
        <v>74.919840000000008</v>
      </c>
    </row>
    <row r="8280" spans="1:3" x14ac:dyDescent="0.25">
      <c r="A8280" s="74">
        <v>32020</v>
      </c>
      <c r="B8280" s="75">
        <v>26.103072000000001</v>
      </c>
      <c r="C8280" s="75">
        <v>74.965559999999996</v>
      </c>
    </row>
    <row r="8281" spans="1:3" x14ac:dyDescent="0.25">
      <c r="A8281" s="74">
        <v>32021</v>
      </c>
      <c r="B8281" s="75">
        <v>26.115264000000003</v>
      </c>
      <c r="C8281" s="75">
        <v>75.050904000000003</v>
      </c>
    </row>
    <row r="8282" spans="1:3" x14ac:dyDescent="0.25">
      <c r="A8282" s="74">
        <v>32022</v>
      </c>
      <c r="B8282" s="75">
        <v>26.127456000000002</v>
      </c>
      <c r="C8282" s="75">
        <v>75.136247999999995</v>
      </c>
    </row>
    <row r="8283" spans="1:3" x14ac:dyDescent="0.25">
      <c r="A8283" s="74">
        <v>32023</v>
      </c>
      <c r="B8283" s="75">
        <v>26.154888000000003</v>
      </c>
      <c r="C8283" s="75">
        <v>75.230736000000007</v>
      </c>
    </row>
    <row r="8284" spans="1:3" x14ac:dyDescent="0.25">
      <c r="A8284" s="74">
        <v>32024</v>
      </c>
      <c r="B8284" s="75">
        <v>26.206704000000002</v>
      </c>
      <c r="C8284" s="75">
        <v>75.453240000000008</v>
      </c>
    </row>
    <row r="8285" spans="1:3" x14ac:dyDescent="0.25">
      <c r="A8285" s="74">
        <v>32025</v>
      </c>
      <c r="B8285" s="75">
        <v>26.212800000000001</v>
      </c>
      <c r="C8285" s="75">
        <v>75.660504000000003</v>
      </c>
    </row>
    <row r="8286" spans="1:3" x14ac:dyDescent="0.25">
      <c r="A8286" s="74">
        <v>32026</v>
      </c>
      <c r="B8286" s="75">
        <v>26.194512</v>
      </c>
      <c r="C8286" s="75">
        <v>75.751944000000009</v>
      </c>
    </row>
    <row r="8287" spans="1:3" x14ac:dyDescent="0.25">
      <c r="A8287" s="74">
        <v>32027</v>
      </c>
      <c r="B8287" s="75">
        <v>26.197560000000003</v>
      </c>
      <c r="C8287" s="75">
        <v>75.764136000000008</v>
      </c>
    </row>
    <row r="8288" spans="1:3" x14ac:dyDescent="0.25">
      <c r="A8288" s="74">
        <v>32028</v>
      </c>
      <c r="B8288" s="75">
        <v>26.221944000000001</v>
      </c>
      <c r="C8288" s="75">
        <v>75.748896000000002</v>
      </c>
    </row>
    <row r="8289" spans="1:3" x14ac:dyDescent="0.25">
      <c r="A8289" s="74">
        <v>32029</v>
      </c>
      <c r="B8289" s="75">
        <v>26.215848000000001</v>
      </c>
      <c r="C8289" s="75">
        <v>75.706224000000006</v>
      </c>
    </row>
    <row r="8290" spans="1:3" x14ac:dyDescent="0.25">
      <c r="A8290" s="74">
        <v>32030</v>
      </c>
      <c r="B8290" s="75">
        <v>26.209751999999998</v>
      </c>
      <c r="C8290" s="75">
        <v>75.66355200000001</v>
      </c>
    </row>
    <row r="8291" spans="1:3" x14ac:dyDescent="0.25">
      <c r="A8291" s="74">
        <v>32031</v>
      </c>
      <c r="B8291" s="75">
        <v>26.194512</v>
      </c>
      <c r="C8291" s="75">
        <v>75.599544000000009</v>
      </c>
    </row>
    <row r="8292" spans="1:3" x14ac:dyDescent="0.25">
      <c r="A8292" s="74">
        <v>32032</v>
      </c>
      <c r="B8292" s="75">
        <v>26.182320000000004</v>
      </c>
      <c r="C8292" s="75">
        <v>75.541632000000007</v>
      </c>
    </row>
    <row r="8293" spans="1:3" x14ac:dyDescent="0.25">
      <c r="A8293" s="74">
        <v>32033</v>
      </c>
      <c r="B8293" s="75">
        <v>26.221944000000001</v>
      </c>
      <c r="C8293" s="75">
        <v>76.193904000000003</v>
      </c>
    </row>
    <row r="8294" spans="1:3" x14ac:dyDescent="0.25">
      <c r="A8294" s="74">
        <v>32034</v>
      </c>
      <c r="B8294" s="75">
        <v>26.246328000000002</v>
      </c>
      <c r="C8294" s="75">
        <v>76.254864000000012</v>
      </c>
    </row>
    <row r="8295" spans="1:3" x14ac:dyDescent="0.25">
      <c r="A8295" s="74">
        <v>32035</v>
      </c>
      <c r="B8295" s="75">
        <v>26.221944000000001</v>
      </c>
      <c r="C8295" s="75">
        <v>76.184759999999997</v>
      </c>
    </row>
    <row r="8296" spans="1:3" x14ac:dyDescent="0.25">
      <c r="A8296" s="74">
        <v>32036</v>
      </c>
      <c r="B8296" s="75">
        <v>26.218896000000001</v>
      </c>
      <c r="C8296" s="75">
        <v>76.160375999999999</v>
      </c>
    </row>
    <row r="8297" spans="1:3" x14ac:dyDescent="0.25">
      <c r="A8297" s="74">
        <v>32037</v>
      </c>
      <c r="B8297" s="75">
        <v>26.209751999999998</v>
      </c>
      <c r="C8297" s="75">
        <v>76.175616000000005</v>
      </c>
    </row>
    <row r="8298" spans="1:3" x14ac:dyDescent="0.25">
      <c r="A8298" s="74">
        <v>32038</v>
      </c>
      <c r="B8298" s="75">
        <v>26.200607999999999</v>
      </c>
      <c r="C8298" s="75">
        <v>76.160375999999999</v>
      </c>
    </row>
    <row r="8299" spans="1:3" x14ac:dyDescent="0.25">
      <c r="A8299" s="74">
        <v>32039</v>
      </c>
      <c r="B8299" s="75">
        <v>26.185368</v>
      </c>
      <c r="C8299" s="75">
        <v>76.111608000000004</v>
      </c>
    </row>
    <row r="8300" spans="1:3" x14ac:dyDescent="0.25">
      <c r="A8300" s="74">
        <v>32040</v>
      </c>
      <c r="B8300" s="75">
        <v>26.194512</v>
      </c>
      <c r="C8300" s="75">
        <v>76.084175999999999</v>
      </c>
    </row>
    <row r="8301" spans="1:3" x14ac:dyDescent="0.25">
      <c r="A8301" s="74">
        <v>32041</v>
      </c>
      <c r="B8301" s="75">
        <v>26.246328000000002</v>
      </c>
      <c r="C8301" s="75">
        <v>75.54468</v>
      </c>
    </row>
    <row r="8302" spans="1:3" x14ac:dyDescent="0.25">
      <c r="A8302" s="74">
        <v>32042</v>
      </c>
      <c r="B8302" s="75">
        <v>26.224992000000004</v>
      </c>
      <c r="C8302" s="75">
        <v>75.550775999999999</v>
      </c>
    </row>
    <row r="8303" spans="1:3" x14ac:dyDescent="0.25">
      <c r="A8303" s="74">
        <v>32043</v>
      </c>
      <c r="B8303" s="75">
        <v>26.206704000000002</v>
      </c>
      <c r="C8303" s="75">
        <v>75.483720000000005</v>
      </c>
    </row>
    <row r="8304" spans="1:3" x14ac:dyDescent="0.25">
      <c r="A8304" s="74">
        <v>32044</v>
      </c>
      <c r="B8304" s="75">
        <v>26.234135999999999</v>
      </c>
      <c r="C8304" s="75">
        <v>75.578208000000004</v>
      </c>
    </row>
    <row r="8305" spans="1:3" x14ac:dyDescent="0.25">
      <c r="A8305" s="74">
        <v>32045</v>
      </c>
      <c r="B8305" s="75">
        <v>26.240232000000002</v>
      </c>
      <c r="C8305" s="75">
        <v>75.58735200000001</v>
      </c>
    </row>
    <row r="8306" spans="1:3" x14ac:dyDescent="0.25">
      <c r="A8306" s="74">
        <v>32046</v>
      </c>
      <c r="B8306" s="75">
        <v>26.240232000000002</v>
      </c>
      <c r="C8306" s="75">
        <v>75.532488000000001</v>
      </c>
    </row>
    <row r="8307" spans="1:3" x14ac:dyDescent="0.25">
      <c r="A8307" s="74">
        <v>32047</v>
      </c>
      <c r="B8307" s="75">
        <v>26.231088000000003</v>
      </c>
      <c r="C8307" s="75">
        <v>75.456288000000001</v>
      </c>
    </row>
    <row r="8308" spans="1:3" x14ac:dyDescent="0.25">
      <c r="A8308" s="74">
        <v>32048</v>
      </c>
      <c r="B8308" s="75">
        <v>26.252424000000001</v>
      </c>
      <c r="C8308" s="75">
        <v>75.398375999999999</v>
      </c>
    </row>
    <row r="8309" spans="1:3" x14ac:dyDescent="0.25">
      <c r="A8309" s="74">
        <v>32049</v>
      </c>
      <c r="B8309" s="75">
        <v>26.252424000000001</v>
      </c>
      <c r="C8309" s="75">
        <v>75.39228</v>
      </c>
    </row>
    <row r="8310" spans="1:3" x14ac:dyDescent="0.25">
      <c r="A8310" s="74">
        <v>32050</v>
      </c>
      <c r="B8310" s="75">
        <v>26.359104000000002</v>
      </c>
      <c r="C8310" s="75">
        <v>75.721464000000012</v>
      </c>
    </row>
    <row r="8311" spans="1:3" x14ac:dyDescent="0.25">
      <c r="A8311" s="74">
        <v>32051</v>
      </c>
      <c r="B8311" s="75">
        <v>26.377392000000004</v>
      </c>
      <c r="C8311" s="75">
        <v>75.730608000000004</v>
      </c>
    </row>
    <row r="8312" spans="1:3" x14ac:dyDescent="0.25">
      <c r="A8312" s="74">
        <v>32052</v>
      </c>
      <c r="B8312" s="75">
        <v>26.374344000000001</v>
      </c>
      <c r="C8312" s="75">
        <v>75.681840000000008</v>
      </c>
    </row>
    <row r="8313" spans="1:3" x14ac:dyDescent="0.25">
      <c r="A8313" s="74">
        <v>32053</v>
      </c>
      <c r="B8313" s="75">
        <v>26.392632000000003</v>
      </c>
      <c r="C8313" s="75">
        <v>75.654408000000004</v>
      </c>
    </row>
    <row r="8314" spans="1:3" x14ac:dyDescent="0.25">
      <c r="A8314" s="74">
        <v>32054</v>
      </c>
      <c r="B8314" s="75">
        <v>26.371296000000001</v>
      </c>
      <c r="C8314" s="75">
        <v>75.730608000000004</v>
      </c>
    </row>
    <row r="8315" spans="1:3" x14ac:dyDescent="0.25">
      <c r="A8315" s="74">
        <v>32055</v>
      </c>
      <c r="B8315" s="75">
        <v>26.331672000000001</v>
      </c>
      <c r="C8315" s="75">
        <v>75.812904000000003</v>
      </c>
    </row>
    <row r="8316" spans="1:3" x14ac:dyDescent="0.25">
      <c r="A8316" s="74">
        <v>32056</v>
      </c>
      <c r="B8316" s="75">
        <v>26.307288000000003</v>
      </c>
      <c r="C8316" s="75">
        <v>75.812904000000003</v>
      </c>
    </row>
    <row r="8317" spans="1:3" x14ac:dyDescent="0.25">
      <c r="A8317" s="74">
        <v>32057</v>
      </c>
      <c r="B8317" s="75">
        <v>26.331672000000001</v>
      </c>
      <c r="C8317" s="75">
        <v>75.940920000000006</v>
      </c>
    </row>
    <row r="8318" spans="1:3" x14ac:dyDescent="0.25">
      <c r="A8318" s="74">
        <v>32058</v>
      </c>
      <c r="B8318" s="75">
        <v>26.316432000000002</v>
      </c>
      <c r="C8318" s="75">
        <v>76.017120000000006</v>
      </c>
    </row>
    <row r="8319" spans="1:3" x14ac:dyDescent="0.25">
      <c r="A8319" s="74">
        <v>32059</v>
      </c>
      <c r="B8319" s="75">
        <v>26.289000000000001</v>
      </c>
      <c r="C8319" s="75">
        <v>76.126847999999995</v>
      </c>
    </row>
    <row r="8320" spans="1:3" x14ac:dyDescent="0.25">
      <c r="A8320" s="74">
        <v>32060</v>
      </c>
      <c r="B8320" s="75">
        <v>26.282904000000002</v>
      </c>
      <c r="C8320" s="75">
        <v>76.218288000000001</v>
      </c>
    </row>
    <row r="8321" spans="1:3" x14ac:dyDescent="0.25">
      <c r="A8321" s="74">
        <v>32061</v>
      </c>
      <c r="B8321" s="75">
        <v>26.270712</v>
      </c>
      <c r="C8321" s="75">
        <v>76.352400000000003</v>
      </c>
    </row>
    <row r="8322" spans="1:3" x14ac:dyDescent="0.25">
      <c r="A8322" s="74">
        <v>32062</v>
      </c>
      <c r="B8322" s="75">
        <v>26.295096000000001</v>
      </c>
      <c r="C8322" s="75">
        <v>76.105512000000004</v>
      </c>
    </row>
    <row r="8323" spans="1:3" x14ac:dyDescent="0.25">
      <c r="A8323" s="74">
        <v>32063</v>
      </c>
      <c r="B8323" s="75">
        <v>26.289000000000001</v>
      </c>
      <c r="C8323" s="75">
        <v>76.108559999999997</v>
      </c>
    </row>
    <row r="8324" spans="1:3" x14ac:dyDescent="0.25">
      <c r="A8324" s="74">
        <v>32064</v>
      </c>
      <c r="B8324" s="75">
        <v>26.313383999999999</v>
      </c>
      <c r="C8324" s="75">
        <v>76.145136000000008</v>
      </c>
    </row>
    <row r="8325" spans="1:3" x14ac:dyDescent="0.25">
      <c r="A8325" s="74">
        <v>32065</v>
      </c>
      <c r="B8325" s="75">
        <v>26.319479999999999</v>
      </c>
      <c r="C8325" s="75">
        <v>76.236575999999999</v>
      </c>
    </row>
    <row r="8326" spans="1:3" x14ac:dyDescent="0.25">
      <c r="A8326" s="74">
        <v>32066</v>
      </c>
      <c r="B8326" s="75">
        <v>26.310336</v>
      </c>
      <c r="C8326" s="75">
        <v>76.279247999999995</v>
      </c>
    </row>
    <row r="8327" spans="1:3" x14ac:dyDescent="0.25">
      <c r="A8327" s="74">
        <v>32067</v>
      </c>
      <c r="B8327" s="75">
        <v>26.334720000000004</v>
      </c>
      <c r="C8327" s="75">
        <v>76.407264000000012</v>
      </c>
    </row>
    <row r="8328" spans="1:3" x14ac:dyDescent="0.25">
      <c r="A8328" s="74">
        <v>32068</v>
      </c>
      <c r="B8328" s="75">
        <v>26.337768000000001</v>
      </c>
      <c r="C8328" s="75">
        <v>76.446888000000001</v>
      </c>
    </row>
    <row r="8329" spans="1:3" x14ac:dyDescent="0.25">
      <c r="A8329" s="74">
        <v>32069</v>
      </c>
      <c r="B8329" s="75">
        <v>26.368248000000001</v>
      </c>
      <c r="C8329" s="75">
        <v>76.584047999999996</v>
      </c>
    </row>
    <row r="8330" spans="1:3" x14ac:dyDescent="0.25">
      <c r="A8330" s="74">
        <v>32070</v>
      </c>
      <c r="B8330" s="75">
        <v>26.398728000000002</v>
      </c>
      <c r="C8330" s="75">
        <v>76.68768</v>
      </c>
    </row>
    <row r="8331" spans="1:3" x14ac:dyDescent="0.25">
      <c r="A8331" s="74">
        <v>32071</v>
      </c>
      <c r="B8331" s="75">
        <v>26.404824000000001</v>
      </c>
      <c r="C8331" s="75">
        <v>76.794359999999998</v>
      </c>
    </row>
    <row r="8332" spans="1:3" x14ac:dyDescent="0.25">
      <c r="A8332" s="74">
        <v>32072</v>
      </c>
      <c r="B8332" s="75">
        <v>26.444448000000001</v>
      </c>
      <c r="C8332" s="75">
        <v>76.626720000000006</v>
      </c>
    </row>
    <row r="8333" spans="1:3" x14ac:dyDescent="0.25">
      <c r="A8333" s="74">
        <v>32073</v>
      </c>
      <c r="B8333" s="75">
        <v>26.450544000000001</v>
      </c>
      <c r="C8333" s="75">
        <v>76.507847999999996</v>
      </c>
    </row>
    <row r="8334" spans="1:3" x14ac:dyDescent="0.25">
      <c r="A8334" s="74">
        <v>32074</v>
      </c>
      <c r="B8334" s="75">
        <v>26.438351999999998</v>
      </c>
      <c r="C8334" s="75">
        <v>76.553567999999999</v>
      </c>
    </row>
    <row r="8335" spans="1:3" x14ac:dyDescent="0.25">
      <c r="A8335" s="74">
        <v>32075</v>
      </c>
      <c r="B8335" s="75">
        <v>26.441400000000002</v>
      </c>
      <c r="C8335" s="75">
        <v>76.57795200000001</v>
      </c>
    </row>
    <row r="8336" spans="1:3" x14ac:dyDescent="0.25">
      <c r="A8336" s="74">
        <v>32076</v>
      </c>
      <c r="B8336" s="75">
        <v>26.462736</v>
      </c>
      <c r="C8336" s="75">
        <v>76.693776</v>
      </c>
    </row>
    <row r="8337" spans="1:3" x14ac:dyDescent="0.25">
      <c r="A8337" s="74">
        <v>32077</v>
      </c>
      <c r="B8337" s="75">
        <v>26.432256000000002</v>
      </c>
      <c r="C8337" s="75">
        <v>76.730352000000011</v>
      </c>
    </row>
    <row r="8338" spans="1:3" x14ac:dyDescent="0.25">
      <c r="A8338" s="74">
        <v>32078</v>
      </c>
      <c r="B8338" s="75">
        <v>26.404824000000001</v>
      </c>
      <c r="C8338" s="75">
        <v>76.651104000000004</v>
      </c>
    </row>
    <row r="8339" spans="1:3" x14ac:dyDescent="0.25">
      <c r="A8339" s="74">
        <v>32079</v>
      </c>
      <c r="B8339" s="75">
        <v>26.453592000000004</v>
      </c>
      <c r="C8339" s="75">
        <v>76.681584000000001</v>
      </c>
    </row>
    <row r="8340" spans="1:3" x14ac:dyDescent="0.25">
      <c r="A8340" s="74">
        <v>32080</v>
      </c>
      <c r="B8340" s="75">
        <v>26.453592000000004</v>
      </c>
      <c r="C8340" s="75">
        <v>76.693776</v>
      </c>
    </row>
    <row r="8341" spans="1:3" x14ac:dyDescent="0.25">
      <c r="A8341" s="74">
        <v>32081</v>
      </c>
      <c r="B8341" s="75">
        <v>26.435304000000002</v>
      </c>
      <c r="C8341" s="75">
        <v>76.690728000000007</v>
      </c>
    </row>
    <row r="8342" spans="1:3" x14ac:dyDescent="0.25">
      <c r="A8342" s="74">
        <v>32082</v>
      </c>
      <c r="B8342" s="75">
        <v>26.407872000000001</v>
      </c>
      <c r="C8342" s="75">
        <v>76.599288000000001</v>
      </c>
    </row>
    <row r="8343" spans="1:3" x14ac:dyDescent="0.25">
      <c r="A8343" s="74">
        <v>32083</v>
      </c>
      <c r="B8343" s="75">
        <v>26.417016</v>
      </c>
      <c r="C8343" s="75">
        <v>76.584047999999996</v>
      </c>
    </row>
    <row r="8344" spans="1:3" x14ac:dyDescent="0.25">
      <c r="A8344" s="74">
        <v>32084</v>
      </c>
      <c r="B8344" s="75">
        <v>26.45664</v>
      </c>
      <c r="C8344" s="75">
        <v>76.614528000000007</v>
      </c>
    </row>
    <row r="8345" spans="1:3" x14ac:dyDescent="0.25">
      <c r="A8345" s="74">
        <v>32085</v>
      </c>
      <c r="B8345" s="75">
        <v>26.487120000000004</v>
      </c>
      <c r="C8345" s="75">
        <v>76.809600000000003</v>
      </c>
    </row>
    <row r="8346" spans="1:3" x14ac:dyDescent="0.25">
      <c r="A8346" s="74">
        <v>32086</v>
      </c>
      <c r="B8346" s="75">
        <v>26.471879999999999</v>
      </c>
      <c r="C8346" s="75">
        <v>76.462128000000007</v>
      </c>
    </row>
    <row r="8347" spans="1:3" x14ac:dyDescent="0.25">
      <c r="A8347" s="74">
        <v>32087</v>
      </c>
      <c r="B8347" s="75">
        <v>26.538936</v>
      </c>
      <c r="C8347" s="75">
        <v>76.504800000000003</v>
      </c>
    </row>
    <row r="8348" spans="1:3" x14ac:dyDescent="0.25">
      <c r="A8348" s="74">
        <v>32088</v>
      </c>
      <c r="B8348" s="75">
        <v>26.514551999999998</v>
      </c>
      <c r="C8348" s="75">
        <v>76.635864000000012</v>
      </c>
    </row>
    <row r="8349" spans="1:3" x14ac:dyDescent="0.25">
      <c r="A8349" s="74">
        <v>32089</v>
      </c>
      <c r="B8349" s="75">
        <v>26.484072000000001</v>
      </c>
      <c r="C8349" s="75">
        <v>76.693776</v>
      </c>
    </row>
    <row r="8350" spans="1:3" x14ac:dyDescent="0.25">
      <c r="A8350" s="74">
        <v>32090</v>
      </c>
      <c r="B8350" s="75">
        <v>26.481024000000001</v>
      </c>
      <c r="C8350" s="75">
        <v>76.715112000000005</v>
      </c>
    </row>
    <row r="8351" spans="1:3" x14ac:dyDescent="0.25">
      <c r="A8351" s="74">
        <v>32091</v>
      </c>
      <c r="B8351" s="75">
        <v>26.477976000000002</v>
      </c>
      <c r="C8351" s="75">
        <v>76.718159999999997</v>
      </c>
    </row>
    <row r="8352" spans="1:3" x14ac:dyDescent="0.25">
      <c r="A8352" s="74">
        <v>32092</v>
      </c>
      <c r="B8352" s="75">
        <v>26.462736</v>
      </c>
      <c r="C8352" s="75">
        <v>76.748640000000009</v>
      </c>
    </row>
    <row r="8353" spans="1:3" x14ac:dyDescent="0.25">
      <c r="A8353" s="74">
        <v>32093</v>
      </c>
      <c r="B8353" s="75">
        <v>26.450544000000001</v>
      </c>
      <c r="C8353" s="75">
        <v>76.742544000000009</v>
      </c>
    </row>
    <row r="8354" spans="1:3" x14ac:dyDescent="0.25">
      <c r="A8354" s="74">
        <v>32094</v>
      </c>
      <c r="B8354" s="75">
        <v>26.450544000000001</v>
      </c>
      <c r="C8354" s="75">
        <v>76.696824000000007</v>
      </c>
    </row>
    <row r="8355" spans="1:3" x14ac:dyDescent="0.25">
      <c r="A8355" s="74">
        <v>32095</v>
      </c>
      <c r="B8355" s="75">
        <v>26.45664</v>
      </c>
      <c r="C8355" s="75">
        <v>76.873608000000004</v>
      </c>
    </row>
    <row r="8356" spans="1:3" x14ac:dyDescent="0.25">
      <c r="A8356" s="74">
        <v>32096</v>
      </c>
      <c r="B8356" s="75">
        <v>26.517600000000002</v>
      </c>
      <c r="C8356" s="75">
        <v>76.873608000000004</v>
      </c>
    </row>
    <row r="8357" spans="1:3" x14ac:dyDescent="0.25">
      <c r="A8357" s="74">
        <v>32097</v>
      </c>
      <c r="B8357" s="75">
        <v>26.523696000000001</v>
      </c>
      <c r="C8357" s="75">
        <v>76.955904000000004</v>
      </c>
    </row>
    <row r="8358" spans="1:3" x14ac:dyDescent="0.25">
      <c r="A8358" s="74">
        <v>32098</v>
      </c>
      <c r="B8358" s="75">
        <v>26.517600000000002</v>
      </c>
      <c r="C8358" s="75">
        <v>76.943712000000005</v>
      </c>
    </row>
    <row r="8359" spans="1:3" x14ac:dyDescent="0.25">
      <c r="A8359" s="74">
        <v>32099</v>
      </c>
      <c r="B8359" s="75">
        <v>26.502360000000003</v>
      </c>
      <c r="C8359" s="75">
        <v>76.922376</v>
      </c>
    </row>
    <row r="8360" spans="1:3" x14ac:dyDescent="0.25">
      <c r="A8360" s="74">
        <v>32100</v>
      </c>
      <c r="B8360" s="75">
        <v>26.511504000000002</v>
      </c>
      <c r="C8360" s="75">
        <v>77.022959999999998</v>
      </c>
    </row>
    <row r="8361" spans="1:3" x14ac:dyDescent="0.25">
      <c r="A8361" s="74">
        <v>32101</v>
      </c>
      <c r="B8361" s="75">
        <v>26.557224000000001</v>
      </c>
      <c r="C8361" s="75">
        <v>77.157071999999999</v>
      </c>
    </row>
    <row r="8362" spans="1:3" x14ac:dyDescent="0.25">
      <c r="A8362" s="74">
        <v>32102</v>
      </c>
      <c r="B8362" s="75">
        <v>26.593800000000002</v>
      </c>
      <c r="C8362" s="75">
        <v>77.135736000000009</v>
      </c>
    </row>
    <row r="8363" spans="1:3" x14ac:dyDescent="0.25">
      <c r="A8363" s="74">
        <v>32103</v>
      </c>
      <c r="B8363" s="75">
        <v>26.615136</v>
      </c>
      <c r="C8363" s="75">
        <v>77.071728000000007</v>
      </c>
    </row>
    <row r="8364" spans="1:3" x14ac:dyDescent="0.25">
      <c r="A8364" s="74">
        <v>32104</v>
      </c>
      <c r="B8364" s="75">
        <v>26.633424000000002</v>
      </c>
      <c r="C8364" s="75">
        <v>77.056488000000002</v>
      </c>
    </row>
    <row r="8365" spans="1:3" x14ac:dyDescent="0.25">
      <c r="A8365" s="74">
        <v>32105</v>
      </c>
      <c r="B8365" s="75">
        <v>26.642568000000001</v>
      </c>
      <c r="C8365" s="75">
        <v>77.196696000000003</v>
      </c>
    </row>
    <row r="8366" spans="1:3" x14ac:dyDescent="0.25">
      <c r="A8366" s="74">
        <v>32106</v>
      </c>
      <c r="B8366" s="75">
        <v>26.633424000000002</v>
      </c>
      <c r="C8366" s="75">
        <v>76.89494400000001</v>
      </c>
    </row>
    <row r="8367" spans="1:3" x14ac:dyDescent="0.25">
      <c r="A8367" s="74">
        <v>32107</v>
      </c>
      <c r="B8367" s="75">
        <v>26.612088000000004</v>
      </c>
      <c r="C8367" s="75">
        <v>76.91628</v>
      </c>
    </row>
    <row r="8368" spans="1:3" x14ac:dyDescent="0.25">
      <c r="A8368" s="74">
        <v>32108</v>
      </c>
      <c r="B8368" s="75">
        <v>26.612088000000004</v>
      </c>
      <c r="C8368" s="75">
        <v>76.922376</v>
      </c>
    </row>
    <row r="8369" spans="1:3" x14ac:dyDescent="0.25">
      <c r="A8369" s="74">
        <v>32109</v>
      </c>
      <c r="B8369" s="75">
        <v>26.621232000000003</v>
      </c>
      <c r="C8369" s="75">
        <v>76.922376</v>
      </c>
    </row>
    <row r="8370" spans="1:3" x14ac:dyDescent="0.25">
      <c r="A8370" s="74">
        <v>32110</v>
      </c>
      <c r="B8370" s="75">
        <v>26.612088000000004</v>
      </c>
      <c r="C8370" s="75">
        <v>76.888847999999996</v>
      </c>
    </row>
    <row r="8371" spans="1:3" x14ac:dyDescent="0.25">
      <c r="A8371" s="74">
        <v>32111</v>
      </c>
      <c r="B8371" s="75">
        <v>26.596848000000001</v>
      </c>
      <c r="C8371" s="75">
        <v>76.849224000000007</v>
      </c>
    </row>
    <row r="8372" spans="1:3" x14ac:dyDescent="0.25">
      <c r="A8372" s="74">
        <v>32112</v>
      </c>
      <c r="B8372" s="75">
        <v>26.581607999999999</v>
      </c>
      <c r="C8372" s="75">
        <v>76.806552000000011</v>
      </c>
    </row>
    <row r="8373" spans="1:3" x14ac:dyDescent="0.25">
      <c r="A8373" s="74">
        <v>32113</v>
      </c>
      <c r="B8373" s="75">
        <v>26.569416</v>
      </c>
      <c r="C8373" s="75">
        <v>76.76388</v>
      </c>
    </row>
    <row r="8374" spans="1:3" x14ac:dyDescent="0.25">
      <c r="A8374" s="74">
        <v>32114</v>
      </c>
      <c r="B8374" s="75">
        <v>26.572464000000004</v>
      </c>
      <c r="C8374" s="75">
        <v>76.852271999999999</v>
      </c>
    </row>
    <row r="8375" spans="1:3" x14ac:dyDescent="0.25">
      <c r="A8375" s="74">
        <v>32115</v>
      </c>
      <c r="B8375" s="75">
        <v>26.605992000000004</v>
      </c>
      <c r="C8375" s="75">
        <v>76.882752000000011</v>
      </c>
    </row>
    <row r="8376" spans="1:3" x14ac:dyDescent="0.25">
      <c r="A8376" s="74">
        <v>32116</v>
      </c>
      <c r="B8376" s="75">
        <v>26.636472000000001</v>
      </c>
      <c r="C8376" s="75">
        <v>76.864464000000012</v>
      </c>
    </row>
    <row r="8377" spans="1:3" x14ac:dyDescent="0.25">
      <c r="A8377" s="74">
        <v>32117</v>
      </c>
      <c r="B8377" s="75">
        <v>26.660856000000003</v>
      </c>
      <c r="C8377" s="75">
        <v>76.84008</v>
      </c>
    </row>
    <row r="8378" spans="1:3" x14ac:dyDescent="0.25">
      <c r="A8378" s="74">
        <v>32118</v>
      </c>
      <c r="B8378" s="75">
        <v>26.706576000000002</v>
      </c>
      <c r="C8378" s="75">
        <v>76.919328000000007</v>
      </c>
    </row>
    <row r="8379" spans="1:3" x14ac:dyDescent="0.25">
      <c r="A8379" s="74">
        <v>32119</v>
      </c>
      <c r="B8379" s="75">
        <v>26.706576000000002</v>
      </c>
      <c r="C8379" s="75">
        <v>76.904088000000002</v>
      </c>
    </row>
    <row r="8380" spans="1:3" x14ac:dyDescent="0.25">
      <c r="A8380" s="74">
        <v>32120</v>
      </c>
      <c r="B8380" s="75">
        <v>26.752296000000001</v>
      </c>
      <c r="C8380" s="75">
        <v>76.873608000000004</v>
      </c>
    </row>
    <row r="8381" spans="1:3" x14ac:dyDescent="0.25">
      <c r="A8381" s="74">
        <v>32121</v>
      </c>
      <c r="B8381" s="75">
        <v>26.752296000000001</v>
      </c>
      <c r="C8381" s="75">
        <v>76.824840000000009</v>
      </c>
    </row>
    <row r="8382" spans="1:3" x14ac:dyDescent="0.25">
      <c r="A8382" s="74">
        <v>32122</v>
      </c>
      <c r="B8382" s="75">
        <v>26.743151999999998</v>
      </c>
      <c r="C8382" s="75">
        <v>76.769976</v>
      </c>
    </row>
    <row r="8383" spans="1:3" x14ac:dyDescent="0.25">
      <c r="A8383" s="74">
        <v>32123</v>
      </c>
      <c r="B8383" s="75">
        <v>26.737056000000003</v>
      </c>
      <c r="C8383" s="75">
        <v>76.718159999999997</v>
      </c>
    </row>
    <row r="8384" spans="1:3" x14ac:dyDescent="0.25">
      <c r="A8384" s="74">
        <v>32124</v>
      </c>
      <c r="B8384" s="75">
        <v>26.727912</v>
      </c>
      <c r="C8384" s="75">
        <v>76.702920000000006</v>
      </c>
    </row>
    <row r="8385" spans="1:3" x14ac:dyDescent="0.25">
      <c r="A8385" s="74">
        <v>32125</v>
      </c>
      <c r="B8385" s="75">
        <v>26.724864000000004</v>
      </c>
      <c r="C8385" s="75">
        <v>76.660247999999996</v>
      </c>
    </row>
    <row r="8386" spans="1:3" x14ac:dyDescent="0.25">
      <c r="A8386" s="74">
        <v>32126</v>
      </c>
      <c r="B8386" s="75">
        <v>26.737056000000003</v>
      </c>
      <c r="C8386" s="75">
        <v>76.638912000000005</v>
      </c>
    </row>
    <row r="8387" spans="1:3" x14ac:dyDescent="0.25">
      <c r="A8387" s="74">
        <v>32127</v>
      </c>
      <c r="B8387" s="75">
        <v>26.727912</v>
      </c>
      <c r="C8387" s="75">
        <v>76.593192000000002</v>
      </c>
    </row>
    <row r="8388" spans="1:3" x14ac:dyDescent="0.25">
      <c r="A8388" s="74">
        <v>32128</v>
      </c>
      <c r="B8388" s="75">
        <v>26.724864000000004</v>
      </c>
      <c r="C8388" s="75">
        <v>76.541376</v>
      </c>
    </row>
    <row r="8389" spans="1:3" x14ac:dyDescent="0.25">
      <c r="A8389" s="74">
        <v>32129</v>
      </c>
      <c r="B8389" s="75">
        <v>26.721816</v>
      </c>
      <c r="C8389" s="75">
        <v>76.492608000000004</v>
      </c>
    </row>
    <row r="8390" spans="1:3" x14ac:dyDescent="0.25">
      <c r="A8390" s="74">
        <v>32130</v>
      </c>
      <c r="B8390" s="75">
        <v>26.715720000000005</v>
      </c>
      <c r="C8390" s="75">
        <v>76.456032000000008</v>
      </c>
    </row>
    <row r="8391" spans="1:3" x14ac:dyDescent="0.25">
      <c r="A8391" s="74">
        <v>32131</v>
      </c>
      <c r="B8391" s="75">
        <v>26.715720000000005</v>
      </c>
      <c r="C8391" s="75">
        <v>76.413359999999997</v>
      </c>
    </row>
    <row r="8392" spans="1:3" x14ac:dyDescent="0.25">
      <c r="A8392" s="74">
        <v>32132</v>
      </c>
      <c r="B8392" s="75">
        <v>26.703528000000002</v>
      </c>
      <c r="C8392" s="75">
        <v>76.361544000000009</v>
      </c>
    </row>
    <row r="8393" spans="1:3" x14ac:dyDescent="0.25">
      <c r="A8393" s="74">
        <v>32133</v>
      </c>
      <c r="B8393" s="75">
        <v>26.688288000000004</v>
      </c>
      <c r="C8393" s="75">
        <v>76.300584000000001</v>
      </c>
    </row>
    <row r="8394" spans="1:3" x14ac:dyDescent="0.25">
      <c r="A8394" s="74">
        <v>32134</v>
      </c>
      <c r="B8394" s="75">
        <v>26.676096000000001</v>
      </c>
      <c r="C8394" s="75">
        <v>76.23048</v>
      </c>
    </row>
    <row r="8395" spans="1:3" x14ac:dyDescent="0.25">
      <c r="A8395" s="74">
        <v>32135</v>
      </c>
      <c r="B8395" s="75">
        <v>26.673048000000001</v>
      </c>
      <c r="C8395" s="75">
        <v>76.157328000000007</v>
      </c>
    </row>
    <row r="8396" spans="1:3" x14ac:dyDescent="0.25">
      <c r="A8396" s="74">
        <v>32136</v>
      </c>
      <c r="B8396" s="75">
        <v>26.666951999999998</v>
      </c>
      <c r="C8396" s="75">
        <v>76.093320000000006</v>
      </c>
    </row>
    <row r="8397" spans="1:3" x14ac:dyDescent="0.25">
      <c r="A8397" s="74">
        <v>32137</v>
      </c>
      <c r="B8397" s="75">
        <v>26.660856000000003</v>
      </c>
      <c r="C8397" s="75">
        <v>76.023216000000005</v>
      </c>
    </row>
    <row r="8398" spans="1:3" x14ac:dyDescent="0.25">
      <c r="A8398" s="74">
        <v>32138</v>
      </c>
      <c r="B8398" s="75">
        <v>26.657807999999999</v>
      </c>
      <c r="C8398" s="75">
        <v>75.956159999999997</v>
      </c>
    </row>
    <row r="8399" spans="1:3" x14ac:dyDescent="0.25">
      <c r="A8399" s="74">
        <v>32139</v>
      </c>
      <c r="B8399" s="75">
        <v>26.654760000000003</v>
      </c>
      <c r="C8399" s="75">
        <v>75.879959999999997</v>
      </c>
    </row>
    <row r="8400" spans="1:3" x14ac:dyDescent="0.25">
      <c r="A8400" s="74">
        <v>32140</v>
      </c>
      <c r="B8400" s="75">
        <v>26.651712</v>
      </c>
      <c r="C8400" s="75">
        <v>75.800712000000004</v>
      </c>
    </row>
    <row r="8401" spans="1:3" x14ac:dyDescent="0.25">
      <c r="A8401" s="74">
        <v>32141</v>
      </c>
      <c r="B8401" s="75">
        <v>26.648664000000004</v>
      </c>
      <c r="C8401" s="75">
        <v>75.712320000000005</v>
      </c>
    </row>
    <row r="8402" spans="1:3" x14ac:dyDescent="0.25">
      <c r="A8402" s="74">
        <v>32142</v>
      </c>
      <c r="B8402" s="75">
        <v>26.648664000000004</v>
      </c>
      <c r="C8402" s="75">
        <v>75.712320000000005</v>
      </c>
    </row>
    <row r="8403" spans="1:3" x14ac:dyDescent="0.25">
      <c r="A8403" s="74">
        <v>32143</v>
      </c>
      <c r="B8403" s="75">
        <v>26.645616</v>
      </c>
      <c r="C8403" s="75">
        <v>75.645264000000012</v>
      </c>
    </row>
    <row r="8404" spans="1:3" x14ac:dyDescent="0.25">
      <c r="A8404" s="74">
        <v>32144</v>
      </c>
      <c r="B8404" s="75">
        <v>26.648664000000004</v>
      </c>
      <c r="C8404" s="75">
        <v>75.584304000000003</v>
      </c>
    </row>
    <row r="8405" spans="1:3" x14ac:dyDescent="0.25">
      <c r="A8405" s="74">
        <v>32145</v>
      </c>
      <c r="B8405" s="75">
        <v>26.645616</v>
      </c>
      <c r="C8405" s="75">
        <v>75.526392000000001</v>
      </c>
    </row>
    <row r="8406" spans="1:3" x14ac:dyDescent="0.25">
      <c r="A8406" s="74">
        <v>32146</v>
      </c>
      <c r="B8406" s="75">
        <v>26.633424000000002</v>
      </c>
      <c r="C8406" s="75">
        <v>75.401424000000006</v>
      </c>
    </row>
    <row r="8407" spans="1:3" x14ac:dyDescent="0.25">
      <c r="A8407" s="74">
        <v>32147</v>
      </c>
      <c r="B8407" s="75">
        <v>26.624279999999999</v>
      </c>
      <c r="C8407" s="75">
        <v>75.337416000000005</v>
      </c>
    </row>
    <row r="8408" spans="1:3" x14ac:dyDescent="0.25">
      <c r="A8408" s="74">
        <v>32148</v>
      </c>
      <c r="B8408" s="75">
        <v>26.615136</v>
      </c>
      <c r="C8408" s="75">
        <v>75.288647999999995</v>
      </c>
    </row>
    <row r="8409" spans="1:3" x14ac:dyDescent="0.25">
      <c r="A8409" s="74">
        <v>32149</v>
      </c>
      <c r="B8409" s="75">
        <v>26.60904</v>
      </c>
      <c r="C8409" s="75">
        <v>75.221592000000001</v>
      </c>
    </row>
    <row r="8410" spans="1:3" x14ac:dyDescent="0.25">
      <c r="A8410" s="74">
        <v>32150</v>
      </c>
      <c r="B8410" s="75">
        <v>26.605992000000004</v>
      </c>
      <c r="C8410" s="75">
        <v>75.127104000000003</v>
      </c>
    </row>
    <row r="8411" spans="1:3" x14ac:dyDescent="0.25">
      <c r="A8411" s="74">
        <v>32151</v>
      </c>
      <c r="B8411" s="75">
        <v>26.599896000000001</v>
      </c>
      <c r="C8411" s="75">
        <v>75.032616000000004</v>
      </c>
    </row>
    <row r="8412" spans="1:3" x14ac:dyDescent="0.25">
      <c r="A8412" s="74">
        <v>32152</v>
      </c>
      <c r="B8412" s="75">
        <v>26.596848000000001</v>
      </c>
      <c r="C8412" s="75">
        <v>74.938128000000006</v>
      </c>
    </row>
    <row r="8413" spans="1:3" x14ac:dyDescent="0.25">
      <c r="A8413" s="74">
        <v>32153</v>
      </c>
      <c r="B8413" s="75">
        <v>26.593800000000002</v>
      </c>
      <c r="C8413" s="75">
        <v>74.831447999999995</v>
      </c>
    </row>
    <row r="8414" spans="1:3" x14ac:dyDescent="0.25">
      <c r="A8414" s="74">
        <v>32154</v>
      </c>
      <c r="B8414" s="75">
        <v>26.584656000000003</v>
      </c>
      <c r="C8414" s="75">
        <v>74.727816000000004</v>
      </c>
    </row>
    <row r="8415" spans="1:3" x14ac:dyDescent="0.25">
      <c r="A8415" s="74">
        <v>32155</v>
      </c>
      <c r="B8415" s="75">
        <v>26.575512</v>
      </c>
      <c r="C8415" s="75">
        <v>74.66685600000001</v>
      </c>
    </row>
    <row r="8416" spans="1:3" x14ac:dyDescent="0.25">
      <c r="A8416" s="74">
        <v>32156</v>
      </c>
      <c r="B8416" s="75">
        <v>26.569416</v>
      </c>
      <c r="C8416" s="75">
        <v>74.611992000000001</v>
      </c>
    </row>
    <row r="8417" spans="1:3" x14ac:dyDescent="0.25">
      <c r="A8417" s="74">
        <v>32157</v>
      </c>
      <c r="B8417" s="75">
        <v>26.557224000000001</v>
      </c>
      <c r="C8417" s="75">
        <v>74.541888</v>
      </c>
    </row>
    <row r="8418" spans="1:3" x14ac:dyDescent="0.25">
      <c r="A8418" s="74">
        <v>32158</v>
      </c>
      <c r="B8418" s="75">
        <v>26.554176000000002</v>
      </c>
      <c r="C8418" s="75">
        <v>74.429112000000003</v>
      </c>
    </row>
    <row r="8419" spans="1:3" x14ac:dyDescent="0.25">
      <c r="A8419" s="74">
        <v>32159</v>
      </c>
      <c r="B8419" s="75">
        <v>26.548079999999999</v>
      </c>
      <c r="C8419" s="75">
        <v>74.325479999999999</v>
      </c>
    </row>
    <row r="8420" spans="1:3" x14ac:dyDescent="0.25">
      <c r="A8420" s="74">
        <v>32160</v>
      </c>
      <c r="B8420" s="75">
        <v>26.545032000000003</v>
      </c>
      <c r="C8420" s="75">
        <v>74.218800000000002</v>
      </c>
    </row>
    <row r="8421" spans="1:3" x14ac:dyDescent="0.25">
      <c r="A8421" s="74">
        <v>32161</v>
      </c>
      <c r="B8421" s="75">
        <v>26.53284</v>
      </c>
      <c r="C8421" s="75">
        <v>74.151744000000008</v>
      </c>
    </row>
    <row r="8422" spans="1:3" x14ac:dyDescent="0.25">
      <c r="A8422" s="74">
        <v>32162</v>
      </c>
      <c r="B8422" s="75">
        <v>26.526744000000001</v>
      </c>
      <c r="C8422" s="75">
        <v>74.093832000000006</v>
      </c>
    </row>
    <row r="8423" spans="1:3" x14ac:dyDescent="0.25">
      <c r="A8423" s="74">
        <v>32163</v>
      </c>
      <c r="B8423" s="75">
        <v>26.517600000000002</v>
      </c>
      <c r="C8423" s="75">
        <v>74.045064000000011</v>
      </c>
    </row>
    <row r="8424" spans="1:3" x14ac:dyDescent="0.25">
      <c r="A8424" s="74">
        <v>32164</v>
      </c>
      <c r="B8424" s="75">
        <v>26.508456000000002</v>
      </c>
      <c r="C8424" s="75">
        <v>74.002392</v>
      </c>
    </row>
    <row r="8425" spans="1:3" x14ac:dyDescent="0.25">
      <c r="A8425" s="74">
        <v>32165</v>
      </c>
      <c r="B8425" s="75">
        <v>26.493216</v>
      </c>
      <c r="C8425" s="75">
        <v>73.993247999999994</v>
      </c>
    </row>
    <row r="8426" spans="1:3" x14ac:dyDescent="0.25">
      <c r="A8426" s="74">
        <v>32166</v>
      </c>
      <c r="B8426" s="75">
        <v>26.477976000000002</v>
      </c>
      <c r="C8426" s="75">
        <v>73.984104000000002</v>
      </c>
    </row>
    <row r="8427" spans="1:3" x14ac:dyDescent="0.25">
      <c r="A8427" s="74">
        <v>32167</v>
      </c>
      <c r="B8427" s="75">
        <v>26.465783999999999</v>
      </c>
      <c r="C8427" s="75">
        <v>73.938384000000013</v>
      </c>
    </row>
    <row r="8428" spans="1:3" x14ac:dyDescent="0.25">
      <c r="A8428" s="74">
        <v>32168</v>
      </c>
      <c r="B8428" s="75">
        <v>26.453592000000004</v>
      </c>
      <c r="C8428" s="75">
        <v>73.883520000000004</v>
      </c>
    </row>
    <row r="8429" spans="1:3" x14ac:dyDescent="0.25">
      <c r="A8429" s="74">
        <v>32169</v>
      </c>
      <c r="B8429" s="75">
        <v>26.444448000000001</v>
      </c>
      <c r="C8429" s="75">
        <v>73.825608000000003</v>
      </c>
    </row>
    <row r="8430" spans="1:3" x14ac:dyDescent="0.25">
      <c r="A8430" s="74">
        <v>32170</v>
      </c>
      <c r="B8430" s="75">
        <v>26.429207999999999</v>
      </c>
      <c r="C8430" s="75">
        <v>73.773792</v>
      </c>
    </row>
    <row r="8431" spans="1:3" x14ac:dyDescent="0.25">
      <c r="A8431" s="74">
        <v>32171</v>
      </c>
      <c r="B8431" s="75">
        <v>26.410920000000004</v>
      </c>
      <c r="C8431" s="75">
        <v>73.721976000000012</v>
      </c>
    </row>
    <row r="8432" spans="1:3" x14ac:dyDescent="0.25">
      <c r="A8432" s="74">
        <v>32172</v>
      </c>
      <c r="B8432" s="75">
        <v>26.392632000000003</v>
      </c>
      <c r="C8432" s="75">
        <v>73.673208000000002</v>
      </c>
    </row>
    <row r="8433" spans="1:3" x14ac:dyDescent="0.25">
      <c r="A8433" s="74">
        <v>32173</v>
      </c>
      <c r="B8433" s="75">
        <v>26.377392000000004</v>
      </c>
      <c r="C8433" s="75">
        <v>73.657967999999997</v>
      </c>
    </row>
    <row r="8434" spans="1:3" x14ac:dyDescent="0.25">
      <c r="A8434" s="74">
        <v>32174</v>
      </c>
      <c r="B8434" s="75">
        <v>26.365200000000002</v>
      </c>
      <c r="C8434" s="75">
        <v>73.612247999999994</v>
      </c>
    </row>
    <row r="8435" spans="1:3" x14ac:dyDescent="0.25">
      <c r="A8435" s="74">
        <v>32175</v>
      </c>
      <c r="B8435" s="75">
        <v>26.356056000000002</v>
      </c>
      <c r="C8435" s="75">
        <v>73.554336000000006</v>
      </c>
    </row>
    <row r="8436" spans="1:3" x14ac:dyDescent="0.25">
      <c r="A8436" s="74">
        <v>32176</v>
      </c>
      <c r="B8436" s="75">
        <v>26.334720000000004</v>
      </c>
      <c r="C8436" s="75">
        <v>73.496424000000005</v>
      </c>
    </row>
    <row r="8437" spans="1:3" x14ac:dyDescent="0.25">
      <c r="A8437" s="74">
        <v>32177</v>
      </c>
      <c r="B8437" s="75">
        <v>26.319479999999999</v>
      </c>
      <c r="C8437" s="75">
        <v>73.453752000000009</v>
      </c>
    </row>
    <row r="8438" spans="1:3" x14ac:dyDescent="0.25">
      <c r="A8438" s="74">
        <v>32178</v>
      </c>
      <c r="B8438" s="75">
        <v>26.30424</v>
      </c>
      <c r="C8438" s="75">
        <v>73.404984000000013</v>
      </c>
    </row>
    <row r="8439" spans="1:3" x14ac:dyDescent="0.25">
      <c r="A8439" s="74">
        <v>32179</v>
      </c>
      <c r="B8439" s="75">
        <v>26.289000000000001</v>
      </c>
      <c r="C8439" s="75">
        <v>73.368408000000002</v>
      </c>
    </row>
    <row r="8440" spans="1:3" x14ac:dyDescent="0.25">
      <c r="A8440" s="74">
        <v>32180</v>
      </c>
      <c r="B8440" s="75">
        <v>26.273760000000003</v>
      </c>
      <c r="C8440" s="75">
        <v>73.334879999999998</v>
      </c>
    </row>
    <row r="8441" spans="1:3" x14ac:dyDescent="0.25">
      <c r="A8441" s="74">
        <v>32181</v>
      </c>
      <c r="B8441" s="75">
        <v>26.261568</v>
      </c>
      <c r="C8441" s="75">
        <v>73.286112000000003</v>
      </c>
    </row>
    <row r="8442" spans="1:3" x14ac:dyDescent="0.25">
      <c r="A8442" s="74">
        <v>32182</v>
      </c>
      <c r="B8442" s="75">
        <v>26.249376000000002</v>
      </c>
      <c r="C8442" s="75">
        <v>73.292208000000002</v>
      </c>
    </row>
    <row r="8443" spans="1:3" x14ac:dyDescent="0.25">
      <c r="A8443" s="74">
        <v>32183</v>
      </c>
      <c r="B8443" s="75">
        <v>26.240232000000002</v>
      </c>
      <c r="C8443" s="75">
        <v>73.267824000000005</v>
      </c>
    </row>
    <row r="8444" spans="1:3" x14ac:dyDescent="0.25">
      <c r="A8444" s="74">
        <v>32184</v>
      </c>
      <c r="B8444" s="75">
        <v>26.22804</v>
      </c>
      <c r="C8444" s="75">
        <v>73.219056000000009</v>
      </c>
    </row>
    <row r="8445" spans="1:3" x14ac:dyDescent="0.25">
      <c r="A8445" s="74">
        <v>32185</v>
      </c>
      <c r="B8445" s="75">
        <v>26.212800000000001</v>
      </c>
      <c r="C8445" s="75">
        <v>73.145904000000002</v>
      </c>
    </row>
    <row r="8446" spans="1:3" x14ac:dyDescent="0.25">
      <c r="A8446" s="74">
        <v>32186</v>
      </c>
      <c r="B8446" s="75">
        <v>26.206704000000002</v>
      </c>
      <c r="C8446" s="75">
        <v>73.084944000000007</v>
      </c>
    </row>
    <row r="8447" spans="1:3" x14ac:dyDescent="0.25">
      <c r="A8447" s="74">
        <v>32187</v>
      </c>
      <c r="B8447" s="75">
        <v>26.191464000000003</v>
      </c>
      <c r="C8447" s="75">
        <v>73.042271999999997</v>
      </c>
    </row>
    <row r="8448" spans="1:3" x14ac:dyDescent="0.25">
      <c r="A8448" s="74">
        <v>32188</v>
      </c>
      <c r="B8448" s="75">
        <v>26.179272000000001</v>
      </c>
      <c r="C8448" s="75">
        <v>72.972167999999996</v>
      </c>
    </row>
    <row r="8449" spans="1:3" x14ac:dyDescent="0.25">
      <c r="A8449" s="74">
        <v>32189</v>
      </c>
      <c r="B8449" s="75">
        <v>26.164032000000002</v>
      </c>
      <c r="C8449" s="75">
        <v>72.877679999999998</v>
      </c>
    </row>
    <row r="8450" spans="1:3" x14ac:dyDescent="0.25">
      <c r="A8450" s="74">
        <v>32190</v>
      </c>
      <c r="B8450" s="75">
        <v>26.157935999999999</v>
      </c>
      <c r="C8450" s="75">
        <v>72.767952000000008</v>
      </c>
    </row>
    <row r="8451" spans="1:3" x14ac:dyDescent="0.25">
      <c r="A8451" s="74">
        <v>32191</v>
      </c>
      <c r="B8451" s="75">
        <v>26.15184</v>
      </c>
      <c r="C8451" s="75">
        <v>72.670416000000003</v>
      </c>
    </row>
    <row r="8452" spans="1:3" x14ac:dyDescent="0.25">
      <c r="A8452" s="74">
        <v>32192</v>
      </c>
      <c r="B8452" s="75">
        <v>26.148792000000004</v>
      </c>
      <c r="C8452" s="75">
        <v>72.569832000000005</v>
      </c>
    </row>
    <row r="8453" spans="1:3" x14ac:dyDescent="0.25">
      <c r="A8453" s="74">
        <v>32193</v>
      </c>
      <c r="B8453" s="75">
        <v>26.139648000000001</v>
      </c>
      <c r="C8453" s="75">
        <v>72.466200000000001</v>
      </c>
    </row>
    <row r="8454" spans="1:3" x14ac:dyDescent="0.25">
      <c r="A8454" s="74">
        <v>32194</v>
      </c>
      <c r="B8454" s="75">
        <v>26.133551999999998</v>
      </c>
      <c r="C8454" s="75">
        <v>72.353424000000004</v>
      </c>
    </row>
    <row r="8455" spans="1:3" x14ac:dyDescent="0.25">
      <c r="A8455" s="74">
        <v>32195</v>
      </c>
      <c r="B8455" s="75">
        <v>26.133551999999998</v>
      </c>
      <c r="C8455" s="75">
        <v>72.228456000000008</v>
      </c>
    </row>
    <row r="8456" spans="1:3" x14ac:dyDescent="0.25">
      <c r="A8456" s="74">
        <v>32196</v>
      </c>
      <c r="B8456" s="75">
        <v>26.127456000000002</v>
      </c>
      <c r="C8456" s="75">
        <v>72.112632000000005</v>
      </c>
    </row>
    <row r="8457" spans="1:3" x14ac:dyDescent="0.25">
      <c r="A8457" s="74">
        <v>32197</v>
      </c>
      <c r="B8457" s="75">
        <v>26.118312</v>
      </c>
      <c r="C8457" s="75">
        <v>71.984616000000003</v>
      </c>
    </row>
    <row r="8458" spans="1:3" x14ac:dyDescent="0.25">
      <c r="A8458" s="74">
        <v>32198</v>
      </c>
      <c r="B8458" s="75">
        <v>26.115264000000003</v>
      </c>
      <c r="C8458" s="75">
        <v>71.874887999999999</v>
      </c>
    </row>
    <row r="8459" spans="1:3" x14ac:dyDescent="0.25">
      <c r="A8459" s="74">
        <v>32199</v>
      </c>
      <c r="B8459" s="75">
        <v>26.109168</v>
      </c>
      <c r="C8459" s="75">
        <v>71.7804</v>
      </c>
    </row>
    <row r="8460" spans="1:3" x14ac:dyDescent="0.25">
      <c r="A8460" s="74">
        <v>32200</v>
      </c>
      <c r="B8460" s="75">
        <v>26.093928000000002</v>
      </c>
      <c r="C8460" s="75">
        <v>71.707248000000007</v>
      </c>
    </row>
    <row r="8461" spans="1:3" x14ac:dyDescent="0.25">
      <c r="A8461" s="74">
        <v>32201</v>
      </c>
      <c r="B8461" s="75">
        <v>26.072592000000004</v>
      </c>
      <c r="C8461" s="75">
        <v>71.707248000000007</v>
      </c>
    </row>
    <row r="8462" spans="1:3" x14ac:dyDescent="0.25">
      <c r="A8462" s="74">
        <v>32202</v>
      </c>
      <c r="B8462" s="75">
        <v>26.060400000000001</v>
      </c>
      <c r="C8462" s="75">
        <v>71.637144000000006</v>
      </c>
    </row>
    <row r="8463" spans="1:3" x14ac:dyDescent="0.25">
      <c r="A8463" s="74">
        <v>32203</v>
      </c>
      <c r="B8463" s="75">
        <v>26.054304000000002</v>
      </c>
      <c r="C8463" s="75">
        <v>71.524367999999996</v>
      </c>
    </row>
    <row r="8464" spans="1:3" x14ac:dyDescent="0.25">
      <c r="A8464" s="74">
        <v>32204</v>
      </c>
      <c r="B8464" s="75">
        <v>26.039064000000003</v>
      </c>
      <c r="C8464" s="75">
        <v>71.414640000000006</v>
      </c>
    </row>
    <row r="8465" spans="1:3" x14ac:dyDescent="0.25">
      <c r="A8465" s="74">
        <v>32205</v>
      </c>
      <c r="B8465" s="75">
        <v>26.029920000000004</v>
      </c>
      <c r="C8465" s="75">
        <v>71.292720000000003</v>
      </c>
    </row>
    <row r="8466" spans="1:3" x14ac:dyDescent="0.25">
      <c r="A8466" s="74">
        <v>32206</v>
      </c>
      <c r="B8466" s="75">
        <v>26.020776000000001</v>
      </c>
      <c r="C8466" s="75">
        <v>71.173848000000007</v>
      </c>
    </row>
    <row r="8467" spans="1:3" x14ac:dyDescent="0.25">
      <c r="A8467" s="74">
        <v>32207</v>
      </c>
      <c r="B8467" s="75">
        <v>26.008583999999999</v>
      </c>
      <c r="C8467" s="75">
        <v>71.048879999999997</v>
      </c>
    </row>
    <row r="8468" spans="1:3" x14ac:dyDescent="0.25">
      <c r="A8468" s="74">
        <v>32208</v>
      </c>
      <c r="B8468" s="75">
        <v>25.99944</v>
      </c>
      <c r="C8468" s="75">
        <v>70.926959999999994</v>
      </c>
    </row>
    <row r="8469" spans="1:3" x14ac:dyDescent="0.25">
      <c r="A8469" s="74">
        <v>32209</v>
      </c>
      <c r="B8469" s="75">
        <v>25.978104000000002</v>
      </c>
      <c r="C8469" s="75">
        <v>70.7898</v>
      </c>
    </row>
    <row r="8470" spans="1:3" x14ac:dyDescent="0.25">
      <c r="A8470" s="74">
        <v>32210</v>
      </c>
      <c r="B8470" s="75">
        <v>25.972007999999999</v>
      </c>
      <c r="C8470" s="75">
        <v>70.664832000000004</v>
      </c>
    </row>
    <row r="8471" spans="1:3" x14ac:dyDescent="0.25">
      <c r="A8471" s="74">
        <v>32211</v>
      </c>
      <c r="B8471" s="75">
        <v>25.968960000000003</v>
      </c>
      <c r="C8471" s="75">
        <v>70.524624000000003</v>
      </c>
    </row>
    <row r="8472" spans="1:3" x14ac:dyDescent="0.25">
      <c r="A8472" s="74">
        <v>32212</v>
      </c>
      <c r="B8472" s="75">
        <v>25.956768</v>
      </c>
      <c r="C8472" s="75">
        <v>70.399656000000007</v>
      </c>
    </row>
    <row r="8473" spans="1:3" x14ac:dyDescent="0.25">
      <c r="A8473" s="74">
        <v>32213</v>
      </c>
      <c r="B8473" s="75">
        <v>25.953720000000004</v>
      </c>
      <c r="C8473" s="75">
        <v>70.262496000000013</v>
      </c>
    </row>
    <row r="8474" spans="1:3" x14ac:dyDescent="0.25">
      <c r="A8474" s="74">
        <v>32214</v>
      </c>
      <c r="B8474" s="75">
        <v>25.938479999999998</v>
      </c>
      <c r="C8474" s="75">
        <v>70.14057600000001</v>
      </c>
    </row>
    <row r="8475" spans="1:3" x14ac:dyDescent="0.25">
      <c r="A8475" s="74">
        <v>32215</v>
      </c>
      <c r="B8475" s="75">
        <v>25.929335999999999</v>
      </c>
      <c r="C8475" s="75">
        <v>70.015608</v>
      </c>
    </row>
    <row r="8476" spans="1:3" x14ac:dyDescent="0.25">
      <c r="A8476" s="74">
        <v>32216</v>
      </c>
      <c r="B8476" s="75">
        <v>25.917144</v>
      </c>
      <c r="C8476" s="75">
        <v>69.884544000000005</v>
      </c>
    </row>
    <row r="8477" spans="1:3" x14ac:dyDescent="0.25">
      <c r="A8477" s="74">
        <v>32217</v>
      </c>
      <c r="B8477" s="75">
        <v>25.904951999999998</v>
      </c>
      <c r="C8477" s="75">
        <v>69.741287999999997</v>
      </c>
    </row>
    <row r="8478" spans="1:3" x14ac:dyDescent="0.25">
      <c r="A8478" s="74">
        <v>32218</v>
      </c>
      <c r="B8478" s="75">
        <v>25.892760000000003</v>
      </c>
      <c r="C8478" s="75">
        <v>69.622416000000001</v>
      </c>
    </row>
    <row r="8479" spans="1:3" x14ac:dyDescent="0.25">
      <c r="A8479" s="74">
        <v>32219</v>
      </c>
      <c r="B8479" s="75">
        <v>25.883616000000004</v>
      </c>
      <c r="C8479" s="75">
        <v>69.473064000000008</v>
      </c>
    </row>
    <row r="8480" spans="1:3" x14ac:dyDescent="0.25">
      <c r="A8480" s="74">
        <v>32220</v>
      </c>
      <c r="B8480" s="75">
        <v>25.874472000000001</v>
      </c>
      <c r="C8480" s="75">
        <v>69.305424000000002</v>
      </c>
    </row>
    <row r="8481" spans="1:3" x14ac:dyDescent="0.25">
      <c r="A8481" s="74">
        <v>32221</v>
      </c>
      <c r="B8481" s="75">
        <v>25.868376000000001</v>
      </c>
      <c r="C8481" s="75">
        <v>69.128640000000004</v>
      </c>
    </row>
    <row r="8482" spans="1:3" x14ac:dyDescent="0.25">
      <c r="A8482" s="74">
        <v>32222</v>
      </c>
      <c r="B8482" s="75">
        <v>25.853135999999999</v>
      </c>
      <c r="C8482" s="75">
        <v>69.006720000000001</v>
      </c>
    </row>
    <row r="8483" spans="1:3" x14ac:dyDescent="0.25">
      <c r="A8483" s="74">
        <v>32223</v>
      </c>
      <c r="B8483" s="75">
        <v>25.840944</v>
      </c>
      <c r="C8483" s="75">
        <v>68.836032000000003</v>
      </c>
    </row>
    <row r="8484" spans="1:3" x14ac:dyDescent="0.25">
      <c r="A8484" s="74">
        <v>32224</v>
      </c>
      <c r="B8484" s="75">
        <v>25.828752000000001</v>
      </c>
      <c r="C8484" s="75">
        <v>68.68058400000001</v>
      </c>
    </row>
    <row r="8485" spans="1:3" x14ac:dyDescent="0.25">
      <c r="A8485" s="74">
        <v>32225</v>
      </c>
      <c r="B8485" s="75">
        <v>25.819607999999999</v>
      </c>
      <c r="C8485" s="75">
        <v>68.522088000000011</v>
      </c>
    </row>
    <row r="8486" spans="1:3" x14ac:dyDescent="0.25">
      <c r="A8486" s="74">
        <v>32226</v>
      </c>
      <c r="B8486" s="75">
        <v>25.810464000000003</v>
      </c>
      <c r="C8486" s="75">
        <v>68.378832000000003</v>
      </c>
    </row>
    <row r="8487" spans="1:3" x14ac:dyDescent="0.25">
      <c r="A8487" s="74">
        <v>32227</v>
      </c>
      <c r="B8487" s="75">
        <v>25.795224000000001</v>
      </c>
      <c r="C8487" s="75">
        <v>68.253864000000007</v>
      </c>
    </row>
    <row r="8488" spans="1:3" x14ac:dyDescent="0.25">
      <c r="A8488" s="74">
        <v>32228</v>
      </c>
      <c r="B8488" s="75">
        <v>25.783032000000002</v>
      </c>
      <c r="C8488" s="75">
        <v>68.07098400000001</v>
      </c>
    </row>
    <row r="8489" spans="1:3" x14ac:dyDescent="0.25">
      <c r="A8489" s="74">
        <v>32229</v>
      </c>
      <c r="B8489" s="75">
        <v>25.773888000000003</v>
      </c>
      <c r="C8489" s="75">
        <v>67.894199999999998</v>
      </c>
    </row>
    <row r="8490" spans="1:3" x14ac:dyDescent="0.25">
      <c r="A8490" s="74">
        <v>32230</v>
      </c>
      <c r="B8490" s="75">
        <v>25.764744</v>
      </c>
      <c r="C8490" s="75">
        <v>67.717416</v>
      </c>
    </row>
    <row r="8491" spans="1:3" x14ac:dyDescent="0.25">
      <c r="A8491" s="74">
        <v>32231</v>
      </c>
      <c r="B8491" s="75">
        <v>25.761696000000001</v>
      </c>
      <c r="C8491" s="75">
        <v>67.53758400000001</v>
      </c>
    </row>
    <row r="8492" spans="1:3" x14ac:dyDescent="0.25">
      <c r="A8492" s="74">
        <v>32232</v>
      </c>
      <c r="B8492" s="75">
        <v>25.752552000000001</v>
      </c>
      <c r="C8492" s="75">
        <v>67.391279999999995</v>
      </c>
    </row>
    <row r="8493" spans="1:3" x14ac:dyDescent="0.25">
      <c r="A8493" s="74">
        <v>32233</v>
      </c>
      <c r="B8493" s="75">
        <v>25.743407999999999</v>
      </c>
      <c r="C8493" s="75">
        <v>67.217544000000004</v>
      </c>
    </row>
    <row r="8494" spans="1:3" x14ac:dyDescent="0.25">
      <c r="A8494" s="74">
        <v>32234</v>
      </c>
      <c r="B8494" s="75">
        <v>25.734264000000003</v>
      </c>
      <c r="C8494" s="75">
        <v>67.034664000000006</v>
      </c>
    </row>
    <row r="8495" spans="1:3" x14ac:dyDescent="0.25">
      <c r="A8495" s="74">
        <v>32235</v>
      </c>
      <c r="B8495" s="75">
        <v>25.725120000000004</v>
      </c>
      <c r="C8495" s="75">
        <v>66.827399999999997</v>
      </c>
    </row>
    <row r="8496" spans="1:3" x14ac:dyDescent="0.25">
      <c r="A8496" s="74">
        <v>32236</v>
      </c>
      <c r="B8496" s="75">
        <v>25.719024000000001</v>
      </c>
      <c r="C8496" s="75">
        <v>66.671952000000005</v>
      </c>
    </row>
    <row r="8497" spans="1:3" x14ac:dyDescent="0.25">
      <c r="A8497" s="74">
        <v>32237</v>
      </c>
      <c r="B8497" s="75">
        <v>25.709879999999998</v>
      </c>
      <c r="C8497" s="75">
        <v>66.513456000000005</v>
      </c>
    </row>
    <row r="8498" spans="1:3" x14ac:dyDescent="0.25">
      <c r="A8498" s="74">
        <v>32238</v>
      </c>
      <c r="B8498" s="75">
        <v>25.700735999999999</v>
      </c>
      <c r="C8498" s="75">
        <v>66.315336000000002</v>
      </c>
    </row>
    <row r="8499" spans="1:3" x14ac:dyDescent="0.25">
      <c r="A8499" s="74">
        <v>32239</v>
      </c>
      <c r="B8499" s="75">
        <v>25.69464</v>
      </c>
      <c r="C8499" s="75">
        <v>66.11112</v>
      </c>
    </row>
    <row r="8500" spans="1:3" x14ac:dyDescent="0.25">
      <c r="A8500" s="74">
        <v>32240</v>
      </c>
      <c r="B8500" s="75">
        <v>25.685496000000001</v>
      </c>
      <c r="C8500" s="75">
        <v>65.885568000000006</v>
      </c>
    </row>
    <row r="8501" spans="1:3" x14ac:dyDescent="0.25">
      <c r="A8501" s="74">
        <v>32241</v>
      </c>
      <c r="B8501" s="75">
        <v>25.667207999999999</v>
      </c>
      <c r="C8501" s="75">
        <v>65.660015999999999</v>
      </c>
    </row>
    <row r="8502" spans="1:3" x14ac:dyDescent="0.25">
      <c r="A8502" s="74">
        <v>32242</v>
      </c>
      <c r="B8502" s="75">
        <v>25.655016000000003</v>
      </c>
      <c r="C8502" s="75">
        <v>65.449703999999997</v>
      </c>
    </row>
    <row r="8503" spans="1:3" x14ac:dyDescent="0.25">
      <c r="A8503" s="74">
        <v>32243</v>
      </c>
      <c r="B8503" s="75">
        <v>25.645872000000001</v>
      </c>
      <c r="C8503" s="75">
        <v>65.218056000000004</v>
      </c>
    </row>
    <row r="8504" spans="1:3" x14ac:dyDescent="0.25">
      <c r="A8504" s="74">
        <v>32244</v>
      </c>
      <c r="B8504" s="75">
        <v>25.636728000000002</v>
      </c>
      <c r="C8504" s="75">
        <v>65.010791999999995</v>
      </c>
    </row>
    <row r="8505" spans="1:3" x14ac:dyDescent="0.25">
      <c r="A8505" s="74">
        <v>32245</v>
      </c>
      <c r="B8505" s="75">
        <v>25.633679999999998</v>
      </c>
      <c r="C8505" s="75">
        <v>64.797432000000001</v>
      </c>
    </row>
    <row r="8506" spans="1:3" x14ac:dyDescent="0.25">
      <c r="A8506" s="74">
        <v>32246</v>
      </c>
      <c r="B8506" s="75">
        <v>25.624535999999999</v>
      </c>
      <c r="C8506" s="75">
        <v>64.581023999999999</v>
      </c>
    </row>
    <row r="8507" spans="1:3" x14ac:dyDescent="0.25">
      <c r="A8507" s="74">
        <v>32247</v>
      </c>
      <c r="B8507" s="75">
        <v>25.621488000000003</v>
      </c>
      <c r="C8507" s="75">
        <v>64.340232</v>
      </c>
    </row>
    <row r="8508" spans="1:3" x14ac:dyDescent="0.25">
      <c r="A8508" s="74">
        <v>32248</v>
      </c>
      <c r="B8508" s="75">
        <v>25.655016000000003</v>
      </c>
      <c r="C8508" s="75">
        <v>64.203072000000006</v>
      </c>
    </row>
    <row r="8509" spans="1:3" x14ac:dyDescent="0.25">
      <c r="A8509" s="74">
        <v>32249</v>
      </c>
      <c r="B8509" s="75">
        <v>25.642824000000001</v>
      </c>
      <c r="C8509" s="75">
        <v>64.096391999999994</v>
      </c>
    </row>
    <row r="8510" spans="1:3" x14ac:dyDescent="0.25">
      <c r="A8510" s="74">
        <v>32250</v>
      </c>
      <c r="B8510" s="75">
        <v>25.630632000000002</v>
      </c>
      <c r="C8510" s="75">
        <v>63.953136000000001</v>
      </c>
    </row>
    <row r="8511" spans="1:3" x14ac:dyDescent="0.25">
      <c r="A8511" s="74">
        <v>32251</v>
      </c>
      <c r="B8511" s="75">
        <v>25.615392000000003</v>
      </c>
      <c r="C8511" s="75">
        <v>63.815976000000006</v>
      </c>
    </row>
    <row r="8512" spans="1:3" x14ac:dyDescent="0.25">
      <c r="A8512" s="74">
        <v>32252</v>
      </c>
      <c r="B8512" s="75">
        <v>25.606248000000004</v>
      </c>
      <c r="C8512" s="75">
        <v>63.663576000000006</v>
      </c>
    </row>
    <row r="8513" spans="1:3" x14ac:dyDescent="0.25">
      <c r="A8513" s="74">
        <v>32253</v>
      </c>
      <c r="B8513" s="75">
        <v>25.591007999999999</v>
      </c>
      <c r="C8513" s="75">
        <v>63.498984000000007</v>
      </c>
    </row>
    <row r="8514" spans="1:3" x14ac:dyDescent="0.25">
      <c r="A8514" s="74">
        <v>32254</v>
      </c>
      <c r="B8514" s="75">
        <v>25.581864000000003</v>
      </c>
      <c r="C8514" s="75">
        <v>63.395352000000003</v>
      </c>
    </row>
    <row r="8515" spans="1:3" x14ac:dyDescent="0.25">
      <c r="A8515" s="74">
        <v>32255</v>
      </c>
      <c r="B8515" s="75">
        <v>25.569672000000001</v>
      </c>
      <c r="C8515" s="75">
        <v>63.233808000000003</v>
      </c>
    </row>
    <row r="8516" spans="1:3" x14ac:dyDescent="0.25">
      <c r="A8516" s="74">
        <v>32256</v>
      </c>
      <c r="B8516" s="75">
        <v>25.554432000000002</v>
      </c>
      <c r="C8516" s="75">
        <v>63.069215999999997</v>
      </c>
    </row>
    <row r="8517" spans="1:3" x14ac:dyDescent="0.25">
      <c r="A8517" s="74">
        <v>32257</v>
      </c>
      <c r="B8517" s="75">
        <v>25.54224</v>
      </c>
      <c r="C8517" s="75">
        <v>62.895479999999999</v>
      </c>
    </row>
    <row r="8518" spans="1:3" x14ac:dyDescent="0.25">
      <c r="A8518" s="74">
        <v>32258</v>
      </c>
      <c r="B8518" s="75">
        <v>25.530048000000004</v>
      </c>
      <c r="C8518" s="75">
        <v>62.733936</v>
      </c>
    </row>
    <row r="8519" spans="1:3" x14ac:dyDescent="0.25">
      <c r="A8519" s="74">
        <v>32259</v>
      </c>
      <c r="B8519" s="75">
        <v>25.508711999999999</v>
      </c>
      <c r="C8519" s="75">
        <v>62.654688000000007</v>
      </c>
    </row>
    <row r="8520" spans="1:3" x14ac:dyDescent="0.25">
      <c r="A8520" s="74">
        <v>32260</v>
      </c>
      <c r="B8520" s="75">
        <v>25.490424000000001</v>
      </c>
      <c r="C8520" s="75">
        <v>62.548008000000003</v>
      </c>
    </row>
    <row r="8521" spans="1:3" x14ac:dyDescent="0.25">
      <c r="A8521" s="74">
        <v>32261</v>
      </c>
      <c r="B8521" s="75">
        <v>25.475184000000002</v>
      </c>
      <c r="C8521" s="75">
        <v>62.349888000000007</v>
      </c>
    </row>
    <row r="8522" spans="1:3" x14ac:dyDescent="0.25">
      <c r="A8522" s="74">
        <v>32262</v>
      </c>
      <c r="B8522" s="75">
        <v>25.462992000000003</v>
      </c>
      <c r="C8522" s="75">
        <v>62.206632000000006</v>
      </c>
    </row>
    <row r="8523" spans="1:3" x14ac:dyDescent="0.25">
      <c r="A8523" s="74">
        <v>32263</v>
      </c>
      <c r="B8523" s="75">
        <v>25.441656000000002</v>
      </c>
      <c r="C8523" s="75">
        <v>62.154815999999997</v>
      </c>
    </row>
    <row r="8524" spans="1:3" x14ac:dyDescent="0.25">
      <c r="A8524" s="74">
        <v>32264</v>
      </c>
      <c r="B8524" s="75">
        <v>25.426416000000003</v>
      </c>
      <c r="C8524" s="75">
        <v>62.084712000000003</v>
      </c>
    </row>
    <row r="8525" spans="1:3" x14ac:dyDescent="0.25">
      <c r="A8525" s="74">
        <v>32265</v>
      </c>
      <c r="B8525" s="75">
        <v>25.414224000000001</v>
      </c>
      <c r="C8525" s="75">
        <v>62.014608000000003</v>
      </c>
    </row>
    <row r="8526" spans="1:3" x14ac:dyDescent="0.25">
      <c r="A8526" s="74">
        <v>32266</v>
      </c>
      <c r="B8526" s="75">
        <v>25.398984000000002</v>
      </c>
      <c r="C8526" s="75">
        <v>62.002415999999997</v>
      </c>
    </row>
    <row r="8527" spans="1:3" x14ac:dyDescent="0.25">
      <c r="A8527" s="74">
        <v>32267</v>
      </c>
      <c r="B8527" s="75">
        <v>25.380696</v>
      </c>
      <c r="C8527" s="75">
        <v>61.978032000000006</v>
      </c>
    </row>
    <row r="8528" spans="1:3" x14ac:dyDescent="0.25">
      <c r="A8528" s="74">
        <v>32268</v>
      </c>
      <c r="B8528" s="75">
        <v>25.365456000000002</v>
      </c>
      <c r="C8528" s="75">
        <v>61.920120000000004</v>
      </c>
    </row>
    <row r="8529" spans="1:3" x14ac:dyDescent="0.25">
      <c r="A8529" s="74">
        <v>32269</v>
      </c>
      <c r="B8529" s="75">
        <v>25.368504000000001</v>
      </c>
      <c r="C8529" s="75">
        <v>61.984128000000005</v>
      </c>
    </row>
    <row r="8530" spans="1:3" x14ac:dyDescent="0.25">
      <c r="A8530" s="74">
        <v>32270</v>
      </c>
      <c r="B8530" s="75">
        <v>25.386792000000003</v>
      </c>
      <c r="C8530" s="75">
        <v>61.984128000000005</v>
      </c>
    </row>
    <row r="8531" spans="1:3" x14ac:dyDescent="0.25">
      <c r="A8531" s="74">
        <v>32271</v>
      </c>
      <c r="B8531" s="75">
        <v>25.368504000000001</v>
      </c>
      <c r="C8531" s="75">
        <v>61.907928000000005</v>
      </c>
    </row>
    <row r="8532" spans="1:3" x14ac:dyDescent="0.25">
      <c r="A8532" s="74">
        <v>32272</v>
      </c>
      <c r="B8532" s="75">
        <v>25.362407999999999</v>
      </c>
      <c r="C8532" s="75">
        <v>61.831728000000005</v>
      </c>
    </row>
    <row r="8533" spans="1:3" x14ac:dyDescent="0.25">
      <c r="A8533" s="74">
        <v>32273</v>
      </c>
      <c r="B8533" s="75">
        <v>25.368504000000001</v>
      </c>
      <c r="C8533" s="75">
        <v>62.517528000000006</v>
      </c>
    </row>
    <row r="8534" spans="1:3" x14ac:dyDescent="0.25">
      <c r="A8534" s="74">
        <v>32274</v>
      </c>
      <c r="B8534" s="75">
        <v>25.356311999999999</v>
      </c>
      <c r="C8534" s="75">
        <v>62.755271999999998</v>
      </c>
    </row>
    <row r="8535" spans="1:3" x14ac:dyDescent="0.25">
      <c r="A8535" s="74">
        <v>32275</v>
      </c>
      <c r="B8535" s="75">
        <v>25.365456000000002</v>
      </c>
      <c r="C8535" s="75">
        <v>63.053976000000006</v>
      </c>
    </row>
    <row r="8536" spans="1:3" x14ac:dyDescent="0.25">
      <c r="A8536" s="74">
        <v>32276</v>
      </c>
      <c r="B8536" s="75">
        <v>25.365456000000002</v>
      </c>
      <c r="C8536" s="75">
        <v>63.114936</v>
      </c>
    </row>
    <row r="8537" spans="1:3" x14ac:dyDescent="0.25">
      <c r="A8537" s="74">
        <v>32277</v>
      </c>
      <c r="B8537" s="75">
        <v>25.362407999999999</v>
      </c>
      <c r="C8537" s="75">
        <v>63.285623999999999</v>
      </c>
    </row>
    <row r="8538" spans="1:3" x14ac:dyDescent="0.25">
      <c r="A8538" s="74">
        <v>32278</v>
      </c>
      <c r="B8538" s="75">
        <v>25.359360000000002</v>
      </c>
      <c r="C8538" s="75">
        <v>63.334392000000001</v>
      </c>
    </row>
    <row r="8539" spans="1:3" x14ac:dyDescent="0.25">
      <c r="A8539" s="74">
        <v>32279</v>
      </c>
      <c r="B8539" s="75">
        <v>25.356311999999999</v>
      </c>
      <c r="C8539" s="75">
        <v>63.377064000000004</v>
      </c>
    </row>
    <row r="8540" spans="1:3" x14ac:dyDescent="0.25">
      <c r="A8540" s="74">
        <v>32280</v>
      </c>
      <c r="B8540" s="75">
        <v>25.356311999999999</v>
      </c>
      <c r="C8540" s="75">
        <v>63.404496000000009</v>
      </c>
    </row>
    <row r="8541" spans="1:3" x14ac:dyDescent="0.25">
      <c r="A8541" s="74">
        <v>32281</v>
      </c>
      <c r="B8541" s="75">
        <v>25.356311999999999</v>
      </c>
      <c r="C8541" s="75">
        <v>63.383159999999997</v>
      </c>
    </row>
    <row r="8542" spans="1:3" x14ac:dyDescent="0.25">
      <c r="A8542" s="74">
        <v>32282</v>
      </c>
      <c r="B8542" s="75">
        <v>25.353264000000003</v>
      </c>
      <c r="C8542" s="75">
        <v>63.419736</v>
      </c>
    </row>
    <row r="8543" spans="1:3" x14ac:dyDescent="0.25">
      <c r="A8543" s="74">
        <v>32283</v>
      </c>
      <c r="B8543" s="75">
        <v>25.359360000000002</v>
      </c>
      <c r="C8543" s="75">
        <v>63.380112000000004</v>
      </c>
    </row>
    <row r="8544" spans="1:3" x14ac:dyDescent="0.25">
      <c r="A8544" s="74">
        <v>32284</v>
      </c>
      <c r="B8544" s="75">
        <v>25.344120000000004</v>
      </c>
      <c r="C8544" s="75">
        <v>63.313056000000003</v>
      </c>
    </row>
    <row r="8545" spans="1:3" x14ac:dyDescent="0.25">
      <c r="A8545" s="74">
        <v>32285</v>
      </c>
      <c r="B8545" s="75">
        <v>25.338024000000001</v>
      </c>
      <c r="C8545" s="75">
        <v>63.276479999999999</v>
      </c>
    </row>
    <row r="8546" spans="1:3" x14ac:dyDescent="0.25">
      <c r="A8546" s="74">
        <v>32286</v>
      </c>
      <c r="B8546" s="75">
        <v>25.322784000000002</v>
      </c>
      <c r="C8546" s="75">
        <v>63.181992000000001</v>
      </c>
    </row>
    <row r="8547" spans="1:3" x14ac:dyDescent="0.25">
      <c r="A8547" s="74">
        <v>32287</v>
      </c>
      <c r="B8547" s="75">
        <v>25.313639999999999</v>
      </c>
      <c r="C8547" s="75">
        <v>63.105792000000001</v>
      </c>
    </row>
    <row r="8548" spans="1:3" x14ac:dyDescent="0.25">
      <c r="A8548" s="74">
        <v>32288</v>
      </c>
      <c r="B8548" s="75">
        <v>25.304496</v>
      </c>
      <c r="C8548" s="75">
        <v>63.084456000000003</v>
      </c>
    </row>
    <row r="8549" spans="1:3" x14ac:dyDescent="0.25">
      <c r="A8549" s="74">
        <v>32289</v>
      </c>
      <c r="B8549" s="75">
        <v>25.322784000000002</v>
      </c>
      <c r="C8549" s="75">
        <v>63.087504000000003</v>
      </c>
    </row>
    <row r="8550" spans="1:3" x14ac:dyDescent="0.25">
      <c r="A8550" s="74">
        <v>32290</v>
      </c>
      <c r="B8550" s="75">
        <v>25.350216000000003</v>
      </c>
      <c r="C8550" s="75">
        <v>63.053976000000006</v>
      </c>
    </row>
    <row r="8551" spans="1:3" x14ac:dyDescent="0.25">
      <c r="A8551" s="74">
        <v>32291</v>
      </c>
      <c r="B8551" s="75">
        <v>25.350216000000003</v>
      </c>
      <c r="C8551" s="75">
        <v>63.032640000000008</v>
      </c>
    </row>
    <row r="8552" spans="1:3" x14ac:dyDescent="0.25">
      <c r="A8552" s="74">
        <v>32292</v>
      </c>
      <c r="B8552" s="75">
        <v>25.350216000000003</v>
      </c>
      <c r="C8552" s="75">
        <v>62.993015999999997</v>
      </c>
    </row>
    <row r="8553" spans="1:3" x14ac:dyDescent="0.25">
      <c r="A8553" s="74">
        <v>32293</v>
      </c>
      <c r="B8553" s="75">
        <v>25.350216000000003</v>
      </c>
      <c r="C8553" s="75">
        <v>62.925959999999996</v>
      </c>
    </row>
    <row r="8554" spans="1:3" x14ac:dyDescent="0.25">
      <c r="A8554" s="74">
        <v>32294</v>
      </c>
      <c r="B8554" s="75">
        <v>25.344120000000004</v>
      </c>
      <c r="C8554" s="75">
        <v>62.868048000000002</v>
      </c>
    </row>
    <row r="8555" spans="1:3" x14ac:dyDescent="0.25">
      <c r="A8555" s="74">
        <v>32295</v>
      </c>
      <c r="B8555" s="75">
        <v>25.341072</v>
      </c>
      <c r="C8555" s="75">
        <v>62.782704000000003</v>
      </c>
    </row>
    <row r="8556" spans="1:3" x14ac:dyDescent="0.25">
      <c r="A8556" s="74">
        <v>32296</v>
      </c>
      <c r="B8556" s="75">
        <v>25.338024000000001</v>
      </c>
      <c r="C8556" s="75">
        <v>62.715648000000002</v>
      </c>
    </row>
    <row r="8557" spans="1:3" x14ac:dyDescent="0.25">
      <c r="A8557" s="74">
        <v>32297</v>
      </c>
      <c r="B8557" s="75">
        <v>25.328879999999998</v>
      </c>
      <c r="C8557" s="75">
        <v>62.669928000000006</v>
      </c>
    </row>
    <row r="8558" spans="1:3" x14ac:dyDescent="0.25">
      <c r="A8558" s="74">
        <v>32298</v>
      </c>
      <c r="B8558" s="75">
        <v>25.322784000000002</v>
      </c>
      <c r="C8558" s="75">
        <v>62.618112000000004</v>
      </c>
    </row>
    <row r="8559" spans="1:3" x14ac:dyDescent="0.25">
      <c r="A8559" s="74">
        <v>32299</v>
      </c>
      <c r="B8559" s="75">
        <v>25.313639999999999</v>
      </c>
      <c r="C8559" s="75">
        <v>62.596776000000006</v>
      </c>
    </row>
    <row r="8560" spans="1:3" x14ac:dyDescent="0.25">
      <c r="A8560" s="74">
        <v>32300</v>
      </c>
      <c r="B8560" s="75">
        <v>25.316688000000003</v>
      </c>
      <c r="C8560" s="75">
        <v>62.645544000000001</v>
      </c>
    </row>
    <row r="8561" spans="1:3" x14ac:dyDescent="0.25">
      <c r="A8561" s="74">
        <v>32301</v>
      </c>
      <c r="B8561" s="75">
        <v>25.316688000000003</v>
      </c>
      <c r="C8561" s="75">
        <v>62.584584000000007</v>
      </c>
    </row>
    <row r="8562" spans="1:3" x14ac:dyDescent="0.25">
      <c r="A8562" s="74">
        <v>32302</v>
      </c>
      <c r="B8562" s="75">
        <v>25.310592000000003</v>
      </c>
      <c r="C8562" s="75">
        <v>62.508384000000007</v>
      </c>
    </row>
    <row r="8563" spans="1:3" x14ac:dyDescent="0.25">
      <c r="A8563" s="74">
        <v>32303</v>
      </c>
      <c r="B8563" s="75">
        <v>25.307544</v>
      </c>
      <c r="C8563" s="75">
        <v>62.419992000000001</v>
      </c>
    </row>
    <row r="8564" spans="1:3" x14ac:dyDescent="0.25">
      <c r="A8564" s="74">
        <v>32304</v>
      </c>
      <c r="B8564" s="75">
        <v>25.307544</v>
      </c>
      <c r="C8564" s="75">
        <v>62.404752000000009</v>
      </c>
    </row>
    <row r="8565" spans="1:3" x14ac:dyDescent="0.25">
      <c r="A8565" s="74">
        <v>32305</v>
      </c>
      <c r="B8565" s="75">
        <v>25.319735999999999</v>
      </c>
      <c r="C8565" s="75">
        <v>62.352936</v>
      </c>
    </row>
    <row r="8566" spans="1:3" x14ac:dyDescent="0.25">
      <c r="A8566" s="74">
        <v>32306</v>
      </c>
      <c r="B8566" s="75">
        <v>25.350216000000003</v>
      </c>
      <c r="C8566" s="75">
        <v>62.359032000000006</v>
      </c>
    </row>
    <row r="8567" spans="1:3" x14ac:dyDescent="0.25">
      <c r="A8567" s="74">
        <v>32307</v>
      </c>
      <c r="B8567" s="75">
        <v>25.362407999999999</v>
      </c>
      <c r="C8567" s="75">
        <v>62.429136</v>
      </c>
    </row>
    <row r="8568" spans="1:3" x14ac:dyDescent="0.25">
      <c r="A8568" s="74">
        <v>32308</v>
      </c>
      <c r="B8568" s="75">
        <v>25.368504000000001</v>
      </c>
      <c r="C8568" s="75">
        <v>62.490096000000008</v>
      </c>
    </row>
    <row r="8569" spans="1:3" x14ac:dyDescent="0.25">
      <c r="A8569" s="74">
        <v>32309</v>
      </c>
      <c r="B8569" s="75">
        <v>25.362407999999999</v>
      </c>
      <c r="C8569" s="75">
        <v>62.465712000000003</v>
      </c>
    </row>
    <row r="8570" spans="1:3" x14ac:dyDescent="0.25">
      <c r="A8570" s="74">
        <v>32310</v>
      </c>
      <c r="B8570" s="75">
        <v>25.359360000000002</v>
      </c>
      <c r="C8570" s="75">
        <v>62.407800000000002</v>
      </c>
    </row>
    <row r="8571" spans="1:3" x14ac:dyDescent="0.25">
      <c r="A8571" s="74">
        <v>32311</v>
      </c>
      <c r="B8571" s="75">
        <v>25.435560000000002</v>
      </c>
      <c r="C8571" s="75">
        <v>62.709552000000009</v>
      </c>
    </row>
    <row r="8572" spans="1:3" x14ac:dyDescent="0.25">
      <c r="A8572" s="74">
        <v>32312</v>
      </c>
      <c r="B8572" s="75">
        <v>25.447752000000001</v>
      </c>
      <c r="C8572" s="75">
        <v>62.797944000000001</v>
      </c>
    </row>
    <row r="8573" spans="1:3" x14ac:dyDescent="0.25">
      <c r="A8573" s="74">
        <v>32313</v>
      </c>
      <c r="B8573" s="75">
        <v>25.447752000000001</v>
      </c>
      <c r="C8573" s="75">
        <v>62.776608000000003</v>
      </c>
    </row>
    <row r="8574" spans="1:3" x14ac:dyDescent="0.25">
      <c r="A8574" s="74">
        <v>32314</v>
      </c>
      <c r="B8574" s="75">
        <v>25.441656000000002</v>
      </c>
      <c r="C8574" s="75">
        <v>62.730888000000007</v>
      </c>
    </row>
    <row r="8575" spans="1:3" x14ac:dyDescent="0.25">
      <c r="A8575" s="74">
        <v>32315</v>
      </c>
      <c r="B8575" s="75">
        <v>25.438607999999999</v>
      </c>
      <c r="C8575" s="75">
        <v>62.672976000000006</v>
      </c>
    </row>
    <row r="8576" spans="1:3" x14ac:dyDescent="0.25">
      <c r="A8576" s="74">
        <v>32316</v>
      </c>
      <c r="B8576" s="75">
        <v>25.429464000000003</v>
      </c>
      <c r="C8576" s="75">
        <v>62.612015999999997</v>
      </c>
    </row>
    <row r="8577" spans="1:3" x14ac:dyDescent="0.25">
      <c r="A8577" s="74">
        <v>32317</v>
      </c>
      <c r="B8577" s="75">
        <v>25.444704000000002</v>
      </c>
      <c r="C8577" s="75">
        <v>62.615064000000004</v>
      </c>
    </row>
    <row r="8578" spans="1:3" x14ac:dyDescent="0.25">
      <c r="A8578" s="74">
        <v>32318</v>
      </c>
      <c r="B8578" s="75">
        <v>25.456896</v>
      </c>
      <c r="C8578" s="75">
        <v>62.749176000000006</v>
      </c>
    </row>
    <row r="8579" spans="1:3" x14ac:dyDescent="0.25">
      <c r="A8579" s="74">
        <v>32319</v>
      </c>
      <c r="B8579" s="75">
        <v>25.447752000000001</v>
      </c>
      <c r="C8579" s="75">
        <v>62.709552000000009</v>
      </c>
    </row>
    <row r="8580" spans="1:3" x14ac:dyDescent="0.25">
      <c r="A8580" s="74">
        <v>32320</v>
      </c>
      <c r="B8580" s="75">
        <v>25.462992000000003</v>
      </c>
      <c r="C8580" s="75">
        <v>62.718696000000008</v>
      </c>
    </row>
    <row r="8581" spans="1:3" x14ac:dyDescent="0.25">
      <c r="A8581" s="74">
        <v>32321</v>
      </c>
      <c r="B8581" s="75">
        <v>25.46604</v>
      </c>
      <c r="C8581" s="75">
        <v>62.721744000000001</v>
      </c>
    </row>
    <row r="8582" spans="1:3" x14ac:dyDescent="0.25">
      <c r="A8582" s="74">
        <v>32322</v>
      </c>
      <c r="B8582" s="75">
        <v>25.481279999999998</v>
      </c>
      <c r="C8582" s="75">
        <v>62.685168000000004</v>
      </c>
    </row>
    <row r="8583" spans="1:3" x14ac:dyDescent="0.25">
      <c r="A8583" s="74">
        <v>32323</v>
      </c>
      <c r="B8583" s="75">
        <v>25.481279999999998</v>
      </c>
      <c r="C8583" s="75">
        <v>62.630304000000002</v>
      </c>
    </row>
    <row r="8584" spans="1:3" x14ac:dyDescent="0.25">
      <c r="A8584" s="74">
        <v>32324</v>
      </c>
      <c r="B8584" s="75">
        <v>25.505664000000003</v>
      </c>
      <c r="C8584" s="75">
        <v>62.621159999999996</v>
      </c>
    </row>
    <row r="8585" spans="1:3" x14ac:dyDescent="0.25">
      <c r="A8585" s="74">
        <v>32325</v>
      </c>
      <c r="B8585" s="75">
        <v>25.502616000000003</v>
      </c>
      <c r="C8585" s="75">
        <v>62.615064000000004</v>
      </c>
    </row>
    <row r="8586" spans="1:3" x14ac:dyDescent="0.25">
      <c r="A8586" s="74">
        <v>32326</v>
      </c>
      <c r="B8586" s="75">
        <v>25.487376000000001</v>
      </c>
      <c r="C8586" s="75">
        <v>62.563248000000002</v>
      </c>
    </row>
    <row r="8587" spans="1:3" x14ac:dyDescent="0.25">
      <c r="A8587" s="74">
        <v>32327</v>
      </c>
      <c r="B8587" s="75">
        <v>25.490424000000001</v>
      </c>
      <c r="C8587" s="75">
        <v>62.514479999999999</v>
      </c>
    </row>
    <row r="8588" spans="1:3" x14ac:dyDescent="0.25">
      <c r="A8588" s="74">
        <v>32328</v>
      </c>
      <c r="B8588" s="75">
        <v>25.523952000000001</v>
      </c>
      <c r="C8588" s="75">
        <v>62.645544000000001</v>
      </c>
    </row>
    <row r="8589" spans="1:3" x14ac:dyDescent="0.25">
      <c r="A8589" s="74">
        <v>32329</v>
      </c>
      <c r="B8589" s="75">
        <v>25.539192000000003</v>
      </c>
      <c r="C8589" s="75">
        <v>62.688215999999997</v>
      </c>
    </row>
    <row r="8590" spans="1:3" x14ac:dyDescent="0.25">
      <c r="A8590" s="74">
        <v>32330</v>
      </c>
      <c r="B8590" s="75">
        <v>25.548335999999999</v>
      </c>
      <c r="C8590" s="75">
        <v>62.743079999999999</v>
      </c>
    </row>
    <row r="8591" spans="1:3" x14ac:dyDescent="0.25">
      <c r="A8591" s="74">
        <v>32331</v>
      </c>
      <c r="B8591" s="75">
        <v>25.545288000000003</v>
      </c>
      <c r="C8591" s="75">
        <v>62.730888000000007</v>
      </c>
    </row>
    <row r="8592" spans="1:3" x14ac:dyDescent="0.25">
      <c r="A8592" s="74">
        <v>32332</v>
      </c>
      <c r="B8592" s="75">
        <v>25.536144</v>
      </c>
      <c r="C8592" s="75">
        <v>62.706504000000002</v>
      </c>
    </row>
    <row r="8593" spans="1:3" x14ac:dyDescent="0.25">
      <c r="A8593" s="74">
        <v>32333</v>
      </c>
      <c r="B8593" s="75">
        <v>25.514807999999999</v>
      </c>
      <c r="C8593" s="75">
        <v>62.660784000000007</v>
      </c>
    </row>
    <row r="8594" spans="1:3" x14ac:dyDescent="0.25">
      <c r="A8594" s="74">
        <v>32334</v>
      </c>
      <c r="B8594" s="75">
        <v>25.517856000000002</v>
      </c>
      <c r="C8594" s="75">
        <v>62.925959999999996</v>
      </c>
    </row>
    <row r="8595" spans="1:3" x14ac:dyDescent="0.25">
      <c r="A8595" s="74">
        <v>32335</v>
      </c>
      <c r="B8595" s="75">
        <v>25.508711999999999</v>
      </c>
      <c r="C8595" s="75">
        <v>63.096648000000002</v>
      </c>
    </row>
    <row r="8596" spans="1:3" x14ac:dyDescent="0.25">
      <c r="A8596" s="74">
        <v>32336</v>
      </c>
      <c r="B8596" s="75">
        <v>25.502616000000003</v>
      </c>
      <c r="C8596" s="75">
        <v>63.096648000000002</v>
      </c>
    </row>
    <row r="8597" spans="1:3" x14ac:dyDescent="0.25">
      <c r="A8597" s="74">
        <v>32337</v>
      </c>
      <c r="B8597" s="75">
        <v>25.487376000000001</v>
      </c>
      <c r="C8597" s="75">
        <v>63.069215999999997</v>
      </c>
    </row>
    <row r="8598" spans="1:3" x14ac:dyDescent="0.25">
      <c r="A8598" s="74">
        <v>32338</v>
      </c>
      <c r="B8598" s="75">
        <v>25.475184000000002</v>
      </c>
      <c r="C8598" s="75">
        <v>63.023496000000009</v>
      </c>
    </row>
    <row r="8599" spans="1:3" x14ac:dyDescent="0.25">
      <c r="A8599" s="74">
        <v>32339</v>
      </c>
      <c r="B8599" s="75">
        <v>25.481279999999998</v>
      </c>
      <c r="C8599" s="75">
        <v>63.111888</v>
      </c>
    </row>
    <row r="8600" spans="1:3" x14ac:dyDescent="0.25">
      <c r="A8600" s="74">
        <v>32340</v>
      </c>
      <c r="B8600" s="75">
        <v>25.459944</v>
      </c>
      <c r="C8600" s="75">
        <v>63.249048000000002</v>
      </c>
    </row>
    <row r="8601" spans="1:3" x14ac:dyDescent="0.25">
      <c r="A8601" s="74">
        <v>32341</v>
      </c>
      <c r="B8601" s="75">
        <v>25.447752000000001</v>
      </c>
      <c r="C8601" s="75">
        <v>63.337440000000008</v>
      </c>
    </row>
    <row r="8602" spans="1:3" x14ac:dyDescent="0.25">
      <c r="A8602" s="74">
        <v>32342</v>
      </c>
      <c r="B8602" s="75">
        <v>25.444704000000002</v>
      </c>
      <c r="C8602" s="75">
        <v>63.785496000000009</v>
      </c>
    </row>
    <row r="8603" spans="1:3" x14ac:dyDescent="0.25">
      <c r="A8603" s="74">
        <v>32343</v>
      </c>
      <c r="B8603" s="75">
        <v>25.420320000000004</v>
      </c>
      <c r="C8603" s="75">
        <v>64.129919999999998</v>
      </c>
    </row>
    <row r="8604" spans="1:3" x14ac:dyDescent="0.25">
      <c r="A8604" s="74">
        <v>32344</v>
      </c>
      <c r="B8604" s="75">
        <v>25.402032000000002</v>
      </c>
      <c r="C8604" s="75">
        <v>64.215264000000005</v>
      </c>
    </row>
    <row r="8605" spans="1:3" x14ac:dyDescent="0.25">
      <c r="A8605" s="74">
        <v>32345</v>
      </c>
      <c r="B8605" s="75">
        <v>25.405079999999998</v>
      </c>
      <c r="C8605" s="75">
        <v>65.129664000000005</v>
      </c>
    </row>
    <row r="8606" spans="1:3" x14ac:dyDescent="0.25">
      <c r="A8606" s="74">
        <v>32346</v>
      </c>
      <c r="B8606" s="75">
        <v>25.417272000000001</v>
      </c>
      <c r="C8606" s="75">
        <v>65.687448000000003</v>
      </c>
    </row>
    <row r="8607" spans="1:3" x14ac:dyDescent="0.25">
      <c r="A8607" s="74">
        <v>32347</v>
      </c>
      <c r="B8607" s="75">
        <v>25.411176000000001</v>
      </c>
      <c r="C8607" s="75">
        <v>66.083688000000009</v>
      </c>
    </row>
    <row r="8608" spans="1:3" x14ac:dyDescent="0.25">
      <c r="A8608" s="74">
        <v>32348</v>
      </c>
      <c r="B8608" s="75">
        <v>25.429464000000003</v>
      </c>
      <c r="C8608" s="75">
        <v>66.422015999999999</v>
      </c>
    </row>
    <row r="8609" spans="1:3" x14ac:dyDescent="0.25">
      <c r="A8609" s="74">
        <v>32349</v>
      </c>
      <c r="B8609" s="75">
        <v>25.441656000000002</v>
      </c>
      <c r="C8609" s="75">
        <v>66.635376000000008</v>
      </c>
    </row>
    <row r="8610" spans="1:3" x14ac:dyDescent="0.25">
      <c r="A8610" s="74">
        <v>32350</v>
      </c>
      <c r="B8610" s="75">
        <v>25.46604</v>
      </c>
      <c r="C8610" s="75">
        <v>67.610736000000003</v>
      </c>
    </row>
    <row r="8611" spans="1:3" x14ac:dyDescent="0.25">
      <c r="A8611" s="74">
        <v>32351</v>
      </c>
      <c r="B8611" s="75">
        <v>25.472135999999999</v>
      </c>
      <c r="C8611" s="75">
        <v>67.900296000000012</v>
      </c>
    </row>
    <row r="8612" spans="1:3" x14ac:dyDescent="0.25">
      <c r="A8612" s="74">
        <v>32352</v>
      </c>
      <c r="B8612" s="75">
        <v>25.462992000000003</v>
      </c>
      <c r="C8612" s="75">
        <v>68.034407999999999</v>
      </c>
    </row>
    <row r="8613" spans="1:3" x14ac:dyDescent="0.25">
      <c r="A8613" s="74">
        <v>32353</v>
      </c>
      <c r="B8613" s="75">
        <v>25.478232000000002</v>
      </c>
      <c r="C8613" s="75">
        <v>68.302632000000003</v>
      </c>
    </row>
    <row r="8614" spans="1:3" x14ac:dyDescent="0.25">
      <c r="A8614" s="74">
        <v>32354</v>
      </c>
      <c r="B8614" s="75">
        <v>25.484328000000001</v>
      </c>
      <c r="C8614" s="75">
        <v>68.509896000000012</v>
      </c>
    </row>
    <row r="8615" spans="1:3" x14ac:dyDescent="0.25">
      <c r="A8615" s="74">
        <v>32355</v>
      </c>
      <c r="B8615" s="75">
        <v>25.487376000000001</v>
      </c>
      <c r="C8615" s="75">
        <v>68.768976000000009</v>
      </c>
    </row>
    <row r="8616" spans="1:3" x14ac:dyDescent="0.25">
      <c r="A8616" s="74">
        <v>32356</v>
      </c>
      <c r="B8616" s="75">
        <v>25.478232000000002</v>
      </c>
      <c r="C8616" s="75">
        <v>69.009768000000008</v>
      </c>
    </row>
    <row r="8617" spans="1:3" x14ac:dyDescent="0.25">
      <c r="A8617" s="74">
        <v>32357</v>
      </c>
      <c r="B8617" s="75">
        <v>25.496520000000004</v>
      </c>
      <c r="C8617" s="75">
        <v>69.299328000000003</v>
      </c>
    </row>
    <row r="8618" spans="1:3" x14ac:dyDescent="0.25">
      <c r="A8618" s="74">
        <v>32358</v>
      </c>
      <c r="B8618" s="75">
        <v>25.508711999999999</v>
      </c>
      <c r="C8618" s="75">
        <v>69.390768000000008</v>
      </c>
    </row>
    <row r="8619" spans="1:3" x14ac:dyDescent="0.25">
      <c r="A8619" s="74">
        <v>32359</v>
      </c>
      <c r="B8619" s="75">
        <v>25.487376000000001</v>
      </c>
      <c r="C8619" s="75">
        <v>69.448679999999996</v>
      </c>
    </row>
    <row r="8620" spans="1:3" x14ac:dyDescent="0.25">
      <c r="A8620" s="74">
        <v>32360</v>
      </c>
      <c r="B8620" s="75">
        <v>25.487376000000001</v>
      </c>
      <c r="C8620" s="75">
        <v>69.573648000000006</v>
      </c>
    </row>
    <row r="8621" spans="1:3" x14ac:dyDescent="0.25">
      <c r="A8621" s="74">
        <v>32361</v>
      </c>
      <c r="B8621" s="75">
        <v>25.511760000000002</v>
      </c>
      <c r="C8621" s="75">
        <v>69.689471999999995</v>
      </c>
    </row>
    <row r="8622" spans="1:3" x14ac:dyDescent="0.25">
      <c r="A8622" s="74">
        <v>32362</v>
      </c>
      <c r="B8622" s="75">
        <v>25.551384000000002</v>
      </c>
      <c r="C8622" s="75">
        <v>70.308216000000002</v>
      </c>
    </row>
    <row r="8623" spans="1:3" x14ac:dyDescent="0.25">
      <c r="A8623" s="74">
        <v>32363</v>
      </c>
      <c r="B8623" s="75">
        <v>25.575768</v>
      </c>
      <c r="C8623" s="75">
        <v>70.515479999999997</v>
      </c>
    </row>
    <row r="8624" spans="1:3" x14ac:dyDescent="0.25">
      <c r="A8624" s="74">
        <v>32364</v>
      </c>
      <c r="B8624" s="75">
        <v>25.575768</v>
      </c>
      <c r="C8624" s="75">
        <v>70.677024000000003</v>
      </c>
    </row>
    <row r="8625" spans="1:3" x14ac:dyDescent="0.25">
      <c r="A8625" s="74">
        <v>32365</v>
      </c>
      <c r="B8625" s="75">
        <v>25.569672000000001</v>
      </c>
      <c r="C8625" s="75">
        <v>70.725791999999998</v>
      </c>
    </row>
    <row r="8626" spans="1:3" x14ac:dyDescent="0.25">
      <c r="A8626" s="74">
        <v>32366</v>
      </c>
      <c r="B8626" s="75">
        <v>25.560528000000001</v>
      </c>
      <c r="C8626" s="75">
        <v>70.722744000000006</v>
      </c>
    </row>
    <row r="8627" spans="1:3" x14ac:dyDescent="0.25">
      <c r="A8627" s="74">
        <v>32367</v>
      </c>
      <c r="B8627" s="75">
        <v>25.572720000000004</v>
      </c>
      <c r="C8627" s="75">
        <v>70.899528000000004</v>
      </c>
    </row>
    <row r="8628" spans="1:3" x14ac:dyDescent="0.25">
      <c r="A8628" s="74">
        <v>32368</v>
      </c>
      <c r="B8628" s="75">
        <v>25.554432000000002</v>
      </c>
      <c r="C8628" s="75">
        <v>70.9422</v>
      </c>
    </row>
    <row r="8629" spans="1:3" x14ac:dyDescent="0.25">
      <c r="A8629" s="74">
        <v>32369</v>
      </c>
      <c r="B8629" s="75">
        <v>25.557479999999998</v>
      </c>
      <c r="C8629" s="75">
        <v>71.003159999999994</v>
      </c>
    </row>
    <row r="8630" spans="1:3" x14ac:dyDescent="0.25">
      <c r="A8630" s="74">
        <v>32370</v>
      </c>
      <c r="B8630" s="75">
        <v>25.554432000000002</v>
      </c>
      <c r="C8630" s="75">
        <v>71.158608000000001</v>
      </c>
    </row>
    <row r="8631" spans="1:3" x14ac:dyDescent="0.25">
      <c r="A8631" s="74">
        <v>32371</v>
      </c>
      <c r="B8631" s="75">
        <v>25.548335999999999</v>
      </c>
      <c r="C8631" s="75">
        <v>71.195184000000012</v>
      </c>
    </row>
    <row r="8632" spans="1:3" x14ac:dyDescent="0.25">
      <c r="A8632" s="74">
        <v>32372</v>
      </c>
      <c r="B8632" s="75">
        <v>25.551384000000002</v>
      </c>
      <c r="C8632" s="75">
        <v>71.182991999999999</v>
      </c>
    </row>
    <row r="8633" spans="1:3" x14ac:dyDescent="0.25">
      <c r="A8633" s="74">
        <v>32373</v>
      </c>
      <c r="B8633" s="75">
        <v>25.545288000000003</v>
      </c>
      <c r="C8633" s="75">
        <v>71.265287999999998</v>
      </c>
    </row>
    <row r="8634" spans="1:3" x14ac:dyDescent="0.25">
      <c r="A8634" s="74">
        <v>32374</v>
      </c>
      <c r="B8634" s="75">
        <v>25.554432000000002</v>
      </c>
      <c r="C8634" s="75">
        <v>71.37196800000001</v>
      </c>
    </row>
    <row r="8635" spans="1:3" x14ac:dyDescent="0.25">
      <c r="A8635" s="74">
        <v>32375</v>
      </c>
      <c r="B8635" s="75">
        <v>25.575768</v>
      </c>
      <c r="C8635" s="75">
        <v>71.527416000000002</v>
      </c>
    </row>
    <row r="8636" spans="1:3" x14ac:dyDescent="0.25">
      <c r="A8636" s="74">
        <v>32376</v>
      </c>
      <c r="B8636" s="75">
        <v>25.636728000000002</v>
      </c>
      <c r="C8636" s="75">
        <v>71.816976000000011</v>
      </c>
    </row>
    <row r="8637" spans="1:3" x14ac:dyDescent="0.25">
      <c r="A8637" s="74">
        <v>32377</v>
      </c>
      <c r="B8637" s="75">
        <v>25.658064000000003</v>
      </c>
      <c r="C8637" s="75">
        <v>71.880984000000012</v>
      </c>
    </row>
    <row r="8638" spans="1:3" x14ac:dyDescent="0.25">
      <c r="A8638" s="74">
        <v>32378</v>
      </c>
      <c r="B8638" s="75">
        <v>25.685496000000001</v>
      </c>
      <c r="C8638" s="75">
        <v>71.911464000000009</v>
      </c>
    </row>
    <row r="8639" spans="1:3" x14ac:dyDescent="0.25">
      <c r="A8639" s="74">
        <v>32379</v>
      </c>
      <c r="B8639" s="75">
        <v>25.697688000000003</v>
      </c>
      <c r="C8639" s="75">
        <v>71.935848000000007</v>
      </c>
    </row>
    <row r="8640" spans="1:3" x14ac:dyDescent="0.25">
      <c r="A8640" s="74">
        <v>32380</v>
      </c>
      <c r="B8640" s="75">
        <v>25.697688000000003</v>
      </c>
      <c r="C8640" s="75">
        <v>71.960232000000005</v>
      </c>
    </row>
    <row r="8641" spans="1:3" x14ac:dyDescent="0.25">
      <c r="A8641" s="74">
        <v>32381</v>
      </c>
      <c r="B8641" s="75">
        <v>25.715976000000001</v>
      </c>
      <c r="C8641" s="75">
        <v>71.960232000000005</v>
      </c>
    </row>
    <row r="8642" spans="1:3" x14ac:dyDescent="0.25">
      <c r="A8642" s="74">
        <v>32382</v>
      </c>
      <c r="B8642" s="75">
        <v>25.728168</v>
      </c>
      <c r="C8642" s="75">
        <v>71.996808000000001</v>
      </c>
    </row>
    <row r="8643" spans="1:3" x14ac:dyDescent="0.25">
      <c r="A8643" s="74">
        <v>32383</v>
      </c>
      <c r="B8643" s="75">
        <v>25.752552000000001</v>
      </c>
      <c r="C8643" s="75">
        <v>72.222359999999995</v>
      </c>
    </row>
    <row r="8644" spans="1:3" x14ac:dyDescent="0.25">
      <c r="A8644" s="74">
        <v>32384</v>
      </c>
      <c r="B8644" s="75">
        <v>25.758648000000004</v>
      </c>
      <c r="C8644" s="75">
        <v>72.295512000000002</v>
      </c>
    </row>
    <row r="8645" spans="1:3" x14ac:dyDescent="0.25">
      <c r="A8645" s="74">
        <v>32385</v>
      </c>
      <c r="B8645" s="75">
        <v>25.776935999999999</v>
      </c>
      <c r="C8645" s="75">
        <v>72.289416000000003</v>
      </c>
    </row>
    <row r="8646" spans="1:3" x14ac:dyDescent="0.25">
      <c r="A8646" s="74">
        <v>32386</v>
      </c>
      <c r="B8646" s="75">
        <v>25.776935999999999</v>
      </c>
      <c r="C8646" s="75">
        <v>72.258936000000006</v>
      </c>
    </row>
    <row r="8647" spans="1:3" x14ac:dyDescent="0.25">
      <c r="A8647" s="74">
        <v>32387</v>
      </c>
      <c r="B8647" s="75">
        <v>25.816560000000003</v>
      </c>
      <c r="C8647" s="75">
        <v>72.213216000000003</v>
      </c>
    </row>
    <row r="8648" spans="1:3" x14ac:dyDescent="0.25">
      <c r="A8648" s="74">
        <v>32388</v>
      </c>
      <c r="B8648" s="75">
        <v>25.819607999999999</v>
      </c>
      <c r="C8648" s="75">
        <v>72.1614</v>
      </c>
    </row>
    <row r="8649" spans="1:3" x14ac:dyDescent="0.25">
      <c r="A8649" s="74">
        <v>32389</v>
      </c>
      <c r="B8649" s="75">
        <v>25.819607999999999</v>
      </c>
      <c r="C8649" s="75">
        <v>72.298559999999995</v>
      </c>
    </row>
    <row r="8650" spans="1:3" x14ac:dyDescent="0.25">
      <c r="A8650" s="74">
        <v>32390</v>
      </c>
      <c r="B8650" s="75">
        <v>25.840944</v>
      </c>
      <c r="C8650" s="75">
        <v>72.347328000000005</v>
      </c>
    </row>
    <row r="8651" spans="1:3" x14ac:dyDescent="0.25">
      <c r="A8651" s="74">
        <v>32391</v>
      </c>
      <c r="B8651" s="75">
        <v>25.84704</v>
      </c>
      <c r="C8651" s="75">
        <v>72.338184000000012</v>
      </c>
    </row>
    <row r="8652" spans="1:3" x14ac:dyDescent="0.25">
      <c r="A8652" s="74">
        <v>32392</v>
      </c>
      <c r="B8652" s="75">
        <v>25.859232000000002</v>
      </c>
      <c r="C8652" s="75">
        <v>72.286367999999996</v>
      </c>
    </row>
    <row r="8653" spans="1:3" x14ac:dyDescent="0.25">
      <c r="A8653" s="74">
        <v>32393</v>
      </c>
      <c r="B8653" s="75">
        <v>25.856184000000002</v>
      </c>
      <c r="C8653" s="75">
        <v>72.222359999999995</v>
      </c>
    </row>
    <row r="8654" spans="1:3" x14ac:dyDescent="0.25">
      <c r="A8654" s="74">
        <v>32394</v>
      </c>
      <c r="B8654" s="75">
        <v>25.856184000000002</v>
      </c>
      <c r="C8654" s="75">
        <v>72.158352000000008</v>
      </c>
    </row>
    <row r="8655" spans="1:3" x14ac:dyDescent="0.25">
      <c r="A8655" s="74">
        <v>32395</v>
      </c>
      <c r="B8655" s="75">
        <v>25.859232000000002</v>
      </c>
      <c r="C8655" s="75">
        <v>72.100440000000006</v>
      </c>
    </row>
    <row r="8656" spans="1:3" x14ac:dyDescent="0.25">
      <c r="A8656" s="74">
        <v>32396</v>
      </c>
      <c r="B8656" s="75">
        <v>25.889711999999999</v>
      </c>
      <c r="C8656" s="75">
        <v>72.033384000000012</v>
      </c>
    </row>
    <row r="8657" spans="1:3" x14ac:dyDescent="0.25">
      <c r="A8657" s="74">
        <v>32397</v>
      </c>
      <c r="B8657" s="75">
        <v>25.914096000000001</v>
      </c>
      <c r="C8657" s="75">
        <v>72.005952000000008</v>
      </c>
    </row>
    <row r="8658" spans="1:3" x14ac:dyDescent="0.25">
      <c r="A8658" s="74">
        <v>32398</v>
      </c>
      <c r="B8658" s="75">
        <v>25.975056000000002</v>
      </c>
      <c r="C8658" s="75">
        <v>72.173591999999999</v>
      </c>
    </row>
    <row r="8659" spans="1:3" x14ac:dyDescent="0.25">
      <c r="A8659" s="74">
        <v>32399</v>
      </c>
      <c r="B8659" s="75">
        <v>26.005535999999999</v>
      </c>
      <c r="C8659" s="75">
        <v>72.167496</v>
      </c>
    </row>
    <row r="8660" spans="1:3" x14ac:dyDescent="0.25">
      <c r="A8660" s="74">
        <v>32400</v>
      </c>
      <c r="B8660" s="75">
        <v>25.993344</v>
      </c>
      <c r="C8660" s="75">
        <v>72.106536000000006</v>
      </c>
    </row>
    <row r="8661" spans="1:3" x14ac:dyDescent="0.25">
      <c r="A8661" s="74">
        <v>32401</v>
      </c>
      <c r="B8661" s="75">
        <v>25.990296000000001</v>
      </c>
      <c r="C8661" s="75">
        <v>72.024240000000006</v>
      </c>
    </row>
    <row r="8662" spans="1:3" x14ac:dyDescent="0.25">
      <c r="A8662" s="74">
        <v>32402</v>
      </c>
      <c r="B8662" s="75">
        <v>25.984200000000001</v>
      </c>
      <c r="C8662" s="75">
        <v>71.966328000000004</v>
      </c>
    </row>
    <row r="8663" spans="1:3" x14ac:dyDescent="0.25">
      <c r="A8663" s="74">
        <v>32403</v>
      </c>
      <c r="B8663" s="75">
        <v>25.990296000000001</v>
      </c>
      <c r="C8663" s="75">
        <v>71.902320000000003</v>
      </c>
    </row>
    <row r="8664" spans="1:3" x14ac:dyDescent="0.25">
      <c r="A8664" s="74">
        <v>32404</v>
      </c>
      <c r="B8664" s="75">
        <v>26.014679999999998</v>
      </c>
      <c r="C8664" s="75">
        <v>71.905367999999996</v>
      </c>
    </row>
    <row r="8665" spans="1:3" x14ac:dyDescent="0.25">
      <c r="A8665" s="74">
        <v>32405</v>
      </c>
      <c r="B8665" s="75">
        <v>26.039064000000003</v>
      </c>
      <c r="C8665" s="75">
        <v>71.984616000000003</v>
      </c>
    </row>
    <row r="8666" spans="1:3" x14ac:dyDescent="0.25">
      <c r="A8666" s="74">
        <v>32406</v>
      </c>
      <c r="B8666" s="75">
        <v>26.100024000000001</v>
      </c>
      <c r="C8666" s="75">
        <v>72.0852</v>
      </c>
    </row>
    <row r="8667" spans="1:3" x14ac:dyDescent="0.25">
      <c r="A8667" s="74">
        <v>32407</v>
      </c>
      <c r="B8667" s="75">
        <v>26.127456000000002</v>
      </c>
      <c r="C8667" s="75">
        <v>72.094344000000007</v>
      </c>
    </row>
    <row r="8668" spans="1:3" x14ac:dyDescent="0.25">
      <c r="A8668" s="74">
        <v>32408</v>
      </c>
      <c r="B8668" s="75">
        <v>26.164032000000002</v>
      </c>
      <c r="C8668" s="75">
        <v>72.268079999999998</v>
      </c>
    </row>
    <row r="8669" spans="1:3" x14ac:dyDescent="0.25">
      <c r="A8669" s="74">
        <v>32409</v>
      </c>
      <c r="B8669" s="75">
        <v>26.185368</v>
      </c>
      <c r="C8669" s="75">
        <v>72.246744000000007</v>
      </c>
    </row>
    <row r="8670" spans="1:3" x14ac:dyDescent="0.25">
      <c r="A8670" s="74">
        <v>32410</v>
      </c>
      <c r="B8670" s="75">
        <v>26.197560000000003</v>
      </c>
      <c r="C8670" s="75">
        <v>72.185784000000012</v>
      </c>
    </row>
    <row r="8671" spans="1:3" x14ac:dyDescent="0.25">
      <c r="A8671" s="74">
        <v>32411</v>
      </c>
      <c r="B8671" s="75">
        <v>26.255472000000001</v>
      </c>
      <c r="C8671" s="75">
        <v>72.152256000000008</v>
      </c>
    </row>
    <row r="8672" spans="1:3" x14ac:dyDescent="0.25">
      <c r="A8672" s="74">
        <v>32412</v>
      </c>
      <c r="B8672" s="75">
        <v>26.282904000000002</v>
      </c>
      <c r="C8672" s="75">
        <v>72.268079999999998</v>
      </c>
    </row>
    <row r="8673" spans="1:3" x14ac:dyDescent="0.25">
      <c r="A8673" s="74">
        <v>32413</v>
      </c>
      <c r="B8673" s="75">
        <v>26.313383999999999</v>
      </c>
      <c r="C8673" s="75">
        <v>72.258936000000006</v>
      </c>
    </row>
    <row r="8674" spans="1:3" x14ac:dyDescent="0.25">
      <c r="A8674" s="74">
        <v>32414</v>
      </c>
      <c r="B8674" s="75">
        <v>26.307288000000003</v>
      </c>
      <c r="C8674" s="75">
        <v>72.362567999999996</v>
      </c>
    </row>
    <row r="8675" spans="1:3" x14ac:dyDescent="0.25">
      <c r="A8675" s="74">
        <v>32415</v>
      </c>
      <c r="B8675" s="75">
        <v>26.377392000000004</v>
      </c>
      <c r="C8675" s="75">
        <v>72.347328000000005</v>
      </c>
    </row>
    <row r="8676" spans="1:3" x14ac:dyDescent="0.25">
      <c r="A8676" s="74">
        <v>32416</v>
      </c>
      <c r="B8676" s="75">
        <v>26.398728000000002</v>
      </c>
      <c r="C8676" s="75">
        <v>72.335136000000006</v>
      </c>
    </row>
    <row r="8677" spans="1:3" x14ac:dyDescent="0.25">
      <c r="A8677" s="74">
        <v>32417</v>
      </c>
      <c r="B8677" s="75">
        <v>26.398728000000002</v>
      </c>
      <c r="C8677" s="75">
        <v>72.329040000000006</v>
      </c>
    </row>
    <row r="8678" spans="1:3" x14ac:dyDescent="0.25">
      <c r="A8678" s="74">
        <v>32418</v>
      </c>
      <c r="B8678" s="75">
        <v>26.413968000000001</v>
      </c>
      <c r="C8678" s="75">
        <v>72.213216000000003</v>
      </c>
    </row>
    <row r="8679" spans="1:3" x14ac:dyDescent="0.25">
      <c r="A8679" s="74">
        <v>32419</v>
      </c>
      <c r="B8679" s="75">
        <v>26.426160000000003</v>
      </c>
      <c r="C8679" s="75">
        <v>72.399144000000007</v>
      </c>
    </row>
    <row r="8680" spans="1:3" x14ac:dyDescent="0.25">
      <c r="A8680" s="74">
        <v>32420</v>
      </c>
      <c r="B8680" s="75">
        <v>26.423112</v>
      </c>
      <c r="C8680" s="75">
        <v>72.454008000000002</v>
      </c>
    </row>
    <row r="8681" spans="1:3" x14ac:dyDescent="0.25">
      <c r="A8681" s="74">
        <v>32421</v>
      </c>
      <c r="B8681" s="75">
        <v>26.459688000000003</v>
      </c>
      <c r="C8681" s="75">
        <v>72.575928000000005</v>
      </c>
    </row>
    <row r="8682" spans="1:3" x14ac:dyDescent="0.25">
      <c r="A8682" s="74">
        <v>32422</v>
      </c>
      <c r="B8682" s="75">
        <v>26.477976000000002</v>
      </c>
      <c r="C8682" s="75">
        <v>72.603359999999995</v>
      </c>
    </row>
    <row r="8683" spans="1:3" x14ac:dyDescent="0.25">
      <c r="A8683" s="74">
        <v>32423</v>
      </c>
      <c r="B8683" s="75">
        <v>26.496264000000004</v>
      </c>
      <c r="C8683" s="75">
        <v>72.649079999999998</v>
      </c>
    </row>
    <row r="8684" spans="1:3" x14ac:dyDescent="0.25">
      <c r="A8684" s="74">
        <v>32424</v>
      </c>
      <c r="B8684" s="75">
        <v>26.53284</v>
      </c>
      <c r="C8684" s="75">
        <v>72.758808000000002</v>
      </c>
    </row>
    <row r="8685" spans="1:3" x14ac:dyDescent="0.25">
      <c r="A8685" s="74">
        <v>32425</v>
      </c>
      <c r="B8685" s="75">
        <v>26.508456000000002</v>
      </c>
      <c r="C8685" s="75">
        <v>72.841104000000001</v>
      </c>
    </row>
    <row r="8686" spans="1:3" x14ac:dyDescent="0.25">
      <c r="A8686" s="74">
        <v>32426</v>
      </c>
      <c r="B8686" s="75">
        <v>26.529792000000004</v>
      </c>
      <c r="C8686" s="75">
        <v>72.90206400000001</v>
      </c>
    </row>
    <row r="8687" spans="1:3" x14ac:dyDescent="0.25">
      <c r="A8687" s="74">
        <v>32427</v>
      </c>
      <c r="B8687" s="75">
        <v>26.545032000000003</v>
      </c>
      <c r="C8687" s="75">
        <v>72.914256000000009</v>
      </c>
    </row>
    <row r="8688" spans="1:3" x14ac:dyDescent="0.25">
      <c r="A8688" s="74">
        <v>32428</v>
      </c>
      <c r="B8688" s="75">
        <v>26.520648000000001</v>
      </c>
      <c r="C8688" s="75">
        <v>72.990456000000009</v>
      </c>
    </row>
    <row r="8689" spans="1:3" x14ac:dyDescent="0.25">
      <c r="A8689" s="74">
        <v>32429</v>
      </c>
      <c r="B8689" s="75">
        <v>26.53284</v>
      </c>
      <c r="C8689" s="75">
        <v>73.05446400000001</v>
      </c>
    </row>
    <row r="8690" spans="1:3" x14ac:dyDescent="0.25">
      <c r="A8690" s="74">
        <v>32430</v>
      </c>
      <c r="B8690" s="75">
        <v>26.499312</v>
      </c>
      <c r="C8690" s="75">
        <v>73.136759999999995</v>
      </c>
    </row>
    <row r="8691" spans="1:3" x14ac:dyDescent="0.25">
      <c r="A8691" s="74">
        <v>32431</v>
      </c>
      <c r="B8691" s="75">
        <v>26.514551999999998</v>
      </c>
      <c r="C8691" s="75">
        <v>73.539096000000001</v>
      </c>
    </row>
    <row r="8692" spans="1:3" x14ac:dyDescent="0.25">
      <c r="A8692" s="74">
        <v>32432</v>
      </c>
      <c r="B8692" s="75">
        <v>26.529792000000004</v>
      </c>
      <c r="C8692" s="75">
        <v>73.682352000000009</v>
      </c>
    </row>
    <row r="8693" spans="1:3" x14ac:dyDescent="0.25">
      <c r="A8693" s="74">
        <v>32433</v>
      </c>
      <c r="B8693" s="75">
        <v>26.541983999999999</v>
      </c>
      <c r="C8693" s="75">
        <v>73.755504000000002</v>
      </c>
    </row>
    <row r="8694" spans="1:3" x14ac:dyDescent="0.25">
      <c r="A8694" s="74">
        <v>32434</v>
      </c>
      <c r="B8694" s="75">
        <v>26.377392000000004</v>
      </c>
      <c r="C8694" s="75">
        <v>74.176128000000006</v>
      </c>
    </row>
    <row r="8695" spans="1:3" x14ac:dyDescent="0.25">
      <c r="A8695" s="74">
        <v>32435</v>
      </c>
      <c r="B8695" s="75">
        <v>26.465783999999999</v>
      </c>
      <c r="C8695" s="75">
        <v>75.121008000000003</v>
      </c>
    </row>
    <row r="8696" spans="1:3" x14ac:dyDescent="0.25">
      <c r="A8696" s="74">
        <v>32436</v>
      </c>
      <c r="B8696" s="75">
        <v>26.398728000000002</v>
      </c>
      <c r="C8696" s="75">
        <v>75.547728000000006</v>
      </c>
    </row>
    <row r="8697" spans="1:3" x14ac:dyDescent="0.25">
      <c r="A8697" s="74">
        <v>32437</v>
      </c>
      <c r="B8697" s="75">
        <v>26.410920000000004</v>
      </c>
      <c r="C8697" s="75">
        <v>75.758040000000008</v>
      </c>
    </row>
    <row r="8698" spans="1:3" x14ac:dyDescent="0.25">
      <c r="A8698" s="74">
        <v>32438</v>
      </c>
      <c r="B8698" s="75">
        <v>26.410920000000004</v>
      </c>
      <c r="C8698" s="75">
        <v>75.867767999999998</v>
      </c>
    </row>
    <row r="8699" spans="1:3" x14ac:dyDescent="0.25">
      <c r="A8699" s="74">
        <v>32439</v>
      </c>
      <c r="B8699" s="75">
        <v>26.395679999999999</v>
      </c>
      <c r="C8699" s="75">
        <v>76.020167999999998</v>
      </c>
    </row>
    <row r="8700" spans="1:3" x14ac:dyDescent="0.25">
      <c r="A8700" s="74">
        <v>32440</v>
      </c>
      <c r="B8700" s="75">
        <v>26.386536</v>
      </c>
      <c r="C8700" s="75">
        <v>76.075032000000007</v>
      </c>
    </row>
    <row r="8701" spans="1:3" x14ac:dyDescent="0.25">
      <c r="A8701" s="74">
        <v>32441</v>
      </c>
      <c r="B8701" s="75">
        <v>26.398728000000002</v>
      </c>
      <c r="C8701" s="75">
        <v>76.087224000000006</v>
      </c>
    </row>
    <row r="8702" spans="1:3" x14ac:dyDescent="0.25">
      <c r="A8702" s="74">
        <v>32442</v>
      </c>
      <c r="B8702" s="75">
        <v>26.404824000000001</v>
      </c>
      <c r="C8702" s="75">
        <v>76.145136000000008</v>
      </c>
    </row>
    <row r="8703" spans="1:3" x14ac:dyDescent="0.25">
      <c r="A8703" s="74">
        <v>32443</v>
      </c>
      <c r="B8703" s="75">
        <v>26.435304000000002</v>
      </c>
      <c r="C8703" s="75">
        <v>76.218288000000001</v>
      </c>
    </row>
    <row r="8704" spans="1:3" x14ac:dyDescent="0.25">
      <c r="A8704" s="74">
        <v>32444</v>
      </c>
      <c r="B8704" s="75">
        <v>26.407872000000001</v>
      </c>
      <c r="C8704" s="75">
        <v>76.267055999999997</v>
      </c>
    </row>
    <row r="8705" spans="1:3" x14ac:dyDescent="0.25">
      <c r="A8705" s="74">
        <v>32445</v>
      </c>
      <c r="B8705" s="75">
        <v>26.404824000000001</v>
      </c>
      <c r="C8705" s="75">
        <v>76.270104000000003</v>
      </c>
    </row>
    <row r="8706" spans="1:3" x14ac:dyDescent="0.25">
      <c r="A8706" s="74">
        <v>32446</v>
      </c>
      <c r="B8706" s="75">
        <v>26.401776000000002</v>
      </c>
      <c r="C8706" s="75">
        <v>76.254864000000012</v>
      </c>
    </row>
    <row r="8707" spans="1:3" x14ac:dyDescent="0.25">
      <c r="A8707" s="74">
        <v>32447</v>
      </c>
      <c r="B8707" s="75">
        <v>26.398728000000002</v>
      </c>
      <c r="C8707" s="75">
        <v>76.251816000000005</v>
      </c>
    </row>
    <row r="8708" spans="1:3" x14ac:dyDescent="0.25">
      <c r="A8708" s="74">
        <v>32448</v>
      </c>
      <c r="B8708" s="75">
        <v>26.410920000000004</v>
      </c>
      <c r="C8708" s="75">
        <v>76.218288000000001</v>
      </c>
    </row>
    <row r="8709" spans="1:3" x14ac:dyDescent="0.25">
      <c r="A8709" s="74">
        <v>32449</v>
      </c>
      <c r="B8709" s="75">
        <v>26.444448000000001</v>
      </c>
      <c r="C8709" s="75">
        <v>75.943967999999998</v>
      </c>
    </row>
    <row r="8710" spans="1:3" x14ac:dyDescent="0.25">
      <c r="A8710" s="74">
        <v>32450</v>
      </c>
      <c r="B8710" s="75">
        <v>26.438351999999998</v>
      </c>
      <c r="C8710" s="75">
        <v>75.916536000000008</v>
      </c>
    </row>
    <row r="8711" spans="1:3" x14ac:dyDescent="0.25">
      <c r="A8711" s="74">
        <v>32451</v>
      </c>
      <c r="B8711" s="75">
        <v>26.423112</v>
      </c>
      <c r="C8711" s="75">
        <v>75.992736000000008</v>
      </c>
    </row>
    <row r="8712" spans="1:3" x14ac:dyDescent="0.25">
      <c r="A8712" s="74">
        <v>32452</v>
      </c>
      <c r="B8712" s="75">
        <v>26.438351999999998</v>
      </c>
      <c r="C8712" s="75">
        <v>76.218288000000001</v>
      </c>
    </row>
    <row r="8713" spans="1:3" x14ac:dyDescent="0.25">
      <c r="A8713" s="74">
        <v>32453</v>
      </c>
      <c r="B8713" s="75">
        <v>26.423112</v>
      </c>
      <c r="C8713" s="75">
        <v>76.291440000000009</v>
      </c>
    </row>
    <row r="8714" spans="1:3" x14ac:dyDescent="0.25">
      <c r="A8714" s="74">
        <v>32454</v>
      </c>
      <c r="B8714" s="75">
        <v>26.429207999999999</v>
      </c>
      <c r="C8714" s="75">
        <v>76.318871999999999</v>
      </c>
    </row>
    <row r="8715" spans="1:3" x14ac:dyDescent="0.25">
      <c r="A8715" s="74">
        <v>32455</v>
      </c>
      <c r="B8715" s="75">
        <v>26.459688000000003</v>
      </c>
      <c r="C8715" s="75">
        <v>76.343255999999997</v>
      </c>
    </row>
    <row r="8716" spans="1:3" x14ac:dyDescent="0.25">
      <c r="A8716" s="74">
        <v>32456</v>
      </c>
      <c r="B8716" s="75">
        <v>26.493216</v>
      </c>
      <c r="C8716" s="75">
        <v>76.437744000000009</v>
      </c>
    </row>
    <row r="8717" spans="1:3" x14ac:dyDescent="0.25">
      <c r="A8717" s="74">
        <v>32457</v>
      </c>
      <c r="B8717" s="75">
        <v>26.508456000000002</v>
      </c>
      <c r="C8717" s="75">
        <v>76.526136000000008</v>
      </c>
    </row>
    <row r="8718" spans="1:3" x14ac:dyDescent="0.25">
      <c r="A8718" s="74">
        <v>32458</v>
      </c>
      <c r="B8718" s="75">
        <v>26.484072000000001</v>
      </c>
      <c r="C8718" s="75">
        <v>76.803504000000004</v>
      </c>
    </row>
    <row r="8719" spans="1:3" x14ac:dyDescent="0.25">
      <c r="A8719" s="74">
        <v>32459</v>
      </c>
      <c r="B8719" s="75">
        <v>26.508456000000002</v>
      </c>
      <c r="C8719" s="75">
        <v>76.596240000000009</v>
      </c>
    </row>
    <row r="8720" spans="1:3" x14ac:dyDescent="0.25">
      <c r="A8720" s="74">
        <v>32460</v>
      </c>
      <c r="B8720" s="75">
        <v>26.493216</v>
      </c>
      <c r="C8720" s="75">
        <v>76.705967999999999</v>
      </c>
    </row>
    <row r="8721" spans="1:3" x14ac:dyDescent="0.25">
      <c r="A8721" s="74">
        <v>32461</v>
      </c>
      <c r="B8721" s="75">
        <v>26.429207999999999</v>
      </c>
      <c r="C8721" s="75">
        <v>76.873608000000004</v>
      </c>
    </row>
    <row r="8722" spans="1:3" x14ac:dyDescent="0.25">
      <c r="A8722" s="74">
        <v>32462</v>
      </c>
      <c r="B8722" s="75">
        <v>26.53284</v>
      </c>
      <c r="C8722" s="75">
        <v>76.017120000000006</v>
      </c>
    </row>
    <row r="8723" spans="1:3" x14ac:dyDescent="0.25">
      <c r="A8723" s="74">
        <v>32463</v>
      </c>
      <c r="B8723" s="75">
        <v>26.520648000000001</v>
      </c>
      <c r="C8723" s="75">
        <v>76.123800000000003</v>
      </c>
    </row>
    <row r="8724" spans="1:3" x14ac:dyDescent="0.25">
      <c r="A8724" s="74">
        <v>32464</v>
      </c>
      <c r="B8724" s="75">
        <v>26.517600000000002</v>
      </c>
      <c r="C8724" s="75">
        <v>76.245720000000006</v>
      </c>
    </row>
    <row r="8725" spans="1:3" x14ac:dyDescent="0.25">
      <c r="A8725" s="74">
        <v>32465</v>
      </c>
      <c r="B8725" s="75">
        <v>26.529792000000004</v>
      </c>
      <c r="C8725" s="75">
        <v>76.285344000000009</v>
      </c>
    </row>
    <row r="8726" spans="1:3" x14ac:dyDescent="0.25">
      <c r="A8726" s="74">
        <v>32466</v>
      </c>
      <c r="B8726" s="75">
        <v>26.560272000000001</v>
      </c>
      <c r="C8726" s="75">
        <v>76.139040000000008</v>
      </c>
    </row>
    <row r="8727" spans="1:3" x14ac:dyDescent="0.25">
      <c r="A8727" s="74">
        <v>32467</v>
      </c>
      <c r="B8727" s="75">
        <v>26.593800000000002</v>
      </c>
      <c r="C8727" s="75">
        <v>75.950064000000012</v>
      </c>
    </row>
    <row r="8728" spans="1:3" x14ac:dyDescent="0.25">
      <c r="A8728" s="74">
        <v>32468</v>
      </c>
      <c r="B8728" s="75">
        <v>26.596848000000001</v>
      </c>
      <c r="C8728" s="75">
        <v>75.907392000000002</v>
      </c>
    </row>
    <row r="8729" spans="1:3" x14ac:dyDescent="0.25">
      <c r="A8729" s="74">
        <v>32469</v>
      </c>
      <c r="B8729" s="75">
        <v>26.596848000000001</v>
      </c>
      <c r="C8729" s="75">
        <v>75.907392000000002</v>
      </c>
    </row>
    <row r="8730" spans="1:3" x14ac:dyDescent="0.25">
      <c r="A8730" s="74">
        <v>32470</v>
      </c>
      <c r="B8730" s="75">
        <v>26.590751999999998</v>
      </c>
      <c r="C8730" s="75">
        <v>75.919584000000015</v>
      </c>
    </row>
    <row r="8731" spans="1:3" x14ac:dyDescent="0.25">
      <c r="A8731" s="74">
        <v>32471</v>
      </c>
      <c r="B8731" s="75">
        <v>26.581607999999999</v>
      </c>
      <c r="C8731" s="75">
        <v>75.971400000000003</v>
      </c>
    </row>
    <row r="8732" spans="1:3" x14ac:dyDescent="0.25">
      <c r="A8732" s="74">
        <v>32472</v>
      </c>
      <c r="B8732" s="75">
        <v>26.569416</v>
      </c>
      <c r="C8732" s="75">
        <v>75.965304000000003</v>
      </c>
    </row>
    <row r="8733" spans="1:3" x14ac:dyDescent="0.25">
      <c r="A8733" s="74">
        <v>32473</v>
      </c>
      <c r="B8733" s="75">
        <v>26.554176000000002</v>
      </c>
      <c r="C8733" s="75">
        <v>75.931775999999999</v>
      </c>
    </row>
    <row r="8734" spans="1:3" x14ac:dyDescent="0.25">
      <c r="A8734" s="74">
        <v>32474</v>
      </c>
      <c r="B8734" s="75">
        <v>26.541983999999999</v>
      </c>
      <c r="C8734" s="75">
        <v>75.92568</v>
      </c>
    </row>
    <row r="8735" spans="1:3" x14ac:dyDescent="0.25">
      <c r="A8735" s="74">
        <v>32475</v>
      </c>
      <c r="B8735" s="75">
        <v>26.535888000000003</v>
      </c>
      <c r="C8735" s="75">
        <v>75.916536000000008</v>
      </c>
    </row>
    <row r="8736" spans="1:3" x14ac:dyDescent="0.25">
      <c r="A8736" s="74">
        <v>32476</v>
      </c>
      <c r="B8736" s="75">
        <v>26.548079999999999</v>
      </c>
      <c r="C8736" s="75">
        <v>75.931775999999999</v>
      </c>
    </row>
    <row r="8737" spans="1:3" x14ac:dyDescent="0.25">
      <c r="A8737" s="74">
        <v>32477</v>
      </c>
      <c r="B8737" s="75">
        <v>26.627328000000002</v>
      </c>
      <c r="C8737" s="75">
        <v>75.940920000000006</v>
      </c>
    </row>
    <row r="8738" spans="1:3" x14ac:dyDescent="0.25">
      <c r="A8738" s="74">
        <v>32478</v>
      </c>
      <c r="B8738" s="75">
        <v>26.679144000000001</v>
      </c>
      <c r="C8738" s="75">
        <v>76.160375999999999</v>
      </c>
    </row>
    <row r="8739" spans="1:3" x14ac:dyDescent="0.25">
      <c r="A8739" s="74">
        <v>32479</v>
      </c>
      <c r="B8739" s="75">
        <v>26.740104000000002</v>
      </c>
      <c r="C8739" s="75">
        <v>76.297536000000008</v>
      </c>
    </row>
    <row r="8740" spans="1:3" x14ac:dyDescent="0.25">
      <c r="A8740" s="74">
        <v>32480</v>
      </c>
      <c r="B8740" s="75">
        <v>26.700479999999999</v>
      </c>
      <c r="C8740" s="75">
        <v>76.385928000000007</v>
      </c>
    </row>
    <row r="8741" spans="1:3" x14ac:dyDescent="0.25">
      <c r="A8741" s="74">
        <v>32481</v>
      </c>
      <c r="B8741" s="75">
        <v>26.715720000000005</v>
      </c>
      <c r="C8741" s="75">
        <v>76.495655999999997</v>
      </c>
    </row>
    <row r="8742" spans="1:3" x14ac:dyDescent="0.25">
      <c r="A8742" s="74">
        <v>32482</v>
      </c>
      <c r="B8742" s="75">
        <v>26.712672000000001</v>
      </c>
      <c r="C8742" s="75">
        <v>76.541376</v>
      </c>
    </row>
    <row r="8743" spans="1:3" x14ac:dyDescent="0.25">
      <c r="A8743" s="74">
        <v>32483</v>
      </c>
      <c r="B8743" s="75">
        <v>26.706576000000002</v>
      </c>
      <c r="C8743" s="75">
        <v>76.562712000000005</v>
      </c>
    </row>
    <row r="8744" spans="1:3" x14ac:dyDescent="0.25">
      <c r="A8744" s="74">
        <v>32484</v>
      </c>
      <c r="B8744" s="75">
        <v>26.697432000000003</v>
      </c>
      <c r="C8744" s="75">
        <v>76.550520000000006</v>
      </c>
    </row>
    <row r="8745" spans="1:3" x14ac:dyDescent="0.25">
      <c r="A8745" s="74">
        <v>32485</v>
      </c>
      <c r="B8745" s="75">
        <v>26.712672000000001</v>
      </c>
      <c r="C8745" s="75">
        <v>76.602336000000008</v>
      </c>
    </row>
    <row r="8746" spans="1:3" x14ac:dyDescent="0.25">
      <c r="A8746" s="74">
        <v>32486</v>
      </c>
      <c r="B8746" s="75">
        <v>26.718768000000001</v>
      </c>
      <c r="C8746" s="75">
        <v>76.635864000000012</v>
      </c>
    </row>
    <row r="8747" spans="1:3" x14ac:dyDescent="0.25">
      <c r="A8747" s="74">
        <v>32487</v>
      </c>
      <c r="B8747" s="75">
        <v>26.709624000000002</v>
      </c>
      <c r="C8747" s="75">
        <v>76.61148</v>
      </c>
    </row>
    <row r="8748" spans="1:3" x14ac:dyDescent="0.25">
      <c r="A8748" s="74">
        <v>32488</v>
      </c>
      <c r="B8748" s="75">
        <v>26.700479999999999</v>
      </c>
      <c r="C8748" s="75">
        <v>76.565759999999997</v>
      </c>
    </row>
    <row r="8749" spans="1:3" x14ac:dyDescent="0.25">
      <c r="A8749" s="74">
        <v>32489</v>
      </c>
      <c r="B8749" s="75">
        <v>26.688288000000004</v>
      </c>
      <c r="C8749" s="75">
        <v>76.526136000000008</v>
      </c>
    </row>
    <row r="8750" spans="1:3" x14ac:dyDescent="0.25">
      <c r="A8750" s="74">
        <v>32490</v>
      </c>
      <c r="B8750" s="75">
        <v>26.694383999999999</v>
      </c>
      <c r="C8750" s="75">
        <v>76.465176</v>
      </c>
    </row>
    <row r="8751" spans="1:3" x14ac:dyDescent="0.25">
      <c r="A8751" s="74">
        <v>32491</v>
      </c>
      <c r="B8751" s="75">
        <v>26.694383999999999</v>
      </c>
      <c r="C8751" s="75">
        <v>76.379832000000007</v>
      </c>
    </row>
    <row r="8752" spans="1:3" x14ac:dyDescent="0.25">
      <c r="A8752" s="74">
        <v>32492</v>
      </c>
      <c r="B8752" s="75">
        <v>26.700479999999999</v>
      </c>
      <c r="C8752" s="75">
        <v>76.331064000000012</v>
      </c>
    </row>
    <row r="8753" spans="1:3" x14ac:dyDescent="0.25">
      <c r="A8753" s="74">
        <v>32493</v>
      </c>
      <c r="B8753" s="75">
        <v>26.706576000000002</v>
      </c>
      <c r="C8753" s="75">
        <v>76.285344000000009</v>
      </c>
    </row>
    <row r="8754" spans="1:3" x14ac:dyDescent="0.25">
      <c r="A8754" s="74">
        <v>32494</v>
      </c>
      <c r="B8754" s="75">
        <v>26.706576000000002</v>
      </c>
      <c r="C8754" s="75">
        <v>76.260959999999997</v>
      </c>
    </row>
    <row r="8755" spans="1:3" x14ac:dyDescent="0.25">
      <c r="A8755" s="74">
        <v>32495</v>
      </c>
      <c r="B8755" s="75">
        <v>26.706576000000002</v>
      </c>
      <c r="C8755" s="75">
        <v>76.254864000000012</v>
      </c>
    </row>
    <row r="8756" spans="1:3" x14ac:dyDescent="0.25">
      <c r="A8756" s="74">
        <v>32496</v>
      </c>
      <c r="B8756" s="75">
        <v>26.700479999999999</v>
      </c>
      <c r="C8756" s="75">
        <v>76.239624000000006</v>
      </c>
    </row>
    <row r="8757" spans="1:3" x14ac:dyDescent="0.25">
      <c r="A8757" s="74">
        <v>32497</v>
      </c>
      <c r="B8757" s="75">
        <v>26.694383999999999</v>
      </c>
      <c r="C8757" s="75">
        <v>76.218288000000001</v>
      </c>
    </row>
    <row r="8758" spans="1:3" x14ac:dyDescent="0.25">
      <c r="A8758" s="74">
        <v>32498</v>
      </c>
      <c r="B8758" s="75">
        <v>26.688288000000004</v>
      </c>
      <c r="C8758" s="75">
        <v>76.215240000000009</v>
      </c>
    </row>
    <row r="8759" spans="1:3" x14ac:dyDescent="0.25">
      <c r="A8759" s="74">
        <v>32499</v>
      </c>
      <c r="B8759" s="75">
        <v>26.682192000000004</v>
      </c>
      <c r="C8759" s="75">
        <v>76.190855999999997</v>
      </c>
    </row>
    <row r="8760" spans="1:3" x14ac:dyDescent="0.25">
      <c r="A8760" s="74">
        <v>32500</v>
      </c>
      <c r="B8760" s="75">
        <v>26.679144000000001</v>
      </c>
      <c r="C8760" s="75">
        <v>76.203047999999995</v>
      </c>
    </row>
    <row r="8761" spans="1:3" x14ac:dyDescent="0.25">
      <c r="A8761" s="74">
        <v>32501</v>
      </c>
      <c r="B8761" s="75">
        <v>26.666951999999998</v>
      </c>
      <c r="C8761" s="75">
        <v>76.251816000000005</v>
      </c>
    </row>
    <row r="8762" spans="1:3" x14ac:dyDescent="0.25">
      <c r="A8762" s="74">
        <v>32502</v>
      </c>
      <c r="B8762" s="75">
        <v>26.657807999999999</v>
      </c>
      <c r="C8762" s="75">
        <v>76.30668</v>
      </c>
    </row>
    <row r="8763" spans="1:3" x14ac:dyDescent="0.25">
      <c r="A8763" s="74">
        <v>32503</v>
      </c>
      <c r="B8763" s="75">
        <v>26.645616</v>
      </c>
      <c r="C8763" s="75">
        <v>76.352400000000003</v>
      </c>
    </row>
    <row r="8764" spans="1:3" x14ac:dyDescent="0.25">
      <c r="A8764" s="74">
        <v>32504</v>
      </c>
      <c r="B8764" s="75">
        <v>26.633424000000002</v>
      </c>
      <c r="C8764" s="75">
        <v>76.30668</v>
      </c>
    </row>
    <row r="8765" spans="1:3" x14ac:dyDescent="0.25">
      <c r="A8765" s="74">
        <v>32505</v>
      </c>
      <c r="B8765" s="75">
        <v>26.627328000000002</v>
      </c>
      <c r="C8765" s="75">
        <v>76.236575999999999</v>
      </c>
    </row>
    <row r="8766" spans="1:3" x14ac:dyDescent="0.25">
      <c r="A8766" s="74">
        <v>32506</v>
      </c>
      <c r="B8766" s="75">
        <v>26.621232000000003</v>
      </c>
      <c r="C8766" s="75">
        <v>76.245720000000006</v>
      </c>
    </row>
    <row r="8767" spans="1:3" x14ac:dyDescent="0.25">
      <c r="A8767" s="74">
        <v>32507</v>
      </c>
      <c r="B8767" s="75">
        <v>26.624279999999999</v>
      </c>
      <c r="C8767" s="75">
        <v>76.245720000000006</v>
      </c>
    </row>
    <row r="8768" spans="1:3" x14ac:dyDescent="0.25">
      <c r="A8768" s="74">
        <v>32508</v>
      </c>
      <c r="B8768" s="75">
        <v>26.630376000000002</v>
      </c>
      <c r="C8768" s="75">
        <v>76.245720000000006</v>
      </c>
    </row>
    <row r="8769" spans="1:3" x14ac:dyDescent="0.25">
      <c r="A8769" s="74">
        <v>32509</v>
      </c>
      <c r="B8769" s="75">
        <v>26.624279999999999</v>
      </c>
      <c r="C8769" s="75">
        <v>76.30668</v>
      </c>
    </row>
    <row r="8770" spans="1:3" x14ac:dyDescent="0.25">
      <c r="A8770" s="74">
        <v>32510</v>
      </c>
      <c r="B8770" s="75">
        <v>26.621232000000003</v>
      </c>
      <c r="C8770" s="75">
        <v>76.288392000000002</v>
      </c>
    </row>
    <row r="8771" spans="1:3" x14ac:dyDescent="0.25">
      <c r="A8771" s="74">
        <v>32511</v>
      </c>
      <c r="B8771" s="75">
        <v>26.618183999999999</v>
      </c>
      <c r="C8771" s="75">
        <v>76.245720000000006</v>
      </c>
    </row>
    <row r="8772" spans="1:3" x14ac:dyDescent="0.25">
      <c r="A8772" s="74">
        <v>32512</v>
      </c>
      <c r="B8772" s="75">
        <v>26.615136</v>
      </c>
      <c r="C8772" s="75">
        <v>76.221336000000008</v>
      </c>
    </row>
    <row r="8773" spans="1:3" x14ac:dyDescent="0.25">
      <c r="A8773" s="74">
        <v>32513</v>
      </c>
      <c r="B8773" s="75">
        <v>26.618183999999999</v>
      </c>
      <c r="C8773" s="75">
        <v>76.175616000000005</v>
      </c>
    </row>
    <row r="8774" spans="1:3" x14ac:dyDescent="0.25">
      <c r="A8774" s="74">
        <v>32514</v>
      </c>
      <c r="B8774" s="75">
        <v>26.621232000000003</v>
      </c>
      <c r="C8774" s="75">
        <v>76.175616000000005</v>
      </c>
    </row>
    <row r="8775" spans="1:3" x14ac:dyDescent="0.25">
      <c r="A8775" s="74">
        <v>32515</v>
      </c>
      <c r="B8775" s="75">
        <v>26.618183999999999</v>
      </c>
      <c r="C8775" s="75">
        <v>76.142088000000001</v>
      </c>
    </row>
    <row r="8776" spans="1:3" x14ac:dyDescent="0.25">
      <c r="A8776" s="74">
        <v>32516</v>
      </c>
      <c r="B8776" s="75">
        <v>26.624279999999999</v>
      </c>
      <c r="C8776" s="75">
        <v>76.053696000000002</v>
      </c>
    </row>
    <row r="8777" spans="1:3" x14ac:dyDescent="0.25">
      <c r="A8777" s="74">
        <v>32517</v>
      </c>
      <c r="B8777" s="75">
        <v>26.624279999999999</v>
      </c>
      <c r="C8777" s="75">
        <v>75.953112000000004</v>
      </c>
    </row>
    <row r="8778" spans="1:3" x14ac:dyDescent="0.25">
      <c r="A8778" s="74">
        <v>32518</v>
      </c>
      <c r="B8778" s="75">
        <v>26.621232000000003</v>
      </c>
      <c r="C8778" s="75">
        <v>75.913488000000001</v>
      </c>
    </row>
    <row r="8779" spans="1:3" x14ac:dyDescent="0.25">
      <c r="A8779" s="74">
        <v>32519</v>
      </c>
      <c r="B8779" s="75">
        <v>26.615136</v>
      </c>
      <c r="C8779" s="75">
        <v>75.867767999999998</v>
      </c>
    </row>
    <row r="8780" spans="1:3" x14ac:dyDescent="0.25">
      <c r="A8780" s="74">
        <v>32520</v>
      </c>
      <c r="B8780" s="75">
        <v>26.618183999999999</v>
      </c>
      <c r="C8780" s="75">
        <v>75.77328</v>
      </c>
    </row>
    <row r="8781" spans="1:3" x14ac:dyDescent="0.25">
      <c r="A8781" s="74">
        <v>32521</v>
      </c>
      <c r="B8781" s="75">
        <v>26.630376000000002</v>
      </c>
      <c r="C8781" s="75">
        <v>75.675744000000009</v>
      </c>
    </row>
    <row r="8782" spans="1:3" x14ac:dyDescent="0.25">
      <c r="A8782" s="74">
        <v>32522</v>
      </c>
      <c r="B8782" s="75">
        <v>26.633424000000002</v>
      </c>
      <c r="C8782" s="75">
        <v>75.566016000000005</v>
      </c>
    </row>
    <row r="8783" spans="1:3" x14ac:dyDescent="0.25">
      <c r="A8783" s="74">
        <v>32523</v>
      </c>
      <c r="B8783" s="75">
        <v>26.636472000000001</v>
      </c>
      <c r="C8783" s="75">
        <v>75.450192000000001</v>
      </c>
    </row>
    <row r="8784" spans="1:3" x14ac:dyDescent="0.25">
      <c r="A8784" s="74">
        <v>32524</v>
      </c>
      <c r="B8784" s="75">
        <v>26.633424000000002</v>
      </c>
      <c r="C8784" s="75">
        <v>75.325224000000006</v>
      </c>
    </row>
    <row r="8785" spans="1:3" x14ac:dyDescent="0.25">
      <c r="A8785" s="74">
        <v>32525</v>
      </c>
      <c r="B8785" s="75">
        <v>26.630376000000002</v>
      </c>
      <c r="C8785" s="75">
        <v>75.236832000000007</v>
      </c>
    </row>
    <row r="8786" spans="1:3" x14ac:dyDescent="0.25">
      <c r="A8786" s="74">
        <v>32526</v>
      </c>
      <c r="B8786" s="75">
        <v>26.618183999999999</v>
      </c>
      <c r="C8786" s="75">
        <v>75.215496000000002</v>
      </c>
    </row>
    <row r="8787" spans="1:3" x14ac:dyDescent="0.25">
      <c r="A8787" s="74">
        <v>32527</v>
      </c>
      <c r="B8787" s="75">
        <v>26.605992000000004</v>
      </c>
      <c r="C8787" s="75">
        <v>75.227688000000001</v>
      </c>
    </row>
    <row r="8788" spans="1:3" x14ac:dyDescent="0.25">
      <c r="A8788" s="74">
        <v>32528</v>
      </c>
      <c r="B8788" s="75">
        <v>26.590751999999998</v>
      </c>
      <c r="C8788" s="75">
        <v>75.233784000000014</v>
      </c>
    </row>
    <row r="8789" spans="1:3" x14ac:dyDescent="0.25">
      <c r="A8789" s="74">
        <v>32529</v>
      </c>
      <c r="B8789" s="75">
        <v>26.578560000000003</v>
      </c>
      <c r="C8789" s="75">
        <v>75.227688000000001</v>
      </c>
    </row>
    <row r="8790" spans="1:3" x14ac:dyDescent="0.25">
      <c r="A8790" s="74">
        <v>32530</v>
      </c>
      <c r="B8790" s="75">
        <v>26.566368000000001</v>
      </c>
      <c r="C8790" s="75">
        <v>75.215496000000002</v>
      </c>
    </row>
    <row r="8791" spans="1:3" x14ac:dyDescent="0.25">
      <c r="A8791" s="74">
        <v>32531</v>
      </c>
      <c r="B8791" s="75">
        <v>26.551128000000002</v>
      </c>
      <c r="C8791" s="75">
        <v>75.185016000000005</v>
      </c>
    </row>
    <row r="8792" spans="1:3" x14ac:dyDescent="0.25">
      <c r="A8792" s="74">
        <v>32532</v>
      </c>
      <c r="B8792" s="75">
        <v>26.535888000000003</v>
      </c>
      <c r="C8792" s="75">
        <v>75.154536000000007</v>
      </c>
    </row>
    <row r="8793" spans="1:3" x14ac:dyDescent="0.25">
      <c r="A8793" s="74">
        <v>32533</v>
      </c>
      <c r="B8793" s="75">
        <v>26.53284</v>
      </c>
      <c r="C8793" s="75">
        <v>75.078336000000007</v>
      </c>
    </row>
    <row r="8794" spans="1:3" x14ac:dyDescent="0.25">
      <c r="A8794" s="74">
        <v>32534</v>
      </c>
      <c r="B8794" s="75">
        <v>26.517600000000002</v>
      </c>
      <c r="C8794" s="75">
        <v>75.011279999999999</v>
      </c>
    </row>
    <row r="8795" spans="1:3" x14ac:dyDescent="0.25">
      <c r="A8795" s="74">
        <v>32535</v>
      </c>
      <c r="B8795" s="75">
        <v>26.511504000000002</v>
      </c>
      <c r="C8795" s="75">
        <v>74.944224000000006</v>
      </c>
    </row>
    <row r="8796" spans="1:3" x14ac:dyDescent="0.25">
      <c r="A8796" s="74">
        <v>32536</v>
      </c>
      <c r="B8796" s="75">
        <v>26.496264000000004</v>
      </c>
      <c r="C8796" s="75">
        <v>74.901552000000009</v>
      </c>
    </row>
    <row r="8797" spans="1:3" x14ac:dyDescent="0.25">
      <c r="A8797" s="74">
        <v>32537</v>
      </c>
      <c r="B8797" s="75">
        <v>26.481024000000001</v>
      </c>
      <c r="C8797" s="75">
        <v>74.871071999999998</v>
      </c>
    </row>
    <row r="8798" spans="1:3" x14ac:dyDescent="0.25">
      <c r="A8798" s="74">
        <v>32538</v>
      </c>
      <c r="B8798" s="75">
        <v>26.462736</v>
      </c>
      <c r="C8798" s="75">
        <v>74.822304000000003</v>
      </c>
    </row>
    <row r="8799" spans="1:3" x14ac:dyDescent="0.25">
      <c r="A8799" s="74">
        <v>32539</v>
      </c>
      <c r="B8799" s="75">
        <v>26.45664</v>
      </c>
      <c r="C8799" s="75">
        <v>74.764392000000001</v>
      </c>
    </row>
    <row r="8800" spans="1:3" x14ac:dyDescent="0.25">
      <c r="A8800" s="74">
        <v>32540</v>
      </c>
      <c r="B8800" s="75">
        <v>26.447496000000001</v>
      </c>
      <c r="C8800" s="75">
        <v>74.682096000000001</v>
      </c>
    </row>
    <row r="8801" spans="1:3" x14ac:dyDescent="0.25">
      <c r="A8801" s="74">
        <v>32541</v>
      </c>
      <c r="B8801" s="75">
        <v>26.441400000000002</v>
      </c>
      <c r="C8801" s="75">
        <v>74.569320000000005</v>
      </c>
    </row>
    <row r="8802" spans="1:3" x14ac:dyDescent="0.25">
      <c r="A8802" s="74">
        <v>32542</v>
      </c>
      <c r="B8802" s="75">
        <v>26.435304000000002</v>
      </c>
      <c r="C8802" s="75">
        <v>74.456544000000008</v>
      </c>
    </row>
    <row r="8803" spans="1:3" x14ac:dyDescent="0.25">
      <c r="A8803" s="74">
        <v>32543</v>
      </c>
      <c r="B8803" s="75">
        <v>26.426160000000003</v>
      </c>
      <c r="C8803" s="75">
        <v>74.36205600000001</v>
      </c>
    </row>
    <row r="8804" spans="1:3" x14ac:dyDescent="0.25">
      <c r="A8804" s="74">
        <v>32544</v>
      </c>
      <c r="B8804" s="75">
        <v>26.417016</v>
      </c>
      <c r="C8804" s="75">
        <v>74.322432000000006</v>
      </c>
    </row>
    <row r="8805" spans="1:3" x14ac:dyDescent="0.25">
      <c r="A8805" s="74">
        <v>32545</v>
      </c>
      <c r="B8805" s="75">
        <v>26.404824000000001</v>
      </c>
      <c r="C8805" s="75">
        <v>74.212704000000002</v>
      </c>
    </row>
    <row r="8806" spans="1:3" x14ac:dyDescent="0.25">
      <c r="A8806" s="74">
        <v>32546</v>
      </c>
      <c r="B8806" s="75">
        <v>26.395679999999999</v>
      </c>
      <c r="C8806" s="75">
        <v>74.106024000000005</v>
      </c>
    </row>
    <row r="8807" spans="1:3" x14ac:dyDescent="0.25">
      <c r="A8807" s="74">
        <v>32547</v>
      </c>
      <c r="B8807" s="75">
        <v>26.383488000000003</v>
      </c>
      <c r="C8807" s="75">
        <v>74.011536000000007</v>
      </c>
    </row>
    <row r="8808" spans="1:3" x14ac:dyDescent="0.25">
      <c r="A8808" s="74">
        <v>32548</v>
      </c>
      <c r="B8808" s="75">
        <v>26.374344000000001</v>
      </c>
      <c r="C8808" s="75">
        <v>73.938384000000013</v>
      </c>
    </row>
    <row r="8809" spans="1:3" x14ac:dyDescent="0.25">
      <c r="A8809" s="74">
        <v>32549</v>
      </c>
      <c r="B8809" s="75">
        <v>26.362151999999998</v>
      </c>
      <c r="C8809" s="75">
        <v>73.846944000000008</v>
      </c>
    </row>
    <row r="8810" spans="1:3" x14ac:dyDescent="0.25">
      <c r="A8810" s="74">
        <v>32550</v>
      </c>
      <c r="B8810" s="75">
        <v>26.356056000000002</v>
      </c>
      <c r="C8810" s="75">
        <v>73.785984000000013</v>
      </c>
    </row>
    <row r="8811" spans="1:3" x14ac:dyDescent="0.25">
      <c r="A8811" s="74">
        <v>32551</v>
      </c>
      <c r="B8811" s="75">
        <v>26.346912</v>
      </c>
      <c r="C8811" s="75">
        <v>73.737216000000004</v>
      </c>
    </row>
    <row r="8812" spans="1:3" x14ac:dyDescent="0.25">
      <c r="A8812" s="74">
        <v>32552</v>
      </c>
      <c r="B8812" s="75">
        <v>26.340816</v>
      </c>
      <c r="C8812" s="75">
        <v>73.633584000000013</v>
      </c>
    </row>
    <row r="8813" spans="1:3" x14ac:dyDescent="0.25">
      <c r="A8813" s="74">
        <v>32553</v>
      </c>
      <c r="B8813" s="75">
        <v>26.334720000000004</v>
      </c>
      <c r="C8813" s="75">
        <v>73.520808000000002</v>
      </c>
    </row>
    <row r="8814" spans="1:3" x14ac:dyDescent="0.25">
      <c r="A8814" s="74">
        <v>32554</v>
      </c>
      <c r="B8814" s="75">
        <v>26.328624000000001</v>
      </c>
      <c r="C8814" s="75">
        <v>73.408032000000006</v>
      </c>
    </row>
    <row r="8815" spans="1:3" x14ac:dyDescent="0.25">
      <c r="A8815" s="74">
        <v>32555</v>
      </c>
      <c r="B8815" s="75">
        <v>26.325576000000002</v>
      </c>
      <c r="C8815" s="75">
        <v>73.286112000000003</v>
      </c>
    </row>
    <row r="8816" spans="1:3" x14ac:dyDescent="0.25">
      <c r="A8816" s="74">
        <v>32556</v>
      </c>
      <c r="B8816" s="75">
        <v>26.322528000000002</v>
      </c>
      <c r="C8816" s="75">
        <v>73.152000000000001</v>
      </c>
    </row>
    <row r="8817" spans="1:3" x14ac:dyDescent="0.25">
      <c r="A8817" s="74">
        <v>32557</v>
      </c>
      <c r="B8817" s="75">
        <v>26.322528000000002</v>
      </c>
      <c r="C8817" s="75">
        <v>73.045320000000004</v>
      </c>
    </row>
    <row r="8818" spans="1:3" x14ac:dyDescent="0.25">
      <c r="A8818" s="74">
        <v>32558</v>
      </c>
      <c r="B8818" s="75">
        <v>26.313383999999999</v>
      </c>
      <c r="C8818" s="75">
        <v>72.932544000000007</v>
      </c>
    </row>
    <row r="8819" spans="1:3" x14ac:dyDescent="0.25">
      <c r="A8819" s="74">
        <v>32559</v>
      </c>
      <c r="B8819" s="75">
        <v>26.310336</v>
      </c>
      <c r="C8819" s="75">
        <v>72.780144000000007</v>
      </c>
    </row>
    <row r="8820" spans="1:3" x14ac:dyDescent="0.25">
      <c r="A8820" s="74">
        <v>32560</v>
      </c>
      <c r="B8820" s="75">
        <v>26.307288000000003</v>
      </c>
      <c r="C8820" s="75">
        <v>72.639936000000006</v>
      </c>
    </row>
    <row r="8821" spans="1:3" x14ac:dyDescent="0.25">
      <c r="A8821" s="74">
        <v>32561</v>
      </c>
      <c r="B8821" s="75">
        <v>26.295096000000001</v>
      </c>
      <c r="C8821" s="75">
        <v>72.533256000000009</v>
      </c>
    </row>
    <row r="8822" spans="1:3" x14ac:dyDescent="0.25">
      <c r="A8822" s="74">
        <v>32562</v>
      </c>
      <c r="B8822" s="75">
        <v>26.285951999999998</v>
      </c>
      <c r="C8822" s="75">
        <v>72.463152000000008</v>
      </c>
    </row>
    <row r="8823" spans="1:3" x14ac:dyDescent="0.25">
      <c r="A8823" s="74">
        <v>32563</v>
      </c>
      <c r="B8823" s="75">
        <v>26.289000000000001</v>
      </c>
      <c r="C8823" s="75">
        <v>72.496679999999998</v>
      </c>
    </row>
    <row r="8824" spans="1:3" x14ac:dyDescent="0.25">
      <c r="A8824" s="74">
        <v>32564</v>
      </c>
      <c r="B8824" s="75">
        <v>26.282904000000002</v>
      </c>
      <c r="C8824" s="75">
        <v>72.542400000000001</v>
      </c>
    </row>
    <row r="8825" spans="1:3" x14ac:dyDescent="0.25">
      <c r="A8825" s="74">
        <v>32565</v>
      </c>
      <c r="B8825" s="75">
        <v>26.292048000000001</v>
      </c>
      <c r="C8825" s="75">
        <v>72.755759999999995</v>
      </c>
    </row>
    <row r="8826" spans="1:3" x14ac:dyDescent="0.25">
      <c r="A8826" s="74">
        <v>32566</v>
      </c>
      <c r="B8826" s="75">
        <v>26.298144000000001</v>
      </c>
      <c r="C8826" s="75">
        <v>72.752712000000002</v>
      </c>
    </row>
    <row r="8827" spans="1:3" x14ac:dyDescent="0.25">
      <c r="A8827" s="74">
        <v>32567</v>
      </c>
      <c r="B8827" s="75">
        <v>26.292048000000001</v>
      </c>
      <c r="C8827" s="75">
        <v>72.694800000000001</v>
      </c>
    </row>
    <row r="8828" spans="1:3" x14ac:dyDescent="0.25">
      <c r="A8828" s="74">
        <v>32568</v>
      </c>
      <c r="B8828" s="75">
        <v>26.285951999999998</v>
      </c>
      <c r="C8828" s="75">
        <v>72.612504000000001</v>
      </c>
    </row>
    <row r="8829" spans="1:3" x14ac:dyDescent="0.25">
      <c r="A8829" s="74">
        <v>32569</v>
      </c>
      <c r="B8829" s="75">
        <v>26.282904000000002</v>
      </c>
      <c r="C8829" s="75">
        <v>72.518016000000003</v>
      </c>
    </row>
    <row r="8830" spans="1:3" x14ac:dyDescent="0.25">
      <c r="A8830" s="74">
        <v>32570</v>
      </c>
      <c r="B8830" s="75">
        <v>26.273760000000003</v>
      </c>
      <c r="C8830" s="75">
        <v>72.420479999999998</v>
      </c>
    </row>
    <row r="8831" spans="1:3" x14ac:dyDescent="0.25">
      <c r="A8831" s="74">
        <v>32571</v>
      </c>
      <c r="B8831" s="75">
        <v>26.261568</v>
      </c>
      <c r="C8831" s="75">
        <v>72.356471999999997</v>
      </c>
    </row>
    <row r="8832" spans="1:3" x14ac:dyDescent="0.25">
      <c r="A8832" s="74">
        <v>32572</v>
      </c>
      <c r="B8832" s="75">
        <v>26.252424000000001</v>
      </c>
      <c r="C8832" s="75">
        <v>72.268079999999998</v>
      </c>
    </row>
    <row r="8833" spans="1:3" x14ac:dyDescent="0.25">
      <c r="A8833" s="74">
        <v>32573</v>
      </c>
      <c r="B8833" s="75">
        <v>26.246328000000002</v>
      </c>
      <c r="C8833" s="75">
        <v>72.1614</v>
      </c>
    </row>
    <row r="8834" spans="1:3" x14ac:dyDescent="0.25">
      <c r="A8834" s="74">
        <v>32574</v>
      </c>
      <c r="B8834" s="75">
        <v>26.243279999999999</v>
      </c>
      <c r="C8834" s="75">
        <v>72.054720000000003</v>
      </c>
    </row>
    <row r="8835" spans="1:3" x14ac:dyDescent="0.25">
      <c r="A8835" s="74">
        <v>32575</v>
      </c>
      <c r="B8835" s="75">
        <v>26.234135999999999</v>
      </c>
      <c r="C8835" s="75">
        <v>71.951087999999999</v>
      </c>
    </row>
    <row r="8836" spans="1:3" x14ac:dyDescent="0.25">
      <c r="A8836" s="74">
        <v>32576</v>
      </c>
      <c r="B8836" s="75">
        <v>26.218896000000001</v>
      </c>
      <c r="C8836" s="75">
        <v>71.853552000000008</v>
      </c>
    </row>
    <row r="8837" spans="1:3" x14ac:dyDescent="0.25">
      <c r="A8837" s="74">
        <v>32577</v>
      </c>
      <c r="B8837" s="75">
        <v>26.209751999999998</v>
      </c>
      <c r="C8837" s="75">
        <v>71.722487999999998</v>
      </c>
    </row>
    <row r="8838" spans="1:3" x14ac:dyDescent="0.25">
      <c r="A8838" s="74">
        <v>32578</v>
      </c>
      <c r="B8838" s="75">
        <v>26.194512</v>
      </c>
      <c r="C8838" s="75">
        <v>71.634096000000014</v>
      </c>
    </row>
    <row r="8839" spans="1:3" x14ac:dyDescent="0.25">
      <c r="A8839" s="74">
        <v>32579</v>
      </c>
      <c r="B8839" s="75">
        <v>26.179272000000001</v>
      </c>
      <c r="C8839" s="75">
        <v>71.5518</v>
      </c>
    </row>
    <row r="8840" spans="1:3" x14ac:dyDescent="0.25">
      <c r="A8840" s="74">
        <v>32580</v>
      </c>
      <c r="B8840" s="75">
        <v>26.164032000000002</v>
      </c>
      <c r="C8840" s="75">
        <v>71.439024000000003</v>
      </c>
    </row>
    <row r="8841" spans="1:3" x14ac:dyDescent="0.25">
      <c r="A8841" s="74">
        <v>32581</v>
      </c>
      <c r="B8841" s="75">
        <v>26.160983999999999</v>
      </c>
      <c r="C8841" s="75">
        <v>71.307959999999994</v>
      </c>
    </row>
    <row r="8842" spans="1:3" x14ac:dyDescent="0.25">
      <c r="A8842" s="74">
        <v>32582</v>
      </c>
      <c r="B8842" s="75">
        <v>26.148792000000004</v>
      </c>
      <c r="C8842" s="75">
        <v>71.1708</v>
      </c>
    </row>
    <row r="8843" spans="1:3" x14ac:dyDescent="0.25">
      <c r="A8843" s="74">
        <v>32583</v>
      </c>
      <c r="B8843" s="75">
        <v>26.142696000000001</v>
      </c>
      <c r="C8843" s="75">
        <v>71.024496000000013</v>
      </c>
    </row>
    <row r="8844" spans="1:3" x14ac:dyDescent="0.25">
      <c r="A8844" s="74">
        <v>32584</v>
      </c>
      <c r="B8844" s="75">
        <v>26.136600000000001</v>
      </c>
      <c r="C8844" s="75">
        <v>70.893432000000004</v>
      </c>
    </row>
    <row r="8845" spans="1:3" x14ac:dyDescent="0.25">
      <c r="A8845" s="74">
        <v>32585</v>
      </c>
      <c r="B8845" s="75">
        <v>26.127456000000002</v>
      </c>
      <c r="C8845" s="75">
        <v>70.798944000000006</v>
      </c>
    </row>
    <row r="8846" spans="1:3" x14ac:dyDescent="0.25">
      <c r="A8846" s="74">
        <v>32586</v>
      </c>
      <c r="B8846" s="75">
        <v>26.118312</v>
      </c>
      <c r="C8846" s="75">
        <v>70.698359999999994</v>
      </c>
    </row>
    <row r="8847" spans="1:3" x14ac:dyDescent="0.25">
      <c r="A8847" s="74">
        <v>32587</v>
      </c>
      <c r="B8847" s="75">
        <v>26.112216</v>
      </c>
      <c r="C8847" s="75">
        <v>70.573391999999998</v>
      </c>
    </row>
    <row r="8848" spans="1:3" x14ac:dyDescent="0.25">
      <c r="A8848" s="74">
        <v>32588</v>
      </c>
      <c r="B8848" s="75">
        <v>26.103072000000001</v>
      </c>
      <c r="C8848" s="75">
        <v>70.44537600000001</v>
      </c>
    </row>
    <row r="8849" spans="1:3" x14ac:dyDescent="0.25">
      <c r="A8849" s="74">
        <v>32589</v>
      </c>
      <c r="B8849" s="75">
        <v>26.093928000000002</v>
      </c>
      <c r="C8849" s="75">
        <v>70.326504</v>
      </c>
    </row>
    <row r="8850" spans="1:3" x14ac:dyDescent="0.25">
      <c r="A8850" s="74">
        <v>32590</v>
      </c>
      <c r="B8850" s="75">
        <v>26.084783999999999</v>
      </c>
      <c r="C8850" s="75">
        <v>70.195440000000005</v>
      </c>
    </row>
    <row r="8851" spans="1:3" x14ac:dyDescent="0.25">
      <c r="A8851" s="74">
        <v>32591</v>
      </c>
      <c r="B8851" s="75">
        <v>26.072592000000004</v>
      </c>
      <c r="C8851" s="75">
        <v>70.024752000000007</v>
      </c>
    </row>
    <row r="8852" spans="1:3" x14ac:dyDescent="0.25">
      <c r="A8852" s="74">
        <v>32592</v>
      </c>
      <c r="B8852" s="75">
        <v>26.069544</v>
      </c>
      <c r="C8852" s="75">
        <v>69.841871999999995</v>
      </c>
    </row>
    <row r="8853" spans="1:3" x14ac:dyDescent="0.25">
      <c r="A8853" s="74">
        <v>32593</v>
      </c>
      <c r="B8853" s="75">
        <v>26.060400000000001</v>
      </c>
      <c r="C8853" s="75">
        <v>69.655944000000005</v>
      </c>
    </row>
    <row r="8854" spans="1:3" x14ac:dyDescent="0.25">
      <c r="A8854" s="74">
        <v>32594</v>
      </c>
      <c r="B8854" s="75">
        <v>26.057351999999998</v>
      </c>
      <c r="C8854" s="75">
        <v>69.503544000000005</v>
      </c>
    </row>
    <row r="8855" spans="1:3" x14ac:dyDescent="0.25">
      <c r="A8855" s="74">
        <v>32595</v>
      </c>
      <c r="B8855" s="75">
        <v>26.051256000000002</v>
      </c>
      <c r="C8855" s="75">
        <v>69.396864000000008</v>
      </c>
    </row>
    <row r="8856" spans="1:3" x14ac:dyDescent="0.25">
      <c r="A8856" s="74">
        <v>32596</v>
      </c>
      <c r="B8856" s="75">
        <v>26.036016000000004</v>
      </c>
      <c r="C8856" s="75">
        <v>69.296279999999996</v>
      </c>
    </row>
    <row r="8857" spans="1:3" x14ac:dyDescent="0.25">
      <c r="A8857" s="74">
        <v>32597</v>
      </c>
      <c r="B8857" s="75">
        <v>26.026872000000001</v>
      </c>
      <c r="C8857" s="75">
        <v>69.168264000000008</v>
      </c>
    </row>
    <row r="8858" spans="1:3" x14ac:dyDescent="0.25">
      <c r="A8858" s="74">
        <v>32598</v>
      </c>
      <c r="B8858" s="75">
        <v>26.017728000000002</v>
      </c>
      <c r="C8858" s="75">
        <v>69.043296000000012</v>
      </c>
    </row>
    <row r="8859" spans="1:3" x14ac:dyDescent="0.25">
      <c r="A8859" s="74">
        <v>32599</v>
      </c>
      <c r="B8859" s="75">
        <v>26.005535999999999</v>
      </c>
      <c r="C8859" s="75">
        <v>68.906136000000004</v>
      </c>
    </row>
    <row r="8860" spans="1:3" x14ac:dyDescent="0.25">
      <c r="A8860" s="74">
        <v>32600</v>
      </c>
      <c r="B8860" s="75">
        <v>25.990296000000001</v>
      </c>
      <c r="C8860" s="75">
        <v>68.75678400000001</v>
      </c>
    </row>
    <row r="8861" spans="1:3" x14ac:dyDescent="0.25">
      <c r="A8861" s="74">
        <v>32601</v>
      </c>
      <c r="B8861" s="75">
        <v>25.978104000000002</v>
      </c>
      <c r="C8861" s="75">
        <v>68.610479999999995</v>
      </c>
    </row>
    <row r="8862" spans="1:3" x14ac:dyDescent="0.25">
      <c r="A8862" s="74">
        <v>32602</v>
      </c>
      <c r="B8862" s="75">
        <v>25.972007999999999</v>
      </c>
      <c r="C8862" s="75">
        <v>68.482464000000007</v>
      </c>
    </row>
    <row r="8863" spans="1:3" x14ac:dyDescent="0.25">
      <c r="A8863" s="74">
        <v>32603</v>
      </c>
      <c r="B8863" s="75">
        <v>25.956768</v>
      </c>
      <c r="C8863" s="75">
        <v>68.314824000000002</v>
      </c>
    </row>
    <row r="8864" spans="1:3" x14ac:dyDescent="0.25">
      <c r="A8864" s="74">
        <v>32604</v>
      </c>
      <c r="B8864" s="75">
        <v>25.950672000000001</v>
      </c>
      <c r="C8864" s="75">
        <v>68.144136000000003</v>
      </c>
    </row>
    <row r="8865" spans="1:3" x14ac:dyDescent="0.25">
      <c r="A8865" s="74">
        <v>32605</v>
      </c>
      <c r="B8865" s="75">
        <v>25.941528000000002</v>
      </c>
      <c r="C8865" s="75">
        <v>68.003928000000002</v>
      </c>
    </row>
    <row r="8866" spans="1:3" x14ac:dyDescent="0.25">
      <c r="A8866" s="74">
        <v>32606</v>
      </c>
      <c r="B8866" s="75">
        <v>25.929335999999999</v>
      </c>
      <c r="C8866" s="75">
        <v>67.891152000000005</v>
      </c>
    </row>
    <row r="8867" spans="1:3" x14ac:dyDescent="0.25">
      <c r="A8867" s="74">
        <v>32607</v>
      </c>
      <c r="B8867" s="75">
        <v>25.917144</v>
      </c>
      <c r="C8867" s="75">
        <v>67.744848000000005</v>
      </c>
    </row>
    <row r="8868" spans="1:3" x14ac:dyDescent="0.25">
      <c r="A8868" s="74">
        <v>32608</v>
      </c>
      <c r="B8868" s="75">
        <v>25.908000000000001</v>
      </c>
      <c r="C8868" s="75">
        <v>67.598544000000004</v>
      </c>
    </row>
    <row r="8869" spans="1:3" x14ac:dyDescent="0.25">
      <c r="A8869" s="74">
        <v>32609</v>
      </c>
      <c r="B8869" s="75">
        <v>25.898856000000002</v>
      </c>
      <c r="C8869" s="75">
        <v>67.424807999999999</v>
      </c>
    </row>
    <row r="8870" spans="1:3" x14ac:dyDescent="0.25">
      <c r="A8870" s="74">
        <v>32610</v>
      </c>
      <c r="B8870" s="75">
        <v>25.895807999999999</v>
      </c>
      <c r="C8870" s="75">
        <v>67.223640000000003</v>
      </c>
    </row>
    <row r="8871" spans="1:3" x14ac:dyDescent="0.25">
      <c r="A8871" s="74">
        <v>32611</v>
      </c>
      <c r="B8871" s="75">
        <v>25.886664000000003</v>
      </c>
      <c r="C8871" s="75">
        <v>67.013328000000001</v>
      </c>
    </row>
    <row r="8872" spans="1:3" x14ac:dyDescent="0.25">
      <c r="A8872" s="74">
        <v>32612</v>
      </c>
      <c r="B8872" s="75">
        <v>25.880568</v>
      </c>
      <c r="C8872" s="75">
        <v>66.809111999999999</v>
      </c>
    </row>
    <row r="8873" spans="1:3" x14ac:dyDescent="0.25">
      <c r="A8873" s="74">
        <v>32613</v>
      </c>
      <c r="B8873" s="75">
        <v>25.871424000000001</v>
      </c>
      <c r="C8873" s="75">
        <v>66.681096000000011</v>
      </c>
    </row>
    <row r="8874" spans="1:3" x14ac:dyDescent="0.25">
      <c r="A8874" s="74">
        <v>32614</v>
      </c>
      <c r="B8874" s="75">
        <v>25.862279999999998</v>
      </c>
      <c r="C8874" s="75">
        <v>66.510408000000012</v>
      </c>
    </row>
    <row r="8875" spans="1:3" x14ac:dyDescent="0.25">
      <c r="A8875" s="74">
        <v>32615</v>
      </c>
      <c r="B8875" s="75">
        <v>25.853135999999999</v>
      </c>
      <c r="C8875" s="75">
        <v>66.300096000000011</v>
      </c>
    </row>
    <row r="8876" spans="1:3" x14ac:dyDescent="0.25">
      <c r="A8876" s="74">
        <v>32616</v>
      </c>
      <c r="B8876" s="75">
        <v>25.843992000000004</v>
      </c>
      <c r="C8876" s="75">
        <v>66.074544000000003</v>
      </c>
    </row>
    <row r="8877" spans="1:3" x14ac:dyDescent="0.25">
      <c r="A8877" s="74">
        <v>32617</v>
      </c>
      <c r="B8877" s="75">
        <v>25.837896000000001</v>
      </c>
      <c r="C8877" s="75">
        <v>65.836799999999997</v>
      </c>
    </row>
    <row r="8878" spans="1:3" x14ac:dyDescent="0.25">
      <c r="A8878" s="74">
        <v>32618</v>
      </c>
      <c r="B8878" s="75">
        <v>25.828752000000001</v>
      </c>
      <c r="C8878" s="75">
        <v>65.596008000000012</v>
      </c>
    </row>
    <row r="8879" spans="1:3" x14ac:dyDescent="0.25">
      <c r="A8879" s="74">
        <v>32619</v>
      </c>
      <c r="B8879" s="75">
        <v>25.822656000000002</v>
      </c>
      <c r="C8879" s="75">
        <v>65.352168000000006</v>
      </c>
    </row>
    <row r="8880" spans="1:3" x14ac:dyDescent="0.25">
      <c r="A8880" s="74">
        <v>32620</v>
      </c>
      <c r="B8880" s="75">
        <v>25.816560000000003</v>
      </c>
      <c r="C8880" s="75">
        <v>65.105280000000008</v>
      </c>
    </row>
    <row r="8881" spans="1:3" x14ac:dyDescent="0.25">
      <c r="A8881" s="74">
        <v>32621</v>
      </c>
      <c r="B8881" s="75">
        <v>25.804368</v>
      </c>
      <c r="C8881" s="75">
        <v>64.843152000000003</v>
      </c>
    </row>
    <row r="8882" spans="1:3" x14ac:dyDescent="0.25">
      <c r="A8882" s="74">
        <v>32622</v>
      </c>
      <c r="B8882" s="75">
        <v>25.810464000000003</v>
      </c>
      <c r="C8882" s="75">
        <v>64.657223999999999</v>
      </c>
    </row>
    <row r="8883" spans="1:3" x14ac:dyDescent="0.25">
      <c r="A8883" s="74">
        <v>32623</v>
      </c>
      <c r="B8883" s="75">
        <v>25.801320000000004</v>
      </c>
      <c r="C8883" s="75">
        <v>64.422528000000014</v>
      </c>
    </row>
    <row r="8884" spans="1:3" x14ac:dyDescent="0.25">
      <c r="A8884" s="74">
        <v>32624</v>
      </c>
      <c r="B8884" s="75">
        <v>25.798272000000001</v>
      </c>
      <c r="C8884" s="75">
        <v>64.163448000000002</v>
      </c>
    </row>
    <row r="8885" spans="1:3" x14ac:dyDescent="0.25">
      <c r="A8885" s="74">
        <v>32625</v>
      </c>
      <c r="B8885" s="75">
        <v>25.795224000000001</v>
      </c>
      <c r="C8885" s="75">
        <v>63.895223999999999</v>
      </c>
    </row>
    <row r="8886" spans="1:3" x14ac:dyDescent="0.25">
      <c r="A8886" s="74">
        <v>32626</v>
      </c>
      <c r="B8886" s="75">
        <v>25.789128000000002</v>
      </c>
      <c r="C8886" s="75">
        <v>63.630048000000002</v>
      </c>
    </row>
    <row r="8887" spans="1:3" x14ac:dyDescent="0.25">
      <c r="A8887" s="74">
        <v>32627</v>
      </c>
      <c r="B8887" s="75">
        <v>25.786079999999998</v>
      </c>
      <c r="C8887" s="75">
        <v>63.343536</v>
      </c>
    </row>
    <row r="8888" spans="1:3" x14ac:dyDescent="0.25">
      <c r="A8888" s="74">
        <v>32628</v>
      </c>
      <c r="B8888" s="75">
        <v>25.779984000000002</v>
      </c>
      <c r="C8888" s="75">
        <v>63.066168000000005</v>
      </c>
    </row>
    <row r="8889" spans="1:3" x14ac:dyDescent="0.25">
      <c r="A8889" s="74">
        <v>32629</v>
      </c>
      <c r="B8889" s="75">
        <v>25.773888000000003</v>
      </c>
      <c r="C8889" s="75">
        <v>62.797944000000001</v>
      </c>
    </row>
    <row r="8890" spans="1:3" x14ac:dyDescent="0.25">
      <c r="A8890" s="74">
        <v>32630</v>
      </c>
      <c r="B8890" s="75">
        <v>25.767792000000004</v>
      </c>
      <c r="C8890" s="75">
        <v>62.575440000000008</v>
      </c>
    </row>
    <row r="8891" spans="1:3" x14ac:dyDescent="0.25">
      <c r="A8891" s="74">
        <v>32631</v>
      </c>
      <c r="B8891" s="75">
        <v>25.764744</v>
      </c>
      <c r="C8891" s="75">
        <v>62.608968000000004</v>
      </c>
    </row>
    <row r="8892" spans="1:3" x14ac:dyDescent="0.25">
      <c r="A8892" s="74">
        <v>32632</v>
      </c>
      <c r="B8892" s="75">
        <v>25.761696000000001</v>
      </c>
      <c r="C8892" s="75">
        <v>62.438279999999999</v>
      </c>
    </row>
    <row r="8893" spans="1:3" x14ac:dyDescent="0.25">
      <c r="A8893" s="74">
        <v>32633</v>
      </c>
      <c r="B8893" s="75">
        <v>25.755600000000001</v>
      </c>
      <c r="C8893" s="75">
        <v>62.206632000000006</v>
      </c>
    </row>
    <row r="8894" spans="1:3" x14ac:dyDescent="0.25">
      <c r="A8894" s="74">
        <v>32634</v>
      </c>
      <c r="B8894" s="75">
        <v>25.746456000000002</v>
      </c>
      <c r="C8894" s="75">
        <v>61.935360000000003</v>
      </c>
    </row>
    <row r="8895" spans="1:3" x14ac:dyDescent="0.25">
      <c r="A8895" s="74">
        <v>32635</v>
      </c>
      <c r="B8895" s="75">
        <v>25.740360000000003</v>
      </c>
      <c r="C8895" s="75">
        <v>61.682376000000005</v>
      </c>
    </row>
    <row r="8896" spans="1:3" x14ac:dyDescent="0.25">
      <c r="A8896" s="74">
        <v>32636</v>
      </c>
      <c r="B8896" s="75">
        <v>25.731216000000003</v>
      </c>
      <c r="C8896" s="75">
        <v>61.548264000000003</v>
      </c>
    </row>
    <row r="8897" spans="1:3" x14ac:dyDescent="0.25">
      <c r="A8897" s="74">
        <v>32637</v>
      </c>
      <c r="B8897" s="75">
        <v>25.719024000000001</v>
      </c>
      <c r="C8897" s="75">
        <v>61.408056000000002</v>
      </c>
    </row>
    <row r="8898" spans="1:3" x14ac:dyDescent="0.25">
      <c r="A8898" s="74">
        <v>32638</v>
      </c>
      <c r="B8898" s="75">
        <v>25.706832000000002</v>
      </c>
      <c r="C8898" s="75">
        <v>61.273944</v>
      </c>
    </row>
    <row r="8899" spans="1:3" x14ac:dyDescent="0.25">
      <c r="A8899" s="74">
        <v>32639</v>
      </c>
      <c r="B8899" s="75">
        <v>25.691592000000004</v>
      </c>
      <c r="C8899" s="75">
        <v>61.139832000000006</v>
      </c>
    </row>
    <row r="8900" spans="1:3" x14ac:dyDescent="0.25">
      <c r="A8900" s="74">
        <v>32640</v>
      </c>
      <c r="B8900" s="75">
        <v>25.682448000000004</v>
      </c>
      <c r="C8900" s="75">
        <v>61.017912000000003</v>
      </c>
    </row>
    <row r="8901" spans="1:3" x14ac:dyDescent="0.25">
      <c r="A8901" s="74">
        <v>32641</v>
      </c>
      <c r="B8901" s="75">
        <v>25.679400000000001</v>
      </c>
      <c r="C8901" s="75">
        <v>61.014864000000003</v>
      </c>
    </row>
    <row r="8902" spans="1:3" x14ac:dyDescent="0.25">
      <c r="A8902" s="74">
        <v>32642</v>
      </c>
      <c r="B8902" s="75">
        <v>25.679400000000001</v>
      </c>
      <c r="C8902" s="75">
        <v>61.030104000000001</v>
      </c>
    </row>
    <row r="8903" spans="1:3" x14ac:dyDescent="0.25">
      <c r="A8903" s="74">
        <v>32643</v>
      </c>
      <c r="B8903" s="75">
        <v>25.673304000000002</v>
      </c>
      <c r="C8903" s="75">
        <v>60.956952000000008</v>
      </c>
    </row>
    <row r="8904" spans="1:3" x14ac:dyDescent="0.25">
      <c r="A8904" s="74">
        <v>32644</v>
      </c>
      <c r="B8904" s="75">
        <v>25.661111999999999</v>
      </c>
      <c r="C8904" s="75">
        <v>60.838079999999998</v>
      </c>
    </row>
    <row r="8905" spans="1:3" x14ac:dyDescent="0.25">
      <c r="A8905" s="74">
        <v>32645</v>
      </c>
      <c r="B8905" s="75">
        <v>25.645872000000001</v>
      </c>
      <c r="C8905" s="75">
        <v>60.746640000000006</v>
      </c>
    </row>
    <row r="8906" spans="1:3" x14ac:dyDescent="0.25">
      <c r="A8906" s="74">
        <v>32646</v>
      </c>
      <c r="B8906" s="75">
        <v>25.636728000000002</v>
      </c>
      <c r="C8906" s="75">
        <v>60.624720000000003</v>
      </c>
    </row>
    <row r="8907" spans="1:3" x14ac:dyDescent="0.25">
      <c r="A8907" s="74">
        <v>32647</v>
      </c>
      <c r="B8907" s="75">
        <v>25.633679999999998</v>
      </c>
      <c r="C8907" s="75">
        <v>60.533280000000005</v>
      </c>
    </row>
    <row r="8908" spans="1:3" x14ac:dyDescent="0.25">
      <c r="A8908" s="74">
        <v>32648</v>
      </c>
      <c r="B8908" s="75">
        <v>25.61844</v>
      </c>
      <c r="C8908" s="75">
        <v>60.450984000000005</v>
      </c>
    </row>
    <row r="8909" spans="1:3" x14ac:dyDescent="0.25">
      <c r="A8909" s="74">
        <v>32649</v>
      </c>
      <c r="B8909" s="75">
        <v>25.597104000000002</v>
      </c>
      <c r="C8909" s="75">
        <v>60.353448</v>
      </c>
    </row>
    <row r="8910" spans="1:3" x14ac:dyDescent="0.25">
      <c r="A8910" s="74">
        <v>32650</v>
      </c>
      <c r="B8910" s="75">
        <v>25.584911999999999</v>
      </c>
      <c r="C8910" s="75">
        <v>60.255912000000002</v>
      </c>
    </row>
    <row r="8911" spans="1:3" x14ac:dyDescent="0.25">
      <c r="A8911" s="74">
        <v>32651</v>
      </c>
      <c r="B8911" s="75">
        <v>25.575768</v>
      </c>
      <c r="C8911" s="75">
        <v>60.243720000000003</v>
      </c>
    </row>
    <row r="8912" spans="1:3" x14ac:dyDescent="0.25">
      <c r="A8912" s="74">
        <v>32652</v>
      </c>
      <c r="B8912" s="75">
        <v>25.572720000000004</v>
      </c>
      <c r="C8912" s="75">
        <v>60.265056000000001</v>
      </c>
    </row>
    <row r="8913" spans="1:3" x14ac:dyDescent="0.25">
      <c r="A8913" s="74">
        <v>32653</v>
      </c>
      <c r="B8913" s="75">
        <v>25.569672000000001</v>
      </c>
      <c r="C8913" s="75">
        <v>60.353448</v>
      </c>
    </row>
    <row r="8914" spans="1:3" x14ac:dyDescent="0.25">
      <c r="A8914" s="74">
        <v>32654</v>
      </c>
      <c r="B8914" s="75">
        <v>25.566624000000001</v>
      </c>
      <c r="C8914" s="75">
        <v>60.347352000000008</v>
      </c>
    </row>
    <row r="8915" spans="1:3" x14ac:dyDescent="0.25">
      <c r="A8915" s="74">
        <v>32655</v>
      </c>
      <c r="B8915" s="75">
        <v>25.554432000000002</v>
      </c>
      <c r="C8915" s="75">
        <v>61.170312000000003</v>
      </c>
    </row>
    <row r="8916" spans="1:3" x14ac:dyDescent="0.25">
      <c r="A8916" s="74">
        <v>32656</v>
      </c>
      <c r="B8916" s="75">
        <v>25.578816000000003</v>
      </c>
      <c r="C8916" s="75">
        <v>61.673232000000006</v>
      </c>
    </row>
    <row r="8917" spans="1:3" x14ac:dyDescent="0.25">
      <c r="A8917" s="74">
        <v>32657</v>
      </c>
      <c r="B8917" s="75">
        <v>25.575768</v>
      </c>
      <c r="C8917" s="75">
        <v>61.843920000000004</v>
      </c>
    </row>
    <row r="8918" spans="1:3" x14ac:dyDescent="0.25">
      <c r="A8918" s="74">
        <v>32658</v>
      </c>
      <c r="B8918" s="75">
        <v>25.572720000000004</v>
      </c>
      <c r="C8918" s="75">
        <v>61.932312000000003</v>
      </c>
    </row>
    <row r="8919" spans="1:3" x14ac:dyDescent="0.25">
      <c r="A8919" s="74">
        <v>32659</v>
      </c>
      <c r="B8919" s="75">
        <v>25.560528000000001</v>
      </c>
      <c r="C8919" s="75">
        <v>62.054232000000006</v>
      </c>
    </row>
    <row r="8920" spans="1:3" x14ac:dyDescent="0.25">
      <c r="A8920" s="74">
        <v>32660</v>
      </c>
      <c r="B8920" s="75">
        <v>25.551384000000002</v>
      </c>
      <c r="C8920" s="75">
        <v>62.106048000000001</v>
      </c>
    </row>
    <row r="8921" spans="1:3" x14ac:dyDescent="0.25">
      <c r="A8921" s="74">
        <v>32661</v>
      </c>
      <c r="B8921" s="75">
        <v>25.545288000000003</v>
      </c>
      <c r="C8921" s="75">
        <v>62.432184000000007</v>
      </c>
    </row>
    <row r="8922" spans="1:3" x14ac:dyDescent="0.25">
      <c r="A8922" s="74">
        <v>32662</v>
      </c>
      <c r="B8922" s="75">
        <v>25.536144</v>
      </c>
      <c r="C8922" s="75">
        <v>62.474856000000003</v>
      </c>
    </row>
    <row r="8923" spans="1:3" x14ac:dyDescent="0.25">
      <c r="A8923" s="74">
        <v>32663</v>
      </c>
      <c r="B8923" s="75">
        <v>25.523952000000001</v>
      </c>
      <c r="C8923" s="75">
        <v>62.581536</v>
      </c>
    </row>
    <row r="8924" spans="1:3" x14ac:dyDescent="0.25">
      <c r="A8924" s="74">
        <v>32664</v>
      </c>
      <c r="B8924" s="75">
        <v>25.554432000000002</v>
      </c>
      <c r="C8924" s="75">
        <v>62.804040000000008</v>
      </c>
    </row>
    <row r="8925" spans="1:3" x14ac:dyDescent="0.25">
      <c r="A8925" s="74">
        <v>32665</v>
      </c>
      <c r="B8925" s="75">
        <v>25.548335999999999</v>
      </c>
      <c r="C8925" s="75">
        <v>62.895479999999999</v>
      </c>
    </row>
    <row r="8926" spans="1:3" x14ac:dyDescent="0.25">
      <c r="A8926" s="74">
        <v>32666</v>
      </c>
      <c r="B8926" s="75">
        <v>25.551384000000002</v>
      </c>
      <c r="C8926" s="75">
        <v>62.892432000000007</v>
      </c>
    </row>
    <row r="8927" spans="1:3" x14ac:dyDescent="0.25">
      <c r="A8927" s="74">
        <v>32667</v>
      </c>
      <c r="B8927" s="75">
        <v>25.557479999999998</v>
      </c>
      <c r="C8927" s="75">
        <v>62.871096000000009</v>
      </c>
    </row>
    <row r="8928" spans="1:3" x14ac:dyDescent="0.25">
      <c r="A8928" s="74">
        <v>32668</v>
      </c>
      <c r="B8928" s="75">
        <v>25.551384000000002</v>
      </c>
      <c r="C8928" s="75">
        <v>62.843664000000004</v>
      </c>
    </row>
    <row r="8929" spans="1:3" x14ac:dyDescent="0.25">
      <c r="A8929" s="74">
        <v>32669</v>
      </c>
      <c r="B8929" s="75">
        <v>25.545288000000003</v>
      </c>
      <c r="C8929" s="75">
        <v>62.788800000000002</v>
      </c>
    </row>
    <row r="8930" spans="1:3" x14ac:dyDescent="0.25">
      <c r="A8930" s="74">
        <v>32670</v>
      </c>
      <c r="B8930" s="75">
        <v>25.545288000000003</v>
      </c>
      <c r="C8930" s="75">
        <v>62.727840000000008</v>
      </c>
    </row>
    <row r="8931" spans="1:3" x14ac:dyDescent="0.25">
      <c r="A8931" s="74">
        <v>32671</v>
      </c>
      <c r="B8931" s="75">
        <v>25.54224</v>
      </c>
      <c r="C8931" s="75">
        <v>62.706504000000002</v>
      </c>
    </row>
    <row r="8932" spans="1:3" x14ac:dyDescent="0.25">
      <c r="A8932" s="74">
        <v>32672</v>
      </c>
      <c r="B8932" s="75">
        <v>25.533096</v>
      </c>
      <c r="C8932" s="75">
        <v>62.615064000000004</v>
      </c>
    </row>
    <row r="8933" spans="1:3" x14ac:dyDescent="0.25">
      <c r="A8933" s="74">
        <v>32673</v>
      </c>
      <c r="B8933" s="75">
        <v>25.520904000000002</v>
      </c>
      <c r="C8933" s="75">
        <v>62.505336</v>
      </c>
    </row>
    <row r="8934" spans="1:3" x14ac:dyDescent="0.25">
      <c r="A8934" s="74">
        <v>32674</v>
      </c>
      <c r="B8934" s="75">
        <v>25.505664000000003</v>
      </c>
      <c r="C8934" s="75">
        <v>62.435232000000006</v>
      </c>
    </row>
    <row r="8935" spans="1:3" x14ac:dyDescent="0.25">
      <c r="A8935" s="74">
        <v>32675</v>
      </c>
      <c r="B8935" s="75">
        <v>25.511760000000002</v>
      </c>
      <c r="C8935" s="75">
        <v>62.419992000000001</v>
      </c>
    </row>
    <row r="8936" spans="1:3" x14ac:dyDescent="0.25">
      <c r="A8936" s="74">
        <v>32676</v>
      </c>
      <c r="B8936" s="75">
        <v>25.511760000000002</v>
      </c>
      <c r="C8936" s="75">
        <v>62.368176000000005</v>
      </c>
    </row>
    <row r="8937" spans="1:3" x14ac:dyDescent="0.25">
      <c r="A8937" s="74">
        <v>32677</v>
      </c>
      <c r="B8937" s="75">
        <v>25.505664000000003</v>
      </c>
      <c r="C8937" s="75">
        <v>62.298071999999998</v>
      </c>
    </row>
    <row r="8938" spans="1:3" x14ac:dyDescent="0.25">
      <c r="A8938" s="74">
        <v>32678</v>
      </c>
      <c r="B8938" s="75">
        <v>25.508711999999999</v>
      </c>
      <c r="C8938" s="75">
        <v>62.581536</v>
      </c>
    </row>
    <row r="8939" spans="1:3" x14ac:dyDescent="0.25">
      <c r="A8939" s="74">
        <v>32679</v>
      </c>
      <c r="B8939" s="75">
        <v>25.527000000000001</v>
      </c>
      <c r="C8939" s="75">
        <v>62.663832000000006</v>
      </c>
    </row>
    <row r="8940" spans="1:3" x14ac:dyDescent="0.25">
      <c r="A8940" s="74">
        <v>32680</v>
      </c>
      <c r="B8940" s="75">
        <v>25.511760000000002</v>
      </c>
      <c r="C8940" s="75">
        <v>62.645544000000001</v>
      </c>
    </row>
    <row r="8941" spans="1:3" x14ac:dyDescent="0.25">
      <c r="A8941" s="74">
        <v>32681</v>
      </c>
      <c r="B8941" s="75">
        <v>25.484328000000001</v>
      </c>
      <c r="C8941" s="75">
        <v>62.804040000000008</v>
      </c>
    </row>
    <row r="8942" spans="1:3" x14ac:dyDescent="0.25">
      <c r="A8942" s="74">
        <v>32682</v>
      </c>
      <c r="B8942" s="75">
        <v>25.46604</v>
      </c>
      <c r="C8942" s="75">
        <v>62.971679999999999</v>
      </c>
    </row>
    <row r="8943" spans="1:3" x14ac:dyDescent="0.25">
      <c r="A8943" s="74">
        <v>32683</v>
      </c>
      <c r="B8943" s="75">
        <v>25.459944</v>
      </c>
      <c r="C8943" s="75">
        <v>63.041784000000007</v>
      </c>
    </row>
    <row r="8944" spans="1:3" x14ac:dyDescent="0.25">
      <c r="A8944" s="74">
        <v>32684</v>
      </c>
      <c r="B8944" s="75">
        <v>25.450800000000001</v>
      </c>
      <c r="C8944" s="75">
        <v>63.154559999999996</v>
      </c>
    </row>
    <row r="8945" spans="1:3" x14ac:dyDescent="0.25">
      <c r="A8945" s="74">
        <v>32685</v>
      </c>
      <c r="B8945" s="75">
        <v>25.432511999999999</v>
      </c>
      <c r="C8945" s="75">
        <v>63.297815999999997</v>
      </c>
    </row>
    <row r="8946" spans="1:3" x14ac:dyDescent="0.25">
      <c r="A8946" s="74">
        <v>32686</v>
      </c>
      <c r="B8946" s="75">
        <v>25.414224000000001</v>
      </c>
      <c r="C8946" s="75">
        <v>63.483744000000002</v>
      </c>
    </row>
    <row r="8947" spans="1:3" x14ac:dyDescent="0.25">
      <c r="A8947" s="74">
        <v>32687</v>
      </c>
      <c r="B8947" s="75">
        <v>25.395935999999999</v>
      </c>
      <c r="C8947" s="75">
        <v>63.544704000000003</v>
      </c>
    </row>
    <row r="8948" spans="1:3" x14ac:dyDescent="0.25">
      <c r="A8948" s="74">
        <v>32688</v>
      </c>
      <c r="B8948" s="75">
        <v>25.380696</v>
      </c>
      <c r="C8948" s="75">
        <v>63.587376000000006</v>
      </c>
    </row>
    <row r="8949" spans="1:3" x14ac:dyDescent="0.25">
      <c r="A8949" s="74">
        <v>32689</v>
      </c>
      <c r="B8949" s="75">
        <v>25.359360000000002</v>
      </c>
      <c r="C8949" s="75">
        <v>63.645288000000001</v>
      </c>
    </row>
    <row r="8950" spans="1:3" x14ac:dyDescent="0.25">
      <c r="A8950" s="74">
        <v>32690</v>
      </c>
      <c r="B8950" s="75">
        <v>25.356311999999999</v>
      </c>
      <c r="C8950" s="75">
        <v>63.883032000000007</v>
      </c>
    </row>
    <row r="8951" spans="1:3" x14ac:dyDescent="0.25">
      <c r="A8951" s="74">
        <v>32691</v>
      </c>
      <c r="B8951" s="75">
        <v>25.353264000000003</v>
      </c>
      <c r="C8951" s="75">
        <v>63.995808000000004</v>
      </c>
    </row>
    <row r="8952" spans="1:3" x14ac:dyDescent="0.25">
      <c r="A8952" s="74">
        <v>32692</v>
      </c>
      <c r="B8952" s="75">
        <v>25.328879999999998</v>
      </c>
      <c r="C8952" s="75">
        <v>63.986664000000005</v>
      </c>
    </row>
    <row r="8953" spans="1:3" x14ac:dyDescent="0.25">
      <c r="A8953" s="74">
        <v>32693</v>
      </c>
      <c r="B8953" s="75">
        <v>25.322784000000002</v>
      </c>
      <c r="C8953" s="75">
        <v>63.971423999999999</v>
      </c>
    </row>
    <row r="8954" spans="1:3" x14ac:dyDescent="0.25">
      <c r="A8954" s="74">
        <v>32694</v>
      </c>
      <c r="B8954" s="75">
        <v>25.341072</v>
      </c>
      <c r="C8954" s="75">
        <v>64.075056000000004</v>
      </c>
    </row>
    <row r="8955" spans="1:3" x14ac:dyDescent="0.25">
      <c r="A8955" s="74">
        <v>32695</v>
      </c>
      <c r="B8955" s="75">
        <v>25.334976000000001</v>
      </c>
      <c r="C8955" s="75">
        <v>64.139064000000005</v>
      </c>
    </row>
    <row r="8956" spans="1:3" x14ac:dyDescent="0.25">
      <c r="A8956" s="74">
        <v>32696</v>
      </c>
      <c r="B8956" s="75">
        <v>25.319735999999999</v>
      </c>
      <c r="C8956" s="75">
        <v>64.129919999999998</v>
      </c>
    </row>
    <row r="8957" spans="1:3" x14ac:dyDescent="0.25">
      <c r="A8957" s="74">
        <v>32697</v>
      </c>
      <c r="B8957" s="75">
        <v>25.304496</v>
      </c>
      <c r="C8957" s="75">
        <v>64.200023999999999</v>
      </c>
    </row>
    <row r="8958" spans="1:3" x14ac:dyDescent="0.25">
      <c r="A8958" s="74">
        <v>32698</v>
      </c>
      <c r="B8958" s="75">
        <v>25.307544</v>
      </c>
      <c r="C8958" s="75">
        <v>64.315848000000003</v>
      </c>
    </row>
    <row r="8959" spans="1:3" x14ac:dyDescent="0.25">
      <c r="A8959" s="74">
        <v>32699</v>
      </c>
      <c r="B8959" s="75">
        <v>25.286207999999998</v>
      </c>
      <c r="C8959" s="75">
        <v>64.328040000000001</v>
      </c>
    </row>
    <row r="8960" spans="1:3" x14ac:dyDescent="0.25">
      <c r="A8960" s="74">
        <v>32700</v>
      </c>
      <c r="B8960" s="75">
        <v>25.270968</v>
      </c>
      <c r="C8960" s="75">
        <v>64.318896000000009</v>
      </c>
    </row>
    <row r="8961" spans="1:3" x14ac:dyDescent="0.25">
      <c r="A8961" s="74">
        <v>32701</v>
      </c>
      <c r="B8961" s="75">
        <v>25.252679999999998</v>
      </c>
      <c r="C8961" s="75">
        <v>64.273176000000007</v>
      </c>
    </row>
    <row r="8962" spans="1:3" x14ac:dyDescent="0.25">
      <c r="A8962" s="74">
        <v>32702</v>
      </c>
      <c r="B8962" s="75">
        <v>25.246584000000002</v>
      </c>
      <c r="C8962" s="75">
        <v>64.209168000000005</v>
      </c>
    </row>
    <row r="8963" spans="1:3" x14ac:dyDescent="0.25">
      <c r="A8963" s="74">
        <v>32703</v>
      </c>
      <c r="B8963" s="75">
        <v>25.231344</v>
      </c>
      <c r="C8963" s="75">
        <v>64.139064000000005</v>
      </c>
    </row>
    <row r="8964" spans="1:3" x14ac:dyDescent="0.25">
      <c r="A8964" s="74">
        <v>32704</v>
      </c>
      <c r="B8964" s="75">
        <v>25.206960000000002</v>
      </c>
      <c r="C8964" s="75">
        <v>64.068960000000004</v>
      </c>
    </row>
    <row r="8965" spans="1:3" x14ac:dyDescent="0.25">
      <c r="A8965" s="74">
        <v>32705</v>
      </c>
      <c r="B8965" s="75">
        <v>25.185624000000001</v>
      </c>
      <c r="C8965" s="75">
        <v>63.968376000000006</v>
      </c>
    </row>
    <row r="8966" spans="1:3" x14ac:dyDescent="0.25">
      <c r="A8966" s="74">
        <v>32706</v>
      </c>
      <c r="B8966" s="75">
        <v>25.164288000000003</v>
      </c>
      <c r="C8966" s="75">
        <v>63.864744000000002</v>
      </c>
    </row>
    <row r="8967" spans="1:3" x14ac:dyDescent="0.25">
      <c r="A8967" s="74">
        <v>32707</v>
      </c>
      <c r="B8967" s="75">
        <v>25.149048000000004</v>
      </c>
      <c r="C8967" s="75">
        <v>63.879984000000007</v>
      </c>
    </row>
    <row r="8968" spans="1:3" x14ac:dyDescent="0.25">
      <c r="A8968" s="74">
        <v>32708</v>
      </c>
      <c r="B8968" s="75">
        <v>25.155144</v>
      </c>
      <c r="C8968" s="75">
        <v>64.132968000000005</v>
      </c>
    </row>
    <row r="8969" spans="1:3" x14ac:dyDescent="0.25">
      <c r="A8969" s="74">
        <v>32709</v>
      </c>
      <c r="B8969" s="75">
        <v>25.173432000000002</v>
      </c>
      <c r="C8969" s="75">
        <v>64.309752000000003</v>
      </c>
    </row>
    <row r="8970" spans="1:3" x14ac:dyDescent="0.25">
      <c r="A8970" s="74">
        <v>32710</v>
      </c>
      <c r="B8970" s="75">
        <v>25.206960000000002</v>
      </c>
      <c r="C8970" s="75">
        <v>64.489584000000008</v>
      </c>
    </row>
    <row r="8971" spans="1:3" x14ac:dyDescent="0.25">
      <c r="A8971" s="74">
        <v>32711</v>
      </c>
      <c r="B8971" s="75">
        <v>25.213056000000002</v>
      </c>
      <c r="C8971" s="75">
        <v>64.523111999999998</v>
      </c>
    </row>
    <row r="8972" spans="1:3" x14ac:dyDescent="0.25">
      <c r="A8972" s="74">
        <v>32712</v>
      </c>
      <c r="B8972" s="75">
        <v>25.213056000000002</v>
      </c>
      <c r="C8972" s="75">
        <v>64.495680000000007</v>
      </c>
    </row>
    <row r="8973" spans="1:3" x14ac:dyDescent="0.25">
      <c r="A8973" s="74">
        <v>32713</v>
      </c>
      <c r="B8973" s="75">
        <v>25.240488000000003</v>
      </c>
      <c r="C8973" s="75">
        <v>65.504568000000006</v>
      </c>
    </row>
    <row r="8974" spans="1:3" x14ac:dyDescent="0.25">
      <c r="A8974" s="74">
        <v>32714</v>
      </c>
      <c r="B8974" s="75">
        <v>25.270968</v>
      </c>
      <c r="C8974" s="75">
        <v>65.946528000000001</v>
      </c>
    </row>
    <row r="8975" spans="1:3" x14ac:dyDescent="0.25">
      <c r="A8975" s="74">
        <v>32715</v>
      </c>
      <c r="B8975" s="75">
        <v>25.286207999999998</v>
      </c>
      <c r="C8975" s="75">
        <v>66.14769600000001</v>
      </c>
    </row>
    <row r="8976" spans="1:3" x14ac:dyDescent="0.25">
      <c r="A8976" s="74">
        <v>32716</v>
      </c>
      <c r="B8976" s="75">
        <v>25.292304000000001</v>
      </c>
      <c r="C8976" s="75">
        <v>66.254376000000008</v>
      </c>
    </row>
    <row r="8977" spans="1:3" x14ac:dyDescent="0.25">
      <c r="A8977" s="74">
        <v>32717</v>
      </c>
      <c r="B8977" s="75">
        <v>25.301448000000004</v>
      </c>
      <c r="C8977" s="75">
        <v>66.394584000000009</v>
      </c>
    </row>
    <row r="8978" spans="1:3" x14ac:dyDescent="0.25">
      <c r="A8978" s="74">
        <v>32718</v>
      </c>
      <c r="B8978" s="75">
        <v>25.307544</v>
      </c>
      <c r="C8978" s="75">
        <v>66.418968000000007</v>
      </c>
    </row>
    <row r="8979" spans="1:3" x14ac:dyDescent="0.25">
      <c r="A8979" s="74">
        <v>32719</v>
      </c>
      <c r="B8979" s="75">
        <v>25.371552000000001</v>
      </c>
      <c r="C8979" s="75">
        <v>66.607944000000003</v>
      </c>
    </row>
    <row r="8980" spans="1:3" x14ac:dyDescent="0.25">
      <c r="A8980" s="74">
        <v>32720</v>
      </c>
      <c r="B8980" s="75">
        <v>25.383744</v>
      </c>
      <c r="C8980" s="75">
        <v>66.717671999999993</v>
      </c>
    </row>
    <row r="8981" spans="1:3" x14ac:dyDescent="0.25">
      <c r="A8981" s="74">
        <v>32721</v>
      </c>
      <c r="B8981" s="75">
        <v>25.38984</v>
      </c>
      <c r="C8981" s="75">
        <v>66.812160000000006</v>
      </c>
    </row>
    <row r="8982" spans="1:3" x14ac:dyDescent="0.25">
      <c r="A8982" s="74">
        <v>32722</v>
      </c>
      <c r="B8982" s="75">
        <v>25.405079999999998</v>
      </c>
      <c r="C8982" s="75">
        <v>66.973703999999998</v>
      </c>
    </row>
    <row r="8983" spans="1:3" x14ac:dyDescent="0.25">
      <c r="A8983" s="74">
        <v>32723</v>
      </c>
      <c r="B8983" s="75">
        <v>25.447752000000001</v>
      </c>
      <c r="C8983" s="75">
        <v>67.403471999999994</v>
      </c>
    </row>
    <row r="8984" spans="1:3" x14ac:dyDescent="0.25">
      <c r="A8984" s="74">
        <v>32724</v>
      </c>
      <c r="B8984" s="75">
        <v>25.453848000000004</v>
      </c>
      <c r="C8984" s="75">
        <v>67.473576000000008</v>
      </c>
    </row>
    <row r="8985" spans="1:3" x14ac:dyDescent="0.25">
      <c r="A8985" s="74">
        <v>32725</v>
      </c>
      <c r="B8985" s="75">
        <v>25.453848000000004</v>
      </c>
      <c r="C8985" s="75">
        <v>67.491864000000007</v>
      </c>
    </row>
    <row r="8986" spans="1:3" x14ac:dyDescent="0.25">
      <c r="A8986" s="74">
        <v>32726</v>
      </c>
      <c r="B8986" s="75">
        <v>25.469088000000003</v>
      </c>
      <c r="C8986" s="75">
        <v>67.580256000000006</v>
      </c>
    </row>
    <row r="8987" spans="1:3" x14ac:dyDescent="0.25">
      <c r="A8987" s="74">
        <v>32727</v>
      </c>
      <c r="B8987" s="75">
        <v>25.484328000000001</v>
      </c>
      <c r="C8987" s="75">
        <v>67.641216</v>
      </c>
    </row>
    <row r="8988" spans="1:3" x14ac:dyDescent="0.25">
      <c r="A8988" s="74">
        <v>32728</v>
      </c>
      <c r="B8988" s="75">
        <v>25.502616000000003</v>
      </c>
      <c r="C8988" s="75">
        <v>67.625976000000009</v>
      </c>
    </row>
    <row r="8989" spans="1:3" x14ac:dyDescent="0.25">
      <c r="A8989" s="74">
        <v>32729</v>
      </c>
      <c r="B8989" s="75">
        <v>25.539192000000003</v>
      </c>
      <c r="C8989" s="75">
        <v>67.967352000000005</v>
      </c>
    </row>
    <row r="8990" spans="1:3" x14ac:dyDescent="0.25">
      <c r="A8990" s="74">
        <v>32730</v>
      </c>
      <c r="B8990" s="75">
        <v>25.600152000000001</v>
      </c>
      <c r="C8990" s="75">
        <v>68.144136000000003</v>
      </c>
    </row>
    <row r="8991" spans="1:3" x14ac:dyDescent="0.25">
      <c r="A8991" s="74">
        <v>32731</v>
      </c>
      <c r="B8991" s="75">
        <v>25.639776000000001</v>
      </c>
      <c r="C8991" s="75">
        <v>68.180712</v>
      </c>
    </row>
    <row r="8992" spans="1:3" x14ac:dyDescent="0.25">
      <c r="A8992" s="74">
        <v>32732</v>
      </c>
      <c r="B8992" s="75">
        <v>25.658064000000003</v>
      </c>
      <c r="C8992" s="75">
        <v>68.186807999999999</v>
      </c>
    </row>
    <row r="8993" spans="1:3" x14ac:dyDescent="0.25">
      <c r="A8993" s="74">
        <v>32733</v>
      </c>
      <c r="B8993" s="75">
        <v>25.676352000000001</v>
      </c>
      <c r="C8993" s="75">
        <v>68.159376000000009</v>
      </c>
    </row>
    <row r="8994" spans="1:3" x14ac:dyDescent="0.25">
      <c r="A8994" s="74">
        <v>32734</v>
      </c>
      <c r="B8994" s="75">
        <v>25.691592000000004</v>
      </c>
      <c r="C8994" s="75">
        <v>68.259960000000007</v>
      </c>
    </row>
    <row r="8995" spans="1:3" x14ac:dyDescent="0.25">
      <c r="A8995" s="74">
        <v>32735</v>
      </c>
      <c r="B8995" s="75">
        <v>25.734264000000003</v>
      </c>
      <c r="C8995" s="75">
        <v>68.336160000000007</v>
      </c>
    </row>
    <row r="8996" spans="1:3" x14ac:dyDescent="0.25">
      <c r="A8996" s="74">
        <v>32736</v>
      </c>
      <c r="B8996" s="75">
        <v>25.752552000000001</v>
      </c>
      <c r="C8996" s="75">
        <v>68.381879999999995</v>
      </c>
    </row>
    <row r="8997" spans="1:3" x14ac:dyDescent="0.25">
      <c r="A8997" s="74">
        <v>32737</v>
      </c>
      <c r="B8997" s="75">
        <v>25.877520000000004</v>
      </c>
      <c r="C8997" s="75">
        <v>68.506848000000005</v>
      </c>
    </row>
    <row r="8998" spans="1:3" x14ac:dyDescent="0.25">
      <c r="A8998" s="74">
        <v>32738</v>
      </c>
      <c r="B8998" s="75">
        <v>25.914096000000001</v>
      </c>
      <c r="C8998" s="75">
        <v>68.479416000000001</v>
      </c>
    </row>
    <row r="8999" spans="1:3" x14ac:dyDescent="0.25">
      <c r="A8999" s="74">
        <v>32739</v>
      </c>
      <c r="B8999" s="75">
        <v>25.965911999999999</v>
      </c>
      <c r="C8999" s="75">
        <v>68.506848000000005</v>
      </c>
    </row>
    <row r="9000" spans="1:3" x14ac:dyDescent="0.25">
      <c r="A9000" s="74">
        <v>32740</v>
      </c>
      <c r="B9000" s="75">
        <v>25.978104000000002</v>
      </c>
      <c r="C9000" s="75">
        <v>68.461128000000002</v>
      </c>
    </row>
    <row r="9001" spans="1:3" x14ac:dyDescent="0.25">
      <c r="A9001" s="74">
        <v>32741</v>
      </c>
      <c r="B9001" s="75">
        <v>25.99944</v>
      </c>
      <c r="C9001" s="75">
        <v>68.397120000000001</v>
      </c>
    </row>
    <row r="9002" spans="1:3" x14ac:dyDescent="0.25">
      <c r="A9002" s="74">
        <v>32742</v>
      </c>
      <c r="B9002" s="75">
        <v>26.020776000000001</v>
      </c>
      <c r="C9002" s="75">
        <v>68.473320000000001</v>
      </c>
    </row>
    <row r="9003" spans="1:3" x14ac:dyDescent="0.25">
      <c r="A9003" s="74">
        <v>32743</v>
      </c>
      <c r="B9003" s="75">
        <v>26.042111999999999</v>
      </c>
      <c r="C9003" s="75">
        <v>68.458079999999995</v>
      </c>
    </row>
    <row r="9004" spans="1:3" x14ac:dyDescent="0.25">
      <c r="A9004" s="74">
        <v>32744</v>
      </c>
      <c r="B9004" s="75">
        <v>26.042111999999999</v>
      </c>
      <c r="C9004" s="75">
        <v>68.397120000000001</v>
      </c>
    </row>
    <row r="9005" spans="1:3" x14ac:dyDescent="0.25">
      <c r="A9005" s="74">
        <v>32745</v>
      </c>
      <c r="B9005" s="75">
        <v>26.048207999999999</v>
      </c>
      <c r="C9005" s="75">
        <v>68.427599999999998</v>
      </c>
    </row>
    <row r="9006" spans="1:3" x14ac:dyDescent="0.25">
      <c r="A9006" s="74">
        <v>32746</v>
      </c>
      <c r="B9006" s="75">
        <v>26.032968</v>
      </c>
      <c r="C9006" s="75">
        <v>68.512944000000005</v>
      </c>
    </row>
    <row r="9007" spans="1:3" x14ac:dyDescent="0.25">
      <c r="A9007" s="74">
        <v>32747</v>
      </c>
      <c r="B9007" s="75">
        <v>26.020776000000001</v>
      </c>
      <c r="C9007" s="75">
        <v>68.549520000000001</v>
      </c>
    </row>
    <row r="9008" spans="1:3" x14ac:dyDescent="0.25">
      <c r="A9008" s="74">
        <v>32748</v>
      </c>
      <c r="B9008" s="75">
        <v>26.008583999999999</v>
      </c>
      <c r="C9008" s="75">
        <v>68.662296000000012</v>
      </c>
    </row>
    <row r="9009" spans="1:3" x14ac:dyDescent="0.25">
      <c r="A9009" s="74">
        <v>32749</v>
      </c>
      <c r="B9009" s="75">
        <v>26.029920000000004</v>
      </c>
      <c r="C9009" s="75">
        <v>68.772024000000002</v>
      </c>
    </row>
    <row r="9010" spans="1:3" x14ac:dyDescent="0.25">
      <c r="A9010" s="74">
        <v>32750</v>
      </c>
      <c r="B9010" s="75">
        <v>26.020776000000001</v>
      </c>
      <c r="C9010" s="75">
        <v>68.784216000000001</v>
      </c>
    </row>
    <row r="9011" spans="1:3" x14ac:dyDescent="0.25">
      <c r="A9011" s="74">
        <v>32751</v>
      </c>
      <c r="B9011" s="75">
        <v>26.008583999999999</v>
      </c>
      <c r="C9011" s="75">
        <v>68.796408</v>
      </c>
    </row>
    <row r="9012" spans="1:3" x14ac:dyDescent="0.25">
      <c r="A9012" s="74">
        <v>32752</v>
      </c>
      <c r="B9012" s="75">
        <v>25.99944</v>
      </c>
      <c r="C9012" s="75">
        <v>68.762879999999996</v>
      </c>
    </row>
    <row r="9013" spans="1:3" x14ac:dyDescent="0.25">
      <c r="A9013" s="74">
        <v>32753</v>
      </c>
      <c r="B9013" s="75">
        <v>25.987248000000005</v>
      </c>
      <c r="C9013" s="75">
        <v>68.723256000000006</v>
      </c>
    </row>
    <row r="9014" spans="1:3" x14ac:dyDescent="0.25">
      <c r="A9014" s="74">
        <v>32754</v>
      </c>
      <c r="B9014" s="75">
        <v>25.990296000000001</v>
      </c>
      <c r="C9014" s="75">
        <v>68.708016000000001</v>
      </c>
    </row>
    <row r="9015" spans="1:3" x14ac:dyDescent="0.25">
      <c r="A9015" s="74">
        <v>32755</v>
      </c>
      <c r="B9015" s="75">
        <v>25.981151999999998</v>
      </c>
      <c r="C9015" s="75">
        <v>68.854320000000001</v>
      </c>
    </row>
    <row r="9016" spans="1:3" x14ac:dyDescent="0.25">
      <c r="A9016" s="74">
        <v>32756</v>
      </c>
      <c r="B9016" s="75">
        <v>25.978104000000002</v>
      </c>
      <c r="C9016" s="75">
        <v>68.933568000000008</v>
      </c>
    </row>
    <row r="9017" spans="1:3" x14ac:dyDescent="0.25">
      <c r="A9017" s="74">
        <v>32757</v>
      </c>
      <c r="B9017" s="75">
        <v>25.99944</v>
      </c>
      <c r="C9017" s="75">
        <v>68.991479999999996</v>
      </c>
    </row>
    <row r="9018" spans="1:3" x14ac:dyDescent="0.25">
      <c r="A9018" s="74">
        <v>32758</v>
      </c>
      <c r="B9018" s="75">
        <v>26.008583999999999</v>
      </c>
      <c r="C9018" s="75">
        <v>69.034152000000006</v>
      </c>
    </row>
    <row r="9019" spans="1:3" x14ac:dyDescent="0.25">
      <c r="A9019" s="74">
        <v>32759</v>
      </c>
      <c r="B9019" s="75">
        <v>25.99944</v>
      </c>
      <c r="C9019" s="75">
        <v>69.107303999999999</v>
      </c>
    </row>
    <row r="9020" spans="1:3" x14ac:dyDescent="0.25">
      <c r="A9020" s="74">
        <v>32760</v>
      </c>
      <c r="B9020" s="75">
        <v>25.996392000000004</v>
      </c>
      <c r="C9020" s="75">
        <v>69.143879999999996</v>
      </c>
    </row>
    <row r="9021" spans="1:3" x14ac:dyDescent="0.25">
      <c r="A9021" s="74">
        <v>32761</v>
      </c>
      <c r="B9021" s="75">
        <v>25.987248000000005</v>
      </c>
      <c r="C9021" s="75">
        <v>69.149976000000009</v>
      </c>
    </row>
    <row r="9022" spans="1:3" x14ac:dyDescent="0.25">
      <c r="A9022" s="74">
        <v>32762</v>
      </c>
      <c r="B9022" s="75">
        <v>25.978104000000002</v>
      </c>
      <c r="C9022" s="75">
        <v>69.128640000000004</v>
      </c>
    </row>
    <row r="9023" spans="1:3" x14ac:dyDescent="0.25">
      <c r="A9023" s="74">
        <v>32763</v>
      </c>
      <c r="B9023" s="75">
        <v>25.987248000000005</v>
      </c>
      <c r="C9023" s="75">
        <v>69.107303999999999</v>
      </c>
    </row>
    <row r="9024" spans="1:3" x14ac:dyDescent="0.25">
      <c r="A9024" s="74">
        <v>32764</v>
      </c>
      <c r="B9024" s="75">
        <v>25.993344</v>
      </c>
      <c r="C9024" s="75">
        <v>69.000624000000002</v>
      </c>
    </row>
    <row r="9025" spans="1:3" x14ac:dyDescent="0.25">
      <c r="A9025" s="74">
        <v>32765</v>
      </c>
      <c r="B9025" s="75">
        <v>25.981151999999998</v>
      </c>
      <c r="C9025" s="75">
        <v>69.049391999999997</v>
      </c>
    </row>
    <row r="9026" spans="1:3" x14ac:dyDescent="0.25">
      <c r="A9026" s="74">
        <v>32766</v>
      </c>
      <c r="B9026" s="75">
        <v>25.981151999999998</v>
      </c>
      <c r="C9026" s="75">
        <v>69.055488000000011</v>
      </c>
    </row>
    <row r="9027" spans="1:3" x14ac:dyDescent="0.25">
      <c r="A9027" s="74">
        <v>32767</v>
      </c>
      <c r="B9027" s="75">
        <v>25.968960000000003</v>
      </c>
      <c r="C9027" s="75">
        <v>69.070728000000003</v>
      </c>
    </row>
    <row r="9028" spans="1:3" x14ac:dyDescent="0.25">
      <c r="A9028" s="74">
        <v>32768</v>
      </c>
      <c r="B9028" s="75">
        <v>25.975056000000002</v>
      </c>
      <c r="C9028" s="75">
        <v>69.134736000000004</v>
      </c>
    </row>
    <row r="9029" spans="1:3" x14ac:dyDescent="0.25">
      <c r="A9029" s="74">
        <v>32769</v>
      </c>
      <c r="B9029" s="75">
        <v>26.011632000000002</v>
      </c>
      <c r="C9029" s="75">
        <v>69.30237600000001</v>
      </c>
    </row>
    <row r="9030" spans="1:3" x14ac:dyDescent="0.25">
      <c r="A9030" s="74">
        <v>32770</v>
      </c>
      <c r="B9030" s="75">
        <v>26.054304000000002</v>
      </c>
      <c r="C9030" s="75">
        <v>69.357240000000004</v>
      </c>
    </row>
    <row r="9031" spans="1:3" x14ac:dyDescent="0.25">
      <c r="A9031" s="74">
        <v>32771</v>
      </c>
      <c r="B9031" s="75">
        <v>26.051256000000002</v>
      </c>
      <c r="C9031" s="75">
        <v>69.369432000000003</v>
      </c>
    </row>
    <row r="9032" spans="1:3" x14ac:dyDescent="0.25">
      <c r="A9032" s="74">
        <v>32772</v>
      </c>
      <c r="B9032" s="75">
        <v>26.045160000000003</v>
      </c>
      <c r="C9032" s="75">
        <v>69.360288000000011</v>
      </c>
    </row>
    <row r="9033" spans="1:3" x14ac:dyDescent="0.25">
      <c r="A9033" s="74">
        <v>32773</v>
      </c>
      <c r="B9033" s="75">
        <v>26.036016000000004</v>
      </c>
      <c r="C9033" s="75">
        <v>69.393816000000001</v>
      </c>
    </row>
    <row r="9034" spans="1:3" x14ac:dyDescent="0.25">
      <c r="A9034" s="74">
        <v>32774</v>
      </c>
      <c r="B9034" s="75">
        <v>26.026872000000001</v>
      </c>
      <c r="C9034" s="75">
        <v>69.488303999999999</v>
      </c>
    </row>
    <row r="9035" spans="1:3" x14ac:dyDescent="0.25">
      <c r="A9035" s="74">
        <v>32775</v>
      </c>
      <c r="B9035" s="75">
        <v>26.014679999999998</v>
      </c>
      <c r="C9035" s="75">
        <v>69.506591999999998</v>
      </c>
    </row>
    <row r="9036" spans="1:3" x14ac:dyDescent="0.25">
      <c r="A9036" s="74">
        <v>32776</v>
      </c>
      <c r="B9036" s="75">
        <v>26.002488000000003</v>
      </c>
      <c r="C9036" s="75">
        <v>69.509640000000005</v>
      </c>
    </row>
    <row r="9037" spans="1:3" x14ac:dyDescent="0.25">
      <c r="A9037" s="74">
        <v>32777</v>
      </c>
      <c r="B9037" s="75">
        <v>25.996392000000004</v>
      </c>
      <c r="C9037" s="75">
        <v>69.564503999999999</v>
      </c>
    </row>
    <row r="9038" spans="1:3" x14ac:dyDescent="0.25">
      <c r="A9038" s="74">
        <v>32778</v>
      </c>
      <c r="B9038" s="75">
        <v>25.99944</v>
      </c>
      <c r="C9038" s="75">
        <v>69.674232000000003</v>
      </c>
    </row>
    <row r="9039" spans="1:3" x14ac:dyDescent="0.25">
      <c r="A9039" s="74">
        <v>32779</v>
      </c>
      <c r="B9039" s="75">
        <v>25.981151999999998</v>
      </c>
      <c r="C9039" s="75">
        <v>69.747384000000011</v>
      </c>
    </row>
    <row r="9040" spans="1:3" x14ac:dyDescent="0.25">
      <c r="A9040" s="74">
        <v>32780</v>
      </c>
      <c r="B9040" s="75">
        <v>25.975056000000002</v>
      </c>
      <c r="C9040" s="75">
        <v>69.808344000000005</v>
      </c>
    </row>
    <row r="9041" spans="1:3" x14ac:dyDescent="0.25">
      <c r="A9041" s="74">
        <v>32781</v>
      </c>
      <c r="B9041" s="75">
        <v>25.968960000000003</v>
      </c>
      <c r="C9041" s="75">
        <v>69.841871999999995</v>
      </c>
    </row>
    <row r="9042" spans="1:3" x14ac:dyDescent="0.25">
      <c r="A9042" s="74">
        <v>32782</v>
      </c>
      <c r="B9042" s="75">
        <v>25.950672000000001</v>
      </c>
      <c r="C9042" s="75">
        <v>69.787008</v>
      </c>
    </row>
    <row r="9043" spans="1:3" x14ac:dyDescent="0.25">
      <c r="A9043" s="74">
        <v>32783</v>
      </c>
      <c r="B9043" s="75">
        <v>25.941528000000002</v>
      </c>
      <c r="C9043" s="75">
        <v>69.774816000000001</v>
      </c>
    </row>
    <row r="9044" spans="1:3" x14ac:dyDescent="0.25">
      <c r="A9044" s="74">
        <v>32784</v>
      </c>
      <c r="B9044" s="75">
        <v>25.947624000000001</v>
      </c>
      <c r="C9044" s="75">
        <v>69.762624000000002</v>
      </c>
    </row>
    <row r="9045" spans="1:3" x14ac:dyDescent="0.25">
      <c r="A9045" s="74">
        <v>32785</v>
      </c>
      <c r="B9045" s="75">
        <v>25.975056000000002</v>
      </c>
      <c r="C9045" s="75">
        <v>69.927216000000001</v>
      </c>
    </row>
    <row r="9046" spans="1:3" x14ac:dyDescent="0.25">
      <c r="A9046" s="74">
        <v>32786</v>
      </c>
      <c r="B9046" s="75">
        <v>25.987248000000005</v>
      </c>
      <c r="C9046" s="75">
        <v>70.076568000000009</v>
      </c>
    </row>
    <row r="9047" spans="1:3" x14ac:dyDescent="0.25">
      <c r="A9047" s="74">
        <v>32787</v>
      </c>
      <c r="B9047" s="75">
        <v>25.984200000000001</v>
      </c>
      <c r="C9047" s="75">
        <v>70.110096000000013</v>
      </c>
    </row>
    <row r="9048" spans="1:3" x14ac:dyDescent="0.25">
      <c r="A9048" s="74">
        <v>32788</v>
      </c>
      <c r="B9048" s="75">
        <v>25.972007999999999</v>
      </c>
      <c r="C9048" s="75">
        <v>70.180199999999999</v>
      </c>
    </row>
    <row r="9049" spans="1:3" x14ac:dyDescent="0.25">
      <c r="A9049" s="74">
        <v>32789</v>
      </c>
      <c r="B9049" s="75">
        <v>25.990296000000001</v>
      </c>
      <c r="C9049" s="75">
        <v>70.366128000000003</v>
      </c>
    </row>
    <row r="9050" spans="1:3" x14ac:dyDescent="0.25">
      <c r="A9050" s="74">
        <v>32790</v>
      </c>
      <c r="B9050" s="75">
        <v>26.014679999999998</v>
      </c>
      <c r="C9050" s="75">
        <v>70.582536000000005</v>
      </c>
    </row>
    <row r="9051" spans="1:3" x14ac:dyDescent="0.25">
      <c r="A9051" s="74">
        <v>32791</v>
      </c>
      <c r="B9051" s="75">
        <v>26.026872000000001</v>
      </c>
      <c r="C9051" s="75">
        <v>70.722744000000006</v>
      </c>
    </row>
    <row r="9052" spans="1:3" x14ac:dyDescent="0.25">
      <c r="A9052" s="74">
        <v>32792</v>
      </c>
      <c r="B9052" s="75">
        <v>26.060400000000001</v>
      </c>
      <c r="C9052" s="75">
        <v>70.762368000000009</v>
      </c>
    </row>
    <row r="9053" spans="1:3" x14ac:dyDescent="0.25">
      <c r="A9053" s="74">
        <v>32793</v>
      </c>
      <c r="B9053" s="75">
        <v>26.072592000000004</v>
      </c>
      <c r="C9053" s="75">
        <v>70.878191999999999</v>
      </c>
    </row>
    <row r="9054" spans="1:3" x14ac:dyDescent="0.25">
      <c r="A9054" s="74">
        <v>32794</v>
      </c>
      <c r="B9054" s="75">
        <v>26.078688000000003</v>
      </c>
      <c r="C9054" s="75">
        <v>70.908671999999996</v>
      </c>
    </row>
    <row r="9055" spans="1:3" x14ac:dyDescent="0.25">
      <c r="A9055" s="74">
        <v>32795</v>
      </c>
      <c r="B9055" s="75">
        <v>26.106120000000004</v>
      </c>
      <c r="C9055" s="75">
        <v>71.106791999999999</v>
      </c>
    </row>
    <row r="9056" spans="1:3" x14ac:dyDescent="0.25">
      <c r="A9056" s="74">
        <v>32796</v>
      </c>
      <c r="B9056" s="75">
        <v>26.139648000000001</v>
      </c>
      <c r="C9056" s="75">
        <v>71.189087999999998</v>
      </c>
    </row>
    <row r="9057" spans="1:3" x14ac:dyDescent="0.25">
      <c r="A9057" s="74">
        <v>32797</v>
      </c>
      <c r="B9057" s="75">
        <v>26.191464000000003</v>
      </c>
      <c r="C9057" s="75">
        <v>71.350632000000004</v>
      </c>
    </row>
    <row r="9058" spans="1:3" x14ac:dyDescent="0.25">
      <c r="A9058" s="74">
        <v>32798</v>
      </c>
      <c r="B9058" s="75">
        <v>26.200607999999999</v>
      </c>
      <c r="C9058" s="75">
        <v>71.347584000000012</v>
      </c>
    </row>
    <row r="9059" spans="1:3" x14ac:dyDescent="0.25">
      <c r="A9059" s="74">
        <v>32799</v>
      </c>
      <c r="B9059" s="75">
        <v>26.224992000000004</v>
      </c>
      <c r="C9059" s="75">
        <v>71.429879999999997</v>
      </c>
    </row>
    <row r="9060" spans="1:3" x14ac:dyDescent="0.25">
      <c r="A9060" s="74">
        <v>32800</v>
      </c>
      <c r="B9060" s="75">
        <v>26.231088000000003</v>
      </c>
      <c r="C9060" s="75">
        <v>71.451216000000002</v>
      </c>
    </row>
    <row r="9061" spans="1:3" x14ac:dyDescent="0.25">
      <c r="A9061" s="74">
        <v>32801</v>
      </c>
      <c r="B9061" s="75">
        <v>26.264616</v>
      </c>
      <c r="C9061" s="75">
        <v>71.503032000000005</v>
      </c>
    </row>
    <row r="9062" spans="1:3" x14ac:dyDescent="0.25">
      <c r="A9062" s="74">
        <v>32802</v>
      </c>
      <c r="B9062" s="75">
        <v>26.310336</v>
      </c>
      <c r="C9062" s="75">
        <v>72.2376</v>
      </c>
    </row>
    <row r="9063" spans="1:3" x14ac:dyDescent="0.25">
      <c r="A9063" s="74">
        <v>32803</v>
      </c>
      <c r="B9063" s="75">
        <v>26.377392000000004</v>
      </c>
      <c r="C9063" s="75">
        <v>73.051416000000003</v>
      </c>
    </row>
    <row r="9064" spans="1:3" x14ac:dyDescent="0.25">
      <c r="A9064" s="74">
        <v>32804</v>
      </c>
      <c r="B9064" s="75">
        <v>26.413968000000001</v>
      </c>
      <c r="C9064" s="75">
        <v>73.179432000000006</v>
      </c>
    </row>
    <row r="9065" spans="1:3" x14ac:dyDescent="0.25">
      <c r="A9065" s="74">
        <v>32805</v>
      </c>
      <c r="B9065" s="75">
        <v>26.417016</v>
      </c>
      <c r="C9065" s="75">
        <v>73.231248000000008</v>
      </c>
    </row>
    <row r="9066" spans="1:3" x14ac:dyDescent="0.25">
      <c r="A9066" s="74">
        <v>32806</v>
      </c>
      <c r="B9066" s="75">
        <v>26.450544000000001</v>
      </c>
      <c r="C9066" s="75">
        <v>73.289159999999995</v>
      </c>
    </row>
    <row r="9067" spans="1:3" x14ac:dyDescent="0.25">
      <c r="A9067" s="74">
        <v>32807</v>
      </c>
      <c r="B9067" s="75">
        <v>26.450544000000001</v>
      </c>
      <c r="C9067" s="75">
        <v>73.280016000000003</v>
      </c>
    </row>
    <row r="9068" spans="1:3" x14ac:dyDescent="0.25">
      <c r="A9068" s="74">
        <v>32808</v>
      </c>
      <c r="B9068" s="75">
        <v>26.444448000000001</v>
      </c>
      <c r="C9068" s="75">
        <v>73.273920000000004</v>
      </c>
    </row>
    <row r="9069" spans="1:3" x14ac:dyDescent="0.25">
      <c r="A9069" s="74">
        <v>32809</v>
      </c>
      <c r="B9069" s="75">
        <v>26.496264000000004</v>
      </c>
      <c r="C9069" s="75">
        <v>73.28306400000001</v>
      </c>
    </row>
    <row r="9070" spans="1:3" x14ac:dyDescent="0.25">
      <c r="A9070" s="74">
        <v>32810</v>
      </c>
      <c r="B9070" s="75">
        <v>26.487120000000004</v>
      </c>
      <c r="C9070" s="75">
        <v>73.365359999999995</v>
      </c>
    </row>
    <row r="9071" spans="1:3" x14ac:dyDescent="0.25">
      <c r="A9071" s="74">
        <v>32811</v>
      </c>
      <c r="B9071" s="75">
        <v>26.484072000000001</v>
      </c>
      <c r="C9071" s="75">
        <v>73.383648000000008</v>
      </c>
    </row>
    <row r="9072" spans="1:3" x14ac:dyDescent="0.25">
      <c r="A9072" s="74">
        <v>32812</v>
      </c>
      <c r="B9072" s="75">
        <v>26.502360000000003</v>
      </c>
      <c r="C9072" s="75">
        <v>73.465944000000007</v>
      </c>
    </row>
    <row r="9073" spans="1:3" x14ac:dyDescent="0.25">
      <c r="A9073" s="74">
        <v>32813</v>
      </c>
      <c r="B9073" s="75">
        <v>26.541983999999999</v>
      </c>
      <c r="C9073" s="75">
        <v>73.520808000000002</v>
      </c>
    </row>
    <row r="9074" spans="1:3" x14ac:dyDescent="0.25">
      <c r="A9074" s="74">
        <v>32814</v>
      </c>
      <c r="B9074" s="75">
        <v>26.53284</v>
      </c>
      <c r="C9074" s="75">
        <v>73.533000000000001</v>
      </c>
    </row>
    <row r="9075" spans="1:3" x14ac:dyDescent="0.25">
      <c r="A9075" s="74">
        <v>32815</v>
      </c>
      <c r="B9075" s="75">
        <v>26.53284</v>
      </c>
      <c r="C9075" s="75">
        <v>73.533000000000001</v>
      </c>
    </row>
    <row r="9076" spans="1:3" x14ac:dyDescent="0.25">
      <c r="A9076" s="74">
        <v>32816</v>
      </c>
      <c r="B9076" s="75">
        <v>26.526744000000001</v>
      </c>
      <c r="C9076" s="75">
        <v>73.600056000000009</v>
      </c>
    </row>
    <row r="9077" spans="1:3" x14ac:dyDescent="0.25">
      <c r="A9077" s="74">
        <v>32817</v>
      </c>
      <c r="B9077" s="75">
        <v>26.514551999999998</v>
      </c>
      <c r="C9077" s="75">
        <v>73.651871999999997</v>
      </c>
    </row>
    <row r="9078" spans="1:3" x14ac:dyDescent="0.25">
      <c r="A9078" s="74">
        <v>32818</v>
      </c>
      <c r="B9078" s="75">
        <v>26.535888000000003</v>
      </c>
      <c r="C9078" s="75">
        <v>73.746359999999996</v>
      </c>
    </row>
    <row r="9079" spans="1:3" x14ac:dyDescent="0.25">
      <c r="A9079" s="74">
        <v>32819</v>
      </c>
      <c r="B9079" s="75">
        <v>26.587704000000002</v>
      </c>
      <c r="C9079" s="75">
        <v>74.066400000000002</v>
      </c>
    </row>
    <row r="9080" spans="1:3" x14ac:dyDescent="0.25">
      <c r="A9080" s="74">
        <v>32820</v>
      </c>
      <c r="B9080" s="75">
        <v>26.548079999999999</v>
      </c>
      <c r="C9080" s="75">
        <v>74.249279999999999</v>
      </c>
    </row>
    <row r="9081" spans="1:3" x14ac:dyDescent="0.25">
      <c r="A9081" s="74">
        <v>32821</v>
      </c>
      <c r="B9081" s="75">
        <v>26.578560000000003</v>
      </c>
      <c r="C9081" s="75">
        <v>74.426064000000011</v>
      </c>
    </row>
    <row r="9082" spans="1:3" x14ac:dyDescent="0.25">
      <c r="A9082" s="74">
        <v>32822</v>
      </c>
      <c r="B9082" s="75">
        <v>26.593800000000002</v>
      </c>
      <c r="C9082" s="75">
        <v>74.447400000000002</v>
      </c>
    </row>
    <row r="9083" spans="1:3" x14ac:dyDescent="0.25">
      <c r="A9083" s="74">
        <v>32823</v>
      </c>
      <c r="B9083" s="75">
        <v>26.621232000000003</v>
      </c>
      <c r="C9083" s="75">
        <v>74.468736000000007</v>
      </c>
    </row>
    <row r="9084" spans="1:3" x14ac:dyDescent="0.25">
      <c r="A9084" s="74">
        <v>32824</v>
      </c>
      <c r="B9084" s="75">
        <v>26.581607999999999</v>
      </c>
      <c r="C9084" s="75">
        <v>74.563224000000005</v>
      </c>
    </row>
    <row r="9085" spans="1:3" x14ac:dyDescent="0.25">
      <c r="A9085" s="74">
        <v>32825</v>
      </c>
      <c r="B9085" s="75">
        <v>26.605992000000004</v>
      </c>
      <c r="C9085" s="75">
        <v>74.541888</v>
      </c>
    </row>
    <row r="9086" spans="1:3" x14ac:dyDescent="0.25">
      <c r="A9086" s="74">
        <v>32826</v>
      </c>
      <c r="B9086" s="75">
        <v>26.612088000000004</v>
      </c>
      <c r="C9086" s="75">
        <v>74.517504000000002</v>
      </c>
    </row>
    <row r="9087" spans="1:3" x14ac:dyDescent="0.25">
      <c r="A9087" s="74">
        <v>32827</v>
      </c>
      <c r="B9087" s="75">
        <v>26.621232000000003</v>
      </c>
      <c r="C9087" s="75">
        <v>74.608944000000008</v>
      </c>
    </row>
    <row r="9088" spans="1:3" x14ac:dyDescent="0.25">
      <c r="A9088" s="74">
        <v>32828</v>
      </c>
      <c r="B9088" s="75">
        <v>26.621232000000003</v>
      </c>
      <c r="C9088" s="75">
        <v>74.560175999999998</v>
      </c>
    </row>
    <row r="9089" spans="1:3" x14ac:dyDescent="0.25">
      <c r="A9089" s="74">
        <v>32829</v>
      </c>
      <c r="B9089" s="75">
        <v>26.639520000000005</v>
      </c>
      <c r="C9089" s="75">
        <v>74.889359999999996</v>
      </c>
    </row>
    <row r="9090" spans="1:3" x14ac:dyDescent="0.25">
      <c r="A9090" s="74">
        <v>32830</v>
      </c>
      <c r="B9090" s="75">
        <v>26.642568000000001</v>
      </c>
      <c r="C9090" s="75">
        <v>75.316079999999999</v>
      </c>
    </row>
    <row r="9091" spans="1:3" x14ac:dyDescent="0.25">
      <c r="A9091" s="74">
        <v>32831</v>
      </c>
      <c r="B9091" s="75">
        <v>26.648664000000004</v>
      </c>
      <c r="C9091" s="75">
        <v>75.535536000000008</v>
      </c>
    </row>
    <row r="9092" spans="1:3" x14ac:dyDescent="0.25">
      <c r="A9092" s="74">
        <v>32832</v>
      </c>
      <c r="B9092" s="75">
        <v>26.636472000000001</v>
      </c>
      <c r="C9092" s="75">
        <v>75.65745600000001</v>
      </c>
    </row>
    <row r="9093" spans="1:3" x14ac:dyDescent="0.25">
      <c r="A9093" s="74">
        <v>32833</v>
      </c>
      <c r="B9093" s="75">
        <v>26.630376000000002</v>
      </c>
      <c r="C9093" s="75">
        <v>75.712320000000005</v>
      </c>
    </row>
    <row r="9094" spans="1:3" x14ac:dyDescent="0.25">
      <c r="A9094" s="74">
        <v>32834</v>
      </c>
      <c r="B9094" s="75">
        <v>26.660856000000003</v>
      </c>
      <c r="C9094" s="75">
        <v>75.907392000000002</v>
      </c>
    </row>
    <row r="9095" spans="1:3" x14ac:dyDescent="0.25">
      <c r="A9095" s="74">
        <v>32835</v>
      </c>
      <c r="B9095" s="75">
        <v>26.642568000000001</v>
      </c>
      <c r="C9095" s="75">
        <v>76.038455999999996</v>
      </c>
    </row>
    <row r="9096" spans="1:3" x14ac:dyDescent="0.25">
      <c r="A9096" s="74">
        <v>32836</v>
      </c>
      <c r="B9096" s="75">
        <v>26.682192000000004</v>
      </c>
      <c r="C9096" s="75">
        <v>76.203047999999995</v>
      </c>
    </row>
    <row r="9097" spans="1:3" x14ac:dyDescent="0.25">
      <c r="A9097" s="74">
        <v>32837</v>
      </c>
      <c r="B9097" s="75">
        <v>26.679144000000001</v>
      </c>
      <c r="C9097" s="75">
        <v>76.523088000000001</v>
      </c>
    </row>
    <row r="9098" spans="1:3" x14ac:dyDescent="0.25">
      <c r="A9098" s="74">
        <v>32838</v>
      </c>
      <c r="B9098" s="75">
        <v>26.679144000000001</v>
      </c>
      <c r="C9098" s="75">
        <v>76.398120000000006</v>
      </c>
    </row>
    <row r="9099" spans="1:3" x14ac:dyDescent="0.25">
      <c r="A9099" s="74">
        <v>32839</v>
      </c>
      <c r="B9099" s="75">
        <v>26.679144000000001</v>
      </c>
      <c r="C9099" s="75">
        <v>76.675488000000001</v>
      </c>
    </row>
    <row r="9100" spans="1:3" x14ac:dyDescent="0.25">
      <c r="A9100" s="74">
        <v>32840</v>
      </c>
      <c r="B9100" s="75">
        <v>26.666951999999998</v>
      </c>
      <c r="C9100" s="75">
        <v>76.727304000000004</v>
      </c>
    </row>
    <row r="9101" spans="1:3" x14ac:dyDescent="0.25">
      <c r="A9101" s="74">
        <v>32841</v>
      </c>
      <c r="B9101" s="75">
        <v>26.730960000000003</v>
      </c>
      <c r="C9101" s="75">
        <v>76.776071999999999</v>
      </c>
    </row>
    <row r="9102" spans="1:3" x14ac:dyDescent="0.25">
      <c r="A9102" s="74">
        <v>32842</v>
      </c>
      <c r="B9102" s="75">
        <v>26.727912</v>
      </c>
      <c r="C9102" s="75">
        <v>76.870559999999998</v>
      </c>
    </row>
    <row r="9103" spans="1:3" x14ac:dyDescent="0.25">
      <c r="A9103" s="74">
        <v>32843</v>
      </c>
      <c r="B9103" s="75">
        <v>26.715720000000005</v>
      </c>
      <c r="C9103" s="75">
        <v>77.001624000000007</v>
      </c>
    </row>
    <row r="9104" spans="1:3" x14ac:dyDescent="0.25">
      <c r="A9104" s="74">
        <v>32844</v>
      </c>
      <c r="B9104" s="75">
        <v>26.700479999999999</v>
      </c>
      <c r="C9104" s="75">
        <v>77.080871999999999</v>
      </c>
    </row>
    <row r="9105" spans="1:3" x14ac:dyDescent="0.25">
      <c r="A9105" s="74">
        <v>32845</v>
      </c>
      <c r="B9105" s="75">
        <v>26.618183999999999</v>
      </c>
      <c r="C9105" s="75">
        <v>77.083920000000006</v>
      </c>
    </row>
    <row r="9106" spans="1:3" x14ac:dyDescent="0.25">
      <c r="A9106" s="74">
        <v>32846</v>
      </c>
      <c r="B9106" s="75">
        <v>26.627328000000002</v>
      </c>
      <c r="C9106" s="75">
        <v>77.050392000000002</v>
      </c>
    </row>
    <row r="9107" spans="1:3" x14ac:dyDescent="0.25">
      <c r="A9107" s="74">
        <v>32847</v>
      </c>
      <c r="B9107" s="75">
        <v>26.694383999999999</v>
      </c>
      <c r="C9107" s="75">
        <v>76.443840000000009</v>
      </c>
    </row>
    <row r="9108" spans="1:3" x14ac:dyDescent="0.25">
      <c r="A9108" s="74">
        <v>32848</v>
      </c>
      <c r="B9108" s="75">
        <v>26.676096000000001</v>
      </c>
      <c r="C9108" s="75">
        <v>76.474320000000006</v>
      </c>
    </row>
    <row r="9109" spans="1:3" x14ac:dyDescent="0.25">
      <c r="A9109" s="74">
        <v>32849</v>
      </c>
      <c r="B9109" s="75">
        <v>26.663904000000002</v>
      </c>
      <c r="C9109" s="75">
        <v>76.492608000000004</v>
      </c>
    </row>
    <row r="9110" spans="1:3" x14ac:dyDescent="0.25">
      <c r="A9110" s="74">
        <v>32850</v>
      </c>
      <c r="B9110" s="75">
        <v>26.648664000000004</v>
      </c>
      <c r="C9110" s="75">
        <v>76.492608000000004</v>
      </c>
    </row>
    <row r="9111" spans="1:3" x14ac:dyDescent="0.25">
      <c r="A9111" s="74">
        <v>32851</v>
      </c>
      <c r="B9111" s="75">
        <v>26.633424000000002</v>
      </c>
      <c r="C9111" s="75">
        <v>76.510896000000002</v>
      </c>
    </row>
    <row r="9112" spans="1:3" x14ac:dyDescent="0.25">
      <c r="A9112" s="74">
        <v>32852</v>
      </c>
      <c r="B9112" s="75">
        <v>26.624279999999999</v>
      </c>
      <c r="C9112" s="75">
        <v>76.529184000000001</v>
      </c>
    </row>
    <row r="9113" spans="1:3" x14ac:dyDescent="0.25">
      <c r="A9113" s="74">
        <v>32853</v>
      </c>
      <c r="B9113" s="75">
        <v>26.618183999999999</v>
      </c>
      <c r="C9113" s="75">
        <v>76.53528</v>
      </c>
    </row>
    <row r="9114" spans="1:3" x14ac:dyDescent="0.25">
      <c r="A9114" s="74">
        <v>32854</v>
      </c>
      <c r="B9114" s="75">
        <v>26.615136</v>
      </c>
      <c r="C9114" s="75">
        <v>76.510896000000002</v>
      </c>
    </row>
    <row r="9115" spans="1:3" x14ac:dyDescent="0.25">
      <c r="A9115" s="74">
        <v>32855</v>
      </c>
      <c r="B9115" s="75">
        <v>26.612088000000004</v>
      </c>
      <c r="C9115" s="75">
        <v>76.474320000000006</v>
      </c>
    </row>
    <row r="9116" spans="1:3" x14ac:dyDescent="0.25">
      <c r="A9116" s="74">
        <v>32856</v>
      </c>
      <c r="B9116" s="75">
        <v>26.605992000000004</v>
      </c>
      <c r="C9116" s="75">
        <v>76.431647999999996</v>
      </c>
    </row>
    <row r="9117" spans="1:3" x14ac:dyDescent="0.25">
      <c r="A9117" s="74">
        <v>32857</v>
      </c>
      <c r="B9117" s="75">
        <v>26.596848000000001</v>
      </c>
      <c r="C9117" s="75">
        <v>76.379832000000007</v>
      </c>
    </row>
    <row r="9118" spans="1:3" x14ac:dyDescent="0.25">
      <c r="A9118" s="74">
        <v>32858</v>
      </c>
      <c r="B9118" s="75">
        <v>26.596848000000001</v>
      </c>
      <c r="C9118" s="75">
        <v>76.324967999999998</v>
      </c>
    </row>
    <row r="9119" spans="1:3" x14ac:dyDescent="0.25">
      <c r="A9119" s="74">
        <v>32859</v>
      </c>
      <c r="B9119" s="75">
        <v>26.596848000000001</v>
      </c>
      <c r="C9119" s="75">
        <v>76.279247999999995</v>
      </c>
    </row>
    <row r="9120" spans="1:3" x14ac:dyDescent="0.25">
      <c r="A9120" s="74">
        <v>32860</v>
      </c>
      <c r="B9120" s="75">
        <v>26.599896000000001</v>
      </c>
      <c r="C9120" s="75">
        <v>76.218288000000001</v>
      </c>
    </row>
    <row r="9121" spans="1:3" x14ac:dyDescent="0.25">
      <c r="A9121" s="74">
        <v>32861</v>
      </c>
      <c r="B9121" s="75">
        <v>26.602944000000001</v>
      </c>
      <c r="C9121" s="75">
        <v>76.178664000000012</v>
      </c>
    </row>
    <row r="9122" spans="1:3" x14ac:dyDescent="0.25">
      <c r="A9122" s="74">
        <v>32862</v>
      </c>
      <c r="B9122" s="75">
        <v>26.599896000000001</v>
      </c>
      <c r="C9122" s="75">
        <v>76.227432000000007</v>
      </c>
    </row>
    <row r="9123" spans="1:3" x14ac:dyDescent="0.25">
      <c r="A9123" s="74">
        <v>32863</v>
      </c>
      <c r="B9123" s="75">
        <v>26.584656000000003</v>
      </c>
      <c r="C9123" s="75">
        <v>76.285344000000009</v>
      </c>
    </row>
    <row r="9124" spans="1:3" x14ac:dyDescent="0.25">
      <c r="A9124" s="74">
        <v>32864</v>
      </c>
      <c r="B9124" s="75">
        <v>26.572464000000004</v>
      </c>
      <c r="C9124" s="75">
        <v>76.340208000000004</v>
      </c>
    </row>
    <row r="9125" spans="1:3" x14ac:dyDescent="0.25">
      <c r="A9125" s="74">
        <v>32865</v>
      </c>
      <c r="B9125" s="75">
        <v>26.560272000000001</v>
      </c>
      <c r="C9125" s="75">
        <v>76.398120000000006</v>
      </c>
    </row>
    <row r="9126" spans="1:3" x14ac:dyDescent="0.25">
      <c r="A9126" s="74">
        <v>32866</v>
      </c>
      <c r="B9126" s="75">
        <v>26.560272000000001</v>
      </c>
      <c r="C9126" s="75">
        <v>76.449936000000008</v>
      </c>
    </row>
    <row r="9127" spans="1:3" x14ac:dyDescent="0.25">
      <c r="A9127" s="74">
        <v>32867</v>
      </c>
      <c r="B9127" s="75">
        <v>26.602944000000001</v>
      </c>
      <c r="C9127" s="75">
        <v>76.556616000000005</v>
      </c>
    </row>
    <row r="9128" spans="1:3" x14ac:dyDescent="0.25">
      <c r="A9128" s="74">
        <v>32868</v>
      </c>
      <c r="B9128" s="75">
        <v>26.645616</v>
      </c>
      <c r="C9128" s="75">
        <v>76.928471999999999</v>
      </c>
    </row>
    <row r="9129" spans="1:3" x14ac:dyDescent="0.25">
      <c r="A9129" s="74">
        <v>32869</v>
      </c>
      <c r="B9129" s="75">
        <v>26.673048000000001</v>
      </c>
      <c r="C9129" s="75">
        <v>77.172312000000005</v>
      </c>
    </row>
    <row r="9130" spans="1:3" x14ac:dyDescent="0.25">
      <c r="A9130" s="74">
        <v>32870</v>
      </c>
      <c r="B9130" s="75">
        <v>26.715720000000005</v>
      </c>
      <c r="C9130" s="75">
        <v>77.224128000000007</v>
      </c>
    </row>
    <row r="9131" spans="1:3" x14ac:dyDescent="0.25">
      <c r="A9131" s="74">
        <v>32871</v>
      </c>
      <c r="B9131" s="75">
        <v>26.715720000000005</v>
      </c>
      <c r="C9131" s="75">
        <v>77.214984000000001</v>
      </c>
    </row>
    <row r="9132" spans="1:3" x14ac:dyDescent="0.25">
      <c r="A9132" s="74">
        <v>32872</v>
      </c>
      <c r="B9132" s="75">
        <v>26.691336</v>
      </c>
      <c r="C9132" s="75">
        <v>77.190600000000003</v>
      </c>
    </row>
    <row r="9133" spans="1:3" x14ac:dyDescent="0.25">
      <c r="A9133" s="74">
        <v>32873</v>
      </c>
      <c r="B9133" s="75">
        <v>26.676096000000001</v>
      </c>
      <c r="C9133" s="75">
        <v>77.141832000000008</v>
      </c>
    </row>
    <row r="9134" spans="1:3" x14ac:dyDescent="0.25">
      <c r="A9134" s="74">
        <v>32874</v>
      </c>
      <c r="B9134" s="75">
        <v>26.67</v>
      </c>
      <c r="C9134" s="75">
        <v>77.035152000000011</v>
      </c>
    </row>
    <row r="9135" spans="1:3" x14ac:dyDescent="0.25">
      <c r="A9135" s="74">
        <v>32875</v>
      </c>
      <c r="B9135" s="75">
        <v>26.666951999999998</v>
      </c>
      <c r="C9135" s="75">
        <v>76.937616000000006</v>
      </c>
    </row>
    <row r="9136" spans="1:3" x14ac:dyDescent="0.25">
      <c r="A9136" s="74">
        <v>32876</v>
      </c>
      <c r="B9136" s="75">
        <v>26.660856000000003</v>
      </c>
      <c r="C9136" s="75">
        <v>76.879704000000004</v>
      </c>
    </row>
    <row r="9137" spans="1:3" x14ac:dyDescent="0.25">
      <c r="A9137" s="74">
        <v>32877</v>
      </c>
      <c r="B9137" s="75">
        <v>26.666951999999998</v>
      </c>
      <c r="C9137" s="75">
        <v>76.815696000000003</v>
      </c>
    </row>
    <row r="9138" spans="1:3" x14ac:dyDescent="0.25">
      <c r="A9138" s="74">
        <v>32878</v>
      </c>
      <c r="B9138" s="75">
        <v>26.676096000000001</v>
      </c>
      <c r="C9138" s="75">
        <v>76.736447999999996</v>
      </c>
    </row>
    <row r="9139" spans="1:3" x14ac:dyDescent="0.25">
      <c r="A9139" s="74">
        <v>32879</v>
      </c>
      <c r="B9139" s="75">
        <v>26.676096000000001</v>
      </c>
      <c r="C9139" s="75">
        <v>76.748640000000009</v>
      </c>
    </row>
    <row r="9140" spans="1:3" x14ac:dyDescent="0.25">
      <c r="A9140" s="74">
        <v>32880</v>
      </c>
      <c r="B9140" s="75">
        <v>26.679144000000001</v>
      </c>
      <c r="C9140" s="75">
        <v>76.864464000000012</v>
      </c>
    </row>
    <row r="9141" spans="1:3" x14ac:dyDescent="0.25">
      <c r="A9141" s="74">
        <v>32881</v>
      </c>
      <c r="B9141" s="75">
        <v>26.688288000000004</v>
      </c>
      <c r="C9141" s="75">
        <v>76.870559999999998</v>
      </c>
    </row>
    <row r="9142" spans="1:3" x14ac:dyDescent="0.25">
      <c r="A9142" s="74">
        <v>32882</v>
      </c>
      <c r="B9142" s="75">
        <v>26.700479999999999</v>
      </c>
      <c r="C9142" s="75">
        <v>76.821792000000002</v>
      </c>
    </row>
    <row r="9143" spans="1:3" x14ac:dyDescent="0.25">
      <c r="A9143" s="74">
        <v>32883</v>
      </c>
      <c r="B9143" s="75">
        <v>26.688288000000004</v>
      </c>
      <c r="C9143" s="75">
        <v>76.782167999999999</v>
      </c>
    </row>
    <row r="9144" spans="1:3" x14ac:dyDescent="0.25">
      <c r="A9144" s="74">
        <v>32884</v>
      </c>
      <c r="B9144" s="75">
        <v>26.68524</v>
      </c>
      <c r="C9144" s="75">
        <v>76.724255999999997</v>
      </c>
    </row>
    <row r="9145" spans="1:3" x14ac:dyDescent="0.25">
      <c r="A9145" s="74">
        <v>32885</v>
      </c>
      <c r="B9145" s="75">
        <v>26.68524</v>
      </c>
      <c r="C9145" s="75">
        <v>76.648055999999997</v>
      </c>
    </row>
    <row r="9146" spans="1:3" x14ac:dyDescent="0.25">
      <c r="A9146" s="74">
        <v>32886</v>
      </c>
      <c r="B9146" s="75">
        <v>26.68524</v>
      </c>
      <c r="C9146" s="75">
        <v>76.602336000000008</v>
      </c>
    </row>
    <row r="9147" spans="1:3" x14ac:dyDescent="0.25">
      <c r="A9147" s="74">
        <v>32887</v>
      </c>
      <c r="B9147" s="75">
        <v>26.676096000000001</v>
      </c>
      <c r="C9147" s="75">
        <v>76.562712000000005</v>
      </c>
    </row>
    <row r="9148" spans="1:3" x14ac:dyDescent="0.25">
      <c r="A9148" s="74">
        <v>32888</v>
      </c>
      <c r="B9148" s="75">
        <v>26.673048000000001</v>
      </c>
      <c r="C9148" s="75">
        <v>76.53528</v>
      </c>
    </row>
    <row r="9149" spans="1:3" x14ac:dyDescent="0.25">
      <c r="A9149" s="74">
        <v>32889</v>
      </c>
      <c r="B9149" s="75">
        <v>26.67</v>
      </c>
      <c r="C9149" s="75">
        <v>76.492608000000004</v>
      </c>
    </row>
    <row r="9150" spans="1:3" x14ac:dyDescent="0.25">
      <c r="A9150" s="74">
        <v>32890</v>
      </c>
      <c r="B9150" s="75">
        <v>26.666951999999998</v>
      </c>
      <c r="C9150" s="75">
        <v>76.443840000000009</v>
      </c>
    </row>
    <row r="9151" spans="1:3" x14ac:dyDescent="0.25">
      <c r="A9151" s="74">
        <v>32891</v>
      </c>
      <c r="B9151" s="75">
        <v>26.660856000000003</v>
      </c>
      <c r="C9151" s="75">
        <v>76.410312000000005</v>
      </c>
    </row>
    <row r="9152" spans="1:3" x14ac:dyDescent="0.25">
      <c r="A9152" s="74">
        <v>32892</v>
      </c>
      <c r="B9152" s="75">
        <v>26.657807999999999</v>
      </c>
      <c r="C9152" s="75">
        <v>76.361544000000009</v>
      </c>
    </row>
    <row r="9153" spans="1:3" x14ac:dyDescent="0.25">
      <c r="A9153" s="74">
        <v>32893</v>
      </c>
      <c r="B9153" s="75">
        <v>26.654760000000003</v>
      </c>
      <c r="C9153" s="75">
        <v>76.312775999999999</v>
      </c>
    </row>
    <row r="9154" spans="1:3" x14ac:dyDescent="0.25">
      <c r="A9154" s="74">
        <v>32894</v>
      </c>
      <c r="B9154" s="75">
        <v>26.651712</v>
      </c>
      <c r="C9154" s="75">
        <v>76.254864000000012</v>
      </c>
    </row>
    <row r="9155" spans="1:3" x14ac:dyDescent="0.25">
      <c r="A9155" s="74">
        <v>32895</v>
      </c>
      <c r="B9155" s="75">
        <v>26.645616</v>
      </c>
      <c r="C9155" s="75">
        <v>76.181712000000005</v>
      </c>
    </row>
    <row r="9156" spans="1:3" x14ac:dyDescent="0.25">
      <c r="A9156" s="74">
        <v>32896</v>
      </c>
      <c r="B9156" s="75">
        <v>26.645616</v>
      </c>
      <c r="C9156" s="75">
        <v>76.193904000000003</v>
      </c>
    </row>
    <row r="9157" spans="1:3" x14ac:dyDescent="0.25">
      <c r="A9157" s="74">
        <v>32897</v>
      </c>
      <c r="B9157" s="75">
        <v>26.630376000000002</v>
      </c>
      <c r="C9157" s="75">
        <v>76.102464000000012</v>
      </c>
    </row>
    <row r="9158" spans="1:3" x14ac:dyDescent="0.25">
      <c r="A9158" s="74">
        <v>32898</v>
      </c>
      <c r="B9158" s="75">
        <v>26.624279999999999</v>
      </c>
      <c r="C9158" s="75">
        <v>76.065888000000001</v>
      </c>
    </row>
    <row r="9159" spans="1:3" x14ac:dyDescent="0.25">
      <c r="A9159" s="74">
        <v>32899</v>
      </c>
      <c r="B9159" s="75">
        <v>26.618183999999999</v>
      </c>
      <c r="C9159" s="75">
        <v>76.059792000000002</v>
      </c>
    </row>
    <row r="9160" spans="1:3" x14ac:dyDescent="0.25">
      <c r="A9160" s="74">
        <v>32900</v>
      </c>
      <c r="B9160" s="75">
        <v>26.605992000000004</v>
      </c>
      <c r="C9160" s="75">
        <v>76.047600000000003</v>
      </c>
    </row>
    <row r="9161" spans="1:3" x14ac:dyDescent="0.25">
      <c r="A9161" s="74">
        <v>32901</v>
      </c>
      <c r="B9161" s="75">
        <v>26.599896000000001</v>
      </c>
      <c r="C9161" s="75">
        <v>76.035408000000004</v>
      </c>
    </row>
    <row r="9162" spans="1:3" x14ac:dyDescent="0.25">
      <c r="A9162" s="74">
        <v>32902</v>
      </c>
      <c r="B9162" s="75">
        <v>26.587704000000002</v>
      </c>
      <c r="C9162" s="75">
        <v>76.04455200000001</v>
      </c>
    </row>
    <row r="9163" spans="1:3" x14ac:dyDescent="0.25">
      <c r="A9163" s="74">
        <v>32903</v>
      </c>
      <c r="B9163" s="75">
        <v>26.575512</v>
      </c>
      <c r="C9163" s="75">
        <v>76.053696000000002</v>
      </c>
    </row>
    <row r="9164" spans="1:3" x14ac:dyDescent="0.25">
      <c r="A9164" s="74">
        <v>32904</v>
      </c>
      <c r="B9164" s="75">
        <v>26.566368000000001</v>
      </c>
      <c r="C9164" s="75">
        <v>76.053696000000002</v>
      </c>
    </row>
    <row r="9165" spans="1:3" x14ac:dyDescent="0.25">
      <c r="A9165" s="74">
        <v>32905</v>
      </c>
      <c r="B9165" s="75">
        <v>26.557224000000001</v>
      </c>
      <c r="C9165" s="75">
        <v>76.047600000000003</v>
      </c>
    </row>
    <row r="9166" spans="1:3" x14ac:dyDescent="0.25">
      <c r="A9166" s="74">
        <v>32906</v>
      </c>
      <c r="B9166" s="75">
        <v>26.548079999999999</v>
      </c>
      <c r="C9166" s="75">
        <v>76.035408000000004</v>
      </c>
    </row>
    <row r="9167" spans="1:3" x14ac:dyDescent="0.25">
      <c r="A9167" s="74">
        <v>32907</v>
      </c>
      <c r="B9167" s="75">
        <v>26.535888000000003</v>
      </c>
      <c r="C9167" s="75">
        <v>76.011024000000006</v>
      </c>
    </row>
    <row r="9168" spans="1:3" x14ac:dyDescent="0.25">
      <c r="A9168" s="74">
        <v>32908</v>
      </c>
      <c r="B9168" s="75">
        <v>26.517600000000002</v>
      </c>
      <c r="C9168" s="75">
        <v>76.007975999999999</v>
      </c>
    </row>
    <row r="9169" spans="1:3" x14ac:dyDescent="0.25">
      <c r="A9169" s="74">
        <v>32909</v>
      </c>
      <c r="B9169" s="75">
        <v>26.517600000000002</v>
      </c>
      <c r="C9169" s="75">
        <v>76.014071999999999</v>
      </c>
    </row>
    <row r="9170" spans="1:3" x14ac:dyDescent="0.25">
      <c r="A9170" s="74">
        <v>32910</v>
      </c>
      <c r="B9170" s="75">
        <v>26.493216</v>
      </c>
      <c r="C9170" s="75">
        <v>76.062840000000008</v>
      </c>
    </row>
    <row r="9171" spans="1:3" x14ac:dyDescent="0.25">
      <c r="A9171" s="74">
        <v>32911</v>
      </c>
      <c r="B9171" s="75">
        <v>26.481024000000001</v>
      </c>
      <c r="C9171" s="75">
        <v>76.041504000000003</v>
      </c>
    </row>
    <row r="9172" spans="1:3" x14ac:dyDescent="0.25">
      <c r="A9172" s="74">
        <v>32912</v>
      </c>
      <c r="B9172" s="75">
        <v>26.474928000000002</v>
      </c>
      <c r="C9172" s="75">
        <v>75.989688000000001</v>
      </c>
    </row>
    <row r="9173" spans="1:3" x14ac:dyDescent="0.25">
      <c r="A9173" s="74">
        <v>32913</v>
      </c>
      <c r="B9173" s="75">
        <v>26.462736</v>
      </c>
      <c r="C9173" s="75">
        <v>75.977496000000002</v>
      </c>
    </row>
    <row r="9174" spans="1:3" x14ac:dyDescent="0.25">
      <c r="A9174" s="74">
        <v>32914</v>
      </c>
      <c r="B9174" s="75">
        <v>26.450544000000001</v>
      </c>
      <c r="C9174" s="75">
        <v>75.956159999999997</v>
      </c>
    </row>
    <row r="9175" spans="1:3" x14ac:dyDescent="0.25">
      <c r="A9175" s="74">
        <v>32915</v>
      </c>
      <c r="B9175" s="75">
        <v>26.438351999999998</v>
      </c>
      <c r="C9175" s="75">
        <v>75.916536000000008</v>
      </c>
    </row>
    <row r="9176" spans="1:3" x14ac:dyDescent="0.25">
      <c r="A9176" s="74">
        <v>32916</v>
      </c>
      <c r="B9176" s="75">
        <v>26.420064000000004</v>
      </c>
      <c r="C9176" s="75">
        <v>75.898247999999995</v>
      </c>
    </row>
    <row r="9177" spans="1:3" x14ac:dyDescent="0.25">
      <c r="A9177" s="74">
        <v>32917</v>
      </c>
      <c r="B9177" s="75">
        <v>26.413968000000001</v>
      </c>
      <c r="C9177" s="75">
        <v>75.834240000000008</v>
      </c>
    </row>
    <row r="9178" spans="1:3" x14ac:dyDescent="0.25">
      <c r="A9178" s="74">
        <v>32918</v>
      </c>
      <c r="B9178" s="75">
        <v>26.401776000000002</v>
      </c>
      <c r="C9178" s="75">
        <v>75.767184000000015</v>
      </c>
    </row>
    <row r="9179" spans="1:3" x14ac:dyDescent="0.25">
      <c r="A9179" s="74">
        <v>32919</v>
      </c>
      <c r="B9179" s="75">
        <v>26.395679999999999</v>
      </c>
      <c r="C9179" s="75">
        <v>75.681840000000008</v>
      </c>
    </row>
    <row r="9180" spans="1:3" x14ac:dyDescent="0.25">
      <c r="A9180" s="74">
        <v>32920</v>
      </c>
      <c r="B9180" s="75">
        <v>26.386536</v>
      </c>
      <c r="C9180" s="75">
        <v>75.599544000000009</v>
      </c>
    </row>
    <row r="9181" spans="1:3" x14ac:dyDescent="0.25">
      <c r="A9181" s="74">
        <v>32921</v>
      </c>
      <c r="B9181" s="75">
        <v>26.377392000000004</v>
      </c>
      <c r="C9181" s="75">
        <v>75.520296000000002</v>
      </c>
    </row>
    <row r="9182" spans="1:3" x14ac:dyDescent="0.25">
      <c r="A9182" s="74">
        <v>32922</v>
      </c>
      <c r="B9182" s="75">
        <v>26.371296000000001</v>
      </c>
      <c r="C9182" s="75">
        <v>75.438000000000002</v>
      </c>
    </row>
    <row r="9183" spans="1:3" x14ac:dyDescent="0.25">
      <c r="A9183" s="74">
        <v>32923</v>
      </c>
      <c r="B9183" s="75">
        <v>26.362151999999998</v>
      </c>
      <c r="C9183" s="75">
        <v>75.367896000000002</v>
      </c>
    </row>
    <row r="9184" spans="1:3" x14ac:dyDescent="0.25">
      <c r="A9184" s="74">
        <v>32924</v>
      </c>
      <c r="B9184" s="75">
        <v>26.356056000000002</v>
      </c>
      <c r="C9184" s="75">
        <v>75.291696000000002</v>
      </c>
    </row>
    <row r="9185" spans="1:3" x14ac:dyDescent="0.25">
      <c r="A9185" s="74">
        <v>32925</v>
      </c>
      <c r="B9185" s="75">
        <v>26.346912</v>
      </c>
      <c r="C9185" s="75">
        <v>75.194159999999997</v>
      </c>
    </row>
    <row r="9186" spans="1:3" x14ac:dyDescent="0.25">
      <c r="A9186" s="74">
        <v>32926</v>
      </c>
      <c r="B9186" s="75">
        <v>26.343864000000004</v>
      </c>
      <c r="C9186" s="75">
        <v>75.108816000000004</v>
      </c>
    </row>
    <row r="9187" spans="1:3" x14ac:dyDescent="0.25">
      <c r="A9187" s="74">
        <v>32927</v>
      </c>
      <c r="B9187" s="75">
        <v>26.331672000000001</v>
      </c>
      <c r="C9187" s="75">
        <v>75.023471999999998</v>
      </c>
    </row>
    <row r="9188" spans="1:3" x14ac:dyDescent="0.25">
      <c r="A9188" s="74">
        <v>32928</v>
      </c>
      <c r="B9188" s="75">
        <v>26.322528000000002</v>
      </c>
      <c r="C9188" s="75">
        <v>74.938128000000006</v>
      </c>
    </row>
    <row r="9189" spans="1:3" x14ac:dyDescent="0.25">
      <c r="A9189" s="74">
        <v>32929</v>
      </c>
      <c r="B9189" s="75">
        <v>26.319479999999999</v>
      </c>
      <c r="C9189" s="75">
        <v>74.846688</v>
      </c>
    </row>
    <row r="9190" spans="1:3" x14ac:dyDescent="0.25">
      <c r="A9190" s="74">
        <v>32930</v>
      </c>
      <c r="B9190" s="75">
        <v>26.307288000000003</v>
      </c>
      <c r="C9190" s="75">
        <v>74.758296000000001</v>
      </c>
    </row>
    <row r="9191" spans="1:3" x14ac:dyDescent="0.25">
      <c r="A9191" s="74">
        <v>32931</v>
      </c>
      <c r="B9191" s="75">
        <v>26.292048000000001</v>
      </c>
      <c r="C9191" s="75">
        <v>74.66685600000001</v>
      </c>
    </row>
    <row r="9192" spans="1:3" x14ac:dyDescent="0.25">
      <c r="A9192" s="74">
        <v>32932</v>
      </c>
      <c r="B9192" s="75">
        <v>26.289000000000001</v>
      </c>
      <c r="C9192" s="75">
        <v>74.572367999999997</v>
      </c>
    </row>
    <row r="9193" spans="1:3" x14ac:dyDescent="0.25">
      <c r="A9193" s="74">
        <v>32933</v>
      </c>
      <c r="B9193" s="75">
        <v>26.279856000000002</v>
      </c>
      <c r="C9193" s="75">
        <v>74.474832000000006</v>
      </c>
    </row>
    <row r="9194" spans="1:3" x14ac:dyDescent="0.25">
      <c r="A9194" s="74">
        <v>32934</v>
      </c>
      <c r="B9194" s="75">
        <v>26.267664000000003</v>
      </c>
      <c r="C9194" s="75">
        <v>74.365104000000002</v>
      </c>
    </row>
    <row r="9195" spans="1:3" x14ac:dyDescent="0.25">
      <c r="A9195" s="74">
        <v>32935</v>
      </c>
      <c r="B9195" s="75">
        <v>26.255472000000001</v>
      </c>
      <c r="C9195" s="75">
        <v>74.288904000000002</v>
      </c>
    </row>
    <row r="9196" spans="1:3" x14ac:dyDescent="0.25">
      <c r="A9196" s="74">
        <v>32936</v>
      </c>
      <c r="B9196" s="75">
        <v>26.243279999999999</v>
      </c>
      <c r="C9196" s="75">
        <v>74.200512000000003</v>
      </c>
    </row>
    <row r="9197" spans="1:3" x14ac:dyDescent="0.25">
      <c r="A9197" s="74">
        <v>32937</v>
      </c>
      <c r="B9197" s="75">
        <v>26.231088000000003</v>
      </c>
      <c r="C9197" s="75">
        <v>74.087736000000007</v>
      </c>
    </row>
    <row r="9198" spans="1:3" x14ac:dyDescent="0.25">
      <c r="A9198" s="74">
        <v>32938</v>
      </c>
      <c r="B9198" s="75">
        <v>26.237183999999999</v>
      </c>
      <c r="C9198" s="75">
        <v>73.987152000000009</v>
      </c>
    </row>
    <row r="9199" spans="1:3" x14ac:dyDescent="0.25">
      <c r="A9199" s="74">
        <v>32939</v>
      </c>
      <c r="B9199" s="75">
        <v>26.218896000000001</v>
      </c>
      <c r="C9199" s="75">
        <v>73.889616000000004</v>
      </c>
    </row>
    <row r="9200" spans="1:3" x14ac:dyDescent="0.25">
      <c r="A9200" s="74">
        <v>32940</v>
      </c>
      <c r="B9200" s="75">
        <v>26.209751999999998</v>
      </c>
      <c r="C9200" s="75">
        <v>73.795128000000005</v>
      </c>
    </row>
    <row r="9201" spans="1:3" x14ac:dyDescent="0.25">
      <c r="A9201" s="74">
        <v>32941</v>
      </c>
      <c r="B9201" s="75">
        <v>26.206704000000002</v>
      </c>
      <c r="C9201" s="75">
        <v>73.673208000000002</v>
      </c>
    </row>
    <row r="9202" spans="1:3" x14ac:dyDescent="0.25">
      <c r="A9202" s="74">
        <v>32942</v>
      </c>
      <c r="B9202" s="75">
        <v>26.200607999999999</v>
      </c>
      <c r="C9202" s="75">
        <v>73.581767999999997</v>
      </c>
    </row>
    <row r="9203" spans="1:3" x14ac:dyDescent="0.25">
      <c r="A9203" s="74">
        <v>32943</v>
      </c>
      <c r="B9203" s="75">
        <v>26.197560000000003</v>
      </c>
      <c r="C9203" s="75">
        <v>73.468992</v>
      </c>
    </row>
    <row r="9204" spans="1:3" x14ac:dyDescent="0.25">
      <c r="A9204" s="74">
        <v>32944</v>
      </c>
      <c r="B9204" s="75">
        <v>26.191464000000003</v>
      </c>
      <c r="C9204" s="75">
        <v>73.356216000000003</v>
      </c>
    </row>
    <row r="9205" spans="1:3" x14ac:dyDescent="0.25">
      <c r="A9205" s="74">
        <v>32945</v>
      </c>
      <c r="B9205" s="75">
        <v>26.191464000000003</v>
      </c>
      <c r="C9205" s="75">
        <v>73.325736000000006</v>
      </c>
    </row>
    <row r="9206" spans="1:3" x14ac:dyDescent="0.25">
      <c r="A9206" s="74">
        <v>32946</v>
      </c>
      <c r="B9206" s="75">
        <v>26.185368</v>
      </c>
      <c r="C9206" s="75">
        <v>73.228200000000001</v>
      </c>
    </row>
    <row r="9207" spans="1:3" x14ac:dyDescent="0.25">
      <c r="A9207" s="74">
        <v>32947</v>
      </c>
      <c r="B9207" s="75">
        <v>26.182320000000004</v>
      </c>
      <c r="C9207" s="75">
        <v>73.133712000000003</v>
      </c>
    </row>
    <row r="9208" spans="1:3" x14ac:dyDescent="0.25">
      <c r="A9208" s="74">
        <v>32948</v>
      </c>
      <c r="B9208" s="75">
        <v>26.170128000000002</v>
      </c>
      <c r="C9208" s="75">
        <v>73.048367999999996</v>
      </c>
    </row>
    <row r="9209" spans="1:3" x14ac:dyDescent="0.25">
      <c r="A9209" s="74">
        <v>32949</v>
      </c>
      <c r="B9209" s="75">
        <v>26.164032000000002</v>
      </c>
      <c r="C9209" s="75">
        <v>72.935592</v>
      </c>
    </row>
    <row r="9210" spans="1:3" x14ac:dyDescent="0.25">
      <c r="A9210" s="74">
        <v>32950</v>
      </c>
      <c r="B9210" s="75">
        <v>26.15184</v>
      </c>
      <c r="C9210" s="75">
        <v>72.822816000000003</v>
      </c>
    </row>
    <row r="9211" spans="1:3" x14ac:dyDescent="0.25">
      <c r="A9211" s="74">
        <v>32951</v>
      </c>
      <c r="B9211" s="75">
        <v>26.136600000000001</v>
      </c>
      <c r="C9211" s="75">
        <v>72.731376000000012</v>
      </c>
    </row>
    <row r="9212" spans="1:3" x14ac:dyDescent="0.25">
      <c r="A9212" s="74">
        <v>32952</v>
      </c>
      <c r="B9212" s="75">
        <v>26.127456000000002</v>
      </c>
      <c r="C9212" s="75">
        <v>72.646032000000005</v>
      </c>
    </row>
    <row r="9213" spans="1:3" x14ac:dyDescent="0.25">
      <c r="A9213" s="74">
        <v>32953</v>
      </c>
      <c r="B9213" s="75">
        <v>26.121360000000003</v>
      </c>
      <c r="C9213" s="75">
        <v>72.548496</v>
      </c>
    </row>
    <row r="9214" spans="1:3" x14ac:dyDescent="0.25">
      <c r="A9214" s="74">
        <v>32954</v>
      </c>
      <c r="B9214" s="75">
        <v>26.115264000000003</v>
      </c>
      <c r="C9214" s="75">
        <v>72.441816000000003</v>
      </c>
    </row>
    <row r="9215" spans="1:3" x14ac:dyDescent="0.25">
      <c r="A9215" s="74">
        <v>32955</v>
      </c>
      <c r="B9215" s="75">
        <v>26.118312</v>
      </c>
      <c r="C9215" s="75">
        <v>72.405240000000006</v>
      </c>
    </row>
    <row r="9216" spans="1:3" x14ac:dyDescent="0.25">
      <c r="A9216" s="74">
        <v>32956</v>
      </c>
      <c r="B9216" s="75">
        <v>26.109168</v>
      </c>
      <c r="C9216" s="75">
        <v>72.341232000000005</v>
      </c>
    </row>
    <row r="9217" spans="1:3" x14ac:dyDescent="0.25">
      <c r="A9217" s="74">
        <v>32957</v>
      </c>
      <c r="B9217" s="75">
        <v>26.103072000000001</v>
      </c>
      <c r="C9217" s="75">
        <v>72.261984000000012</v>
      </c>
    </row>
    <row r="9218" spans="1:3" x14ac:dyDescent="0.25">
      <c r="A9218" s="74">
        <v>32958</v>
      </c>
      <c r="B9218" s="75">
        <v>26.096976000000002</v>
      </c>
      <c r="C9218" s="75">
        <v>72.207120000000003</v>
      </c>
    </row>
    <row r="9219" spans="1:3" x14ac:dyDescent="0.25">
      <c r="A9219" s="74">
        <v>32959</v>
      </c>
      <c r="B9219" s="75">
        <v>26.100024000000001</v>
      </c>
      <c r="C9219" s="75">
        <v>72.133967999999996</v>
      </c>
    </row>
    <row r="9220" spans="1:3" x14ac:dyDescent="0.25">
      <c r="A9220" s="74">
        <v>32960</v>
      </c>
      <c r="B9220" s="75">
        <v>26.090879999999999</v>
      </c>
      <c r="C9220" s="75">
        <v>72.069959999999995</v>
      </c>
    </row>
    <row r="9221" spans="1:3" x14ac:dyDescent="0.25">
      <c r="A9221" s="74">
        <v>32961</v>
      </c>
      <c r="B9221" s="75">
        <v>26.084783999999999</v>
      </c>
      <c r="C9221" s="75">
        <v>71.966328000000004</v>
      </c>
    </row>
    <row r="9222" spans="1:3" x14ac:dyDescent="0.25">
      <c r="A9222" s="74">
        <v>32962</v>
      </c>
      <c r="B9222" s="75">
        <v>26.07564</v>
      </c>
      <c r="C9222" s="75">
        <v>71.884032000000005</v>
      </c>
    </row>
    <row r="9223" spans="1:3" x14ac:dyDescent="0.25">
      <c r="A9223" s="74">
        <v>32963</v>
      </c>
      <c r="B9223" s="75">
        <v>26.063448000000005</v>
      </c>
      <c r="C9223" s="75">
        <v>71.774304000000001</v>
      </c>
    </row>
    <row r="9224" spans="1:3" x14ac:dyDescent="0.25">
      <c r="A9224" s="74">
        <v>32964</v>
      </c>
      <c r="B9224" s="75">
        <v>26.057351999999998</v>
      </c>
      <c r="C9224" s="75">
        <v>71.667624000000004</v>
      </c>
    </row>
    <row r="9225" spans="1:3" x14ac:dyDescent="0.25">
      <c r="A9225" s="74">
        <v>32965</v>
      </c>
      <c r="B9225" s="75">
        <v>26.045160000000003</v>
      </c>
      <c r="C9225" s="75">
        <v>71.548752000000007</v>
      </c>
    </row>
    <row r="9226" spans="1:3" x14ac:dyDescent="0.25">
      <c r="A9226" s="74">
        <v>32966</v>
      </c>
      <c r="B9226" s="75">
        <v>26.036016000000004</v>
      </c>
      <c r="C9226" s="75">
        <v>71.420736000000005</v>
      </c>
    </row>
    <row r="9227" spans="1:3" x14ac:dyDescent="0.25">
      <c r="A9227" s="74">
        <v>32967</v>
      </c>
      <c r="B9227" s="75">
        <v>26.023824000000001</v>
      </c>
      <c r="C9227" s="75">
        <v>71.292720000000003</v>
      </c>
    </row>
    <row r="9228" spans="1:3" x14ac:dyDescent="0.25">
      <c r="A9228" s="74">
        <v>32968</v>
      </c>
      <c r="B9228" s="75">
        <v>26.017728000000002</v>
      </c>
      <c r="C9228" s="75">
        <v>71.158608000000001</v>
      </c>
    </row>
    <row r="9229" spans="1:3" x14ac:dyDescent="0.25">
      <c r="A9229" s="74">
        <v>32969</v>
      </c>
      <c r="B9229" s="75">
        <v>26.020776000000001</v>
      </c>
      <c r="C9229" s="75">
        <v>71.045832000000004</v>
      </c>
    </row>
    <row r="9230" spans="1:3" x14ac:dyDescent="0.25">
      <c r="A9230" s="74">
        <v>32970</v>
      </c>
      <c r="B9230" s="75">
        <v>26.032968</v>
      </c>
      <c r="C9230" s="75">
        <v>71.003159999999994</v>
      </c>
    </row>
    <row r="9231" spans="1:3" x14ac:dyDescent="0.25">
      <c r="A9231" s="74">
        <v>32971</v>
      </c>
      <c r="B9231" s="75">
        <v>26.023824000000001</v>
      </c>
      <c r="C9231" s="75">
        <v>70.829424000000003</v>
      </c>
    </row>
    <row r="9232" spans="1:3" x14ac:dyDescent="0.25">
      <c r="A9232" s="74">
        <v>32972</v>
      </c>
      <c r="B9232" s="75">
        <v>26.008583999999999</v>
      </c>
      <c r="C9232" s="75">
        <v>70.728840000000005</v>
      </c>
    </row>
    <row r="9233" spans="1:3" x14ac:dyDescent="0.25">
      <c r="A9233" s="74">
        <v>32973</v>
      </c>
      <c r="B9233" s="75">
        <v>25.99944</v>
      </c>
      <c r="C9233" s="75">
        <v>70.649591999999998</v>
      </c>
    </row>
    <row r="9234" spans="1:3" x14ac:dyDescent="0.25">
      <c r="A9234" s="74">
        <v>32974</v>
      </c>
      <c r="B9234" s="75">
        <v>25.993344</v>
      </c>
      <c r="C9234" s="75">
        <v>70.500240000000005</v>
      </c>
    </row>
    <row r="9235" spans="1:3" x14ac:dyDescent="0.25">
      <c r="A9235" s="74">
        <v>32975</v>
      </c>
      <c r="B9235" s="75">
        <v>25.984200000000001</v>
      </c>
      <c r="C9235" s="75">
        <v>70.344791999999998</v>
      </c>
    </row>
    <row r="9236" spans="1:3" x14ac:dyDescent="0.25">
      <c r="A9236" s="74">
        <v>32976</v>
      </c>
      <c r="B9236" s="75">
        <v>25.981151999999998</v>
      </c>
      <c r="C9236" s="75">
        <v>70.21677600000001</v>
      </c>
    </row>
    <row r="9237" spans="1:3" x14ac:dyDescent="0.25">
      <c r="A9237" s="74">
        <v>32977</v>
      </c>
      <c r="B9237" s="75">
        <v>25.972007999999999</v>
      </c>
      <c r="C9237" s="75">
        <v>70.100952000000007</v>
      </c>
    </row>
    <row r="9238" spans="1:3" x14ac:dyDescent="0.25">
      <c r="A9238" s="74">
        <v>32978</v>
      </c>
      <c r="B9238" s="75">
        <v>25.962864000000003</v>
      </c>
      <c r="C9238" s="75">
        <v>69.954648000000006</v>
      </c>
    </row>
    <row r="9239" spans="1:3" x14ac:dyDescent="0.25">
      <c r="A9239" s="74">
        <v>32979</v>
      </c>
      <c r="B9239" s="75">
        <v>25.959816000000004</v>
      </c>
      <c r="C9239" s="75">
        <v>69.811391999999998</v>
      </c>
    </row>
    <row r="9240" spans="1:3" x14ac:dyDescent="0.25">
      <c r="A9240" s="74">
        <v>32980</v>
      </c>
      <c r="B9240" s="75">
        <v>25.950672000000001</v>
      </c>
      <c r="C9240" s="75">
        <v>69.671184000000011</v>
      </c>
    </row>
    <row r="9241" spans="1:3" x14ac:dyDescent="0.25">
      <c r="A9241" s="74">
        <v>32981</v>
      </c>
      <c r="B9241" s="75">
        <v>25.947624000000001</v>
      </c>
      <c r="C9241" s="75">
        <v>69.518784000000011</v>
      </c>
    </row>
    <row r="9242" spans="1:3" x14ac:dyDescent="0.25">
      <c r="A9242" s="74">
        <v>32982</v>
      </c>
      <c r="B9242" s="75">
        <v>25.941528000000002</v>
      </c>
      <c r="C9242" s="75">
        <v>69.375528000000003</v>
      </c>
    </row>
    <row r="9243" spans="1:3" x14ac:dyDescent="0.25">
      <c r="A9243" s="74">
        <v>32983</v>
      </c>
      <c r="B9243" s="75">
        <v>25.941528000000002</v>
      </c>
      <c r="C9243" s="75">
        <v>69.153024000000002</v>
      </c>
    </row>
    <row r="9244" spans="1:3" x14ac:dyDescent="0.25">
      <c r="A9244" s="74">
        <v>32984</v>
      </c>
      <c r="B9244" s="75">
        <v>25.935432000000002</v>
      </c>
      <c r="C9244" s="75">
        <v>68.957952000000006</v>
      </c>
    </row>
    <row r="9245" spans="1:3" x14ac:dyDescent="0.25">
      <c r="A9245" s="74">
        <v>32985</v>
      </c>
      <c r="B9245" s="75">
        <v>25.929335999999999</v>
      </c>
      <c r="C9245" s="75">
        <v>68.778120000000001</v>
      </c>
    </row>
    <row r="9246" spans="1:3" x14ac:dyDescent="0.25">
      <c r="A9246" s="74">
        <v>32986</v>
      </c>
      <c r="B9246" s="75">
        <v>25.920192000000004</v>
      </c>
      <c r="C9246" s="75">
        <v>68.634864000000007</v>
      </c>
    </row>
    <row r="9247" spans="1:3" x14ac:dyDescent="0.25">
      <c r="A9247" s="74">
        <v>32987</v>
      </c>
      <c r="B9247" s="75">
        <v>25.911048000000005</v>
      </c>
      <c r="C9247" s="75">
        <v>68.512944000000005</v>
      </c>
    </row>
    <row r="9248" spans="1:3" x14ac:dyDescent="0.25">
      <c r="A9248" s="74">
        <v>32988</v>
      </c>
      <c r="B9248" s="75">
        <v>25.92324</v>
      </c>
      <c r="C9248" s="75">
        <v>68.576952000000006</v>
      </c>
    </row>
    <row r="9249" spans="1:3" x14ac:dyDescent="0.25">
      <c r="A9249" s="74">
        <v>32989</v>
      </c>
      <c r="B9249" s="75">
        <v>25.926288000000003</v>
      </c>
      <c r="C9249" s="75">
        <v>68.552568000000008</v>
      </c>
    </row>
    <row r="9250" spans="1:3" x14ac:dyDescent="0.25">
      <c r="A9250" s="74">
        <v>32990</v>
      </c>
      <c r="B9250" s="75">
        <v>25.926288000000003</v>
      </c>
      <c r="C9250" s="75">
        <v>68.479416000000001</v>
      </c>
    </row>
    <row r="9251" spans="1:3" x14ac:dyDescent="0.25">
      <c r="A9251" s="74">
        <v>32991</v>
      </c>
      <c r="B9251" s="75">
        <v>25.920192000000004</v>
      </c>
      <c r="C9251" s="75">
        <v>68.314824000000002</v>
      </c>
    </row>
    <row r="9252" spans="1:3" x14ac:dyDescent="0.25">
      <c r="A9252" s="74">
        <v>32992</v>
      </c>
      <c r="B9252" s="75">
        <v>25.920192000000004</v>
      </c>
      <c r="C9252" s="75">
        <v>68.125848000000005</v>
      </c>
    </row>
    <row r="9253" spans="1:3" x14ac:dyDescent="0.25">
      <c r="A9253" s="74">
        <v>32993</v>
      </c>
      <c r="B9253" s="75">
        <v>25.914096000000001</v>
      </c>
      <c r="C9253" s="75">
        <v>67.997832000000002</v>
      </c>
    </row>
    <row r="9254" spans="1:3" x14ac:dyDescent="0.25">
      <c r="A9254" s="74">
        <v>32994</v>
      </c>
      <c r="B9254" s="75">
        <v>25.898856000000002</v>
      </c>
      <c r="C9254" s="75">
        <v>67.894199999999998</v>
      </c>
    </row>
    <row r="9255" spans="1:3" x14ac:dyDescent="0.25">
      <c r="A9255" s="74">
        <v>32995</v>
      </c>
      <c r="B9255" s="75">
        <v>25.895807999999999</v>
      </c>
      <c r="C9255" s="75">
        <v>67.799712</v>
      </c>
    </row>
    <row r="9256" spans="1:3" x14ac:dyDescent="0.25">
      <c r="A9256" s="74">
        <v>32996</v>
      </c>
      <c r="B9256" s="75">
        <v>25.889711999999999</v>
      </c>
      <c r="C9256" s="75">
        <v>67.693032000000002</v>
      </c>
    </row>
    <row r="9257" spans="1:3" x14ac:dyDescent="0.25">
      <c r="A9257" s="74">
        <v>32997</v>
      </c>
      <c r="B9257" s="75">
        <v>25.886664000000003</v>
      </c>
      <c r="C9257" s="75">
        <v>67.732656000000006</v>
      </c>
    </row>
    <row r="9258" spans="1:3" x14ac:dyDescent="0.25">
      <c r="A9258" s="74">
        <v>32998</v>
      </c>
      <c r="B9258" s="75">
        <v>25.892760000000003</v>
      </c>
      <c r="C9258" s="75">
        <v>67.61378400000001</v>
      </c>
    </row>
    <row r="9259" spans="1:3" x14ac:dyDescent="0.25">
      <c r="A9259" s="74">
        <v>32999</v>
      </c>
      <c r="B9259" s="75">
        <v>25.898856000000002</v>
      </c>
      <c r="C9259" s="75">
        <v>67.46138400000001</v>
      </c>
    </row>
    <row r="9260" spans="1:3" x14ac:dyDescent="0.25">
      <c r="A9260" s="74">
        <v>33000</v>
      </c>
      <c r="B9260" s="75">
        <v>25.892760000000003</v>
      </c>
      <c r="C9260" s="75">
        <v>67.354703999999998</v>
      </c>
    </row>
    <row r="9261" spans="1:3" x14ac:dyDescent="0.25">
      <c r="A9261" s="74">
        <v>33001</v>
      </c>
      <c r="B9261" s="75">
        <v>25.883616000000004</v>
      </c>
      <c r="C9261" s="75">
        <v>67.251071999999994</v>
      </c>
    </row>
    <row r="9262" spans="1:3" x14ac:dyDescent="0.25">
      <c r="A9262" s="74">
        <v>33002</v>
      </c>
      <c r="B9262" s="75">
        <v>25.877520000000004</v>
      </c>
      <c r="C9262" s="75">
        <v>67.244976000000008</v>
      </c>
    </row>
    <row r="9263" spans="1:3" x14ac:dyDescent="0.25">
      <c r="A9263" s="74">
        <v>33003</v>
      </c>
      <c r="B9263" s="75">
        <v>25.908000000000001</v>
      </c>
      <c r="C9263" s="75">
        <v>67.25412</v>
      </c>
    </row>
    <row r="9264" spans="1:3" x14ac:dyDescent="0.25">
      <c r="A9264" s="74">
        <v>33004</v>
      </c>
      <c r="B9264" s="75">
        <v>25.908000000000001</v>
      </c>
      <c r="C9264" s="75">
        <v>67.138296000000011</v>
      </c>
    </row>
    <row r="9265" spans="1:3" x14ac:dyDescent="0.25">
      <c r="A9265" s="74">
        <v>33005</v>
      </c>
      <c r="B9265" s="75">
        <v>25.898856000000002</v>
      </c>
      <c r="C9265" s="75">
        <v>66.955416</v>
      </c>
    </row>
    <row r="9266" spans="1:3" x14ac:dyDescent="0.25">
      <c r="A9266" s="74">
        <v>33006</v>
      </c>
      <c r="B9266" s="75">
        <v>25.92324</v>
      </c>
      <c r="C9266" s="75">
        <v>66.946271999999993</v>
      </c>
    </row>
    <row r="9267" spans="1:3" x14ac:dyDescent="0.25">
      <c r="A9267" s="74">
        <v>33007</v>
      </c>
      <c r="B9267" s="75">
        <v>25.993344</v>
      </c>
      <c r="C9267" s="75">
        <v>67.644264000000007</v>
      </c>
    </row>
    <row r="9268" spans="1:3" x14ac:dyDescent="0.25">
      <c r="A9268" s="74">
        <v>33008</v>
      </c>
      <c r="B9268" s="75">
        <v>25.99944</v>
      </c>
      <c r="C9268" s="75">
        <v>67.616832000000002</v>
      </c>
    </row>
    <row r="9269" spans="1:3" x14ac:dyDescent="0.25">
      <c r="A9269" s="74">
        <v>33009</v>
      </c>
      <c r="B9269" s="75">
        <v>26.002488000000003</v>
      </c>
      <c r="C9269" s="75">
        <v>68.058791999999997</v>
      </c>
    </row>
    <row r="9270" spans="1:3" x14ac:dyDescent="0.25">
      <c r="A9270" s="74">
        <v>33010</v>
      </c>
      <c r="B9270" s="75">
        <v>26.045160000000003</v>
      </c>
      <c r="C9270" s="75">
        <v>68.128896000000012</v>
      </c>
    </row>
    <row r="9271" spans="1:3" x14ac:dyDescent="0.25">
      <c r="A9271" s="74">
        <v>33011</v>
      </c>
      <c r="B9271" s="75">
        <v>26.045160000000003</v>
      </c>
      <c r="C9271" s="75">
        <v>68.238624000000002</v>
      </c>
    </row>
    <row r="9272" spans="1:3" x14ac:dyDescent="0.25">
      <c r="A9272" s="74">
        <v>33012</v>
      </c>
      <c r="B9272" s="75">
        <v>26.026872000000001</v>
      </c>
      <c r="C9272" s="75">
        <v>68.287391999999997</v>
      </c>
    </row>
    <row r="9273" spans="1:3" x14ac:dyDescent="0.25">
      <c r="A9273" s="74">
        <v>33013</v>
      </c>
      <c r="B9273" s="75">
        <v>26.011632000000002</v>
      </c>
      <c r="C9273" s="75">
        <v>68.241671999999994</v>
      </c>
    </row>
    <row r="9274" spans="1:3" x14ac:dyDescent="0.25">
      <c r="A9274" s="74">
        <v>33014</v>
      </c>
      <c r="B9274" s="75">
        <v>26.078688000000003</v>
      </c>
      <c r="C9274" s="75">
        <v>68.415407999999999</v>
      </c>
    </row>
    <row r="9275" spans="1:3" x14ac:dyDescent="0.25">
      <c r="A9275" s="74">
        <v>33015</v>
      </c>
      <c r="B9275" s="75">
        <v>26.081735999999999</v>
      </c>
      <c r="C9275" s="75">
        <v>68.601336000000003</v>
      </c>
    </row>
    <row r="9276" spans="1:3" x14ac:dyDescent="0.25">
      <c r="A9276" s="74">
        <v>33016</v>
      </c>
      <c r="B9276" s="75">
        <v>26.069544</v>
      </c>
      <c r="C9276" s="75">
        <v>68.586096000000012</v>
      </c>
    </row>
    <row r="9277" spans="1:3" x14ac:dyDescent="0.25">
      <c r="A9277" s="74">
        <v>33017</v>
      </c>
      <c r="B9277" s="75">
        <v>26.054304000000002</v>
      </c>
      <c r="C9277" s="75">
        <v>68.531232000000003</v>
      </c>
    </row>
    <row r="9278" spans="1:3" x14ac:dyDescent="0.25">
      <c r="A9278" s="74">
        <v>33018</v>
      </c>
      <c r="B9278" s="75">
        <v>26.048207999999999</v>
      </c>
      <c r="C9278" s="75">
        <v>68.458079999999995</v>
      </c>
    </row>
    <row r="9279" spans="1:3" x14ac:dyDescent="0.25">
      <c r="A9279" s="74">
        <v>33019</v>
      </c>
      <c r="B9279" s="75">
        <v>26.032968</v>
      </c>
      <c r="C9279" s="75">
        <v>68.351399999999998</v>
      </c>
    </row>
    <row r="9280" spans="1:3" x14ac:dyDescent="0.25">
      <c r="A9280" s="74">
        <v>33020</v>
      </c>
      <c r="B9280" s="75">
        <v>26.045160000000003</v>
      </c>
      <c r="C9280" s="75">
        <v>68.278248000000005</v>
      </c>
    </row>
    <row r="9281" spans="1:3" x14ac:dyDescent="0.25">
      <c r="A9281" s="74">
        <v>33021</v>
      </c>
      <c r="B9281" s="75">
        <v>26.039064000000003</v>
      </c>
      <c r="C9281" s="75">
        <v>68.162424000000001</v>
      </c>
    </row>
    <row r="9282" spans="1:3" x14ac:dyDescent="0.25">
      <c r="A9282" s="74">
        <v>33022</v>
      </c>
      <c r="B9282" s="75">
        <v>26.020776000000001</v>
      </c>
      <c r="C9282" s="75">
        <v>68.025264000000007</v>
      </c>
    </row>
    <row r="9283" spans="1:3" x14ac:dyDescent="0.25">
      <c r="A9283" s="74">
        <v>33023</v>
      </c>
      <c r="B9283" s="75">
        <v>26.020776000000001</v>
      </c>
      <c r="C9283" s="75">
        <v>67.930776000000009</v>
      </c>
    </row>
    <row r="9284" spans="1:3" x14ac:dyDescent="0.25">
      <c r="A9284" s="74">
        <v>33024</v>
      </c>
      <c r="B9284" s="75">
        <v>26.029920000000004</v>
      </c>
      <c r="C9284" s="75">
        <v>67.906391999999997</v>
      </c>
    </row>
    <row r="9285" spans="1:3" x14ac:dyDescent="0.25">
      <c r="A9285" s="74">
        <v>33025</v>
      </c>
      <c r="B9285" s="75">
        <v>26.029920000000004</v>
      </c>
      <c r="C9285" s="75">
        <v>67.851528000000002</v>
      </c>
    </row>
    <row r="9286" spans="1:3" x14ac:dyDescent="0.25">
      <c r="A9286" s="74">
        <v>33026</v>
      </c>
      <c r="B9286" s="75">
        <v>26.023824000000001</v>
      </c>
      <c r="C9286" s="75">
        <v>67.738752000000005</v>
      </c>
    </row>
    <row r="9287" spans="1:3" x14ac:dyDescent="0.25">
      <c r="A9287" s="74">
        <v>33027</v>
      </c>
      <c r="B9287" s="75">
        <v>26.017728000000002</v>
      </c>
      <c r="C9287" s="75">
        <v>67.632071999999994</v>
      </c>
    </row>
    <row r="9288" spans="1:3" x14ac:dyDescent="0.25">
      <c r="A9288" s="74">
        <v>33028</v>
      </c>
      <c r="B9288" s="75">
        <v>26.005535999999999</v>
      </c>
      <c r="C9288" s="75">
        <v>67.473576000000008</v>
      </c>
    </row>
    <row r="9289" spans="1:3" x14ac:dyDescent="0.25">
      <c r="A9289" s="74">
        <v>33029</v>
      </c>
      <c r="B9289" s="75">
        <v>25.993344</v>
      </c>
      <c r="C9289" s="75">
        <v>67.369944000000004</v>
      </c>
    </row>
    <row r="9290" spans="1:3" x14ac:dyDescent="0.25">
      <c r="A9290" s="74">
        <v>33030</v>
      </c>
      <c r="B9290" s="75">
        <v>25.972007999999999</v>
      </c>
      <c r="C9290" s="75">
        <v>67.22668800000001</v>
      </c>
    </row>
    <row r="9291" spans="1:3" x14ac:dyDescent="0.25">
      <c r="A9291" s="74">
        <v>33031</v>
      </c>
      <c r="B9291" s="75">
        <v>25.962864000000003</v>
      </c>
      <c r="C9291" s="75">
        <v>67.071240000000003</v>
      </c>
    </row>
    <row r="9292" spans="1:3" x14ac:dyDescent="0.25">
      <c r="A9292" s="74">
        <v>33032</v>
      </c>
      <c r="B9292" s="75">
        <v>25.944576000000001</v>
      </c>
      <c r="C9292" s="75">
        <v>66.900552000000005</v>
      </c>
    </row>
    <row r="9293" spans="1:3" x14ac:dyDescent="0.25">
      <c r="A9293" s="74">
        <v>33033</v>
      </c>
      <c r="B9293" s="75">
        <v>25.938479999999998</v>
      </c>
      <c r="C9293" s="75">
        <v>66.87312</v>
      </c>
    </row>
    <row r="9294" spans="1:3" x14ac:dyDescent="0.25">
      <c r="A9294" s="74">
        <v>33034</v>
      </c>
      <c r="B9294" s="75">
        <v>25.938479999999998</v>
      </c>
      <c r="C9294" s="75">
        <v>66.943224000000001</v>
      </c>
    </row>
    <row r="9295" spans="1:3" x14ac:dyDescent="0.25">
      <c r="A9295" s="74">
        <v>33035</v>
      </c>
      <c r="B9295" s="75">
        <v>25.929335999999999</v>
      </c>
      <c r="C9295" s="75">
        <v>66.842640000000003</v>
      </c>
    </row>
    <row r="9296" spans="1:3" x14ac:dyDescent="0.25">
      <c r="A9296" s="74">
        <v>33036</v>
      </c>
      <c r="B9296" s="75">
        <v>25.929335999999999</v>
      </c>
      <c r="C9296" s="75">
        <v>66.69328800000001</v>
      </c>
    </row>
    <row r="9297" spans="1:3" x14ac:dyDescent="0.25">
      <c r="A9297" s="74">
        <v>33037</v>
      </c>
      <c r="B9297" s="75">
        <v>25.938479999999998</v>
      </c>
      <c r="C9297" s="75">
        <v>66.534791999999996</v>
      </c>
    </row>
    <row r="9298" spans="1:3" x14ac:dyDescent="0.25">
      <c r="A9298" s="74">
        <v>33038</v>
      </c>
      <c r="B9298" s="75">
        <v>25.965911999999999</v>
      </c>
      <c r="C9298" s="75">
        <v>66.418968000000007</v>
      </c>
    </row>
    <row r="9299" spans="1:3" x14ac:dyDescent="0.25">
      <c r="A9299" s="74">
        <v>33039</v>
      </c>
      <c r="B9299" s="75">
        <v>25.981151999999998</v>
      </c>
      <c r="C9299" s="75">
        <v>66.455544000000003</v>
      </c>
    </row>
    <row r="9300" spans="1:3" x14ac:dyDescent="0.25">
      <c r="A9300" s="74">
        <v>33040</v>
      </c>
      <c r="B9300" s="75">
        <v>25.972007999999999</v>
      </c>
      <c r="C9300" s="75">
        <v>66.489071999999993</v>
      </c>
    </row>
    <row r="9301" spans="1:3" x14ac:dyDescent="0.25">
      <c r="A9301" s="74">
        <v>33041</v>
      </c>
      <c r="B9301" s="75">
        <v>25.953720000000004</v>
      </c>
      <c r="C9301" s="75">
        <v>66.519552000000004</v>
      </c>
    </row>
    <row r="9302" spans="1:3" x14ac:dyDescent="0.25">
      <c r="A9302" s="74">
        <v>33042</v>
      </c>
      <c r="B9302" s="75">
        <v>25.926288000000003</v>
      </c>
      <c r="C9302" s="75">
        <v>66.455544000000003</v>
      </c>
    </row>
    <row r="9303" spans="1:3" x14ac:dyDescent="0.25">
      <c r="A9303" s="74">
        <v>33043</v>
      </c>
      <c r="B9303" s="75">
        <v>25.917144</v>
      </c>
      <c r="C9303" s="75">
        <v>66.418968000000007</v>
      </c>
    </row>
    <row r="9304" spans="1:3" x14ac:dyDescent="0.25">
      <c r="A9304" s="74">
        <v>33044</v>
      </c>
      <c r="B9304" s="75">
        <v>25.880568</v>
      </c>
      <c r="C9304" s="75">
        <v>66.217799999999997</v>
      </c>
    </row>
    <row r="9305" spans="1:3" x14ac:dyDescent="0.25">
      <c r="A9305" s="74">
        <v>33045</v>
      </c>
      <c r="B9305" s="75">
        <v>25.877520000000004</v>
      </c>
      <c r="C9305" s="75">
        <v>66.101976000000008</v>
      </c>
    </row>
    <row r="9306" spans="1:3" x14ac:dyDescent="0.25">
      <c r="A9306" s="74">
        <v>33046</v>
      </c>
      <c r="B9306" s="75">
        <v>25.862279999999998</v>
      </c>
      <c r="C9306" s="75">
        <v>66.03492</v>
      </c>
    </row>
    <row r="9307" spans="1:3" x14ac:dyDescent="0.25">
      <c r="A9307" s="74">
        <v>33047</v>
      </c>
      <c r="B9307" s="75">
        <v>25.862279999999998</v>
      </c>
      <c r="C9307" s="75">
        <v>66.013584000000009</v>
      </c>
    </row>
    <row r="9308" spans="1:3" x14ac:dyDescent="0.25">
      <c r="A9308" s="74">
        <v>33048</v>
      </c>
      <c r="B9308" s="75">
        <v>25.843992000000004</v>
      </c>
      <c r="C9308" s="75">
        <v>65.980056000000005</v>
      </c>
    </row>
    <row r="9309" spans="1:3" x14ac:dyDescent="0.25">
      <c r="A9309" s="74">
        <v>33049</v>
      </c>
      <c r="B9309" s="75">
        <v>25.831800000000001</v>
      </c>
      <c r="C9309" s="75">
        <v>65.937384000000009</v>
      </c>
    </row>
    <row r="9310" spans="1:3" x14ac:dyDescent="0.25">
      <c r="A9310" s="74">
        <v>33050</v>
      </c>
      <c r="B9310" s="75">
        <v>25.813511999999999</v>
      </c>
      <c r="C9310" s="75">
        <v>65.858136000000002</v>
      </c>
    </row>
    <row r="9311" spans="1:3" x14ac:dyDescent="0.25">
      <c r="A9311" s="74">
        <v>33051</v>
      </c>
      <c r="B9311" s="75">
        <v>25.84704</v>
      </c>
      <c r="C9311" s="75">
        <v>65.772791999999995</v>
      </c>
    </row>
    <row r="9312" spans="1:3" x14ac:dyDescent="0.25">
      <c r="A9312" s="74">
        <v>33052</v>
      </c>
      <c r="B9312" s="75">
        <v>25.828752000000001</v>
      </c>
      <c r="C9312" s="75">
        <v>65.714880000000008</v>
      </c>
    </row>
    <row r="9313" spans="1:3" x14ac:dyDescent="0.25">
      <c r="A9313" s="74">
        <v>33053</v>
      </c>
      <c r="B9313" s="75">
        <v>25.813511999999999</v>
      </c>
      <c r="C9313" s="75">
        <v>65.742311999999998</v>
      </c>
    </row>
    <row r="9314" spans="1:3" x14ac:dyDescent="0.25">
      <c r="A9314" s="74">
        <v>33054</v>
      </c>
      <c r="B9314" s="75">
        <v>25.807416000000003</v>
      </c>
      <c r="C9314" s="75">
        <v>65.763648000000003</v>
      </c>
    </row>
    <row r="9315" spans="1:3" x14ac:dyDescent="0.25">
      <c r="A9315" s="74">
        <v>33055</v>
      </c>
      <c r="B9315" s="75">
        <v>25.798272000000001</v>
      </c>
      <c r="C9315" s="75">
        <v>65.830703999999997</v>
      </c>
    </row>
    <row r="9316" spans="1:3" x14ac:dyDescent="0.25">
      <c r="A9316" s="74">
        <v>33056</v>
      </c>
      <c r="B9316" s="75">
        <v>25.776935999999999</v>
      </c>
      <c r="C9316" s="75">
        <v>65.815464000000006</v>
      </c>
    </row>
    <row r="9317" spans="1:3" x14ac:dyDescent="0.25">
      <c r="A9317" s="74">
        <v>33057</v>
      </c>
      <c r="B9317" s="75">
        <v>25.776935999999999</v>
      </c>
      <c r="C9317" s="75">
        <v>65.784984000000009</v>
      </c>
    </row>
    <row r="9318" spans="1:3" x14ac:dyDescent="0.25">
      <c r="A9318" s="74">
        <v>33058</v>
      </c>
      <c r="B9318" s="75">
        <v>25.831800000000001</v>
      </c>
      <c r="C9318" s="75">
        <v>65.833752000000004</v>
      </c>
    </row>
    <row r="9319" spans="1:3" x14ac:dyDescent="0.25">
      <c r="A9319" s="74">
        <v>33059</v>
      </c>
      <c r="B9319" s="75">
        <v>25.862279999999998</v>
      </c>
      <c r="C9319" s="75">
        <v>65.769744000000003</v>
      </c>
    </row>
    <row r="9320" spans="1:3" x14ac:dyDescent="0.25">
      <c r="A9320" s="74">
        <v>33060</v>
      </c>
      <c r="B9320" s="75">
        <v>25.862279999999998</v>
      </c>
      <c r="C9320" s="75">
        <v>65.647824</v>
      </c>
    </row>
    <row r="9321" spans="1:3" x14ac:dyDescent="0.25">
      <c r="A9321" s="74">
        <v>33061</v>
      </c>
      <c r="B9321" s="75">
        <v>25.853135999999999</v>
      </c>
      <c r="C9321" s="75">
        <v>65.495424</v>
      </c>
    </row>
    <row r="9322" spans="1:3" x14ac:dyDescent="0.25">
      <c r="A9322" s="74">
        <v>33062</v>
      </c>
      <c r="B9322" s="75">
        <v>25.837896000000001</v>
      </c>
      <c r="C9322" s="75">
        <v>65.321688000000009</v>
      </c>
    </row>
    <row r="9323" spans="1:3" x14ac:dyDescent="0.25">
      <c r="A9323" s="74">
        <v>33063</v>
      </c>
      <c r="B9323" s="75">
        <v>25.859232000000002</v>
      </c>
      <c r="C9323" s="75">
        <v>65.419224</v>
      </c>
    </row>
    <row r="9324" spans="1:3" x14ac:dyDescent="0.25">
      <c r="A9324" s="74">
        <v>33064</v>
      </c>
      <c r="B9324" s="75">
        <v>25.883616000000004</v>
      </c>
      <c r="C9324" s="75">
        <v>65.407032000000001</v>
      </c>
    </row>
    <row r="9325" spans="1:3" x14ac:dyDescent="0.25">
      <c r="A9325" s="74">
        <v>33065</v>
      </c>
      <c r="B9325" s="75">
        <v>25.877520000000004</v>
      </c>
      <c r="C9325" s="75">
        <v>65.364360000000005</v>
      </c>
    </row>
    <row r="9326" spans="1:3" x14ac:dyDescent="0.25">
      <c r="A9326" s="74">
        <v>33066</v>
      </c>
      <c r="B9326" s="75">
        <v>25.892760000000003</v>
      </c>
      <c r="C9326" s="75">
        <v>65.30949600000001</v>
      </c>
    </row>
    <row r="9327" spans="1:3" x14ac:dyDescent="0.25">
      <c r="A9327" s="74">
        <v>33067</v>
      </c>
      <c r="B9327" s="75">
        <v>25.908000000000001</v>
      </c>
      <c r="C9327" s="75">
        <v>65.208911999999998</v>
      </c>
    </row>
    <row r="9328" spans="1:3" x14ac:dyDescent="0.25">
      <c r="A9328" s="74">
        <v>33068</v>
      </c>
      <c r="B9328" s="75">
        <v>25.911048000000005</v>
      </c>
      <c r="C9328" s="75">
        <v>65.096136000000001</v>
      </c>
    </row>
    <row r="9329" spans="1:3" x14ac:dyDescent="0.25">
      <c r="A9329" s="74">
        <v>33069</v>
      </c>
      <c r="B9329" s="75">
        <v>25.911048000000005</v>
      </c>
      <c r="C9329" s="75">
        <v>64.983360000000005</v>
      </c>
    </row>
    <row r="9330" spans="1:3" x14ac:dyDescent="0.25">
      <c r="A9330" s="74">
        <v>33070</v>
      </c>
      <c r="B9330" s="75">
        <v>25.914096000000001</v>
      </c>
      <c r="C9330" s="75">
        <v>64.977264000000005</v>
      </c>
    </row>
    <row r="9331" spans="1:3" x14ac:dyDescent="0.25">
      <c r="A9331" s="74">
        <v>33071</v>
      </c>
      <c r="B9331" s="75">
        <v>25.904951999999998</v>
      </c>
      <c r="C9331" s="75">
        <v>65.120519999999999</v>
      </c>
    </row>
    <row r="9332" spans="1:3" x14ac:dyDescent="0.25">
      <c r="A9332" s="74">
        <v>33072</v>
      </c>
      <c r="B9332" s="75">
        <v>25.941528000000002</v>
      </c>
      <c r="C9332" s="75">
        <v>65.154048000000003</v>
      </c>
    </row>
    <row r="9333" spans="1:3" x14ac:dyDescent="0.25">
      <c r="A9333" s="74">
        <v>33073</v>
      </c>
      <c r="B9333" s="75">
        <v>25.938479999999998</v>
      </c>
      <c r="C9333" s="75">
        <v>65.062608000000012</v>
      </c>
    </row>
    <row r="9334" spans="1:3" x14ac:dyDescent="0.25">
      <c r="A9334" s="74">
        <v>33074</v>
      </c>
      <c r="B9334" s="75">
        <v>25.932384000000003</v>
      </c>
      <c r="C9334" s="75">
        <v>65.001648000000003</v>
      </c>
    </row>
    <row r="9335" spans="1:3" x14ac:dyDescent="0.25">
      <c r="A9335" s="74">
        <v>33075</v>
      </c>
      <c r="B9335" s="75">
        <v>25.920192000000004</v>
      </c>
      <c r="C9335" s="75">
        <v>64.955928000000014</v>
      </c>
    </row>
    <row r="9336" spans="1:3" x14ac:dyDescent="0.25">
      <c r="A9336" s="74">
        <v>33076</v>
      </c>
      <c r="B9336" s="75">
        <v>25.914096000000001</v>
      </c>
      <c r="C9336" s="75">
        <v>64.958976000000007</v>
      </c>
    </row>
    <row r="9337" spans="1:3" x14ac:dyDescent="0.25">
      <c r="A9337" s="74">
        <v>33077</v>
      </c>
      <c r="B9337" s="75">
        <v>25.92324</v>
      </c>
      <c r="C9337" s="75">
        <v>65.138808000000012</v>
      </c>
    </row>
    <row r="9338" spans="1:3" x14ac:dyDescent="0.25">
      <c r="A9338" s="74">
        <v>33078</v>
      </c>
      <c r="B9338" s="75">
        <v>25.914096000000001</v>
      </c>
      <c r="C9338" s="75">
        <v>65.132711999999998</v>
      </c>
    </row>
    <row r="9339" spans="1:3" x14ac:dyDescent="0.25">
      <c r="A9339" s="74">
        <v>33079</v>
      </c>
      <c r="B9339" s="75">
        <v>25.892760000000003</v>
      </c>
      <c r="C9339" s="75">
        <v>65.08089600000001</v>
      </c>
    </row>
    <row r="9340" spans="1:3" x14ac:dyDescent="0.25">
      <c r="A9340" s="74">
        <v>33080</v>
      </c>
      <c r="B9340" s="75">
        <v>25.877520000000004</v>
      </c>
      <c r="C9340" s="75">
        <v>65.022984000000008</v>
      </c>
    </row>
    <row r="9341" spans="1:3" x14ac:dyDescent="0.25">
      <c r="A9341" s="74">
        <v>33081</v>
      </c>
      <c r="B9341" s="75">
        <v>25.877520000000004</v>
      </c>
      <c r="C9341" s="75">
        <v>65.010791999999995</v>
      </c>
    </row>
    <row r="9342" spans="1:3" x14ac:dyDescent="0.25">
      <c r="A9342" s="74">
        <v>33082</v>
      </c>
      <c r="B9342" s="75">
        <v>25.84704</v>
      </c>
      <c r="C9342" s="75">
        <v>64.980311999999998</v>
      </c>
    </row>
    <row r="9343" spans="1:3" x14ac:dyDescent="0.25">
      <c r="A9343" s="74">
        <v>33083</v>
      </c>
      <c r="B9343" s="75">
        <v>25.831800000000001</v>
      </c>
      <c r="C9343" s="75">
        <v>64.940688000000009</v>
      </c>
    </row>
    <row r="9344" spans="1:3" x14ac:dyDescent="0.25">
      <c r="A9344" s="74">
        <v>33084</v>
      </c>
      <c r="B9344" s="75">
        <v>25.813511999999999</v>
      </c>
      <c r="C9344" s="75">
        <v>64.919352000000003</v>
      </c>
    </row>
    <row r="9345" spans="1:3" x14ac:dyDescent="0.25">
      <c r="A9345" s="74">
        <v>33085</v>
      </c>
      <c r="B9345" s="75">
        <v>25.795224000000001</v>
      </c>
      <c r="C9345" s="75">
        <v>64.958976000000007</v>
      </c>
    </row>
    <row r="9346" spans="1:3" x14ac:dyDescent="0.25">
      <c r="A9346" s="74">
        <v>33086</v>
      </c>
      <c r="B9346" s="75">
        <v>25.776935999999999</v>
      </c>
      <c r="C9346" s="75">
        <v>64.882776000000007</v>
      </c>
    </row>
    <row r="9347" spans="1:3" x14ac:dyDescent="0.25">
      <c r="A9347" s="74">
        <v>33087</v>
      </c>
      <c r="B9347" s="75">
        <v>25.776935999999999</v>
      </c>
      <c r="C9347" s="75">
        <v>64.812671999999992</v>
      </c>
    </row>
    <row r="9348" spans="1:3" x14ac:dyDescent="0.25">
      <c r="A9348" s="74">
        <v>33088</v>
      </c>
      <c r="B9348" s="75">
        <v>25.783032000000002</v>
      </c>
      <c r="C9348" s="75">
        <v>65.242440000000002</v>
      </c>
    </row>
    <row r="9349" spans="1:3" x14ac:dyDescent="0.25">
      <c r="A9349" s="74">
        <v>33089</v>
      </c>
      <c r="B9349" s="75">
        <v>25.773888000000003</v>
      </c>
      <c r="C9349" s="75">
        <v>65.254632000000001</v>
      </c>
    </row>
    <row r="9350" spans="1:3" x14ac:dyDescent="0.25">
      <c r="A9350" s="74">
        <v>33090</v>
      </c>
      <c r="B9350" s="75">
        <v>25.746456000000002</v>
      </c>
      <c r="C9350" s="75">
        <v>65.257680000000008</v>
      </c>
    </row>
    <row r="9351" spans="1:3" x14ac:dyDescent="0.25">
      <c r="A9351" s="74">
        <v>33091</v>
      </c>
      <c r="B9351" s="75">
        <v>25.734264000000003</v>
      </c>
      <c r="C9351" s="75">
        <v>65.254632000000001</v>
      </c>
    </row>
    <row r="9352" spans="1:3" x14ac:dyDescent="0.25">
      <c r="A9352" s="74">
        <v>33092</v>
      </c>
      <c r="B9352" s="75">
        <v>25.715976000000001</v>
      </c>
      <c r="C9352" s="75">
        <v>65.215008000000012</v>
      </c>
    </row>
    <row r="9353" spans="1:3" x14ac:dyDescent="0.25">
      <c r="A9353" s="74">
        <v>33093</v>
      </c>
      <c r="B9353" s="75">
        <v>25.703784000000002</v>
      </c>
      <c r="C9353" s="75">
        <v>65.605152000000004</v>
      </c>
    </row>
    <row r="9354" spans="1:3" x14ac:dyDescent="0.25">
      <c r="A9354" s="74">
        <v>33094</v>
      </c>
      <c r="B9354" s="75">
        <v>25.685496000000001</v>
      </c>
      <c r="C9354" s="75">
        <v>65.69049600000001</v>
      </c>
    </row>
    <row r="9355" spans="1:3" x14ac:dyDescent="0.25">
      <c r="A9355" s="74">
        <v>33095</v>
      </c>
      <c r="B9355" s="75">
        <v>25.673304000000002</v>
      </c>
      <c r="C9355" s="75">
        <v>65.980056000000005</v>
      </c>
    </row>
    <row r="9356" spans="1:3" x14ac:dyDescent="0.25">
      <c r="A9356" s="74">
        <v>33096</v>
      </c>
      <c r="B9356" s="75">
        <v>25.655016000000003</v>
      </c>
      <c r="C9356" s="75">
        <v>66.050160000000005</v>
      </c>
    </row>
    <row r="9357" spans="1:3" x14ac:dyDescent="0.25">
      <c r="A9357" s="74">
        <v>33097</v>
      </c>
      <c r="B9357" s="75">
        <v>25.667207999999999</v>
      </c>
      <c r="C9357" s="75">
        <v>66.312288000000009</v>
      </c>
    </row>
    <row r="9358" spans="1:3" x14ac:dyDescent="0.25">
      <c r="A9358" s="74">
        <v>33098</v>
      </c>
      <c r="B9358" s="75">
        <v>25.670256000000002</v>
      </c>
      <c r="C9358" s="75">
        <v>66.336671999999993</v>
      </c>
    </row>
    <row r="9359" spans="1:3" x14ac:dyDescent="0.25">
      <c r="A9359" s="74">
        <v>33099</v>
      </c>
      <c r="B9359" s="75">
        <v>25.676352000000001</v>
      </c>
      <c r="C9359" s="75">
        <v>66.507360000000006</v>
      </c>
    </row>
    <row r="9360" spans="1:3" x14ac:dyDescent="0.25">
      <c r="A9360" s="74">
        <v>33100</v>
      </c>
      <c r="B9360" s="75">
        <v>25.676352000000001</v>
      </c>
      <c r="C9360" s="75">
        <v>66.678048000000004</v>
      </c>
    </row>
    <row r="9361" spans="1:3" x14ac:dyDescent="0.25">
      <c r="A9361" s="74">
        <v>33101</v>
      </c>
      <c r="B9361" s="75">
        <v>25.679400000000001</v>
      </c>
      <c r="C9361" s="75">
        <v>66.815208000000013</v>
      </c>
    </row>
    <row r="9362" spans="1:3" x14ac:dyDescent="0.25">
      <c r="A9362" s="74">
        <v>33102</v>
      </c>
      <c r="B9362" s="75">
        <v>25.676352000000001</v>
      </c>
      <c r="C9362" s="75">
        <v>66.882264000000006</v>
      </c>
    </row>
    <row r="9363" spans="1:3" x14ac:dyDescent="0.25">
      <c r="A9363" s="74">
        <v>33103</v>
      </c>
      <c r="B9363" s="75">
        <v>25.670256000000002</v>
      </c>
      <c r="C9363" s="75">
        <v>66.943224000000001</v>
      </c>
    </row>
    <row r="9364" spans="1:3" x14ac:dyDescent="0.25">
      <c r="A9364" s="74">
        <v>33104</v>
      </c>
      <c r="B9364" s="75">
        <v>25.667207999999999</v>
      </c>
      <c r="C9364" s="75">
        <v>67.174871999999993</v>
      </c>
    </row>
    <row r="9365" spans="1:3" x14ac:dyDescent="0.25">
      <c r="A9365" s="74">
        <v>33105</v>
      </c>
      <c r="B9365" s="75">
        <v>25.658064000000003</v>
      </c>
      <c r="C9365" s="75">
        <v>67.223640000000003</v>
      </c>
    </row>
    <row r="9366" spans="1:3" x14ac:dyDescent="0.25">
      <c r="A9366" s="74">
        <v>33106</v>
      </c>
      <c r="B9366" s="75">
        <v>25.661111999999999</v>
      </c>
      <c r="C9366" s="75">
        <v>67.275456000000005</v>
      </c>
    </row>
    <row r="9367" spans="1:3" x14ac:dyDescent="0.25">
      <c r="A9367" s="74">
        <v>33107</v>
      </c>
      <c r="B9367" s="75">
        <v>25.670256000000002</v>
      </c>
      <c r="C9367" s="75">
        <v>67.449191999999996</v>
      </c>
    </row>
    <row r="9368" spans="1:3" x14ac:dyDescent="0.25">
      <c r="A9368" s="74">
        <v>33108</v>
      </c>
      <c r="B9368" s="75">
        <v>25.667207999999999</v>
      </c>
      <c r="C9368" s="75">
        <v>67.568064000000007</v>
      </c>
    </row>
    <row r="9369" spans="1:3" x14ac:dyDescent="0.25">
      <c r="A9369" s="74">
        <v>33109</v>
      </c>
      <c r="B9369" s="75">
        <v>25.661111999999999</v>
      </c>
      <c r="C9369" s="75">
        <v>67.616832000000002</v>
      </c>
    </row>
    <row r="9370" spans="1:3" x14ac:dyDescent="0.25">
      <c r="A9370" s="74">
        <v>33110</v>
      </c>
      <c r="B9370" s="75">
        <v>25.673304000000002</v>
      </c>
      <c r="C9370" s="75">
        <v>67.845432000000002</v>
      </c>
    </row>
    <row r="9371" spans="1:3" x14ac:dyDescent="0.25">
      <c r="A9371" s="74">
        <v>33111</v>
      </c>
      <c r="B9371" s="75">
        <v>25.728168</v>
      </c>
      <c r="C9371" s="75">
        <v>68.397120000000001</v>
      </c>
    </row>
    <row r="9372" spans="1:3" x14ac:dyDescent="0.25">
      <c r="A9372" s="74">
        <v>33112</v>
      </c>
      <c r="B9372" s="75">
        <v>25.749504000000002</v>
      </c>
      <c r="C9372" s="75">
        <v>68.619624000000002</v>
      </c>
    </row>
    <row r="9373" spans="1:3" x14ac:dyDescent="0.25">
      <c r="A9373" s="74">
        <v>33113</v>
      </c>
      <c r="B9373" s="75">
        <v>25.764744</v>
      </c>
      <c r="C9373" s="75">
        <v>68.714112</v>
      </c>
    </row>
    <row r="9374" spans="1:3" x14ac:dyDescent="0.25">
      <c r="A9374" s="74">
        <v>33114</v>
      </c>
      <c r="B9374" s="75">
        <v>25.749504000000002</v>
      </c>
      <c r="C9374" s="75">
        <v>68.717160000000007</v>
      </c>
    </row>
    <row r="9375" spans="1:3" x14ac:dyDescent="0.25">
      <c r="A9375" s="74">
        <v>33115</v>
      </c>
      <c r="B9375" s="75">
        <v>25.743407999999999</v>
      </c>
      <c r="C9375" s="75">
        <v>68.741544000000005</v>
      </c>
    </row>
    <row r="9376" spans="1:3" x14ac:dyDescent="0.25">
      <c r="A9376" s="74">
        <v>33116</v>
      </c>
      <c r="B9376" s="75">
        <v>25.728168</v>
      </c>
      <c r="C9376" s="75">
        <v>68.726303999999999</v>
      </c>
    </row>
    <row r="9377" spans="1:3" x14ac:dyDescent="0.25">
      <c r="A9377" s="74">
        <v>33117</v>
      </c>
      <c r="B9377" s="75">
        <v>25.731216000000003</v>
      </c>
      <c r="C9377" s="75">
        <v>68.741544000000005</v>
      </c>
    </row>
    <row r="9378" spans="1:3" x14ac:dyDescent="0.25">
      <c r="A9378" s="74">
        <v>33118</v>
      </c>
      <c r="B9378" s="75">
        <v>25.758648000000004</v>
      </c>
      <c r="C9378" s="75">
        <v>68.915279999999996</v>
      </c>
    </row>
    <row r="9379" spans="1:3" x14ac:dyDescent="0.25">
      <c r="A9379" s="74">
        <v>33119</v>
      </c>
      <c r="B9379" s="75">
        <v>25.792176000000001</v>
      </c>
      <c r="C9379" s="75">
        <v>69.070728000000003</v>
      </c>
    </row>
    <row r="9380" spans="1:3" x14ac:dyDescent="0.25">
      <c r="A9380" s="74">
        <v>33120</v>
      </c>
      <c r="B9380" s="75">
        <v>25.795224000000001</v>
      </c>
      <c r="C9380" s="75">
        <v>69.061584000000011</v>
      </c>
    </row>
    <row r="9381" spans="1:3" x14ac:dyDescent="0.25">
      <c r="A9381" s="74">
        <v>33121</v>
      </c>
      <c r="B9381" s="75">
        <v>25.783032000000002</v>
      </c>
      <c r="C9381" s="75">
        <v>69.085968000000008</v>
      </c>
    </row>
    <row r="9382" spans="1:3" x14ac:dyDescent="0.25">
      <c r="A9382" s="74">
        <v>33122</v>
      </c>
      <c r="B9382" s="75">
        <v>25.792176000000001</v>
      </c>
      <c r="C9382" s="75">
        <v>69.058536000000004</v>
      </c>
    </row>
    <row r="9383" spans="1:3" x14ac:dyDescent="0.25">
      <c r="A9383" s="74">
        <v>33123</v>
      </c>
      <c r="B9383" s="75">
        <v>25.813511999999999</v>
      </c>
      <c r="C9383" s="75">
        <v>69.162168000000008</v>
      </c>
    </row>
    <row r="9384" spans="1:3" x14ac:dyDescent="0.25">
      <c r="A9384" s="74">
        <v>33124</v>
      </c>
      <c r="B9384" s="75">
        <v>25.868376000000001</v>
      </c>
      <c r="C9384" s="75">
        <v>69.421248000000006</v>
      </c>
    </row>
    <row r="9385" spans="1:3" x14ac:dyDescent="0.25">
      <c r="A9385" s="74">
        <v>33125</v>
      </c>
      <c r="B9385" s="75">
        <v>25.892760000000003</v>
      </c>
      <c r="C9385" s="75">
        <v>69.494399999999999</v>
      </c>
    </row>
    <row r="9386" spans="1:3" x14ac:dyDescent="0.25">
      <c r="A9386" s="74">
        <v>33126</v>
      </c>
      <c r="B9386" s="75">
        <v>25.956768</v>
      </c>
      <c r="C9386" s="75">
        <v>69.686424000000002</v>
      </c>
    </row>
    <row r="9387" spans="1:3" x14ac:dyDescent="0.25">
      <c r="A9387" s="74">
        <v>33127</v>
      </c>
      <c r="B9387" s="75">
        <v>25.990296000000001</v>
      </c>
      <c r="C9387" s="75">
        <v>69.796152000000006</v>
      </c>
    </row>
    <row r="9388" spans="1:3" x14ac:dyDescent="0.25">
      <c r="A9388" s="74">
        <v>33128</v>
      </c>
      <c r="B9388" s="75">
        <v>26.063448000000005</v>
      </c>
      <c r="C9388" s="75">
        <v>70.024752000000007</v>
      </c>
    </row>
    <row r="9389" spans="1:3" x14ac:dyDescent="0.25">
      <c r="A9389" s="74">
        <v>33129</v>
      </c>
      <c r="B9389" s="75">
        <v>26.084783999999999</v>
      </c>
      <c r="C9389" s="75">
        <v>70.097904</v>
      </c>
    </row>
    <row r="9390" spans="1:3" x14ac:dyDescent="0.25">
      <c r="A9390" s="74">
        <v>33130</v>
      </c>
      <c r="B9390" s="75">
        <v>26.167079999999999</v>
      </c>
      <c r="C9390" s="75">
        <v>70.232016000000002</v>
      </c>
    </row>
    <row r="9391" spans="1:3" x14ac:dyDescent="0.25">
      <c r="A9391" s="74">
        <v>33131</v>
      </c>
      <c r="B9391" s="75">
        <v>26.176224000000001</v>
      </c>
      <c r="C9391" s="75">
        <v>70.268591999999998</v>
      </c>
    </row>
    <row r="9392" spans="1:3" x14ac:dyDescent="0.25">
      <c r="A9392" s="74">
        <v>33132</v>
      </c>
      <c r="B9392" s="75">
        <v>26.170128000000002</v>
      </c>
      <c r="C9392" s="75">
        <v>70.262496000000013</v>
      </c>
    </row>
    <row r="9393" spans="1:3" x14ac:dyDescent="0.25">
      <c r="A9393" s="74">
        <v>33133</v>
      </c>
      <c r="B9393" s="75">
        <v>26.160983999999999</v>
      </c>
      <c r="C9393" s="75">
        <v>70.247256000000007</v>
      </c>
    </row>
    <row r="9394" spans="1:3" x14ac:dyDescent="0.25">
      <c r="A9394" s="74">
        <v>33134</v>
      </c>
      <c r="B9394" s="75">
        <v>26.173176000000002</v>
      </c>
      <c r="C9394" s="75">
        <v>70.222871999999995</v>
      </c>
    </row>
    <row r="9395" spans="1:3" x14ac:dyDescent="0.25">
      <c r="A9395" s="74">
        <v>33135</v>
      </c>
      <c r="B9395" s="75">
        <v>26.167079999999999</v>
      </c>
      <c r="C9395" s="75">
        <v>70.344791999999998</v>
      </c>
    </row>
    <row r="9396" spans="1:3" x14ac:dyDescent="0.25">
      <c r="A9396" s="74">
        <v>33136</v>
      </c>
      <c r="B9396" s="75">
        <v>26.218896000000001</v>
      </c>
      <c r="C9396" s="75">
        <v>70.488048000000006</v>
      </c>
    </row>
    <row r="9397" spans="1:3" x14ac:dyDescent="0.25">
      <c r="A9397" s="74">
        <v>33137</v>
      </c>
      <c r="B9397" s="75">
        <v>26.234135999999999</v>
      </c>
      <c r="C9397" s="75">
        <v>70.625208000000001</v>
      </c>
    </row>
    <row r="9398" spans="1:3" x14ac:dyDescent="0.25">
      <c r="A9398" s="74">
        <v>33138</v>
      </c>
      <c r="B9398" s="75">
        <v>26.231088000000003</v>
      </c>
      <c r="C9398" s="75">
        <v>70.731887999999998</v>
      </c>
    </row>
    <row r="9399" spans="1:3" x14ac:dyDescent="0.25">
      <c r="A9399" s="74">
        <v>33139</v>
      </c>
      <c r="B9399" s="75">
        <v>26.215848000000001</v>
      </c>
      <c r="C9399" s="75">
        <v>70.759320000000002</v>
      </c>
    </row>
    <row r="9400" spans="1:3" x14ac:dyDescent="0.25">
      <c r="A9400" s="74">
        <v>33140</v>
      </c>
      <c r="B9400" s="75">
        <v>26.206704000000002</v>
      </c>
      <c r="C9400" s="75">
        <v>70.780656000000008</v>
      </c>
    </row>
    <row r="9401" spans="1:3" x14ac:dyDescent="0.25">
      <c r="A9401" s="74">
        <v>33141</v>
      </c>
      <c r="B9401" s="75">
        <v>26.209751999999998</v>
      </c>
      <c r="C9401" s="75">
        <v>70.771512000000001</v>
      </c>
    </row>
    <row r="9402" spans="1:3" x14ac:dyDescent="0.25">
      <c r="A9402" s="74">
        <v>33142</v>
      </c>
      <c r="B9402" s="75">
        <v>26.188416</v>
      </c>
      <c r="C9402" s="75">
        <v>70.759320000000002</v>
      </c>
    </row>
    <row r="9403" spans="1:3" x14ac:dyDescent="0.25">
      <c r="A9403" s="74">
        <v>33143</v>
      </c>
      <c r="B9403" s="75">
        <v>26.203656000000002</v>
      </c>
      <c r="C9403" s="75">
        <v>70.859904</v>
      </c>
    </row>
    <row r="9404" spans="1:3" x14ac:dyDescent="0.25">
      <c r="A9404" s="74">
        <v>33144</v>
      </c>
      <c r="B9404" s="75">
        <v>26.200607999999999</v>
      </c>
      <c r="C9404" s="75">
        <v>70.878191999999999</v>
      </c>
    </row>
    <row r="9405" spans="1:3" x14ac:dyDescent="0.25">
      <c r="A9405" s="74">
        <v>33145</v>
      </c>
      <c r="B9405" s="75">
        <v>26.185368</v>
      </c>
      <c r="C9405" s="75">
        <v>70.872096000000013</v>
      </c>
    </row>
    <row r="9406" spans="1:3" x14ac:dyDescent="0.25">
      <c r="A9406" s="74">
        <v>33146</v>
      </c>
      <c r="B9406" s="75">
        <v>26.215848000000001</v>
      </c>
      <c r="C9406" s="75">
        <v>70.869048000000006</v>
      </c>
    </row>
    <row r="9407" spans="1:3" x14ac:dyDescent="0.25">
      <c r="A9407" s="74">
        <v>33147</v>
      </c>
      <c r="B9407" s="75">
        <v>26.249376000000002</v>
      </c>
      <c r="C9407" s="75">
        <v>71.128128000000004</v>
      </c>
    </row>
    <row r="9408" spans="1:3" x14ac:dyDescent="0.25">
      <c r="A9408" s="74">
        <v>33148</v>
      </c>
      <c r="B9408" s="75">
        <v>26.258520000000004</v>
      </c>
      <c r="C9408" s="75">
        <v>71.311008000000001</v>
      </c>
    </row>
    <row r="9409" spans="1:3" x14ac:dyDescent="0.25">
      <c r="A9409" s="74">
        <v>33149</v>
      </c>
      <c r="B9409" s="75">
        <v>26.279856000000002</v>
      </c>
      <c r="C9409" s="75">
        <v>71.417687999999998</v>
      </c>
    </row>
    <row r="9410" spans="1:3" x14ac:dyDescent="0.25">
      <c r="A9410" s="74">
        <v>33150</v>
      </c>
      <c r="B9410" s="75">
        <v>26.285951999999998</v>
      </c>
      <c r="C9410" s="75">
        <v>71.420736000000005</v>
      </c>
    </row>
    <row r="9411" spans="1:3" x14ac:dyDescent="0.25">
      <c r="A9411" s="74">
        <v>33151</v>
      </c>
      <c r="B9411" s="75">
        <v>26.331672000000001</v>
      </c>
      <c r="C9411" s="75">
        <v>71.417687999999998</v>
      </c>
    </row>
    <row r="9412" spans="1:3" x14ac:dyDescent="0.25">
      <c r="A9412" s="74">
        <v>33152</v>
      </c>
      <c r="B9412" s="75">
        <v>26.362151999999998</v>
      </c>
      <c r="C9412" s="75">
        <v>71.435976000000011</v>
      </c>
    </row>
    <row r="9413" spans="1:3" x14ac:dyDescent="0.25">
      <c r="A9413" s="74">
        <v>33153</v>
      </c>
      <c r="B9413" s="75">
        <v>26.374344000000001</v>
      </c>
      <c r="C9413" s="75">
        <v>71.634096000000014</v>
      </c>
    </row>
    <row r="9414" spans="1:3" x14ac:dyDescent="0.25">
      <c r="A9414" s="74">
        <v>33154</v>
      </c>
      <c r="B9414" s="75">
        <v>26.389583999999999</v>
      </c>
      <c r="C9414" s="75">
        <v>71.640191999999999</v>
      </c>
    </row>
    <row r="9415" spans="1:3" x14ac:dyDescent="0.25">
      <c r="A9415" s="74">
        <v>33155</v>
      </c>
      <c r="B9415" s="75">
        <v>26.38044</v>
      </c>
      <c r="C9415" s="75">
        <v>71.652384000000012</v>
      </c>
    </row>
    <row r="9416" spans="1:3" x14ac:dyDescent="0.25">
      <c r="A9416" s="74">
        <v>33156</v>
      </c>
      <c r="B9416" s="75">
        <v>26.368248000000001</v>
      </c>
      <c r="C9416" s="75">
        <v>71.673720000000003</v>
      </c>
    </row>
    <row r="9417" spans="1:3" x14ac:dyDescent="0.25">
      <c r="A9417" s="74">
        <v>33157</v>
      </c>
      <c r="B9417" s="75">
        <v>26.407872000000001</v>
      </c>
      <c r="C9417" s="75">
        <v>71.7804</v>
      </c>
    </row>
    <row r="9418" spans="1:3" x14ac:dyDescent="0.25">
      <c r="A9418" s="74">
        <v>33158</v>
      </c>
      <c r="B9418" s="75">
        <v>26.410920000000004</v>
      </c>
      <c r="C9418" s="75">
        <v>71.8566</v>
      </c>
    </row>
    <row r="9419" spans="1:3" x14ac:dyDescent="0.25">
      <c r="A9419" s="74">
        <v>33159</v>
      </c>
      <c r="B9419" s="75">
        <v>26.404824000000001</v>
      </c>
      <c r="C9419" s="75">
        <v>71.969376000000011</v>
      </c>
    </row>
    <row r="9420" spans="1:3" x14ac:dyDescent="0.25">
      <c r="A9420" s="74">
        <v>33160</v>
      </c>
      <c r="B9420" s="75">
        <v>26.417016</v>
      </c>
      <c r="C9420" s="75">
        <v>72.201024000000004</v>
      </c>
    </row>
    <row r="9421" spans="1:3" x14ac:dyDescent="0.25">
      <c r="A9421" s="74">
        <v>33161</v>
      </c>
      <c r="B9421" s="75">
        <v>26.438351999999998</v>
      </c>
      <c r="C9421" s="75">
        <v>72.454008000000002</v>
      </c>
    </row>
    <row r="9422" spans="1:3" x14ac:dyDescent="0.25">
      <c r="A9422" s="74">
        <v>33162</v>
      </c>
      <c r="B9422" s="75">
        <v>26.435304000000002</v>
      </c>
      <c r="C9422" s="75">
        <v>72.554592</v>
      </c>
    </row>
    <row r="9423" spans="1:3" x14ac:dyDescent="0.25">
      <c r="A9423" s="74">
        <v>33163</v>
      </c>
      <c r="B9423" s="75">
        <v>26.450544000000001</v>
      </c>
      <c r="C9423" s="75">
        <v>72.615552000000008</v>
      </c>
    </row>
    <row r="9424" spans="1:3" x14ac:dyDescent="0.25">
      <c r="A9424" s="74">
        <v>33164</v>
      </c>
      <c r="B9424" s="75">
        <v>26.462736</v>
      </c>
      <c r="C9424" s="75">
        <v>72.719184000000013</v>
      </c>
    </row>
    <row r="9425" spans="1:3" x14ac:dyDescent="0.25">
      <c r="A9425" s="74">
        <v>33165</v>
      </c>
      <c r="B9425" s="75">
        <v>26.477976000000002</v>
      </c>
      <c r="C9425" s="75">
        <v>72.767952000000008</v>
      </c>
    </row>
    <row r="9426" spans="1:3" x14ac:dyDescent="0.25">
      <c r="A9426" s="74">
        <v>33166</v>
      </c>
      <c r="B9426" s="75">
        <v>26.487120000000004</v>
      </c>
      <c r="C9426" s="75">
        <v>72.844152000000008</v>
      </c>
    </row>
    <row r="9427" spans="1:3" x14ac:dyDescent="0.25">
      <c r="A9427" s="74">
        <v>33167</v>
      </c>
      <c r="B9427" s="75">
        <v>26.502360000000003</v>
      </c>
      <c r="C9427" s="75">
        <v>72.844152000000008</v>
      </c>
    </row>
    <row r="9428" spans="1:3" x14ac:dyDescent="0.25">
      <c r="A9428" s="74">
        <v>33168</v>
      </c>
      <c r="B9428" s="75">
        <v>26.526744000000001</v>
      </c>
      <c r="C9428" s="75">
        <v>72.889871999999997</v>
      </c>
    </row>
    <row r="9429" spans="1:3" x14ac:dyDescent="0.25">
      <c r="A9429" s="74">
        <v>33169</v>
      </c>
      <c r="B9429" s="75">
        <v>26.535888000000003</v>
      </c>
      <c r="C9429" s="75">
        <v>72.862440000000007</v>
      </c>
    </row>
    <row r="9430" spans="1:3" x14ac:dyDescent="0.25">
      <c r="A9430" s="74">
        <v>33170</v>
      </c>
      <c r="B9430" s="75">
        <v>26.535888000000003</v>
      </c>
      <c r="C9430" s="75">
        <v>72.877679999999998</v>
      </c>
    </row>
    <row r="9431" spans="1:3" x14ac:dyDescent="0.25">
      <c r="A9431" s="74">
        <v>33171</v>
      </c>
      <c r="B9431" s="75">
        <v>26.526744000000001</v>
      </c>
      <c r="C9431" s="75">
        <v>72.895967999999996</v>
      </c>
    </row>
    <row r="9432" spans="1:3" x14ac:dyDescent="0.25">
      <c r="A9432" s="74">
        <v>33172</v>
      </c>
      <c r="B9432" s="75">
        <v>26.535888000000003</v>
      </c>
      <c r="C9432" s="75">
        <v>72.889871999999997</v>
      </c>
    </row>
    <row r="9433" spans="1:3" x14ac:dyDescent="0.25">
      <c r="A9433" s="74">
        <v>33173</v>
      </c>
      <c r="B9433" s="75">
        <v>26.605992000000004</v>
      </c>
      <c r="C9433" s="75">
        <v>73.188576000000012</v>
      </c>
    </row>
    <row r="9434" spans="1:3" x14ac:dyDescent="0.25">
      <c r="A9434" s="74">
        <v>33174</v>
      </c>
      <c r="B9434" s="75">
        <v>26.645616</v>
      </c>
      <c r="C9434" s="75">
        <v>73.526904000000002</v>
      </c>
    </row>
    <row r="9435" spans="1:3" x14ac:dyDescent="0.25">
      <c r="A9435" s="74">
        <v>33175</v>
      </c>
      <c r="B9435" s="75">
        <v>26.648664000000004</v>
      </c>
      <c r="C9435" s="75">
        <v>73.901808000000003</v>
      </c>
    </row>
    <row r="9436" spans="1:3" x14ac:dyDescent="0.25">
      <c r="A9436" s="74">
        <v>33176</v>
      </c>
      <c r="B9436" s="75">
        <v>26.639520000000005</v>
      </c>
      <c r="C9436" s="75">
        <v>74.130408000000003</v>
      </c>
    </row>
    <row r="9437" spans="1:3" x14ac:dyDescent="0.25">
      <c r="A9437" s="74">
        <v>33177</v>
      </c>
      <c r="B9437" s="75">
        <v>26.666951999999998</v>
      </c>
      <c r="C9437" s="75">
        <v>74.328528000000006</v>
      </c>
    </row>
    <row r="9438" spans="1:3" x14ac:dyDescent="0.25">
      <c r="A9438" s="74">
        <v>33178</v>
      </c>
      <c r="B9438" s="75">
        <v>26.621232000000003</v>
      </c>
      <c r="C9438" s="75">
        <v>74.450447999999994</v>
      </c>
    </row>
    <row r="9439" spans="1:3" x14ac:dyDescent="0.25">
      <c r="A9439" s="74">
        <v>33179</v>
      </c>
      <c r="B9439" s="75">
        <v>26.621232000000003</v>
      </c>
      <c r="C9439" s="75">
        <v>74.532744000000008</v>
      </c>
    </row>
    <row r="9440" spans="1:3" x14ac:dyDescent="0.25">
      <c r="A9440" s="74">
        <v>33180</v>
      </c>
      <c r="B9440" s="75">
        <v>26.593800000000002</v>
      </c>
      <c r="C9440" s="75">
        <v>74.602847999999994</v>
      </c>
    </row>
    <row r="9441" spans="1:3" x14ac:dyDescent="0.25">
      <c r="A9441" s="74">
        <v>33181</v>
      </c>
      <c r="B9441" s="75">
        <v>26.593800000000002</v>
      </c>
      <c r="C9441" s="75">
        <v>74.663808000000003</v>
      </c>
    </row>
    <row r="9442" spans="1:3" x14ac:dyDescent="0.25">
      <c r="A9442" s="74">
        <v>33182</v>
      </c>
      <c r="B9442" s="75">
        <v>26.60904</v>
      </c>
      <c r="C9442" s="75">
        <v>74.755247999999995</v>
      </c>
    </row>
    <row r="9443" spans="1:3" x14ac:dyDescent="0.25">
      <c r="A9443" s="74">
        <v>33183</v>
      </c>
      <c r="B9443" s="75">
        <v>26.630376000000002</v>
      </c>
      <c r="C9443" s="75">
        <v>74.816208000000003</v>
      </c>
    </row>
    <row r="9444" spans="1:3" x14ac:dyDescent="0.25">
      <c r="A9444" s="74">
        <v>33184</v>
      </c>
      <c r="B9444" s="75">
        <v>26.566368000000001</v>
      </c>
      <c r="C9444" s="75">
        <v>74.892408000000003</v>
      </c>
    </row>
    <row r="9445" spans="1:3" x14ac:dyDescent="0.25">
      <c r="A9445" s="74">
        <v>33185</v>
      </c>
      <c r="B9445" s="75">
        <v>26.584656000000003</v>
      </c>
      <c r="C9445" s="75">
        <v>74.901552000000009</v>
      </c>
    </row>
    <row r="9446" spans="1:3" x14ac:dyDescent="0.25">
      <c r="A9446" s="74">
        <v>33186</v>
      </c>
      <c r="B9446" s="75">
        <v>26.596848000000001</v>
      </c>
      <c r="C9446" s="75">
        <v>74.950320000000005</v>
      </c>
    </row>
    <row r="9447" spans="1:3" x14ac:dyDescent="0.25">
      <c r="A9447" s="74">
        <v>33187</v>
      </c>
      <c r="B9447" s="75">
        <v>26.575512</v>
      </c>
      <c r="C9447" s="75">
        <v>74.965559999999996</v>
      </c>
    </row>
    <row r="9448" spans="1:3" x14ac:dyDescent="0.25">
      <c r="A9448" s="74">
        <v>33188</v>
      </c>
      <c r="B9448" s="75">
        <v>26.612088000000004</v>
      </c>
      <c r="C9448" s="75">
        <v>75.072240000000008</v>
      </c>
    </row>
    <row r="9449" spans="1:3" x14ac:dyDescent="0.25">
      <c r="A9449" s="74">
        <v>33189</v>
      </c>
      <c r="B9449" s="75">
        <v>26.630376000000002</v>
      </c>
      <c r="C9449" s="75">
        <v>75.117959999999997</v>
      </c>
    </row>
    <row r="9450" spans="1:3" x14ac:dyDescent="0.25">
      <c r="A9450" s="74">
        <v>33190</v>
      </c>
      <c r="B9450" s="75">
        <v>26.624279999999999</v>
      </c>
      <c r="C9450" s="75">
        <v>75.258167999999998</v>
      </c>
    </row>
    <row r="9451" spans="1:3" x14ac:dyDescent="0.25">
      <c r="A9451" s="74">
        <v>33191</v>
      </c>
      <c r="B9451" s="75">
        <v>26.624279999999999</v>
      </c>
      <c r="C9451" s="75">
        <v>75.471528000000006</v>
      </c>
    </row>
    <row r="9452" spans="1:3" x14ac:dyDescent="0.25">
      <c r="A9452" s="74">
        <v>33192</v>
      </c>
      <c r="B9452" s="75">
        <v>26.627328000000002</v>
      </c>
      <c r="C9452" s="75">
        <v>75.523344000000009</v>
      </c>
    </row>
    <row r="9453" spans="1:3" x14ac:dyDescent="0.25">
      <c r="A9453" s="74">
        <v>33193</v>
      </c>
      <c r="B9453" s="75">
        <v>26.621232000000003</v>
      </c>
      <c r="C9453" s="75">
        <v>75.54468</v>
      </c>
    </row>
    <row r="9454" spans="1:3" x14ac:dyDescent="0.25">
      <c r="A9454" s="74">
        <v>33194</v>
      </c>
      <c r="B9454" s="75">
        <v>26.60904</v>
      </c>
      <c r="C9454" s="75">
        <v>75.605640000000008</v>
      </c>
    </row>
    <row r="9455" spans="1:3" x14ac:dyDescent="0.25">
      <c r="A9455" s="74">
        <v>33195</v>
      </c>
      <c r="B9455" s="75">
        <v>26.602944000000001</v>
      </c>
      <c r="C9455" s="75">
        <v>75.626975999999999</v>
      </c>
    </row>
    <row r="9456" spans="1:3" x14ac:dyDescent="0.25">
      <c r="A9456" s="74">
        <v>33196</v>
      </c>
      <c r="B9456" s="75">
        <v>26.596848000000001</v>
      </c>
      <c r="C9456" s="75">
        <v>75.608688000000001</v>
      </c>
    </row>
    <row r="9457" spans="1:3" x14ac:dyDescent="0.25">
      <c r="A9457" s="74">
        <v>33197</v>
      </c>
      <c r="B9457" s="75">
        <v>26.596848000000001</v>
      </c>
      <c r="C9457" s="75">
        <v>75.608688000000001</v>
      </c>
    </row>
    <row r="9458" spans="1:3" x14ac:dyDescent="0.25">
      <c r="A9458" s="74">
        <v>33198</v>
      </c>
      <c r="B9458" s="75">
        <v>26.599896000000001</v>
      </c>
      <c r="C9458" s="75">
        <v>75.959208000000004</v>
      </c>
    </row>
    <row r="9459" spans="1:3" x14ac:dyDescent="0.25">
      <c r="A9459" s="74">
        <v>33199</v>
      </c>
      <c r="B9459" s="75">
        <v>26.578560000000003</v>
      </c>
      <c r="C9459" s="75">
        <v>76.068936000000008</v>
      </c>
    </row>
    <row r="9460" spans="1:3" x14ac:dyDescent="0.25">
      <c r="A9460" s="74">
        <v>33200</v>
      </c>
      <c r="B9460" s="75">
        <v>26.563320000000004</v>
      </c>
      <c r="C9460" s="75">
        <v>76.093320000000006</v>
      </c>
    </row>
    <row r="9461" spans="1:3" x14ac:dyDescent="0.25">
      <c r="A9461" s="74">
        <v>33201</v>
      </c>
      <c r="B9461" s="75">
        <v>26.569416</v>
      </c>
      <c r="C9461" s="75">
        <v>76.059792000000002</v>
      </c>
    </row>
    <row r="9462" spans="1:3" x14ac:dyDescent="0.25">
      <c r="A9462" s="74">
        <v>33202</v>
      </c>
      <c r="B9462" s="75">
        <v>26.575512</v>
      </c>
      <c r="C9462" s="75">
        <v>76.041504000000003</v>
      </c>
    </row>
    <row r="9463" spans="1:3" x14ac:dyDescent="0.25">
      <c r="A9463" s="74">
        <v>33203</v>
      </c>
      <c r="B9463" s="75">
        <v>26.599896000000001</v>
      </c>
      <c r="C9463" s="75">
        <v>76.032359999999997</v>
      </c>
    </row>
    <row r="9464" spans="1:3" x14ac:dyDescent="0.25">
      <c r="A9464" s="74">
        <v>33204</v>
      </c>
      <c r="B9464" s="75">
        <v>26.60904</v>
      </c>
      <c r="C9464" s="75">
        <v>76.166471999999999</v>
      </c>
    </row>
    <row r="9465" spans="1:3" x14ac:dyDescent="0.25">
      <c r="A9465" s="74">
        <v>33205</v>
      </c>
      <c r="B9465" s="75">
        <v>26.660856000000003</v>
      </c>
      <c r="C9465" s="75">
        <v>76.294488000000001</v>
      </c>
    </row>
    <row r="9466" spans="1:3" x14ac:dyDescent="0.25">
      <c r="A9466" s="74">
        <v>33206</v>
      </c>
      <c r="B9466" s="75">
        <v>26.657807999999999</v>
      </c>
      <c r="C9466" s="75">
        <v>76.324967999999998</v>
      </c>
    </row>
    <row r="9467" spans="1:3" x14ac:dyDescent="0.25">
      <c r="A9467" s="74">
        <v>33207</v>
      </c>
      <c r="B9467" s="75">
        <v>26.648664000000004</v>
      </c>
      <c r="C9467" s="75">
        <v>76.294488000000001</v>
      </c>
    </row>
    <row r="9468" spans="1:3" x14ac:dyDescent="0.25">
      <c r="A9468" s="74">
        <v>33208</v>
      </c>
      <c r="B9468" s="75">
        <v>26.663904000000002</v>
      </c>
      <c r="C9468" s="75">
        <v>76.267055999999997</v>
      </c>
    </row>
    <row r="9469" spans="1:3" x14ac:dyDescent="0.25">
      <c r="A9469" s="74">
        <v>33209</v>
      </c>
      <c r="B9469" s="75">
        <v>26.663904000000002</v>
      </c>
      <c r="C9469" s="75">
        <v>76.373736000000008</v>
      </c>
    </row>
    <row r="9470" spans="1:3" x14ac:dyDescent="0.25">
      <c r="A9470" s="74">
        <v>33210</v>
      </c>
      <c r="B9470" s="75">
        <v>26.691336</v>
      </c>
      <c r="C9470" s="75">
        <v>76.68768</v>
      </c>
    </row>
    <row r="9471" spans="1:3" x14ac:dyDescent="0.25">
      <c r="A9471" s="74">
        <v>33211</v>
      </c>
      <c r="B9471" s="75">
        <v>26.68524</v>
      </c>
      <c r="C9471" s="75">
        <v>76.742544000000009</v>
      </c>
    </row>
    <row r="9472" spans="1:3" x14ac:dyDescent="0.25">
      <c r="A9472" s="74">
        <v>33212</v>
      </c>
      <c r="B9472" s="75">
        <v>26.697432000000003</v>
      </c>
      <c r="C9472" s="75">
        <v>77.254608000000005</v>
      </c>
    </row>
    <row r="9473" spans="1:3" x14ac:dyDescent="0.25">
      <c r="A9473" s="74">
        <v>33213</v>
      </c>
      <c r="B9473" s="75">
        <v>26.721816</v>
      </c>
      <c r="C9473" s="75">
        <v>77.282040000000009</v>
      </c>
    </row>
    <row r="9474" spans="1:3" x14ac:dyDescent="0.25">
      <c r="A9474" s="74">
        <v>33214</v>
      </c>
      <c r="B9474" s="75">
        <v>26.706576000000002</v>
      </c>
      <c r="C9474" s="75">
        <v>77.260704000000004</v>
      </c>
    </row>
    <row r="9475" spans="1:3" x14ac:dyDescent="0.25">
      <c r="A9475" s="74">
        <v>33215</v>
      </c>
      <c r="B9475" s="75">
        <v>26.706576000000002</v>
      </c>
      <c r="C9475" s="75">
        <v>77.214984000000001</v>
      </c>
    </row>
    <row r="9476" spans="1:3" x14ac:dyDescent="0.25">
      <c r="A9476" s="74">
        <v>33216</v>
      </c>
      <c r="B9476" s="75">
        <v>26.697432000000003</v>
      </c>
      <c r="C9476" s="75">
        <v>77.187552000000011</v>
      </c>
    </row>
    <row r="9477" spans="1:3" x14ac:dyDescent="0.25">
      <c r="A9477" s="74">
        <v>33217</v>
      </c>
      <c r="B9477" s="75">
        <v>26.712672000000001</v>
      </c>
      <c r="C9477" s="75">
        <v>77.160120000000006</v>
      </c>
    </row>
    <row r="9478" spans="1:3" x14ac:dyDescent="0.25">
      <c r="A9478" s="74">
        <v>33218</v>
      </c>
      <c r="B9478" s="75">
        <v>26.730960000000003</v>
      </c>
      <c r="C9478" s="75">
        <v>77.111352000000011</v>
      </c>
    </row>
    <row r="9479" spans="1:3" x14ac:dyDescent="0.25">
      <c r="A9479" s="74">
        <v>33219</v>
      </c>
      <c r="B9479" s="75">
        <v>26.700479999999999</v>
      </c>
      <c r="C9479" s="75">
        <v>77.053440000000009</v>
      </c>
    </row>
    <row r="9480" spans="1:3" x14ac:dyDescent="0.25">
      <c r="A9480" s="74">
        <v>33220</v>
      </c>
      <c r="B9480" s="75">
        <v>26.694383999999999</v>
      </c>
      <c r="C9480" s="75">
        <v>77.013816000000006</v>
      </c>
    </row>
    <row r="9481" spans="1:3" x14ac:dyDescent="0.25">
      <c r="A9481" s="74">
        <v>33221</v>
      </c>
      <c r="B9481" s="75">
        <v>26.682192000000004</v>
      </c>
      <c r="C9481" s="75">
        <v>76.974192000000002</v>
      </c>
    </row>
    <row r="9482" spans="1:3" x14ac:dyDescent="0.25">
      <c r="A9482" s="74">
        <v>33222</v>
      </c>
      <c r="B9482" s="75">
        <v>26.666951999999998</v>
      </c>
      <c r="C9482" s="75">
        <v>76.913232000000008</v>
      </c>
    </row>
    <row r="9483" spans="1:3" x14ac:dyDescent="0.25">
      <c r="A9483" s="74">
        <v>33223</v>
      </c>
      <c r="B9483" s="75">
        <v>26.666951999999998</v>
      </c>
      <c r="C9483" s="75">
        <v>76.867512000000005</v>
      </c>
    </row>
    <row r="9484" spans="1:3" x14ac:dyDescent="0.25">
      <c r="A9484" s="74">
        <v>33224</v>
      </c>
      <c r="B9484" s="75">
        <v>26.660856000000003</v>
      </c>
      <c r="C9484" s="75">
        <v>76.827888000000002</v>
      </c>
    </row>
    <row r="9485" spans="1:3" x14ac:dyDescent="0.25">
      <c r="A9485" s="74">
        <v>33225</v>
      </c>
      <c r="B9485" s="75">
        <v>26.660856000000003</v>
      </c>
      <c r="C9485" s="75">
        <v>76.791312000000005</v>
      </c>
    </row>
    <row r="9486" spans="1:3" x14ac:dyDescent="0.25">
      <c r="A9486" s="74">
        <v>33226</v>
      </c>
      <c r="B9486" s="75">
        <v>26.654760000000003</v>
      </c>
      <c r="C9486" s="75">
        <v>76.754736000000008</v>
      </c>
    </row>
    <row r="9487" spans="1:3" x14ac:dyDescent="0.25">
      <c r="A9487" s="74">
        <v>33227</v>
      </c>
      <c r="B9487" s="75">
        <v>26.654760000000003</v>
      </c>
      <c r="C9487" s="75">
        <v>76.754736000000008</v>
      </c>
    </row>
    <row r="9488" spans="1:3" x14ac:dyDescent="0.25">
      <c r="A9488" s="74">
        <v>33228</v>
      </c>
      <c r="B9488" s="75">
        <v>26.651712</v>
      </c>
      <c r="C9488" s="75">
        <v>76.705967999999999</v>
      </c>
    </row>
    <row r="9489" spans="1:3" x14ac:dyDescent="0.25">
      <c r="A9489" s="74">
        <v>33229</v>
      </c>
      <c r="B9489" s="75">
        <v>26.654760000000003</v>
      </c>
      <c r="C9489" s="75">
        <v>76.693776</v>
      </c>
    </row>
    <row r="9490" spans="1:3" x14ac:dyDescent="0.25">
      <c r="A9490" s="74">
        <v>33230</v>
      </c>
      <c r="B9490" s="75">
        <v>26.648664000000004</v>
      </c>
      <c r="C9490" s="75">
        <v>76.681584000000001</v>
      </c>
    </row>
    <row r="9491" spans="1:3" x14ac:dyDescent="0.25">
      <c r="A9491" s="74">
        <v>33231</v>
      </c>
      <c r="B9491" s="75">
        <v>26.648664000000004</v>
      </c>
      <c r="C9491" s="75">
        <v>76.648055999999997</v>
      </c>
    </row>
    <row r="9492" spans="1:3" x14ac:dyDescent="0.25">
      <c r="A9492" s="74">
        <v>33232</v>
      </c>
      <c r="B9492" s="75">
        <v>26.642568000000001</v>
      </c>
      <c r="C9492" s="75">
        <v>76.614528000000007</v>
      </c>
    </row>
    <row r="9493" spans="1:3" x14ac:dyDescent="0.25">
      <c r="A9493" s="74">
        <v>33233</v>
      </c>
      <c r="B9493" s="75">
        <v>26.639520000000005</v>
      </c>
      <c r="C9493" s="75">
        <v>76.565759999999997</v>
      </c>
    </row>
    <row r="9494" spans="1:3" x14ac:dyDescent="0.25">
      <c r="A9494" s="74">
        <v>33234</v>
      </c>
      <c r="B9494" s="75">
        <v>26.636472000000001</v>
      </c>
      <c r="C9494" s="75">
        <v>76.513944000000009</v>
      </c>
    </row>
    <row r="9495" spans="1:3" x14ac:dyDescent="0.25">
      <c r="A9495" s="74">
        <v>33235</v>
      </c>
      <c r="B9495" s="75">
        <v>26.633424000000002</v>
      </c>
      <c r="C9495" s="75">
        <v>76.456032000000008</v>
      </c>
    </row>
    <row r="9496" spans="1:3" x14ac:dyDescent="0.25">
      <c r="A9496" s="74">
        <v>33236</v>
      </c>
      <c r="B9496" s="75">
        <v>26.630376000000002</v>
      </c>
      <c r="C9496" s="75">
        <v>76.407264000000012</v>
      </c>
    </row>
    <row r="9497" spans="1:3" x14ac:dyDescent="0.25">
      <c r="A9497" s="74">
        <v>33237</v>
      </c>
      <c r="B9497" s="75">
        <v>26.630376000000002</v>
      </c>
      <c r="C9497" s="75">
        <v>76.355447999999996</v>
      </c>
    </row>
    <row r="9498" spans="1:3" x14ac:dyDescent="0.25">
      <c r="A9498" s="74">
        <v>33238</v>
      </c>
      <c r="B9498" s="75">
        <v>26.630376000000002</v>
      </c>
      <c r="C9498" s="75">
        <v>76.294488000000001</v>
      </c>
    </row>
    <row r="9499" spans="1:3" x14ac:dyDescent="0.25">
      <c r="A9499" s="74">
        <v>33239</v>
      </c>
      <c r="B9499" s="75">
        <v>26.630376000000002</v>
      </c>
      <c r="C9499" s="75">
        <v>76.248767999999998</v>
      </c>
    </row>
    <row r="9500" spans="1:3" x14ac:dyDescent="0.25">
      <c r="A9500" s="74">
        <v>33240</v>
      </c>
      <c r="B9500" s="75">
        <v>26.627328000000002</v>
      </c>
      <c r="C9500" s="75">
        <v>76.187808000000004</v>
      </c>
    </row>
    <row r="9501" spans="1:3" x14ac:dyDescent="0.25">
      <c r="A9501" s="74">
        <v>33241</v>
      </c>
      <c r="B9501" s="75">
        <v>26.630376000000002</v>
      </c>
      <c r="C9501" s="75">
        <v>76.117704000000003</v>
      </c>
    </row>
    <row r="9502" spans="1:3" x14ac:dyDescent="0.25">
      <c r="A9502" s="74">
        <v>33242</v>
      </c>
      <c r="B9502" s="75">
        <v>26.630376000000002</v>
      </c>
      <c r="C9502" s="75">
        <v>76.068936000000008</v>
      </c>
    </row>
    <row r="9503" spans="1:3" x14ac:dyDescent="0.25">
      <c r="A9503" s="74">
        <v>33243</v>
      </c>
      <c r="B9503" s="75">
        <v>26.621232000000003</v>
      </c>
      <c r="C9503" s="75">
        <v>76.00188</v>
      </c>
    </row>
    <row r="9504" spans="1:3" x14ac:dyDescent="0.25">
      <c r="A9504" s="74">
        <v>33244</v>
      </c>
      <c r="B9504" s="75">
        <v>26.618183999999999</v>
      </c>
      <c r="C9504" s="75">
        <v>75.937871999999999</v>
      </c>
    </row>
    <row r="9505" spans="1:3" x14ac:dyDescent="0.25">
      <c r="A9505" s="74">
        <v>33245</v>
      </c>
      <c r="B9505" s="75">
        <v>26.615136</v>
      </c>
      <c r="C9505" s="75">
        <v>75.852528000000007</v>
      </c>
    </row>
    <row r="9506" spans="1:3" x14ac:dyDescent="0.25">
      <c r="A9506" s="74">
        <v>33246</v>
      </c>
      <c r="B9506" s="75">
        <v>26.612088000000004</v>
      </c>
      <c r="C9506" s="75">
        <v>75.782424000000006</v>
      </c>
    </row>
    <row r="9507" spans="1:3" x14ac:dyDescent="0.25">
      <c r="A9507" s="74">
        <v>33247</v>
      </c>
      <c r="B9507" s="75">
        <v>26.602944000000001</v>
      </c>
      <c r="C9507" s="75">
        <v>75.709271999999999</v>
      </c>
    </row>
    <row r="9508" spans="1:3" x14ac:dyDescent="0.25">
      <c r="A9508" s="74">
        <v>33248</v>
      </c>
      <c r="B9508" s="75">
        <v>26.599896000000001</v>
      </c>
      <c r="C9508" s="75">
        <v>75.633071999999999</v>
      </c>
    </row>
    <row r="9509" spans="1:3" x14ac:dyDescent="0.25">
      <c r="A9509" s="74">
        <v>33249</v>
      </c>
      <c r="B9509" s="75">
        <v>26.596848000000001</v>
      </c>
      <c r="C9509" s="75">
        <v>75.559920000000005</v>
      </c>
    </row>
    <row r="9510" spans="1:3" x14ac:dyDescent="0.25">
      <c r="A9510" s="74">
        <v>33250</v>
      </c>
      <c r="B9510" s="75">
        <v>26.599896000000001</v>
      </c>
      <c r="C9510" s="75">
        <v>75.529440000000008</v>
      </c>
    </row>
    <row r="9511" spans="1:3" x14ac:dyDescent="0.25">
      <c r="A9511" s="74">
        <v>33251</v>
      </c>
      <c r="B9511" s="75">
        <v>26.593800000000002</v>
      </c>
      <c r="C9511" s="75">
        <v>75.502008000000004</v>
      </c>
    </row>
    <row r="9512" spans="1:3" x14ac:dyDescent="0.25">
      <c r="A9512" s="74">
        <v>33252</v>
      </c>
      <c r="B9512" s="75">
        <v>26.593800000000002</v>
      </c>
      <c r="C9512" s="75">
        <v>75.425808000000004</v>
      </c>
    </row>
    <row r="9513" spans="1:3" x14ac:dyDescent="0.25">
      <c r="A9513" s="74">
        <v>33253</v>
      </c>
      <c r="B9513" s="75">
        <v>26.587704000000002</v>
      </c>
      <c r="C9513" s="75">
        <v>75.389232000000007</v>
      </c>
    </row>
    <row r="9514" spans="1:3" x14ac:dyDescent="0.25">
      <c r="A9514" s="74">
        <v>33254</v>
      </c>
      <c r="B9514" s="75">
        <v>26.578560000000003</v>
      </c>
      <c r="C9514" s="75">
        <v>75.325224000000006</v>
      </c>
    </row>
    <row r="9515" spans="1:3" x14ac:dyDescent="0.25">
      <c r="A9515" s="74">
        <v>33255</v>
      </c>
      <c r="B9515" s="75">
        <v>26.572464000000004</v>
      </c>
      <c r="C9515" s="75">
        <v>75.255120000000005</v>
      </c>
    </row>
    <row r="9516" spans="1:3" x14ac:dyDescent="0.25">
      <c r="A9516" s="74">
        <v>33256</v>
      </c>
      <c r="B9516" s="75">
        <v>26.569416</v>
      </c>
      <c r="C9516" s="75">
        <v>75.181967999999998</v>
      </c>
    </row>
    <row r="9517" spans="1:3" x14ac:dyDescent="0.25">
      <c r="A9517" s="74">
        <v>33257</v>
      </c>
      <c r="B9517" s="75">
        <v>26.563320000000004</v>
      </c>
      <c r="C9517" s="75">
        <v>75.117959999999997</v>
      </c>
    </row>
    <row r="9518" spans="1:3" x14ac:dyDescent="0.25">
      <c r="A9518" s="74">
        <v>33258</v>
      </c>
      <c r="B9518" s="75">
        <v>26.551128000000002</v>
      </c>
      <c r="C9518" s="75">
        <v>75.050904000000003</v>
      </c>
    </row>
    <row r="9519" spans="1:3" x14ac:dyDescent="0.25">
      <c r="A9519" s="74">
        <v>33259</v>
      </c>
      <c r="B9519" s="75">
        <v>26.545032000000003</v>
      </c>
      <c r="C9519" s="75">
        <v>74.962512000000004</v>
      </c>
    </row>
    <row r="9520" spans="1:3" x14ac:dyDescent="0.25">
      <c r="A9520" s="74">
        <v>33260</v>
      </c>
      <c r="B9520" s="75">
        <v>26.538936</v>
      </c>
      <c r="C9520" s="75">
        <v>74.886312000000004</v>
      </c>
    </row>
    <row r="9521" spans="1:3" x14ac:dyDescent="0.25">
      <c r="A9521" s="74">
        <v>33261</v>
      </c>
      <c r="B9521" s="75">
        <v>26.526744000000001</v>
      </c>
      <c r="C9521" s="75">
        <v>74.797920000000005</v>
      </c>
    </row>
    <row r="9522" spans="1:3" x14ac:dyDescent="0.25">
      <c r="A9522" s="74">
        <v>33262</v>
      </c>
      <c r="B9522" s="75">
        <v>26.517600000000002</v>
      </c>
      <c r="C9522" s="75">
        <v>74.700384000000014</v>
      </c>
    </row>
    <row r="9523" spans="1:3" x14ac:dyDescent="0.25">
      <c r="A9523" s="74">
        <v>33263</v>
      </c>
      <c r="B9523" s="75">
        <v>26.514551999999998</v>
      </c>
      <c r="C9523" s="75">
        <v>74.599800000000002</v>
      </c>
    </row>
    <row r="9524" spans="1:3" x14ac:dyDescent="0.25">
      <c r="A9524" s="74">
        <v>33264</v>
      </c>
      <c r="B9524" s="75">
        <v>26.499312</v>
      </c>
      <c r="C9524" s="75">
        <v>74.538840000000008</v>
      </c>
    </row>
    <row r="9525" spans="1:3" x14ac:dyDescent="0.25">
      <c r="A9525" s="74">
        <v>33265</v>
      </c>
      <c r="B9525" s="75">
        <v>26.487120000000004</v>
      </c>
      <c r="C9525" s="75">
        <v>74.490071999999998</v>
      </c>
    </row>
    <row r="9526" spans="1:3" x14ac:dyDescent="0.25">
      <c r="A9526" s="74">
        <v>33266</v>
      </c>
      <c r="B9526" s="75">
        <v>26.477976000000002</v>
      </c>
      <c r="C9526" s="75">
        <v>74.392536000000007</v>
      </c>
    </row>
    <row r="9527" spans="1:3" x14ac:dyDescent="0.25">
      <c r="A9527" s="74">
        <v>33267</v>
      </c>
      <c r="B9527" s="75">
        <v>26.465783999999999</v>
      </c>
      <c r="C9527" s="75">
        <v>74.279759999999996</v>
      </c>
    </row>
    <row r="9528" spans="1:3" x14ac:dyDescent="0.25">
      <c r="A9528" s="74">
        <v>33268</v>
      </c>
      <c r="B9528" s="75">
        <v>26.459688000000003</v>
      </c>
      <c r="C9528" s="75">
        <v>74.179175999999998</v>
      </c>
    </row>
    <row r="9529" spans="1:3" x14ac:dyDescent="0.25">
      <c r="A9529" s="74">
        <v>33269</v>
      </c>
      <c r="B9529" s="75">
        <v>26.453592000000004</v>
      </c>
      <c r="C9529" s="75">
        <v>74.072496000000001</v>
      </c>
    </row>
    <row r="9530" spans="1:3" x14ac:dyDescent="0.25">
      <c r="A9530" s="74">
        <v>33270</v>
      </c>
      <c r="B9530" s="75">
        <v>26.444448000000001</v>
      </c>
      <c r="C9530" s="75">
        <v>73.965816000000004</v>
      </c>
    </row>
    <row r="9531" spans="1:3" x14ac:dyDescent="0.25">
      <c r="A9531" s="74">
        <v>33271</v>
      </c>
      <c r="B9531" s="75">
        <v>26.432256000000002</v>
      </c>
      <c r="C9531" s="75">
        <v>73.901808000000003</v>
      </c>
    </row>
    <row r="9532" spans="1:3" x14ac:dyDescent="0.25">
      <c r="A9532" s="74">
        <v>33272</v>
      </c>
      <c r="B9532" s="75">
        <v>26.410920000000004</v>
      </c>
      <c r="C9532" s="75">
        <v>73.840847999999994</v>
      </c>
    </row>
    <row r="9533" spans="1:3" x14ac:dyDescent="0.25">
      <c r="A9533" s="74">
        <v>33273</v>
      </c>
      <c r="B9533" s="75">
        <v>26.401776000000002</v>
      </c>
      <c r="C9533" s="75">
        <v>73.728071999999997</v>
      </c>
    </row>
    <row r="9534" spans="1:3" x14ac:dyDescent="0.25">
      <c r="A9534" s="74">
        <v>33274</v>
      </c>
      <c r="B9534" s="75">
        <v>26.395679999999999</v>
      </c>
      <c r="C9534" s="75">
        <v>73.609200000000001</v>
      </c>
    </row>
    <row r="9535" spans="1:3" x14ac:dyDescent="0.25">
      <c r="A9535" s="74">
        <v>33275</v>
      </c>
      <c r="B9535" s="75">
        <v>26.389583999999999</v>
      </c>
      <c r="C9535" s="75">
        <v>73.487279999999998</v>
      </c>
    </row>
    <row r="9536" spans="1:3" x14ac:dyDescent="0.25">
      <c r="A9536" s="74">
        <v>33276</v>
      </c>
      <c r="B9536" s="75">
        <v>26.383488000000003</v>
      </c>
      <c r="C9536" s="75">
        <v>73.331832000000006</v>
      </c>
    </row>
    <row r="9537" spans="1:3" x14ac:dyDescent="0.25">
      <c r="A9537" s="74">
        <v>33277</v>
      </c>
      <c r="B9537" s="75">
        <v>26.38044</v>
      </c>
      <c r="C9537" s="75">
        <v>73.164192</v>
      </c>
    </row>
    <row r="9538" spans="1:3" x14ac:dyDescent="0.25">
      <c r="A9538" s="74">
        <v>33278</v>
      </c>
      <c r="B9538" s="75">
        <v>26.371296000000001</v>
      </c>
      <c r="C9538" s="75">
        <v>72.999600000000001</v>
      </c>
    </row>
    <row r="9539" spans="1:3" x14ac:dyDescent="0.25">
      <c r="A9539" s="74">
        <v>33279</v>
      </c>
      <c r="B9539" s="75">
        <v>26.365200000000002</v>
      </c>
      <c r="C9539" s="75">
        <v>72.831959999999995</v>
      </c>
    </row>
    <row r="9540" spans="1:3" x14ac:dyDescent="0.25">
      <c r="A9540" s="74">
        <v>33280</v>
      </c>
      <c r="B9540" s="75">
        <v>26.356056000000002</v>
      </c>
      <c r="C9540" s="75">
        <v>72.670416000000003</v>
      </c>
    </row>
    <row r="9541" spans="1:3" x14ac:dyDescent="0.25">
      <c r="A9541" s="74">
        <v>33281</v>
      </c>
      <c r="B9541" s="75">
        <v>26.340816</v>
      </c>
      <c r="C9541" s="75">
        <v>72.551544000000007</v>
      </c>
    </row>
    <row r="9542" spans="1:3" x14ac:dyDescent="0.25">
      <c r="A9542" s="74">
        <v>33282</v>
      </c>
      <c r="B9542" s="75">
        <v>26.334720000000004</v>
      </c>
      <c r="C9542" s="75">
        <v>72.408287999999999</v>
      </c>
    </row>
    <row r="9543" spans="1:3" x14ac:dyDescent="0.25">
      <c r="A9543" s="74">
        <v>33283</v>
      </c>
      <c r="B9543" s="75">
        <v>26.331672000000001</v>
      </c>
      <c r="C9543" s="75">
        <v>72.2376</v>
      </c>
    </row>
    <row r="9544" spans="1:3" x14ac:dyDescent="0.25">
      <c r="A9544" s="74">
        <v>33284</v>
      </c>
      <c r="B9544" s="75">
        <v>26.328624000000001</v>
      </c>
      <c r="C9544" s="75">
        <v>72.088248000000007</v>
      </c>
    </row>
    <row r="9545" spans="1:3" x14ac:dyDescent="0.25">
      <c r="A9545" s="74">
        <v>33285</v>
      </c>
      <c r="B9545" s="75">
        <v>26.313383999999999</v>
      </c>
      <c r="C9545" s="75">
        <v>71.954136000000005</v>
      </c>
    </row>
    <row r="9546" spans="1:3" x14ac:dyDescent="0.25">
      <c r="A9546" s="74">
        <v>33286</v>
      </c>
      <c r="B9546" s="75">
        <v>26.319479999999999</v>
      </c>
      <c r="C9546" s="75">
        <v>71.874887999999999</v>
      </c>
    </row>
    <row r="9547" spans="1:3" x14ac:dyDescent="0.25">
      <c r="A9547" s="74">
        <v>33287</v>
      </c>
      <c r="B9547" s="75">
        <v>26.307288000000003</v>
      </c>
      <c r="C9547" s="75">
        <v>71.752967999999996</v>
      </c>
    </row>
    <row r="9548" spans="1:3" x14ac:dyDescent="0.25">
      <c r="A9548" s="74">
        <v>33288</v>
      </c>
      <c r="B9548" s="75">
        <v>26.298144000000001</v>
      </c>
      <c r="C9548" s="75">
        <v>71.624952000000008</v>
      </c>
    </row>
    <row r="9549" spans="1:3" x14ac:dyDescent="0.25">
      <c r="A9549" s="74">
        <v>33289</v>
      </c>
      <c r="B9549" s="75">
        <v>26.289000000000001</v>
      </c>
      <c r="C9549" s="75">
        <v>71.466456000000008</v>
      </c>
    </row>
    <row r="9550" spans="1:3" x14ac:dyDescent="0.25">
      <c r="A9550" s="74">
        <v>33290</v>
      </c>
      <c r="B9550" s="75">
        <v>26.282904000000002</v>
      </c>
      <c r="C9550" s="75">
        <v>71.286624000000003</v>
      </c>
    </row>
    <row r="9551" spans="1:3" x14ac:dyDescent="0.25">
      <c r="A9551" s="74">
        <v>33291</v>
      </c>
      <c r="B9551" s="75">
        <v>26.276807999999999</v>
      </c>
      <c r="C9551" s="75">
        <v>71.109840000000005</v>
      </c>
    </row>
    <row r="9552" spans="1:3" x14ac:dyDescent="0.25">
      <c r="A9552" s="74">
        <v>33292</v>
      </c>
      <c r="B9552" s="75">
        <v>26.270712</v>
      </c>
      <c r="C9552" s="75">
        <v>70.923912000000001</v>
      </c>
    </row>
    <row r="9553" spans="1:3" x14ac:dyDescent="0.25">
      <c r="A9553" s="74">
        <v>33293</v>
      </c>
      <c r="B9553" s="75">
        <v>26.267664000000003</v>
      </c>
      <c r="C9553" s="75">
        <v>70.744079999999997</v>
      </c>
    </row>
    <row r="9554" spans="1:3" x14ac:dyDescent="0.25">
      <c r="A9554" s="74">
        <v>33294</v>
      </c>
      <c r="B9554" s="75">
        <v>26.261568</v>
      </c>
      <c r="C9554" s="75">
        <v>70.561199999999999</v>
      </c>
    </row>
    <row r="9555" spans="1:3" x14ac:dyDescent="0.25">
      <c r="A9555" s="74">
        <v>33295</v>
      </c>
      <c r="B9555" s="75">
        <v>26.255472000000001</v>
      </c>
      <c r="C9555" s="75">
        <v>70.36917600000001</v>
      </c>
    </row>
    <row r="9556" spans="1:3" x14ac:dyDescent="0.25">
      <c r="A9556" s="74">
        <v>33296</v>
      </c>
      <c r="B9556" s="75">
        <v>26.246328000000002</v>
      </c>
      <c r="C9556" s="75">
        <v>70.198487999999998</v>
      </c>
    </row>
    <row r="9557" spans="1:3" x14ac:dyDescent="0.25">
      <c r="A9557" s="74">
        <v>33297</v>
      </c>
      <c r="B9557" s="75">
        <v>26.246328000000002</v>
      </c>
      <c r="C9557" s="75">
        <v>70.070471999999995</v>
      </c>
    </row>
    <row r="9558" spans="1:3" x14ac:dyDescent="0.25">
      <c r="A9558" s="74">
        <v>33298</v>
      </c>
      <c r="B9558" s="75">
        <v>26.240232000000002</v>
      </c>
      <c r="C9558" s="75">
        <v>69.942456000000007</v>
      </c>
    </row>
    <row r="9559" spans="1:3" x14ac:dyDescent="0.25">
      <c r="A9559" s="74">
        <v>33299</v>
      </c>
      <c r="B9559" s="75">
        <v>26.237183999999999</v>
      </c>
      <c r="C9559" s="75">
        <v>69.811391999999998</v>
      </c>
    </row>
    <row r="9560" spans="1:3" x14ac:dyDescent="0.25">
      <c r="A9560" s="74">
        <v>33300</v>
      </c>
      <c r="B9560" s="75">
        <v>26.231088000000003</v>
      </c>
      <c r="C9560" s="75">
        <v>69.677279999999996</v>
      </c>
    </row>
    <row r="9561" spans="1:3" x14ac:dyDescent="0.25">
      <c r="A9561" s="74">
        <v>33301</v>
      </c>
      <c r="B9561" s="75">
        <v>26.285951999999998</v>
      </c>
      <c r="C9561" s="75">
        <v>69.561456000000007</v>
      </c>
    </row>
    <row r="9562" spans="1:3" x14ac:dyDescent="0.25">
      <c r="A9562" s="74">
        <v>33302</v>
      </c>
      <c r="B9562" s="75">
        <v>26.337768000000001</v>
      </c>
      <c r="C9562" s="75">
        <v>69.823584000000011</v>
      </c>
    </row>
    <row r="9563" spans="1:3" x14ac:dyDescent="0.25">
      <c r="A9563" s="74">
        <v>33303</v>
      </c>
      <c r="B9563" s="75">
        <v>26.331672000000001</v>
      </c>
      <c r="C9563" s="75">
        <v>69.924168000000009</v>
      </c>
    </row>
    <row r="9564" spans="1:3" x14ac:dyDescent="0.25">
      <c r="A9564" s="74">
        <v>33304</v>
      </c>
      <c r="B9564" s="75">
        <v>26.316432000000002</v>
      </c>
      <c r="C9564" s="75">
        <v>69.893687999999997</v>
      </c>
    </row>
    <row r="9565" spans="1:3" x14ac:dyDescent="0.25">
      <c r="A9565" s="74">
        <v>33305</v>
      </c>
      <c r="B9565" s="75">
        <v>26.30424</v>
      </c>
      <c r="C9565" s="75">
        <v>69.811391999999998</v>
      </c>
    </row>
    <row r="9566" spans="1:3" x14ac:dyDescent="0.25">
      <c r="A9566" s="74">
        <v>33306</v>
      </c>
      <c r="B9566" s="75">
        <v>26.289000000000001</v>
      </c>
      <c r="C9566" s="75">
        <v>69.722999999999999</v>
      </c>
    </row>
    <row r="9567" spans="1:3" x14ac:dyDescent="0.25">
      <c r="A9567" s="74">
        <v>33307</v>
      </c>
      <c r="B9567" s="75">
        <v>26.270712</v>
      </c>
      <c r="C9567" s="75">
        <v>69.631559999999993</v>
      </c>
    </row>
    <row r="9568" spans="1:3" x14ac:dyDescent="0.25">
      <c r="A9568" s="74">
        <v>33308</v>
      </c>
      <c r="B9568" s="75">
        <v>26.258520000000004</v>
      </c>
      <c r="C9568" s="75">
        <v>69.524879999999996</v>
      </c>
    </row>
    <row r="9569" spans="1:3" x14ac:dyDescent="0.25">
      <c r="A9569" s="74">
        <v>33309</v>
      </c>
      <c r="B9569" s="75">
        <v>26.246328000000002</v>
      </c>
      <c r="C9569" s="75">
        <v>69.415152000000006</v>
      </c>
    </row>
    <row r="9570" spans="1:3" x14ac:dyDescent="0.25">
      <c r="A9570" s="74">
        <v>33310</v>
      </c>
      <c r="B9570" s="75">
        <v>26.224992000000004</v>
      </c>
      <c r="C9570" s="75">
        <v>69.299328000000003</v>
      </c>
    </row>
    <row r="9571" spans="1:3" x14ac:dyDescent="0.25">
      <c r="A9571" s="74">
        <v>33311</v>
      </c>
      <c r="B9571" s="75">
        <v>26.218896000000001</v>
      </c>
      <c r="C9571" s="75">
        <v>69.165216000000001</v>
      </c>
    </row>
    <row r="9572" spans="1:3" x14ac:dyDescent="0.25">
      <c r="A9572" s="74">
        <v>33312</v>
      </c>
      <c r="B9572" s="75">
        <v>26.215848000000001</v>
      </c>
      <c r="C9572" s="75">
        <v>68.970144000000005</v>
      </c>
    </row>
    <row r="9573" spans="1:3" x14ac:dyDescent="0.25">
      <c r="A9573" s="74">
        <v>33313</v>
      </c>
      <c r="B9573" s="75">
        <v>26.212800000000001</v>
      </c>
      <c r="C9573" s="75">
        <v>68.775071999999994</v>
      </c>
    </row>
    <row r="9574" spans="1:3" x14ac:dyDescent="0.25">
      <c r="A9574" s="74">
        <v>33314</v>
      </c>
      <c r="B9574" s="75">
        <v>26.203656000000002</v>
      </c>
      <c r="C9574" s="75">
        <v>68.576952000000006</v>
      </c>
    </row>
    <row r="9575" spans="1:3" x14ac:dyDescent="0.25">
      <c r="A9575" s="74">
        <v>33315</v>
      </c>
      <c r="B9575" s="75">
        <v>26.191464000000003</v>
      </c>
      <c r="C9575" s="75">
        <v>68.427599999999998</v>
      </c>
    </row>
    <row r="9576" spans="1:3" x14ac:dyDescent="0.25">
      <c r="A9576" s="74">
        <v>33316</v>
      </c>
      <c r="B9576" s="75">
        <v>26.176224000000001</v>
      </c>
      <c r="C9576" s="75">
        <v>68.29958400000001</v>
      </c>
    </row>
    <row r="9577" spans="1:3" x14ac:dyDescent="0.25">
      <c r="A9577" s="74">
        <v>33317</v>
      </c>
      <c r="B9577" s="75">
        <v>26.164032000000002</v>
      </c>
      <c r="C9577" s="75">
        <v>68.165471999999994</v>
      </c>
    </row>
    <row r="9578" spans="1:3" x14ac:dyDescent="0.25">
      <c r="A9578" s="74">
        <v>33318</v>
      </c>
      <c r="B9578" s="75">
        <v>26.145744000000001</v>
      </c>
      <c r="C9578" s="75">
        <v>68.034407999999999</v>
      </c>
    </row>
    <row r="9579" spans="1:3" x14ac:dyDescent="0.25">
      <c r="A9579" s="74">
        <v>33319</v>
      </c>
      <c r="B9579" s="75">
        <v>26.133551999999998</v>
      </c>
      <c r="C9579" s="75">
        <v>67.885056000000006</v>
      </c>
    </row>
    <row r="9580" spans="1:3" x14ac:dyDescent="0.25">
      <c r="A9580" s="74">
        <v>33320</v>
      </c>
      <c r="B9580" s="75">
        <v>26.121360000000003</v>
      </c>
      <c r="C9580" s="75">
        <v>67.677791999999997</v>
      </c>
    </row>
    <row r="9581" spans="1:3" x14ac:dyDescent="0.25">
      <c r="A9581" s="74">
        <v>33321</v>
      </c>
      <c r="B9581" s="75">
        <v>26.121360000000003</v>
      </c>
      <c r="C9581" s="75">
        <v>67.464432000000002</v>
      </c>
    </row>
    <row r="9582" spans="1:3" x14ac:dyDescent="0.25">
      <c r="A9582" s="74">
        <v>33322</v>
      </c>
      <c r="B9582" s="75">
        <v>26.103072000000001</v>
      </c>
      <c r="C9582" s="75">
        <v>67.308984000000009</v>
      </c>
    </row>
    <row r="9583" spans="1:3" x14ac:dyDescent="0.25">
      <c r="A9583" s="74">
        <v>33323</v>
      </c>
      <c r="B9583" s="75">
        <v>26.084783999999999</v>
      </c>
      <c r="C9583" s="75">
        <v>67.199256000000005</v>
      </c>
    </row>
    <row r="9584" spans="1:3" x14ac:dyDescent="0.25">
      <c r="A9584" s="74">
        <v>33324</v>
      </c>
      <c r="B9584" s="75">
        <v>26.069544</v>
      </c>
      <c r="C9584" s="75">
        <v>67.07428800000001</v>
      </c>
    </row>
    <row r="9585" spans="1:3" x14ac:dyDescent="0.25">
      <c r="A9585" s="74">
        <v>33325</v>
      </c>
      <c r="B9585" s="75">
        <v>26.051256000000002</v>
      </c>
      <c r="C9585" s="75">
        <v>66.979799999999997</v>
      </c>
    </row>
    <row r="9586" spans="1:3" x14ac:dyDescent="0.25">
      <c r="A9586" s="74">
        <v>33326</v>
      </c>
      <c r="B9586" s="75">
        <v>26.032968</v>
      </c>
      <c r="C9586" s="75">
        <v>66.909696000000011</v>
      </c>
    </row>
    <row r="9587" spans="1:3" x14ac:dyDescent="0.25">
      <c r="A9587" s="74">
        <v>33327</v>
      </c>
      <c r="B9587" s="75">
        <v>26.017728000000002</v>
      </c>
      <c r="C9587" s="75">
        <v>66.854832000000002</v>
      </c>
    </row>
    <row r="9588" spans="1:3" x14ac:dyDescent="0.25">
      <c r="A9588" s="74">
        <v>33328</v>
      </c>
      <c r="B9588" s="75">
        <v>25.993344</v>
      </c>
      <c r="C9588" s="75">
        <v>66.793871999999993</v>
      </c>
    </row>
    <row r="9589" spans="1:3" x14ac:dyDescent="0.25">
      <c r="A9589" s="74">
        <v>33329</v>
      </c>
      <c r="B9589" s="75">
        <v>25.975056000000002</v>
      </c>
      <c r="C9589" s="75">
        <v>66.732911999999999</v>
      </c>
    </row>
    <row r="9590" spans="1:3" x14ac:dyDescent="0.25">
      <c r="A9590" s="74">
        <v>33330</v>
      </c>
      <c r="B9590" s="75">
        <v>25.953720000000004</v>
      </c>
      <c r="C9590" s="75">
        <v>66.659760000000006</v>
      </c>
    </row>
    <row r="9591" spans="1:3" x14ac:dyDescent="0.25">
      <c r="A9591" s="74">
        <v>33331</v>
      </c>
      <c r="B9591" s="75">
        <v>25.932384000000003</v>
      </c>
      <c r="C9591" s="75">
        <v>66.559176000000008</v>
      </c>
    </row>
    <row r="9592" spans="1:3" x14ac:dyDescent="0.25">
      <c r="A9592" s="74">
        <v>33332</v>
      </c>
      <c r="B9592" s="75">
        <v>25.920192000000004</v>
      </c>
      <c r="C9592" s="75">
        <v>66.434208000000012</v>
      </c>
    </row>
    <row r="9593" spans="1:3" x14ac:dyDescent="0.25">
      <c r="A9593" s="74">
        <v>33333</v>
      </c>
      <c r="B9593" s="75">
        <v>25.914096000000001</v>
      </c>
      <c r="C9593" s="75">
        <v>66.239136000000002</v>
      </c>
    </row>
    <row r="9594" spans="1:3" x14ac:dyDescent="0.25">
      <c r="A9594" s="74">
        <v>33334</v>
      </c>
      <c r="B9594" s="75">
        <v>25.901904000000002</v>
      </c>
      <c r="C9594" s="75">
        <v>66.047111999999998</v>
      </c>
    </row>
    <row r="9595" spans="1:3" x14ac:dyDescent="0.25">
      <c r="A9595" s="74">
        <v>33335</v>
      </c>
      <c r="B9595" s="75">
        <v>25.883616000000004</v>
      </c>
      <c r="C9595" s="75">
        <v>65.891664000000006</v>
      </c>
    </row>
    <row r="9596" spans="1:3" x14ac:dyDescent="0.25">
      <c r="A9596" s="74">
        <v>33336</v>
      </c>
      <c r="B9596" s="75">
        <v>25.871424000000001</v>
      </c>
      <c r="C9596" s="75">
        <v>65.833752000000004</v>
      </c>
    </row>
    <row r="9597" spans="1:3" x14ac:dyDescent="0.25">
      <c r="A9597" s="74">
        <v>33337</v>
      </c>
      <c r="B9597" s="75">
        <v>25.856184000000002</v>
      </c>
      <c r="C9597" s="75">
        <v>65.763648000000003</v>
      </c>
    </row>
    <row r="9598" spans="1:3" x14ac:dyDescent="0.25">
      <c r="A9598" s="74">
        <v>33338</v>
      </c>
      <c r="B9598" s="75">
        <v>25.84704</v>
      </c>
      <c r="C9598" s="75">
        <v>65.696591999999995</v>
      </c>
    </row>
    <row r="9599" spans="1:3" x14ac:dyDescent="0.25">
      <c r="A9599" s="74">
        <v>33339</v>
      </c>
      <c r="B9599" s="75">
        <v>25.828752000000001</v>
      </c>
      <c r="C9599" s="75">
        <v>65.586864000000006</v>
      </c>
    </row>
    <row r="9600" spans="1:3" x14ac:dyDescent="0.25">
      <c r="A9600" s="74">
        <v>33340</v>
      </c>
      <c r="B9600" s="75">
        <v>25.822656000000002</v>
      </c>
      <c r="C9600" s="75">
        <v>65.440560000000005</v>
      </c>
    </row>
    <row r="9601" spans="1:3" x14ac:dyDescent="0.25">
      <c r="A9601" s="74">
        <v>33341</v>
      </c>
      <c r="B9601" s="75">
        <v>25.819607999999999</v>
      </c>
      <c r="C9601" s="75">
        <v>65.629536000000002</v>
      </c>
    </row>
    <row r="9602" spans="1:3" x14ac:dyDescent="0.25">
      <c r="A9602" s="74">
        <v>33342</v>
      </c>
      <c r="B9602" s="75">
        <v>25.813511999999999</v>
      </c>
      <c r="C9602" s="75">
        <v>65.599056000000004</v>
      </c>
    </row>
    <row r="9603" spans="1:3" x14ac:dyDescent="0.25">
      <c r="A9603" s="74">
        <v>33343</v>
      </c>
      <c r="B9603" s="75">
        <v>25.801320000000004</v>
      </c>
      <c r="C9603" s="75">
        <v>65.519808000000012</v>
      </c>
    </row>
    <row r="9604" spans="1:3" x14ac:dyDescent="0.25">
      <c r="A9604" s="74">
        <v>33344</v>
      </c>
      <c r="B9604" s="75">
        <v>25.789128000000002</v>
      </c>
      <c r="C9604" s="75">
        <v>65.413128</v>
      </c>
    </row>
    <row r="9605" spans="1:3" x14ac:dyDescent="0.25">
      <c r="A9605" s="74">
        <v>33345</v>
      </c>
      <c r="B9605" s="75">
        <v>25.776935999999999</v>
      </c>
      <c r="C9605" s="75">
        <v>65.306448000000003</v>
      </c>
    </row>
    <row r="9606" spans="1:3" x14ac:dyDescent="0.25">
      <c r="A9606" s="74">
        <v>33346</v>
      </c>
      <c r="B9606" s="75">
        <v>25.761696000000001</v>
      </c>
      <c r="C9606" s="75">
        <v>65.187576000000007</v>
      </c>
    </row>
    <row r="9607" spans="1:3" x14ac:dyDescent="0.25">
      <c r="A9607" s="74">
        <v>33347</v>
      </c>
      <c r="B9607" s="75">
        <v>25.740360000000003</v>
      </c>
      <c r="C9607" s="75">
        <v>65.065656000000004</v>
      </c>
    </row>
    <row r="9608" spans="1:3" x14ac:dyDescent="0.25">
      <c r="A9608" s="74">
        <v>33348</v>
      </c>
      <c r="B9608" s="75">
        <v>25.722072000000001</v>
      </c>
      <c r="C9608" s="75">
        <v>64.968119999999999</v>
      </c>
    </row>
    <row r="9609" spans="1:3" x14ac:dyDescent="0.25">
      <c r="A9609" s="74">
        <v>33349</v>
      </c>
      <c r="B9609" s="75">
        <v>25.700735999999999</v>
      </c>
      <c r="C9609" s="75">
        <v>64.879728000000014</v>
      </c>
    </row>
    <row r="9610" spans="1:3" x14ac:dyDescent="0.25">
      <c r="A9610" s="74">
        <v>33350</v>
      </c>
      <c r="B9610" s="75">
        <v>25.679400000000001</v>
      </c>
      <c r="C9610" s="75">
        <v>64.748664000000005</v>
      </c>
    </row>
    <row r="9611" spans="1:3" x14ac:dyDescent="0.25">
      <c r="A9611" s="74">
        <v>33351</v>
      </c>
      <c r="B9611" s="75">
        <v>25.667207999999999</v>
      </c>
      <c r="C9611" s="75">
        <v>64.657223999999999</v>
      </c>
    </row>
    <row r="9612" spans="1:3" x14ac:dyDescent="0.25">
      <c r="A9612" s="74">
        <v>33352</v>
      </c>
      <c r="B9612" s="75">
        <v>25.648920000000004</v>
      </c>
      <c r="C9612" s="75">
        <v>64.526160000000004</v>
      </c>
    </row>
    <row r="9613" spans="1:3" x14ac:dyDescent="0.25">
      <c r="A9613" s="74">
        <v>33353</v>
      </c>
      <c r="B9613" s="75">
        <v>25.633679999999998</v>
      </c>
      <c r="C9613" s="75">
        <v>64.346328000000014</v>
      </c>
    </row>
    <row r="9614" spans="1:3" x14ac:dyDescent="0.25">
      <c r="A9614" s="74">
        <v>33354</v>
      </c>
      <c r="B9614" s="75">
        <v>25.61844</v>
      </c>
      <c r="C9614" s="75">
        <v>64.196976000000006</v>
      </c>
    </row>
    <row r="9615" spans="1:3" x14ac:dyDescent="0.25">
      <c r="A9615" s="74">
        <v>33355</v>
      </c>
      <c r="B9615" s="75">
        <v>25.603200000000001</v>
      </c>
      <c r="C9615" s="75">
        <v>64.053719999999998</v>
      </c>
    </row>
    <row r="9616" spans="1:3" x14ac:dyDescent="0.25">
      <c r="A9616" s="74">
        <v>33356</v>
      </c>
      <c r="B9616" s="75">
        <v>25.591007999999999</v>
      </c>
      <c r="C9616" s="75">
        <v>63.992759999999997</v>
      </c>
    </row>
    <row r="9617" spans="1:3" x14ac:dyDescent="0.25">
      <c r="A9617" s="74">
        <v>33357</v>
      </c>
      <c r="B9617" s="75">
        <v>25.563576000000001</v>
      </c>
      <c r="C9617" s="75">
        <v>63.892176000000006</v>
      </c>
    </row>
    <row r="9618" spans="1:3" x14ac:dyDescent="0.25">
      <c r="A9618" s="74">
        <v>33358</v>
      </c>
      <c r="B9618" s="75">
        <v>25.572720000000004</v>
      </c>
      <c r="C9618" s="75">
        <v>63.977520000000005</v>
      </c>
    </row>
    <row r="9619" spans="1:3" x14ac:dyDescent="0.25">
      <c r="A9619" s="74">
        <v>33359</v>
      </c>
      <c r="B9619" s="75">
        <v>25.578816000000003</v>
      </c>
      <c r="C9619" s="75">
        <v>64.056768000000005</v>
      </c>
    </row>
    <row r="9620" spans="1:3" x14ac:dyDescent="0.25">
      <c r="A9620" s="74">
        <v>33360</v>
      </c>
      <c r="B9620" s="75">
        <v>25.587960000000002</v>
      </c>
      <c r="C9620" s="75">
        <v>64.187832</v>
      </c>
    </row>
    <row r="9621" spans="1:3" x14ac:dyDescent="0.25">
      <c r="A9621" s="74">
        <v>33361</v>
      </c>
      <c r="B9621" s="75">
        <v>25.691592000000004</v>
      </c>
      <c r="C9621" s="75">
        <v>65.163191999999995</v>
      </c>
    </row>
    <row r="9622" spans="1:3" x14ac:dyDescent="0.25">
      <c r="A9622" s="74">
        <v>33362</v>
      </c>
      <c r="B9622" s="75">
        <v>25.764744</v>
      </c>
      <c r="C9622" s="75">
        <v>66.126360000000005</v>
      </c>
    </row>
    <row r="9623" spans="1:3" x14ac:dyDescent="0.25">
      <c r="A9623" s="74">
        <v>33363</v>
      </c>
      <c r="B9623" s="75">
        <v>25.798272000000001</v>
      </c>
      <c r="C9623" s="75">
        <v>66.342768000000007</v>
      </c>
    </row>
    <row r="9624" spans="1:3" x14ac:dyDescent="0.25">
      <c r="A9624" s="74">
        <v>33364</v>
      </c>
      <c r="B9624" s="75">
        <v>25.819607999999999</v>
      </c>
      <c r="C9624" s="75">
        <v>66.461640000000003</v>
      </c>
    </row>
    <row r="9625" spans="1:3" x14ac:dyDescent="0.25">
      <c r="A9625" s="74">
        <v>33365</v>
      </c>
      <c r="B9625" s="75">
        <v>25.816560000000003</v>
      </c>
      <c r="C9625" s="75">
        <v>66.550032000000002</v>
      </c>
    </row>
    <row r="9626" spans="1:3" x14ac:dyDescent="0.25">
      <c r="A9626" s="74">
        <v>33366</v>
      </c>
      <c r="B9626" s="75">
        <v>25.816560000000003</v>
      </c>
      <c r="C9626" s="75">
        <v>66.501264000000006</v>
      </c>
    </row>
    <row r="9627" spans="1:3" x14ac:dyDescent="0.25">
      <c r="A9627" s="74">
        <v>33367</v>
      </c>
      <c r="B9627" s="75">
        <v>25.804368</v>
      </c>
      <c r="C9627" s="75">
        <v>66.486024</v>
      </c>
    </row>
    <row r="9628" spans="1:3" x14ac:dyDescent="0.25">
      <c r="A9628" s="74">
        <v>33368</v>
      </c>
      <c r="B9628" s="75">
        <v>25.795224000000001</v>
      </c>
      <c r="C9628" s="75">
        <v>66.501264000000006</v>
      </c>
    </row>
    <row r="9629" spans="1:3" x14ac:dyDescent="0.25">
      <c r="A9629" s="74">
        <v>33369</v>
      </c>
      <c r="B9629" s="75">
        <v>25.792176000000001</v>
      </c>
      <c r="C9629" s="75">
        <v>66.537840000000003</v>
      </c>
    </row>
    <row r="9630" spans="1:3" x14ac:dyDescent="0.25">
      <c r="A9630" s="74">
        <v>33370</v>
      </c>
      <c r="B9630" s="75">
        <v>25.819607999999999</v>
      </c>
      <c r="C9630" s="75">
        <v>66.684144000000003</v>
      </c>
    </row>
    <row r="9631" spans="1:3" x14ac:dyDescent="0.25">
      <c r="A9631" s="74">
        <v>33371</v>
      </c>
      <c r="B9631" s="75">
        <v>25.819607999999999</v>
      </c>
      <c r="C9631" s="75">
        <v>66.787776000000008</v>
      </c>
    </row>
    <row r="9632" spans="1:3" x14ac:dyDescent="0.25">
      <c r="A9632" s="74">
        <v>33372</v>
      </c>
      <c r="B9632" s="75">
        <v>25.819607999999999</v>
      </c>
      <c r="C9632" s="75">
        <v>66.739008000000013</v>
      </c>
    </row>
    <row r="9633" spans="1:3" x14ac:dyDescent="0.25">
      <c r="A9633" s="74">
        <v>33373</v>
      </c>
      <c r="B9633" s="75">
        <v>25.828752000000001</v>
      </c>
      <c r="C9633" s="75">
        <v>66.735960000000006</v>
      </c>
    </row>
    <row r="9634" spans="1:3" x14ac:dyDescent="0.25">
      <c r="A9634" s="74">
        <v>33374</v>
      </c>
      <c r="B9634" s="75">
        <v>25.856184000000002</v>
      </c>
      <c r="C9634" s="75">
        <v>66.781680000000009</v>
      </c>
    </row>
    <row r="9635" spans="1:3" x14ac:dyDescent="0.25">
      <c r="A9635" s="74">
        <v>33375</v>
      </c>
      <c r="B9635" s="75">
        <v>25.862279999999998</v>
      </c>
      <c r="C9635" s="75">
        <v>66.781680000000009</v>
      </c>
    </row>
    <row r="9636" spans="1:3" x14ac:dyDescent="0.25">
      <c r="A9636" s="74">
        <v>33376</v>
      </c>
      <c r="B9636" s="75">
        <v>25.874472000000001</v>
      </c>
      <c r="C9636" s="75">
        <v>66.763391999999996</v>
      </c>
    </row>
    <row r="9637" spans="1:3" x14ac:dyDescent="0.25">
      <c r="A9637" s="74">
        <v>33377</v>
      </c>
      <c r="B9637" s="75">
        <v>25.868376000000001</v>
      </c>
      <c r="C9637" s="75">
        <v>66.836544000000004</v>
      </c>
    </row>
    <row r="9638" spans="1:3" x14ac:dyDescent="0.25">
      <c r="A9638" s="74">
        <v>33378</v>
      </c>
      <c r="B9638" s="75">
        <v>25.862279999999998</v>
      </c>
      <c r="C9638" s="75">
        <v>66.793871999999993</v>
      </c>
    </row>
    <row r="9639" spans="1:3" x14ac:dyDescent="0.25">
      <c r="A9639" s="74">
        <v>33379</v>
      </c>
      <c r="B9639" s="75">
        <v>25.853135999999999</v>
      </c>
      <c r="C9639" s="75">
        <v>66.763391999999996</v>
      </c>
    </row>
    <row r="9640" spans="1:3" x14ac:dyDescent="0.25">
      <c r="A9640" s="74">
        <v>33380</v>
      </c>
      <c r="B9640" s="75">
        <v>25.834848000000004</v>
      </c>
      <c r="C9640" s="75">
        <v>66.735960000000006</v>
      </c>
    </row>
    <row r="9641" spans="1:3" x14ac:dyDescent="0.25">
      <c r="A9641" s="74">
        <v>33381</v>
      </c>
      <c r="B9641" s="75">
        <v>25.840944</v>
      </c>
      <c r="C9641" s="75">
        <v>66.696336000000002</v>
      </c>
    </row>
    <row r="9642" spans="1:3" x14ac:dyDescent="0.25">
      <c r="A9642" s="74">
        <v>33382</v>
      </c>
      <c r="B9642" s="75">
        <v>25.831800000000001</v>
      </c>
      <c r="C9642" s="75">
        <v>66.635376000000008</v>
      </c>
    </row>
    <row r="9643" spans="1:3" x14ac:dyDescent="0.25">
      <c r="A9643" s="74">
        <v>33383</v>
      </c>
      <c r="B9643" s="75">
        <v>25.825704000000002</v>
      </c>
      <c r="C9643" s="75">
        <v>66.49212</v>
      </c>
    </row>
    <row r="9644" spans="1:3" x14ac:dyDescent="0.25">
      <c r="A9644" s="74">
        <v>33384</v>
      </c>
      <c r="B9644" s="75">
        <v>25.828752000000001</v>
      </c>
      <c r="C9644" s="75">
        <v>66.333624</v>
      </c>
    </row>
    <row r="9645" spans="1:3" x14ac:dyDescent="0.25">
      <c r="A9645" s="74">
        <v>33385</v>
      </c>
      <c r="B9645" s="75">
        <v>25.825704000000002</v>
      </c>
      <c r="C9645" s="75">
        <v>66.196464000000006</v>
      </c>
    </row>
    <row r="9646" spans="1:3" x14ac:dyDescent="0.25">
      <c r="A9646" s="74">
        <v>33386</v>
      </c>
      <c r="B9646" s="75">
        <v>25.828752000000001</v>
      </c>
      <c r="C9646" s="75">
        <v>66.083688000000009</v>
      </c>
    </row>
    <row r="9647" spans="1:3" x14ac:dyDescent="0.25">
      <c r="A9647" s="74">
        <v>33387</v>
      </c>
      <c r="B9647" s="75">
        <v>25.816560000000003</v>
      </c>
      <c r="C9647" s="75">
        <v>65.973960000000005</v>
      </c>
    </row>
    <row r="9648" spans="1:3" x14ac:dyDescent="0.25">
      <c r="A9648" s="74">
        <v>33388</v>
      </c>
      <c r="B9648" s="75">
        <v>25.822656000000002</v>
      </c>
      <c r="C9648" s="75">
        <v>65.858136000000002</v>
      </c>
    </row>
    <row r="9649" spans="1:3" x14ac:dyDescent="0.25">
      <c r="A9649" s="74">
        <v>33389</v>
      </c>
      <c r="B9649" s="75">
        <v>25.828752000000001</v>
      </c>
      <c r="C9649" s="75">
        <v>65.800224</v>
      </c>
    </row>
    <row r="9650" spans="1:3" x14ac:dyDescent="0.25">
      <c r="A9650" s="74">
        <v>33390</v>
      </c>
      <c r="B9650" s="75">
        <v>25.825704000000002</v>
      </c>
      <c r="C9650" s="75">
        <v>65.763648000000003</v>
      </c>
    </row>
    <row r="9651" spans="1:3" x14ac:dyDescent="0.25">
      <c r="A9651" s="74">
        <v>33391</v>
      </c>
      <c r="B9651" s="75">
        <v>25.834848000000004</v>
      </c>
      <c r="C9651" s="75">
        <v>65.681352000000004</v>
      </c>
    </row>
    <row r="9652" spans="1:3" x14ac:dyDescent="0.25">
      <c r="A9652" s="74">
        <v>33392</v>
      </c>
      <c r="B9652" s="75">
        <v>25.84704</v>
      </c>
      <c r="C9652" s="75">
        <v>65.821560000000005</v>
      </c>
    </row>
    <row r="9653" spans="1:3" x14ac:dyDescent="0.25">
      <c r="A9653" s="74">
        <v>33393</v>
      </c>
      <c r="B9653" s="75">
        <v>25.840944</v>
      </c>
      <c r="C9653" s="75">
        <v>65.818511999999998</v>
      </c>
    </row>
    <row r="9654" spans="1:3" x14ac:dyDescent="0.25">
      <c r="A9654" s="74">
        <v>33394</v>
      </c>
      <c r="B9654" s="75">
        <v>25.834848000000004</v>
      </c>
      <c r="C9654" s="75">
        <v>65.788032000000001</v>
      </c>
    </row>
    <row r="9655" spans="1:3" x14ac:dyDescent="0.25">
      <c r="A9655" s="74">
        <v>33395</v>
      </c>
      <c r="B9655" s="75">
        <v>25.831800000000001</v>
      </c>
      <c r="C9655" s="75">
        <v>65.769744000000003</v>
      </c>
    </row>
    <row r="9656" spans="1:3" x14ac:dyDescent="0.25">
      <c r="A9656" s="74">
        <v>33396</v>
      </c>
      <c r="B9656" s="75">
        <v>25.822656000000002</v>
      </c>
      <c r="C9656" s="75">
        <v>65.748408000000012</v>
      </c>
    </row>
    <row r="9657" spans="1:3" x14ac:dyDescent="0.25">
      <c r="A9657" s="74">
        <v>33397</v>
      </c>
      <c r="B9657" s="75">
        <v>25.810464000000003</v>
      </c>
      <c r="C9657" s="75">
        <v>65.672208000000012</v>
      </c>
    </row>
    <row r="9658" spans="1:3" x14ac:dyDescent="0.25">
      <c r="A9658" s="74">
        <v>33398</v>
      </c>
      <c r="B9658" s="75">
        <v>25.801320000000004</v>
      </c>
      <c r="C9658" s="75">
        <v>65.647824</v>
      </c>
    </row>
    <row r="9659" spans="1:3" x14ac:dyDescent="0.25">
      <c r="A9659" s="74">
        <v>33399</v>
      </c>
      <c r="B9659" s="75">
        <v>25.792176000000001</v>
      </c>
      <c r="C9659" s="75">
        <v>65.589911999999998</v>
      </c>
    </row>
    <row r="9660" spans="1:3" x14ac:dyDescent="0.25">
      <c r="A9660" s="74">
        <v>33400</v>
      </c>
      <c r="B9660" s="75">
        <v>25.779984000000002</v>
      </c>
      <c r="C9660" s="75">
        <v>65.583815999999999</v>
      </c>
    </row>
    <row r="9661" spans="1:3" x14ac:dyDescent="0.25">
      <c r="A9661" s="74">
        <v>33401</v>
      </c>
      <c r="B9661" s="75">
        <v>25.764744</v>
      </c>
      <c r="C9661" s="75">
        <v>65.586864000000006</v>
      </c>
    </row>
    <row r="9662" spans="1:3" x14ac:dyDescent="0.25">
      <c r="A9662" s="74">
        <v>33402</v>
      </c>
      <c r="B9662" s="75">
        <v>25.755600000000001</v>
      </c>
      <c r="C9662" s="75">
        <v>65.660015999999999</v>
      </c>
    </row>
    <row r="9663" spans="1:3" x14ac:dyDescent="0.25">
      <c r="A9663" s="74">
        <v>33403</v>
      </c>
      <c r="B9663" s="75">
        <v>25.773888000000003</v>
      </c>
      <c r="C9663" s="75">
        <v>65.775840000000002</v>
      </c>
    </row>
    <row r="9664" spans="1:3" x14ac:dyDescent="0.25">
      <c r="A9664" s="74">
        <v>33404</v>
      </c>
      <c r="B9664" s="75">
        <v>25.764744</v>
      </c>
      <c r="C9664" s="75">
        <v>65.772791999999995</v>
      </c>
    </row>
    <row r="9665" spans="1:3" x14ac:dyDescent="0.25">
      <c r="A9665" s="74">
        <v>33405</v>
      </c>
      <c r="B9665" s="75">
        <v>25.77084</v>
      </c>
      <c r="C9665" s="75">
        <v>65.794128000000001</v>
      </c>
    </row>
    <row r="9666" spans="1:3" x14ac:dyDescent="0.25">
      <c r="A9666" s="74">
        <v>33406</v>
      </c>
      <c r="B9666" s="75">
        <v>25.798272000000001</v>
      </c>
      <c r="C9666" s="75">
        <v>65.992248000000004</v>
      </c>
    </row>
    <row r="9667" spans="1:3" x14ac:dyDescent="0.25">
      <c r="A9667" s="74">
        <v>33407</v>
      </c>
      <c r="B9667" s="75">
        <v>25.801320000000004</v>
      </c>
      <c r="C9667" s="75">
        <v>66.092832000000001</v>
      </c>
    </row>
    <row r="9668" spans="1:3" x14ac:dyDescent="0.25">
      <c r="A9668" s="74">
        <v>33408</v>
      </c>
      <c r="B9668" s="75">
        <v>25.801320000000004</v>
      </c>
      <c r="C9668" s="75">
        <v>66.159888000000009</v>
      </c>
    </row>
    <row r="9669" spans="1:3" x14ac:dyDescent="0.25">
      <c r="A9669" s="74">
        <v>33409</v>
      </c>
      <c r="B9669" s="75">
        <v>25.798272000000001</v>
      </c>
      <c r="C9669" s="75">
        <v>66.269615999999999</v>
      </c>
    </row>
    <row r="9670" spans="1:3" x14ac:dyDescent="0.25">
      <c r="A9670" s="74">
        <v>33410</v>
      </c>
      <c r="B9670" s="75">
        <v>25.840944</v>
      </c>
      <c r="C9670" s="75">
        <v>66.348864000000006</v>
      </c>
    </row>
    <row r="9671" spans="1:3" x14ac:dyDescent="0.25">
      <c r="A9671" s="74">
        <v>33411</v>
      </c>
      <c r="B9671" s="75">
        <v>25.865328000000002</v>
      </c>
      <c r="C9671" s="75">
        <v>66.358008000000012</v>
      </c>
    </row>
    <row r="9672" spans="1:3" x14ac:dyDescent="0.25">
      <c r="A9672" s="74">
        <v>33412</v>
      </c>
      <c r="B9672" s="75">
        <v>25.862279999999998</v>
      </c>
      <c r="C9672" s="75">
        <v>66.367152000000004</v>
      </c>
    </row>
    <row r="9673" spans="1:3" x14ac:dyDescent="0.25">
      <c r="A9673" s="74">
        <v>33413</v>
      </c>
      <c r="B9673" s="75">
        <v>25.862279999999998</v>
      </c>
      <c r="C9673" s="75">
        <v>66.397632000000002</v>
      </c>
    </row>
    <row r="9674" spans="1:3" x14ac:dyDescent="0.25">
      <c r="A9674" s="74">
        <v>33414</v>
      </c>
      <c r="B9674" s="75">
        <v>25.868376000000001</v>
      </c>
      <c r="C9674" s="75">
        <v>66.422015999999999</v>
      </c>
    </row>
    <row r="9675" spans="1:3" x14ac:dyDescent="0.25">
      <c r="A9675" s="74">
        <v>33415</v>
      </c>
      <c r="B9675" s="75">
        <v>25.874472000000001</v>
      </c>
      <c r="C9675" s="75">
        <v>66.479928000000001</v>
      </c>
    </row>
    <row r="9676" spans="1:3" x14ac:dyDescent="0.25">
      <c r="A9676" s="74">
        <v>33416</v>
      </c>
      <c r="B9676" s="75">
        <v>25.871424000000001</v>
      </c>
      <c r="C9676" s="75">
        <v>66.507360000000006</v>
      </c>
    </row>
    <row r="9677" spans="1:3" x14ac:dyDescent="0.25">
      <c r="A9677" s="74">
        <v>33417</v>
      </c>
      <c r="B9677" s="75">
        <v>25.871424000000001</v>
      </c>
      <c r="C9677" s="75">
        <v>66.659760000000006</v>
      </c>
    </row>
    <row r="9678" spans="1:3" x14ac:dyDescent="0.25">
      <c r="A9678" s="74">
        <v>33418</v>
      </c>
      <c r="B9678" s="75">
        <v>25.874472000000001</v>
      </c>
      <c r="C9678" s="75">
        <v>66.870071999999993</v>
      </c>
    </row>
    <row r="9679" spans="1:3" x14ac:dyDescent="0.25">
      <c r="A9679" s="74">
        <v>33419</v>
      </c>
      <c r="B9679" s="75">
        <v>25.880568</v>
      </c>
      <c r="C9679" s="75">
        <v>67.016376000000008</v>
      </c>
    </row>
    <row r="9680" spans="1:3" x14ac:dyDescent="0.25">
      <c r="A9680" s="74">
        <v>33420</v>
      </c>
      <c r="B9680" s="75">
        <v>25.883616000000004</v>
      </c>
      <c r="C9680" s="75">
        <v>67.123056000000005</v>
      </c>
    </row>
    <row r="9681" spans="1:3" x14ac:dyDescent="0.25">
      <c r="A9681" s="74">
        <v>33421</v>
      </c>
      <c r="B9681" s="75">
        <v>25.880568</v>
      </c>
      <c r="C9681" s="75">
        <v>67.171824000000001</v>
      </c>
    </row>
    <row r="9682" spans="1:3" x14ac:dyDescent="0.25">
      <c r="A9682" s="74">
        <v>33422</v>
      </c>
      <c r="B9682" s="75">
        <v>25.871424000000001</v>
      </c>
      <c r="C9682" s="75">
        <v>67.180968000000007</v>
      </c>
    </row>
    <row r="9683" spans="1:3" x14ac:dyDescent="0.25">
      <c r="A9683" s="74">
        <v>33423</v>
      </c>
      <c r="B9683" s="75">
        <v>25.871424000000001</v>
      </c>
      <c r="C9683" s="75">
        <v>67.159632000000002</v>
      </c>
    </row>
    <row r="9684" spans="1:3" x14ac:dyDescent="0.25">
      <c r="A9684" s="74">
        <v>33424</v>
      </c>
      <c r="B9684" s="75">
        <v>25.868376000000001</v>
      </c>
      <c r="C9684" s="75">
        <v>67.080384000000009</v>
      </c>
    </row>
    <row r="9685" spans="1:3" x14ac:dyDescent="0.25">
      <c r="A9685" s="74">
        <v>33425</v>
      </c>
      <c r="B9685" s="75">
        <v>25.868376000000001</v>
      </c>
      <c r="C9685" s="75">
        <v>67.043808000000013</v>
      </c>
    </row>
    <row r="9686" spans="1:3" x14ac:dyDescent="0.25">
      <c r="A9686" s="74">
        <v>33426</v>
      </c>
      <c r="B9686" s="75">
        <v>25.898856000000002</v>
      </c>
      <c r="C9686" s="75">
        <v>67.238879999999995</v>
      </c>
    </row>
    <row r="9687" spans="1:3" x14ac:dyDescent="0.25">
      <c r="A9687" s="74">
        <v>33427</v>
      </c>
      <c r="B9687" s="75">
        <v>25.911048000000005</v>
      </c>
      <c r="C9687" s="75">
        <v>67.327271999999994</v>
      </c>
    </row>
    <row r="9688" spans="1:3" x14ac:dyDescent="0.25">
      <c r="A9688" s="74">
        <v>33428</v>
      </c>
      <c r="B9688" s="75">
        <v>25.917144</v>
      </c>
      <c r="C9688" s="75">
        <v>67.446144000000004</v>
      </c>
    </row>
    <row r="9689" spans="1:3" x14ac:dyDescent="0.25">
      <c r="A9689" s="74">
        <v>33429</v>
      </c>
      <c r="B9689" s="75">
        <v>25.953720000000004</v>
      </c>
      <c r="C9689" s="75">
        <v>67.485768000000007</v>
      </c>
    </row>
    <row r="9690" spans="1:3" x14ac:dyDescent="0.25">
      <c r="A9690" s="74">
        <v>33430</v>
      </c>
      <c r="B9690" s="75">
        <v>25.972007999999999</v>
      </c>
      <c r="C9690" s="75">
        <v>67.60768800000001</v>
      </c>
    </row>
    <row r="9691" spans="1:3" x14ac:dyDescent="0.25">
      <c r="A9691" s="74">
        <v>33431</v>
      </c>
      <c r="B9691" s="75">
        <v>25.978104000000002</v>
      </c>
      <c r="C9691" s="75">
        <v>67.595496000000011</v>
      </c>
    </row>
    <row r="9692" spans="1:3" x14ac:dyDescent="0.25">
      <c r="A9692" s="74">
        <v>33432</v>
      </c>
      <c r="B9692" s="75">
        <v>25.965911999999999</v>
      </c>
      <c r="C9692" s="75">
        <v>67.561968000000007</v>
      </c>
    </row>
    <row r="9693" spans="1:3" x14ac:dyDescent="0.25">
      <c r="A9693" s="74">
        <v>33433</v>
      </c>
      <c r="B9693" s="75">
        <v>25.953720000000004</v>
      </c>
      <c r="C9693" s="75">
        <v>67.522344000000004</v>
      </c>
    </row>
    <row r="9694" spans="1:3" x14ac:dyDescent="0.25">
      <c r="A9694" s="74">
        <v>33434</v>
      </c>
      <c r="B9694" s="75">
        <v>25.938479999999998</v>
      </c>
      <c r="C9694" s="75">
        <v>67.479671999999994</v>
      </c>
    </row>
    <row r="9695" spans="1:3" x14ac:dyDescent="0.25">
      <c r="A9695" s="74">
        <v>33435</v>
      </c>
      <c r="B9695" s="75">
        <v>25.935432000000002</v>
      </c>
      <c r="C9695" s="75">
        <v>67.467479999999995</v>
      </c>
    </row>
    <row r="9696" spans="1:3" x14ac:dyDescent="0.25">
      <c r="A9696" s="74">
        <v>33436</v>
      </c>
      <c r="B9696" s="75">
        <v>25.929335999999999</v>
      </c>
      <c r="C9696" s="75">
        <v>67.491864000000007</v>
      </c>
    </row>
    <row r="9697" spans="1:3" x14ac:dyDescent="0.25">
      <c r="A9697" s="74">
        <v>33437</v>
      </c>
      <c r="B9697" s="75">
        <v>25.92324</v>
      </c>
      <c r="C9697" s="75">
        <v>67.528440000000003</v>
      </c>
    </row>
    <row r="9698" spans="1:3" x14ac:dyDescent="0.25">
      <c r="A9698" s="74">
        <v>33438</v>
      </c>
      <c r="B9698" s="75">
        <v>25.911048000000005</v>
      </c>
      <c r="C9698" s="75">
        <v>67.485768000000007</v>
      </c>
    </row>
    <row r="9699" spans="1:3" x14ac:dyDescent="0.25">
      <c r="A9699" s="74">
        <v>33439</v>
      </c>
      <c r="B9699" s="75">
        <v>25.917144</v>
      </c>
      <c r="C9699" s="75">
        <v>67.433952000000005</v>
      </c>
    </row>
    <row r="9700" spans="1:3" x14ac:dyDescent="0.25">
      <c r="A9700" s="74">
        <v>33440</v>
      </c>
      <c r="B9700" s="75">
        <v>25.962864000000003</v>
      </c>
      <c r="C9700" s="75">
        <v>67.686936000000003</v>
      </c>
    </row>
    <row r="9701" spans="1:3" x14ac:dyDescent="0.25">
      <c r="A9701" s="74">
        <v>33441</v>
      </c>
      <c r="B9701" s="75">
        <v>25.953720000000004</v>
      </c>
      <c r="C9701" s="75">
        <v>67.659503999999998</v>
      </c>
    </row>
    <row r="9702" spans="1:3" x14ac:dyDescent="0.25">
      <c r="A9702" s="74">
        <v>33442</v>
      </c>
      <c r="B9702" s="75">
        <v>25.938479999999998</v>
      </c>
      <c r="C9702" s="75">
        <v>67.601591999999997</v>
      </c>
    </row>
    <row r="9703" spans="1:3" x14ac:dyDescent="0.25">
      <c r="A9703" s="74">
        <v>33443</v>
      </c>
      <c r="B9703" s="75">
        <v>25.920192000000004</v>
      </c>
      <c r="C9703" s="75">
        <v>67.552824000000001</v>
      </c>
    </row>
    <row r="9704" spans="1:3" x14ac:dyDescent="0.25">
      <c r="A9704" s="74">
        <v>33444</v>
      </c>
      <c r="B9704" s="75">
        <v>25.929335999999999</v>
      </c>
      <c r="C9704" s="75">
        <v>67.589399999999998</v>
      </c>
    </row>
    <row r="9705" spans="1:3" x14ac:dyDescent="0.25">
      <c r="A9705" s="74">
        <v>33445</v>
      </c>
      <c r="B9705" s="75">
        <v>25.929335999999999</v>
      </c>
      <c r="C9705" s="75">
        <v>67.555871999999994</v>
      </c>
    </row>
    <row r="9706" spans="1:3" x14ac:dyDescent="0.25">
      <c r="A9706" s="74">
        <v>33446</v>
      </c>
      <c r="B9706" s="75">
        <v>25.920192000000004</v>
      </c>
      <c r="C9706" s="75">
        <v>67.574160000000006</v>
      </c>
    </row>
    <row r="9707" spans="1:3" x14ac:dyDescent="0.25">
      <c r="A9707" s="74">
        <v>33447</v>
      </c>
      <c r="B9707" s="75">
        <v>25.911048000000005</v>
      </c>
      <c r="C9707" s="75">
        <v>67.616832000000002</v>
      </c>
    </row>
    <row r="9708" spans="1:3" x14ac:dyDescent="0.25">
      <c r="A9708" s="74">
        <v>33448</v>
      </c>
      <c r="B9708" s="75">
        <v>25.898856000000002</v>
      </c>
      <c r="C9708" s="75">
        <v>67.589399999999998</v>
      </c>
    </row>
    <row r="9709" spans="1:3" x14ac:dyDescent="0.25">
      <c r="A9709" s="74">
        <v>33449</v>
      </c>
      <c r="B9709" s="75">
        <v>25.92324</v>
      </c>
      <c r="C9709" s="75">
        <v>67.543679999999995</v>
      </c>
    </row>
    <row r="9710" spans="1:3" x14ac:dyDescent="0.25">
      <c r="A9710" s="74">
        <v>33450</v>
      </c>
      <c r="B9710" s="75">
        <v>25.938479999999998</v>
      </c>
      <c r="C9710" s="75">
        <v>67.534536000000003</v>
      </c>
    </row>
    <row r="9711" spans="1:3" x14ac:dyDescent="0.25">
      <c r="A9711" s="74">
        <v>33451</v>
      </c>
      <c r="B9711" s="75">
        <v>25.953720000000004</v>
      </c>
      <c r="C9711" s="75">
        <v>67.48272</v>
      </c>
    </row>
    <row r="9712" spans="1:3" x14ac:dyDescent="0.25">
      <c r="A9712" s="74">
        <v>33452</v>
      </c>
      <c r="B9712" s="75">
        <v>25.944576000000001</v>
      </c>
      <c r="C9712" s="75">
        <v>67.388232000000002</v>
      </c>
    </row>
    <row r="9713" spans="1:3" x14ac:dyDescent="0.25">
      <c r="A9713" s="74">
        <v>33453</v>
      </c>
      <c r="B9713" s="75">
        <v>25.996392000000004</v>
      </c>
      <c r="C9713" s="75">
        <v>67.394328000000002</v>
      </c>
    </row>
    <row r="9714" spans="1:3" x14ac:dyDescent="0.25">
      <c r="A9714" s="74">
        <v>33454</v>
      </c>
      <c r="B9714" s="75">
        <v>25.996392000000004</v>
      </c>
      <c r="C9714" s="75">
        <v>67.339464000000007</v>
      </c>
    </row>
    <row r="9715" spans="1:3" x14ac:dyDescent="0.25">
      <c r="A9715" s="74">
        <v>33455</v>
      </c>
      <c r="B9715" s="75">
        <v>25.990296000000001</v>
      </c>
      <c r="C9715" s="75">
        <v>67.321176000000008</v>
      </c>
    </row>
    <row r="9716" spans="1:3" x14ac:dyDescent="0.25">
      <c r="A9716" s="74">
        <v>33456</v>
      </c>
      <c r="B9716" s="75">
        <v>25.987248000000005</v>
      </c>
      <c r="C9716" s="75">
        <v>67.278503999999998</v>
      </c>
    </row>
    <row r="9717" spans="1:3" x14ac:dyDescent="0.25">
      <c r="A9717" s="74">
        <v>33457</v>
      </c>
      <c r="B9717" s="75">
        <v>25.984200000000001</v>
      </c>
      <c r="C9717" s="75">
        <v>67.275456000000005</v>
      </c>
    </row>
    <row r="9718" spans="1:3" x14ac:dyDescent="0.25">
      <c r="A9718" s="74">
        <v>33458</v>
      </c>
      <c r="B9718" s="75">
        <v>25.984200000000001</v>
      </c>
      <c r="C9718" s="75">
        <v>67.720464000000007</v>
      </c>
    </row>
    <row r="9719" spans="1:3" x14ac:dyDescent="0.25">
      <c r="A9719" s="74">
        <v>33459</v>
      </c>
      <c r="B9719" s="75">
        <v>26.002488000000003</v>
      </c>
      <c r="C9719" s="75">
        <v>67.799712</v>
      </c>
    </row>
    <row r="9720" spans="1:3" x14ac:dyDescent="0.25">
      <c r="A9720" s="74">
        <v>33460</v>
      </c>
      <c r="B9720" s="75">
        <v>25.990296000000001</v>
      </c>
      <c r="C9720" s="75">
        <v>67.799712</v>
      </c>
    </row>
    <row r="9721" spans="1:3" x14ac:dyDescent="0.25">
      <c r="A9721" s="74">
        <v>33461</v>
      </c>
      <c r="B9721" s="75">
        <v>25.981151999999998</v>
      </c>
      <c r="C9721" s="75">
        <v>67.772279999999995</v>
      </c>
    </row>
    <row r="9722" spans="1:3" x14ac:dyDescent="0.25">
      <c r="A9722" s="74">
        <v>33462</v>
      </c>
      <c r="B9722" s="75">
        <v>25.965911999999999</v>
      </c>
      <c r="C9722" s="75">
        <v>67.805807999999999</v>
      </c>
    </row>
    <row r="9723" spans="1:3" x14ac:dyDescent="0.25">
      <c r="A9723" s="74">
        <v>33463</v>
      </c>
      <c r="B9723" s="75">
        <v>25.944576000000001</v>
      </c>
      <c r="C9723" s="75">
        <v>67.860671999999994</v>
      </c>
    </row>
    <row r="9724" spans="1:3" x14ac:dyDescent="0.25">
      <c r="A9724" s="74">
        <v>33464</v>
      </c>
      <c r="B9724" s="75">
        <v>25.926288000000003</v>
      </c>
      <c r="C9724" s="75">
        <v>67.869816</v>
      </c>
    </row>
    <row r="9725" spans="1:3" x14ac:dyDescent="0.25">
      <c r="A9725" s="74">
        <v>33465</v>
      </c>
      <c r="B9725" s="75">
        <v>25.908000000000001</v>
      </c>
      <c r="C9725" s="75">
        <v>67.860671999999994</v>
      </c>
    </row>
    <row r="9726" spans="1:3" x14ac:dyDescent="0.25">
      <c r="A9726" s="74">
        <v>33466</v>
      </c>
      <c r="B9726" s="75">
        <v>25.889711999999999</v>
      </c>
      <c r="C9726" s="75">
        <v>67.83628800000001</v>
      </c>
    </row>
    <row r="9727" spans="1:3" x14ac:dyDescent="0.25">
      <c r="A9727" s="74">
        <v>33467</v>
      </c>
      <c r="B9727" s="75">
        <v>25.932384000000003</v>
      </c>
      <c r="C9727" s="75">
        <v>67.787520000000001</v>
      </c>
    </row>
    <row r="9728" spans="1:3" x14ac:dyDescent="0.25">
      <c r="A9728" s="74">
        <v>33468</v>
      </c>
      <c r="B9728" s="75">
        <v>25.932384000000003</v>
      </c>
      <c r="C9728" s="75">
        <v>67.711320000000001</v>
      </c>
    </row>
    <row r="9729" spans="1:3" x14ac:dyDescent="0.25">
      <c r="A9729" s="74">
        <v>33469</v>
      </c>
      <c r="B9729" s="75">
        <v>25.920192000000004</v>
      </c>
      <c r="C9729" s="75">
        <v>67.720464000000007</v>
      </c>
    </row>
    <row r="9730" spans="1:3" x14ac:dyDescent="0.25">
      <c r="A9730" s="74">
        <v>33470</v>
      </c>
      <c r="B9730" s="75">
        <v>25.904951999999998</v>
      </c>
      <c r="C9730" s="75">
        <v>67.732656000000006</v>
      </c>
    </row>
    <row r="9731" spans="1:3" x14ac:dyDescent="0.25">
      <c r="A9731" s="74">
        <v>33471</v>
      </c>
      <c r="B9731" s="75">
        <v>25.889711999999999</v>
      </c>
      <c r="C9731" s="75">
        <v>67.705224000000001</v>
      </c>
    </row>
    <row r="9732" spans="1:3" x14ac:dyDescent="0.25">
      <c r="A9732" s="74">
        <v>33472</v>
      </c>
      <c r="B9732" s="75">
        <v>25.886664000000003</v>
      </c>
      <c r="C9732" s="75">
        <v>67.693032000000002</v>
      </c>
    </row>
    <row r="9733" spans="1:3" x14ac:dyDescent="0.25">
      <c r="A9733" s="74">
        <v>33473</v>
      </c>
      <c r="B9733" s="75">
        <v>25.883616000000004</v>
      </c>
      <c r="C9733" s="75">
        <v>67.68388800000001</v>
      </c>
    </row>
    <row r="9734" spans="1:3" x14ac:dyDescent="0.25">
      <c r="A9734" s="74">
        <v>33474</v>
      </c>
      <c r="B9734" s="75">
        <v>25.877520000000004</v>
      </c>
      <c r="C9734" s="75">
        <v>67.619879999999995</v>
      </c>
    </row>
    <row r="9735" spans="1:3" x14ac:dyDescent="0.25">
      <c r="A9735" s="74">
        <v>33475</v>
      </c>
      <c r="B9735" s="75">
        <v>25.871424000000001</v>
      </c>
      <c r="C9735" s="75">
        <v>67.540632000000002</v>
      </c>
    </row>
    <row r="9736" spans="1:3" x14ac:dyDescent="0.25">
      <c r="A9736" s="74">
        <v>33476</v>
      </c>
      <c r="B9736" s="75">
        <v>25.856184000000002</v>
      </c>
      <c r="C9736" s="75">
        <v>67.452240000000003</v>
      </c>
    </row>
    <row r="9737" spans="1:3" x14ac:dyDescent="0.25">
      <c r="A9737" s="74">
        <v>33477</v>
      </c>
      <c r="B9737" s="75">
        <v>25.843992000000004</v>
      </c>
      <c r="C9737" s="75">
        <v>67.348608000000013</v>
      </c>
    </row>
    <row r="9738" spans="1:3" x14ac:dyDescent="0.25">
      <c r="A9738" s="74">
        <v>33478</v>
      </c>
      <c r="B9738" s="75">
        <v>25.834848000000004</v>
      </c>
      <c r="C9738" s="75">
        <v>67.296791999999996</v>
      </c>
    </row>
    <row r="9739" spans="1:3" x14ac:dyDescent="0.25">
      <c r="A9739" s="74">
        <v>33479</v>
      </c>
      <c r="B9739" s="75">
        <v>25.828752000000001</v>
      </c>
      <c r="C9739" s="75">
        <v>67.238879999999995</v>
      </c>
    </row>
    <row r="9740" spans="1:3" x14ac:dyDescent="0.25">
      <c r="A9740" s="74">
        <v>33480</v>
      </c>
      <c r="B9740" s="75">
        <v>25.822656000000002</v>
      </c>
      <c r="C9740" s="75">
        <v>67.229736000000003</v>
      </c>
    </row>
    <row r="9741" spans="1:3" x14ac:dyDescent="0.25">
      <c r="A9741" s="74">
        <v>33481</v>
      </c>
      <c r="B9741" s="75">
        <v>25.834848000000004</v>
      </c>
      <c r="C9741" s="75">
        <v>67.187064000000007</v>
      </c>
    </row>
    <row r="9742" spans="1:3" x14ac:dyDescent="0.25">
      <c r="A9742" s="74">
        <v>33482</v>
      </c>
      <c r="B9742" s="75">
        <v>25.831800000000001</v>
      </c>
      <c r="C9742" s="75">
        <v>67.086479999999995</v>
      </c>
    </row>
    <row r="9743" spans="1:3" x14ac:dyDescent="0.25">
      <c r="A9743" s="74">
        <v>33483</v>
      </c>
      <c r="B9743" s="75">
        <v>25.825704000000002</v>
      </c>
      <c r="C9743" s="75">
        <v>66.967608000000013</v>
      </c>
    </row>
    <row r="9744" spans="1:3" x14ac:dyDescent="0.25">
      <c r="A9744" s="74">
        <v>33484</v>
      </c>
      <c r="B9744" s="75">
        <v>25.837896000000001</v>
      </c>
      <c r="C9744" s="75">
        <v>67.07428800000001</v>
      </c>
    </row>
    <row r="9745" spans="1:3" x14ac:dyDescent="0.25">
      <c r="A9745" s="74">
        <v>33485</v>
      </c>
      <c r="B9745" s="75">
        <v>25.837896000000001</v>
      </c>
      <c r="C9745" s="75">
        <v>67.080384000000009</v>
      </c>
    </row>
    <row r="9746" spans="1:3" x14ac:dyDescent="0.25">
      <c r="A9746" s="74">
        <v>33486</v>
      </c>
      <c r="B9746" s="75">
        <v>25.837896000000001</v>
      </c>
      <c r="C9746" s="75">
        <v>67.019424000000001</v>
      </c>
    </row>
    <row r="9747" spans="1:3" x14ac:dyDescent="0.25">
      <c r="A9747" s="74">
        <v>33487</v>
      </c>
      <c r="B9747" s="75">
        <v>25.868376000000001</v>
      </c>
      <c r="C9747" s="75">
        <v>67.217544000000004</v>
      </c>
    </row>
    <row r="9748" spans="1:3" x14ac:dyDescent="0.25">
      <c r="A9748" s="74">
        <v>33488</v>
      </c>
      <c r="B9748" s="75">
        <v>25.868376000000001</v>
      </c>
      <c r="C9748" s="75">
        <v>67.238879999999995</v>
      </c>
    </row>
    <row r="9749" spans="1:3" x14ac:dyDescent="0.25">
      <c r="A9749" s="74">
        <v>33489</v>
      </c>
      <c r="B9749" s="75">
        <v>25.898856000000002</v>
      </c>
      <c r="C9749" s="75">
        <v>67.17792</v>
      </c>
    </row>
    <row r="9750" spans="1:3" x14ac:dyDescent="0.25">
      <c r="A9750" s="74">
        <v>33490</v>
      </c>
      <c r="B9750" s="75">
        <v>25.892760000000003</v>
      </c>
      <c r="C9750" s="75">
        <v>67.098671999999993</v>
      </c>
    </row>
    <row r="9751" spans="1:3" x14ac:dyDescent="0.25">
      <c r="A9751" s="74">
        <v>33491</v>
      </c>
      <c r="B9751" s="75">
        <v>25.880568</v>
      </c>
      <c r="C9751" s="75">
        <v>67.10172</v>
      </c>
    </row>
    <row r="9752" spans="1:3" x14ac:dyDescent="0.25">
      <c r="A9752" s="74">
        <v>33492</v>
      </c>
      <c r="B9752" s="75">
        <v>25.874472000000001</v>
      </c>
      <c r="C9752" s="75">
        <v>67.123056000000005</v>
      </c>
    </row>
    <row r="9753" spans="1:3" x14ac:dyDescent="0.25">
      <c r="A9753" s="74">
        <v>33493</v>
      </c>
      <c r="B9753" s="75">
        <v>25.868376000000001</v>
      </c>
      <c r="C9753" s="75">
        <v>67.126103999999998</v>
      </c>
    </row>
    <row r="9754" spans="1:3" x14ac:dyDescent="0.25">
      <c r="A9754" s="74">
        <v>33494</v>
      </c>
      <c r="B9754" s="75">
        <v>25.862279999999998</v>
      </c>
      <c r="C9754" s="75">
        <v>67.077336000000003</v>
      </c>
    </row>
    <row r="9755" spans="1:3" x14ac:dyDescent="0.25">
      <c r="A9755" s="74">
        <v>33495</v>
      </c>
      <c r="B9755" s="75">
        <v>25.856184000000002</v>
      </c>
      <c r="C9755" s="75">
        <v>67.092576000000008</v>
      </c>
    </row>
    <row r="9756" spans="1:3" x14ac:dyDescent="0.25">
      <c r="A9756" s="74">
        <v>33496</v>
      </c>
      <c r="B9756" s="75">
        <v>25.968960000000003</v>
      </c>
      <c r="C9756" s="75">
        <v>68.116703999999999</v>
      </c>
    </row>
    <row r="9757" spans="1:3" x14ac:dyDescent="0.25">
      <c r="A9757" s="74">
        <v>33497</v>
      </c>
      <c r="B9757" s="75">
        <v>25.968960000000003</v>
      </c>
      <c r="C9757" s="75">
        <v>68.589144000000005</v>
      </c>
    </row>
    <row r="9758" spans="1:3" x14ac:dyDescent="0.25">
      <c r="A9758" s="74">
        <v>33498</v>
      </c>
      <c r="B9758" s="75">
        <v>26.103072000000001</v>
      </c>
      <c r="C9758" s="75">
        <v>69.085968000000008</v>
      </c>
    </row>
    <row r="9759" spans="1:3" x14ac:dyDescent="0.25">
      <c r="A9759" s="74">
        <v>33499</v>
      </c>
      <c r="B9759" s="75">
        <v>26.133551999999998</v>
      </c>
      <c r="C9759" s="75">
        <v>69.268848000000006</v>
      </c>
    </row>
    <row r="9760" spans="1:3" x14ac:dyDescent="0.25">
      <c r="A9760" s="74">
        <v>33500</v>
      </c>
      <c r="B9760" s="75">
        <v>26.121360000000003</v>
      </c>
      <c r="C9760" s="75">
        <v>69.381624000000002</v>
      </c>
    </row>
    <row r="9761" spans="1:3" x14ac:dyDescent="0.25">
      <c r="A9761" s="74">
        <v>33501</v>
      </c>
      <c r="B9761" s="75">
        <v>26.127456000000002</v>
      </c>
      <c r="C9761" s="75">
        <v>69.488303999999999</v>
      </c>
    </row>
    <row r="9762" spans="1:3" x14ac:dyDescent="0.25">
      <c r="A9762" s="74">
        <v>33502</v>
      </c>
      <c r="B9762" s="75">
        <v>26.115264000000003</v>
      </c>
      <c r="C9762" s="75">
        <v>69.579744000000005</v>
      </c>
    </row>
    <row r="9763" spans="1:3" x14ac:dyDescent="0.25">
      <c r="A9763" s="74">
        <v>33503</v>
      </c>
      <c r="B9763" s="75">
        <v>26.109168</v>
      </c>
      <c r="C9763" s="75">
        <v>69.686424000000002</v>
      </c>
    </row>
    <row r="9764" spans="1:3" x14ac:dyDescent="0.25">
      <c r="A9764" s="74">
        <v>33504</v>
      </c>
      <c r="B9764" s="75">
        <v>26.096976000000002</v>
      </c>
      <c r="C9764" s="75">
        <v>69.805296000000013</v>
      </c>
    </row>
    <row r="9765" spans="1:3" x14ac:dyDescent="0.25">
      <c r="A9765" s="74">
        <v>33505</v>
      </c>
      <c r="B9765" s="75">
        <v>26.081735999999999</v>
      </c>
      <c r="C9765" s="75">
        <v>69.994271999999995</v>
      </c>
    </row>
    <row r="9766" spans="1:3" x14ac:dyDescent="0.25">
      <c r="A9766" s="74">
        <v>33506</v>
      </c>
      <c r="B9766" s="75">
        <v>26.084783999999999</v>
      </c>
      <c r="C9766" s="75">
        <v>70.100952000000007</v>
      </c>
    </row>
    <row r="9767" spans="1:3" x14ac:dyDescent="0.25">
      <c r="A9767" s="74">
        <v>33507</v>
      </c>
      <c r="B9767" s="75">
        <v>26.054304000000002</v>
      </c>
      <c r="C9767" s="75">
        <v>70.201536000000004</v>
      </c>
    </row>
    <row r="9768" spans="1:3" x14ac:dyDescent="0.25">
      <c r="A9768" s="74">
        <v>33508</v>
      </c>
      <c r="B9768" s="75">
        <v>26.045160000000003</v>
      </c>
      <c r="C9768" s="75">
        <v>70.305168000000009</v>
      </c>
    </row>
    <row r="9769" spans="1:3" x14ac:dyDescent="0.25">
      <c r="A9769" s="74">
        <v>33509</v>
      </c>
      <c r="B9769" s="75">
        <v>26.103072000000001</v>
      </c>
      <c r="C9769" s="75">
        <v>70.805040000000005</v>
      </c>
    </row>
    <row r="9770" spans="1:3" x14ac:dyDescent="0.25">
      <c r="A9770" s="74">
        <v>33510</v>
      </c>
      <c r="B9770" s="75">
        <v>26.100024000000001</v>
      </c>
      <c r="C9770" s="75">
        <v>70.945248000000007</v>
      </c>
    </row>
    <row r="9771" spans="1:3" x14ac:dyDescent="0.25">
      <c r="A9771" s="74">
        <v>33511</v>
      </c>
      <c r="B9771" s="75">
        <v>26.090879999999999</v>
      </c>
      <c r="C9771" s="75">
        <v>71.009256000000008</v>
      </c>
    </row>
    <row r="9772" spans="1:3" x14ac:dyDescent="0.25">
      <c r="A9772" s="74">
        <v>33512</v>
      </c>
      <c r="B9772" s="75">
        <v>26.090879999999999</v>
      </c>
      <c r="C9772" s="75">
        <v>71.079359999999994</v>
      </c>
    </row>
    <row r="9773" spans="1:3" x14ac:dyDescent="0.25">
      <c r="A9773" s="74">
        <v>33513</v>
      </c>
      <c r="B9773" s="75">
        <v>26.069544</v>
      </c>
      <c r="C9773" s="75">
        <v>71.118984000000012</v>
      </c>
    </row>
    <row r="9774" spans="1:3" x14ac:dyDescent="0.25">
      <c r="A9774" s="74">
        <v>33514</v>
      </c>
      <c r="B9774" s="75">
        <v>26.07564</v>
      </c>
      <c r="C9774" s="75">
        <v>71.1708</v>
      </c>
    </row>
    <row r="9775" spans="1:3" x14ac:dyDescent="0.25">
      <c r="A9775" s="74">
        <v>33515</v>
      </c>
      <c r="B9775" s="75">
        <v>26.072592000000004</v>
      </c>
      <c r="C9775" s="75">
        <v>71.256144000000006</v>
      </c>
    </row>
    <row r="9776" spans="1:3" x14ac:dyDescent="0.25">
      <c r="A9776" s="74">
        <v>33516</v>
      </c>
      <c r="B9776" s="75">
        <v>26.069544</v>
      </c>
      <c r="C9776" s="75">
        <v>71.347584000000012</v>
      </c>
    </row>
    <row r="9777" spans="1:3" x14ac:dyDescent="0.25">
      <c r="A9777" s="74">
        <v>33517</v>
      </c>
      <c r="B9777" s="75">
        <v>26.078688000000003</v>
      </c>
      <c r="C9777" s="75">
        <v>71.384159999999994</v>
      </c>
    </row>
    <row r="9778" spans="1:3" x14ac:dyDescent="0.25">
      <c r="A9778" s="74">
        <v>33518</v>
      </c>
      <c r="B9778" s="75">
        <v>26.069544</v>
      </c>
      <c r="C9778" s="75">
        <v>71.405496000000014</v>
      </c>
    </row>
    <row r="9779" spans="1:3" x14ac:dyDescent="0.25">
      <c r="A9779" s="74">
        <v>33519</v>
      </c>
      <c r="B9779" s="75">
        <v>26.072592000000004</v>
      </c>
      <c r="C9779" s="75">
        <v>71.414640000000006</v>
      </c>
    </row>
    <row r="9780" spans="1:3" x14ac:dyDescent="0.25">
      <c r="A9780" s="74">
        <v>33520</v>
      </c>
      <c r="B9780" s="75">
        <v>26.090879999999999</v>
      </c>
      <c r="C9780" s="75">
        <v>71.435976000000011</v>
      </c>
    </row>
    <row r="9781" spans="1:3" x14ac:dyDescent="0.25">
      <c r="A9781" s="74">
        <v>33521</v>
      </c>
      <c r="B9781" s="75">
        <v>26.115264000000003</v>
      </c>
      <c r="C9781" s="75">
        <v>71.484744000000006</v>
      </c>
    </row>
    <row r="9782" spans="1:3" x14ac:dyDescent="0.25">
      <c r="A9782" s="74">
        <v>33522</v>
      </c>
      <c r="B9782" s="75">
        <v>26.115264000000003</v>
      </c>
      <c r="C9782" s="75">
        <v>71.481696000000014</v>
      </c>
    </row>
    <row r="9783" spans="1:3" x14ac:dyDescent="0.25">
      <c r="A9783" s="74">
        <v>33523</v>
      </c>
      <c r="B9783" s="75">
        <v>26.118312</v>
      </c>
      <c r="C9783" s="75">
        <v>71.44816800000001</v>
      </c>
    </row>
    <row r="9784" spans="1:3" x14ac:dyDescent="0.25">
      <c r="A9784" s="74">
        <v>33524</v>
      </c>
      <c r="B9784" s="75">
        <v>26.130504000000002</v>
      </c>
      <c r="C9784" s="75">
        <v>71.503032000000005</v>
      </c>
    </row>
    <row r="9785" spans="1:3" x14ac:dyDescent="0.25">
      <c r="A9785" s="74">
        <v>33525</v>
      </c>
      <c r="B9785" s="75">
        <v>26.182320000000004</v>
      </c>
      <c r="C9785" s="75">
        <v>71.719440000000006</v>
      </c>
    </row>
    <row r="9786" spans="1:3" x14ac:dyDescent="0.25">
      <c r="A9786" s="74">
        <v>33526</v>
      </c>
      <c r="B9786" s="75">
        <v>26.185368</v>
      </c>
      <c r="C9786" s="75">
        <v>71.777352000000008</v>
      </c>
    </row>
    <row r="9787" spans="1:3" x14ac:dyDescent="0.25">
      <c r="A9787" s="74">
        <v>33527</v>
      </c>
      <c r="B9787" s="75">
        <v>26.194512</v>
      </c>
      <c r="C9787" s="75">
        <v>71.801736000000005</v>
      </c>
    </row>
    <row r="9788" spans="1:3" x14ac:dyDescent="0.25">
      <c r="A9788" s="74">
        <v>33528</v>
      </c>
      <c r="B9788" s="75">
        <v>26.200607999999999</v>
      </c>
      <c r="C9788" s="75">
        <v>71.810879999999997</v>
      </c>
    </row>
    <row r="9789" spans="1:3" x14ac:dyDescent="0.25">
      <c r="A9789" s="74">
        <v>33529</v>
      </c>
      <c r="B9789" s="75">
        <v>26.237183999999999</v>
      </c>
      <c r="C9789" s="75">
        <v>71.984616000000003</v>
      </c>
    </row>
    <row r="9790" spans="1:3" x14ac:dyDescent="0.25">
      <c r="A9790" s="74">
        <v>33530</v>
      </c>
      <c r="B9790" s="75">
        <v>26.240232000000002</v>
      </c>
      <c r="C9790" s="75">
        <v>72.073008000000002</v>
      </c>
    </row>
    <row r="9791" spans="1:3" x14ac:dyDescent="0.25">
      <c r="A9791" s="74">
        <v>33531</v>
      </c>
      <c r="B9791" s="75">
        <v>26.231088000000003</v>
      </c>
      <c r="C9791" s="75">
        <v>72.103487999999999</v>
      </c>
    </row>
    <row r="9792" spans="1:3" x14ac:dyDescent="0.25">
      <c r="A9792" s="74">
        <v>33532</v>
      </c>
      <c r="B9792" s="75">
        <v>26.224992000000004</v>
      </c>
      <c r="C9792" s="75">
        <v>72.170544000000007</v>
      </c>
    </row>
    <row r="9793" spans="1:3" x14ac:dyDescent="0.25">
      <c r="A9793" s="74">
        <v>33533</v>
      </c>
      <c r="B9793" s="75">
        <v>26.224992000000004</v>
      </c>
      <c r="C9793" s="75">
        <v>72.164448000000007</v>
      </c>
    </row>
    <row r="9794" spans="1:3" x14ac:dyDescent="0.25">
      <c r="A9794" s="74">
        <v>33534</v>
      </c>
      <c r="B9794" s="75">
        <v>26.212800000000001</v>
      </c>
      <c r="C9794" s="75">
        <v>72.14006400000001</v>
      </c>
    </row>
    <row r="9795" spans="1:3" x14ac:dyDescent="0.25">
      <c r="A9795" s="74">
        <v>33535</v>
      </c>
      <c r="B9795" s="75">
        <v>26.234135999999999</v>
      </c>
      <c r="C9795" s="75">
        <v>72.14006400000001</v>
      </c>
    </row>
    <row r="9796" spans="1:3" x14ac:dyDescent="0.25">
      <c r="A9796" s="74">
        <v>33536</v>
      </c>
      <c r="B9796" s="75">
        <v>26.234135999999999</v>
      </c>
      <c r="C9796" s="75">
        <v>72.185784000000012</v>
      </c>
    </row>
    <row r="9797" spans="1:3" x14ac:dyDescent="0.25">
      <c r="A9797" s="74">
        <v>33537</v>
      </c>
      <c r="B9797" s="75">
        <v>26.285951999999998</v>
      </c>
      <c r="C9797" s="75">
        <v>72.450959999999995</v>
      </c>
    </row>
    <row r="9798" spans="1:3" x14ac:dyDescent="0.25">
      <c r="A9798" s="74">
        <v>33538</v>
      </c>
      <c r="B9798" s="75">
        <v>26.310336</v>
      </c>
      <c r="C9798" s="75">
        <v>72.588120000000004</v>
      </c>
    </row>
    <row r="9799" spans="1:3" x14ac:dyDescent="0.25">
      <c r="A9799" s="74">
        <v>33539</v>
      </c>
      <c r="B9799" s="75">
        <v>26.316432000000002</v>
      </c>
      <c r="C9799" s="75">
        <v>72.682608000000002</v>
      </c>
    </row>
    <row r="9800" spans="1:3" x14ac:dyDescent="0.25">
      <c r="A9800" s="74">
        <v>33540</v>
      </c>
      <c r="B9800" s="75">
        <v>26.30424</v>
      </c>
      <c r="C9800" s="75">
        <v>72.774048000000008</v>
      </c>
    </row>
    <row r="9801" spans="1:3" x14ac:dyDescent="0.25">
      <c r="A9801" s="74">
        <v>33541</v>
      </c>
      <c r="B9801" s="75">
        <v>26.325576000000002</v>
      </c>
      <c r="C9801" s="75">
        <v>72.944736000000006</v>
      </c>
    </row>
    <row r="9802" spans="1:3" x14ac:dyDescent="0.25">
      <c r="A9802" s="74">
        <v>33542</v>
      </c>
      <c r="B9802" s="75">
        <v>26.353007999999999</v>
      </c>
      <c r="C9802" s="75">
        <v>73.081896</v>
      </c>
    </row>
    <row r="9803" spans="1:3" x14ac:dyDescent="0.25">
      <c r="A9803" s="74">
        <v>33543</v>
      </c>
      <c r="B9803" s="75">
        <v>26.356056000000002</v>
      </c>
      <c r="C9803" s="75">
        <v>73.155048000000008</v>
      </c>
    </row>
    <row r="9804" spans="1:3" x14ac:dyDescent="0.25">
      <c r="A9804" s="74">
        <v>33544</v>
      </c>
      <c r="B9804" s="75">
        <v>26.353007999999999</v>
      </c>
      <c r="C9804" s="75">
        <v>73.231248000000008</v>
      </c>
    </row>
    <row r="9805" spans="1:3" x14ac:dyDescent="0.25">
      <c r="A9805" s="74">
        <v>33545</v>
      </c>
      <c r="B9805" s="75">
        <v>26.365200000000002</v>
      </c>
      <c r="C9805" s="75">
        <v>73.301352000000009</v>
      </c>
    </row>
    <row r="9806" spans="1:3" x14ac:dyDescent="0.25">
      <c r="A9806" s="74">
        <v>33546</v>
      </c>
      <c r="B9806" s="75">
        <v>26.389583999999999</v>
      </c>
      <c r="C9806" s="75">
        <v>73.344024000000005</v>
      </c>
    </row>
    <row r="9807" spans="1:3" x14ac:dyDescent="0.25">
      <c r="A9807" s="74">
        <v>33547</v>
      </c>
      <c r="B9807" s="75">
        <v>26.401776000000002</v>
      </c>
      <c r="C9807" s="75">
        <v>73.353167999999997</v>
      </c>
    </row>
    <row r="9808" spans="1:3" x14ac:dyDescent="0.25">
      <c r="A9808" s="74">
        <v>33548</v>
      </c>
      <c r="B9808" s="75">
        <v>26.413968000000001</v>
      </c>
      <c r="C9808" s="75">
        <v>73.310496000000001</v>
      </c>
    </row>
    <row r="9809" spans="1:3" x14ac:dyDescent="0.25">
      <c r="A9809" s="74">
        <v>33549</v>
      </c>
      <c r="B9809" s="75">
        <v>26.435304000000002</v>
      </c>
      <c r="C9809" s="75">
        <v>73.417176000000012</v>
      </c>
    </row>
    <row r="9810" spans="1:3" x14ac:dyDescent="0.25">
      <c r="A9810" s="74">
        <v>33550</v>
      </c>
      <c r="B9810" s="75">
        <v>26.441400000000002</v>
      </c>
      <c r="C9810" s="75">
        <v>73.420224000000005</v>
      </c>
    </row>
    <row r="9811" spans="1:3" x14ac:dyDescent="0.25">
      <c r="A9811" s="74">
        <v>33551</v>
      </c>
      <c r="B9811" s="75">
        <v>26.450544000000001</v>
      </c>
      <c r="C9811" s="75">
        <v>73.365359999999995</v>
      </c>
    </row>
    <row r="9812" spans="1:3" x14ac:dyDescent="0.25">
      <c r="A9812" s="74">
        <v>33552</v>
      </c>
      <c r="B9812" s="75">
        <v>26.477976000000002</v>
      </c>
      <c r="C9812" s="75">
        <v>73.325736000000006</v>
      </c>
    </row>
    <row r="9813" spans="1:3" x14ac:dyDescent="0.25">
      <c r="A9813" s="74">
        <v>33553</v>
      </c>
      <c r="B9813" s="75">
        <v>26.487120000000004</v>
      </c>
      <c r="C9813" s="75">
        <v>73.337928000000005</v>
      </c>
    </row>
    <row r="9814" spans="1:3" x14ac:dyDescent="0.25">
      <c r="A9814" s="74">
        <v>33554</v>
      </c>
      <c r="B9814" s="75">
        <v>26.481024000000001</v>
      </c>
      <c r="C9814" s="75">
        <v>73.438512000000003</v>
      </c>
    </row>
    <row r="9815" spans="1:3" x14ac:dyDescent="0.25">
      <c r="A9815" s="74">
        <v>33555</v>
      </c>
      <c r="B9815" s="75">
        <v>26.459688000000003</v>
      </c>
      <c r="C9815" s="75">
        <v>73.514712000000003</v>
      </c>
    </row>
    <row r="9816" spans="1:3" x14ac:dyDescent="0.25">
      <c r="A9816" s="74">
        <v>33556</v>
      </c>
      <c r="B9816" s="75">
        <v>26.450544000000001</v>
      </c>
      <c r="C9816" s="75">
        <v>73.584816000000004</v>
      </c>
    </row>
    <row r="9817" spans="1:3" x14ac:dyDescent="0.25">
      <c r="A9817" s="74">
        <v>33557</v>
      </c>
      <c r="B9817" s="75">
        <v>26.426160000000003</v>
      </c>
      <c r="C9817" s="75">
        <v>73.630536000000006</v>
      </c>
    </row>
    <row r="9818" spans="1:3" x14ac:dyDescent="0.25">
      <c r="A9818" s="74">
        <v>33558</v>
      </c>
      <c r="B9818" s="75">
        <v>26.398728000000002</v>
      </c>
      <c r="C9818" s="75">
        <v>73.679304000000002</v>
      </c>
    </row>
    <row r="9819" spans="1:3" x14ac:dyDescent="0.25">
      <c r="A9819" s="74">
        <v>33559</v>
      </c>
      <c r="B9819" s="75">
        <v>26.392632000000003</v>
      </c>
      <c r="C9819" s="75">
        <v>73.764647999999994</v>
      </c>
    </row>
    <row r="9820" spans="1:3" x14ac:dyDescent="0.25">
      <c r="A9820" s="74">
        <v>33560</v>
      </c>
      <c r="B9820" s="75">
        <v>26.386536</v>
      </c>
      <c r="C9820" s="75">
        <v>73.810367999999997</v>
      </c>
    </row>
    <row r="9821" spans="1:3" x14ac:dyDescent="0.25">
      <c r="A9821" s="74">
        <v>33561</v>
      </c>
      <c r="B9821" s="75">
        <v>26.386536</v>
      </c>
      <c r="C9821" s="75">
        <v>73.846944000000008</v>
      </c>
    </row>
    <row r="9822" spans="1:3" x14ac:dyDescent="0.25">
      <c r="A9822" s="74">
        <v>33562</v>
      </c>
      <c r="B9822" s="75">
        <v>26.441400000000002</v>
      </c>
      <c r="C9822" s="75">
        <v>74.078592</v>
      </c>
    </row>
    <row r="9823" spans="1:3" x14ac:dyDescent="0.25">
      <c r="A9823" s="74">
        <v>33563</v>
      </c>
      <c r="B9823" s="75">
        <v>26.487120000000004</v>
      </c>
      <c r="C9823" s="75">
        <v>74.523600000000002</v>
      </c>
    </row>
    <row r="9824" spans="1:3" x14ac:dyDescent="0.25">
      <c r="A9824" s="74">
        <v>33564</v>
      </c>
      <c r="B9824" s="75">
        <v>26.502360000000003</v>
      </c>
      <c r="C9824" s="75">
        <v>74.727816000000004</v>
      </c>
    </row>
    <row r="9825" spans="1:3" x14ac:dyDescent="0.25">
      <c r="A9825" s="74">
        <v>33565</v>
      </c>
      <c r="B9825" s="75">
        <v>26.529792000000004</v>
      </c>
      <c r="C9825" s="75">
        <v>75.495912000000004</v>
      </c>
    </row>
    <row r="9826" spans="1:3" x14ac:dyDescent="0.25">
      <c r="A9826" s="74">
        <v>33566</v>
      </c>
      <c r="B9826" s="75">
        <v>26.575512</v>
      </c>
      <c r="C9826" s="75">
        <v>76.004928000000007</v>
      </c>
    </row>
    <row r="9827" spans="1:3" x14ac:dyDescent="0.25">
      <c r="A9827" s="74">
        <v>33567</v>
      </c>
      <c r="B9827" s="75">
        <v>26.639520000000005</v>
      </c>
      <c r="C9827" s="75">
        <v>76.571855999999997</v>
      </c>
    </row>
    <row r="9828" spans="1:3" x14ac:dyDescent="0.25">
      <c r="A9828" s="74">
        <v>33568</v>
      </c>
      <c r="B9828" s="75">
        <v>26.67</v>
      </c>
      <c r="C9828" s="75">
        <v>76.669392000000002</v>
      </c>
    </row>
    <row r="9829" spans="1:3" x14ac:dyDescent="0.25">
      <c r="A9829" s="74">
        <v>33569</v>
      </c>
      <c r="B9829" s="75">
        <v>26.676096000000001</v>
      </c>
      <c r="C9829" s="75">
        <v>76.821792000000002</v>
      </c>
    </row>
    <row r="9830" spans="1:3" x14ac:dyDescent="0.25">
      <c r="A9830" s="74">
        <v>33570</v>
      </c>
      <c r="B9830" s="75">
        <v>26.648664000000004</v>
      </c>
      <c r="C9830" s="75">
        <v>76.666344000000009</v>
      </c>
    </row>
    <row r="9831" spans="1:3" x14ac:dyDescent="0.25">
      <c r="A9831" s="74">
        <v>33571</v>
      </c>
      <c r="B9831" s="75">
        <v>26.642568000000001</v>
      </c>
      <c r="C9831" s="75">
        <v>76.696824000000007</v>
      </c>
    </row>
    <row r="9832" spans="1:3" x14ac:dyDescent="0.25">
      <c r="A9832" s="74">
        <v>33572</v>
      </c>
      <c r="B9832" s="75">
        <v>26.639520000000005</v>
      </c>
      <c r="C9832" s="75">
        <v>76.699871999999999</v>
      </c>
    </row>
    <row r="9833" spans="1:3" x14ac:dyDescent="0.25">
      <c r="A9833" s="74">
        <v>33573</v>
      </c>
      <c r="B9833" s="75">
        <v>26.651712</v>
      </c>
      <c r="C9833" s="75">
        <v>76.684632000000008</v>
      </c>
    </row>
    <row r="9834" spans="1:3" x14ac:dyDescent="0.25">
      <c r="A9834" s="74">
        <v>33574</v>
      </c>
      <c r="B9834" s="75">
        <v>26.660856000000003</v>
      </c>
      <c r="C9834" s="75">
        <v>76.660247999999996</v>
      </c>
    </row>
    <row r="9835" spans="1:3" x14ac:dyDescent="0.25">
      <c r="A9835" s="74">
        <v>33575</v>
      </c>
      <c r="B9835" s="75">
        <v>26.682192000000004</v>
      </c>
      <c r="C9835" s="75">
        <v>76.699871999999999</v>
      </c>
    </row>
    <row r="9836" spans="1:3" x14ac:dyDescent="0.25">
      <c r="A9836" s="74">
        <v>33576</v>
      </c>
      <c r="B9836" s="75">
        <v>26.682192000000004</v>
      </c>
      <c r="C9836" s="75">
        <v>76.782167999999999</v>
      </c>
    </row>
    <row r="9837" spans="1:3" x14ac:dyDescent="0.25">
      <c r="A9837" s="74">
        <v>33577</v>
      </c>
      <c r="B9837" s="75">
        <v>26.660856000000003</v>
      </c>
      <c r="C9837" s="75">
        <v>76.791312000000005</v>
      </c>
    </row>
    <row r="9838" spans="1:3" x14ac:dyDescent="0.25">
      <c r="A9838" s="74">
        <v>33578</v>
      </c>
      <c r="B9838" s="75">
        <v>26.654760000000003</v>
      </c>
      <c r="C9838" s="75">
        <v>76.757784000000001</v>
      </c>
    </row>
    <row r="9839" spans="1:3" x14ac:dyDescent="0.25">
      <c r="A9839" s="74">
        <v>33579</v>
      </c>
      <c r="B9839" s="75">
        <v>26.645616</v>
      </c>
      <c r="C9839" s="75">
        <v>76.730352000000011</v>
      </c>
    </row>
    <row r="9840" spans="1:3" x14ac:dyDescent="0.25">
      <c r="A9840" s="74">
        <v>33580</v>
      </c>
      <c r="B9840" s="75">
        <v>26.633424000000002</v>
      </c>
      <c r="C9840" s="75">
        <v>76.724255999999997</v>
      </c>
    </row>
    <row r="9841" spans="1:3" x14ac:dyDescent="0.25">
      <c r="A9841" s="74">
        <v>33581</v>
      </c>
      <c r="B9841" s="75">
        <v>26.630376000000002</v>
      </c>
      <c r="C9841" s="75">
        <v>76.696824000000007</v>
      </c>
    </row>
    <row r="9842" spans="1:3" x14ac:dyDescent="0.25">
      <c r="A9842" s="74">
        <v>33582</v>
      </c>
      <c r="B9842" s="75">
        <v>26.633424000000002</v>
      </c>
      <c r="C9842" s="75">
        <v>76.806552000000011</v>
      </c>
    </row>
    <row r="9843" spans="1:3" x14ac:dyDescent="0.25">
      <c r="A9843" s="74">
        <v>33583</v>
      </c>
      <c r="B9843" s="75">
        <v>26.639520000000005</v>
      </c>
      <c r="C9843" s="75">
        <v>76.797408000000004</v>
      </c>
    </row>
    <row r="9844" spans="1:3" x14ac:dyDescent="0.25">
      <c r="A9844" s="74">
        <v>33584</v>
      </c>
      <c r="B9844" s="75">
        <v>26.633424000000002</v>
      </c>
      <c r="C9844" s="75">
        <v>76.760832000000008</v>
      </c>
    </row>
    <row r="9845" spans="1:3" x14ac:dyDescent="0.25">
      <c r="A9845" s="74">
        <v>33585</v>
      </c>
      <c r="B9845" s="75">
        <v>26.636472000000001</v>
      </c>
      <c r="C9845" s="75">
        <v>76.715112000000005</v>
      </c>
    </row>
    <row r="9846" spans="1:3" x14ac:dyDescent="0.25">
      <c r="A9846" s="74">
        <v>33586</v>
      </c>
      <c r="B9846" s="75">
        <v>26.639520000000005</v>
      </c>
      <c r="C9846" s="75">
        <v>76.657200000000003</v>
      </c>
    </row>
    <row r="9847" spans="1:3" x14ac:dyDescent="0.25">
      <c r="A9847" s="74">
        <v>33587</v>
      </c>
      <c r="B9847" s="75">
        <v>26.636472000000001</v>
      </c>
      <c r="C9847" s="75">
        <v>76.605384000000001</v>
      </c>
    </row>
    <row r="9848" spans="1:3" x14ac:dyDescent="0.25">
      <c r="A9848" s="74">
        <v>33588</v>
      </c>
      <c r="B9848" s="75">
        <v>26.630376000000002</v>
      </c>
      <c r="C9848" s="75">
        <v>76.550520000000006</v>
      </c>
    </row>
    <row r="9849" spans="1:3" x14ac:dyDescent="0.25">
      <c r="A9849" s="74">
        <v>33589</v>
      </c>
      <c r="B9849" s="75">
        <v>26.630376000000002</v>
      </c>
      <c r="C9849" s="75">
        <v>76.520040000000009</v>
      </c>
    </row>
    <row r="9850" spans="1:3" x14ac:dyDescent="0.25">
      <c r="A9850" s="74">
        <v>33590</v>
      </c>
      <c r="B9850" s="75">
        <v>26.627328000000002</v>
      </c>
      <c r="C9850" s="75">
        <v>76.483464000000012</v>
      </c>
    </row>
    <row r="9851" spans="1:3" x14ac:dyDescent="0.25">
      <c r="A9851" s="74">
        <v>33591</v>
      </c>
      <c r="B9851" s="75">
        <v>26.630376000000002</v>
      </c>
      <c r="C9851" s="75">
        <v>76.419455999999997</v>
      </c>
    </row>
    <row r="9852" spans="1:3" x14ac:dyDescent="0.25">
      <c r="A9852" s="74">
        <v>33592</v>
      </c>
      <c r="B9852" s="75">
        <v>26.639520000000005</v>
      </c>
      <c r="C9852" s="75">
        <v>76.364592000000002</v>
      </c>
    </row>
    <row r="9853" spans="1:3" x14ac:dyDescent="0.25">
      <c r="A9853" s="74">
        <v>33593</v>
      </c>
      <c r="B9853" s="75">
        <v>26.639520000000005</v>
      </c>
      <c r="C9853" s="75">
        <v>76.300584000000001</v>
      </c>
    </row>
    <row r="9854" spans="1:3" x14ac:dyDescent="0.25">
      <c r="A9854" s="74">
        <v>33594</v>
      </c>
      <c r="B9854" s="75">
        <v>26.642568000000001</v>
      </c>
      <c r="C9854" s="75">
        <v>76.239624000000006</v>
      </c>
    </row>
    <row r="9855" spans="1:3" x14ac:dyDescent="0.25">
      <c r="A9855" s="74">
        <v>33595</v>
      </c>
      <c r="B9855" s="75">
        <v>26.639520000000005</v>
      </c>
      <c r="C9855" s="75">
        <v>76.178664000000012</v>
      </c>
    </row>
    <row r="9856" spans="1:3" x14ac:dyDescent="0.25">
      <c r="A9856" s="74">
        <v>33596</v>
      </c>
      <c r="B9856" s="75">
        <v>26.639520000000005</v>
      </c>
      <c r="C9856" s="75">
        <v>76.111608000000004</v>
      </c>
    </row>
    <row r="9857" spans="1:3" x14ac:dyDescent="0.25">
      <c r="A9857" s="74">
        <v>33597</v>
      </c>
      <c r="B9857" s="75">
        <v>26.645616</v>
      </c>
      <c r="C9857" s="75">
        <v>76.059792000000002</v>
      </c>
    </row>
    <row r="9858" spans="1:3" x14ac:dyDescent="0.25">
      <c r="A9858" s="74">
        <v>33598</v>
      </c>
      <c r="B9858" s="75">
        <v>26.642568000000001</v>
      </c>
      <c r="C9858" s="75">
        <v>75.986640000000008</v>
      </c>
    </row>
    <row r="9859" spans="1:3" x14ac:dyDescent="0.25">
      <c r="A9859" s="74">
        <v>33599</v>
      </c>
      <c r="B9859" s="75">
        <v>26.645616</v>
      </c>
      <c r="C9859" s="75">
        <v>75.904344000000009</v>
      </c>
    </row>
    <row r="9860" spans="1:3" x14ac:dyDescent="0.25">
      <c r="A9860" s="74">
        <v>33600</v>
      </c>
      <c r="B9860" s="75">
        <v>26.642568000000001</v>
      </c>
      <c r="C9860" s="75">
        <v>75.812904000000003</v>
      </c>
    </row>
    <row r="9861" spans="1:3" x14ac:dyDescent="0.25">
      <c r="A9861" s="74">
        <v>33601</v>
      </c>
      <c r="B9861" s="75">
        <v>26.639520000000005</v>
      </c>
      <c r="C9861" s="75">
        <v>75.791567999999998</v>
      </c>
    </row>
    <row r="9862" spans="1:3" x14ac:dyDescent="0.25">
      <c r="A9862" s="74">
        <v>33602</v>
      </c>
      <c r="B9862" s="75">
        <v>26.636472000000001</v>
      </c>
      <c r="C9862" s="75">
        <v>75.733656000000011</v>
      </c>
    </row>
    <row r="9863" spans="1:3" x14ac:dyDescent="0.25">
      <c r="A9863" s="74">
        <v>33603</v>
      </c>
      <c r="B9863" s="75">
        <v>26.633424000000002</v>
      </c>
      <c r="C9863" s="75">
        <v>75.648312000000004</v>
      </c>
    </row>
    <row r="9864" spans="1:3" x14ac:dyDescent="0.25">
      <c r="A9864" s="74">
        <v>33604</v>
      </c>
      <c r="B9864" s="75">
        <v>26.630376000000002</v>
      </c>
      <c r="C9864" s="75">
        <v>75.578208000000004</v>
      </c>
    </row>
    <row r="9865" spans="1:3" x14ac:dyDescent="0.25">
      <c r="A9865" s="74">
        <v>33605</v>
      </c>
      <c r="B9865" s="75">
        <v>26.627328000000002</v>
      </c>
      <c r="C9865" s="75">
        <v>75.483720000000005</v>
      </c>
    </row>
    <row r="9866" spans="1:3" x14ac:dyDescent="0.25">
      <c r="A9866" s="74">
        <v>33606</v>
      </c>
      <c r="B9866" s="75">
        <v>26.621232000000003</v>
      </c>
      <c r="C9866" s="75">
        <v>75.386184000000014</v>
      </c>
    </row>
    <row r="9867" spans="1:3" x14ac:dyDescent="0.25">
      <c r="A9867" s="74">
        <v>33607</v>
      </c>
      <c r="B9867" s="75">
        <v>26.624279999999999</v>
      </c>
      <c r="C9867" s="75">
        <v>75.285600000000002</v>
      </c>
    </row>
    <row r="9868" spans="1:3" x14ac:dyDescent="0.25">
      <c r="A9868" s="74">
        <v>33608</v>
      </c>
      <c r="B9868" s="75">
        <v>26.621232000000003</v>
      </c>
      <c r="C9868" s="75">
        <v>75.197208000000003</v>
      </c>
    </row>
    <row r="9869" spans="1:3" x14ac:dyDescent="0.25">
      <c r="A9869" s="74">
        <v>33609</v>
      </c>
      <c r="B9869" s="75">
        <v>26.621232000000003</v>
      </c>
      <c r="C9869" s="75">
        <v>75.105767999999998</v>
      </c>
    </row>
    <row r="9870" spans="1:3" x14ac:dyDescent="0.25">
      <c r="A9870" s="74">
        <v>33610</v>
      </c>
      <c r="B9870" s="75">
        <v>26.621232000000003</v>
      </c>
      <c r="C9870" s="75">
        <v>75.008232000000007</v>
      </c>
    </row>
    <row r="9871" spans="1:3" x14ac:dyDescent="0.25">
      <c r="A9871" s="74">
        <v>33611</v>
      </c>
      <c r="B9871" s="75">
        <v>26.627328000000002</v>
      </c>
      <c r="C9871" s="75">
        <v>74.959464000000011</v>
      </c>
    </row>
    <row r="9872" spans="1:3" x14ac:dyDescent="0.25">
      <c r="A9872" s="74">
        <v>33612</v>
      </c>
      <c r="B9872" s="75">
        <v>26.618183999999999</v>
      </c>
      <c r="C9872" s="75">
        <v>74.944224000000006</v>
      </c>
    </row>
    <row r="9873" spans="1:3" x14ac:dyDescent="0.25">
      <c r="A9873" s="74">
        <v>33613</v>
      </c>
      <c r="B9873" s="75">
        <v>26.605992000000004</v>
      </c>
      <c r="C9873" s="75">
        <v>74.922888</v>
      </c>
    </row>
    <row r="9874" spans="1:3" x14ac:dyDescent="0.25">
      <c r="A9874" s="74">
        <v>33614</v>
      </c>
      <c r="B9874" s="75">
        <v>26.593800000000002</v>
      </c>
      <c r="C9874" s="75">
        <v>74.913744000000008</v>
      </c>
    </row>
    <row r="9875" spans="1:3" x14ac:dyDescent="0.25">
      <c r="A9875" s="74">
        <v>33615</v>
      </c>
      <c r="B9875" s="75">
        <v>26.578560000000003</v>
      </c>
      <c r="C9875" s="75">
        <v>74.907647999999995</v>
      </c>
    </row>
    <row r="9876" spans="1:3" x14ac:dyDescent="0.25">
      <c r="A9876" s="74">
        <v>33616</v>
      </c>
      <c r="B9876" s="75">
        <v>26.569416</v>
      </c>
      <c r="C9876" s="75">
        <v>74.883264000000011</v>
      </c>
    </row>
    <row r="9877" spans="1:3" x14ac:dyDescent="0.25">
      <c r="A9877" s="74">
        <v>33617</v>
      </c>
      <c r="B9877" s="75">
        <v>26.557224000000001</v>
      </c>
      <c r="C9877" s="75">
        <v>74.837544000000008</v>
      </c>
    </row>
    <row r="9878" spans="1:3" x14ac:dyDescent="0.25">
      <c r="A9878" s="74">
        <v>33618</v>
      </c>
      <c r="B9878" s="75">
        <v>26.548079999999999</v>
      </c>
      <c r="C9878" s="75">
        <v>74.779632000000007</v>
      </c>
    </row>
    <row r="9879" spans="1:3" x14ac:dyDescent="0.25">
      <c r="A9879" s="74">
        <v>33619</v>
      </c>
      <c r="B9879" s="75">
        <v>26.538936</v>
      </c>
      <c r="C9879" s="75">
        <v>74.724767999999997</v>
      </c>
    </row>
    <row r="9880" spans="1:3" x14ac:dyDescent="0.25">
      <c r="A9880" s="74">
        <v>33620</v>
      </c>
      <c r="B9880" s="75">
        <v>26.526744000000001</v>
      </c>
      <c r="C9880" s="75">
        <v>74.654664000000011</v>
      </c>
    </row>
    <row r="9881" spans="1:3" x14ac:dyDescent="0.25">
      <c r="A9881" s="74">
        <v>33621</v>
      </c>
      <c r="B9881" s="75">
        <v>26.517600000000002</v>
      </c>
      <c r="C9881" s="75">
        <v>74.587608000000003</v>
      </c>
    </row>
    <row r="9882" spans="1:3" x14ac:dyDescent="0.25">
      <c r="A9882" s="74">
        <v>33622</v>
      </c>
      <c r="B9882" s="75">
        <v>26.508456000000002</v>
      </c>
      <c r="C9882" s="75">
        <v>74.532744000000008</v>
      </c>
    </row>
    <row r="9883" spans="1:3" x14ac:dyDescent="0.25">
      <c r="A9883" s="74">
        <v>33623</v>
      </c>
      <c r="B9883" s="75">
        <v>26.496264000000004</v>
      </c>
      <c r="C9883" s="75">
        <v>74.496167999999997</v>
      </c>
    </row>
    <row r="9884" spans="1:3" x14ac:dyDescent="0.25">
      <c r="A9884" s="74">
        <v>33624</v>
      </c>
      <c r="B9884" s="75">
        <v>26.487120000000004</v>
      </c>
      <c r="C9884" s="75">
        <v>74.462640000000007</v>
      </c>
    </row>
    <row r="9885" spans="1:3" x14ac:dyDescent="0.25">
      <c r="A9885" s="74">
        <v>33625</v>
      </c>
      <c r="B9885" s="75">
        <v>26.477976000000002</v>
      </c>
      <c r="C9885" s="75">
        <v>74.407775999999998</v>
      </c>
    </row>
    <row r="9886" spans="1:3" x14ac:dyDescent="0.25">
      <c r="A9886" s="74">
        <v>33626</v>
      </c>
      <c r="B9886" s="75">
        <v>26.471879999999999</v>
      </c>
      <c r="C9886" s="75">
        <v>74.325479999999999</v>
      </c>
    </row>
    <row r="9887" spans="1:3" x14ac:dyDescent="0.25">
      <c r="A9887" s="74">
        <v>33627</v>
      </c>
      <c r="B9887" s="75">
        <v>26.462736</v>
      </c>
      <c r="C9887" s="75">
        <v>74.258424000000005</v>
      </c>
    </row>
    <row r="9888" spans="1:3" x14ac:dyDescent="0.25">
      <c r="A9888" s="74">
        <v>33628</v>
      </c>
      <c r="B9888" s="75">
        <v>26.453592000000004</v>
      </c>
      <c r="C9888" s="75">
        <v>74.185271999999998</v>
      </c>
    </row>
    <row r="9889" spans="1:3" x14ac:dyDescent="0.25">
      <c r="A9889" s="74">
        <v>33629</v>
      </c>
      <c r="B9889" s="75">
        <v>26.441400000000002</v>
      </c>
      <c r="C9889" s="75">
        <v>74.136504000000002</v>
      </c>
    </row>
    <row r="9890" spans="1:3" x14ac:dyDescent="0.25">
      <c r="A9890" s="74">
        <v>33630</v>
      </c>
      <c r="B9890" s="75">
        <v>26.435304000000002</v>
      </c>
      <c r="C9890" s="75">
        <v>74.075544000000008</v>
      </c>
    </row>
    <row r="9891" spans="1:3" x14ac:dyDescent="0.25">
      <c r="A9891" s="74">
        <v>33631</v>
      </c>
      <c r="B9891" s="75">
        <v>26.423112</v>
      </c>
      <c r="C9891" s="75">
        <v>74.020679999999999</v>
      </c>
    </row>
    <row r="9892" spans="1:3" x14ac:dyDescent="0.25">
      <c r="A9892" s="74">
        <v>33632</v>
      </c>
      <c r="B9892" s="75">
        <v>26.410920000000004</v>
      </c>
      <c r="C9892" s="75">
        <v>73.971912000000003</v>
      </c>
    </row>
    <row r="9893" spans="1:3" x14ac:dyDescent="0.25">
      <c r="A9893" s="74">
        <v>33633</v>
      </c>
      <c r="B9893" s="75">
        <v>26.398728000000002</v>
      </c>
      <c r="C9893" s="75">
        <v>73.917047999999994</v>
      </c>
    </row>
    <row r="9894" spans="1:3" x14ac:dyDescent="0.25">
      <c r="A9894" s="74">
        <v>33634</v>
      </c>
      <c r="B9894" s="75">
        <v>26.386536</v>
      </c>
      <c r="C9894" s="75">
        <v>73.853040000000007</v>
      </c>
    </row>
    <row r="9895" spans="1:3" x14ac:dyDescent="0.25">
      <c r="A9895" s="74">
        <v>33635</v>
      </c>
      <c r="B9895" s="75">
        <v>26.383488000000003</v>
      </c>
      <c r="C9895" s="75">
        <v>73.712832000000006</v>
      </c>
    </row>
    <row r="9896" spans="1:3" x14ac:dyDescent="0.25">
      <c r="A9896" s="74">
        <v>33636</v>
      </c>
      <c r="B9896" s="75">
        <v>26.371296000000001</v>
      </c>
      <c r="C9896" s="75">
        <v>73.633584000000013</v>
      </c>
    </row>
    <row r="9897" spans="1:3" x14ac:dyDescent="0.25">
      <c r="A9897" s="74">
        <v>33637</v>
      </c>
      <c r="B9897" s="75">
        <v>26.359104000000002</v>
      </c>
      <c r="C9897" s="75">
        <v>73.58786400000001</v>
      </c>
    </row>
    <row r="9898" spans="1:3" x14ac:dyDescent="0.25">
      <c r="A9898" s="74">
        <v>33638</v>
      </c>
      <c r="B9898" s="75">
        <v>26.346912</v>
      </c>
      <c r="C9898" s="75">
        <v>73.536047999999994</v>
      </c>
    </row>
    <row r="9899" spans="1:3" x14ac:dyDescent="0.25">
      <c r="A9899" s="74">
        <v>33639</v>
      </c>
      <c r="B9899" s="75">
        <v>26.337768000000001</v>
      </c>
      <c r="C9899" s="75">
        <v>73.450704000000002</v>
      </c>
    </row>
    <row r="9900" spans="1:3" x14ac:dyDescent="0.25">
      <c r="A9900" s="74">
        <v>33640</v>
      </c>
      <c r="B9900" s="75">
        <v>26.328624000000001</v>
      </c>
      <c r="C9900" s="75">
        <v>73.350120000000004</v>
      </c>
    </row>
    <row r="9901" spans="1:3" x14ac:dyDescent="0.25">
      <c r="A9901" s="74">
        <v>33641</v>
      </c>
      <c r="B9901" s="75">
        <v>26.322528000000002</v>
      </c>
      <c r="C9901" s="75">
        <v>73.243440000000007</v>
      </c>
    </row>
    <row r="9902" spans="1:3" x14ac:dyDescent="0.25">
      <c r="A9902" s="74">
        <v>33642</v>
      </c>
      <c r="B9902" s="75">
        <v>26.310336</v>
      </c>
      <c r="C9902" s="75">
        <v>73.158096</v>
      </c>
    </row>
    <row r="9903" spans="1:3" x14ac:dyDescent="0.25">
      <c r="A9903" s="74">
        <v>33643</v>
      </c>
      <c r="B9903" s="75">
        <v>26.298144000000001</v>
      </c>
      <c r="C9903" s="75">
        <v>73.091040000000007</v>
      </c>
    </row>
    <row r="9904" spans="1:3" x14ac:dyDescent="0.25">
      <c r="A9904" s="74">
        <v>33644</v>
      </c>
      <c r="B9904" s="75">
        <v>26.295096000000001</v>
      </c>
      <c r="C9904" s="75">
        <v>73.002648000000008</v>
      </c>
    </row>
    <row r="9905" spans="1:3" x14ac:dyDescent="0.25">
      <c r="A9905" s="74">
        <v>33645</v>
      </c>
      <c r="B9905" s="75">
        <v>26.285951999999998</v>
      </c>
      <c r="C9905" s="75">
        <v>72.926448000000008</v>
      </c>
    </row>
    <row r="9906" spans="1:3" x14ac:dyDescent="0.25">
      <c r="A9906" s="74">
        <v>33646</v>
      </c>
      <c r="B9906" s="75">
        <v>26.273760000000003</v>
      </c>
      <c r="C9906" s="75">
        <v>72.856344000000007</v>
      </c>
    </row>
    <row r="9907" spans="1:3" x14ac:dyDescent="0.25">
      <c r="A9907" s="74">
        <v>33647</v>
      </c>
      <c r="B9907" s="75">
        <v>26.261568</v>
      </c>
      <c r="C9907" s="75">
        <v>72.758808000000002</v>
      </c>
    </row>
    <row r="9908" spans="1:3" x14ac:dyDescent="0.25">
      <c r="A9908" s="74">
        <v>33648</v>
      </c>
      <c r="B9908" s="75">
        <v>26.249376000000002</v>
      </c>
      <c r="C9908" s="75">
        <v>72.658224000000004</v>
      </c>
    </row>
    <row r="9909" spans="1:3" x14ac:dyDescent="0.25">
      <c r="A9909" s="74">
        <v>33649</v>
      </c>
      <c r="B9909" s="75">
        <v>26.237183999999999</v>
      </c>
      <c r="C9909" s="75">
        <v>72.548496</v>
      </c>
    </row>
    <row r="9910" spans="1:3" x14ac:dyDescent="0.25">
      <c r="A9910" s="74">
        <v>33650</v>
      </c>
      <c r="B9910" s="75">
        <v>26.234135999999999</v>
      </c>
      <c r="C9910" s="75">
        <v>72.460104000000001</v>
      </c>
    </row>
    <row r="9911" spans="1:3" x14ac:dyDescent="0.25">
      <c r="A9911" s="74">
        <v>33651</v>
      </c>
      <c r="B9911" s="75">
        <v>26.221944000000001</v>
      </c>
      <c r="C9911" s="75">
        <v>72.396096</v>
      </c>
    </row>
    <row r="9912" spans="1:3" x14ac:dyDescent="0.25">
      <c r="A9912" s="74">
        <v>33652</v>
      </c>
      <c r="B9912" s="75">
        <v>26.209751999999998</v>
      </c>
      <c r="C9912" s="75">
        <v>72.310752000000008</v>
      </c>
    </row>
    <row r="9913" spans="1:3" x14ac:dyDescent="0.25">
      <c r="A9913" s="74">
        <v>33653</v>
      </c>
      <c r="B9913" s="75">
        <v>26.197560000000003</v>
      </c>
      <c r="C9913" s="75">
        <v>72.194928000000004</v>
      </c>
    </row>
    <row r="9914" spans="1:3" x14ac:dyDescent="0.25">
      <c r="A9914" s="74">
        <v>33654</v>
      </c>
      <c r="B9914" s="75">
        <v>26.185368</v>
      </c>
      <c r="C9914" s="75">
        <v>72.082152000000008</v>
      </c>
    </row>
    <row r="9915" spans="1:3" x14ac:dyDescent="0.25">
      <c r="A9915" s="74">
        <v>33655</v>
      </c>
      <c r="B9915" s="75">
        <v>26.173176000000002</v>
      </c>
      <c r="C9915" s="75">
        <v>71.987664000000009</v>
      </c>
    </row>
    <row r="9916" spans="1:3" x14ac:dyDescent="0.25">
      <c r="A9916" s="74">
        <v>33656</v>
      </c>
      <c r="B9916" s="75">
        <v>26.157935999999999</v>
      </c>
      <c r="C9916" s="75">
        <v>71.914512000000002</v>
      </c>
    </row>
    <row r="9917" spans="1:3" x14ac:dyDescent="0.25">
      <c r="A9917" s="74">
        <v>33657</v>
      </c>
      <c r="B9917" s="75">
        <v>26.139648000000001</v>
      </c>
      <c r="C9917" s="75">
        <v>71.874887999999999</v>
      </c>
    </row>
    <row r="9918" spans="1:3" x14ac:dyDescent="0.25">
      <c r="A9918" s="74">
        <v>33658</v>
      </c>
      <c r="B9918" s="75">
        <v>26.127456000000002</v>
      </c>
      <c r="C9918" s="75">
        <v>71.756016000000002</v>
      </c>
    </row>
    <row r="9919" spans="1:3" x14ac:dyDescent="0.25">
      <c r="A9919" s="74">
        <v>33659</v>
      </c>
      <c r="B9919" s="75">
        <v>26.118312</v>
      </c>
      <c r="C9919" s="75">
        <v>71.643240000000006</v>
      </c>
    </row>
    <row r="9920" spans="1:3" x14ac:dyDescent="0.25">
      <c r="A9920" s="74">
        <v>33660</v>
      </c>
      <c r="B9920" s="75">
        <v>26.109168</v>
      </c>
      <c r="C9920" s="75">
        <v>71.512176000000011</v>
      </c>
    </row>
    <row r="9921" spans="1:3" x14ac:dyDescent="0.25">
      <c r="A9921" s="74">
        <v>33661</v>
      </c>
      <c r="B9921" s="75">
        <v>26.103072000000001</v>
      </c>
      <c r="C9921" s="75">
        <v>71.3232</v>
      </c>
    </row>
    <row r="9922" spans="1:3" x14ac:dyDescent="0.25">
      <c r="A9922" s="74">
        <v>33662</v>
      </c>
      <c r="B9922" s="75">
        <v>26.087832000000002</v>
      </c>
      <c r="C9922" s="75">
        <v>71.274432000000004</v>
      </c>
    </row>
    <row r="9923" spans="1:3" x14ac:dyDescent="0.25">
      <c r="A9923" s="74">
        <v>33663</v>
      </c>
      <c r="B9923" s="75">
        <v>26.081735999999999</v>
      </c>
      <c r="C9923" s="75">
        <v>71.201279999999997</v>
      </c>
    </row>
    <row r="9924" spans="1:3" x14ac:dyDescent="0.25">
      <c r="A9924" s="74">
        <v>33664</v>
      </c>
      <c r="B9924" s="75">
        <v>26.063448000000005</v>
      </c>
      <c r="C9924" s="75">
        <v>71.131176000000011</v>
      </c>
    </row>
    <row r="9925" spans="1:3" x14ac:dyDescent="0.25">
      <c r="A9925" s="74">
        <v>33665</v>
      </c>
      <c r="B9925" s="75">
        <v>26.051256000000002</v>
      </c>
      <c r="C9925" s="75">
        <v>71.033640000000005</v>
      </c>
    </row>
    <row r="9926" spans="1:3" x14ac:dyDescent="0.25">
      <c r="A9926" s="74">
        <v>33666</v>
      </c>
      <c r="B9926" s="75">
        <v>26.036016000000004</v>
      </c>
      <c r="C9926" s="75">
        <v>70.933056000000008</v>
      </c>
    </row>
    <row r="9927" spans="1:3" x14ac:dyDescent="0.25">
      <c r="A9927" s="74">
        <v>33667</v>
      </c>
      <c r="B9927" s="75">
        <v>26.023824000000001</v>
      </c>
      <c r="C9927" s="75">
        <v>70.887336000000005</v>
      </c>
    </row>
    <row r="9928" spans="1:3" x14ac:dyDescent="0.25">
      <c r="A9928" s="74">
        <v>33668</v>
      </c>
      <c r="B9928" s="75">
        <v>26.014679999999998</v>
      </c>
      <c r="C9928" s="75">
        <v>70.737984000000012</v>
      </c>
    </row>
    <row r="9929" spans="1:3" x14ac:dyDescent="0.25">
      <c r="A9929" s="74">
        <v>33669</v>
      </c>
      <c r="B9929" s="75">
        <v>25.99944</v>
      </c>
      <c r="C9929" s="75">
        <v>70.646544000000006</v>
      </c>
    </row>
    <row r="9930" spans="1:3" x14ac:dyDescent="0.25">
      <c r="A9930" s="74">
        <v>33670</v>
      </c>
      <c r="B9930" s="75">
        <v>25.987248000000005</v>
      </c>
      <c r="C9930" s="75">
        <v>70.564248000000006</v>
      </c>
    </row>
    <row r="9931" spans="1:3" x14ac:dyDescent="0.25">
      <c r="A9931" s="74">
        <v>33671</v>
      </c>
      <c r="B9931" s="75">
        <v>25.978104000000002</v>
      </c>
      <c r="C9931" s="75">
        <v>70.494144000000006</v>
      </c>
    </row>
    <row r="9932" spans="1:3" x14ac:dyDescent="0.25">
      <c r="A9932" s="74">
        <v>33672</v>
      </c>
      <c r="B9932" s="75">
        <v>25.959816000000004</v>
      </c>
      <c r="C9932" s="75">
        <v>70.363079999999997</v>
      </c>
    </row>
    <row r="9933" spans="1:3" x14ac:dyDescent="0.25">
      <c r="A9933" s="74">
        <v>33673</v>
      </c>
      <c r="B9933" s="75">
        <v>25.944576000000001</v>
      </c>
      <c r="C9933" s="75">
        <v>70.256399999999999</v>
      </c>
    </row>
    <row r="9934" spans="1:3" x14ac:dyDescent="0.25">
      <c r="A9934" s="74">
        <v>33674</v>
      </c>
      <c r="B9934" s="75">
        <v>25.932384000000003</v>
      </c>
      <c r="C9934" s="75">
        <v>70.149720000000002</v>
      </c>
    </row>
    <row r="9935" spans="1:3" x14ac:dyDescent="0.25">
      <c r="A9935" s="74">
        <v>33675</v>
      </c>
      <c r="B9935" s="75">
        <v>25.920192000000004</v>
      </c>
      <c r="C9935" s="75">
        <v>70.024752000000007</v>
      </c>
    </row>
    <row r="9936" spans="1:3" x14ac:dyDescent="0.25">
      <c r="A9936" s="74">
        <v>33676</v>
      </c>
      <c r="B9936" s="75">
        <v>25.911048000000005</v>
      </c>
      <c r="C9936" s="75">
        <v>69.866256000000007</v>
      </c>
    </row>
    <row r="9937" spans="1:3" x14ac:dyDescent="0.25">
      <c r="A9937" s="74">
        <v>33677</v>
      </c>
      <c r="B9937" s="75">
        <v>25.901904000000002</v>
      </c>
      <c r="C9937" s="75">
        <v>69.756528000000003</v>
      </c>
    </row>
    <row r="9938" spans="1:3" x14ac:dyDescent="0.25">
      <c r="A9938" s="74">
        <v>33678</v>
      </c>
      <c r="B9938" s="75">
        <v>25.886664000000003</v>
      </c>
      <c r="C9938" s="75">
        <v>69.674232000000003</v>
      </c>
    </row>
    <row r="9939" spans="1:3" x14ac:dyDescent="0.25">
      <c r="A9939" s="74">
        <v>33679</v>
      </c>
      <c r="B9939" s="75">
        <v>25.865328000000002</v>
      </c>
      <c r="C9939" s="75">
        <v>69.598032000000003</v>
      </c>
    </row>
    <row r="9940" spans="1:3" x14ac:dyDescent="0.25">
      <c r="A9940" s="74">
        <v>33680</v>
      </c>
      <c r="B9940" s="75">
        <v>25.859232000000002</v>
      </c>
      <c r="C9940" s="75">
        <v>69.412103999999999</v>
      </c>
    </row>
    <row r="9941" spans="1:3" x14ac:dyDescent="0.25">
      <c r="A9941" s="74">
        <v>33681</v>
      </c>
      <c r="B9941" s="75">
        <v>25.850088000000003</v>
      </c>
      <c r="C9941" s="75">
        <v>69.320664000000008</v>
      </c>
    </row>
    <row r="9942" spans="1:3" x14ac:dyDescent="0.25">
      <c r="A9942" s="74">
        <v>33682</v>
      </c>
      <c r="B9942" s="75">
        <v>25.843992000000004</v>
      </c>
      <c r="C9942" s="75">
        <v>69.146928000000003</v>
      </c>
    </row>
    <row r="9943" spans="1:3" x14ac:dyDescent="0.25">
      <c r="A9943" s="74">
        <v>33683</v>
      </c>
      <c r="B9943" s="75">
        <v>25.834848000000004</v>
      </c>
      <c r="C9943" s="75">
        <v>69.006720000000001</v>
      </c>
    </row>
    <row r="9944" spans="1:3" x14ac:dyDescent="0.25">
      <c r="A9944" s="74">
        <v>33684</v>
      </c>
      <c r="B9944" s="75">
        <v>25.822656000000002</v>
      </c>
      <c r="C9944" s="75">
        <v>68.903088000000011</v>
      </c>
    </row>
    <row r="9945" spans="1:3" x14ac:dyDescent="0.25">
      <c r="A9945" s="74">
        <v>33685</v>
      </c>
      <c r="B9945" s="75">
        <v>25.810464000000003</v>
      </c>
      <c r="C9945" s="75">
        <v>68.738496000000012</v>
      </c>
    </row>
    <row r="9946" spans="1:3" x14ac:dyDescent="0.25">
      <c r="A9946" s="74">
        <v>33686</v>
      </c>
      <c r="B9946" s="75">
        <v>25.804368</v>
      </c>
      <c r="C9946" s="75">
        <v>68.60438400000001</v>
      </c>
    </row>
    <row r="9947" spans="1:3" x14ac:dyDescent="0.25">
      <c r="A9947" s="74">
        <v>33687</v>
      </c>
      <c r="B9947" s="75">
        <v>25.789128000000002</v>
      </c>
      <c r="C9947" s="75">
        <v>68.448936000000003</v>
      </c>
    </row>
    <row r="9948" spans="1:3" x14ac:dyDescent="0.25">
      <c r="A9948" s="74">
        <v>33688</v>
      </c>
      <c r="B9948" s="75">
        <v>25.77084</v>
      </c>
      <c r="C9948" s="75">
        <v>68.357496000000012</v>
      </c>
    </row>
    <row r="9949" spans="1:3" x14ac:dyDescent="0.25">
      <c r="A9949" s="74">
        <v>33689</v>
      </c>
      <c r="B9949" s="75">
        <v>25.749504000000002</v>
      </c>
      <c r="C9949" s="75">
        <v>68.217288000000011</v>
      </c>
    </row>
    <row r="9950" spans="1:3" x14ac:dyDescent="0.25">
      <c r="A9950" s="74">
        <v>33690</v>
      </c>
      <c r="B9950" s="75">
        <v>25.731216000000003</v>
      </c>
      <c r="C9950" s="75">
        <v>68.095368000000008</v>
      </c>
    </row>
    <row r="9951" spans="1:3" x14ac:dyDescent="0.25">
      <c r="A9951" s="74">
        <v>33691</v>
      </c>
      <c r="B9951" s="75">
        <v>25.712928000000002</v>
      </c>
      <c r="C9951" s="75">
        <v>67.985640000000004</v>
      </c>
    </row>
    <row r="9952" spans="1:3" x14ac:dyDescent="0.25">
      <c r="A9952" s="74">
        <v>33692</v>
      </c>
      <c r="B9952" s="75">
        <v>25.697688000000003</v>
      </c>
      <c r="C9952" s="75">
        <v>67.827144000000004</v>
      </c>
    </row>
    <row r="9953" spans="1:3" x14ac:dyDescent="0.25">
      <c r="A9953" s="74">
        <v>33693</v>
      </c>
      <c r="B9953" s="75">
        <v>25.688544</v>
      </c>
      <c r="C9953" s="75">
        <v>67.686936000000003</v>
      </c>
    </row>
    <row r="9954" spans="1:3" x14ac:dyDescent="0.25">
      <c r="A9954" s="74">
        <v>33694</v>
      </c>
      <c r="B9954" s="75">
        <v>25.676352000000001</v>
      </c>
      <c r="C9954" s="75">
        <v>67.549776000000008</v>
      </c>
    </row>
    <row r="9955" spans="1:3" x14ac:dyDescent="0.25">
      <c r="A9955" s="74">
        <v>33695</v>
      </c>
      <c r="B9955" s="75">
        <v>25.661111999999999</v>
      </c>
      <c r="C9955" s="75">
        <v>67.415664000000007</v>
      </c>
    </row>
    <row r="9956" spans="1:3" x14ac:dyDescent="0.25">
      <c r="A9956" s="74">
        <v>33696</v>
      </c>
      <c r="B9956" s="75">
        <v>25.645872000000001</v>
      </c>
      <c r="C9956" s="75">
        <v>67.275456000000005</v>
      </c>
    </row>
    <row r="9957" spans="1:3" x14ac:dyDescent="0.25">
      <c r="A9957" s="74">
        <v>33697</v>
      </c>
      <c r="B9957" s="75">
        <v>25.633679999999998</v>
      </c>
      <c r="C9957" s="75">
        <v>67.092576000000008</v>
      </c>
    </row>
    <row r="9958" spans="1:3" x14ac:dyDescent="0.25">
      <c r="A9958" s="74">
        <v>33698</v>
      </c>
      <c r="B9958" s="75">
        <v>25.61844</v>
      </c>
      <c r="C9958" s="75">
        <v>66.909696000000011</v>
      </c>
    </row>
    <row r="9959" spans="1:3" x14ac:dyDescent="0.25">
      <c r="A9959" s="74">
        <v>33699</v>
      </c>
      <c r="B9959" s="75">
        <v>25.609296000000001</v>
      </c>
      <c r="C9959" s="75">
        <v>66.793871999999993</v>
      </c>
    </row>
    <row r="9960" spans="1:3" x14ac:dyDescent="0.25">
      <c r="A9960" s="74">
        <v>33700</v>
      </c>
      <c r="B9960" s="75">
        <v>25.591007999999999</v>
      </c>
      <c r="C9960" s="75">
        <v>66.620136000000002</v>
      </c>
    </row>
    <row r="9961" spans="1:3" x14ac:dyDescent="0.25">
      <c r="A9961" s="74">
        <v>33701</v>
      </c>
      <c r="B9961" s="75">
        <v>25.575768</v>
      </c>
      <c r="C9961" s="75">
        <v>66.434208000000012</v>
      </c>
    </row>
    <row r="9962" spans="1:3" x14ac:dyDescent="0.25">
      <c r="A9962" s="74">
        <v>33702</v>
      </c>
      <c r="B9962" s="75">
        <v>25.566624000000001</v>
      </c>
      <c r="C9962" s="75">
        <v>66.257424</v>
      </c>
    </row>
    <row r="9963" spans="1:3" x14ac:dyDescent="0.25">
      <c r="A9963" s="74">
        <v>33703</v>
      </c>
      <c r="B9963" s="75">
        <v>25.551384000000002</v>
      </c>
      <c r="C9963" s="75">
        <v>66.047111999999998</v>
      </c>
    </row>
    <row r="9964" spans="1:3" x14ac:dyDescent="0.25">
      <c r="A9964" s="74">
        <v>33704</v>
      </c>
      <c r="B9964" s="75">
        <v>25.54224</v>
      </c>
      <c r="C9964" s="75">
        <v>65.848991999999996</v>
      </c>
    </row>
    <row r="9965" spans="1:3" x14ac:dyDescent="0.25">
      <c r="A9965" s="74">
        <v>33705</v>
      </c>
      <c r="B9965" s="75">
        <v>25.533096</v>
      </c>
      <c r="C9965" s="75">
        <v>65.69049600000001</v>
      </c>
    </row>
    <row r="9966" spans="1:3" x14ac:dyDescent="0.25">
      <c r="A9966" s="74">
        <v>33706</v>
      </c>
      <c r="B9966" s="75">
        <v>25.517856000000002</v>
      </c>
      <c r="C9966" s="75">
        <v>65.571624</v>
      </c>
    </row>
    <row r="9967" spans="1:3" x14ac:dyDescent="0.25">
      <c r="A9967" s="74">
        <v>33707</v>
      </c>
      <c r="B9967" s="75">
        <v>25.508711999999999</v>
      </c>
      <c r="C9967" s="75">
        <v>65.394840000000002</v>
      </c>
    </row>
    <row r="9968" spans="1:3" x14ac:dyDescent="0.25">
      <c r="A9968" s="74">
        <v>33708</v>
      </c>
      <c r="B9968" s="75">
        <v>25.499568</v>
      </c>
      <c r="C9968" s="75">
        <v>65.227199999999996</v>
      </c>
    </row>
    <row r="9969" spans="1:3" x14ac:dyDescent="0.25">
      <c r="A9969" s="74">
        <v>33709</v>
      </c>
      <c r="B9969" s="75">
        <v>25.487376000000001</v>
      </c>
      <c r="C9969" s="75">
        <v>65.062608000000012</v>
      </c>
    </row>
    <row r="9970" spans="1:3" x14ac:dyDescent="0.25">
      <c r="A9970" s="74">
        <v>33710</v>
      </c>
      <c r="B9970" s="75">
        <v>25.475184000000002</v>
      </c>
      <c r="C9970" s="75">
        <v>64.864488000000009</v>
      </c>
    </row>
    <row r="9971" spans="1:3" x14ac:dyDescent="0.25">
      <c r="A9971" s="74">
        <v>33711</v>
      </c>
      <c r="B9971" s="75">
        <v>25.459944</v>
      </c>
      <c r="C9971" s="75">
        <v>64.763903999999997</v>
      </c>
    </row>
    <row r="9972" spans="1:3" x14ac:dyDescent="0.25">
      <c r="A9972" s="74">
        <v>33712</v>
      </c>
      <c r="B9972" s="75">
        <v>25.447752000000001</v>
      </c>
      <c r="C9972" s="75">
        <v>64.648080000000007</v>
      </c>
    </row>
    <row r="9973" spans="1:3" x14ac:dyDescent="0.25">
      <c r="A9973" s="74">
        <v>33713</v>
      </c>
      <c r="B9973" s="75">
        <v>25.426416000000003</v>
      </c>
      <c r="C9973" s="75">
        <v>64.574928000000014</v>
      </c>
    </row>
    <row r="9974" spans="1:3" x14ac:dyDescent="0.25">
      <c r="A9974" s="74">
        <v>33714</v>
      </c>
      <c r="B9974" s="75">
        <v>25.417272000000001</v>
      </c>
      <c r="C9974" s="75">
        <v>64.370711999999997</v>
      </c>
    </row>
    <row r="9975" spans="1:3" x14ac:dyDescent="0.25">
      <c r="A9975" s="74">
        <v>33715</v>
      </c>
      <c r="B9975" s="75">
        <v>25.392888000000003</v>
      </c>
      <c r="C9975" s="75">
        <v>64.172591999999995</v>
      </c>
    </row>
    <row r="9976" spans="1:3" x14ac:dyDescent="0.25">
      <c r="A9976" s="74">
        <v>33716</v>
      </c>
      <c r="B9976" s="75">
        <v>25.377648000000004</v>
      </c>
      <c r="C9976" s="75">
        <v>63.995808000000004</v>
      </c>
    </row>
    <row r="9977" spans="1:3" x14ac:dyDescent="0.25">
      <c r="A9977" s="74">
        <v>33717</v>
      </c>
      <c r="B9977" s="75">
        <v>25.365456000000002</v>
      </c>
      <c r="C9977" s="75">
        <v>63.800736000000001</v>
      </c>
    </row>
    <row r="9978" spans="1:3" x14ac:dyDescent="0.25">
      <c r="A9978" s="74">
        <v>33718</v>
      </c>
      <c r="B9978" s="75">
        <v>25.368504000000001</v>
      </c>
      <c r="C9978" s="75">
        <v>63.785496000000009</v>
      </c>
    </row>
    <row r="9979" spans="1:3" x14ac:dyDescent="0.25">
      <c r="A9979" s="74">
        <v>33719</v>
      </c>
      <c r="B9979" s="75">
        <v>25.362407999999999</v>
      </c>
      <c r="C9979" s="75">
        <v>64.023240000000001</v>
      </c>
    </row>
    <row r="9980" spans="1:3" x14ac:dyDescent="0.25">
      <c r="A9980" s="74">
        <v>33720</v>
      </c>
      <c r="B9980" s="75">
        <v>25.356311999999999</v>
      </c>
      <c r="C9980" s="75">
        <v>64.203072000000006</v>
      </c>
    </row>
    <row r="9981" spans="1:3" x14ac:dyDescent="0.25">
      <c r="A9981" s="74">
        <v>33721</v>
      </c>
      <c r="B9981" s="75">
        <v>25.411176000000001</v>
      </c>
      <c r="C9981" s="75">
        <v>64.550544000000002</v>
      </c>
    </row>
    <row r="9982" spans="1:3" x14ac:dyDescent="0.25">
      <c r="A9982" s="74">
        <v>33722</v>
      </c>
      <c r="B9982" s="75">
        <v>25.46604</v>
      </c>
      <c r="C9982" s="75">
        <v>64.800480000000007</v>
      </c>
    </row>
    <row r="9983" spans="1:3" x14ac:dyDescent="0.25">
      <c r="A9983" s="74">
        <v>33723</v>
      </c>
      <c r="B9983" s="75">
        <v>25.496520000000004</v>
      </c>
      <c r="C9983" s="75">
        <v>65.190624</v>
      </c>
    </row>
    <row r="9984" spans="1:3" x14ac:dyDescent="0.25">
      <c r="A9984" s="74">
        <v>33724</v>
      </c>
      <c r="B9984" s="75">
        <v>25.484328000000001</v>
      </c>
      <c r="C9984" s="75">
        <v>65.275968000000006</v>
      </c>
    </row>
    <row r="9985" spans="1:3" x14ac:dyDescent="0.25">
      <c r="A9985" s="74">
        <v>33725</v>
      </c>
      <c r="B9985" s="75">
        <v>25.472135999999999</v>
      </c>
      <c r="C9985" s="75">
        <v>65.248536000000001</v>
      </c>
    </row>
    <row r="9986" spans="1:3" x14ac:dyDescent="0.25">
      <c r="A9986" s="74">
        <v>33726</v>
      </c>
      <c r="B9986" s="75">
        <v>25.456896</v>
      </c>
      <c r="C9986" s="75">
        <v>65.248536000000001</v>
      </c>
    </row>
    <row r="9987" spans="1:3" x14ac:dyDescent="0.25">
      <c r="A9987" s="74">
        <v>33727</v>
      </c>
      <c r="B9987" s="75">
        <v>25.447752000000001</v>
      </c>
      <c r="C9987" s="75">
        <v>65.260728000000015</v>
      </c>
    </row>
    <row r="9988" spans="1:3" x14ac:dyDescent="0.25">
      <c r="A9988" s="74">
        <v>33728</v>
      </c>
      <c r="B9988" s="75">
        <v>25.438607999999999</v>
      </c>
      <c r="C9988" s="75">
        <v>65.291208000000012</v>
      </c>
    </row>
    <row r="9989" spans="1:3" x14ac:dyDescent="0.25">
      <c r="A9989" s="74">
        <v>33729</v>
      </c>
      <c r="B9989" s="75">
        <v>25.444704000000002</v>
      </c>
      <c r="C9989" s="75">
        <v>66.300096000000011</v>
      </c>
    </row>
    <row r="9990" spans="1:3" x14ac:dyDescent="0.25">
      <c r="A9990" s="74">
        <v>33730</v>
      </c>
      <c r="B9990" s="75">
        <v>25.475184000000002</v>
      </c>
      <c r="C9990" s="75">
        <v>66.507360000000006</v>
      </c>
    </row>
    <row r="9991" spans="1:3" x14ac:dyDescent="0.25">
      <c r="A9991" s="74">
        <v>33731</v>
      </c>
      <c r="B9991" s="75">
        <v>25.511760000000002</v>
      </c>
      <c r="C9991" s="75">
        <v>66.897503999999998</v>
      </c>
    </row>
    <row r="9992" spans="1:3" x14ac:dyDescent="0.25">
      <c r="A9992" s="74">
        <v>33732</v>
      </c>
      <c r="B9992" s="75">
        <v>25.517856000000002</v>
      </c>
      <c r="C9992" s="75">
        <v>67.327271999999994</v>
      </c>
    </row>
    <row r="9993" spans="1:3" x14ac:dyDescent="0.25">
      <c r="A9993" s="74">
        <v>33733</v>
      </c>
      <c r="B9993" s="75">
        <v>25.530048000000004</v>
      </c>
      <c r="C9993" s="75">
        <v>67.522344000000004</v>
      </c>
    </row>
    <row r="9994" spans="1:3" x14ac:dyDescent="0.25">
      <c r="A9994" s="74">
        <v>33734</v>
      </c>
      <c r="B9994" s="75">
        <v>25.511760000000002</v>
      </c>
      <c r="C9994" s="75">
        <v>67.61378400000001</v>
      </c>
    </row>
    <row r="9995" spans="1:3" x14ac:dyDescent="0.25">
      <c r="A9995" s="74">
        <v>33735</v>
      </c>
      <c r="B9995" s="75">
        <v>25.505664000000003</v>
      </c>
      <c r="C9995" s="75">
        <v>67.629024000000001</v>
      </c>
    </row>
    <row r="9996" spans="1:3" x14ac:dyDescent="0.25">
      <c r="A9996" s="74">
        <v>33736</v>
      </c>
      <c r="B9996" s="75">
        <v>25.496520000000004</v>
      </c>
      <c r="C9996" s="75">
        <v>67.629024000000001</v>
      </c>
    </row>
    <row r="9997" spans="1:3" x14ac:dyDescent="0.25">
      <c r="A9997" s="74">
        <v>33737</v>
      </c>
      <c r="B9997" s="75">
        <v>25.484328000000001</v>
      </c>
      <c r="C9997" s="75">
        <v>67.616832000000002</v>
      </c>
    </row>
    <row r="9998" spans="1:3" x14ac:dyDescent="0.25">
      <c r="A9998" s="74">
        <v>33738</v>
      </c>
      <c r="B9998" s="75">
        <v>25.469088000000003</v>
      </c>
      <c r="C9998" s="75">
        <v>67.577207999999999</v>
      </c>
    </row>
    <row r="9999" spans="1:3" x14ac:dyDescent="0.25">
      <c r="A9999" s="74">
        <v>33739</v>
      </c>
      <c r="B9999" s="75">
        <v>25.462992000000003</v>
      </c>
      <c r="C9999" s="75">
        <v>67.45528800000001</v>
      </c>
    </row>
    <row r="10000" spans="1:3" x14ac:dyDescent="0.25">
      <c r="A10000" s="74">
        <v>33740</v>
      </c>
      <c r="B10000" s="75">
        <v>25.548335999999999</v>
      </c>
      <c r="C10000" s="75">
        <v>67.720464000000007</v>
      </c>
    </row>
    <row r="10001" spans="1:3" x14ac:dyDescent="0.25">
      <c r="A10001" s="74">
        <v>33741</v>
      </c>
      <c r="B10001" s="75">
        <v>25.609296000000001</v>
      </c>
      <c r="C10001" s="75">
        <v>68.034407999999999</v>
      </c>
    </row>
    <row r="10002" spans="1:3" x14ac:dyDescent="0.25">
      <c r="A10002" s="74">
        <v>33742</v>
      </c>
      <c r="B10002" s="75">
        <v>25.621488000000003</v>
      </c>
      <c r="C10002" s="75">
        <v>68.003928000000002</v>
      </c>
    </row>
    <row r="10003" spans="1:3" x14ac:dyDescent="0.25">
      <c r="A10003" s="74">
        <v>33743</v>
      </c>
      <c r="B10003" s="75">
        <v>25.667207999999999</v>
      </c>
      <c r="C10003" s="75">
        <v>68.013071999999994</v>
      </c>
    </row>
    <row r="10004" spans="1:3" x14ac:dyDescent="0.25">
      <c r="A10004" s="74">
        <v>33744</v>
      </c>
      <c r="B10004" s="75">
        <v>25.685496000000001</v>
      </c>
      <c r="C10004" s="75">
        <v>68.083176000000009</v>
      </c>
    </row>
    <row r="10005" spans="1:3" x14ac:dyDescent="0.25">
      <c r="A10005" s="74">
        <v>33745</v>
      </c>
      <c r="B10005" s="75">
        <v>25.706832000000002</v>
      </c>
      <c r="C10005" s="75">
        <v>68.101464000000007</v>
      </c>
    </row>
    <row r="10006" spans="1:3" x14ac:dyDescent="0.25">
      <c r="A10006" s="74">
        <v>33746</v>
      </c>
      <c r="B10006" s="75">
        <v>25.709879999999998</v>
      </c>
      <c r="C10006" s="75">
        <v>68.119752000000005</v>
      </c>
    </row>
    <row r="10007" spans="1:3" x14ac:dyDescent="0.25">
      <c r="A10007" s="74">
        <v>33747</v>
      </c>
      <c r="B10007" s="75">
        <v>25.731216000000003</v>
      </c>
      <c r="C10007" s="75">
        <v>68.391024000000002</v>
      </c>
    </row>
    <row r="10008" spans="1:3" x14ac:dyDescent="0.25">
      <c r="A10008" s="74">
        <v>33748</v>
      </c>
      <c r="B10008" s="75">
        <v>25.734264000000003</v>
      </c>
      <c r="C10008" s="75">
        <v>68.461128000000002</v>
      </c>
    </row>
    <row r="10009" spans="1:3" x14ac:dyDescent="0.25">
      <c r="A10009" s="74">
        <v>33749</v>
      </c>
      <c r="B10009" s="75">
        <v>25.740360000000003</v>
      </c>
      <c r="C10009" s="75">
        <v>68.448936000000003</v>
      </c>
    </row>
    <row r="10010" spans="1:3" x14ac:dyDescent="0.25">
      <c r="A10010" s="74">
        <v>33750</v>
      </c>
      <c r="B10010" s="75">
        <v>25.779984000000002</v>
      </c>
      <c r="C10010" s="75">
        <v>68.52818400000001</v>
      </c>
    </row>
    <row r="10011" spans="1:3" x14ac:dyDescent="0.25">
      <c r="A10011" s="74">
        <v>33751</v>
      </c>
      <c r="B10011" s="75">
        <v>25.822656000000002</v>
      </c>
      <c r="C10011" s="75">
        <v>68.964048000000005</v>
      </c>
    </row>
    <row r="10012" spans="1:3" x14ac:dyDescent="0.25">
      <c r="A10012" s="74">
        <v>33752</v>
      </c>
      <c r="B10012" s="75">
        <v>25.856184000000002</v>
      </c>
      <c r="C10012" s="75">
        <v>69.277991999999998</v>
      </c>
    </row>
    <row r="10013" spans="1:3" x14ac:dyDescent="0.25">
      <c r="A10013" s="74">
        <v>33753</v>
      </c>
      <c r="B10013" s="75">
        <v>25.883616000000004</v>
      </c>
      <c r="C10013" s="75">
        <v>69.75957600000001</v>
      </c>
    </row>
    <row r="10014" spans="1:3" x14ac:dyDescent="0.25">
      <c r="A10014" s="74">
        <v>33754</v>
      </c>
      <c r="B10014" s="75">
        <v>25.892760000000003</v>
      </c>
      <c r="C10014" s="75">
        <v>69.979032000000004</v>
      </c>
    </row>
    <row r="10015" spans="1:3" x14ac:dyDescent="0.25">
      <c r="A10015" s="74">
        <v>33755</v>
      </c>
      <c r="B10015" s="75">
        <v>25.898856000000002</v>
      </c>
      <c r="C10015" s="75">
        <v>70.119240000000005</v>
      </c>
    </row>
    <row r="10016" spans="1:3" x14ac:dyDescent="0.25">
      <c r="A10016" s="74">
        <v>33756</v>
      </c>
      <c r="B10016" s="75">
        <v>25.932384000000003</v>
      </c>
      <c r="C10016" s="75">
        <v>70.356984000000011</v>
      </c>
    </row>
    <row r="10017" spans="1:3" x14ac:dyDescent="0.25">
      <c r="A10017" s="74">
        <v>33757</v>
      </c>
      <c r="B10017" s="75">
        <v>25.947624000000001</v>
      </c>
      <c r="C10017" s="75">
        <v>70.427087999999998</v>
      </c>
    </row>
    <row r="10018" spans="1:3" x14ac:dyDescent="0.25">
      <c r="A10018" s="74">
        <v>33758</v>
      </c>
      <c r="B10018" s="75">
        <v>26.020776000000001</v>
      </c>
      <c r="C10018" s="75">
        <v>70.643496000000013</v>
      </c>
    </row>
    <row r="10019" spans="1:3" x14ac:dyDescent="0.25">
      <c r="A10019" s="74">
        <v>33759</v>
      </c>
      <c r="B10019" s="75">
        <v>26.039064000000003</v>
      </c>
      <c r="C10019" s="75">
        <v>70.658736000000005</v>
      </c>
    </row>
    <row r="10020" spans="1:3" x14ac:dyDescent="0.25">
      <c r="A10020" s="74">
        <v>33760</v>
      </c>
      <c r="B10020" s="75">
        <v>26.039064000000003</v>
      </c>
      <c r="C10020" s="75">
        <v>70.670928000000004</v>
      </c>
    </row>
    <row r="10021" spans="1:3" x14ac:dyDescent="0.25">
      <c r="A10021" s="74">
        <v>33761</v>
      </c>
      <c r="B10021" s="75">
        <v>26.026872000000001</v>
      </c>
      <c r="C10021" s="75">
        <v>70.625208000000001</v>
      </c>
    </row>
    <row r="10022" spans="1:3" x14ac:dyDescent="0.25">
      <c r="A10022" s="74">
        <v>33762</v>
      </c>
      <c r="B10022" s="75">
        <v>26.036016000000004</v>
      </c>
      <c r="C10022" s="75">
        <v>70.585584000000011</v>
      </c>
    </row>
    <row r="10023" spans="1:3" x14ac:dyDescent="0.25">
      <c r="A10023" s="74">
        <v>33763</v>
      </c>
      <c r="B10023" s="75">
        <v>26.063448000000005</v>
      </c>
      <c r="C10023" s="75">
        <v>70.549008000000001</v>
      </c>
    </row>
    <row r="10024" spans="1:3" x14ac:dyDescent="0.25">
      <c r="A10024" s="74">
        <v>33764</v>
      </c>
      <c r="B10024" s="75">
        <v>26.07564</v>
      </c>
      <c r="C10024" s="75">
        <v>70.606920000000002</v>
      </c>
    </row>
    <row r="10025" spans="1:3" x14ac:dyDescent="0.25">
      <c r="A10025" s="74">
        <v>33765</v>
      </c>
      <c r="B10025" s="75">
        <v>26.100024000000001</v>
      </c>
      <c r="C10025" s="75">
        <v>70.549008000000001</v>
      </c>
    </row>
    <row r="10026" spans="1:3" x14ac:dyDescent="0.25">
      <c r="A10026" s="74">
        <v>33766</v>
      </c>
      <c r="B10026" s="75">
        <v>26.093928000000002</v>
      </c>
      <c r="C10026" s="75">
        <v>70.518528000000003</v>
      </c>
    </row>
    <row r="10027" spans="1:3" x14ac:dyDescent="0.25">
      <c r="A10027" s="74">
        <v>33767</v>
      </c>
      <c r="B10027" s="75">
        <v>26.127456000000002</v>
      </c>
      <c r="C10027" s="75">
        <v>70.442328000000003</v>
      </c>
    </row>
    <row r="10028" spans="1:3" x14ac:dyDescent="0.25">
      <c r="A10028" s="74">
        <v>33768</v>
      </c>
      <c r="B10028" s="75">
        <v>26.118312</v>
      </c>
      <c r="C10028" s="75">
        <v>70.332599999999999</v>
      </c>
    </row>
    <row r="10029" spans="1:3" x14ac:dyDescent="0.25">
      <c r="A10029" s="74">
        <v>33769</v>
      </c>
      <c r="B10029" s="75">
        <v>26.103072000000001</v>
      </c>
      <c r="C10029" s="75">
        <v>70.21677600000001</v>
      </c>
    </row>
    <row r="10030" spans="1:3" x14ac:dyDescent="0.25">
      <c r="A10030" s="74">
        <v>33770</v>
      </c>
      <c r="B10030" s="75">
        <v>26.090879999999999</v>
      </c>
      <c r="C10030" s="75">
        <v>70.183248000000006</v>
      </c>
    </row>
    <row r="10031" spans="1:3" x14ac:dyDescent="0.25">
      <c r="A10031" s="74">
        <v>33771</v>
      </c>
      <c r="B10031" s="75">
        <v>26.090879999999999</v>
      </c>
      <c r="C10031" s="75">
        <v>70.183248000000006</v>
      </c>
    </row>
    <row r="10032" spans="1:3" x14ac:dyDescent="0.25">
      <c r="A10032" s="74">
        <v>33772</v>
      </c>
      <c r="B10032" s="75">
        <v>26.078688000000003</v>
      </c>
      <c r="C10032" s="75">
        <v>70.137528000000003</v>
      </c>
    </row>
    <row r="10033" spans="1:3" x14ac:dyDescent="0.25">
      <c r="A10033" s="74">
        <v>33773</v>
      </c>
      <c r="B10033" s="75">
        <v>26.093928000000002</v>
      </c>
      <c r="C10033" s="75">
        <v>70.058279999999996</v>
      </c>
    </row>
    <row r="10034" spans="1:3" x14ac:dyDescent="0.25">
      <c r="A10034" s="74">
        <v>33774</v>
      </c>
      <c r="B10034" s="75">
        <v>26.176224000000001</v>
      </c>
      <c r="C10034" s="75">
        <v>70.198487999999998</v>
      </c>
    </row>
    <row r="10035" spans="1:3" x14ac:dyDescent="0.25">
      <c r="A10035" s="74">
        <v>33775</v>
      </c>
      <c r="B10035" s="75">
        <v>26.206704000000002</v>
      </c>
      <c r="C10035" s="75">
        <v>70.341744000000006</v>
      </c>
    </row>
    <row r="10036" spans="1:3" x14ac:dyDescent="0.25">
      <c r="A10036" s="74">
        <v>33776</v>
      </c>
      <c r="B10036" s="75">
        <v>26.191464000000003</v>
      </c>
      <c r="C10036" s="75">
        <v>70.344791999999998</v>
      </c>
    </row>
    <row r="10037" spans="1:3" x14ac:dyDescent="0.25">
      <c r="A10037" s="74">
        <v>33777</v>
      </c>
      <c r="B10037" s="75">
        <v>26.179272000000001</v>
      </c>
      <c r="C10037" s="75">
        <v>70.232016000000002</v>
      </c>
    </row>
    <row r="10038" spans="1:3" x14ac:dyDescent="0.25">
      <c r="A10038" s="74">
        <v>33778</v>
      </c>
      <c r="B10038" s="75">
        <v>26.176224000000001</v>
      </c>
      <c r="C10038" s="75">
        <v>70.128384000000011</v>
      </c>
    </row>
    <row r="10039" spans="1:3" x14ac:dyDescent="0.25">
      <c r="A10039" s="74">
        <v>33779</v>
      </c>
      <c r="B10039" s="75">
        <v>26.185368</v>
      </c>
      <c r="C10039" s="75">
        <v>70.018656000000007</v>
      </c>
    </row>
    <row r="10040" spans="1:3" x14ac:dyDescent="0.25">
      <c r="A10040" s="74">
        <v>33780</v>
      </c>
      <c r="B10040" s="75">
        <v>26.176224000000001</v>
      </c>
      <c r="C10040" s="75">
        <v>69.854064000000008</v>
      </c>
    </row>
    <row r="10041" spans="1:3" x14ac:dyDescent="0.25">
      <c r="A10041" s="74">
        <v>33781</v>
      </c>
      <c r="B10041" s="75">
        <v>26.237183999999999</v>
      </c>
      <c r="C10041" s="75">
        <v>69.997320000000002</v>
      </c>
    </row>
    <row r="10042" spans="1:3" x14ac:dyDescent="0.25">
      <c r="A10042" s="74">
        <v>33782</v>
      </c>
      <c r="B10042" s="75">
        <v>26.246328000000002</v>
      </c>
      <c r="C10042" s="75">
        <v>70.061328000000003</v>
      </c>
    </row>
    <row r="10043" spans="1:3" x14ac:dyDescent="0.25">
      <c r="A10043" s="74">
        <v>33783</v>
      </c>
      <c r="B10043" s="75">
        <v>26.276807999999999</v>
      </c>
      <c r="C10043" s="75">
        <v>70.036944000000005</v>
      </c>
    </row>
    <row r="10044" spans="1:3" x14ac:dyDescent="0.25">
      <c r="A10044" s="74">
        <v>33784</v>
      </c>
      <c r="B10044" s="75">
        <v>26.273760000000003</v>
      </c>
      <c r="C10044" s="75">
        <v>69.975984000000011</v>
      </c>
    </row>
    <row r="10045" spans="1:3" x14ac:dyDescent="0.25">
      <c r="A10045" s="74">
        <v>33785</v>
      </c>
      <c r="B10045" s="75">
        <v>26.264616</v>
      </c>
      <c r="C10045" s="75">
        <v>70.314312000000001</v>
      </c>
    </row>
    <row r="10046" spans="1:3" x14ac:dyDescent="0.25">
      <c r="A10046" s="74">
        <v>33786</v>
      </c>
      <c r="B10046" s="75">
        <v>26.255472000000001</v>
      </c>
      <c r="C10046" s="75">
        <v>70.256399999999999</v>
      </c>
    </row>
    <row r="10047" spans="1:3" x14ac:dyDescent="0.25">
      <c r="A10047" s="74">
        <v>33787</v>
      </c>
      <c r="B10047" s="75">
        <v>26.276807999999999</v>
      </c>
      <c r="C10047" s="75">
        <v>70.430136000000005</v>
      </c>
    </row>
    <row r="10048" spans="1:3" x14ac:dyDescent="0.25">
      <c r="A10048" s="74">
        <v>33788</v>
      </c>
      <c r="B10048" s="75">
        <v>26.276807999999999</v>
      </c>
      <c r="C10048" s="75">
        <v>70.463664000000009</v>
      </c>
    </row>
    <row r="10049" spans="1:3" x14ac:dyDescent="0.25">
      <c r="A10049" s="74">
        <v>33789</v>
      </c>
      <c r="B10049" s="75">
        <v>26.307288000000003</v>
      </c>
      <c r="C10049" s="75">
        <v>70.411848000000006</v>
      </c>
    </row>
    <row r="10050" spans="1:3" x14ac:dyDescent="0.25">
      <c r="A10050" s="74">
        <v>33790</v>
      </c>
      <c r="B10050" s="75">
        <v>26.310336</v>
      </c>
      <c r="C10050" s="75">
        <v>70.326504</v>
      </c>
    </row>
    <row r="10051" spans="1:3" x14ac:dyDescent="0.25">
      <c r="A10051" s="74">
        <v>33791</v>
      </c>
      <c r="B10051" s="75">
        <v>26.313383999999999</v>
      </c>
      <c r="C10051" s="75">
        <v>70.256399999999999</v>
      </c>
    </row>
    <row r="10052" spans="1:3" x14ac:dyDescent="0.25">
      <c r="A10052" s="74">
        <v>33792</v>
      </c>
      <c r="B10052" s="75">
        <v>26.337768000000001</v>
      </c>
      <c r="C10052" s="75">
        <v>70.189344000000006</v>
      </c>
    </row>
    <row r="10053" spans="1:3" x14ac:dyDescent="0.25">
      <c r="A10053" s="74">
        <v>33793</v>
      </c>
      <c r="B10053" s="75">
        <v>26.340816</v>
      </c>
      <c r="C10053" s="75">
        <v>70.183248000000006</v>
      </c>
    </row>
    <row r="10054" spans="1:3" x14ac:dyDescent="0.25">
      <c r="A10054" s="74">
        <v>33794</v>
      </c>
      <c r="B10054" s="75">
        <v>26.334720000000004</v>
      </c>
      <c r="C10054" s="75">
        <v>70.110096000000013</v>
      </c>
    </row>
    <row r="10055" spans="1:3" x14ac:dyDescent="0.25">
      <c r="A10055" s="74">
        <v>33795</v>
      </c>
      <c r="B10055" s="75">
        <v>26.325576000000002</v>
      </c>
      <c r="C10055" s="75">
        <v>70.100952000000007</v>
      </c>
    </row>
    <row r="10056" spans="1:3" x14ac:dyDescent="0.25">
      <c r="A10056" s="74">
        <v>33796</v>
      </c>
      <c r="B10056" s="75">
        <v>26.313383999999999</v>
      </c>
      <c r="C10056" s="75">
        <v>70.018656000000007</v>
      </c>
    </row>
    <row r="10057" spans="1:3" x14ac:dyDescent="0.25">
      <c r="A10057" s="74">
        <v>33797</v>
      </c>
      <c r="B10057" s="75">
        <v>26.298144000000001</v>
      </c>
      <c r="C10057" s="75">
        <v>69.930264000000008</v>
      </c>
    </row>
    <row r="10058" spans="1:3" x14ac:dyDescent="0.25">
      <c r="A10058" s="74">
        <v>33798</v>
      </c>
      <c r="B10058" s="75">
        <v>26.310336</v>
      </c>
      <c r="C10058" s="75">
        <v>69.98817600000001</v>
      </c>
    </row>
    <row r="10059" spans="1:3" x14ac:dyDescent="0.25">
      <c r="A10059" s="74">
        <v>33799</v>
      </c>
      <c r="B10059" s="75">
        <v>26.298144000000001</v>
      </c>
      <c r="C10059" s="75">
        <v>69.991224000000003</v>
      </c>
    </row>
    <row r="10060" spans="1:3" x14ac:dyDescent="0.25">
      <c r="A10060" s="74">
        <v>33800</v>
      </c>
      <c r="B10060" s="75">
        <v>26.292048000000001</v>
      </c>
      <c r="C10060" s="75">
        <v>69.927216000000001</v>
      </c>
    </row>
    <row r="10061" spans="1:3" x14ac:dyDescent="0.25">
      <c r="A10061" s="74">
        <v>33801</v>
      </c>
      <c r="B10061" s="75">
        <v>26.273760000000003</v>
      </c>
      <c r="C10061" s="75">
        <v>69.860159999999993</v>
      </c>
    </row>
    <row r="10062" spans="1:3" x14ac:dyDescent="0.25">
      <c r="A10062" s="74">
        <v>33802</v>
      </c>
      <c r="B10062" s="75">
        <v>26.270712</v>
      </c>
      <c r="C10062" s="75">
        <v>69.799199999999999</v>
      </c>
    </row>
    <row r="10063" spans="1:3" x14ac:dyDescent="0.25">
      <c r="A10063" s="74">
        <v>33803</v>
      </c>
      <c r="B10063" s="75">
        <v>26.243279999999999</v>
      </c>
      <c r="C10063" s="75">
        <v>69.787008</v>
      </c>
    </row>
    <row r="10064" spans="1:3" x14ac:dyDescent="0.25">
      <c r="A10064" s="74">
        <v>33804</v>
      </c>
      <c r="B10064" s="75">
        <v>26.218896000000001</v>
      </c>
      <c r="C10064" s="75">
        <v>69.756528000000003</v>
      </c>
    </row>
    <row r="10065" spans="1:3" x14ac:dyDescent="0.25">
      <c r="A10065" s="74">
        <v>33805</v>
      </c>
      <c r="B10065" s="75">
        <v>26.200607999999999</v>
      </c>
      <c r="C10065" s="75">
        <v>69.756528000000003</v>
      </c>
    </row>
    <row r="10066" spans="1:3" x14ac:dyDescent="0.25">
      <c r="A10066" s="74">
        <v>33806</v>
      </c>
      <c r="B10066" s="75">
        <v>26.212800000000001</v>
      </c>
      <c r="C10066" s="75">
        <v>69.930264000000008</v>
      </c>
    </row>
    <row r="10067" spans="1:3" x14ac:dyDescent="0.25">
      <c r="A10067" s="74">
        <v>33807</v>
      </c>
      <c r="B10067" s="75">
        <v>26.203656000000002</v>
      </c>
      <c r="C10067" s="75">
        <v>69.881496000000013</v>
      </c>
    </row>
    <row r="10068" spans="1:3" x14ac:dyDescent="0.25">
      <c r="A10068" s="74">
        <v>33808</v>
      </c>
      <c r="B10068" s="75">
        <v>26.182320000000004</v>
      </c>
      <c r="C10068" s="75">
        <v>69.790056000000007</v>
      </c>
    </row>
    <row r="10069" spans="1:3" x14ac:dyDescent="0.25">
      <c r="A10069" s="74">
        <v>33809</v>
      </c>
      <c r="B10069" s="75">
        <v>26.164032000000002</v>
      </c>
      <c r="C10069" s="75">
        <v>69.790056000000007</v>
      </c>
    </row>
    <row r="10070" spans="1:3" x14ac:dyDescent="0.25">
      <c r="A10070" s="74">
        <v>33810</v>
      </c>
      <c r="B10070" s="75">
        <v>26.167079999999999</v>
      </c>
      <c r="C10070" s="75">
        <v>69.817487999999997</v>
      </c>
    </row>
    <row r="10071" spans="1:3" x14ac:dyDescent="0.25">
      <c r="A10071" s="74">
        <v>33811</v>
      </c>
      <c r="B10071" s="75">
        <v>26.157935999999999</v>
      </c>
      <c r="C10071" s="75">
        <v>69.829679999999996</v>
      </c>
    </row>
    <row r="10072" spans="1:3" x14ac:dyDescent="0.25">
      <c r="A10072" s="74">
        <v>33812</v>
      </c>
      <c r="B10072" s="75">
        <v>26.157935999999999</v>
      </c>
      <c r="C10072" s="75">
        <v>69.814440000000005</v>
      </c>
    </row>
    <row r="10073" spans="1:3" x14ac:dyDescent="0.25">
      <c r="A10073" s="74">
        <v>33813</v>
      </c>
      <c r="B10073" s="75">
        <v>26.224992000000004</v>
      </c>
      <c r="C10073" s="75">
        <v>70.076568000000009</v>
      </c>
    </row>
    <row r="10074" spans="1:3" x14ac:dyDescent="0.25">
      <c r="A10074" s="74">
        <v>33814</v>
      </c>
      <c r="B10074" s="75">
        <v>26.231088000000003</v>
      </c>
      <c r="C10074" s="75">
        <v>70.046087999999997</v>
      </c>
    </row>
    <row r="10075" spans="1:3" x14ac:dyDescent="0.25">
      <c r="A10075" s="74">
        <v>33815</v>
      </c>
      <c r="B10075" s="75">
        <v>26.22804</v>
      </c>
      <c r="C10075" s="75">
        <v>69.991224000000003</v>
      </c>
    </row>
    <row r="10076" spans="1:3" x14ac:dyDescent="0.25">
      <c r="A10076" s="74">
        <v>33816</v>
      </c>
      <c r="B10076" s="75">
        <v>26.22804</v>
      </c>
      <c r="C10076" s="75">
        <v>69.957696000000013</v>
      </c>
    </row>
    <row r="10077" spans="1:3" x14ac:dyDescent="0.25">
      <c r="A10077" s="74">
        <v>33817</v>
      </c>
      <c r="B10077" s="75">
        <v>26.22804</v>
      </c>
      <c r="C10077" s="75">
        <v>70.506336000000005</v>
      </c>
    </row>
    <row r="10078" spans="1:3" x14ac:dyDescent="0.25">
      <c r="A10078" s="74">
        <v>33818</v>
      </c>
      <c r="B10078" s="75">
        <v>26.224992000000004</v>
      </c>
      <c r="C10078" s="75">
        <v>70.573391999999998</v>
      </c>
    </row>
    <row r="10079" spans="1:3" x14ac:dyDescent="0.25">
      <c r="A10079" s="74">
        <v>33819</v>
      </c>
      <c r="B10079" s="75">
        <v>26.212800000000001</v>
      </c>
      <c r="C10079" s="75">
        <v>70.561199999999999</v>
      </c>
    </row>
    <row r="10080" spans="1:3" x14ac:dyDescent="0.25">
      <c r="A10080" s="74">
        <v>33820</v>
      </c>
      <c r="B10080" s="75">
        <v>26.194512</v>
      </c>
      <c r="C10080" s="75">
        <v>70.555104</v>
      </c>
    </row>
    <row r="10081" spans="1:3" x14ac:dyDescent="0.25">
      <c r="A10081" s="74">
        <v>33821</v>
      </c>
      <c r="B10081" s="75">
        <v>26.182320000000004</v>
      </c>
      <c r="C10081" s="75">
        <v>70.734936000000005</v>
      </c>
    </row>
    <row r="10082" spans="1:3" x14ac:dyDescent="0.25">
      <c r="A10082" s="74">
        <v>33822</v>
      </c>
      <c r="B10082" s="75">
        <v>26.167079999999999</v>
      </c>
      <c r="C10082" s="75">
        <v>70.847712000000001</v>
      </c>
    </row>
    <row r="10083" spans="1:3" x14ac:dyDescent="0.25">
      <c r="A10083" s="74">
        <v>33823</v>
      </c>
      <c r="B10083" s="75">
        <v>26.164032000000002</v>
      </c>
      <c r="C10083" s="75">
        <v>70.823328000000004</v>
      </c>
    </row>
    <row r="10084" spans="1:3" x14ac:dyDescent="0.25">
      <c r="A10084" s="74">
        <v>33824</v>
      </c>
      <c r="B10084" s="75">
        <v>26.185368</v>
      </c>
      <c r="C10084" s="75">
        <v>70.969632000000004</v>
      </c>
    </row>
    <row r="10085" spans="1:3" x14ac:dyDescent="0.25">
      <c r="A10085" s="74">
        <v>33825</v>
      </c>
      <c r="B10085" s="75">
        <v>26.212800000000001</v>
      </c>
      <c r="C10085" s="75">
        <v>71.3232</v>
      </c>
    </row>
    <row r="10086" spans="1:3" x14ac:dyDescent="0.25">
      <c r="A10086" s="74">
        <v>33826</v>
      </c>
      <c r="B10086" s="75">
        <v>26.215848000000001</v>
      </c>
      <c r="C10086" s="75">
        <v>71.350632000000004</v>
      </c>
    </row>
    <row r="10087" spans="1:3" x14ac:dyDescent="0.25">
      <c r="A10087" s="74">
        <v>33827</v>
      </c>
      <c r="B10087" s="75">
        <v>26.22804</v>
      </c>
      <c r="C10087" s="75">
        <v>71.359776000000011</v>
      </c>
    </row>
    <row r="10088" spans="1:3" x14ac:dyDescent="0.25">
      <c r="A10088" s="74">
        <v>33828</v>
      </c>
      <c r="B10088" s="75">
        <v>26.218896000000001</v>
      </c>
      <c r="C10088" s="75">
        <v>71.344536000000005</v>
      </c>
    </row>
    <row r="10089" spans="1:3" x14ac:dyDescent="0.25">
      <c r="A10089" s="74">
        <v>33829</v>
      </c>
      <c r="B10089" s="75">
        <v>26.246328000000002</v>
      </c>
      <c r="C10089" s="75">
        <v>71.356728000000004</v>
      </c>
    </row>
    <row r="10090" spans="1:3" x14ac:dyDescent="0.25">
      <c r="A10090" s="74">
        <v>33830</v>
      </c>
      <c r="B10090" s="75">
        <v>26.252424000000001</v>
      </c>
      <c r="C10090" s="75">
        <v>71.368920000000003</v>
      </c>
    </row>
    <row r="10091" spans="1:3" x14ac:dyDescent="0.25">
      <c r="A10091" s="74">
        <v>33831</v>
      </c>
      <c r="B10091" s="75">
        <v>26.30424</v>
      </c>
      <c r="C10091" s="75">
        <v>71.563991999999999</v>
      </c>
    </row>
    <row r="10092" spans="1:3" x14ac:dyDescent="0.25">
      <c r="A10092" s="74">
        <v>33832</v>
      </c>
      <c r="B10092" s="75">
        <v>26.337768000000001</v>
      </c>
      <c r="C10092" s="75">
        <v>71.612759999999994</v>
      </c>
    </row>
    <row r="10093" spans="1:3" x14ac:dyDescent="0.25">
      <c r="A10093" s="74">
        <v>33833</v>
      </c>
      <c r="B10093" s="75">
        <v>26.337768000000001</v>
      </c>
      <c r="C10093" s="75">
        <v>71.603616000000002</v>
      </c>
    </row>
    <row r="10094" spans="1:3" x14ac:dyDescent="0.25">
      <c r="A10094" s="74">
        <v>33834</v>
      </c>
      <c r="B10094" s="75">
        <v>26.343864000000004</v>
      </c>
      <c r="C10094" s="75">
        <v>71.554848000000007</v>
      </c>
    </row>
    <row r="10095" spans="1:3" x14ac:dyDescent="0.25">
      <c r="A10095" s="74">
        <v>33835</v>
      </c>
      <c r="B10095" s="75">
        <v>26.331672000000001</v>
      </c>
      <c r="C10095" s="75">
        <v>71.496936000000005</v>
      </c>
    </row>
    <row r="10096" spans="1:3" x14ac:dyDescent="0.25">
      <c r="A10096" s="74">
        <v>33836</v>
      </c>
      <c r="B10096" s="75">
        <v>26.322528000000002</v>
      </c>
      <c r="C10096" s="75">
        <v>71.457312000000002</v>
      </c>
    </row>
    <row r="10097" spans="1:3" x14ac:dyDescent="0.25">
      <c r="A10097" s="74">
        <v>33837</v>
      </c>
      <c r="B10097" s="75">
        <v>26.307288000000003</v>
      </c>
      <c r="C10097" s="75">
        <v>71.3994</v>
      </c>
    </row>
    <row r="10098" spans="1:3" x14ac:dyDescent="0.25">
      <c r="A10098" s="74">
        <v>33838</v>
      </c>
      <c r="B10098" s="75">
        <v>26.292048000000001</v>
      </c>
      <c r="C10098" s="75">
        <v>71.320152000000007</v>
      </c>
    </row>
    <row r="10099" spans="1:3" x14ac:dyDescent="0.25">
      <c r="A10099" s="74">
        <v>33839</v>
      </c>
      <c r="B10099" s="75">
        <v>26.325576000000002</v>
      </c>
      <c r="C10099" s="75">
        <v>71.320152000000007</v>
      </c>
    </row>
    <row r="10100" spans="1:3" x14ac:dyDescent="0.25">
      <c r="A10100" s="74">
        <v>33840</v>
      </c>
      <c r="B10100" s="75">
        <v>26.343864000000004</v>
      </c>
      <c r="C10100" s="75">
        <v>72.359520000000003</v>
      </c>
    </row>
    <row r="10101" spans="1:3" x14ac:dyDescent="0.25">
      <c r="A10101" s="74">
        <v>33841</v>
      </c>
      <c r="B10101" s="75">
        <v>26.328624000000001</v>
      </c>
      <c r="C10101" s="75">
        <v>72.457056000000009</v>
      </c>
    </row>
    <row r="10102" spans="1:3" x14ac:dyDescent="0.25">
      <c r="A10102" s="74">
        <v>33842</v>
      </c>
      <c r="B10102" s="75">
        <v>26.322528000000002</v>
      </c>
      <c r="C10102" s="75">
        <v>72.490584000000013</v>
      </c>
    </row>
    <row r="10103" spans="1:3" x14ac:dyDescent="0.25">
      <c r="A10103" s="74">
        <v>33843</v>
      </c>
      <c r="B10103" s="75">
        <v>26.313383999999999</v>
      </c>
      <c r="C10103" s="75">
        <v>72.496679999999998</v>
      </c>
    </row>
    <row r="10104" spans="1:3" x14ac:dyDescent="0.25">
      <c r="A10104" s="74">
        <v>33844</v>
      </c>
      <c r="B10104" s="75">
        <v>26.307288000000003</v>
      </c>
      <c r="C10104" s="75">
        <v>72.670416000000003</v>
      </c>
    </row>
    <row r="10105" spans="1:3" x14ac:dyDescent="0.25">
      <c r="A10105" s="74">
        <v>33845</v>
      </c>
      <c r="B10105" s="75">
        <v>26.289000000000001</v>
      </c>
      <c r="C10105" s="75">
        <v>72.685656000000009</v>
      </c>
    </row>
    <row r="10106" spans="1:3" x14ac:dyDescent="0.25">
      <c r="A10106" s="74">
        <v>33846</v>
      </c>
      <c r="B10106" s="75">
        <v>26.279856000000002</v>
      </c>
      <c r="C10106" s="75">
        <v>72.703944000000007</v>
      </c>
    </row>
    <row r="10107" spans="1:3" x14ac:dyDescent="0.25">
      <c r="A10107" s="74">
        <v>33847</v>
      </c>
      <c r="B10107" s="75">
        <v>26.270712</v>
      </c>
      <c r="C10107" s="75">
        <v>72.67346400000001</v>
      </c>
    </row>
    <row r="10108" spans="1:3" x14ac:dyDescent="0.25">
      <c r="A10108" s="74">
        <v>33848</v>
      </c>
      <c r="B10108" s="75">
        <v>26.258520000000004</v>
      </c>
      <c r="C10108" s="75">
        <v>72.603359999999995</v>
      </c>
    </row>
    <row r="10109" spans="1:3" x14ac:dyDescent="0.25">
      <c r="A10109" s="74">
        <v>33849</v>
      </c>
      <c r="B10109" s="75">
        <v>26.255472000000001</v>
      </c>
      <c r="C10109" s="75">
        <v>72.542400000000001</v>
      </c>
    </row>
    <row r="10110" spans="1:3" x14ac:dyDescent="0.25">
      <c r="A10110" s="74">
        <v>33850</v>
      </c>
      <c r="B10110" s="75">
        <v>26.240232000000002</v>
      </c>
      <c r="C10110" s="75">
        <v>72.472296</v>
      </c>
    </row>
    <row r="10111" spans="1:3" x14ac:dyDescent="0.25">
      <c r="A10111" s="74">
        <v>33851</v>
      </c>
      <c r="B10111" s="75">
        <v>26.221944000000001</v>
      </c>
      <c r="C10111" s="75">
        <v>72.457056000000009</v>
      </c>
    </row>
    <row r="10112" spans="1:3" x14ac:dyDescent="0.25">
      <c r="A10112" s="74">
        <v>33852</v>
      </c>
      <c r="B10112" s="75">
        <v>26.200607999999999</v>
      </c>
      <c r="C10112" s="75">
        <v>72.420479999999998</v>
      </c>
    </row>
    <row r="10113" spans="1:3" x14ac:dyDescent="0.25">
      <c r="A10113" s="74">
        <v>33853</v>
      </c>
      <c r="B10113" s="75">
        <v>26.209751999999998</v>
      </c>
      <c r="C10113" s="75">
        <v>72.383904000000001</v>
      </c>
    </row>
    <row r="10114" spans="1:3" x14ac:dyDescent="0.25">
      <c r="A10114" s="74">
        <v>33854</v>
      </c>
      <c r="B10114" s="75">
        <v>26.258520000000004</v>
      </c>
      <c r="C10114" s="75">
        <v>72.798432000000005</v>
      </c>
    </row>
    <row r="10115" spans="1:3" x14ac:dyDescent="0.25">
      <c r="A10115" s="74">
        <v>33855</v>
      </c>
      <c r="B10115" s="75">
        <v>26.310336</v>
      </c>
      <c r="C10115" s="75">
        <v>72.929496</v>
      </c>
    </row>
    <row r="10116" spans="1:3" x14ac:dyDescent="0.25">
      <c r="A10116" s="74">
        <v>33856</v>
      </c>
      <c r="B10116" s="75">
        <v>26.340816</v>
      </c>
      <c r="C10116" s="75">
        <v>72.996552000000008</v>
      </c>
    </row>
    <row r="10117" spans="1:3" x14ac:dyDescent="0.25">
      <c r="A10117" s="74">
        <v>33857</v>
      </c>
      <c r="B10117" s="75">
        <v>26.343864000000004</v>
      </c>
      <c r="C10117" s="75">
        <v>72.999600000000001</v>
      </c>
    </row>
    <row r="10118" spans="1:3" x14ac:dyDescent="0.25">
      <c r="A10118" s="74">
        <v>33858</v>
      </c>
      <c r="B10118" s="75">
        <v>26.343864000000004</v>
      </c>
      <c r="C10118" s="75">
        <v>73.030079999999998</v>
      </c>
    </row>
    <row r="10119" spans="1:3" x14ac:dyDescent="0.25">
      <c r="A10119" s="74">
        <v>33859</v>
      </c>
      <c r="B10119" s="75">
        <v>26.365200000000002</v>
      </c>
      <c r="C10119" s="75">
        <v>73.036176000000012</v>
      </c>
    </row>
    <row r="10120" spans="1:3" x14ac:dyDescent="0.25">
      <c r="A10120" s="74">
        <v>33860</v>
      </c>
      <c r="B10120" s="75">
        <v>26.389583999999999</v>
      </c>
      <c r="C10120" s="75">
        <v>73.05446400000001</v>
      </c>
    </row>
    <row r="10121" spans="1:3" x14ac:dyDescent="0.25">
      <c r="A10121" s="74">
        <v>33861</v>
      </c>
      <c r="B10121" s="75">
        <v>26.389583999999999</v>
      </c>
      <c r="C10121" s="75">
        <v>73.05446400000001</v>
      </c>
    </row>
    <row r="10122" spans="1:3" x14ac:dyDescent="0.25">
      <c r="A10122" s="74">
        <v>33862</v>
      </c>
      <c r="B10122" s="75">
        <v>26.459688000000003</v>
      </c>
      <c r="C10122" s="75">
        <v>73.139808000000002</v>
      </c>
    </row>
    <row r="10123" spans="1:3" x14ac:dyDescent="0.25">
      <c r="A10123" s="74">
        <v>33863</v>
      </c>
      <c r="B10123" s="75">
        <v>26.517600000000002</v>
      </c>
      <c r="C10123" s="75">
        <v>73.182479999999998</v>
      </c>
    </row>
    <row r="10124" spans="1:3" x14ac:dyDescent="0.25">
      <c r="A10124" s="74">
        <v>33864</v>
      </c>
      <c r="B10124" s="75">
        <v>26.53284</v>
      </c>
      <c r="C10124" s="75">
        <v>73.231248000000008</v>
      </c>
    </row>
    <row r="10125" spans="1:3" x14ac:dyDescent="0.25">
      <c r="A10125" s="74">
        <v>33865</v>
      </c>
      <c r="B10125" s="75">
        <v>26.554176000000002</v>
      </c>
      <c r="C10125" s="75">
        <v>73.313544000000007</v>
      </c>
    </row>
    <row r="10126" spans="1:3" x14ac:dyDescent="0.25">
      <c r="A10126" s="74">
        <v>33866</v>
      </c>
      <c r="B10126" s="75">
        <v>26.554176000000002</v>
      </c>
      <c r="C10126" s="75">
        <v>73.377552000000009</v>
      </c>
    </row>
    <row r="10127" spans="1:3" x14ac:dyDescent="0.25">
      <c r="A10127" s="74">
        <v>33867</v>
      </c>
      <c r="B10127" s="75">
        <v>26.548079999999999</v>
      </c>
      <c r="C10127" s="75">
        <v>73.456800000000001</v>
      </c>
    </row>
    <row r="10128" spans="1:3" x14ac:dyDescent="0.25">
      <c r="A10128" s="74">
        <v>33868</v>
      </c>
      <c r="B10128" s="75">
        <v>26.584656000000003</v>
      </c>
      <c r="C10128" s="75">
        <v>73.563479999999998</v>
      </c>
    </row>
    <row r="10129" spans="1:3" x14ac:dyDescent="0.25">
      <c r="A10129" s="74">
        <v>33869</v>
      </c>
      <c r="B10129" s="75">
        <v>26.584656000000003</v>
      </c>
      <c r="C10129" s="75">
        <v>73.661016000000004</v>
      </c>
    </row>
    <row r="10130" spans="1:3" x14ac:dyDescent="0.25">
      <c r="A10130" s="74">
        <v>33870</v>
      </c>
      <c r="B10130" s="75">
        <v>26.605992000000004</v>
      </c>
      <c r="C10130" s="75">
        <v>73.737216000000004</v>
      </c>
    </row>
    <row r="10131" spans="1:3" x14ac:dyDescent="0.25">
      <c r="A10131" s="74">
        <v>33871</v>
      </c>
      <c r="B10131" s="75">
        <v>26.660856000000003</v>
      </c>
      <c r="C10131" s="75">
        <v>73.709784000000013</v>
      </c>
    </row>
    <row r="10132" spans="1:3" x14ac:dyDescent="0.25">
      <c r="A10132" s="74">
        <v>33872</v>
      </c>
      <c r="B10132" s="75">
        <v>26.590751999999998</v>
      </c>
      <c r="C10132" s="75">
        <v>73.682352000000009</v>
      </c>
    </row>
    <row r="10133" spans="1:3" x14ac:dyDescent="0.25">
      <c r="A10133" s="74">
        <v>33873</v>
      </c>
      <c r="B10133" s="75">
        <v>26.615136</v>
      </c>
      <c r="C10133" s="75">
        <v>73.715879999999999</v>
      </c>
    </row>
    <row r="10134" spans="1:3" x14ac:dyDescent="0.25">
      <c r="A10134" s="74">
        <v>33874</v>
      </c>
      <c r="B10134" s="75">
        <v>26.605992000000004</v>
      </c>
      <c r="C10134" s="75">
        <v>73.651871999999997</v>
      </c>
    </row>
    <row r="10135" spans="1:3" x14ac:dyDescent="0.25">
      <c r="A10135" s="74">
        <v>33875</v>
      </c>
      <c r="B10135" s="75">
        <v>26.587704000000002</v>
      </c>
      <c r="C10135" s="75">
        <v>73.639679999999998</v>
      </c>
    </row>
    <row r="10136" spans="1:3" x14ac:dyDescent="0.25">
      <c r="A10136" s="74">
        <v>33876</v>
      </c>
      <c r="B10136" s="75">
        <v>26.575512</v>
      </c>
      <c r="C10136" s="75">
        <v>73.609200000000001</v>
      </c>
    </row>
    <row r="10137" spans="1:3" x14ac:dyDescent="0.25">
      <c r="A10137" s="74">
        <v>33877</v>
      </c>
      <c r="B10137" s="75">
        <v>26.578560000000003</v>
      </c>
      <c r="C10137" s="75">
        <v>73.557384000000013</v>
      </c>
    </row>
    <row r="10138" spans="1:3" x14ac:dyDescent="0.25">
      <c r="A10138" s="74">
        <v>33878</v>
      </c>
      <c r="B10138" s="75">
        <v>26.581607999999999</v>
      </c>
      <c r="C10138" s="75">
        <v>73.484232000000006</v>
      </c>
    </row>
    <row r="10139" spans="1:3" x14ac:dyDescent="0.25">
      <c r="A10139" s="74">
        <v>33879</v>
      </c>
      <c r="B10139" s="75">
        <v>26.584656000000003</v>
      </c>
      <c r="C10139" s="75">
        <v>73.411079999999998</v>
      </c>
    </row>
    <row r="10140" spans="1:3" x14ac:dyDescent="0.25">
      <c r="A10140" s="74">
        <v>33880</v>
      </c>
      <c r="B10140" s="75">
        <v>26.572464000000004</v>
      </c>
      <c r="C10140" s="75">
        <v>73.328784000000013</v>
      </c>
    </row>
    <row r="10141" spans="1:3" x14ac:dyDescent="0.25">
      <c r="A10141" s="74">
        <v>33881</v>
      </c>
      <c r="B10141" s="75">
        <v>26.590751999999998</v>
      </c>
      <c r="C10141" s="75">
        <v>73.316592</v>
      </c>
    </row>
    <row r="10142" spans="1:3" x14ac:dyDescent="0.25">
      <c r="A10142" s="74">
        <v>33882</v>
      </c>
      <c r="B10142" s="75">
        <v>26.60904</v>
      </c>
      <c r="C10142" s="75">
        <v>73.328784000000013</v>
      </c>
    </row>
    <row r="10143" spans="1:3" x14ac:dyDescent="0.25">
      <c r="A10143" s="74">
        <v>33883</v>
      </c>
      <c r="B10143" s="75">
        <v>26.60904</v>
      </c>
      <c r="C10143" s="75">
        <v>73.304400000000001</v>
      </c>
    </row>
    <row r="10144" spans="1:3" x14ac:dyDescent="0.25">
      <c r="A10144" s="74">
        <v>33884</v>
      </c>
      <c r="B10144" s="75">
        <v>26.593800000000002</v>
      </c>
      <c r="C10144" s="75">
        <v>73.270871999999997</v>
      </c>
    </row>
    <row r="10145" spans="1:3" x14ac:dyDescent="0.25">
      <c r="A10145" s="74">
        <v>33885</v>
      </c>
      <c r="B10145" s="75">
        <v>26.590751999999998</v>
      </c>
      <c r="C10145" s="75">
        <v>73.249536000000006</v>
      </c>
    </row>
    <row r="10146" spans="1:3" x14ac:dyDescent="0.25">
      <c r="A10146" s="74">
        <v>33886</v>
      </c>
      <c r="B10146" s="75">
        <v>26.581607999999999</v>
      </c>
      <c r="C10146" s="75">
        <v>73.200767999999997</v>
      </c>
    </row>
    <row r="10147" spans="1:3" x14ac:dyDescent="0.25">
      <c r="A10147" s="74">
        <v>33887</v>
      </c>
      <c r="B10147" s="75">
        <v>26.599896000000001</v>
      </c>
      <c r="C10147" s="75">
        <v>73.209912000000003</v>
      </c>
    </row>
    <row r="10148" spans="1:3" x14ac:dyDescent="0.25">
      <c r="A10148" s="74">
        <v>33888</v>
      </c>
      <c r="B10148" s="75">
        <v>26.602944000000001</v>
      </c>
      <c r="C10148" s="75">
        <v>73.161144000000007</v>
      </c>
    </row>
    <row r="10149" spans="1:3" x14ac:dyDescent="0.25">
      <c r="A10149" s="74">
        <v>33889</v>
      </c>
      <c r="B10149" s="75">
        <v>26.590751999999998</v>
      </c>
      <c r="C10149" s="75">
        <v>73.173336000000006</v>
      </c>
    </row>
    <row r="10150" spans="1:3" x14ac:dyDescent="0.25">
      <c r="A10150" s="74">
        <v>33890</v>
      </c>
      <c r="B10150" s="75">
        <v>26.520648000000001</v>
      </c>
      <c r="C10150" s="75">
        <v>73.136759999999995</v>
      </c>
    </row>
    <row r="10151" spans="1:3" x14ac:dyDescent="0.25">
      <c r="A10151" s="74">
        <v>33891</v>
      </c>
      <c r="B10151" s="75">
        <v>26.505407999999999</v>
      </c>
      <c r="C10151" s="75">
        <v>73.084944000000007</v>
      </c>
    </row>
    <row r="10152" spans="1:3" x14ac:dyDescent="0.25">
      <c r="A10152" s="74">
        <v>33892</v>
      </c>
      <c r="B10152" s="75">
        <v>26.490168000000001</v>
      </c>
      <c r="C10152" s="75">
        <v>73.020936000000006</v>
      </c>
    </row>
    <row r="10153" spans="1:3" x14ac:dyDescent="0.25">
      <c r="A10153" s="74">
        <v>33893</v>
      </c>
      <c r="B10153" s="75">
        <v>26.471879999999999</v>
      </c>
      <c r="C10153" s="75">
        <v>72.966071999999997</v>
      </c>
    </row>
    <row r="10154" spans="1:3" x14ac:dyDescent="0.25">
      <c r="A10154" s="74">
        <v>33894</v>
      </c>
      <c r="B10154" s="75">
        <v>26.462736</v>
      </c>
      <c r="C10154" s="75">
        <v>73.002648000000008</v>
      </c>
    </row>
    <row r="10155" spans="1:3" x14ac:dyDescent="0.25">
      <c r="A10155" s="74">
        <v>33895</v>
      </c>
      <c r="B10155" s="75">
        <v>26.508456000000002</v>
      </c>
      <c r="C10155" s="75">
        <v>73.05446400000001</v>
      </c>
    </row>
    <row r="10156" spans="1:3" x14ac:dyDescent="0.25">
      <c r="A10156" s="74">
        <v>33896</v>
      </c>
      <c r="B10156" s="75">
        <v>26.496264000000004</v>
      </c>
      <c r="C10156" s="75">
        <v>73.020936000000006</v>
      </c>
    </row>
    <row r="10157" spans="1:3" x14ac:dyDescent="0.25">
      <c r="A10157" s="74">
        <v>33897</v>
      </c>
      <c r="B10157" s="75">
        <v>26.481024000000001</v>
      </c>
      <c r="C10157" s="75">
        <v>72.966071999999997</v>
      </c>
    </row>
    <row r="10158" spans="1:3" x14ac:dyDescent="0.25">
      <c r="A10158" s="74">
        <v>33898</v>
      </c>
      <c r="B10158" s="75">
        <v>26.474928000000002</v>
      </c>
      <c r="C10158" s="75">
        <v>72.914256000000009</v>
      </c>
    </row>
    <row r="10159" spans="1:3" x14ac:dyDescent="0.25">
      <c r="A10159" s="74">
        <v>33899</v>
      </c>
      <c r="B10159" s="75">
        <v>26.474928000000002</v>
      </c>
      <c r="C10159" s="75">
        <v>72.889871999999997</v>
      </c>
    </row>
    <row r="10160" spans="1:3" x14ac:dyDescent="0.25">
      <c r="A10160" s="74">
        <v>33900</v>
      </c>
      <c r="B10160" s="75">
        <v>26.545032000000003</v>
      </c>
      <c r="C10160" s="75">
        <v>73.036176000000012</v>
      </c>
    </row>
    <row r="10161" spans="1:3" x14ac:dyDescent="0.25">
      <c r="A10161" s="74">
        <v>33901</v>
      </c>
      <c r="B10161" s="75">
        <v>26.545032000000003</v>
      </c>
      <c r="C10161" s="75">
        <v>73.011792</v>
      </c>
    </row>
    <row r="10162" spans="1:3" x14ac:dyDescent="0.25">
      <c r="A10162" s="74">
        <v>33902</v>
      </c>
      <c r="B10162" s="75">
        <v>26.535888000000003</v>
      </c>
      <c r="C10162" s="75">
        <v>73.014840000000007</v>
      </c>
    </row>
    <row r="10163" spans="1:3" x14ac:dyDescent="0.25">
      <c r="A10163" s="74">
        <v>33903</v>
      </c>
      <c r="B10163" s="75">
        <v>26.529792000000004</v>
      </c>
      <c r="C10163" s="75">
        <v>72.963024000000004</v>
      </c>
    </row>
    <row r="10164" spans="1:3" x14ac:dyDescent="0.25">
      <c r="A10164" s="74">
        <v>33904</v>
      </c>
      <c r="B10164" s="75">
        <v>26.523696000000001</v>
      </c>
      <c r="C10164" s="75">
        <v>72.90206400000001</v>
      </c>
    </row>
    <row r="10165" spans="1:3" x14ac:dyDescent="0.25">
      <c r="A10165" s="74">
        <v>33905</v>
      </c>
      <c r="B10165" s="75">
        <v>26.520648000000001</v>
      </c>
      <c r="C10165" s="75">
        <v>72.877679999999998</v>
      </c>
    </row>
    <row r="10166" spans="1:3" x14ac:dyDescent="0.25">
      <c r="A10166" s="74">
        <v>33906</v>
      </c>
      <c r="B10166" s="75">
        <v>26.545032000000003</v>
      </c>
      <c r="C10166" s="75">
        <v>72.880728000000005</v>
      </c>
    </row>
    <row r="10167" spans="1:3" x14ac:dyDescent="0.25">
      <c r="A10167" s="74">
        <v>33907</v>
      </c>
      <c r="B10167" s="75">
        <v>26.563320000000004</v>
      </c>
      <c r="C10167" s="75">
        <v>72.963024000000004</v>
      </c>
    </row>
    <row r="10168" spans="1:3" x14ac:dyDescent="0.25">
      <c r="A10168" s="74">
        <v>33908</v>
      </c>
      <c r="B10168" s="75">
        <v>26.554176000000002</v>
      </c>
      <c r="C10168" s="75">
        <v>72.953879999999998</v>
      </c>
    </row>
    <row r="10169" spans="1:3" x14ac:dyDescent="0.25">
      <c r="A10169" s="74">
        <v>33909</v>
      </c>
      <c r="B10169" s="75">
        <v>26.535888000000003</v>
      </c>
      <c r="C10169" s="75">
        <v>72.892920000000004</v>
      </c>
    </row>
    <row r="10170" spans="1:3" x14ac:dyDescent="0.25">
      <c r="A10170" s="74">
        <v>33910</v>
      </c>
      <c r="B10170" s="75">
        <v>26.526744000000001</v>
      </c>
      <c r="C10170" s="75">
        <v>72.816720000000004</v>
      </c>
    </row>
    <row r="10171" spans="1:3" x14ac:dyDescent="0.25">
      <c r="A10171" s="74">
        <v>33911</v>
      </c>
      <c r="B10171" s="75">
        <v>26.523696000000001</v>
      </c>
      <c r="C10171" s="75">
        <v>72.743567999999996</v>
      </c>
    </row>
    <row r="10172" spans="1:3" x14ac:dyDescent="0.25">
      <c r="A10172" s="74">
        <v>33912</v>
      </c>
      <c r="B10172" s="75">
        <v>26.517600000000002</v>
      </c>
      <c r="C10172" s="75">
        <v>72.697848000000008</v>
      </c>
    </row>
    <row r="10173" spans="1:3" x14ac:dyDescent="0.25">
      <c r="A10173" s="74">
        <v>33913</v>
      </c>
      <c r="B10173" s="75">
        <v>26.523696000000001</v>
      </c>
      <c r="C10173" s="75">
        <v>73.136759999999995</v>
      </c>
    </row>
    <row r="10174" spans="1:3" x14ac:dyDescent="0.25">
      <c r="A10174" s="74">
        <v>33914</v>
      </c>
      <c r="B10174" s="75">
        <v>26.499312</v>
      </c>
      <c r="C10174" s="75">
        <v>73.182479999999998</v>
      </c>
    </row>
    <row r="10175" spans="1:3" x14ac:dyDescent="0.25">
      <c r="A10175" s="74">
        <v>33915</v>
      </c>
      <c r="B10175" s="75">
        <v>26.502360000000003</v>
      </c>
      <c r="C10175" s="75">
        <v>73.136759999999995</v>
      </c>
    </row>
    <row r="10176" spans="1:3" x14ac:dyDescent="0.25">
      <c r="A10176" s="74">
        <v>33916</v>
      </c>
      <c r="B10176" s="75">
        <v>26.496264000000004</v>
      </c>
      <c r="C10176" s="75">
        <v>73.087992</v>
      </c>
    </row>
    <row r="10177" spans="1:3" x14ac:dyDescent="0.25">
      <c r="A10177" s="74">
        <v>33917</v>
      </c>
      <c r="B10177" s="75">
        <v>26.471879999999999</v>
      </c>
      <c r="C10177" s="75">
        <v>73.106279999999998</v>
      </c>
    </row>
    <row r="10178" spans="1:3" x14ac:dyDescent="0.25">
      <c r="A10178" s="74">
        <v>33918</v>
      </c>
      <c r="B10178" s="75">
        <v>26.447496000000001</v>
      </c>
      <c r="C10178" s="75">
        <v>73.121520000000004</v>
      </c>
    </row>
    <row r="10179" spans="1:3" x14ac:dyDescent="0.25">
      <c r="A10179" s="74">
        <v>33919</v>
      </c>
      <c r="B10179" s="75">
        <v>26.426160000000003</v>
      </c>
      <c r="C10179" s="75">
        <v>73.676256000000009</v>
      </c>
    </row>
    <row r="10180" spans="1:3" x14ac:dyDescent="0.25">
      <c r="A10180" s="74">
        <v>33920</v>
      </c>
      <c r="B10180" s="75">
        <v>26.413968000000001</v>
      </c>
      <c r="C10180" s="75">
        <v>73.758552000000009</v>
      </c>
    </row>
    <row r="10181" spans="1:3" x14ac:dyDescent="0.25">
      <c r="A10181" s="74">
        <v>33921</v>
      </c>
      <c r="B10181" s="75">
        <v>26.432256000000002</v>
      </c>
      <c r="C10181" s="75">
        <v>73.804271999999997</v>
      </c>
    </row>
    <row r="10182" spans="1:3" x14ac:dyDescent="0.25">
      <c r="A10182" s="74">
        <v>33922</v>
      </c>
      <c r="B10182" s="75">
        <v>26.444448000000001</v>
      </c>
      <c r="C10182" s="75">
        <v>74.176128000000006</v>
      </c>
    </row>
    <row r="10183" spans="1:3" x14ac:dyDescent="0.25">
      <c r="A10183" s="74">
        <v>33923</v>
      </c>
      <c r="B10183" s="75">
        <v>26.477976000000002</v>
      </c>
      <c r="C10183" s="75">
        <v>74.310240000000007</v>
      </c>
    </row>
    <row r="10184" spans="1:3" x14ac:dyDescent="0.25">
      <c r="A10184" s="74">
        <v>33924</v>
      </c>
      <c r="B10184" s="75">
        <v>26.490168000000001</v>
      </c>
      <c r="C10184" s="75">
        <v>74.36205600000001</v>
      </c>
    </row>
    <row r="10185" spans="1:3" x14ac:dyDescent="0.25">
      <c r="A10185" s="74">
        <v>33925</v>
      </c>
      <c r="B10185" s="75">
        <v>26.502360000000003</v>
      </c>
      <c r="C10185" s="75">
        <v>74.355959999999996</v>
      </c>
    </row>
    <row r="10186" spans="1:3" x14ac:dyDescent="0.25">
      <c r="A10186" s="74">
        <v>33926</v>
      </c>
      <c r="B10186" s="75">
        <v>26.517600000000002</v>
      </c>
      <c r="C10186" s="75">
        <v>74.328528000000006</v>
      </c>
    </row>
    <row r="10187" spans="1:3" x14ac:dyDescent="0.25">
      <c r="A10187" s="74">
        <v>33927</v>
      </c>
      <c r="B10187" s="75">
        <v>26.526744000000001</v>
      </c>
      <c r="C10187" s="75">
        <v>74.291952000000009</v>
      </c>
    </row>
    <row r="10188" spans="1:3" x14ac:dyDescent="0.25">
      <c r="A10188" s="74">
        <v>33928</v>
      </c>
      <c r="B10188" s="75">
        <v>26.529792000000004</v>
      </c>
      <c r="C10188" s="75">
        <v>74.249279999999999</v>
      </c>
    </row>
    <row r="10189" spans="1:3" x14ac:dyDescent="0.25">
      <c r="A10189" s="74">
        <v>33929</v>
      </c>
      <c r="B10189" s="75">
        <v>26.557224000000001</v>
      </c>
      <c r="C10189" s="75">
        <v>74.227944000000008</v>
      </c>
    </row>
    <row r="10190" spans="1:3" x14ac:dyDescent="0.25">
      <c r="A10190" s="74">
        <v>33930</v>
      </c>
      <c r="B10190" s="75">
        <v>26.557224000000001</v>
      </c>
      <c r="C10190" s="75">
        <v>74.218800000000002</v>
      </c>
    </row>
    <row r="10191" spans="1:3" x14ac:dyDescent="0.25">
      <c r="A10191" s="74">
        <v>33931</v>
      </c>
      <c r="B10191" s="75">
        <v>26.575512</v>
      </c>
      <c r="C10191" s="75">
        <v>74.237088</v>
      </c>
    </row>
    <row r="10192" spans="1:3" x14ac:dyDescent="0.25">
      <c r="A10192" s="74">
        <v>33932</v>
      </c>
      <c r="B10192" s="75">
        <v>26.581607999999999</v>
      </c>
      <c r="C10192" s="75">
        <v>74.337671999999998</v>
      </c>
    </row>
    <row r="10193" spans="1:3" x14ac:dyDescent="0.25">
      <c r="A10193" s="74">
        <v>33933</v>
      </c>
      <c r="B10193" s="75">
        <v>26.590751999999998</v>
      </c>
      <c r="C10193" s="75">
        <v>74.416920000000005</v>
      </c>
    </row>
    <row r="10194" spans="1:3" x14ac:dyDescent="0.25">
      <c r="A10194" s="74">
        <v>33934</v>
      </c>
      <c r="B10194" s="75">
        <v>26.60904</v>
      </c>
      <c r="C10194" s="75">
        <v>74.596752000000009</v>
      </c>
    </row>
    <row r="10195" spans="1:3" x14ac:dyDescent="0.25">
      <c r="A10195" s="74">
        <v>33935</v>
      </c>
      <c r="B10195" s="75">
        <v>26.682192000000004</v>
      </c>
      <c r="C10195" s="75">
        <v>74.800967999999997</v>
      </c>
    </row>
    <row r="10196" spans="1:3" x14ac:dyDescent="0.25">
      <c r="A10196" s="74">
        <v>33936</v>
      </c>
      <c r="B10196" s="75">
        <v>26.700479999999999</v>
      </c>
      <c r="C10196" s="75">
        <v>75.060047999999995</v>
      </c>
    </row>
    <row r="10197" spans="1:3" x14ac:dyDescent="0.25">
      <c r="A10197" s="74">
        <v>33937</v>
      </c>
      <c r="B10197" s="75">
        <v>26.67</v>
      </c>
      <c r="C10197" s="75">
        <v>75.121008000000003</v>
      </c>
    </row>
    <row r="10198" spans="1:3" x14ac:dyDescent="0.25">
      <c r="A10198" s="74">
        <v>33938</v>
      </c>
      <c r="B10198" s="75">
        <v>26.654760000000003</v>
      </c>
      <c r="C10198" s="75">
        <v>75.221592000000001</v>
      </c>
    </row>
    <row r="10199" spans="1:3" x14ac:dyDescent="0.25">
      <c r="A10199" s="74">
        <v>33939</v>
      </c>
      <c r="B10199" s="75">
        <v>26.651712</v>
      </c>
      <c r="C10199" s="75">
        <v>75.300840000000008</v>
      </c>
    </row>
    <row r="10200" spans="1:3" x14ac:dyDescent="0.25">
      <c r="A10200" s="74">
        <v>33940</v>
      </c>
      <c r="B10200" s="75">
        <v>26.666951999999998</v>
      </c>
      <c r="C10200" s="75">
        <v>75.410567999999998</v>
      </c>
    </row>
    <row r="10201" spans="1:3" x14ac:dyDescent="0.25">
      <c r="A10201" s="74">
        <v>33941</v>
      </c>
      <c r="B10201" s="75">
        <v>26.648664000000004</v>
      </c>
      <c r="C10201" s="75">
        <v>75.477624000000006</v>
      </c>
    </row>
    <row r="10202" spans="1:3" x14ac:dyDescent="0.25">
      <c r="A10202" s="74">
        <v>33942</v>
      </c>
      <c r="B10202" s="75">
        <v>26.636472000000001</v>
      </c>
      <c r="C10202" s="75">
        <v>75.523344000000009</v>
      </c>
    </row>
    <row r="10203" spans="1:3" x14ac:dyDescent="0.25">
      <c r="A10203" s="74">
        <v>33943</v>
      </c>
      <c r="B10203" s="75">
        <v>26.651712</v>
      </c>
      <c r="C10203" s="75">
        <v>75.529440000000008</v>
      </c>
    </row>
    <row r="10204" spans="1:3" x14ac:dyDescent="0.25">
      <c r="A10204" s="74">
        <v>33944</v>
      </c>
      <c r="B10204" s="75">
        <v>26.703528000000002</v>
      </c>
      <c r="C10204" s="75">
        <v>75.562967999999998</v>
      </c>
    </row>
    <row r="10205" spans="1:3" x14ac:dyDescent="0.25">
      <c r="A10205" s="74">
        <v>33945</v>
      </c>
      <c r="B10205" s="75">
        <v>26.706576000000002</v>
      </c>
      <c r="C10205" s="75">
        <v>75.654408000000004</v>
      </c>
    </row>
    <row r="10206" spans="1:3" x14ac:dyDescent="0.25">
      <c r="A10206" s="74">
        <v>33946</v>
      </c>
      <c r="B10206" s="75">
        <v>26.663904000000002</v>
      </c>
      <c r="C10206" s="75">
        <v>75.712320000000005</v>
      </c>
    </row>
    <row r="10207" spans="1:3" x14ac:dyDescent="0.25">
      <c r="A10207" s="74">
        <v>33947</v>
      </c>
      <c r="B10207" s="75">
        <v>26.651712</v>
      </c>
      <c r="C10207" s="75">
        <v>75.797664000000012</v>
      </c>
    </row>
    <row r="10208" spans="1:3" x14ac:dyDescent="0.25">
      <c r="A10208" s="74">
        <v>33948</v>
      </c>
      <c r="B10208" s="75">
        <v>26.657807999999999</v>
      </c>
      <c r="C10208" s="75">
        <v>76.090271999999999</v>
      </c>
    </row>
    <row r="10209" spans="1:3" x14ac:dyDescent="0.25">
      <c r="A10209" s="74">
        <v>33949</v>
      </c>
      <c r="B10209" s="75">
        <v>26.633424000000002</v>
      </c>
      <c r="C10209" s="75">
        <v>76.169520000000006</v>
      </c>
    </row>
    <row r="10210" spans="1:3" x14ac:dyDescent="0.25">
      <c r="A10210" s="74">
        <v>33950</v>
      </c>
      <c r="B10210" s="75">
        <v>26.612088000000004</v>
      </c>
      <c r="C10210" s="75">
        <v>76.236575999999999</v>
      </c>
    </row>
    <row r="10211" spans="1:3" x14ac:dyDescent="0.25">
      <c r="A10211" s="74">
        <v>33951</v>
      </c>
      <c r="B10211" s="75">
        <v>26.578560000000003</v>
      </c>
      <c r="C10211" s="75">
        <v>76.291440000000009</v>
      </c>
    </row>
    <row r="10212" spans="1:3" x14ac:dyDescent="0.25">
      <c r="A10212" s="74">
        <v>33952</v>
      </c>
      <c r="B10212" s="75">
        <v>26.575512</v>
      </c>
      <c r="C10212" s="75">
        <v>76.343255999999997</v>
      </c>
    </row>
    <row r="10213" spans="1:3" x14ac:dyDescent="0.25">
      <c r="A10213" s="74">
        <v>33953</v>
      </c>
      <c r="B10213" s="75">
        <v>26.569416</v>
      </c>
      <c r="C10213" s="75">
        <v>76.318871999999999</v>
      </c>
    </row>
    <row r="10214" spans="1:3" x14ac:dyDescent="0.25">
      <c r="A10214" s="74">
        <v>33954</v>
      </c>
      <c r="B10214" s="75">
        <v>26.569416</v>
      </c>
      <c r="C10214" s="75">
        <v>76.276200000000003</v>
      </c>
    </row>
    <row r="10215" spans="1:3" x14ac:dyDescent="0.25">
      <c r="A10215" s="74">
        <v>33955</v>
      </c>
      <c r="B10215" s="75">
        <v>26.569416</v>
      </c>
      <c r="C10215" s="75">
        <v>76.212192000000002</v>
      </c>
    </row>
    <row r="10216" spans="1:3" x14ac:dyDescent="0.25">
      <c r="A10216" s="74">
        <v>33956</v>
      </c>
      <c r="B10216" s="75">
        <v>26.563320000000004</v>
      </c>
      <c r="C10216" s="75">
        <v>76.148184000000015</v>
      </c>
    </row>
    <row r="10217" spans="1:3" x14ac:dyDescent="0.25">
      <c r="A10217" s="74">
        <v>33957</v>
      </c>
      <c r="B10217" s="75">
        <v>26.569416</v>
      </c>
      <c r="C10217" s="75">
        <v>76.084175999999999</v>
      </c>
    </row>
    <row r="10218" spans="1:3" x14ac:dyDescent="0.25">
      <c r="A10218" s="74">
        <v>33958</v>
      </c>
      <c r="B10218" s="75">
        <v>26.563320000000004</v>
      </c>
      <c r="C10218" s="75">
        <v>76.014071999999999</v>
      </c>
    </row>
    <row r="10219" spans="1:3" x14ac:dyDescent="0.25">
      <c r="A10219" s="74">
        <v>33959</v>
      </c>
      <c r="B10219" s="75">
        <v>26.560272000000001</v>
      </c>
      <c r="C10219" s="75">
        <v>75.934824000000006</v>
      </c>
    </row>
    <row r="10220" spans="1:3" x14ac:dyDescent="0.25">
      <c r="A10220" s="74">
        <v>33960</v>
      </c>
      <c r="B10220" s="75">
        <v>26.557224000000001</v>
      </c>
      <c r="C10220" s="75">
        <v>75.876912000000004</v>
      </c>
    </row>
    <row r="10221" spans="1:3" x14ac:dyDescent="0.25">
      <c r="A10221" s="74">
        <v>33961</v>
      </c>
      <c r="B10221" s="75">
        <v>26.554176000000002</v>
      </c>
      <c r="C10221" s="75">
        <v>75.840336000000008</v>
      </c>
    </row>
    <row r="10222" spans="1:3" x14ac:dyDescent="0.25">
      <c r="A10222" s="74">
        <v>33962</v>
      </c>
      <c r="B10222" s="75">
        <v>26.545032000000003</v>
      </c>
      <c r="C10222" s="75">
        <v>75.840336000000008</v>
      </c>
    </row>
    <row r="10223" spans="1:3" x14ac:dyDescent="0.25">
      <c r="A10223" s="74">
        <v>33963</v>
      </c>
      <c r="B10223" s="75">
        <v>26.535888000000003</v>
      </c>
      <c r="C10223" s="75">
        <v>75.879959999999997</v>
      </c>
    </row>
    <row r="10224" spans="1:3" x14ac:dyDescent="0.25">
      <c r="A10224" s="74">
        <v>33964</v>
      </c>
      <c r="B10224" s="75">
        <v>26.523696000000001</v>
      </c>
      <c r="C10224" s="75">
        <v>75.922632000000007</v>
      </c>
    </row>
    <row r="10225" spans="1:3" x14ac:dyDescent="0.25">
      <c r="A10225" s="74">
        <v>33965</v>
      </c>
      <c r="B10225" s="75">
        <v>26.511504000000002</v>
      </c>
      <c r="C10225" s="75">
        <v>75.965304000000003</v>
      </c>
    </row>
    <row r="10226" spans="1:3" x14ac:dyDescent="0.25">
      <c r="A10226" s="74">
        <v>33966</v>
      </c>
      <c r="B10226" s="75">
        <v>26.502360000000003</v>
      </c>
      <c r="C10226" s="75">
        <v>75.947016000000005</v>
      </c>
    </row>
    <row r="10227" spans="1:3" x14ac:dyDescent="0.25">
      <c r="A10227" s="74">
        <v>33967</v>
      </c>
      <c r="B10227" s="75">
        <v>26.493216</v>
      </c>
      <c r="C10227" s="75">
        <v>75.940920000000006</v>
      </c>
    </row>
    <row r="10228" spans="1:3" x14ac:dyDescent="0.25">
      <c r="A10228" s="74">
        <v>33968</v>
      </c>
      <c r="B10228" s="75">
        <v>26.499312</v>
      </c>
      <c r="C10228" s="75">
        <v>75.953112000000004</v>
      </c>
    </row>
    <row r="10229" spans="1:3" x14ac:dyDescent="0.25">
      <c r="A10229" s="74">
        <v>33969</v>
      </c>
      <c r="B10229" s="75">
        <v>26.505407999999999</v>
      </c>
      <c r="C10229" s="75">
        <v>75.950064000000012</v>
      </c>
    </row>
    <row r="10230" spans="1:3" x14ac:dyDescent="0.25">
      <c r="A10230" s="74">
        <v>33970</v>
      </c>
      <c r="B10230" s="75">
        <v>26.508456000000002</v>
      </c>
      <c r="C10230" s="75">
        <v>75.956159999999997</v>
      </c>
    </row>
    <row r="10231" spans="1:3" x14ac:dyDescent="0.25">
      <c r="A10231" s="74">
        <v>33971</v>
      </c>
      <c r="B10231" s="75">
        <v>26.514551999999998</v>
      </c>
      <c r="C10231" s="75">
        <v>75.959208000000004</v>
      </c>
    </row>
    <row r="10232" spans="1:3" x14ac:dyDescent="0.25">
      <c r="A10232" s="74">
        <v>33972</v>
      </c>
      <c r="B10232" s="75">
        <v>26.511504000000002</v>
      </c>
      <c r="C10232" s="75">
        <v>75.956159999999997</v>
      </c>
    </row>
    <row r="10233" spans="1:3" x14ac:dyDescent="0.25">
      <c r="A10233" s="74">
        <v>33973</v>
      </c>
      <c r="B10233" s="75">
        <v>26.505407999999999</v>
      </c>
      <c r="C10233" s="75">
        <v>75.950064000000012</v>
      </c>
    </row>
    <row r="10234" spans="1:3" x14ac:dyDescent="0.25">
      <c r="A10234" s="74">
        <v>33974</v>
      </c>
      <c r="B10234" s="75">
        <v>26.502360000000003</v>
      </c>
      <c r="C10234" s="75">
        <v>75.92568</v>
      </c>
    </row>
    <row r="10235" spans="1:3" x14ac:dyDescent="0.25">
      <c r="A10235" s="74">
        <v>33975</v>
      </c>
      <c r="B10235" s="75">
        <v>26.499312</v>
      </c>
      <c r="C10235" s="75">
        <v>75.901296000000002</v>
      </c>
    </row>
    <row r="10236" spans="1:3" x14ac:dyDescent="0.25">
      <c r="A10236" s="74">
        <v>33976</v>
      </c>
      <c r="B10236" s="75">
        <v>26.538936</v>
      </c>
      <c r="C10236" s="75">
        <v>76.023216000000005</v>
      </c>
    </row>
    <row r="10237" spans="1:3" x14ac:dyDescent="0.25">
      <c r="A10237" s="74">
        <v>33977</v>
      </c>
      <c r="B10237" s="75">
        <v>26.548079999999999</v>
      </c>
      <c r="C10237" s="75">
        <v>76.053696000000002</v>
      </c>
    </row>
    <row r="10238" spans="1:3" x14ac:dyDescent="0.25">
      <c r="A10238" s="74">
        <v>33978</v>
      </c>
      <c r="B10238" s="75">
        <v>26.551128000000002</v>
      </c>
      <c r="C10238" s="75">
        <v>76.087224000000006</v>
      </c>
    </row>
    <row r="10239" spans="1:3" x14ac:dyDescent="0.25">
      <c r="A10239" s="74">
        <v>33979</v>
      </c>
      <c r="B10239" s="75">
        <v>26.538936</v>
      </c>
      <c r="C10239" s="75">
        <v>76.135992000000002</v>
      </c>
    </row>
    <row r="10240" spans="1:3" x14ac:dyDescent="0.25">
      <c r="A10240" s="74">
        <v>33980</v>
      </c>
      <c r="B10240" s="75">
        <v>26.538936</v>
      </c>
      <c r="C10240" s="75">
        <v>76.096367999999998</v>
      </c>
    </row>
    <row r="10241" spans="1:3" x14ac:dyDescent="0.25">
      <c r="A10241" s="74">
        <v>33981</v>
      </c>
      <c r="B10241" s="75">
        <v>26.53284</v>
      </c>
      <c r="C10241" s="75">
        <v>76.062840000000008</v>
      </c>
    </row>
    <row r="10242" spans="1:3" x14ac:dyDescent="0.25">
      <c r="A10242" s="74">
        <v>33982</v>
      </c>
      <c r="B10242" s="75">
        <v>26.53284</v>
      </c>
      <c r="C10242" s="75">
        <v>76.038455999999996</v>
      </c>
    </row>
    <row r="10243" spans="1:3" x14ac:dyDescent="0.25">
      <c r="A10243" s="74">
        <v>33983</v>
      </c>
      <c r="B10243" s="75">
        <v>26.511504000000002</v>
      </c>
      <c r="C10243" s="75">
        <v>76.071984000000015</v>
      </c>
    </row>
    <row r="10244" spans="1:3" x14ac:dyDescent="0.25">
      <c r="A10244" s="74">
        <v>33984</v>
      </c>
      <c r="B10244" s="75">
        <v>26.514551999999998</v>
      </c>
      <c r="C10244" s="75">
        <v>76.218288000000001</v>
      </c>
    </row>
    <row r="10245" spans="1:3" x14ac:dyDescent="0.25">
      <c r="A10245" s="74">
        <v>33985</v>
      </c>
      <c r="B10245" s="75">
        <v>26.514551999999998</v>
      </c>
      <c r="C10245" s="75">
        <v>76.166471999999999</v>
      </c>
    </row>
    <row r="10246" spans="1:3" x14ac:dyDescent="0.25">
      <c r="A10246" s="74">
        <v>33986</v>
      </c>
      <c r="B10246" s="75">
        <v>26.514551999999998</v>
      </c>
      <c r="C10246" s="75">
        <v>76.084175999999999</v>
      </c>
    </row>
    <row r="10247" spans="1:3" x14ac:dyDescent="0.25">
      <c r="A10247" s="74">
        <v>33987</v>
      </c>
      <c r="B10247" s="75">
        <v>26.517600000000002</v>
      </c>
      <c r="C10247" s="75">
        <v>75.995784000000015</v>
      </c>
    </row>
    <row r="10248" spans="1:3" x14ac:dyDescent="0.25">
      <c r="A10248" s="74">
        <v>33988</v>
      </c>
      <c r="B10248" s="75">
        <v>26.505407999999999</v>
      </c>
      <c r="C10248" s="75">
        <v>75.986640000000008</v>
      </c>
    </row>
    <row r="10249" spans="1:3" x14ac:dyDescent="0.25">
      <c r="A10249" s="74">
        <v>33989</v>
      </c>
      <c r="B10249" s="75">
        <v>26.493216</v>
      </c>
      <c r="C10249" s="75">
        <v>75.989688000000001</v>
      </c>
    </row>
    <row r="10250" spans="1:3" x14ac:dyDescent="0.25">
      <c r="A10250" s="74">
        <v>33990</v>
      </c>
      <c r="B10250" s="75">
        <v>26.481024000000001</v>
      </c>
      <c r="C10250" s="75">
        <v>75.989688000000001</v>
      </c>
    </row>
    <row r="10251" spans="1:3" x14ac:dyDescent="0.25">
      <c r="A10251" s="74">
        <v>33991</v>
      </c>
      <c r="B10251" s="75">
        <v>26.465783999999999</v>
      </c>
      <c r="C10251" s="75">
        <v>75.986640000000008</v>
      </c>
    </row>
    <row r="10252" spans="1:3" x14ac:dyDescent="0.25">
      <c r="A10252" s="74">
        <v>33992</v>
      </c>
      <c r="B10252" s="75">
        <v>26.462736</v>
      </c>
      <c r="C10252" s="75">
        <v>75.879959999999997</v>
      </c>
    </row>
    <row r="10253" spans="1:3" x14ac:dyDescent="0.25">
      <c r="A10253" s="74">
        <v>33993</v>
      </c>
      <c r="B10253" s="75">
        <v>26.453592000000004</v>
      </c>
      <c r="C10253" s="75">
        <v>75.843384000000015</v>
      </c>
    </row>
    <row r="10254" spans="1:3" x14ac:dyDescent="0.25">
      <c r="A10254" s="74">
        <v>33994</v>
      </c>
      <c r="B10254" s="75">
        <v>26.438351999999998</v>
      </c>
      <c r="C10254" s="75">
        <v>75.840336000000008</v>
      </c>
    </row>
    <row r="10255" spans="1:3" x14ac:dyDescent="0.25">
      <c r="A10255" s="74">
        <v>33995</v>
      </c>
      <c r="B10255" s="75">
        <v>26.426160000000003</v>
      </c>
      <c r="C10255" s="75">
        <v>75.803759999999997</v>
      </c>
    </row>
    <row r="10256" spans="1:3" x14ac:dyDescent="0.25">
      <c r="A10256" s="74">
        <v>33996</v>
      </c>
      <c r="B10256" s="75">
        <v>26.417016</v>
      </c>
      <c r="C10256" s="75">
        <v>75.81595200000001</v>
      </c>
    </row>
    <row r="10257" spans="1:3" x14ac:dyDescent="0.25">
      <c r="A10257" s="74">
        <v>33997</v>
      </c>
      <c r="B10257" s="75">
        <v>26.401776000000002</v>
      </c>
      <c r="C10257" s="75">
        <v>75.986640000000008</v>
      </c>
    </row>
    <row r="10258" spans="1:3" x14ac:dyDescent="0.25">
      <c r="A10258" s="74">
        <v>33998</v>
      </c>
      <c r="B10258" s="75">
        <v>26.386536</v>
      </c>
      <c r="C10258" s="75">
        <v>76.032359999999997</v>
      </c>
    </row>
    <row r="10259" spans="1:3" x14ac:dyDescent="0.25">
      <c r="A10259" s="74">
        <v>33999</v>
      </c>
      <c r="B10259" s="75">
        <v>26.383488000000003</v>
      </c>
      <c r="C10259" s="75">
        <v>75.989688000000001</v>
      </c>
    </row>
    <row r="10260" spans="1:3" x14ac:dyDescent="0.25">
      <c r="A10260" s="74">
        <v>34000</v>
      </c>
      <c r="B10260" s="75">
        <v>26.374344000000001</v>
      </c>
      <c r="C10260" s="75">
        <v>76.004928000000007</v>
      </c>
    </row>
    <row r="10261" spans="1:3" x14ac:dyDescent="0.25">
      <c r="A10261" s="74">
        <v>34001</v>
      </c>
      <c r="B10261" s="75">
        <v>26.362151999999998</v>
      </c>
      <c r="C10261" s="75">
        <v>76.004928000000007</v>
      </c>
    </row>
    <row r="10262" spans="1:3" x14ac:dyDescent="0.25">
      <c r="A10262" s="74">
        <v>34002</v>
      </c>
      <c r="B10262" s="75">
        <v>26.346912</v>
      </c>
      <c r="C10262" s="75">
        <v>76.00188</v>
      </c>
    </row>
    <row r="10263" spans="1:3" x14ac:dyDescent="0.25">
      <c r="A10263" s="74">
        <v>34003</v>
      </c>
      <c r="B10263" s="75">
        <v>26.334720000000004</v>
      </c>
      <c r="C10263" s="75">
        <v>75.959208000000004</v>
      </c>
    </row>
    <row r="10264" spans="1:3" x14ac:dyDescent="0.25">
      <c r="A10264" s="74">
        <v>34004</v>
      </c>
      <c r="B10264" s="75">
        <v>26.325576000000002</v>
      </c>
      <c r="C10264" s="75">
        <v>75.898247999999995</v>
      </c>
    </row>
    <row r="10265" spans="1:3" x14ac:dyDescent="0.25">
      <c r="A10265" s="74">
        <v>34005</v>
      </c>
      <c r="B10265" s="75">
        <v>26.316432000000002</v>
      </c>
      <c r="C10265" s="75">
        <v>75.846432000000007</v>
      </c>
    </row>
    <row r="10266" spans="1:3" x14ac:dyDescent="0.25">
      <c r="A10266" s="74">
        <v>34006</v>
      </c>
      <c r="B10266" s="75">
        <v>26.313383999999999</v>
      </c>
      <c r="C10266" s="75">
        <v>75.730608000000004</v>
      </c>
    </row>
    <row r="10267" spans="1:3" x14ac:dyDescent="0.25">
      <c r="A10267" s="74">
        <v>34007</v>
      </c>
      <c r="B10267" s="75">
        <v>26.301192000000004</v>
      </c>
      <c r="C10267" s="75">
        <v>75.690984000000014</v>
      </c>
    </row>
    <row r="10268" spans="1:3" x14ac:dyDescent="0.25">
      <c r="A10268" s="74">
        <v>34008</v>
      </c>
      <c r="B10268" s="75">
        <v>26.289000000000001</v>
      </c>
      <c r="C10268" s="75">
        <v>75.639167999999998</v>
      </c>
    </row>
    <row r="10269" spans="1:3" x14ac:dyDescent="0.25">
      <c r="A10269" s="74">
        <v>34009</v>
      </c>
      <c r="B10269" s="75">
        <v>26.282904000000002</v>
      </c>
      <c r="C10269" s="75">
        <v>75.590400000000002</v>
      </c>
    </row>
    <row r="10270" spans="1:3" x14ac:dyDescent="0.25">
      <c r="A10270" s="74">
        <v>34010</v>
      </c>
      <c r="B10270" s="75">
        <v>26.285951999999998</v>
      </c>
      <c r="C10270" s="75">
        <v>75.54468</v>
      </c>
    </row>
    <row r="10271" spans="1:3" x14ac:dyDescent="0.25">
      <c r="A10271" s="74">
        <v>34011</v>
      </c>
      <c r="B10271" s="75">
        <v>26.273760000000003</v>
      </c>
      <c r="C10271" s="75">
        <v>75.495912000000004</v>
      </c>
    </row>
    <row r="10272" spans="1:3" x14ac:dyDescent="0.25">
      <c r="A10272" s="74">
        <v>34012</v>
      </c>
      <c r="B10272" s="75">
        <v>26.264616</v>
      </c>
      <c r="C10272" s="75">
        <v>75.438000000000002</v>
      </c>
    </row>
    <row r="10273" spans="1:3" x14ac:dyDescent="0.25">
      <c r="A10273" s="74">
        <v>34013</v>
      </c>
      <c r="B10273" s="75">
        <v>26.252424000000001</v>
      </c>
      <c r="C10273" s="75">
        <v>75.398375999999999</v>
      </c>
    </row>
    <row r="10274" spans="1:3" x14ac:dyDescent="0.25">
      <c r="A10274" s="74">
        <v>34014</v>
      </c>
      <c r="B10274" s="75">
        <v>26.240232000000002</v>
      </c>
      <c r="C10274" s="75">
        <v>75.361800000000002</v>
      </c>
    </row>
    <row r="10275" spans="1:3" x14ac:dyDescent="0.25">
      <c r="A10275" s="74">
        <v>34015</v>
      </c>
      <c r="B10275" s="75">
        <v>26.231088000000003</v>
      </c>
      <c r="C10275" s="75">
        <v>75.340464000000011</v>
      </c>
    </row>
    <row r="10276" spans="1:3" x14ac:dyDescent="0.25">
      <c r="A10276" s="74">
        <v>34016</v>
      </c>
      <c r="B10276" s="75">
        <v>26.218896000000001</v>
      </c>
      <c r="C10276" s="75">
        <v>75.236832000000007</v>
      </c>
    </row>
    <row r="10277" spans="1:3" x14ac:dyDescent="0.25">
      <c r="A10277" s="74">
        <v>34017</v>
      </c>
      <c r="B10277" s="75">
        <v>26.209751999999998</v>
      </c>
      <c r="C10277" s="75">
        <v>75.194159999999997</v>
      </c>
    </row>
    <row r="10278" spans="1:3" x14ac:dyDescent="0.25">
      <c r="A10278" s="74">
        <v>34018</v>
      </c>
      <c r="B10278" s="75">
        <v>26.200607999999999</v>
      </c>
      <c r="C10278" s="75">
        <v>75.096624000000006</v>
      </c>
    </row>
    <row r="10279" spans="1:3" x14ac:dyDescent="0.25">
      <c r="A10279" s="74">
        <v>34019</v>
      </c>
      <c r="B10279" s="75">
        <v>26.188416</v>
      </c>
      <c r="C10279" s="75">
        <v>75.032616000000004</v>
      </c>
    </row>
    <row r="10280" spans="1:3" x14ac:dyDescent="0.25">
      <c r="A10280" s="74">
        <v>34020</v>
      </c>
      <c r="B10280" s="75">
        <v>26.173176000000002</v>
      </c>
      <c r="C10280" s="75">
        <v>74.996040000000008</v>
      </c>
    </row>
    <row r="10281" spans="1:3" x14ac:dyDescent="0.25">
      <c r="A10281" s="74">
        <v>34021</v>
      </c>
      <c r="B10281" s="75">
        <v>26.154888000000003</v>
      </c>
      <c r="C10281" s="75">
        <v>74.959464000000011</v>
      </c>
    </row>
    <row r="10282" spans="1:3" x14ac:dyDescent="0.25">
      <c r="A10282" s="74">
        <v>34022</v>
      </c>
      <c r="B10282" s="75">
        <v>26.139648000000001</v>
      </c>
      <c r="C10282" s="75">
        <v>74.898504000000003</v>
      </c>
    </row>
    <row r="10283" spans="1:3" x14ac:dyDescent="0.25">
      <c r="A10283" s="74">
        <v>34023</v>
      </c>
      <c r="B10283" s="75">
        <v>26.127456000000002</v>
      </c>
      <c r="C10283" s="75">
        <v>74.828400000000002</v>
      </c>
    </row>
    <row r="10284" spans="1:3" x14ac:dyDescent="0.25">
      <c r="A10284" s="74">
        <v>34024</v>
      </c>
      <c r="B10284" s="75">
        <v>26.121360000000003</v>
      </c>
      <c r="C10284" s="75">
        <v>74.733912000000004</v>
      </c>
    </row>
    <row r="10285" spans="1:3" x14ac:dyDescent="0.25">
      <c r="A10285" s="74">
        <v>34025</v>
      </c>
      <c r="B10285" s="75">
        <v>26.109168</v>
      </c>
      <c r="C10285" s="75">
        <v>74.660759999999996</v>
      </c>
    </row>
    <row r="10286" spans="1:3" x14ac:dyDescent="0.25">
      <c r="A10286" s="74">
        <v>34026</v>
      </c>
      <c r="B10286" s="75">
        <v>26.093928000000002</v>
      </c>
      <c r="C10286" s="75">
        <v>74.584559999999996</v>
      </c>
    </row>
    <row r="10287" spans="1:3" x14ac:dyDescent="0.25">
      <c r="A10287" s="74">
        <v>34027</v>
      </c>
      <c r="B10287" s="75">
        <v>26.081735999999999</v>
      </c>
      <c r="C10287" s="75">
        <v>74.529696000000001</v>
      </c>
    </row>
    <row r="10288" spans="1:3" x14ac:dyDescent="0.25">
      <c r="A10288" s="74">
        <v>34028</v>
      </c>
      <c r="B10288" s="75">
        <v>26.066496000000001</v>
      </c>
      <c r="C10288" s="75">
        <v>74.474832000000006</v>
      </c>
    </row>
    <row r="10289" spans="1:3" x14ac:dyDescent="0.25">
      <c r="A10289" s="74">
        <v>34029</v>
      </c>
      <c r="B10289" s="75">
        <v>26.051256000000002</v>
      </c>
      <c r="C10289" s="75">
        <v>74.398632000000006</v>
      </c>
    </row>
    <row r="10290" spans="1:3" x14ac:dyDescent="0.25">
      <c r="A10290" s="74">
        <v>34030</v>
      </c>
      <c r="B10290" s="75">
        <v>26.039064000000003</v>
      </c>
      <c r="C10290" s="75">
        <v>74.328528000000006</v>
      </c>
    </row>
    <row r="10291" spans="1:3" x14ac:dyDescent="0.25">
      <c r="A10291" s="74">
        <v>34031</v>
      </c>
      <c r="B10291" s="75">
        <v>26.029920000000004</v>
      </c>
      <c r="C10291" s="75">
        <v>74.246232000000006</v>
      </c>
    </row>
    <row r="10292" spans="1:3" x14ac:dyDescent="0.25">
      <c r="A10292" s="74">
        <v>34032</v>
      </c>
      <c r="B10292" s="75">
        <v>26.020776000000001</v>
      </c>
      <c r="C10292" s="75">
        <v>74.157840000000007</v>
      </c>
    </row>
    <row r="10293" spans="1:3" x14ac:dyDescent="0.25">
      <c r="A10293" s="74">
        <v>34033</v>
      </c>
      <c r="B10293" s="75">
        <v>25.99944</v>
      </c>
      <c r="C10293" s="75">
        <v>74.087736000000007</v>
      </c>
    </row>
    <row r="10294" spans="1:3" x14ac:dyDescent="0.25">
      <c r="A10294" s="74">
        <v>34034</v>
      </c>
      <c r="B10294" s="75">
        <v>25.993344</v>
      </c>
      <c r="C10294" s="75">
        <v>73.926192</v>
      </c>
    </row>
    <row r="10295" spans="1:3" x14ac:dyDescent="0.25">
      <c r="A10295" s="74">
        <v>34035</v>
      </c>
      <c r="B10295" s="75">
        <v>25.984200000000001</v>
      </c>
      <c r="C10295" s="75">
        <v>73.831704000000002</v>
      </c>
    </row>
    <row r="10296" spans="1:3" x14ac:dyDescent="0.25">
      <c r="A10296" s="74">
        <v>34036</v>
      </c>
      <c r="B10296" s="75">
        <v>25.978104000000002</v>
      </c>
      <c r="C10296" s="75">
        <v>73.700640000000007</v>
      </c>
    </row>
    <row r="10297" spans="1:3" x14ac:dyDescent="0.25">
      <c r="A10297" s="74">
        <v>34037</v>
      </c>
      <c r="B10297" s="75">
        <v>25.975056000000002</v>
      </c>
      <c r="C10297" s="75">
        <v>73.572624000000005</v>
      </c>
    </row>
    <row r="10298" spans="1:3" x14ac:dyDescent="0.25">
      <c r="A10298" s="74">
        <v>34038</v>
      </c>
      <c r="B10298" s="75">
        <v>25.968960000000003</v>
      </c>
      <c r="C10298" s="75">
        <v>73.456800000000001</v>
      </c>
    </row>
    <row r="10299" spans="1:3" x14ac:dyDescent="0.25">
      <c r="A10299" s="74">
        <v>34039</v>
      </c>
      <c r="B10299" s="75">
        <v>25.978104000000002</v>
      </c>
      <c r="C10299" s="75">
        <v>73.368408000000002</v>
      </c>
    </row>
    <row r="10300" spans="1:3" x14ac:dyDescent="0.25">
      <c r="A10300" s="74">
        <v>34040</v>
      </c>
      <c r="B10300" s="75">
        <v>25.975056000000002</v>
      </c>
      <c r="C10300" s="75">
        <v>73.304400000000001</v>
      </c>
    </row>
    <row r="10301" spans="1:3" x14ac:dyDescent="0.25">
      <c r="A10301" s="74">
        <v>34041</v>
      </c>
      <c r="B10301" s="75">
        <v>25.972007999999999</v>
      </c>
      <c r="C10301" s="75">
        <v>73.133712000000003</v>
      </c>
    </row>
    <row r="10302" spans="1:3" x14ac:dyDescent="0.25">
      <c r="A10302" s="74">
        <v>34042</v>
      </c>
      <c r="B10302" s="75">
        <v>26.008583999999999</v>
      </c>
      <c r="C10302" s="75">
        <v>73.127616000000003</v>
      </c>
    </row>
    <row r="10303" spans="1:3" x14ac:dyDescent="0.25">
      <c r="A10303" s="74">
        <v>34043</v>
      </c>
      <c r="B10303" s="75">
        <v>26.014679999999998</v>
      </c>
      <c r="C10303" s="75">
        <v>73.145904000000002</v>
      </c>
    </row>
    <row r="10304" spans="1:3" x14ac:dyDescent="0.25">
      <c r="A10304" s="74">
        <v>34044</v>
      </c>
      <c r="B10304" s="75">
        <v>26.005535999999999</v>
      </c>
      <c r="C10304" s="75">
        <v>73.081896</v>
      </c>
    </row>
    <row r="10305" spans="1:3" x14ac:dyDescent="0.25">
      <c r="A10305" s="74">
        <v>34045</v>
      </c>
      <c r="B10305" s="75">
        <v>25.993344</v>
      </c>
      <c r="C10305" s="75">
        <v>72.990456000000009</v>
      </c>
    </row>
    <row r="10306" spans="1:3" x14ac:dyDescent="0.25">
      <c r="A10306" s="74">
        <v>34046</v>
      </c>
      <c r="B10306" s="75">
        <v>25.981151999999998</v>
      </c>
      <c r="C10306" s="75">
        <v>72.886824000000004</v>
      </c>
    </row>
    <row r="10307" spans="1:3" x14ac:dyDescent="0.25">
      <c r="A10307" s="74">
        <v>34047</v>
      </c>
      <c r="B10307" s="75">
        <v>25.972007999999999</v>
      </c>
      <c r="C10307" s="75">
        <v>72.780144000000007</v>
      </c>
    </row>
    <row r="10308" spans="1:3" x14ac:dyDescent="0.25">
      <c r="A10308" s="74">
        <v>34048</v>
      </c>
      <c r="B10308" s="75">
        <v>25.962864000000003</v>
      </c>
      <c r="C10308" s="75">
        <v>72.649079999999998</v>
      </c>
    </row>
    <row r="10309" spans="1:3" x14ac:dyDescent="0.25">
      <c r="A10309" s="74">
        <v>34049</v>
      </c>
      <c r="B10309" s="75">
        <v>25.950672000000001</v>
      </c>
      <c r="C10309" s="75">
        <v>72.511920000000003</v>
      </c>
    </row>
    <row r="10310" spans="1:3" x14ac:dyDescent="0.25">
      <c r="A10310" s="74">
        <v>34050</v>
      </c>
      <c r="B10310" s="75">
        <v>25.953720000000004</v>
      </c>
      <c r="C10310" s="75">
        <v>72.377808000000002</v>
      </c>
    </row>
    <row r="10311" spans="1:3" x14ac:dyDescent="0.25">
      <c r="A10311" s="74">
        <v>34051</v>
      </c>
      <c r="B10311" s="75">
        <v>25.941528000000002</v>
      </c>
      <c r="C10311" s="75">
        <v>72.265032000000005</v>
      </c>
    </row>
    <row r="10312" spans="1:3" x14ac:dyDescent="0.25">
      <c r="A10312" s="74">
        <v>34052</v>
      </c>
      <c r="B10312" s="75">
        <v>25.917144</v>
      </c>
      <c r="C10312" s="75">
        <v>72.170544000000007</v>
      </c>
    </row>
    <row r="10313" spans="1:3" x14ac:dyDescent="0.25">
      <c r="A10313" s="74">
        <v>34053</v>
      </c>
      <c r="B10313" s="75">
        <v>25.911048000000005</v>
      </c>
      <c r="C10313" s="75">
        <v>72.069959999999995</v>
      </c>
    </row>
    <row r="10314" spans="1:3" x14ac:dyDescent="0.25">
      <c r="A10314" s="74">
        <v>34054</v>
      </c>
      <c r="B10314" s="75">
        <v>25.901904000000002</v>
      </c>
      <c r="C10314" s="75">
        <v>71.999856000000008</v>
      </c>
    </row>
    <row r="10315" spans="1:3" x14ac:dyDescent="0.25">
      <c r="A10315" s="74">
        <v>34055</v>
      </c>
      <c r="B10315" s="75">
        <v>25.895807999999999</v>
      </c>
      <c r="C10315" s="75">
        <v>72.179687999999999</v>
      </c>
    </row>
    <row r="10316" spans="1:3" x14ac:dyDescent="0.25">
      <c r="A10316" s="74">
        <v>34056</v>
      </c>
      <c r="B10316" s="75">
        <v>25.895807999999999</v>
      </c>
      <c r="C10316" s="75">
        <v>72.149208000000002</v>
      </c>
    </row>
    <row r="10317" spans="1:3" x14ac:dyDescent="0.25">
      <c r="A10317" s="74">
        <v>34057</v>
      </c>
      <c r="B10317" s="75">
        <v>25.892760000000003</v>
      </c>
      <c r="C10317" s="75">
        <v>72.060816000000003</v>
      </c>
    </row>
    <row r="10318" spans="1:3" x14ac:dyDescent="0.25">
      <c r="A10318" s="74">
        <v>34058</v>
      </c>
      <c r="B10318" s="75">
        <v>25.886664000000003</v>
      </c>
      <c r="C10318" s="75">
        <v>71.926704000000001</v>
      </c>
    </row>
    <row r="10319" spans="1:3" x14ac:dyDescent="0.25">
      <c r="A10319" s="74">
        <v>34059</v>
      </c>
      <c r="B10319" s="75">
        <v>25.886664000000003</v>
      </c>
      <c r="C10319" s="75">
        <v>71.804784000000012</v>
      </c>
    </row>
    <row r="10320" spans="1:3" x14ac:dyDescent="0.25">
      <c r="A10320" s="74">
        <v>34060</v>
      </c>
      <c r="B10320" s="75">
        <v>25.880568</v>
      </c>
      <c r="C10320" s="75">
        <v>71.667624000000004</v>
      </c>
    </row>
    <row r="10321" spans="1:3" x14ac:dyDescent="0.25">
      <c r="A10321" s="74">
        <v>34061</v>
      </c>
      <c r="B10321" s="75">
        <v>25.874472000000001</v>
      </c>
      <c r="C10321" s="75">
        <v>71.515224000000003</v>
      </c>
    </row>
    <row r="10322" spans="1:3" x14ac:dyDescent="0.25">
      <c r="A10322" s="74">
        <v>34062</v>
      </c>
      <c r="B10322" s="75">
        <v>25.871424000000001</v>
      </c>
      <c r="C10322" s="75">
        <v>71.365871999999996</v>
      </c>
    </row>
    <row r="10323" spans="1:3" x14ac:dyDescent="0.25">
      <c r="A10323" s="74">
        <v>34063</v>
      </c>
      <c r="B10323" s="75">
        <v>25.865328000000002</v>
      </c>
      <c r="C10323" s="75">
        <v>71.213471999999996</v>
      </c>
    </row>
    <row r="10324" spans="1:3" x14ac:dyDescent="0.25">
      <c r="A10324" s="74">
        <v>34064</v>
      </c>
      <c r="B10324" s="75">
        <v>25.859232000000002</v>
      </c>
      <c r="C10324" s="75">
        <v>71.064120000000003</v>
      </c>
    </row>
    <row r="10325" spans="1:3" x14ac:dyDescent="0.25">
      <c r="A10325" s="74">
        <v>34065</v>
      </c>
      <c r="B10325" s="75">
        <v>25.843992000000004</v>
      </c>
      <c r="C10325" s="75">
        <v>70.899528000000004</v>
      </c>
    </row>
    <row r="10326" spans="1:3" x14ac:dyDescent="0.25">
      <c r="A10326" s="74">
        <v>34066</v>
      </c>
      <c r="B10326" s="75">
        <v>25.834848000000004</v>
      </c>
      <c r="C10326" s="75">
        <v>70.744079999999997</v>
      </c>
    </row>
    <row r="10327" spans="1:3" x14ac:dyDescent="0.25">
      <c r="A10327" s="74">
        <v>34067</v>
      </c>
      <c r="B10327" s="75">
        <v>25.825704000000002</v>
      </c>
      <c r="C10327" s="75">
        <v>70.588632000000004</v>
      </c>
    </row>
    <row r="10328" spans="1:3" x14ac:dyDescent="0.25">
      <c r="A10328" s="74">
        <v>34068</v>
      </c>
      <c r="B10328" s="75">
        <v>25.822656000000002</v>
      </c>
      <c r="C10328" s="75">
        <v>70.424040000000005</v>
      </c>
    </row>
    <row r="10329" spans="1:3" x14ac:dyDescent="0.25">
      <c r="A10329" s="74">
        <v>34069</v>
      </c>
      <c r="B10329" s="75">
        <v>25.813511999999999</v>
      </c>
      <c r="C10329" s="75">
        <v>70.232016000000002</v>
      </c>
    </row>
    <row r="10330" spans="1:3" x14ac:dyDescent="0.25">
      <c r="A10330" s="74">
        <v>34070</v>
      </c>
      <c r="B10330" s="75">
        <v>25.807416000000003</v>
      </c>
      <c r="C10330" s="75">
        <v>70.085712000000001</v>
      </c>
    </row>
    <row r="10331" spans="1:3" x14ac:dyDescent="0.25">
      <c r="A10331" s="74">
        <v>34071</v>
      </c>
      <c r="B10331" s="75">
        <v>25.801320000000004</v>
      </c>
      <c r="C10331" s="75">
        <v>69.908928000000003</v>
      </c>
    </row>
    <row r="10332" spans="1:3" x14ac:dyDescent="0.25">
      <c r="A10332" s="74">
        <v>34072</v>
      </c>
      <c r="B10332" s="75">
        <v>25.801320000000004</v>
      </c>
      <c r="C10332" s="75">
        <v>69.765671999999995</v>
      </c>
    </row>
    <row r="10333" spans="1:3" x14ac:dyDescent="0.25">
      <c r="A10333" s="74">
        <v>34073</v>
      </c>
      <c r="B10333" s="75">
        <v>25.795224000000001</v>
      </c>
      <c r="C10333" s="75">
        <v>69.710808</v>
      </c>
    </row>
    <row r="10334" spans="1:3" x14ac:dyDescent="0.25">
      <c r="A10334" s="74">
        <v>34074</v>
      </c>
      <c r="B10334" s="75">
        <v>25.786079999999998</v>
      </c>
      <c r="C10334" s="75">
        <v>69.640703999999999</v>
      </c>
    </row>
    <row r="10335" spans="1:3" x14ac:dyDescent="0.25">
      <c r="A10335" s="74">
        <v>34075</v>
      </c>
      <c r="B10335" s="75">
        <v>25.776935999999999</v>
      </c>
      <c r="C10335" s="75">
        <v>69.564503999999999</v>
      </c>
    </row>
    <row r="10336" spans="1:3" x14ac:dyDescent="0.25">
      <c r="A10336" s="74">
        <v>34076</v>
      </c>
      <c r="B10336" s="75">
        <v>25.773888000000003</v>
      </c>
      <c r="C10336" s="75">
        <v>69.387720000000002</v>
      </c>
    </row>
    <row r="10337" spans="1:3" x14ac:dyDescent="0.25">
      <c r="A10337" s="74">
        <v>34077</v>
      </c>
      <c r="B10337" s="75">
        <v>25.758648000000004</v>
      </c>
      <c r="C10337" s="75">
        <v>69.293232000000003</v>
      </c>
    </row>
    <row r="10338" spans="1:3" x14ac:dyDescent="0.25">
      <c r="A10338" s="74">
        <v>34078</v>
      </c>
      <c r="B10338" s="75">
        <v>25.746456000000002</v>
      </c>
      <c r="C10338" s="75">
        <v>69.195696000000012</v>
      </c>
    </row>
    <row r="10339" spans="1:3" x14ac:dyDescent="0.25">
      <c r="A10339" s="74">
        <v>34079</v>
      </c>
      <c r="B10339" s="75">
        <v>25.737311999999999</v>
      </c>
      <c r="C10339" s="75">
        <v>69.067679999999996</v>
      </c>
    </row>
    <row r="10340" spans="1:3" x14ac:dyDescent="0.25">
      <c r="A10340" s="74">
        <v>34080</v>
      </c>
      <c r="B10340" s="75">
        <v>25.734264000000003</v>
      </c>
      <c r="C10340" s="75">
        <v>68.869560000000007</v>
      </c>
    </row>
    <row r="10341" spans="1:3" x14ac:dyDescent="0.25">
      <c r="A10341" s="74">
        <v>34081</v>
      </c>
      <c r="B10341" s="75">
        <v>25.746456000000002</v>
      </c>
      <c r="C10341" s="75">
        <v>68.744591999999997</v>
      </c>
    </row>
    <row r="10342" spans="1:3" x14ac:dyDescent="0.25">
      <c r="A10342" s="74">
        <v>34082</v>
      </c>
      <c r="B10342" s="75">
        <v>25.764744</v>
      </c>
      <c r="C10342" s="75">
        <v>69.412103999999999</v>
      </c>
    </row>
    <row r="10343" spans="1:3" x14ac:dyDescent="0.25">
      <c r="A10343" s="74">
        <v>34083</v>
      </c>
      <c r="B10343" s="75">
        <v>25.828752000000001</v>
      </c>
      <c r="C10343" s="75">
        <v>69.384671999999995</v>
      </c>
    </row>
    <row r="10344" spans="1:3" x14ac:dyDescent="0.25">
      <c r="A10344" s="74">
        <v>34084</v>
      </c>
      <c r="B10344" s="75">
        <v>25.843992000000004</v>
      </c>
      <c r="C10344" s="75">
        <v>69.314568000000008</v>
      </c>
    </row>
    <row r="10345" spans="1:3" x14ac:dyDescent="0.25">
      <c r="A10345" s="74">
        <v>34085</v>
      </c>
      <c r="B10345" s="75">
        <v>25.892760000000003</v>
      </c>
      <c r="C10345" s="75">
        <v>70.000368000000009</v>
      </c>
    </row>
    <row r="10346" spans="1:3" x14ac:dyDescent="0.25">
      <c r="A10346" s="74">
        <v>34086</v>
      </c>
      <c r="B10346" s="75">
        <v>25.901904000000002</v>
      </c>
      <c r="C10346" s="75">
        <v>70.119240000000005</v>
      </c>
    </row>
    <row r="10347" spans="1:3" x14ac:dyDescent="0.25">
      <c r="A10347" s="74">
        <v>34087</v>
      </c>
      <c r="B10347" s="75">
        <v>25.917144</v>
      </c>
      <c r="C10347" s="75">
        <v>70.076568000000009</v>
      </c>
    </row>
    <row r="10348" spans="1:3" x14ac:dyDescent="0.25">
      <c r="A10348" s="74">
        <v>34088</v>
      </c>
      <c r="B10348" s="75">
        <v>25.920192000000004</v>
      </c>
      <c r="C10348" s="75">
        <v>69.966840000000005</v>
      </c>
    </row>
    <row r="10349" spans="1:3" x14ac:dyDescent="0.25">
      <c r="A10349" s="74">
        <v>34089</v>
      </c>
      <c r="B10349" s="75">
        <v>25.92324</v>
      </c>
      <c r="C10349" s="75">
        <v>69.851016000000001</v>
      </c>
    </row>
    <row r="10350" spans="1:3" x14ac:dyDescent="0.25">
      <c r="A10350" s="74">
        <v>34090</v>
      </c>
      <c r="B10350" s="75">
        <v>25.935432000000002</v>
      </c>
      <c r="C10350" s="75">
        <v>69.732144000000005</v>
      </c>
    </row>
    <row r="10351" spans="1:3" x14ac:dyDescent="0.25">
      <c r="A10351" s="74">
        <v>34091</v>
      </c>
      <c r="B10351" s="75">
        <v>25.953720000000004</v>
      </c>
      <c r="C10351" s="75">
        <v>70.030848000000006</v>
      </c>
    </row>
    <row r="10352" spans="1:3" x14ac:dyDescent="0.25">
      <c r="A10352" s="74">
        <v>34092</v>
      </c>
      <c r="B10352" s="75">
        <v>25.978104000000002</v>
      </c>
      <c r="C10352" s="75">
        <v>70.012559999999993</v>
      </c>
    </row>
    <row r="10353" spans="1:3" x14ac:dyDescent="0.25">
      <c r="A10353" s="74">
        <v>34093</v>
      </c>
      <c r="B10353" s="75">
        <v>25.965911999999999</v>
      </c>
      <c r="C10353" s="75">
        <v>69.966840000000005</v>
      </c>
    </row>
    <row r="10354" spans="1:3" x14ac:dyDescent="0.25">
      <c r="A10354" s="74">
        <v>34094</v>
      </c>
      <c r="B10354" s="75">
        <v>25.953720000000004</v>
      </c>
      <c r="C10354" s="75">
        <v>69.915024000000003</v>
      </c>
    </row>
    <row r="10355" spans="1:3" x14ac:dyDescent="0.25">
      <c r="A10355" s="74">
        <v>34095</v>
      </c>
      <c r="B10355" s="75">
        <v>25.962864000000003</v>
      </c>
      <c r="C10355" s="75">
        <v>69.890640000000005</v>
      </c>
    </row>
    <row r="10356" spans="1:3" x14ac:dyDescent="0.25">
      <c r="A10356" s="74">
        <v>34096</v>
      </c>
      <c r="B10356" s="75">
        <v>25.978104000000002</v>
      </c>
      <c r="C10356" s="75">
        <v>69.927216000000001</v>
      </c>
    </row>
    <row r="10357" spans="1:3" x14ac:dyDescent="0.25">
      <c r="A10357" s="74">
        <v>34097</v>
      </c>
      <c r="B10357" s="75">
        <v>25.978104000000002</v>
      </c>
      <c r="C10357" s="75">
        <v>70.061328000000003</v>
      </c>
    </row>
    <row r="10358" spans="1:3" x14ac:dyDescent="0.25">
      <c r="A10358" s="74">
        <v>34098</v>
      </c>
      <c r="B10358" s="75">
        <v>25.962864000000003</v>
      </c>
      <c r="C10358" s="75">
        <v>70.073520000000002</v>
      </c>
    </row>
    <row r="10359" spans="1:3" x14ac:dyDescent="0.25">
      <c r="A10359" s="74">
        <v>34099</v>
      </c>
      <c r="B10359" s="75">
        <v>25.962864000000003</v>
      </c>
      <c r="C10359" s="75">
        <v>70.314312000000001</v>
      </c>
    </row>
    <row r="10360" spans="1:3" x14ac:dyDescent="0.25">
      <c r="A10360" s="74">
        <v>34100</v>
      </c>
      <c r="B10360" s="75">
        <v>25.968960000000003</v>
      </c>
      <c r="C10360" s="75">
        <v>70.344791999999998</v>
      </c>
    </row>
    <row r="10361" spans="1:3" x14ac:dyDescent="0.25">
      <c r="A10361" s="74">
        <v>34101</v>
      </c>
      <c r="B10361" s="75">
        <v>25.959816000000004</v>
      </c>
      <c r="C10361" s="75">
        <v>70.390512000000001</v>
      </c>
    </row>
    <row r="10362" spans="1:3" x14ac:dyDescent="0.25">
      <c r="A10362" s="74">
        <v>34102</v>
      </c>
      <c r="B10362" s="75">
        <v>25.959816000000004</v>
      </c>
      <c r="C10362" s="75">
        <v>70.512432000000004</v>
      </c>
    </row>
    <row r="10363" spans="1:3" x14ac:dyDescent="0.25">
      <c r="A10363" s="74">
        <v>34103</v>
      </c>
      <c r="B10363" s="75">
        <v>25.959816000000004</v>
      </c>
      <c r="C10363" s="75">
        <v>70.579487999999998</v>
      </c>
    </row>
    <row r="10364" spans="1:3" x14ac:dyDescent="0.25">
      <c r="A10364" s="74">
        <v>34104</v>
      </c>
      <c r="B10364" s="75">
        <v>25.950672000000001</v>
      </c>
      <c r="C10364" s="75">
        <v>70.683120000000002</v>
      </c>
    </row>
    <row r="10365" spans="1:3" x14ac:dyDescent="0.25">
      <c r="A10365" s="74">
        <v>34105</v>
      </c>
      <c r="B10365" s="75">
        <v>25.932384000000003</v>
      </c>
      <c r="C10365" s="75">
        <v>70.680071999999996</v>
      </c>
    </row>
    <row r="10366" spans="1:3" x14ac:dyDescent="0.25">
      <c r="A10366" s="74">
        <v>34106</v>
      </c>
      <c r="B10366" s="75">
        <v>25.917144</v>
      </c>
      <c r="C10366" s="75">
        <v>70.655687999999998</v>
      </c>
    </row>
    <row r="10367" spans="1:3" x14ac:dyDescent="0.25">
      <c r="A10367" s="74">
        <v>34107</v>
      </c>
      <c r="B10367" s="75">
        <v>25.908000000000001</v>
      </c>
      <c r="C10367" s="75">
        <v>70.619112000000001</v>
      </c>
    </row>
    <row r="10368" spans="1:3" x14ac:dyDescent="0.25">
      <c r="A10368" s="74">
        <v>34108</v>
      </c>
      <c r="B10368" s="75">
        <v>25.904951999999998</v>
      </c>
      <c r="C10368" s="75">
        <v>70.588632000000004</v>
      </c>
    </row>
    <row r="10369" spans="1:3" x14ac:dyDescent="0.25">
      <c r="A10369" s="74">
        <v>34109</v>
      </c>
      <c r="B10369" s="75">
        <v>25.908000000000001</v>
      </c>
      <c r="C10369" s="75">
        <v>70.585584000000011</v>
      </c>
    </row>
    <row r="10370" spans="1:3" x14ac:dyDescent="0.25">
      <c r="A10370" s="74">
        <v>34110</v>
      </c>
      <c r="B10370" s="75">
        <v>25.911048000000005</v>
      </c>
      <c r="C10370" s="75">
        <v>70.564248000000006</v>
      </c>
    </row>
    <row r="10371" spans="1:3" x14ac:dyDescent="0.25">
      <c r="A10371" s="74">
        <v>34111</v>
      </c>
      <c r="B10371" s="75">
        <v>25.920192000000004</v>
      </c>
      <c r="C10371" s="75">
        <v>70.579487999999998</v>
      </c>
    </row>
    <row r="10372" spans="1:3" x14ac:dyDescent="0.25">
      <c r="A10372" s="74">
        <v>34112</v>
      </c>
      <c r="B10372" s="75">
        <v>25.92324</v>
      </c>
      <c r="C10372" s="75">
        <v>70.582536000000005</v>
      </c>
    </row>
    <row r="10373" spans="1:3" x14ac:dyDescent="0.25">
      <c r="A10373" s="74">
        <v>34113</v>
      </c>
      <c r="B10373" s="75">
        <v>25.926288000000003</v>
      </c>
      <c r="C10373" s="75">
        <v>70.552056000000007</v>
      </c>
    </row>
    <row r="10374" spans="1:3" x14ac:dyDescent="0.25">
      <c r="A10374" s="74">
        <v>34114</v>
      </c>
      <c r="B10374" s="75">
        <v>25.938479999999998</v>
      </c>
      <c r="C10374" s="75">
        <v>70.585584000000011</v>
      </c>
    </row>
    <row r="10375" spans="1:3" x14ac:dyDescent="0.25">
      <c r="A10375" s="74">
        <v>34115</v>
      </c>
      <c r="B10375" s="75">
        <v>25.935432000000002</v>
      </c>
      <c r="C10375" s="75">
        <v>70.576440000000005</v>
      </c>
    </row>
    <row r="10376" spans="1:3" x14ac:dyDescent="0.25">
      <c r="A10376" s="74">
        <v>34116</v>
      </c>
      <c r="B10376" s="75">
        <v>25.932384000000003</v>
      </c>
      <c r="C10376" s="75">
        <v>70.533768000000009</v>
      </c>
    </row>
    <row r="10377" spans="1:3" x14ac:dyDescent="0.25">
      <c r="A10377" s="74">
        <v>34117</v>
      </c>
      <c r="B10377" s="75">
        <v>25.926288000000003</v>
      </c>
      <c r="C10377" s="75">
        <v>70.472808000000001</v>
      </c>
    </row>
    <row r="10378" spans="1:3" x14ac:dyDescent="0.25">
      <c r="A10378" s="74">
        <v>34118</v>
      </c>
      <c r="B10378" s="75">
        <v>25.920192000000004</v>
      </c>
      <c r="C10378" s="75">
        <v>70.417944000000006</v>
      </c>
    </row>
    <row r="10379" spans="1:3" x14ac:dyDescent="0.25">
      <c r="A10379" s="74">
        <v>34119</v>
      </c>
      <c r="B10379" s="75">
        <v>25.917144</v>
      </c>
      <c r="C10379" s="75">
        <v>70.353936000000004</v>
      </c>
    </row>
    <row r="10380" spans="1:3" x14ac:dyDescent="0.25">
      <c r="A10380" s="74">
        <v>34120</v>
      </c>
      <c r="B10380" s="75">
        <v>25.911048000000005</v>
      </c>
      <c r="C10380" s="75">
        <v>70.283832000000004</v>
      </c>
    </row>
    <row r="10381" spans="1:3" x14ac:dyDescent="0.25">
      <c r="A10381" s="74">
        <v>34121</v>
      </c>
      <c r="B10381" s="75">
        <v>25.895807999999999</v>
      </c>
      <c r="C10381" s="75">
        <v>70.207632000000004</v>
      </c>
    </row>
    <row r="10382" spans="1:3" x14ac:dyDescent="0.25">
      <c r="A10382" s="74">
        <v>34122</v>
      </c>
      <c r="B10382" s="75">
        <v>25.889711999999999</v>
      </c>
      <c r="C10382" s="75">
        <v>70.125336000000004</v>
      </c>
    </row>
    <row r="10383" spans="1:3" x14ac:dyDescent="0.25">
      <c r="A10383" s="74">
        <v>34123</v>
      </c>
      <c r="B10383" s="75">
        <v>25.883616000000004</v>
      </c>
      <c r="C10383" s="75">
        <v>70.061328000000003</v>
      </c>
    </row>
    <row r="10384" spans="1:3" x14ac:dyDescent="0.25">
      <c r="A10384" s="74">
        <v>34124</v>
      </c>
      <c r="B10384" s="75">
        <v>25.880568</v>
      </c>
      <c r="C10384" s="75">
        <v>70.000368000000009</v>
      </c>
    </row>
    <row r="10385" spans="1:3" x14ac:dyDescent="0.25">
      <c r="A10385" s="74">
        <v>34125</v>
      </c>
      <c r="B10385" s="75">
        <v>25.904951999999998</v>
      </c>
      <c r="C10385" s="75">
        <v>69.960744000000005</v>
      </c>
    </row>
    <row r="10386" spans="1:3" x14ac:dyDescent="0.25">
      <c r="A10386" s="74">
        <v>34126</v>
      </c>
      <c r="B10386" s="75">
        <v>25.911048000000005</v>
      </c>
      <c r="C10386" s="75">
        <v>70.265544000000006</v>
      </c>
    </row>
    <row r="10387" spans="1:3" x14ac:dyDescent="0.25">
      <c r="A10387" s="74">
        <v>34127</v>
      </c>
      <c r="B10387" s="75">
        <v>25.914096000000001</v>
      </c>
      <c r="C10387" s="75">
        <v>70.265544000000006</v>
      </c>
    </row>
    <row r="10388" spans="1:3" x14ac:dyDescent="0.25">
      <c r="A10388" s="74">
        <v>34128</v>
      </c>
      <c r="B10388" s="75">
        <v>25.92324</v>
      </c>
      <c r="C10388" s="75">
        <v>70.274687999999998</v>
      </c>
    </row>
    <row r="10389" spans="1:3" x14ac:dyDescent="0.25">
      <c r="A10389" s="74">
        <v>34129</v>
      </c>
      <c r="B10389" s="75">
        <v>25.92324</v>
      </c>
      <c r="C10389" s="75">
        <v>70.247256000000007</v>
      </c>
    </row>
    <row r="10390" spans="1:3" x14ac:dyDescent="0.25">
      <c r="A10390" s="74">
        <v>34130</v>
      </c>
      <c r="B10390" s="75">
        <v>25.920192000000004</v>
      </c>
      <c r="C10390" s="75">
        <v>70.302120000000002</v>
      </c>
    </row>
    <row r="10391" spans="1:3" x14ac:dyDescent="0.25">
      <c r="A10391" s="74">
        <v>34131</v>
      </c>
      <c r="B10391" s="75">
        <v>25.950672000000001</v>
      </c>
      <c r="C10391" s="75">
        <v>70.75017600000001</v>
      </c>
    </row>
    <row r="10392" spans="1:3" x14ac:dyDescent="0.25">
      <c r="A10392" s="74">
        <v>34132</v>
      </c>
      <c r="B10392" s="75">
        <v>25.972007999999999</v>
      </c>
      <c r="C10392" s="75">
        <v>70.975728000000004</v>
      </c>
    </row>
    <row r="10393" spans="1:3" x14ac:dyDescent="0.25">
      <c r="A10393" s="74">
        <v>34133</v>
      </c>
      <c r="B10393" s="75">
        <v>25.978104000000002</v>
      </c>
      <c r="C10393" s="75">
        <v>71.042784000000012</v>
      </c>
    </row>
    <row r="10394" spans="1:3" x14ac:dyDescent="0.25">
      <c r="A10394" s="74">
        <v>34134</v>
      </c>
      <c r="B10394" s="75">
        <v>25.981151999999998</v>
      </c>
      <c r="C10394" s="75">
        <v>71.073264000000009</v>
      </c>
    </row>
    <row r="10395" spans="1:3" x14ac:dyDescent="0.25">
      <c r="A10395" s="74">
        <v>34135</v>
      </c>
      <c r="B10395" s="75">
        <v>25.972007999999999</v>
      </c>
      <c r="C10395" s="75">
        <v>71.088504</v>
      </c>
    </row>
    <row r="10396" spans="1:3" x14ac:dyDescent="0.25">
      <c r="A10396" s="74">
        <v>34136</v>
      </c>
      <c r="B10396" s="75">
        <v>25.972007999999999</v>
      </c>
      <c r="C10396" s="75">
        <v>71.079359999999994</v>
      </c>
    </row>
    <row r="10397" spans="1:3" x14ac:dyDescent="0.25">
      <c r="A10397" s="74">
        <v>34137</v>
      </c>
      <c r="B10397" s="75">
        <v>25.981151999999998</v>
      </c>
      <c r="C10397" s="75">
        <v>71.070216000000002</v>
      </c>
    </row>
    <row r="10398" spans="1:3" x14ac:dyDescent="0.25">
      <c r="A10398" s="74">
        <v>34138</v>
      </c>
      <c r="B10398" s="75">
        <v>25.984200000000001</v>
      </c>
      <c r="C10398" s="75">
        <v>71.112887999999998</v>
      </c>
    </row>
    <row r="10399" spans="1:3" x14ac:dyDescent="0.25">
      <c r="A10399" s="74">
        <v>34139</v>
      </c>
      <c r="B10399" s="75">
        <v>26.026872000000001</v>
      </c>
      <c r="C10399" s="75">
        <v>71.460359999999994</v>
      </c>
    </row>
    <row r="10400" spans="1:3" x14ac:dyDescent="0.25">
      <c r="A10400" s="74">
        <v>34140</v>
      </c>
      <c r="B10400" s="75">
        <v>26.045160000000003</v>
      </c>
      <c r="C10400" s="75">
        <v>71.490840000000006</v>
      </c>
    </row>
    <row r="10401" spans="1:3" x14ac:dyDescent="0.25">
      <c r="A10401" s="74">
        <v>34141</v>
      </c>
      <c r="B10401" s="75">
        <v>26.072592000000004</v>
      </c>
      <c r="C10401" s="75">
        <v>71.515224000000003</v>
      </c>
    </row>
    <row r="10402" spans="1:3" x14ac:dyDescent="0.25">
      <c r="A10402" s="74">
        <v>34142</v>
      </c>
      <c r="B10402" s="75">
        <v>26.078688000000003</v>
      </c>
      <c r="C10402" s="75">
        <v>71.536559999999994</v>
      </c>
    </row>
    <row r="10403" spans="1:3" x14ac:dyDescent="0.25">
      <c r="A10403" s="74">
        <v>34143</v>
      </c>
      <c r="B10403" s="75">
        <v>26.087832000000002</v>
      </c>
      <c r="C10403" s="75">
        <v>71.832216000000003</v>
      </c>
    </row>
    <row r="10404" spans="1:3" x14ac:dyDescent="0.25">
      <c r="A10404" s="74">
        <v>34144</v>
      </c>
      <c r="B10404" s="75">
        <v>26.084783999999999</v>
      </c>
      <c r="C10404" s="75">
        <v>71.923656000000008</v>
      </c>
    </row>
    <row r="10405" spans="1:3" x14ac:dyDescent="0.25">
      <c r="A10405" s="74">
        <v>34145</v>
      </c>
      <c r="B10405" s="75">
        <v>26.087832000000002</v>
      </c>
      <c r="C10405" s="75">
        <v>72.146159999999995</v>
      </c>
    </row>
    <row r="10406" spans="1:3" x14ac:dyDescent="0.25">
      <c r="A10406" s="74">
        <v>34146</v>
      </c>
      <c r="B10406" s="75">
        <v>26.07564</v>
      </c>
      <c r="C10406" s="75">
        <v>72.268079999999998</v>
      </c>
    </row>
    <row r="10407" spans="1:3" x14ac:dyDescent="0.25">
      <c r="A10407" s="74">
        <v>34147</v>
      </c>
      <c r="B10407" s="75">
        <v>26.096976000000002</v>
      </c>
      <c r="C10407" s="75">
        <v>72.408287999999999</v>
      </c>
    </row>
    <row r="10408" spans="1:3" x14ac:dyDescent="0.25">
      <c r="A10408" s="74">
        <v>34148</v>
      </c>
      <c r="B10408" s="75">
        <v>26.115264000000003</v>
      </c>
      <c r="C10408" s="75">
        <v>72.490584000000013</v>
      </c>
    </row>
    <row r="10409" spans="1:3" x14ac:dyDescent="0.25">
      <c r="A10409" s="74">
        <v>34149</v>
      </c>
      <c r="B10409" s="75">
        <v>26.100024000000001</v>
      </c>
      <c r="C10409" s="75">
        <v>72.499728000000005</v>
      </c>
    </row>
    <row r="10410" spans="1:3" x14ac:dyDescent="0.25">
      <c r="A10410" s="74">
        <v>34150</v>
      </c>
      <c r="B10410" s="75">
        <v>26.142696000000001</v>
      </c>
      <c r="C10410" s="75">
        <v>72.731376000000012</v>
      </c>
    </row>
    <row r="10411" spans="1:3" x14ac:dyDescent="0.25">
      <c r="A10411" s="74">
        <v>34151</v>
      </c>
      <c r="B10411" s="75">
        <v>26.22804</v>
      </c>
      <c r="C10411" s="75">
        <v>73.008744000000007</v>
      </c>
    </row>
    <row r="10412" spans="1:3" x14ac:dyDescent="0.25">
      <c r="A10412" s="74">
        <v>34152</v>
      </c>
      <c r="B10412" s="75">
        <v>26.273760000000003</v>
      </c>
      <c r="C10412" s="75">
        <v>73.045320000000004</v>
      </c>
    </row>
    <row r="10413" spans="1:3" x14ac:dyDescent="0.25">
      <c r="A10413" s="74">
        <v>34153</v>
      </c>
      <c r="B10413" s="75">
        <v>26.276807999999999</v>
      </c>
      <c r="C10413" s="75">
        <v>73.033128000000005</v>
      </c>
    </row>
    <row r="10414" spans="1:3" x14ac:dyDescent="0.25">
      <c r="A10414" s="74">
        <v>34154</v>
      </c>
      <c r="B10414" s="75">
        <v>26.273760000000003</v>
      </c>
      <c r="C10414" s="75">
        <v>73.063608000000002</v>
      </c>
    </row>
    <row r="10415" spans="1:3" x14ac:dyDescent="0.25">
      <c r="A10415" s="74">
        <v>34155</v>
      </c>
      <c r="B10415" s="75">
        <v>26.301192000000004</v>
      </c>
      <c r="C10415" s="75">
        <v>73.148952000000008</v>
      </c>
    </row>
    <row r="10416" spans="1:3" x14ac:dyDescent="0.25">
      <c r="A10416" s="74">
        <v>34156</v>
      </c>
      <c r="B10416" s="75">
        <v>26.285951999999998</v>
      </c>
      <c r="C10416" s="75">
        <v>73.164192</v>
      </c>
    </row>
    <row r="10417" spans="1:3" x14ac:dyDescent="0.25">
      <c r="A10417" s="74">
        <v>34157</v>
      </c>
      <c r="B10417" s="75">
        <v>26.270712</v>
      </c>
      <c r="C10417" s="75">
        <v>73.188576000000012</v>
      </c>
    </row>
    <row r="10418" spans="1:3" x14ac:dyDescent="0.25">
      <c r="A10418" s="74">
        <v>34158</v>
      </c>
      <c r="B10418" s="75">
        <v>26.249376000000002</v>
      </c>
      <c r="C10418" s="75">
        <v>73.191624000000004</v>
      </c>
    </row>
    <row r="10419" spans="1:3" x14ac:dyDescent="0.25">
      <c r="A10419" s="74">
        <v>34159</v>
      </c>
      <c r="B10419" s="75">
        <v>26.231088000000003</v>
      </c>
      <c r="C10419" s="75">
        <v>73.234296000000001</v>
      </c>
    </row>
    <row r="10420" spans="1:3" x14ac:dyDescent="0.25">
      <c r="A10420" s="74">
        <v>34160</v>
      </c>
      <c r="B10420" s="75">
        <v>26.231088000000003</v>
      </c>
      <c r="C10420" s="75">
        <v>73.325736000000006</v>
      </c>
    </row>
    <row r="10421" spans="1:3" x14ac:dyDescent="0.25">
      <c r="A10421" s="74">
        <v>34161</v>
      </c>
      <c r="B10421" s="75">
        <v>26.237183999999999</v>
      </c>
      <c r="C10421" s="75">
        <v>73.651871999999997</v>
      </c>
    </row>
    <row r="10422" spans="1:3" x14ac:dyDescent="0.25">
      <c r="A10422" s="74">
        <v>34162</v>
      </c>
      <c r="B10422" s="75">
        <v>26.231088000000003</v>
      </c>
      <c r="C10422" s="75">
        <v>73.904856000000009</v>
      </c>
    </row>
    <row r="10423" spans="1:3" x14ac:dyDescent="0.25">
      <c r="A10423" s="74">
        <v>34163</v>
      </c>
      <c r="B10423" s="75">
        <v>26.237183999999999</v>
      </c>
      <c r="C10423" s="75">
        <v>73.944479999999999</v>
      </c>
    </row>
    <row r="10424" spans="1:3" x14ac:dyDescent="0.25">
      <c r="A10424" s="74">
        <v>34164</v>
      </c>
      <c r="B10424" s="75">
        <v>26.22804</v>
      </c>
      <c r="C10424" s="75">
        <v>73.914000000000001</v>
      </c>
    </row>
    <row r="10425" spans="1:3" x14ac:dyDescent="0.25">
      <c r="A10425" s="74">
        <v>34165</v>
      </c>
      <c r="B10425" s="75">
        <v>26.221944000000001</v>
      </c>
      <c r="C10425" s="75">
        <v>73.974959999999996</v>
      </c>
    </row>
    <row r="10426" spans="1:3" x14ac:dyDescent="0.25">
      <c r="A10426" s="74">
        <v>34166</v>
      </c>
      <c r="B10426" s="75">
        <v>26.215848000000001</v>
      </c>
      <c r="C10426" s="75">
        <v>73.971912000000003</v>
      </c>
    </row>
    <row r="10427" spans="1:3" x14ac:dyDescent="0.25">
      <c r="A10427" s="74">
        <v>34167</v>
      </c>
      <c r="B10427" s="75">
        <v>26.197560000000003</v>
      </c>
      <c r="C10427" s="75">
        <v>73.917047999999994</v>
      </c>
    </row>
    <row r="10428" spans="1:3" x14ac:dyDescent="0.25">
      <c r="A10428" s="74">
        <v>34168</v>
      </c>
      <c r="B10428" s="75">
        <v>26.182320000000004</v>
      </c>
      <c r="C10428" s="75">
        <v>73.846944000000008</v>
      </c>
    </row>
    <row r="10429" spans="1:3" x14ac:dyDescent="0.25">
      <c r="A10429" s="74">
        <v>34169</v>
      </c>
      <c r="B10429" s="75">
        <v>26.160983999999999</v>
      </c>
      <c r="C10429" s="75">
        <v>73.767696000000001</v>
      </c>
    </row>
    <row r="10430" spans="1:3" x14ac:dyDescent="0.25">
      <c r="A10430" s="74">
        <v>34170</v>
      </c>
      <c r="B10430" s="75">
        <v>26.148792000000004</v>
      </c>
      <c r="C10430" s="75">
        <v>73.697592</v>
      </c>
    </row>
    <row r="10431" spans="1:3" x14ac:dyDescent="0.25">
      <c r="A10431" s="74">
        <v>34171</v>
      </c>
      <c r="B10431" s="75">
        <v>26.191464000000003</v>
      </c>
      <c r="C10431" s="75">
        <v>73.645776000000012</v>
      </c>
    </row>
    <row r="10432" spans="1:3" x14ac:dyDescent="0.25">
      <c r="A10432" s="74">
        <v>34172</v>
      </c>
      <c r="B10432" s="75">
        <v>26.185368</v>
      </c>
      <c r="C10432" s="75">
        <v>73.566528000000005</v>
      </c>
    </row>
    <row r="10433" spans="1:3" x14ac:dyDescent="0.25">
      <c r="A10433" s="74">
        <v>34173</v>
      </c>
      <c r="B10433" s="75">
        <v>26.173176000000002</v>
      </c>
      <c r="C10433" s="75">
        <v>73.472040000000007</v>
      </c>
    </row>
    <row r="10434" spans="1:3" x14ac:dyDescent="0.25">
      <c r="A10434" s="74">
        <v>34174</v>
      </c>
      <c r="B10434" s="75">
        <v>26.154888000000003</v>
      </c>
      <c r="C10434" s="75">
        <v>73.383648000000008</v>
      </c>
    </row>
    <row r="10435" spans="1:3" x14ac:dyDescent="0.25">
      <c r="A10435" s="74">
        <v>34175</v>
      </c>
      <c r="B10435" s="75">
        <v>26.136600000000001</v>
      </c>
      <c r="C10435" s="75">
        <v>73.292208000000002</v>
      </c>
    </row>
    <row r="10436" spans="1:3" x14ac:dyDescent="0.25">
      <c r="A10436" s="74">
        <v>34176</v>
      </c>
      <c r="B10436" s="75">
        <v>26.133551999999998</v>
      </c>
      <c r="C10436" s="75">
        <v>73.20686400000001</v>
      </c>
    </row>
    <row r="10437" spans="1:3" x14ac:dyDescent="0.25">
      <c r="A10437" s="74">
        <v>34177</v>
      </c>
      <c r="B10437" s="75">
        <v>26.118312</v>
      </c>
      <c r="C10437" s="75">
        <v>73.106279999999998</v>
      </c>
    </row>
    <row r="10438" spans="1:3" x14ac:dyDescent="0.25">
      <c r="A10438" s="74">
        <v>34178</v>
      </c>
      <c r="B10438" s="75">
        <v>26.103072000000001</v>
      </c>
      <c r="C10438" s="75">
        <v>72.993504000000001</v>
      </c>
    </row>
    <row r="10439" spans="1:3" x14ac:dyDescent="0.25">
      <c r="A10439" s="74">
        <v>34179</v>
      </c>
      <c r="B10439" s="75">
        <v>26.090879999999999</v>
      </c>
      <c r="C10439" s="75">
        <v>72.889871999999997</v>
      </c>
    </row>
    <row r="10440" spans="1:3" x14ac:dyDescent="0.25">
      <c r="A10440" s="74">
        <v>34180</v>
      </c>
      <c r="B10440" s="75">
        <v>26.07564</v>
      </c>
      <c r="C10440" s="75">
        <v>72.777096</v>
      </c>
    </row>
    <row r="10441" spans="1:3" x14ac:dyDescent="0.25">
      <c r="A10441" s="74">
        <v>34181</v>
      </c>
      <c r="B10441" s="75">
        <v>26.124407999999999</v>
      </c>
      <c r="C10441" s="75">
        <v>72.722232000000005</v>
      </c>
    </row>
    <row r="10442" spans="1:3" x14ac:dyDescent="0.25">
      <c r="A10442" s="74">
        <v>34182</v>
      </c>
      <c r="B10442" s="75">
        <v>26.139648000000001</v>
      </c>
      <c r="C10442" s="75">
        <v>72.646032000000005</v>
      </c>
    </row>
    <row r="10443" spans="1:3" x14ac:dyDescent="0.25">
      <c r="A10443" s="74">
        <v>34183</v>
      </c>
      <c r="B10443" s="75">
        <v>26.148792000000004</v>
      </c>
      <c r="C10443" s="75">
        <v>72.536304000000001</v>
      </c>
    </row>
    <row r="10444" spans="1:3" x14ac:dyDescent="0.25">
      <c r="A10444" s="74">
        <v>34184</v>
      </c>
      <c r="B10444" s="75">
        <v>26.133551999999998</v>
      </c>
      <c r="C10444" s="75">
        <v>72.417432000000005</v>
      </c>
    </row>
    <row r="10445" spans="1:3" x14ac:dyDescent="0.25">
      <c r="A10445" s="74">
        <v>34185</v>
      </c>
      <c r="B10445" s="75">
        <v>26.121360000000003</v>
      </c>
      <c r="C10445" s="75">
        <v>72.304656000000008</v>
      </c>
    </row>
    <row r="10446" spans="1:3" x14ac:dyDescent="0.25">
      <c r="A10446" s="74">
        <v>34186</v>
      </c>
      <c r="B10446" s="75">
        <v>26.096976000000002</v>
      </c>
      <c r="C10446" s="75">
        <v>72.170544000000007</v>
      </c>
    </row>
    <row r="10447" spans="1:3" x14ac:dyDescent="0.25">
      <c r="A10447" s="74">
        <v>34187</v>
      </c>
      <c r="B10447" s="75">
        <v>26.084783999999999</v>
      </c>
      <c r="C10447" s="75">
        <v>72.106536000000006</v>
      </c>
    </row>
    <row r="10448" spans="1:3" x14ac:dyDescent="0.25">
      <c r="A10448" s="74">
        <v>34188</v>
      </c>
      <c r="B10448" s="75">
        <v>26.066496000000001</v>
      </c>
      <c r="C10448" s="75">
        <v>71.993759999999995</v>
      </c>
    </row>
    <row r="10449" spans="1:3" x14ac:dyDescent="0.25">
      <c r="A10449" s="74">
        <v>34189</v>
      </c>
      <c r="B10449" s="75">
        <v>26.045160000000003</v>
      </c>
      <c r="C10449" s="75">
        <v>71.923656000000008</v>
      </c>
    </row>
    <row r="10450" spans="1:3" x14ac:dyDescent="0.25">
      <c r="A10450" s="74">
        <v>34190</v>
      </c>
      <c r="B10450" s="75">
        <v>26.042111999999999</v>
      </c>
      <c r="C10450" s="75">
        <v>71.804784000000012</v>
      </c>
    </row>
    <row r="10451" spans="1:3" x14ac:dyDescent="0.25">
      <c r="A10451" s="74">
        <v>34191</v>
      </c>
      <c r="B10451" s="75">
        <v>26.07564</v>
      </c>
      <c r="C10451" s="75">
        <v>71.749920000000003</v>
      </c>
    </row>
    <row r="10452" spans="1:3" x14ac:dyDescent="0.25">
      <c r="A10452" s="74">
        <v>34192</v>
      </c>
      <c r="B10452" s="75">
        <v>26.066496000000001</v>
      </c>
      <c r="C10452" s="75">
        <v>71.649336000000005</v>
      </c>
    </row>
    <row r="10453" spans="1:3" x14ac:dyDescent="0.25">
      <c r="A10453" s="74">
        <v>34193</v>
      </c>
      <c r="B10453" s="75">
        <v>26.057351999999998</v>
      </c>
      <c r="C10453" s="75">
        <v>71.563991999999999</v>
      </c>
    </row>
    <row r="10454" spans="1:3" x14ac:dyDescent="0.25">
      <c r="A10454" s="74">
        <v>34194</v>
      </c>
      <c r="B10454" s="75">
        <v>26.106120000000004</v>
      </c>
      <c r="C10454" s="75">
        <v>71.707248000000007</v>
      </c>
    </row>
    <row r="10455" spans="1:3" x14ac:dyDescent="0.25">
      <c r="A10455" s="74">
        <v>34195</v>
      </c>
      <c r="B10455" s="75">
        <v>26.109168</v>
      </c>
      <c r="C10455" s="75">
        <v>71.673720000000003</v>
      </c>
    </row>
    <row r="10456" spans="1:3" x14ac:dyDescent="0.25">
      <c r="A10456" s="74">
        <v>34196</v>
      </c>
      <c r="B10456" s="75">
        <v>26.121360000000003</v>
      </c>
      <c r="C10456" s="75">
        <v>71.618856000000008</v>
      </c>
    </row>
    <row r="10457" spans="1:3" x14ac:dyDescent="0.25">
      <c r="A10457" s="74">
        <v>34197</v>
      </c>
      <c r="B10457" s="75">
        <v>26.127456000000002</v>
      </c>
      <c r="C10457" s="75">
        <v>71.597520000000003</v>
      </c>
    </row>
    <row r="10458" spans="1:3" x14ac:dyDescent="0.25">
      <c r="A10458" s="74">
        <v>34198</v>
      </c>
      <c r="B10458" s="75">
        <v>26.145744000000001</v>
      </c>
      <c r="C10458" s="75">
        <v>71.646287999999998</v>
      </c>
    </row>
    <row r="10459" spans="1:3" x14ac:dyDescent="0.25">
      <c r="A10459" s="74">
        <v>34199</v>
      </c>
      <c r="B10459" s="75">
        <v>26.160983999999999</v>
      </c>
      <c r="C10459" s="75">
        <v>71.710296000000014</v>
      </c>
    </row>
    <row r="10460" spans="1:3" x14ac:dyDescent="0.25">
      <c r="A10460" s="74">
        <v>34200</v>
      </c>
      <c r="B10460" s="75">
        <v>26.142696000000001</v>
      </c>
      <c r="C10460" s="75">
        <v>71.746871999999996</v>
      </c>
    </row>
    <row r="10461" spans="1:3" x14ac:dyDescent="0.25">
      <c r="A10461" s="74">
        <v>34201</v>
      </c>
      <c r="B10461" s="75">
        <v>26.118312</v>
      </c>
      <c r="C10461" s="75">
        <v>71.707248000000007</v>
      </c>
    </row>
    <row r="10462" spans="1:3" x14ac:dyDescent="0.25">
      <c r="A10462" s="74">
        <v>34202</v>
      </c>
      <c r="B10462" s="75">
        <v>26.093928000000002</v>
      </c>
      <c r="C10462" s="75">
        <v>71.710296000000014</v>
      </c>
    </row>
    <row r="10463" spans="1:3" x14ac:dyDescent="0.25">
      <c r="A10463" s="74">
        <v>34203</v>
      </c>
      <c r="B10463" s="75">
        <v>26.072592000000004</v>
      </c>
      <c r="C10463" s="75">
        <v>71.719440000000006</v>
      </c>
    </row>
    <row r="10464" spans="1:3" x14ac:dyDescent="0.25">
      <c r="A10464" s="74">
        <v>34204</v>
      </c>
      <c r="B10464" s="75">
        <v>26.063448000000005</v>
      </c>
      <c r="C10464" s="75">
        <v>71.737728000000004</v>
      </c>
    </row>
    <row r="10465" spans="1:3" x14ac:dyDescent="0.25">
      <c r="A10465" s="74">
        <v>34205</v>
      </c>
      <c r="B10465" s="75">
        <v>26.060400000000001</v>
      </c>
      <c r="C10465" s="75">
        <v>71.646287999999998</v>
      </c>
    </row>
    <row r="10466" spans="1:3" x14ac:dyDescent="0.25">
      <c r="A10466" s="74">
        <v>34206</v>
      </c>
      <c r="B10466" s="75">
        <v>26.051256000000002</v>
      </c>
      <c r="C10466" s="75">
        <v>71.606664000000009</v>
      </c>
    </row>
    <row r="10467" spans="1:3" x14ac:dyDescent="0.25">
      <c r="A10467" s="74">
        <v>34207</v>
      </c>
      <c r="B10467" s="75">
        <v>26.036016000000004</v>
      </c>
      <c r="C10467" s="75">
        <v>71.466456000000008</v>
      </c>
    </row>
    <row r="10468" spans="1:3" x14ac:dyDescent="0.25">
      <c r="A10468" s="74">
        <v>34208</v>
      </c>
      <c r="B10468" s="75">
        <v>26.026872000000001</v>
      </c>
      <c r="C10468" s="75">
        <v>71.378064000000009</v>
      </c>
    </row>
    <row r="10469" spans="1:3" x14ac:dyDescent="0.25">
      <c r="A10469" s="74">
        <v>34209</v>
      </c>
      <c r="B10469" s="75">
        <v>26.008583999999999</v>
      </c>
      <c r="C10469" s="75">
        <v>71.265287999999998</v>
      </c>
    </row>
    <row r="10470" spans="1:3" x14ac:dyDescent="0.25">
      <c r="A10470" s="74">
        <v>34210</v>
      </c>
      <c r="B10470" s="75">
        <v>25.993344</v>
      </c>
      <c r="C10470" s="75">
        <v>71.143368000000009</v>
      </c>
    </row>
    <row r="10471" spans="1:3" x14ac:dyDescent="0.25">
      <c r="A10471" s="74">
        <v>34211</v>
      </c>
      <c r="B10471" s="75">
        <v>25.984200000000001</v>
      </c>
      <c r="C10471" s="75">
        <v>71.015352000000007</v>
      </c>
    </row>
    <row r="10472" spans="1:3" x14ac:dyDescent="0.25">
      <c r="A10472" s="74">
        <v>34212</v>
      </c>
      <c r="B10472" s="75">
        <v>25.993344</v>
      </c>
      <c r="C10472" s="75">
        <v>70.930008000000001</v>
      </c>
    </row>
    <row r="10473" spans="1:3" x14ac:dyDescent="0.25">
      <c r="A10473" s="74">
        <v>34213</v>
      </c>
      <c r="B10473" s="75">
        <v>25.993344</v>
      </c>
      <c r="C10473" s="75">
        <v>70.811136000000005</v>
      </c>
    </row>
    <row r="10474" spans="1:3" x14ac:dyDescent="0.25">
      <c r="A10474" s="74">
        <v>34214</v>
      </c>
      <c r="B10474" s="75">
        <v>25.996392000000004</v>
      </c>
      <c r="C10474" s="75">
        <v>70.774559999999994</v>
      </c>
    </row>
    <row r="10475" spans="1:3" x14ac:dyDescent="0.25">
      <c r="A10475" s="74">
        <v>34215</v>
      </c>
      <c r="B10475" s="75">
        <v>25.984200000000001</v>
      </c>
      <c r="C10475" s="75">
        <v>70.728840000000005</v>
      </c>
    </row>
    <row r="10476" spans="1:3" x14ac:dyDescent="0.25">
      <c r="A10476" s="74">
        <v>34216</v>
      </c>
      <c r="B10476" s="75">
        <v>26.011632000000002</v>
      </c>
      <c r="C10476" s="75">
        <v>70.692264000000009</v>
      </c>
    </row>
    <row r="10477" spans="1:3" x14ac:dyDescent="0.25">
      <c r="A10477" s="74">
        <v>34217</v>
      </c>
      <c r="B10477" s="75">
        <v>26.020776000000001</v>
      </c>
      <c r="C10477" s="75">
        <v>70.622159999999994</v>
      </c>
    </row>
    <row r="10478" spans="1:3" x14ac:dyDescent="0.25">
      <c r="A10478" s="74">
        <v>34218</v>
      </c>
      <c r="B10478" s="75">
        <v>26.045160000000003</v>
      </c>
      <c r="C10478" s="75">
        <v>70.652640000000005</v>
      </c>
    </row>
    <row r="10479" spans="1:3" x14ac:dyDescent="0.25">
      <c r="A10479" s="74">
        <v>34219</v>
      </c>
      <c r="B10479" s="75">
        <v>26.087832000000002</v>
      </c>
      <c r="C10479" s="75">
        <v>70.884287999999998</v>
      </c>
    </row>
    <row r="10480" spans="1:3" x14ac:dyDescent="0.25">
      <c r="A10480" s="74">
        <v>34220</v>
      </c>
      <c r="B10480" s="75">
        <v>26.115264000000003</v>
      </c>
      <c r="C10480" s="75">
        <v>70.926959999999994</v>
      </c>
    </row>
    <row r="10481" spans="1:3" x14ac:dyDescent="0.25">
      <c r="A10481" s="74">
        <v>34221</v>
      </c>
      <c r="B10481" s="75">
        <v>26.115264000000003</v>
      </c>
      <c r="C10481" s="75">
        <v>70.969632000000004</v>
      </c>
    </row>
    <row r="10482" spans="1:3" x14ac:dyDescent="0.25">
      <c r="A10482" s="74">
        <v>34222</v>
      </c>
      <c r="B10482" s="75">
        <v>26.121360000000003</v>
      </c>
      <c r="C10482" s="75">
        <v>70.969632000000004</v>
      </c>
    </row>
    <row r="10483" spans="1:3" x14ac:dyDescent="0.25">
      <c r="A10483" s="74">
        <v>34223</v>
      </c>
      <c r="B10483" s="75">
        <v>26.145744000000001</v>
      </c>
      <c r="C10483" s="75">
        <v>71.048879999999997</v>
      </c>
    </row>
    <row r="10484" spans="1:3" x14ac:dyDescent="0.25">
      <c r="A10484" s="74">
        <v>34224</v>
      </c>
      <c r="B10484" s="75">
        <v>26.191464000000003</v>
      </c>
      <c r="C10484" s="75">
        <v>71.118984000000012</v>
      </c>
    </row>
    <row r="10485" spans="1:3" x14ac:dyDescent="0.25">
      <c r="A10485" s="74">
        <v>34225</v>
      </c>
      <c r="B10485" s="75">
        <v>26.203656000000002</v>
      </c>
      <c r="C10485" s="75">
        <v>71.134224000000003</v>
      </c>
    </row>
    <row r="10486" spans="1:3" x14ac:dyDescent="0.25">
      <c r="A10486" s="74">
        <v>34226</v>
      </c>
      <c r="B10486" s="75">
        <v>26.322528000000002</v>
      </c>
      <c r="C10486" s="75">
        <v>71.664576000000011</v>
      </c>
    </row>
    <row r="10487" spans="1:3" x14ac:dyDescent="0.25">
      <c r="A10487" s="74">
        <v>34227</v>
      </c>
      <c r="B10487" s="75">
        <v>26.328624000000001</v>
      </c>
      <c r="C10487" s="75">
        <v>71.823071999999996</v>
      </c>
    </row>
    <row r="10488" spans="1:3" x14ac:dyDescent="0.25">
      <c r="A10488" s="74">
        <v>34228</v>
      </c>
      <c r="B10488" s="75">
        <v>26.313383999999999</v>
      </c>
      <c r="C10488" s="75">
        <v>71.807832000000005</v>
      </c>
    </row>
    <row r="10489" spans="1:3" x14ac:dyDescent="0.25">
      <c r="A10489" s="74">
        <v>34229</v>
      </c>
      <c r="B10489" s="75">
        <v>26.307288000000003</v>
      </c>
      <c r="C10489" s="75">
        <v>71.823071999999996</v>
      </c>
    </row>
    <row r="10490" spans="1:3" x14ac:dyDescent="0.25">
      <c r="A10490" s="74">
        <v>34230</v>
      </c>
      <c r="B10490" s="75">
        <v>26.340816</v>
      </c>
      <c r="C10490" s="75">
        <v>71.978520000000003</v>
      </c>
    </row>
    <row r="10491" spans="1:3" x14ac:dyDescent="0.25">
      <c r="A10491" s="74">
        <v>34231</v>
      </c>
      <c r="B10491" s="75">
        <v>26.349960000000003</v>
      </c>
      <c r="C10491" s="75">
        <v>72.073008000000002</v>
      </c>
    </row>
    <row r="10492" spans="1:3" x14ac:dyDescent="0.25">
      <c r="A10492" s="74">
        <v>34232</v>
      </c>
      <c r="B10492" s="75">
        <v>26.337768000000001</v>
      </c>
      <c r="C10492" s="75">
        <v>72.060816000000003</v>
      </c>
    </row>
    <row r="10493" spans="1:3" x14ac:dyDescent="0.25">
      <c r="A10493" s="74">
        <v>34233</v>
      </c>
      <c r="B10493" s="75">
        <v>26.325576000000002</v>
      </c>
      <c r="C10493" s="75">
        <v>72.137016000000003</v>
      </c>
    </row>
    <row r="10494" spans="1:3" x14ac:dyDescent="0.25">
      <c r="A10494" s="74">
        <v>34234</v>
      </c>
      <c r="B10494" s="75">
        <v>26.319479999999999</v>
      </c>
      <c r="C10494" s="75">
        <v>72.399144000000007</v>
      </c>
    </row>
    <row r="10495" spans="1:3" x14ac:dyDescent="0.25">
      <c r="A10495" s="74">
        <v>34235</v>
      </c>
      <c r="B10495" s="75">
        <v>26.307288000000003</v>
      </c>
      <c r="C10495" s="75">
        <v>72.475344000000007</v>
      </c>
    </row>
    <row r="10496" spans="1:3" x14ac:dyDescent="0.25">
      <c r="A10496" s="74">
        <v>34236</v>
      </c>
      <c r="B10496" s="75">
        <v>26.301192000000004</v>
      </c>
      <c r="C10496" s="75">
        <v>72.447912000000002</v>
      </c>
    </row>
    <row r="10497" spans="1:3" x14ac:dyDescent="0.25">
      <c r="A10497" s="74">
        <v>34237</v>
      </c>
      <c r="B10497" s="75">
        <v>26.289000000000001</v>
      </c>
      <c r="C10497" s="75">
        <v>72.426576000000011</v>
      </c>
    </row>
    <row r="10498" spans="1:3" x14ac:dyDescent="0.25">
      <c r="A10498" s="74">
        <v>34238</v>
      </c>
      <c r="B10498" s="75">
        <v>26.276807999999999</v>
      </c>
      <c r="C10498" s="75">
        <v>72.450959999999995</v>
      </c>
    </row>
    <row r="10499" spans="1:3" x14ac:dyDescent="0.25">
      <c r="A10499" s="74">
        <v>34239</v>
      </c>
      <c r="B10499" s="75">
        <v>26.386536</v>
      </c>
      <c r="C10499" s="75">
        <v>72.731376000000012</v>
      </c>
    </row>
    <row r="10500" spans="1:3" x14ac:dyDescent="0.25">
      <c r="A10500" s="74">
        <v>34240</v>
      </c>
      <c r="B10500" s="75">
        <v>26.404824000000001</v>
      </c>
      <c r="C10500" s="75">
        <v>72.758808000000002</v>
      </c>
    </row>
    <row r="10501" spans="1:3" x14ac:dyDescent="0.25">
      <c r="A10501" s="74">
        <v>34241</v>
      </c>
      <c r="B10501" s="75">
        <v>26.383488000000003</v>
      </c>
      <c r="C10501" s="75">
        <v>72.835008000000002</v>
      </c>
    </row>
    <row r="10502" spans="1:3" x14ac:dyDescent="0.25">
      <c r="A10502" s="74">
        <v>34242</v>
      </c>
      <c r="B10502" s="75">
        <v>26.423112</v>
      </c>
      <c r="C10502" s="75">
        <v>72.831959999999995</v>
      </c>
    </row>
    <row r="10503" spans="1:3" x14ac:dyDescent="0.25">
      <c r="A10503" s="74">
        <v>34243</v>
      </c>
      <c r="B10503" s="75">
        <v>26.401776000000002</v>
      </c>
      <c r="C10503" s="75">
        <v>72.831959999999995</v>
      </c>
    </row>
    <row r="10504" spans="1:3" x14ac:dyDescent="0.25">
      <c r="A10504" s="74">
        <v>34244</v>
      </c>
      <c r="B10504" s="75">
        <v>26.389583999999999</v>
      </c>
      <c r="C10504" s="75">
        <v>72.728328000000005</v>
      </c>
    </row>
    <row r="10505" spans="1:3" x14ac:dyDescent="0.25">
      <c r="A10505" s="74">
        <v>34245</v>
      </c>
      <c r="B10505" s="75">
        <v>26.386536</v>
      </c>
      <c r="C10505" s="75">
        <v>72.725279999999998</v>
      </c>
    </row>
    <row r="10506" spans="1:3" x14ac:dyDescent="0.25">
      <c r="A10506" s="74">
        <v>34246</v>
      </c>
      <c r="B10506" s="75">
        <v>26.38044</v>
      </c>
      <c r="C10506" s="75">
        <v>72.667367999999996</v>
      </c>
    </row>
    <row r="10507" spans="1:3" x14ac:dyDescent="0.25">
      <c r="A10507" s="74">
        <v>34247</v>
      </c>
      <c r="B10507" s="75">
        <v>26.377392000000004</v>
      </c>
      <c r="C10507" s="75">
        <v>72.612504000000001</v>
      </c>
    </row>
    <row r="10508" spans="1:3" x14ac:dyDescent="0.25">
      <c r="A10508" s="74">
        <v>34248</v>
      </c>
      <c r="B10508" s="75">
        <v>26.389583999999999</v>
      </c>
      <c r="C10508" s="75">
        <v>72.542400000000001</v>
      </c>
    </row>
    <row r="10509" spans="1:3" x14ac:dyDescent="0.25">
      <c r="A10509" s="74">
        <v>34249</v>
      </c>
      <c r="B10509" s="75">
        <v>26.374344000000001</v>
      </c>
      <c r="C10509" s="75">
        <v>72.606408000000002</v>
      </c>
    </row>
    <row r="10510" spans="1:3" x14ac:dyDescent="0.25">
      <c r="A10510" s="74">
        <v>34250</v>
      </c>
      <c r="B10510" s="75">
        <v>26.404824000000001</v>
      </c>
      <c r="C10510" s="75">
        <v>72.725279999999998</v>
      </c>
    </row>
    <row r="10511" spans="1:3" x14ac:dyDescent="0.25">
      <c r="A10511" s="74">
        <v>34251</v>
      </c>
      <c r="B10511" s="75">
        <v>26.401776000000002</v>
      </c>
      <c r="C10511" s="75">
        <v>72.719184000000013</v>
      </c>
    </row>
    <row r="10512" spans="1:3" x14ac:dyDescent="0.25">
      <c r="A10512" s="74">
        <v>34252</v>
      </c>
      <c r="B10512" s="75">
        <v>26.420064000000004</v>
      </c>
      <c r="C10512" s="75">
        <v>72.859392</v>
      </c>
    </row>
    <row r="10513" spans="1:3" x14ac:dyDescent="0.25">
      <c r="A10513" s="74">
        <v>34253</v>
      </c>
      <c r="B10513" s="75">
        <v>26.423112</v>
      </c>
      <c r="C10513" s="75">
        <v>72.972167999999996</v>
      </c>
    </row>
    <row r="10514" spans="1:3" x14ac:dyDescent="0.25">
      <c r="A10514" s="74">
        <v>34254</v>
      </c>
      <c r="B10514" s="75">
        <v>26.374344000000001</v>
      </c>
      <c r="C10514" s="75">
        <v>73.030079999999998</v>
      </c>
    </row>
    <row r="10515" spans="1:3" x14ac:dyDescent="0.25">
      <c r="A10515" s="74">
        <v>34255</v>
      </c>
      <c r="B10515" s="75">
        <v>26.374344000000001</v>
      </c>
      <c r="C10515" s="75">
        <v>73.048367999999996</v>
      </c>
    </row>
    <row r="10516" spans="1:3" x14ac:dyDescent="0.25">
      <c r="A10516" s="74">
        <v>34256</v>
      </c>
      <c r="B10516" s="75">
        <v>26.374344000000001</v>
      </c>
      <c r="C10516" s="75">
        <v>73.051416000000003</v>
      </c>
    </row>
    <row r="10517" spans="1:3" x14ac:dyDescent="0.25">
      <c r="A10517" s="74">
        <v>34257</v>
      </c>
      <c r="B10517" s="75">
        <v>26.371296000000001</v>
      </c>
      <c r="C10517" s="75">
        <v>73.051416000000003</v>
      </c>
    </row>
    <row r="10518" spans="1:3" x14ac:dyDescent="0.25">
      <c r="A10518" s="74">
        <v>34258</v>
      </c>
      <c r="B10518" s="75">
        <v>26.420064000000004</v>
      </c>
      <c r="C10518" s="75">
        <v>73.118471999999997</v>
      </c>
    </row>
    <row r="10519" spans="1:3" x14ac:dyDescent="0.25">
      <c r="A10519" s="74">
        <v>34259</v>
      </c>
      <c r="B10519" s="75">
        <v>26.420064000000004</v>
      </c>
      <c r="C10519" s="75">
        <v>73.243440000000007</v>
      </c>
    </row>
    <row r="10520" spans="1:3" x14ac:dyDescent="0.25">
      <c r="A10520" s="74">
        <v>34260</v>
      </c>
      <c r="B10520" s="75">
        <v>26.377392000000004</v>
      </c>
      <c r="C10520" s="75">
        <v>73.319640000000007</v>
      </c>
    </row>
    <row r="10521" spans="1:3" x14ac:dyDescent="0.25">
      <c r="A10521" s="74">
        <v>34261</v>
      </c>
      <c r="B10521" s="75">
        <v>26.407872000000001</v>
      </c>
      <c r="C10521" s="75">
        <v>73.347071999999997</v>
      </c>
    </row>
    <row r="10522" spans="1:3" x14ac:dyDescent="0.25">
      <c r="A10522" s="74">
        <v>34262</v>
      </c>
      <c r="B10522" s="75">
        <v>26.423112</v>
      </c>
      <c r="C10522" s="75">
        <v>73.350120000000004</v>
      </c>
    </row>
    <row r="10523" spans="1:3" x14ac:dyDescent="0.25">
      <c r="A10523" s="74">
        <v>34263</v>
      </c>
      <c r="B10523" s="75">
        <v>26.374344000000001</v>
      </c>
      <c r="C10523" s="75">
        <v>74.295000000000002</v>
      </c>
    </row>
    <row r="10524" spans="1:3" x14ac:dyDescent="0.25">
      <c r="A10524" s="74">
        <v>34264</v>
      </c>
      <c r="B10524" s="75">
        <v>26.383488000000003</v>
      </c>
      <c r="C10524" s="75">
        <v>74.371200000000002</v>
      </c>
    </row>
    <row r="10525" spans="1:3" x14ac:dyDescent="0.25">
      <c r="A10525" s="74">
        <v>34265</v>
      </c>
      <c r="B10525" s="75">
        <v>26.38044</v>
      </c>
      <c r="C10525" s="75">
        <v>74.404728000000006</v>
      </c>
    </row>
    <row r="10526" spans="1:3" x14ac:dyDescent="0.25">
      <c r="A10526" s="74">
        <v>34266</v>
      </c>
      <c r="B10526" s="75">
        <v>26.383488000000003</v>
      </c>
      <c r="C10526" s="75">
        <v>74.51445600000001</v>
      </c>
    </row>
    <row r="10527" spans="1:3" x14ac:dyDescent="0.25">
      <c r="A10527" s="74">
        <v>34267</v>
      </c>
      <c r="B10527" s="75">
        <v>26.386536</v>
      </c>
      <c r="C10527" s="75">
        <v>74.608944000000008</v>
      </c>
    </row>
    <row r="10528" spans="1:3" x14ac:dyDescent="0.25">
      <c r="A10528" s="74">
        <v>34268</v>
      </c>
      <c r="B10528" s="75">
        <v>26.423112</v>
      </c>
      <c r="C10528" s="75">
        <v>74.746104000000003</v>
      </c>
    </row>
    <row r="10529" spans="1:3" x14ac:dyDescent="0.25">
      <c r="A10529" s="74">
        <v>34269</v>
      </c>
      <c r="B10529" s="75">
        <v>26.407872000000001</v>
      </c>
      <c r="C10529" s="75">
        <v>74.846688</v>
      </c>
    </row>
    <row r="10530" spans="1:3" x14ac:dyDescent="0.25">
      <c r="A10530" s="74">
        <v>34270</v>
      </c>
      <c r="B10530" s="75">
        <v>26.407872000000001</v>
      </c>
      <c r="C10530" s="75">
        <v>74.843640000000008</v>
      </c>
    </row>
    <row r="10531" spans="1:3" x14ac:dyDescent="0.25">
      <c r="A10531" s="74">
        <v>34271</v>
      </c>
      <c r="B10531" s="75">
        <v>26.417016</v>
      </c>
      <c r="C10531" s="75">
        <v>74.965559999999996</v>
      </c>
    </row>
    <row r="10532" spans="1:3" x14ac:dyDescent="0.25">
      <c r="A10532" s="74">
        <v>34272</v>
      </c>
      <c r="B10532" s="75">
        <v>26.423112</v>
      </c>
      <c r="C10532" s="75">
        <v>75.111864000000011</v>
      </c>
    </row>
    <row r="10533" spans="1:3" x14ac:dyDescent="0.25">
      <c r="A10533" s="74">
        <v>34273</v>
      </c>
      <c r="B10533" s="75">
        <v>26.453592000000004</v>
      </c>
      <c r="C10533" s="75">
        <v>75.142344000000008</v>
      </c>
    </row>
    <row r="10534" spans="1:3" x14ac:dyDescent="0.25">
      <c r="A10534" s="74">
        <v>34274</v>
      </c>
      <c r="B10534" s="75">
        <v>26.450544000000001</v>
      </c>
      <c r="C10534" s="75">
        <v>75.032616000000004</v>
      </c>
    </row>
    <row r="10535" spans="1:3" x14ac:dyDescent="0.25">
      <c r="A10535" s="74">
        <v>34275</v>
      </c>
      <c r="B10535" s="75">
        <v>26.502360000000003</v>
      </c>
      <c r="C10535" s="75">
        <v>75.063096000000002</v>
      </c>
    </row>
    <row r="10536" spans="1:3" x14ac:dyDescent="0.25">
      <c r="A10536" s="74">
        <v>34276</v>
      </c>
      <c r="B10536" s="75">
        <v>26.493216</v>
      </c>
      <c r="C10536" s="75">
        <v>75.063096000000002</v>
      </c>
    </row>
    <row r="10537" spans="1:3" x14ac:dyDescent="0.25">
      <c r="A10537" s="74">
        <v>34277</v>
      </c>
      <c r="B10537" s="75">
        <v>26.505407999999999</v>
      </c>
      <c r="C10537" s="75">
        <v>75.060047999999995</v>
      </c>
    </row>
    <row r="10538" spans="1:3" x14ac:dyDescent="0.25">
      <c r="A10538" s="74">
        <v>34278</v>
      </c>
      <c r="B10538" s="75">
        <v>26.499312</v>
      </c>
      <c r="C10538" s="75">
        <v>75.075288</v>
      </c>
    </row>
    <row r="10539" spans="1:3" x14ac:dyDescent="0.25">
      <c r="A10539" s="74">
        <v>34279</v>
      </c>
      <c r="B10539" s="75">
        <v>26.496264000000004</v>
      </c>
      <c r="C10539" s="75">
        <v>75.05395200000001</v>
      </c>
    </row>
    <row r="10540" spans="1:3" x14ac:dyDescent="0.25">
      <c r="A10540" s="74">
        <v>34280</v>
      </c>
      <c r="B10540" s="75">
        <v>26.493216</v>
      </c>
      <c r="C10540" s="75">
        <v>75.032616000000004</v>
      </c>
    </row>
    <row r="10541" spans="1:3" x14ac:dyDescent="0.25">
      <c r="A10541" s="74">
        <v>34281</v>
      </c>
      <c r="B10541" s="75">
        <v>26.484072000000001</v>
      </c>
      <c r="C10541" s="75">
        <v>75.017375999999999</v>
      </c>
    </row>
    <row r="10542" spans="1:3" x14ac:dyDescent="0.25">
      <c r="A10542" s="74">
        <v>34282</v>
      </c>
      <c r="B10542" s="75">
        <v>26.490168000000001</v>
      </c>
      <c r="C10542" s="75">
        <v>75.114912000000004</v>
      </c>
    </row>
    <row r="10543" spans="1:3" x14ac:dyDescent="0.25">
      <c r="A10543" s="74">
        <v>34283</v>
      </c>
      <c r="B10543" s="75">
        <v>26.493216</v>
      </c>
      <c r="C10543" s="75">
        <v>75.181967999999998</v>
      </c>
    </row>
    <row r="10544" spans="1:3" x14ac:dyDescent="0.25">
      <c r="A10544" s="74">
        <v>34284</v>
      </c>
      <c r="B10544" s="75">
        <v>26.526744000000001</v>
      </c>
      <c r="C10544" s="75">
        <v>75.172824000000006</v>
      </c>
    </row>
    <row r="10545" spans="1:3" x14ac:dyDescent="0.25">
      <c r="A10545" s="74">
        <v>34285</v>
      </c>
      <c r="B10545" s="75">
        <v>26.487120000000004</v>
      </c>
      <c r="C10545" s="75">
        <v>75.157584000000014</v>
      </c>
    </row>
    <row r="10546" spans="1:3" x14ac:dyDescent="0.25">
      <c r="A10546" s="74">
        <v>34286</v>
      </c>
      <c r="B10546" s="75">
        <v>26.490168000000001</v>
      </c>
      <c r="C10546" s="75">
        <v>75.145392000000001</v>
      </c>
    </row>
    <row r="10547" spans="1:3" x14ac:dyDescent="0.25">
      <c r="A10547" s="74">
        <v>34287</v>
      </c>
      <c r="B10547" s="75">
        <v>26.502360000000003</v>
      </c>
      <c r="C10547" s="75">
        <v>75.233784000000014</v>
      </c>
    </row>
    <row r="10548" spans="1:3" x14ac:dyDescent="0.25">
      <c r="A10548" s="74">
        <v>34288</v>
      </c>
      <c r="B10548" s="75">
        <v>26.526744000000001</v>
      </c>
      <c r="C10548" s="75">
        <v>75.322175999999999</v>
      </c>
    </row>
    <row r="10549" spans="1:3" x14ac:dyDescent="0.25">
      <c r="A10549" s="74">
        <v>34289</v>
      </c>
      <c r="B10549" s="75">
        <v>26.584656000000003</v>
      </c>
      <c r="C10549" s="75">
        <v>75.309984000000014</v>
      </c>
    </row>
    <row r="10550" spans="1:3" x14ac:dyDescent="0.25">
      <c r="A10550" s="74">
        <v>34290</v>
      </c>
      <c r="B10550" s="75">
        <v>26.587704000000002</v>
      </c>
      <c r="C10550" s="75">
        <v>75.273408000000003</v>
      </c>
    </row>
    <row r="10551" spans="1:3" x14ac:dyDescent="0.25">
      <c r="A10551" s="74">
        <v>34291</v>
      </c>
      <c r="B10551" s="75">
        <v>26.596848000000001</v>
      </c>
      <c r="C10551" s="75">
        <v>75.242928000000006</v>
      </c>
    </row>
    <row r="10552" spans="1:3" x14ac:dyDescent="0.25">
      <c r="A10552" s="74">
        <v>34292</v>
      </c>
      <c r="B10552" s="75">
        <v>26.593800000000002</v>
      </c>
      <c r="C10552" s="75">
        <v>75.218544000000009</v>
      </c>
    </row>
    <row r="10553" spans="1:3" x14ac:dyDescent="0.25">
      <c r="A10553" s="74">
        <v>34293</v>
      </c>
      <c r="B10553" s="75">
        <v>26.590751999999998</v>
      </c>
      <c r="C10553" s="75">
        <v>75.12405600000001</v>
      </c>
    </row>
    <row r="10554" spans="1:3" x14ac:dyDescent="0.25">
      <c r="A10554" s="74">
        <v>34294</v>
      </c>
      <c r="B10554" s="75">
        <v>26.618183999999999</v>
      </c>
      <c r="C10554" s="75">
        <v>75.099671999999998</v>
      </c>
    </row>
    <row r="10555" spans="1:3" x14ac:dyDescent="0.25">
      <c r="A10555" s="74">
        <v>34295</v>
      </c>
      <c r="B10555" s="75">
        <v>26.633424000000002</v>
      </c>
      <c r="C10555" s="75">
        <v>75.041759999999996</v>
      </c>
    </row>
    <row r="10556" spans="1:3" x14ac:dyDescent="0.25">
      <c r="A10556" s="74">
        <v>34296</v>
      </c>
      <c r="B10556" s="75">
        <v>26.679144000000001</v>
      </c>
      <c r="C10556" s="75">
        <v>75.102720000000005</v>
      </c>
    </row>
    <row r="10557" spans="1:3" x14ac:dyDescent="0.25">
      <c r="A10557" s="74">
        <v>34297</v>
      </c>
      <c r="B10557" s="75">
        <v>26.718768000000001</v>
      </c>
      <c r="C10557" s="75">
        <v>75.249024000000006</v>
      </c>
    </row>
    <row r="10558" spans="1:3" x14ac:dyDescent="0.25">
      <c r="A10558" s="74">
        <v>34298</v>
      </c>
      <c r="B10558" s="75">
        <v>26.718768000000001</v>
      </c>
      <c r="C10558" s="75">
        <v>75.273408000000003</v>
      </c>
    </row>
    <row r="10559" spans="1:3" x14ac:dyDescent="0.25">
      <c r="A10559" s="74">
        <v>34299</v>
      </c>
      <c r="B10559" s="75">
        <v>26.721816</v>
      </c>
      <c r="C10559" s="75">
        <v>75.242928000000006</v>
      </c>
    </row>
    <row r="10560" spans="1:3" x14ac:dyDescent="0.25">
      <c r="A10560" s="74">
        <v>34300</v>
      </c>
      <c r="B10560" s="75">
        <v>26.718768000000001</v>
      </c>
      <c r="C10560" s="75">
        <v>75.194159999999997</v>
      </c>
    </row>
    <row r="10561" spans="1:3" x14ac:dyDescent="0.25">
      <c r="A10561" s="74">
        <v>34301</v>
      </c>
      <c r="B10561" s="75">
        <v>26.709624000000002</v>
      </c>
      <c r="C10561" s="75">
        <v>75.139296000000002</v>
      </c>
    </row>
    <row r="10562" spans="1:3" x14ac:dyDescent="0.25">
      <c r="A10562" s="74">
        <v>34302</v>
      </c>
      <c r="B10562" s="75">
        <v>26.727912</v>
      </c>
      <c r="C10562" s="75">
        <v>75.27645600000001</v>
      </c>
    </row>
    <row r="10563" spans="1:3" x14ac:dyDescent="0.25">
      <c r="A10563" s="74">
        <v>34303</v>
      </c>
      <c r="B10563" s="75">
        <v>26.730960000000003</v>
      </c>
      <c r="C10563" s="75">
        <v>75.35265600000001</v>
      </c>
    </row>
    <row r="10564" spans="1:3" x14ac:dyDescent="0.25">
      <c r="A10564" s="74">
        <v>34304</v>
      </c>
      <c r="B10564" s="75">
        <v>26.730960000000003</v>
      </c>
      <c r="C10564" s="75">
        <v>75.361800000000002</v>
      </c>
    </row>
    <row r="10565" spans="1:3" x14ac:dyDescent="0.25">
      <c r="A10565" s="74">
        <v>34305</v>
      </c>
      <c r="B10565" s="75">
        <v>26.709624000000002</v>
      </c>
      <c r="C10565" s="75">
        <v>75.370944000000009</v>
      </c>
    </row>
    <row r="10566" spans="1:3" x14ac:dyDescent="0.25">
      <c r="A10566" s="74">
        <v>34306</v>
      </c>
      <c r="B10566" s="75">
        <v>26.715720000000005</v>
      </c>
      <c r="C10566" s="75">
        <v>75.398375999999999</v>
      </c>
    </row>
    <row r="10567" spans="1:3" x14ac:dyDescent="0.25">
      <c r="A10567" s="74">
        <v>34307</v>
      </c>
      <c r="B10567" s="75">
        <v>26.724864000000004</v>
      </c>
      <c r="C10567" s="75">
        <v>75.425808000000004</v>
      </c>
    </row>
    <row r="10568" spans="1:3" x14ac:dyDescent="0.25">
      <c r="A10568" s="74">
        <v>34308</v>
      </c>
      <c r="B10568" s="75">
        <v>26.715720000000005</v>
      </c>
      <c r="C10568" s="75">
        <v>75.398375999999999</v>
      </c>
    </row>
    <row r="10569" spans="1:3" x14ac:dyDescent="0.25">
      <c r="A10569" s="74">
        <v>34309</v>
      </c>
      <c r="B10569" s="75">
        <v>26.721816</v>
      </c>
      <c r="C10569" s="75">
        <v>75.422759999999997</v>
      </c>
    </row>
    <row r="10570" spans="1:3" x14ac:dyDescent="0.25">
      <c r="A10570" s="74">
        <v>34310</v>
      </c>
      <c r="B10570" s="75">
        <v>26.706576000000002</v>
      </c>
      <c r="C10570" s="75">
        <v>75.502008000000004</v>
      </c>
    </row>
    <row r="10571" spans="1:3" x14ac:dyDescent="0.25">
      <c r="A10571" s="74">
        <v>34311</v>
      </c>
      <c r="B10571" s="75">
        <v>26.712672000000001</v>
      </c>
      <c r="C10571" s="75">
        <v>75.535536000000008</v>
      </c>
    </row>
    <row r="10572" spans="1:3" x14ac:dyDescent="0.25">
      <c r="A10572" s="74">
        <v>34312</v>
      </c>
      <c r="B10572" s="75">
        <v>26.715720000000005</v>
      </c>
      <c r="C10572" s="75">
        <v>75.562967999999998</v>
      </c>
    </row>
    <row r="10573" spans="1:3" x14ac:dyDescent="0.25">
      <c r="A10573" s="74">
        <v>34313</v>
      </c>
      <c r="B10573" s="75">
        <v>26.721816</v>
      </c>
      <c r="C10573" s="75">
        <v>75.62088</v>
      </c>
    </row>
    <row r="10574" spans="1:3" x14ac:dyDescent="0.25">
      <c r="A10574" s="74">
        <v>34314</v>
      </c>
      <c r="B10574" s="75">
        <v>26.743151999999998</v>
      </c>
      <c r="C10574" s="75">
        <v>75.779375999999999</v>
      </c>
    </row>
    <row r="10575" spans="1:3" x14ac:dyDescent="0.25">
      <c r="A10575" s="74">
        <v>34315</v>
      </c>
      <c r="B10575" s="75">
        <v>26.794968000000001</v>
      </c>
      <c r="C10575" s="75">
        <v>76.318871999999999</v>
      </c>
    </row>
    <row r="10576" spans="1:3" x14ac:dyDescent="0.25">
      <c r="A10576" s="74">
        <v>34316</v>
      </c>
      <c r="B10576" s="75">
        <v>26.776679999999999</v>
      </c>
      <c r="C10576" s="75">
        <v>76.507847999999996</v>
      </c>
    </row>
    <row r="10577" spans="1:3" x14ac:dyDescent="0.25">
      <c r="A10577" s="74">
        <v>34317</v>
      </c>
      <c r="B10577" s="75">
        <v>26.788872000000001</v>
      </c>
      <c r="C10577" s="75">
        <v>76.605384000000001</v>
      </c>
    </row>
    <row r="10578" spans="1:3" x14ac:dyDescent="0.25">
      <c r="A10578" s="74">
        <v>34318</v>
      </c>
      <c r="B10578" s="75">
        <v>26.782776000000002</v>
      </c>
      <c r="C10578" s="75">
        <v>76.657200000000003</v>
      </c>
    </row>
    <row r="10579" spans="1:3" x14ac:dyDescent="0.25">
      <c r="A10579" s="74">
        <v>34319</v>
      </c>
      <c r="B10579" s="75">
        <v>26.785824000000002</v>
      </c>
      <c r="C10579" s="75">
        <v>76.718159999999997</v>
      </c>
    </row>
    <row r="10580" spans="1:3" x14ac:dyDescent="0.25">
      <c r="A10580" s="74">
        <v>34320</v>
      </c>
      <c r="B10580" s="75">
        <v>26.764488000000004</v>
      </c>
      <c r="C10580" s="75">
        <v>76.748640000000009</v>
      </c>
    </row>
    <row r="10581" spans="1:3" x14ac:dyDescent="0.25">
      <c r="A10581" s="74">
        <v>34321</v>
      </c>
      <c r="B10581" s="75">
        <v>26.746200000000002</v>
      </c>
      <c r="C10581" s="75">
        <v>76.776071999999999</v>
      </c>
    </row>
    <row r="10582" spans="1:3" x14ac:dyDescent="0.25">
      <c r="A10582" s="74">
        <v>34322</v>
      </c>
      <c r="B10582" s="75">
        <v>26.749248000000001</v>
      </c>
      <c r="C10582" s="75">
        <v>76.773024000000007</v>
      </c>
    </row>
    <row r="10583" spans="1:3" x14ac:dyDescent="0.25">
      <c r="A10583" s="74">
        <v>34323</v>
      </c>
      <c r="B10583" s="75">
        <v>26.740104000000002</v>
      </c>
      <c r="C10583" s="75">
        <v>76.745592000000002</v>
      </c>
    </row>
    <row r="10584" spans="1:3" x14ac:dyDescent="0.25">
      <c r="A10584" s="74">
        <v>34324</v>
      </c>
      <c r="B10584" s="75">
        <v>26.734007999999999</v>
      </c>
      <c r="C10584" s="75">
        <v>76.699871999999999</v>
      </c>
    </row>
    <row r="10585" spans="1:3" x14ac:dyDescent="0.25">
      <c r="A10585" s="74">
        <v>34325</v>
      </c>
      <c r="B10585" s="75">
        <v>26.724864000000004</v>
      </c>
      <c r="C10585" s="75">
        <v>76.648055999999997</v>
      </c>
    </row>
    <row r="10586" spans="1:3" x14ac:dyDescent="0.25">
      <c r="A10586" s="74">
        <v>34326</v>
      </c>
      <c r="B10586" s="75">
        <v>26.709624000000002</v>
      </c>
      <c r="C10586" s="75">
        <v>76.645008000000004</v>
      </c>
    </row>
    <row r="10587" spans="1:3" x14ac:dyDescent="0.25">
      <c r="A10587" s="74">
        <v>34327</v>
      </c>
      <c r="B10587" s="75">
        <v>26.709624000000002</v>
      </c>
      <c r="C10587" s="75">
        <v>76.605384000000001</v>
      </c>
    </row>
    <row r="10588" spans="1:3" x14ac:dyDescent="0.25">
      <c r="A10588" s="74">
        <v>34328</v>
      </c>
      <c r="B10588" s="75">
        <v>26.706576000000002</v>
      </c>
      <c r="C10588" s="75">
        <v>76.584047999999996</v>
      </c>
    </row>
    <row r="10589" spans="1:3" x14ac:dyDescent="0.25">
      <c r="A10589" s="74">
        <v>34329</v>
      </c>
      <c r="B10589" s="75">
        <v>26.703528000000002</v>
      </c>
      <c r="C10589" s="75">
        <v>76.556616000000005</v>
      </c>
    </row>
    <row r="10590" spans="1:3" x14ac:dyDescent="0.25">
      <c r="A10590" s="74">
        <v>34330</v>
      </c>
      <c r="B10590" s="75">
        <v>26.703528000000002</v>
      </c>
      <c r="C10590" s="75">
        <v>76.507847999999996</v>
      </c>
    </row>
    <row r="10591" spans="1:3" x14ac:dyDescent="0.25">
      <c r="A10591" s="74">
        <v>34331</v>
      </c>
      <c r="B10591" s="75">
        <v>26.697432000000003</v>
      </c>
      <c r="C10591" s="75">
        <v>76.486512000000005</v>
      </c>
    </row>
    <row r="10592" spans="1:3" x14ac:dyDescent="0.25">
      <c r="A10592" s="74">
        <v>34332</v>
      </c>
      <c r="B10592" s="75">
        <v>26.694383999999999</v>
      </c>
      <c r="C10592" s="75">
        <v>76.474320000000006</v>
      </c>
    </row>
    <row r="10593" spans="1:3" x14ac:dyDescent="0.25">
      <c r="A10593" s="74">
        <v>34333</v>
      </c>
      <c r="B10593" s="75">
        <v>26.68524</v>
      </c>
      <c r="C10593" s="75">
        <v>76.477367999999998</v>
      </c>
    </row>
    <row r="10594" spans="1:3" x14ac:dyDescent="0.25">
      <c r="A10594" s="74">
        <v>34334</v>
      </c>
      <c r="B10594" s="75">
        <v>26.68524</v>
      </c>
      <c r="C10594" s="75">
        <v>76.404216000000005</v>
      </c>
    </row>
    <row r="10595" spans="1:3" x14ac:dyDescent="0.25">
      <c r="A10595" s="74">
        <v>34335</v>
      </c>
      <c r="B10595" s="75">
        <v>26.68524</v>
      </c>
      <c r="C10595" s="75">
        <v>76.334112000000005</v>
      </c>
    </row>
    <row r="10596" spans="1:3" x14ac:dyDescent="0.25">
      <c r="A10596" s="74">
        <v>34336</v>
      </c>
      <c r="B10596" s="75">
        <v>26.68524</v>
      </c>
      <c r="C10596" s="75">
        <v>76.260959999999997</v>
      </c>
    </row>
    <row r="10597" spans="1:3" x14ac:dyDescent="0.25">
      <c r="A10597" s="74">
        <v>34337</v>
      </c>
      <c r="B10597" s="75">
        <v>26.682192000000004</v>
      </c>
      <c r="C10597" s="75">
        <v>76.184759999999997</v>
      </c>
    </row>
    <row r="10598" spans="1:3" x14ac:dyDescent="0.25">
      <c r="A10598" s="74">
        <v>34338</v>
      </c>
      <c r="B10598" s="75">
        <v>26.679144000000001</v>
      </c>
      <c r="C10598" s="75">
        <v>76.12075200000001</v>
      </c>
    </row>
    <row r="10599" spans="1:3" x14ac:dyDescent="0.25">
      <c r="A10599" s="74">
        <v>34339</v>
      </c>
      <c r="B10599" s="75">
        <v>26.688288000000004</v>
      </c>
      <c r="C10599" s="75">
        <v>76.075032000000007</v>
      </c>
    </row>
    <row r="10600" spans="1:3" x14ac:dyDescent="0.25">
      <c r="A10600" s="74">
        <v>34340</v>
      </c>
      <c r="B10600" s="75">
        <v>26.68524</v>
      </c>
      <c r="C10600" s="75">
        <v>76.007975999999999</v>
      </c>
    </row>
    <row r="10601" spans="1:3" x14ac:dyDescent="0.25">
      <c r="A10601" s="74">
        <v>34341</v>
      </c>
      <c r="B10601" s="75">
        <v>26.682192000000004</v>
      </c>
      <c r="C10601" s="75">
        <v>75.940920000000006</v>
      </c>
    </row>
    <row r="10602" spans="1:3" x14ac:dyDescent="0.25">
      <c r="A10602" s="74">
        <v>34342</v>
      </c>
      <c r="B10602" s="75">
        <v>26.682192000000004</v>
      </c>
      <c r="C10602" s="75">
        <v>75.883008000000004</v>
      </c>
    </row>
    <row r="10603" spans="1:3" x14ac:dyDescent="0.25">
      <c r="A10603" s="74">
        <v>34343</v>
      </c>
      <c r="B10603" s="75">
        <v>26.676096000000001</v>
      </c>
      <c r="C10603" s="75">
        <v>75.831192000000001</v>
      </c>
    </row>
    <row r="10604" spans="1:3" x14ac:dyDescent="0.25">
      <c r="A10604" s="74">
        <v>34344</v>
      </c>
      <c r="B10604" s="75">
        <v>26.673048000000001</v>
      </c>
      <c r="C10604" s="75">
        <v>75.77328</v>
      </c>
    </row>
    <row r="10605" spans="1:3" x14ac:dyDescent="0.25">
      <c r="A10605" s="74">
        <v>34345</v>
      </c>
      <c r="B10605" s="75">
        <v>26.67</v>
      </c>
      <c r="C10605" s="75">
        <v>75.700128000000007</v>
      </c>
    </row>
    <row r="10606" spans="1:3" x14ac:dyDescent="0.25">
      <c r="A10606" s="74">
        <v>34346</v>
      </c>
      <c r="B10606" s="75">
        <v>26.666951999999998</v>
      </c>
      <c r="C10606" s="75">
        <v>75.617832000000007</v>
      </c>
    </row>
    <row r="10607" spans="1:3" x14ac:dyDescent="0.25">
      <c r="A10607" s="74">
        <v>34347</v>
      </c>
      <c r="B10607" s="75">
        <v>26.660856000000003</v>
      </c>
      <c r="C10607" s="75">
        <v>75.535536000000008</v>
      </c>
    </row>
    <row r="10608" spans="1:3" x14ac:dyDescent="0.25">
      <c r="A10608" s="74">
        <v>34348</v>
      </c>
      <c r="B10608" s="75">
        <v>26.660856000000003</v>
      </c>
      <c r="C10608" s="75">
        <v>75.450192000000001</v>
      </c>
    </row>
    <row r="10609" spans="1:3" x14ac:dyDescent="0.25">
      <c r="A10609" s="74">
        <v>34349</v>
      </c>
      <c r="B10609" s="75">
        <v>26.697432000000003</v>
      </c>
      <c r="C10609" s="75">
        <v>75.395328000000006</v>
      </c>
    </row>
    <row r="10610" spans="1:3" x14ac:dyDescent="0.25">
      <c r="A10610" s="74">
        <v>34350</v>
      </c>
      <c r="B10610" s="75">
        <v>26.691336</v>
      </c>
      <c r="C10610" s="75">
        <v>75.346559999999997</v>
      </c>
    </row>
    <row r="10611" spans="1:3" x14ac:dyDescent="0.25">
      <c r="A10611" s="74">
        <v>34351</v>
      </c>
      <c r="B10611" s="75">
        <v>26.68524</v>
      </c>
      <c r="C10611" s="75">
        <v>75.28255200000001</v>
      </c>
    </row>
    <row r="10612" spans="1:3" x14ac:dyDescent="0.25">
      <c r="A10612" s="74">
        <v>34352</v>
      </c>
      <c r="B10612" s="75">
        <v>26.682192000000004</v>
      </c>
      <c r="C10612" s="75">
        <v>75.20025600000001</v>
      </c>
    </row>
    <row r="10613" spans="1:3" x14ac:dyDescent="0.25">
      <c r="A10613" s="74">
        <v>34353</v>
      </c>
      <c r="B10613" s="75">
        <v>26.679144000000001</v>
      </c>
      <c r="C10613" s="75">
        <v>75.12405600000001</v>
      </c>
    </row>
    <row r="10614" spans="1:3" x14ac:dyDescent="0.25">
      <c r="A10614" s="74">
        <v>34354</v>
      </c>
      <c r="B10614" s="75">
        <v>26.67</v>
      </c>
      <c r="C10614" s="75">
        <v>75.035664000000011</v>
      </c>
    </row>
    <row r="10615" spans="1:3" x14ac:dyDescent="0.25">
      <c r="A10615" s="74">
        <v>34355</v>
      </c>
      <c r="B10615" s="75">
        <v>26.663904000000002</v>
      </c>
      <c r="C10615" s="75">
        <v>74.944224000000006</v>
      </c>
    </row>
    <row r="10616" spans="1:3" x14ac:dyDescent="0.25">
      <c r="A10616" s="74">
        <v>34356</v>
      </c>
      <c r="B10616" s="75">
        <v>26.654760000000003</v>
      </c>
      <c r="C10616" s="75">
        <v>74.883264000000011</v>
      </c>
    </row>
    <row r="10617" spans="1:3" x14ac:dyDescent="0.25">
      <c r="A10617" s="74">
        <v>34357</v>
      </c>
      <c r="B10617" s="75">
        <v>26.645616</v>
      </c>
      <c r="C10617" s="75">
        <v>74.81925600000001</v>
      </c>
    </row>
    <row r="10618" spans="1:3" x14ac:dyDescent="0.25">
      <c r="A10618" s="74">
        <v>34358</v>
      </c>
      <c r="B10618" s="75">
        <v>26.639520000000005</v>
      </c>
      <c r="C10618" s="75">
        <v>74.724767999999997</v>
      </c>
    </row>
    <row r="10619" spans="1:3" x14ac:dyDescent="0.25">
      <c r="A10619" s="74">
        <v>34359</v>
      </c>
      <c r="B10619" s="75">
        <v>26.633424000000002</v>
      </c>
      <c r="C10619" s="75">
        <v>74.611992000000001</v>
      </c>
    </row>
    <row r="10620" spans="1:3" x14ac:dyDescent="0.25">
      <c r="A10620" s="74">
        <v>34360</v>
      </c>
      <c r="B10620" s="75">
        <v>26.627328000000002</v>
      </c>
      <c r="C10620" s="75">
        <v>74.502264000000011</v>
      </c>
    </row>
    <row r="10621" spans="1:3" x14ac:dyDescent="0.25">
      <c r="A10621" s="74">
        <v>34361</v>
      </c>
      <c r="B10621" s="75">
        <v>26.621232000000003</v>
      </c>
      <c r="C10621" s="75">
        <v>74.401679999999999</v>
      </c>
    </row>
    <row r="10622" spans="1:3" x14ac:dyDescent="0.25">
      <c r="A10622" s="74">
        <v>34362</v>
      </c>
      <c r="B10622" s="75">
        <v>26.612088000000004</v>
      </c>
      <c r="C10622" s="75">
        <v>74.295000000000002</v>
      </c>
    </row>
    <row r="10623" spans="1:3" x14ac:dyDescent="0.25">
      <c r="A10623" s="74">
        <v>34363</v>
      </c>
      <c r="B10623" s="75">
        <v>26.605992000000004</v>
      </c>
      <c r="C10623" s="75">
        <v>74.206608000000003</v>
      </c>
    </row>
    <row r="10624" spans="1:3" x14ac:dyDescent="0.25">
      <c r="A10624" s="74">
        <v>34364</v>
      </c>
      <c r="B10624" s="75">
        <v>26.599896000000001</v>
      </c>
      <c r="C10624" s="75">
        <v>74.121264000000011</v>
      </c>
    </row>
    <row r="10625" spans="1:3" x14ac:dyDescent="0.25">
      <c r="A10625" s="74">
        <v>34365</v>
      </c>
      <c r="B10625" s="75">
        <v>26.590751999999998</v>
      </c>
      <c r="C10625" s="75">
        <v>74.011536000000007</v>
      </c>
    </row>
    <row r="10626" spans="1:3" x14ac:dyDescent="0.25">
      <c r="A10626" s="74">
        <v>34366</v>
      </c>
      <c r="B10626" s="75">
        <v>26.587704000000002</v>
      </c>
      <c r="C10626" s="75">
        <v>73.935336000000007</v>
      </c>
    </row>
    <row r="10627" spans="1:3" x14ac:dyDescent="0.25">
      <c r="A10627" s="74">
        <v>34367</v>
      </c>
      <c r="B10627" s="75">
        <v>26.581607999999999</v>
      </c>
      <c r="C10627" s="75">
        <v>73.853040000000007</v>
      </c>
    </row>
    <row r="10628" spans="1:3" x14ac:dyDescent="0.25">
      <c r="A10628" s="74">
        <v>34368</v>
      </c>
      <c r="B10628" s="75">
        <v>26.572464000000004</v>
      </c>
      <c r="C10628" s="75">
        <v>73.743312000000003</v>
      </c>
    </row>
    <row r="10629" spans="1:3" x14ac:dyDescent="0.25">
      <c r="A10629" s="74">
        <v>34369</v>
      </c>
      <c r="B10629" s="75">
        <v>26.572464000000004</v>
      </c>
      <c r="C10629" s="75">
        <v>73.600056000000009</v>
      </c>
    </row>
    <row r="10630" spans="1:3" x14ac:dyDescent="0.25">
      <c r="A10630" s="74">
        <v>34370</v>
      </c>
      <c r="B10630" s="75">
        <v>26.575512</v>
      </c>
      <c r="C10630" s="75">
        <v>73.475088</v>
      </c>
    </row>
    <row r="10631" spans="1:3" x14ac:dyDescent="0.25">
      <c r="A10631" s="74">
        <v>34371</v>
      </c>
      <c r="B10631" s="75">
        <v>26.572464000000004</v>
      </c>
      <c r="C10631" s="75">
        <v>73.350120000000004</v>
      </c>
    </row>
    <row r="10632" spans="1:3" x14ac:dyDescent="0.25">
      <c r="A10632" s="74">
        <v>34372</v>
      </c>
      <c r="B10632" s="75">
        <v>26.566368000000001</v>
      </c>
      <c r="C10632" s="75">
        <v>73.228200000000001</v>
      </c>
    </row>
    <row r="10633" spans="1:3" x14ac:dyDescent="0.25">
      <c r="A10633" s="74">
        <v>34373</v>
      </c>
      <c r="B10633" s="75">
        <v>26.557224000000001</v>
      </c>
      <c r="C10633" s="75">
        <v>73.121520000000004</v>
      </c>
    </row>
    <row r="10634" spans="1:3" x14ac:dyDescent="0.25">
      <c r="A10634" s="74">
        <v>34374</v>
      </c>
      <c r="B10634" s="75">
        <v>26.548079999999999</v>
      </c>
      <c r="C10634" s="75">
        <v>73.011792</v>
      </c>
    </row>
    <row r="10635" spans="1:3" x14ac:dyDescent="0.25">
      <c r="A10635" s="74">
        <v>34375</v>
      </c>
      <c r="B10635" s="75">
        <v>26.541983999999999</v>
      </c>
      <c r="C10635" s="75">
        <v>72.889871999999997</v>
      </c>
    </row>
    <row r="10636" spans="1:3" x14ac:dyDescent="0.25">
      <c r="A10636" s="74">
        <v>34376</v>
      </c>
      <c r="B10636" s="75">
        <v>26.53284</v>
      </c>
      <c r="C10636" s="75">
        <v>72.804528000000005</v>
      </c>
    </row>
    <row r="10637" spans="1:3" x14ac:dyDescent="0.25">
      <c r="A10637" s="74">
        <v>34377</v>
      </c>
      <c r="B10637" s="75">
        <v>26.529792000000004</v>
      </c>
      <c r="C10637" s="75">
        <v>72.636887999999999</v>
      </c>
    </row>
    <row r="10638" spans="1:3" x14ac:dyDescent="0.25">
      <c r="A10638" s="74">
        <v>34378</v>
      </c>
      <c r="B10638" s="75">
        <v>26.520648000000001</v>
      </c>
      <c r="C10638" s="75">
        <v>72.533256000000009</v>
      </c>
    </row>
    <row r="10639" spans="1:3" x14ac:dyDescent="0.25">
      <c r="A10639" s="74">
        <v>34379</v>
      </c>
      <c r="B10639" s="75">
        <v>26.511504000000002</v>
      </c>
      <c r="C10639" s="75">
        <v>72.411336000000006</v>
      </c>
    </row>
    <row r="10640" spans="1:3" x14ac:dyDescent="0.25">
      <c r="A10640" s="74">
        <v>34380</v>
      </c>
      <c r="B10640" s="75">
        <v>26.505407999999999</v>
      </c>
      <c r="C10640" s="75">
        <v>72.258936000000006</v>
      </c>
    </row>
    <row r="10641" spans="1:3" x14ac:dyDescent="0.25">
      <c r="A10641" s="74">
        <v>34381</v>
      </c>
      <c r="B10641" s="75">
        <v>26.496264000000004</v>
      </c>
      <c r="C10641" s="75">
        <v>72.133967999999996</v>
      </c>
    </row>
    <row r="10642" spans="1:3" x14ac:dyDescent="0.25">
      <c r="A10642" s="74">
        <v>34382</v>
      </c>
      <c r="B10642" s="75">
        <v>26.490168000000001</v>
      </c>
      <c r="C10642" s="75">
        <v>71.999856000000008</v>
      </c>
    </row>
    <row r="10643" spans="1:3" x14ac:dyDescent="0.25">
      <c r="A10643" s="74">
        <v>34383</v>
      </c>
      <c r="B10643" s="75">
        <v>26.484072000000001</v>
      </c>
      <c r="C10643" s="75">
        <v>71.893176000000011</v>
      </c>
    </row>
    <row r="10644" spans="1:3" x14ac:dyDescent="0.25">
      <c r="A10644" s="74">
        <v>34384</v>
      </c>
      <c r="B10644" s="75">
        <v>26.477976000000002</v>
      </c>
      <c r="C10644" s="75">
        <v>71.759064000000009</v>
      </c>
    </row>
    <row r="10645" spans="1:3" x14ac:dyDescent="0.25">
      <c r="A10645" s="74">
        <v>34385</v>
      </c>
      <c r="B10645" s="75">
        <v>26.477976000000002</v>
      </c>
      <c r="C10645" s="75">
        <v>71.618856000000008</v>
      </c>
    </row>
    <row r="10646" spans="1:3" x14ac:dyDescent="0.25">
      <c r="A10646" s="74">
        <v>34386</v>
      </c>
      <c r="B10646" s="75">
        <v>26.471879999999999</v>
      </c>
      <c r="C10646" s="75">
        <v>71.481696000000014</v>
      </c>
    </row>
    <row r="10647" spans="1:3" x14ac:dyDescent="0.25">
      <c r="A10647" s="74">
        <v>34387</v>
      </c>
      <c r="B10647" s="75">
        <v>26.459688000000003</v>
      </c>
      <c r="C10647" s="75">
        <v>71.381112000000002</v>
      </c>
    </row>
    <row r="10648" spans="1:3" x14ac:dyDescent="0.25">
      <c r="A10648" s="74">
        <v>34388</v>
      </c>
      <c r="B10648" s="75">
        <v>26.450544000000001</v>
      </c>
      <c r="C10648" s="75">
        <v>71.286624000000003</v>
      </c>
    </row>
    <row r="10649" spans="1:3" x14ac:dyDescent="0.25">
      <c r="A10649" s="74">
        <v>34389</v>
      </c>
      <c r="B10649" s="75">
        <v>26.441400000000002</v>
      </c>
      <c r="C10649" s="75">
        <v>71.195184000000012</v>
      </c>
    </row>
    <row r="10650" spans="1:3" x14ac:dyDescent="0.25">
      <c r="A10650" s="74">
        <v>34390</v>
      </c>
      <c r="B10650" s="75">
        <v>26.429207999999999</v>
      </c>
      <c r="C10650" s="75">
        <v>71.085456000000008</v>
      </c>
    </row>
    <row r="10651" spans="1:3" x14ac:dyDescent="0.25">
      <c r="A10651" s="74">
        <v>34391</v>
      </c>
      <c r="B10651" s="75">
        <v>26.423112</v>
      </c>
      <c r="C10651" s="75">
        <v>70.896479999999997</v>
      </c>
    </row>
    <row r="10652" spans="1:3" x14ac:dyDescent="0.25">
      <c r="A10652" s="74">
        <v>34392</v>
      </c>
      <c r="B10652" s="75">
        <v>26.417016</v>
      </c>
      <c r="C10652" s="75">
        <v>70.716648000000006</v>
      </c>
    </row>
    <row r="10653" spans="1:3" x14ac:dyDescent="0.25">
      <c r="A10653" s="74">
        <v>34393</v>
      </c>
      <c r="B10653" s="75">
        <v>26.404824000000001</v>
      </c>
      <c r="C10653" s="75">
        <v>70.591679999999997</v>
      </c>
    </row>
    <row r="10654" spans="1:3" x14ac:dyDescent="0.25">
      <c r="A10654" s="74">
        <v>34394</v>
      </c>
      <c r="B10654" s="75">
        <v>26.395679999999999</v>
      </c>
      <c r="C10654" s="75">
        <v>70.472808000000001</v>
      </c>
    </row>
    <row r="10655" spans="1:3" x14ac:dyDescent="0.25">
      <c r="A10655" s="74">
        <v>34395</v>
      </c>
      <c r="B10655" s="75">
        <v>26.383488000000003</v>
      </c>
      <c r="C10655" s="75">
        <v>70.344791999999998</v>
      </c>
    </row>
    <row r="10656" spans="1:3" x14ac:dyDescent="0.25">
      <c r="A10656" s="74">
        <v>34396</v>
      </c>
      <c r="B10656" s="75">
        <v>26.371296000000001</v>
      </c>
      <c r="C10656" s="75">
        <v>70.225920000000002</v>
      </c>
    </row>
    <row r="10657" spans="1:3" x14ac:dyDescent="0.25">
      <c r="A10657" s="74">
        <v>34397</v>
      </c>
      <c r="B10657" s="75">
        <v>26.362151999999998</v>
      </c>
      <c r="C10657" s="75">
        <v>70.103999999999999</v>
      </c>
    </row>
    <row r="10658" spans="1:3" x14ac:dyDescent="0.25">
      <c r="A10658" s="74">
        <v>34398</v>
      </c>
      <c r="B10658" s="75">
        <v>26.346912</v>
      </c>
      <c r="C10658" s="75">
        <v>70.027799999999999</v>
      </c>
    </row>
    <row r="10659" spans="1:3" x14ac:dyDescent="0.25">
      <c r="A10659" s="74">
        <v>34399</v>
      </c>
      <c r="B10659" s="75">
        <v>26.334720000000004</v>
      </c>
      <c r="C10659" s="75">
        <v>69.915024000000003</v>
      </c>
    </row>
    <row r="10660" spans="1:3" x14ac:dyDescent="0.25">
      <c r="A10660" s="74">
        <v>34400</v>
      </c>
      <c r="B10660" s="75">
        <v>26.322528000000002</v>
      </c>
      <c r="C10660" s="75">
        <v>69.747384000000011</v>
      </c>
    </row>
    <row r="10661" spans="1:3" x14ac:dyDescent="0.25">
      <c r="A10661" s="74">
        <v>34401</v>
      </c>
      <c r="B10661" s="75">
        <v>26.313383999999999</v>
      </c>
      <c r="C10661" s="75">
        <v>69.549264000000008</v>
      </c>
    </row>
    <row r="10662" spans="1:3" x14ac:dyDescent="0.25">
      <c r="A10662" s="74">
        <v>34402</v>
      </c>
      <c r="B10662" s="75">
        <v>26.307288000000003</v>
      </c>
      <c r="C10662" s="75">
        <v>69.348096000000012</v>
      </c>
    </row>
    <row r="10663" spans="1:3" x14ac:dyDescent="0.25">
      <c r="A10663" s="74">
        <v>34403</v>
      </c>
      <c r="B10663" s="75">
        <v>26.301192000000004</v>
      </c>
      <c r="C10663" s="75">
        <v>69.143879999999996</v>
      </c>
    </row>
    <row r="10664" spans="1:3" x14ac:dyDescent="0.25">
      <c r="A10664" s="74">
        <v>34404</v>
      </c>
      <c r="B10664" s="75">
        <v>26.295096000000001</v>
      </c>
      <c r="C10664" s="75">
        <v>68.967096000000012</v>
      </c>
    </row>
    <row r="10665" spans="1:3" x14ac:dyDescent="0.25">
      <c r="A10665" s="74">
        <v>34405</v>
      </c>
      <c r="B10665" s="75">
        <v>26.270712</v>
      </c>
      <c r="C10665" s="75">
        <v>68.970144000000005</v>
      </c>
    </row>
    <row r="10666" spans="1:3" x14ac:dyDescent="0.25">
      <c r="A10666" s="74">
        <v>34406</v>
      </c>
      <c r="B10666" s="75">
        <v>26.249376000000002</v>
      </c>
      <c r="C10666" s="75">
        <v>68.970144000000005</v>
      </c>
    </row>
    <row r="10667" spans="1:3" x14ac:dyDescent="0.25">
      <c r="A10667" s="74">
        <v>34407</v>
      </c>
      <c r="B10667" s="75">
        <v>26.231088000000003</v>
      </c>
      <c r="C10667" s="75">
        <v>68.893944000000005</v>
      </c>
    </row>
    <row r="10668" spans="1:3" x14ac:dyDescent="0.25">
      <c r="A10668" s="74">
        <v>34408</v>
      </c>
      <c r="B10668" s="75">
        <v>26.218896000000001</v>
      </c>
      <c r="C10668" s="75">
        <v>68.799456000000006</v>
      </c>
    </row>
    <row r="10669" spans="1:3" x14ac:dyDescent="0.25">
      <c r="A10669" s="74">
        <v>34409</v>
      </c>
      <c r="B10669" s="75">
        <v>26.206704000000002</v>
      </c>
      <c r="C10669" s="75">
        <v>68.689728000000002</v>
      </c>
    </row>
    <row r="10670" spans="1:3" x14ac:dyDescent="0.25">
      <c r="A10670" s="74">
        <v>34410</v>
      </c>
      <c r="B10670" s="75">
        <v>26.191464000000003</v>
      </c>
      <c r="C10670" s="75">
        <v>68.622671999999994</v>
      </c>
    </row>
    <row r="10671" spans="1:3" x14ac:dyDescent="0.25">
      <c r="A10671" s="74">
        <v>34411</v>
      </c>
      <c r="B10671" s="75">
        <v>26.179272000000001</v>
      </c>
      <c r="C10671" s="75">
        <v>68.531232000000003</v>
      </c>
    </row>
    <row r="10672" spans="1:3" x14ac:dyDescent="0.25">
      <c r="A10672" s="74">
        <v>34412</v>
      </c>
      <c r="B10672" s="75">
        <v>26.164032000000002</v>
      </c>
      <c r="C10672" s="75">
        <v>68.540376000000009</v>
      </c>
    </row>
    <row r="10673" spans="1:3" x14ac:dyDescent="0.25">
      <c r="A10673" s="74">
        <v>34413</v>
      </c>
      <c r="B10673" s="75">
        <v>26.142696000000001</v>
      </c>
      <c r="C10673" s="75">
        <v>68.561712</v>
      </c>
    </row>
    <row r="10674" spans="1:3" x14ac:dyDescent="0.25">
      <c r="A10674" s="74">
        <v>34414</v>
      </c>
      <c r="B10674" s="75">
        <v>26.127456000000002</v>
      </c>
      <c r="C10674" s="75">
        <v>68.479416000000001</v>
      </c>
    </row>
    <row r="10675" spans="1:3" x14ac:dyDescent="0.25">
      <c r="A10675" s="74">
        <v>34415</v>
      </c>
      <c r="B10675" s="75">
        <v>26.109168</v>
      </c>
      <c r="C10675" s="75">
        <v>68.381879999999995</v>
      </c>
    </row>
    <row r="10676" spans="1:3" x14ac:dyDescent="0.25">
      <c r="A10676" s="74">
        <v>34416</v>
      </c>
      <c r="B10676" s="75">
        <v>26.115264000000003</v>
      </c>
      <c r="C10676" s="75">
        <v>68.284344000000004</v>
      </c>
    </row>
    <row r="10677" spans="1:3" x14ac:dyDescent="0.25">
      <c r="A10677" s="74">
        <v>34417</v>
      </c>
      <c r="B10677" s="75">
        <v>26.106120000000004</v>
      </c>
      <c r="C10677" s="75">
        <v>68.165471999999994</v>
      </c>
    </row>
    <row r="10678" spans="1:3" x14ac:dyDescent="0.25">
      <c r="A10678" s="74">
        <v>34418</v>
      </c>
      <c r="B10678" s="75">
        <v>26.100024000000001</v>
      </c>
      <c r="C10678" s="75">
        <v>68.025264000000007</v>
      </c>
    </row>
    <row r="10679" spans="1:3" x14ac:dyDescent="0.25">
      <c r="A10679" s="74">
        <v>34419</v>
      </c>
      <c r="B10679" s="75">
        <v>26.087832000000002</v>
      </c>
      <c r="C10679" s="75">
        <v>68.092320000000001</v>
      </c>
    </row>
    <row r="10680" spans="1:3" x14ac:dyDescent="0.25">
      <c r="A10680" s="74">
        <v>34420</v>
      </c>
      <c r="B10680" s="75">
        <v>26.069544</v>
      </c>
      <c r="C10680" s="75">
        <v>68.116703999999999</v>
      </c>
    </row>
    <row r="10681" spans="1:3" x14ac:dyDescent="0.25">
      <c r="A10681" s="74">
        <v>34421</v>
      </c>
      <c r="B10681" s="75">
        <v>26.057351999999998</v>
      </c>
      <c r="C10681" s="75">
        <v>68.040503999999999</v>
      </c>
    </row>
    <row r="10682" spans="1:3" x14ac:dyDescent="0.25">
      <c r="A10682" s="74">
        <v>34422</v>
      </c>
      <c r="B10682" s="75">
        <v>26.048207999999999</v>
      </c>
      <c r="C10682" s="75">
        <v>67.949064000000007</v>
      </c>
    </row>
    <row r="10683" spans="1:3" x14ac:dyDescent="0.25">
      <c r="A10683" s="74">
        <v>34423</v>
      </c>
      <c r="B10683" s="75">
        <v>26.054304000000002</v>
      </c>
      <c r="C10683" s="75">
        <v>67.872864000000007</v>
      </c>
    </row>
    <row r="10684" spans="1:3" x14ac:dyDescent="0.25">
      <c r="A10684" s="74">
        <v>34424</v>
      </c>
      <c r="B10684" s="75">
        <v>26.045160000000003</v>
      </c>
      <c r="C10684" s="75">
        <v>67.714368000000007</v>
      </c>
    </row>
    <row r="10685" spans="1:3" x14ac:dyDescent="0.25">
      <c r="A10685" s="74">
        <v>34425</v>
      </c>
      <c r="B10685" s="75">
        <v>26.029920000000004</v>
      </c>
      <c r="C10685" s="75">
        <v>67.711320000000001</v>
      </c>
    </row>
    <row r="10686" spans="1:3" x14ac:dyDescent="0.25">
      <c r="A10686" s="74">
        <v>34426</v>
      </c>
      <c r="B10686" s="75">
        <v>26.008583999999999</v>
      </c>
      <c r="C10686" s="75">
        <v>67.772279999999995</v>
      </c>
    </row>
    <row r="10687" spans="1:3" x14ac:dyDescent="0.25">
      <c r="A10687" s="74">
        <v>34427</v>
      </c>
      <c r="B10687" s="75">
        <v>25.984200000000001</v>
      </c>
      <c r="C10687" s="75">
        <v>67.775328000000002</v>
      </c>
    </row>
    <row r="10688" spans="1:3" x14ac:dyDescent="0.25">
      <c r="A10688" s="74">
        <v>34428</v>
      </c>
      <c r="B10688" s="75">
        <v>25.972007999999999</v>
      </c>
      <c r="C10688" s="75">
        <v>67.702176000000009</v>
      </c>
    </row>
    <row r="10689" spans="1:3" x14ac:dyDescent="0.25">
      <c r="A10689" s="74">
        <v>34429</v>
      </c>
      <c r="B10689" s="75">
        <v>25.956768</v>
      </c>
      <c r="C10689" s="75">
        <v>67.622928000000002</v>
      </c>
    </row>
    <row r="10690" spans="1:3" x14ac:dyDescent="0.25">
      <c r="A10690" s="74">
        <v>34430</v>
      </c>
      <c r="B10690" s="75">
        <v>25.947624000000001</v>
      </c>
      <c r="C10690" s="75">
        <v>67.525391999999997</v>
      </c>
    </row>
    <row r="10691" spans="1:3" x14ac:dyDescent="0.25">
      <c r="A10691" s="74">
        <v>34431</v>
      </c>
      <c r="B10691" s="75">
        <v>25.944576000000001</v>
      </c>
      <c r="C10691" s="75">
        <v>67.449191999999996</v>
      </c>
    </row>
    <row r="10692" spans="1:3" x14ac:dyDescent="0.25">
      <c r="A10692" s="74">
        <v>34432</v>
      </c>
      <c r="B10692" s="75">
        <v>25.926288000000003</v>
      </c>
      <c r="C10692" s="75">
        <v>67.369944000000004</v>
      </c>
    </row>
    <row r="10693" spans="1:3" x14ac:dyDescent="0.25">
      <c r="A10693" s="74">
        <v>34433</v>
      </c>
      <c r="B10693" s="75">
        <v>25.904951999999998</v>
      </c>
      <c r="C10693" s="75">
        <v>67.37908800000001</v>
      </c>
    </row>
    <row r="10694" spans="1:3" x14ac:dyDescent="0.25">
      <c r="A10694" s="74">
        <v>34434</v>
      </c>
      <c r="B10694" s="75">
        <v>25.883616000000004</v>
      </c>
      <c r="C10694" s="75">
        <v>67.372991999999996</v>
      </c>
    </row>
    <row r="10695" spans="1:3" x14ac:dyDescent="0.25">
      <c r="A10695" s="74">
        <v>34435</v>
      </c>
      <c r="B10695" s="75">
        <v>25.868376000000001</v>
      </c>
      <c r="C10695" s="75">
        <v>67.281552000000005</v>
      </c>
    </row>
    <row r="10696" spans="1:3" x14ac:dyDescent="0.25">
      <c r="A10696" s="74">
        <v>34436</v>
      </c>
      <c r="B10696" s="75">
        <v>25.853135999999999</v>
      </c>
      <c r="C10696" s="75">
        <v>67.174871999999993</v>
      </c>
    </row>
    <row r="10697" spans="1:3" x14ac:dyDescent="0.25">
      <c r="A10697" s="74">
        <v>34437</v>
      </c>
      <c r="B10697" s="75">
        <v>25.837896000000001</v>
      </c>
      <c r="C10697" s="75">
        <v>67.116960000000006</v>
      </c>
    </row>
    <row r="10698" spans="1:3" x14ac:dyDescent="0.25">
      <c r="A10698" s="74">
        <v>34438</v>
      </c>
      <c r="B10698" s="75">
        <v>25.819607999999999</v>
      </c>
      <c r="C10698" s="75">
        <v>67.037711999999999</v>
      </c>
    </row>
    <row r="10699" spans="1:3" x14ac:dyDescent="0.25">
      <c r="A10699" s="74">
        <v>34439</v>
      </c>
      <c r="B10699" s="75">
        <v>25.801320000000004</v>
      </c>
      <c r="C10699" s="75">
        <v>66.943224000000001</v>
      </c>
    </row>
    <row r="10700" spans="1:3" x14ac:dyDescent="0.25">
      <c r="A10700" s="74">
        <v>34440</v>
      </c>
      <c r="B10700" s="75">
        <v>25.776935999999999</v>
      </c>
      <c r="C10700" s="75">
        <v>66.943224000000001</v>
      </c>
    </row>
    <row r="10701" spans="1:3" x14ac:dyDescent="0.25">
      <c r="A10701" s="74">
        <v>34441</v>
      </c>
      <c r="B10701" s="75">
        <v>25.755600000000001</v>
      </c>
      <c r="C10701" s="75">
        <v>66.931032000000002</v>
      </c>
    </row>
    <row r="10702" spans="1:3" x14ac:dyDescent="0.25">
      <c r="A10702" s="74">
        <v>34442</v>
      </c>
      <c r="B10702" s="75">
        <v>25.740360000000003</v>
      </c>
      <c r="C10702" s="75">
        <v>66.839591999999996</v>
      </c>
    </row>
    <row r="10703" spans="1:3" x14ac:dyDescent="0.25">
      <c r="A10703" s="74">
        <v>34443</v>
      </c>
      <c r="B10703" s="75">
        <v>25.722072000000001</v>
      </c>
      <c r="C10703" s="75">
        <v>66.732911999999999</v>
      </c>
    </row>
    <row r="10704" spans="1:3" x14ac:dyDescent="0.25">
      <c r="A10704" s="74">
        <v>34444</v>
      </c>
      <c r="B10704" s="75">
        <v>25.706832000000002</v>
      </c>
      <c r="C10704" s="75">
        <v>66.656711999999999</v>
      </c>
    </row>
    <row r="10705" spans="1:3" x14ac:dyDescent="0.25">
      <c r="A10705" s="74">
        <v>34445</v>
      </c>
      <c r="B10705" s="75">
        <v>25.691592000000004</v>
      </c>
      <c r="C10705" s="75">
        <v>66.574415999999999</v>
      </c>
    </row>
    <row r="10706" spans="1:3" x14ac:dyDescent="0.25">
      <c r="A10706" s="74">
        <v>34446</v>
      </c>
      <c r="B10706" s="75">
        <v>25.676352000000001</v>
      </c>
      <c r="C10706" s="75">
        <v>66.49212</v>
      </c>
    </row>
    <row r="10707" spans="1:3" x14ac:dyDescent="0.25">
      <c r="A10707" s="74">
        <v>34447</v>
      </c>
      <c r="B10707" s="75">
        <v>25.655016000000003</v>
      </c>
      <c r="C10707" s="75">
        <v>66.495168000000007</v>
      </c>
    </row>
    <row r="10708" spans="1:3" x14ac:dyDescent="0.25">
      <c r="A10708" s="74">
        <v>34448</v>
      </c>
      <c r="B10708" s="75">
        <v>25.633679999999998</v>
      </c>
      <c r="C10708" s="75">
        <v>66.461640000000003</v>
      </c>
    </row>
    <row r="10709" spans="1:3" x14ac:dyDescent="0.25">
      <c r="A10709" s="74">
        <v>34449</v>
      </c>
      <c r="B10709" s="75">
        <v>25.633679999999998</v>
      </c>
      <c r="C10709" s="75">
        <v>66.361056000000005</v>
      </c>
    </row>
    <row r="10710" spans="1:3" x14ac:dyDescent="0.25">
      <c r="A10710" s="74">
        <v>34450</v>
      </c>
      <c r="B10710" s="75">
        <v>25.621488000000003</v>
      </c>
      <c r="C10710" s="75">
        <v>66.239136000000002</v>
      </c>
    </row>
    <row r="10711" spans="1:3" x14ac:dyDescent="0.25">
      <c r="A10711" s="74">
        <v>34451</v>
      </c>
      <c r="B10711" s="75">
        <v>25.609296000000001</v>
      </c>
      <c r="C10711" s="75">
        <v>66.162936000000002</v>
      </c>
    </row>
    <row r="10712" spans="1:3" x14ac:dyDescent="0.25">
      <c r="A10712" s="74">
        <v>34452</v>
      </c>
      <c r="B10712" s="75">
        <v>25.609296000000001</v>
      </c>
      <c r="C10712" s="75">
        <v>66.101976000000008</v>
      </c>
    </row>
    <row r="10713" spans="1:3" x14ac:dyDescent="0.25">
      <c r="A10713" s="74">
        <v>34453</v>
      </c>
      <c r="B10713" s="75">
        <v>25.612344</v>
      </c>
      <c r="C10713" s="75">
        <v>66.086736000000002</v>
      </c>
    </row>
    <row r="10714" spans="1:3" x14ac:dyDescent="0.25">
      <c r="A10714" s="74">
        <v>34454</v>
      </c>
      <c r="B10714" s="75">
        <v>25.61844</v>
      </c>
      <c r="C10714" s="75">
        <v>66.037968000000006</v>
      </c>
    </row>
    <row r="10715" spans="1:3" x14ac:dyDescent="0.25">
      <c r="A10715" s="74">
        <v>34455</v>
      </c>
      <c r="B10715" s="75">
        <v>25.621488000000003</v>
      </c>
      <c r="C10715" s="75">
        <v>65.980056000000005</v>
      </c>
    </row>
    <row r="10716" spans="1:3" x14ac:dyDescent="0.25">
      <c r="A10716" s="74">
        <v>34456</v>
      </c>
      <c r="B10716" s="75">
        <v>25.609296000000001</v>
      </c>
      <c r="C10716" s="75">
        <v>65.897760000000005</v>
      </c>
    </row>
    <row r="10717" spans="1:3" x14ac:dyDescent="0.25">
      <c r="A10717" s="74">
        <v>34457</v>
      </c>
      <c r="B10717" s="75">
        <v>25.591007999999999</v>
      </c>
      <c r="C10717" s="75">
        <v>65.809368000000006</v>
      </c>
    </row>
    <row r="10718" spans="1:3" x14ac:dyDescent="0.25">
      <c r="A10718" s="74">
        <v>34458</v>
      </c>
      <c r="B10718" s="75">
        <v>25.572720000000004</v>
      </c>
      <c r="C10718" s="75">
        <v>65.733168000000006</v>
      </c>
    </row>
    <row r="10719" spans="1:3" x14ac:dyDescent="0.25">
      <c r="A10719" s="74">
        <v>34459</v>
      </c>
      <c r="B10719" s="75">
        <v>25.554432000000002</v>
      </c>
      <c r="C10719" s="75">
        <v>65.669160000000005</v>
      </c>
    </row>
    <row r="10720" spans="1:3" x14ac:dyDescent="0.25">
      <c r="A10720" s="74">
        <v>34460</v>
      </c>
      <c r="B10720" s="75">
        <v>25.545288000000003</v>
      </c>
      <c r="C10720" s="75">
        <v>65.635632000000001</v>
      </c>
    </row>
    <row r="10721" spans="1:3" x14ac:dyDescent="0.25">
      <c r="A10721" s="74">
        <v>34461</v>
      </c>
      <c r="B10721" s="75">
        <v>25.530048000000004</v>
      </c>
      <c r="C10721" s="75">
        <v>65.666111999999998</v>
      </c>
    </row>
    <row r="10722" spans="1:3" x14ac:dyDescent="0.25">
      <c r="A10722" s="74">
        <v>34462</v>
      </c>
      <c r="B10722" s="75">
        <v>25.539192000000003</v>
      </c>
      <c r="C10722" s="75">
        <v>65.791080000000008</v>
      </c>
    </row>
    <row r="10723" spans="1:3" x14ac:dyDescent="0.25">
      <c r="A10723" s="74">
        <v>34463</v>
      </c>
      <c r="B10723" s="75">
        <v>25.560528000000001</v>
      </c>
      <c r="C10723" s="75">
        <v>66.013584000000009</v>
      </c>
    </row>
    <row r="10724" spans="1:3" x14ac:dyDescent="0.25">
      <c r="A10724" s="74">
        <v>34464</v>
      </c>
      <c r="B10724" s="75">
        <v>25.554432000000002</v>
      </c>
      <c r="C10724" s="75">
        <v>66.031871999999993</v>
      </c>
    </row>
    <row r="10725" spans="1:3" x14ac:dyDescent="0.25">
      <c r="A10725" s="74">
        <v>34465</v>
      </c>
      <c r="B10725" s="75">
        <v>25.54224</v>
      </c>
      <c r="C10725" s="75">
        <v>65.992248000000004</v>
      </c>
    </row>
    <row r="10726" spans="1:3" x14ac:dyDescent="0.25">
      <c r="A10726" s="74">
        <v>34466</v>
      </c>
      <c r="B10726" s="75">
        <v>25.527000000000001</v>
      </c>
      <c r="C10726" s="75">
        <v>65.967864000000006</v>
      </c>
    </row>
    <row r="10727" spans="1:3" x14ac:dyDescent="0.25">
      <c r="A10727" s="74">
        <v>34467</v>
      </c>
      <c r="B10727" s="75">
        <v>25.514807999999999</v>
      </c>
      <c r="C10727" s="75">
        <v>65.970911999999998</v>
      </c>
    </row>
    <row r="10728" spans="1:3" x14ac:dyDescent="0.25">
      <c r="A10728" s="74">
        <v>34468</v>
      </c>
      <c r="B10728" s="75">
        <v>25.505664000000003</v>
      </c>
      <c r="C10728" s="75">
        <v>65.964815999999999</v>
      </c>
    </row>
    <row r="10729" spans="1:3" x14ac:dyDescent="0.25">
      <c r="A10729" s="74">
        <v>34469</v>
      </c>
      <c r="B10729" s="75">
        <v>25.493472000000001</v>
      </c>
      <c r="C10729" s="75">
        <v>65.934336000000002</v>
      </c>
    </row>
    <row r="10730" spans="1:3" x14ac:dyDescent="0.25">
      <c r="A10730" s="74">
        <v>34470</v>
      </c>
      <c r="B10730" s="75">
        <v>25.490424000000001</v>
      </c>
      <c r="C10730" s="75">
        <v>66.342768000000007</v>
      </c>
    </row>
    <row r="10731" spans="1:3" x14ac:dyDescent="0.25">
      <c r="A10731" s="74">
        <v>34471</v>
      </c>
      <c r="B10731" s="75">
        <v>25.490424000000001</v>
      </c>
      <c r="C10731" s="75">
        <v>66.793871999999993</v>
      </c>
    </row>
    <row r="10732" spans="1:3" x14ac:dyDescent="0.25">
      <c r="A10732" s="74">
        <v>34472</v>
      </c>
      <c r="B10732" s="75">
        <v>25.511760000000002</v>
      </c>
      <c r="C10732" s="75">
        <v>67.019424000000001</v>
      </c>
    </row>
    <row r="10733" spans="1:3" x14ac:dyDescent="0.25">
      <c r="A10733" s="74">
        <v>34473</v>
      </c>
      <c r="B10733" s="75">
        <v>25.517856000000002</v>
      </c>
      <c r="C10733" s="75">
        <v>67.071240000000003</v>
      </c>
    </row>
    <row r="10734" spans="1:3" x14ac:dyDescent="0.25">
      <c r="A10734" s="74">
        <v>34474</v>
      </c>
      <c r="B10734" s="75">
        <v>25.514807999999999</v>
      </c>
      <c r="C10734" s="75">
        <v>66.991991999999996</v>
      </c>
    </row>
    <row r="10735" spans="1:3" x14ac:dyDescent="0.25">
      <c r="A10735" s="74">
        <v>34475</v>
      </c>
      <c r="B10735" s="75">
        <v>25.520904000000002</v>
      </c>
      <c r="C10735" s="75">
        <v>67.02552</v>
      </c>
    </row>
    <row r="10736" spans="1:3" x14ac:dyDescent="0.25">
      <c r="A10736" s="74">
        <v>34476</v>
      </c>
      <c r="B10736" s="75">
        <v>25.566624000000001</v>
      </c>
      <c r="C10736" s="75">
        <v>66.988944000000004</v>
      </c>
    </row>
    <row r="10737" spans="1:3" x14ac:dyDescent="0.25">
      <c r="A10737" s="74">
        <v>34477</v>
      </c>
      <c r="B10737" s="75">
        <v>25.591007999999999</v>
      </c>
      <c r="C10737" s="75">
        <v>66.970656000000005</v>
      </c>
    </row>
    <row r="10738" spans="1:3" x14ac:dyDescent="0.25">
      <c r="A10738" s="74">
        <v>34478</v>
      </c>
      <c r="B10738" s="75">
        <v>25.591007999999999</v>
      </c>
      <c r="C10738" s="75">
        <v>67.077336000000003</v>
      </c>
    </row>
    <row r="10739" spans="1:3" x14ac:dyDescent="0.25">
      <c r="A10739" s="74">
        <v>34479</v>
      </c>
      <c r="B10739" s="75">
        <v>25.597104000000002</v>
      </c>
      <c r="C10739" s="75">
        <v>67.144391999999996</v>
      </c>
    </row>
    <row r="10740" spans="1:3" x14ac:dyDescent="0.25">
      <c r="A10740" s="74">
        <v>34480</v>
      </c>
      <c r="B10740" s="75">
        <v>25.612344</v>
      </c>
      <c r="C10740" s="75">
        <v>67.202303999999998</v>
      </c>
    </row>
    <row r="10741" spans="1:3" x14ac:dyDescent="0.25">
      <c r="A10741" s="74">
        <v>34481</v>
      </c>
      <c r="B10741" s="75">
        <v>25.658064000000003</v>
      </c>
      <c r="C10741" s="75">
        <v>67.232784000000009</v>
      </c>
    </row>
    <row r="10742" spans="1:3" x14ac:dyDescent="0.25">
      <c r="A10742" s="74">
        <v>34482</v>
      </c>
      <c r="B10742" s="75">
        <v>25.661111999999999</v>
      </c>
      <c r="C10742" s="75">
        <v>67.107816</v>
      </c>
    </row>
    <row r="10743" spans="1:3" x14ac:dyDescent="0.25">
      <c r="A10743" s="74">
        <v>34483</v>
      </c>
      <c r="B10743" s="75">
        <v>25.691592000000004</v>
      </c>
      <c r="C10743" s="75">
        <v>67.443096000000011</v>
      </c>
    </row>
    <row r="10744" spans="1:3" x14ac:dyDescent="0.25">
      <c r="A10744" s="74">
        <v>34484</v>
      </c>
      <c r="B10744" s="75">
        <v>25.700735999999999</v>
      </c>
      <c r="C10744" s="75">
        <v>67.552824000000001</v>
      </c>
    </row>
    <row r="10745" spans="1:3" x14ac:dyDescent="0.25">
      <c r="A10745" s="74">
        <v>34485</v>
      </c>
      <c r="B10745" s="75">
        <v>25.728168</v>
      </c>
      <c r="C10745" s="75">
        <v>67.470528000000002</v>
      </c>
    </row>
    <row r="10746" spans="1:3" x14ac:dyDescent="0.25">
      <c r="A10746" s="74">
        <v>34486</v>
      </c>
      <c r="B10746" s="75">
        <v>25.740360000000003</v>
      </c>
      <c r="C10746" s="75">
        <v>67.342511999999999</v>
      </c>
    </row>
    <row r="10747" spans="1:3" x14ac:dyDescent="0.25">
      <c r="A10747" s="74">
        <v>34487</v>
      </c>
      <c r="B10747" s="75">
        <v>25.728168</v>
      </c>
      <c r="C10747" s="75">
        <v>67.202303999999998</v>
      </c>
    </row>
    <row r="10748" spans="1:3" x14ac:dyDescent="0.25">
      <c r="A10748" s="74">
        <v>34488</v>
      </c>
      <c r="B10748" s="75">
        <v>25.749504000000002</v>
      </c>
      <c r="C10748" s="75">
        <v>67.15048800000001</v>
      </c>
    </row>
    <row r="10749" spans="1:3" x14ac:dyDescent="0.25">
      <c r="A10749" s="74">
        <v>34489</v>
      </c>
      <c r="B10749" s="75">
        <v>25.773888000000003</v>
      </c>
      <c r="C10749" s="75">
        <v>67.046856000000005</v>
      </c>
    </row>
    <row r="10750" spans="1:3" x14ac:dyDescent="0.25">
      <c r="A10750" s="74">
        <v>34490</v>
      </c>
      <c r="B10750" s="75">
        <v>25.773888000000003</v>
      </c>
      <c r="C10750" s="75">
        <v>66.906648000000004</v>
      </c>
    </row>
    <row r="10751" spans="1:3" x14ac:dyDescent="0.25">
      <c r="A10751" s="74">
        <v>34491</v>
      </c>
      <c r="B10751" s="75">
        <v>25.773888000000003</v>
      </c>
      <c r="C10751" s="75">
        <v>66.754248000000004</v>
      </c>
    </row>
    <row r="10752" spans="1:3" x14ac:dyDescent="0.25">
      <c r="A10752" s="74">
        <v>34492</v>
      </c>
      <c r="B10752" s="75">
        <v>25.767792000000004</v>
      </c>
      <c r="C10752" s="75">
        <v>66.604896000000011</v>
      </c>
    </row>
    <row r="10753" spans="1:3" x14ac:dyDescent="0.25">
      <c r="A10753" s="74">
        <v>34493</v>
      </c>
      <c r="B10753" s="75">
        <v>25.786079999999998</v>
      </c>
      <c r="C10753" s="75">
        <v>66.495168000000007</v>
      </c>
    </row>
    <row r="10754" spans="1:3" x14ac:dyDescent="0.25">
      <c r="A10754" s="74">
        <v>34494</v>
      </c>
      <c r="B10754" s="75">
        <v>25.776935999999999</v>
      </c>
      <c r="C10754" s="75">
        <v>66.321432000000001</v>
      </c>
    </row>
    <row r="10755" spans="1:3" x14ac:dyDescent="0.25">
      <c r="A10755" s="74">
        <v>34495</v>
      </c>
      <c r="B10755" s="75">
        <v>25.767792000000004</v>
      </c>
      <c r="C10755" s="75">
        <v>66.129408000000012</v>
      </c>
    </row>
    <row r="10756" spans="1:3" x14ac:dyDescent="0.25">
      <c r="A10756" s="74">
        <v>34496</v>
      </c>
      <c r="B10756" s="75">
        <v>25.764744</v>
      </c>
      <c r="C10756" s="75">
        <v>66.013584000000009</v>
      </c>
    </row>
    <row r="10757" spans="1:3" x14ac:dyDescent="0.25">
      <c r="A10757" s="74">
        <v>34497</v>
      </c>
      <c r="B10757" s="75">
        <v>25.795224000000001</v>
      </c>
      <c r="C10757" s="75">
        <v>66.79692</v>
      </c>
    </row>
    <row r="10758" spans="1:3" x14ac:dyDescent="0.25">
      <c r="A10758" s="74">
        <v>34498</v>
      </c>
      <c r="B10758" s="75">
        <v>25.801320000000004</v>
      </c>
      <c r="C10758" s="75">
        <v>66.803016</v>
      </c>
    </row>
    <row r="10759" spans="1:3" x14ac:dyDescent="0.25">
      <c r="A10759" s="74">
        <v>34499</v>
      </c>
      <c r="B10759" s="75">
        <v>25.807416000000003</v>
      </c>
      <c r="C10759" s="75">
        <v>67.059048000000004</v>
      </c>
    </row>
    <row r="10760" spans="1:3" x14ac:dyDescent="0.25">
      <c r="A10760" s="74">
        <v>34500</v>
      </c>
      <c r="B10760" s="75">
        <v>25.828752000000001</v>
      </c>
      <c r="C10760" s="75">
        <v>67.372991999999996</v>
      </c>
    </row>
    <row r="10761" spans="1:3" x14ac:dyDescent="0.25">
      <c r="A10761" s="74">
        <v>34501</v>
      </c>
      <c r="B10761" s="75">
        <v>25.865328000000002</v>
      </c>
      <c r="C10761" s="75">
        <v>67.458336000000003</v>
      </c>
    </row>
    <row r="10762" spans="1:3" x14ac:dyDescent="0.25">
      <c r="A10762" s="74">
        <v>34502</v>
      </c>
      <c r="B10762" s="75">
        <v>25.889711999999999</v>
      </c>
      <c r="C10762" s="75">
        <v>67.458336000000003</v>
      </c>
    </row>
    <row r="10763" spans="1:3" x14ac:dyDescent="0.25">
      <c r="A10763" s="74">
        <v>34503</v>
      </c>
      <c r="B10763" s="75">
        <v>25.911048000000005</v>
      </c>
      <c r="C10763" s="75">
        <v>67.504056000000006</v>
      </c>
    </row>
    <row r="10764" spans="1:3" x14ac:dyDescent="0.25">
      <c r="A10764" s="74">
        <v>34504</v>
      </c>
      <c r="B10764" s="75">
        <v>25.938479999999998</v>
      </c>
      <c r="C10764" s="75">
        <v>67.528440000000003</v>
      </c>
    </row>
    <row r="10765" spans="1:3" x14ac:dyDescent="0.25">
      <c r="A10765" s="74">
        <v>34505</v>
      </c>
      <c r="B10765" s="75">
        <v>25.953720000000004</v>
      </c>
      <c r="C10765" s="75">
        <v>67.565016</v>
      </c>
    </row>
    <row r="10766" spans="1:3" x14ac:dyDescent="0.25">
      <c r="A10766" s="74">
        <v>34506</v>
      </c>
      <c r="B10766" s="75">
        <v>25.984200000000001</v>
      </c>
      <c r="C10766" s="75">
        <v>67.647311999999999</v>
      </c>
    </row>
    <row r="10767" spans="1:3" x14ac:dyDescent="0.25">
      <c r="A10767" s="74">
        <v>34507</v>
      </c>
      <c r="B10767" s="75">
        <v>26.005535999999999</v>
      </c>
      <c r="C10767" s="75">
        <v>67.68388800000001</v>
      </c>
    </row>
    <row r="10768" spans="1:3" x14ac:dyDescent="0.25">
      <c r="A10768" s="74">
        <v>34508</v>
      </c>
      <c r="B10768" s="75">
        <v>26.07564</v>
      </c>
      <c r="C10768" s="75">
        <v>68.089271999999994</v>
      </c>
    </row>
    <row r="10769" spans="1:3" x14ac:dyDescent="0.25">
      <c r="A10769" s="74">
        <v>34509</v>
      </c>
      <c r="B10769" s="75">
        <v>26.106120000000004</v>
      </c>
      <c r="C10769" s="75">
        <v>68.259960000000007</v>
      </c>
    </row>
    <row r="10770" spans="1:3" x14ac:dyDescent="0.25">
      <c r="A10770" s="74">
        <v>34510</v>
      </c>
      <c r="B10770" s="75">
        <v>26.124407999999999</v>
      </c>
      <c r="C10770" s="75">
        <v>68.37578400000001</v>
      </c>
    </row>
    <row r="10771" spans="1:3" x14ac:dyDescent="0.25">
      <c r="A10771" s="74">
        <v>34511</v>
      </c>
      <c r="B10771" s="75">
        <v>26.130504000000002</v>
      </c>
      <c r="C10771" s="75">
        <v>68.381879999999995</v>
      </c>
    </row>
    <row r="10772" spans="1:3" x14ac:dyDescent="0.25">
      <c r="A10772" s="74">
        <v>34512</v>
      </c>
      <c r="B10772" s="75">
        <v>26.130504000000002</v>
      </c>
      <c r="C10772" s="75">
        <v>68.360544000000004</v>
      </c>
    </row>
    <row r="10773" spans="1:3" x14ac:dyDescent="0.25">
      <c r="A10773" s="74">
        <v>34513</v>
      </c>
      <c r="B10773" s="75">
        <v>26.157935999999999</v>
      </c>
      <c r="C10773" s="75">
        <v>68.330064000000007</v>
      </c>
    </row>
    <row r="10774" spans="1:3" x14ac:dyDescent="0.25">
      <c r="A10774" s="74">
        <v>34514</v>
      </c>
      <c r="B10774" s="75">
        <v>26.157935999999999</v>
      </c>
      <c r="C10774" s="75">
        <v>68.323968000000008</v>
      </c>
    </row>
    <row r="10775" spans="1:3" x14ac:dyDescent="0.25">
      <c r="A10775" s="74">
        <v>34515</v>
      </c>
      <c r="B10775" s="75">
        <v>26.157935999999999</v>
      </c>
      <c r="C10775" s="75">
        <v>68.317871999999994</v>
      </c>
    </row>
    <row r="10776" spans="1:3" x14ac:dyDescent="0.25">
      <c r="A10776" s="74">
        <v>34516</v>
      </c>
      <c r="B10776" s="75">
        <v>26.157935999999999</v>
      </c>
      <c r="C10776" s="75">
        <v>68.259960000000007</v>
      </c>
    </row>
    <row r="10777" spans="1:3" x14ac:dyDescent="0.25">
      <c r="A10777" s="74">
        <v>34517</v>
      </c>
      <c r="B10777" s="75">
        <v>26.15184</v>
      </c>
      <c r="C10777" s="75">
        <v>68.564760000000007</v>
      </c>
    </row>
    <row r="10778" spans="1:3" x14ac:dyDescent="0.25">
      <c r="A10778" s="74">
        <v>34518</v>
      </c>
      <c r="B10778" s="75">
        <v>26.237183999999999</v>
      </c>
      <c r="C10778" s="75">
        <v>68.942712</v>
      </c>
    </row>
    <row r="10779" spans="1:3" x14ac:dyDescent="0.25">
      <c r="A10779" s="74">
        <v>34519</v>
      </c>
      <c r="B10779" s="75">
        <v>26.243279999999999</v>
      </c>
      <c r="C10779" s="75">
        <v>68.973191999999997</v>
      </c>
    </row>
    <row r="10780" spans="1:3" x14ac:dyDescent="0.25">
      <c r="A10780" s="74">
        <v>34520</v>
      </c>
      <c r="B10780" s="75">
        <v>26.234135999999999</v>
      </c>
      <c r="C10780" s="75">
        <v>68.936616000000001</v>
      </c>
    </row>
    <row r="10781" spans="1:3" x14ac:dyDescent="0.25">
      <c r="A10781" s="74">
        <v>34521</v>
      </c>
      <c r="B10781" s="75">
        <v>26.231088000000003</v>
      </c>
      <c r="C10781" s="75">
        <v>68.982336000000004</v>
      </c>
    </row>
    <row r="10782" spans="1:3" x14ac:dyDescent="0.25">
      <c r="A10782" s="74">
        <v>34522</v>
      </c>
      <c r="B10782" s="75">
        <v>26.221944000000001</v>
      </c>
      <c r="C10782" s="75">
        <v>68.994528000000003</v>
      </c>
    </row>
    <row r="10783" spans="1:3" x14ac:dyDescent="0.25">
      <c r="A10783" s="74">
        <v>34523</v>
      </c>
      <c r="B10783" s="75">
        <v>26.212800000000001</v>
      </c>
      <c r="C10783" s="75">
        <v>68.921376000000009</v>
      </c>
    </row>
    <row r="10784" spans="1:3" x14ac:dyDescent="0.25">
      <c r="A10784" s="74">
        <v>34524</v>
      </c>
      <c r="B10784" s="75">
        <v>26.194512</v>
      </c>
      <c r="C10784" s="75">
        <v>68.83298400000001</v>
      </c>
    </row>
    <row r="10785" spans="1:3" x14ac:dyDescent="0.25">
      <c r="A10785" s="74">
        <v>34525</v>
      </c>
      <c r="B10785" s="75">
        <v>26.179272000000001</v>
      </c>
      <c r="C10785" s="75">
        <v>68.732399999999998</v>
      </c>
    </row>
    <row r="10786" spans="1:3" x14ac:dyDescent="0.25">
      <c r="A10786" s="74">
        <v>34526</v>
      </c>
      <c r="B10786" s="75">
        <v>26.164032000000002</v>
      </c>
      <c r="C10786" s="75">
        <v>68.616576000000009</v>
      </c>
    </row>
    <row r="10787" spans="1:3" x14ac:dyDescent="0.25">
      <c r="A10787" s="74">
        <v>34527</v>
      </c>
      <c r="B10787" s="75">
        <v>26.157935999999999</v>
      </c>
      <c r="C10787" s="75">
        <v>68.500752000000006</v>
      </c>
    </row>
    <row r="10788" spans="1:3" x14ac:dyDescent="0.25">
      <c r="A10788" s="74">
        <v>34528</v>
      </c>
      <c r="B10788" s="75">
        <v>26.139648000000001</v>
      </c>
      <c r="C10788" s="75">
        <v>68.37578400000001</v>
      </c>
    </row>
    <row r="10789" spans="1:3" x14ac:dyDescent="0.25">
      <c r="A10789" s="74">
        <v>34529</v>
      </c>
      <c r="B10789" s="75">
        <v>26.121360000000003</v>
      </c>
      <c r="C10789" s="75">
        <v>68.235576000000009</v>
      </c>
    </row>
    <row r="10790" spans="1:3" x14ac:dyDescent="0.25">
      <c r="A10790" s="74">
        <v>34530</v>
      </c>
      <c r="B10790" s="75">
        <v>26.103072000000001</v>
      </c>
      <c r="C10790" s="75">
        <v>68.089271999999994</v>
      </c>
    </row>
    <row r="10791" spans="1:3" x14ac:dyDescent="0.25">
      <c r="A10791" s="74">
        <v>34531</v>
      </c>
      <c r="B10791" s="75">
        <v>26.084783999999999</v>
      </c>
      <c r="C10791" s="75">
        <v>67.939920000000001</v>
      </c>
    </row>
    <row r="10792" spans="1:3" x14ac:dyDescent="0.25">
      <c r="A10792" s="74">
        <v>34532</v>
      </c>
      <c r="B10792" s="75">
        <v>26.069544</v>
      </c>
      <c r="C10792" s="75">
        <v>67.888103999999998</v>
      </c>
    </row>
    <row r="10793" spans="1:3" x14ac:dyDescent="0.25">
      <c r="A10793" s="74">
        <v>34533</v>
      </c>
      <c r="B10793" s="75">
        <v>26.066496000000001</v>
      </c>
      <c r="C10793" s="75">
        <v>67.84238400000001</v>
      </c>
    </row>
    <row r="10794" spans="1:3" x14ac:dyDescent="0.25">
      <c r="A10794" s="74">
        <v>34534</v>
      </c>
      <c r="B10794" s="75">
        <v>26.051256000000002</v>
      </c>
      <c r="C10794" s="75">
        <v>67.744848000000005</v>
      </c>
    </row>
    <row r="10795" spans="1:3" x14ac:dyDescent="0.25">
      <c r="A10795" s="74">
        <v>34535</v>
      </c>
      <c r="B10795" s="75">
        <v>26.054304000000002</v>
      </c>
      <c r="C10795" s="75">
        <v>67.644264000000007</v>
      </c>
    </row>
    <row r="10796" spans="1:3" x14ac:dyDescent="0.25">
      <c r="A10796" s="74">
        <v>34536</v>
      </c>
      <c r="B10796" s="75">
        <v>26.078688000000003</v>
      </c>
      <c r="C10796" s="75">
        <v>67.790568000000007</v>
      </c>
    </row>
    <row r="10797" spans="1:3" x14ac:dyDescent="0.25">
      <c r="A10797" s="74">
        <v>34537</v>
      </c>
      <c r="B10797" s="75">
        <v>26.072592000000004</v>
      </c>
      <c r="C10797" s="75">
        <v>67.991736000000003</v>
      </c>
    </row>
    <row r="10798" spans="1:3" x14ac:dyDescent="0.25">
      <c r="A10798" s="74">
        <v>34538</v>
      </c>
      <c r="B10798" s="75">
        <v>26.054304000000002</v>
      </c>
      <c r="C10798" s="75">
        <v>68.06488800000001</v>
      </c>
    </row>
    <row r="10799" spans="1:3" x14ac:dyDescent="0.25">
      <c r="A10799" s="74">
        <v>34539</v>
      </c>
      <c r="B10799" s="75">
        <v>26.036016000000004</v>
      </c>
      <c r="C10799" s="75">
        <v>68.089271999999994</v>
      </c>
    </row>
    <row r="10800" spans="1:3" x14ac:dyDescent="0.25">
      <c r="A10800" s="74">
        <v>34540</v>
      </c>
      <c r="B10800" s="75">
        <v>26.051256000000002</v>
      </c>
      <c r="C10800" s="75">
        <v>67.991736000000003</v>
      </c>
    </row>
    <row r="10801" spans="1:3" x14ac:dyDescent="0.25">
      <c r="A10801" s="74">
        <v>34541</v>
      </c>
      <c r="B10801" s="75">
        <v>26.042111999999999</v>
      </c>
      <c r="C10801" s="75">
        <v>67.872864000000007</v>
      </c>
    </row>
    <row r="10802" spans="1:3" x14ac:dyDescent="0.25">
      <c r="A10802" s="74">
        <v>34542</v>
      </c>
      <c r="B10802" s="75">
        <v>26.036016000000004</v>
      </c>
      <c r="C10802" s="75">
        <v>67.821048000000005</v>
      </c>
    </row>
    <row r="10803" spans="1:3" x14ac:dyDescent="0.25">
      <c r="A10803" s="74">
        <v>34543</v>
      </c>
      <c r="B10803" s="75">
        <v>26.054304000000002</v>
      </c>
      <c r="C10803" s="75">
        <v>67.894199999999998</v>
      </c>
    </row>
    <row r="10804" spans="1:3" x14ac:dyDescent="0.25">
      <c r="A10804" s="74">
        <v>34544</v>
      </c>
      <c r="B10804" s="75">
        <v>26.051256000000002</v>
      </c>
      <c r="C10804" s="75">
        <v>67.936871999999994</v>
      </c>
    </row>
    <row r="10805" spans="1:3" x14ac:dyDescent="0.25">
      <c r="A10805" s="74">
        <v>34545</v>
      </c>
      <c r="B10805" s="75">
        <v>26.045160000000003</v>
      </c>
      <c r="C10805" s="75">
        <v>68.138040000000004</v>
      </c>
    </row>
    <row r="10806" spans="1:3" x14ac:dyDescent="0.25">
      <c r="A10806" s="74">
        <v>34546</v>
      </c>
      <c r="B10806" s="75">
        <v>26.039064000000003</v>
      </c>
      <c r="C10806" s="75">
        <v>68.235576000000009</v>
      </c>
    </row>
    <row r="10807" spans="1:3" x14ac:dyDescent="0.25">
      <c r="A10807" s="74">
        <v>34547</v>
      </c>
      <c r="B10807" s="75">
        <v>26.060400000000001</v>
      </c>
      <c r="C10807" s="75">
        <v>68.336160000000007</v>
      </c>
    </row>
    <row r="10808" spans="1:3" x14ac:dyDescent="0.25">
      <c r="A10808" s="74">
        <v>34548</v>
      </c>
      <c r="B10808" s="75">
        <v>26.057351999999998</v>
      </c>
      <c r="C10808" s="75">
        <v>68.397120000000001</v>
      </c>
    </row>
    <row r="10809" spans="1:3" x14ac:dyDescent="0.25">
      <c r="A10809" s="74">
        <v>34549</v>
      </c>
      <c r="B10809" s="75">
        <v>26.051256000000002</v>
      </c>
      <c r="C10809" s="75">
        <v>68.406264000000007</v>
      </c>
    </row>
    <row r="10810" spans="1:3" x14ac:dyDescent="0.25">
      <c r="A10810" s="74">
        <v>34550</v>
      </c>
      <c r="B10810" s="75">
        <v>26.051256000000002</v>
      </c>
      <c r="C10810" s="75">
        <v>68.427599999999998</v>
      </c>
    </row>
    <row r="10811" spans="1:3" x14ac:dyDescent="0.25">
      <c r="A10811" s="74">
        <v>34551</v>
      </c>
      <c r="B10811" s="75">
        <v>26.063448000000005</v>
      </c>
      <c r="C10811" s="75">
        <v>68.488560000000007</v>
      </c>
    </row>
    <row r="10812" spans="1:3" x14ac:dyDescent="0.25">
      <c r="A10812" s="74">
        <v>34552</v>
      </c>
      <c r="B10812" s="75">
        <v>26.096976000000002</v>
      </c>
      <c r="C10812" s="75">
        <v>68.711064000000007</v>
      </c>
    </row>
    <row r="10813" spans="1:3" x14ac:dyDescent="0.25">
      <c r="A10813" s="74">
        <v>34553</v>
      </c>
      <c r="B10813" s="75">
        <v>26.112216</v>
      </c>
      <c r="C10813" s="75">
        <v>68.936616000000001</v>
      </c>
    </row>
    <row r="10814" spans="1:3" x14ac:dyDescent="0.25">
      <c r="A10814" s="74">
        <v>34554</v>
      </c>
      <c r="B10814" s="75">
        <v>26.112216</v>
      </c>
      <c r="C10814" s="75">
        <v>69.015864000000008</v>
      </c>
    </row>
    <row r="10815" spans="1:3" x14ac:dyDescent="0.25">
      <c r="A10815" s="74">
        <v>34555</v>
      </c>
      <c r="B10815" s="75">
        <v>26.106120000000004</v>
      </c>
      <c r="C10815" s="75">
        <v>69.055488000000011</v>
      </c>
    </row>
    <row r="10816" spans="1:3" x14ac:dyDescent="0.25">
      <c r="A10816" s="74">
        <v>34556</v>
      </c>
      <c r="B10816" s="75">
        <v>26.121360000000003</v>
      </c>
      <c r="C10816" s="75">
        <v>69.820536000000004</v>
      </c>
    </row>
    <row r="10817" spans="1:3" x14ac:dyDescent="0.25">
      <c r="A10817" s="74">
        <v>34557</v>
      </c>
      <c r="B10817" s="75">
        <v>26.124407999999999</v>
      </c>
      <c r="C10817" s="75">
        <v>69.960744000000005</v>
      </c>
    </row>
    <row r="10818" spans="1:3" x14ac:dyDescent="0.25">
      <c r="A10818" s="74">
        <v>34558</v>
      </c>
      <c r="B10818" s="75">
        <v>26.130504000000002</v>
      </c>
      <c r="C10818" s="75">
        <v>70.116191999999998</v>
      </c>
    </row>
    <row r="10819" spans="1:3" x14ac:dyDescent="0.25">
      <c r="A10819" s="74">
        <v>34559</v>
      </c>
      <c r="B10819" s="75">
        <v>26.124407999999999</v>
      </c>
      <c r="C10819" s="75">
        <v>70.225920000000002</v>
      </c>
    </row>
    <row r="10820" spans="1:3" x14ac:dyDescent="0.25">
      <c r="A10820" s="74">
        <v>34560</v>
      </c>
      <c r="B10820" s="75">
        <v>26.118312</v>
      </c>
      <c r="C10820" s="75">
        <v>70.338696000000013</v>
      </c>
    </row>
    <row r="10821" spans="1:3" x14ac:dyDescent="0.25">
      <c r="A10821" s="74">
        <v>34561</v>
      </c>
      <c r="B10821" s="75">
        <v>26.127456000000002</v>
      </c>
      <c r="C10821" s="75">
        <v>70.442328000000003</v>
      </c>
    </row>
    <row r="10822" spans="1:3" x14ac:dyDescent="0.25">
      <c r="A10822" s="74">
        <v>34562</v>
      </c>
      <c r="B10822" s="75">
        <v>26.124407999999999</v>
      </c>
      <c r="C10822" s="75">
        <v>70.494144000000006</v>
      </c>
    </row>
    <row r="10823" spans="1:3" x14ac:dyDescent="0.25">
      <c r="A10823" s="74">
        <v>34563</v>
      </c>
      <c r="B10823" s="75">
        <v>26.121360000000003</v>
      </c>
      <c r="C10823" s="75">
        <v>70.512432000000004</v>
      </c>
    </row>
    <row r="10824" spans="1:3" x14ac:dyDescent="0.25">
      <c r="A10824" s="74">
        <v>34564</v>
      </c>
      <c r="B10824" s="75">
        <v>26.124407999999999</v>
      </c>
      <c r="C10824" s="75">
        <v>70.814184000000012</v>
      </c>
    </row>
    <row r="10825" spans="1:3" x14ac:dyDescent="0.25">
      <c r="A10825" s="74">
        <v>34565</v>
      </c>
      <c r="B10825" s="75">
        <v>26.133551999999998</v>
      </c>
      <c r="C10825" s="75">
        <v>71.115936000000005</v>
      </c>
    </row>
    <row r="10826" spans="1:3" x14ac:dyDescent="0.25">
      <c r="A10826" s="74">
        <v>34566</v>
      </c>
      <c r="B10826" s="75">
        <v>26.133551999999998</v>
      </c>
      <c r="C10826" s="75">
        <v>71.222616000000002</v>
      </c>
    </row>
    <row r="10827" spans="1:3" x14ac:dyDescent="0.25">
      <c r="A10827" s="74">
        <v>34567</v>
      </c>
      <c r="B10827" s="75">
        <v>26.130504000000002</v>
      </c>
      <c r="C10827" s="75">
        <v>71.29576800000001</v>
      </c>
    </row>
    <row r="10828" spans="1:3" x14ac:dyDescent="0.25">
      <c r="A10828" s="74">
        <v>34568</v>
      </c>
      <c r="B10828" s="75">
        <v>26.188416</v>
      </c>
      <c r="C10828" s="75">
        <v>71.402448000000007</v>
      </c>
    </row>
    <row r="10829" spans="1:3" x14ac:dyDescent="0.25">
      <c r="A10829" s="74">
        <v>34569</v>
      </c>
      <c r="B10829" s="75">
        <v>26.197560000000003</v>
      </c>
      <c r="C10829" s="75">
        <v>71.567040000000006</v>
      </c>
    </row>
    <row r="10830" spans="1:3" x14ac:dyDescent="0.25">
      <c r="A10830" s="74">
        <v>34570</v>
      </c>
      <c r="B10830" s="75">
        <v>26.224992000000004</v>
      </c>
      <c r="C10830" s="75">
        <v>71.661528000000004</v>
      </c>
    </row>
    <row r="10831" spans="1:3" x14ac:dyDescent="0.25">
      <c r="A10831" s="74">
        <v>34571</v>
      </c>
      <c r="B10831" s="75">
        <v>26.215848000000001</v>
      </c>
      <c r="C10831" s="75">
        <v>71.713344000000006</v>
      </c>
    </row>
    <row r="10832" spans="1:3" x14ac:dyDescent="0.25">
      <c r="A10832" s="74">
        <v>34572</v>
      </c>
      <c r="B10832" s="75">
        <v>26.212800000000001</v>
      </c>
      <c r="C10832" s="75">
        <v>71.737728000000004</v>
      </c>
    </row>
    <row r="10833" spans="1:3" x14ac:dyDescent="0.25">
      <c r="A10833" s="74">
        <v>34573</v>
      </c>
      <c r="B10833" s="75">
        <v>26.212800000000001</v>
      </c>
      <c r="C10833" s="75">
        <v>71.871840000000006</v>
      </c>
    </row>
    <row r="10834" spans="1:3" x14ac:dyDescent="0.25">
      <c r="A10834" s="74">
        <v>34574</v>
      </c>
      <c r="B10834" s="75">
        <v>26.221944000000001</v>
      </c>
      <c r="C10834" s="75">
        <v>72.042528000000004</v>
      </c>
    </row>
    <row r="10835" spans="1:3" x14ac:dyDescent="0.25">
      <c r="A10835" s="74">
        <v>34575</v>
      </c>
      <c r="B10835" s="75">
        <v>26.218896000000001</v>
      </c>
      <c r="C10835" s="75">
        <v>72.109584000000012</v>
      </c>
    </row>
    <row r="10836" spans="1:3" x14ac:dyDescent="0.25">
      <c r="A10836" s="74">
        <v>34576</v>
      </c>
      <c r="B10836" s="75">
        <v>26.243279999999999</v>
      </c>
      <c r="C10836" s="75">
        <v>72.310752000000008</v>
      </c>
    </row>
    <row r="10837" spans="1:3" x14ac:dyDescent="0.25">
      <c r="A10837" s="74">
        <v>34577</v>
      </c>
      <c r="B10837" s="75">
        <v>26.273760000000003</v>
      </c>
      <c r="C10837" s="75">
        <v>72.496679999999998</v>
      </c>
    </row>
    <row r="10838" spans="1:3" x14ac:dyDescent="0.25">
      <c r="A10838" s="74">
        <v>34578</v>
      </c>
      <c r="B10838" s="75">
        <v>26.285951999999998</v>
      </c>
      <c r="C10838" s="75">
        <v>72.578976000000011</v>
      </c>
    </row>
    <row r="10839" spans="1:3" x14ac:dyDescent="0.25">
      <c r="A10839" s="74">
        <v>34579</v>
      </c>
      <c r="B10839" s="75">
        <v>26.316432000000002</v>
      </c>
      <c r="C10839" s="75">
        <v>72.630792</v>
      </c>
    </row>
    <row r="10840" spans="1:3" x14ac:dyDescent="0.25">
      <c r="A10840" s="74">
        <v>34580</v>
      </c>
      <c r="B10840" s="75">
        <v>26.346912</v>
      </c>
      <c r="C10840" s="75">
        <v>72.783192</v>
      </c>
    </row>
    <row r="10841" spans="1:3" x14ac:dyDescent="0.25">
      <c r="A10841" s="74">
        <v>34581</v>
      </c>
      <c r="B10841" s="75">
        <v>26.334720000000004</v>
      </c>
      <c r="C10841" s="75">
        <v>72.844152000000008</v>
      </c>
    </row>
    <row r="10842" spans="1:3" x14ac:dyDescent="0.25">
      <c r="A10842" s="74">
        <v>34582</v>
      </c>
      <c r="B10842" s="75">
        <v>26.340816</v>
      </c>
      <c r="C10842" s="75">
        <v>72.953879999999998</v>
      </c>
    </row>
    <row r="10843" spans="1:3" x14ac:dyDescent="0.25">
      <c r="A10843" s="74">
        <v>34583</v>
      </c>
      <c r="B10843" s="75">
        <v>26.319479999999999</v>
      </c>
      <c r="C10843" s="75">
        <v>73.121520000000004</v>
      </c>
    </row>
    <row r="10844" spans="1:3" x14ac:dyDescent="0.25">
      <c r="A10844" s="74">
        <v>34584</v>
      </c>
      <c r="B10844" s="75">
        <v>26.30424</v>
      </c>
      <c r="C10844" s="75">
        <v>73.139808000000002</v>
      </c>
    </row>
    <row r="10845" spans="1:3" x14ac:dyDescent="0.25">
      <c r="A10845" s="74">
        <v>34585</v>
      </c>
      <c r="B10845" s="75">
        <v>26.301192000000004</v>
      </c>
      <c r="C10845" s="75">
        <v>73.121520000000004</v>
      </c>
    </row>
    <row r="10846" spans="1:3" x14ac:dyDescent="0.25">
      <c r="A10846" s="74">
        <v>34586</v>
      </c>
      <c r="B10846" s="75">
        <v>26.289000000000001</v>
      </c>
      <c r="C10846" s="75">
        <v>73.124567999999996</v>
      </c>
    </row>
    <row r="10847" spans="1:3" x14ac:dyDescent="0.25">
      <c r="A10847" s="74">
        <v>34587</v>
      </c>
      <c r="B10847" s="75">
        <v>26.273760000000003</v>
      </c>
      <c r="C10847" s="75">
        <v>73.155048000000008</v>
      </c>
    </row>
    <row r="10848" spans="1:3" x14ac:dyDescent="0.25">
      <c r="A10848" s="74">
        <v>34588</v>
      </c>
      <c r="B10848" s="75">
        <v>26.276807999999999</v>
      </c>
      <c r="C10848" s="75">
        <v>73.225152000000008</v>
      </c>
    </row>
    <row r="10849" spans="1:3" x14ac:dyDescent="0.25">
      <c r="A10849" s="74">
        <v>34589</v>
      </c>
      <c r="B10849" s="75">
        <v>26.273760000000003</v>
      </c>
      <c r="C10849" s="75">
        <v>73.252584000000013</v>
      </c>
    </row>
    <row r="10850" spans="1:3" x14ac:dyDescent="0.25">
      <c r="A10850" s="74">
        <v>34590</v>
      </c>
      <c r="B10850" s="75">
        <v>26.285951999999998</v>
      </c>
      <c r="C10850" s="75">
        <v>73.380600000000001</v>
      </c>
    </row>
    <row r="10851" spans="1:3" x14ac:dyDescent="0.25">
      <c r="A10851" s="74">
        <v>34591</v>
      </c>
      <c r="B10851" s="75">
        <v>26.298144000000001</v>
      </c>
      <c r="C10851" s="75">
        <v>73.389744000000007</v>
      </c>
    </row>
    <row r="10852" spans="1:3" x14ac:dyDescent="0.25">
      <c r="A10852" s="74">
        <v>34592</v>
      </c>
      <c r="B10852" s="75">
        <v>26.313383999999999</v>
      </c>
      <c r="C10852" s="75">
        <v>73.444608000000002</v>
      </c>
    </row>
    <row r="10853" spans="1:3" x14ac:dyDescent="0.25">
      <c r="A10853" s="74">
        <v>34593</v>
      </c>
      <c r="B10853" s="75">
        <v>26.307288000000003</v>
      </c>
      <c r="C10853" s="75">
        <v>73.590912000000003</v>
      </c>
    </row>
    <row r="10854" spans="1:3" x14ac:dyDescent="0.25">
      <c r="A10854" s="74">
        <v>34594</v>
      </c>
      <c r="B10854" s="75">
        <v>26.295096000000001</v>
      </c>
      <c r="C10854" s="75">
        <v>73.661016000000004</v>
      </c>
    </row>
    <row r="10855" spans="1:3" x14ac:dyDescent="0.25">
      <c r="A10855" s="74">
        <v>34595</v>
      </c>
      <c r="B10855" s="75">
        <v>26.273760000000003</v>
      </c>
      <c r="C10855" s="75">
        <v>73.734167999999997</v>
      </c>
    </row>
    <row r="10856" spans="1:3" x14ac:dyDescent="0.25">
      <c r="A10856" s="74">
        <v>34596</v>
      </c>
      <c r="B10856" s="75">
        <v>26.258520000000004</v>
      </c>
      <c r="C10856" s="75">
        <v>73.789032000000006</v>
      </c>
    </row>
    <row r="10857" spans="1:3" x14ac:dyDescent="0.25">
      <c r="A10857" s="74">
        <v>34597</v>
      </c>
      <c r="B10857" s="75">
        <v>26.267664000000003</v>
      </c>
      <c r="C10857" s="75">
        <v>73.877424000000005</v>
      </c>
    </row>
    <row r="10858" spans="1:3" x14ac:dyDescent="0.25">
      <c r="A10858" s="74">
        <v>34598</v>
      </c>
      <c r="B10858" s="75">
        <v>26.279856000000002</v>
      </c>
      <c r="C10858" s="75">
        <v>74.023728000000006</v>
      </c>
    </row>
    <row r="10859" spans="1:3" x14ac:dyDescent="0.25">
      <c r="A10859" s="74">
        <v>34599</v>
      </c>
      <c r="B10859" s="75">
        <v>26.267664000000003</v>
      </c>
      <c r="C10859" s="75">
        <v>74.063352000000009</v>
      </c>
    </row>
    <row r="10860" spans="1:3" x14ac:dyDescent="0.25">
      <c r="A10860" s="74">
        <v>34600</v>
      </c>
      <c r="B10860" s="75">
        <v>26.252424000000001</v>
      </c>
      <c r="C10860" s="75">
        <v>74.038967999999997</v>
      </c>
    </row>
    <row r="10861" spans="1:3" x14ac:dyDescent="0.25">
      <c r="A10861" s="74">
        <v>34601</v>
      </c>
      <c r="B10861" s="75">
        <v>26.246328000000002</v>
      </c>
      <c r="C10861" s="75">
        <v>73.962767999999997</v>
      </c>
    </row>
    <row r="10862" spans="1:3" x14ac:dyDescent="0.25">
      <c r="A10862" s="74">
        <v>34602</v>
      </c>
      <c r="B10862" s="75">
        <v>26.237183999999999</v>
      </c>
      <c r="C10862" s="75">
        <v>73.895712000000003</v>
      </c>
    </row>
    <row r="10863" spans="1:3" x14ac:dyDescent="0.25">
      <c r="A10863" s="74">
        <v>34603</v>
      </c>
      <c r="B10863" s="75">
        <v>26.224992000000004</v>
      </c>
      <c r="C10863" s="75">
        <v>73.819512000000003</v>
      </c>
    </row>
    <row r="10864" spans="1:3" x14ac:dyDescent="0.25">
      <c r="A10864" s="74">
        <v>34604</v>
      </c>
      <c r="B10864" s="75">
        <v>26.215848000000001</v>
      </c>
      <c r="C10864" s="75">
        <v>73.734167999999997</v>
      </c>
    </row>
    <row r="10865" spans="1:3" x14ac:dyDescent="0.25">
      <c r="A10865" s="74">
        <v>34605</v>
      </c>
      <c r="B10865" s="75">
        <v>26.246328000000002</v>
      </c>
      <c r="C10865" s="75">
        <v>73.798176000000012</v>
      </c>
    </row>
    <row r="10866" spans="1:3" x14ac:dyDescent="0.25">
      <c r="A10866" s="74">
        <v>34606</v>
      </c>
      <c r="B10866" s="75">
        <v>26.240232000000002</v>
      </c>
      <c r="C10866" s="75">
        <v>73.776840000000007</v>
      </c>
    </row>
    <row r="10867" spans="1:3" x14ac:dyDescent="0.25">
      <c r="A10867" s="74">
        <v>34607</v>
      </c>
      <c r="B10867" s="75">
        <v>26.240232000000002</v>
      </c>
      <c r="C10867" s="75">
        <v>73.764647999999994</v>
      </c>
    </row>
    <row r="10868" spans="1:3" x14ac:dyDescent="0.25">
      <c r="A10868" s="74">
        <v>34608</v>
      </c>
      <c r="B10868" s="75">
        <v>26.234135999999999</v>
      </c>
      <c r="C10868" s="75">
        <v>73.880471999999997</v>
      </c>
    </row>
    <row r="10869" spans="1:3" x14ac:dyDescent="0.25">
      <c r="A10869" s="74">
        <v>34609</v>
      </c>
      <c r="B10869" s="75">
        <v>26.22804</v>
      </c>
      <c r="C10869" s="75">
        <v>73.892664000000011</v>
      </c>
    </row>
    <row r="10870" spans="1:3" x14ac:dyDescent="0.25">
      <c r="A10870" s="74">
        <v>34610</v>
      </c>
      <c r="B10870" s="75">
        <v>26.215848000000001</v>
      </c>
      <c r="C10870" s="75">
        <v>73.813416000000004</v>
      </c>
    </row>
    <row r="10871" spans="1:3" x14ac:dyDescent="0.25">
      <c r="A10871" s="74">
        <v>34611</v>
      </c>
      <c r="B10871" s="75">
        <v>26.197560000000003</v>
      </c>
      <c r="C10871" s="75">
        <v>73.782936000000007</v>
      </c>
    </row>
    <row r="10872" spans="1:3" x14ac:dyDescent="0.25">
      <c r="A10872" s="74">
        <v>34612</v>
      </c>
      <c r="B10872" s="75">
        <v>26.188416</v>
      </c>
      <c r="C10872" s="75">
        <v>73.688447999999994</v>
      </c>
    </row>
    <row r="10873" spans="1:3" x14ac:dyDescent="0.25">
      <c r="A10873" s="74">
        <v>34613</v>
      </c>
      <c r="B10873" s="75">
        <v>26.173176000000002</v>
      </c>
      <c r="C10873" s="75">
        <v>73.600056000000009</v>
      </c>
    </row>
    <row r="10874" spans="1:3" x14ac:dyDescent="0.25">
      <c r="A10874" s="74">
        <v>34614</v>
      </c>
      <c r="B10874" s="75">
        <v>26.167079999999999</v>
      </c>
      <c r="C10874" s="75">
        <v>73.533000000000001</v>
      </c>
    </row>
    <row r="10875" spans="1:3" x14ac:dyDescent="0.25">
      <c r="A10875" s="74">
        <v>34615</v>
      </c>
      <c r="B10875" s="75">
        <v>26.15184</v>
      </c>
      <c r="C10875" s="75">
        <v>73.578720000000004</v>
      </c>
    </row>
    <row r="10876" spans="1:3" x14ac:dyDescent="0.25">
      <c r="A10876" s="74">
        <v>34616</v>
      </c>
      <c r="B10876" s="75">
        <v>26.142696000000001</v>
      </c>
      <c r="C10876" s="75">
        <v>73.597008000000002</v>
      </c>
    </row>
    <row r="10877" spans="1:3" x14ac:dyDescent="0.25">
      <c r="A10877" s="74">
        <v>34617</v>
      </c>
      <c r="B10877" s="75">
        <v>26.127456000000002</v>
      </c>
      <c r="C10877" s="75">
        <v>73.603104000000002</v>
      </c>
    </row>
    <row r="10878" spans="1:3" x14ac:dyDescent="0.25">
      <c r="A10878" s="74">
        <v>34618</v>
      </c>
      <c r="B10878" s="75">
        <v>26.133551999999998</v>
      </c>
      <c r="C10878" s="75">
        <v>73.554336000000006</v>
      </c>
    </row>
    <row r="10879" spans="1:3" x14ac:dyDescent="0.25">
      <c r="A10879" s="74">
        <v>34619</v>
      </c>
      <c r="B10879" s="75">
        <v>26.170128000000002</v>
      </c>
      <c r="C10879" s="75">
        <v>73.645776000000012</v>
      </c>
    </row>
    <row r="10880" spans="1:3" x14ac:dyDescent="0.25">
      <c r="A10880" s="74">
        <v>34620</v>
      </c>
      <c r="B10880" s="75">
        <v>26.255472000000001</v>
      </c>
      <c r="C10880" s="75">
        <v>73.749408000000003</v>
      </c>
    </row>
    <row r="10881" spans="1:3" x14ac:dyDescent="0.25">
      <c r="A10881" s="74">
        <v>34621</v>
      </c>
      <c r="B10881" s="75">
        <v>26.285951999999998</v>
      </c>
      <c r="C10881" s="75">
        <v>73.789032000000006</v>
      </c>
    </row>
    <row r="10882" spans="1:3" x14ac:dyDescent="0.25">
      <c r="A10882" s="74">
        <v>34622</v>
      </c>
      <c r="B10882" s="75">
        <v>26.295096000000001</v>
      </c>
      <c r="C10882" s="75">
        <v>73.789032000000006</v>
      </c>
    </row>
    <row r="10883" spans="1:3" x14ac:dyDescent="0.25">
      <c r="A10883" s="74">
        <v>34623</v>
      </c>
      <c r="B10883" s="75">
        <v>26.307288000000003</v>
      </c>
      <c r="C10883" s="75">
        <v>73.767696000000001</v>
      </c>
    </row>
    <row r="10884" spans="1:3" x14ac:dyDescent="0.25">
      <c r="A10884" s="74">
        <v>34624</v>
      </c>
      <c r="B10884" s="75">
        <v>26.331672000000001</v>
      </c>
      <c r="C10884" s="75">
        <v>73.761600000000001</v>
      </c>
    </row>
    <row r="10885" spans="1:3" x14ac:dyDescent="0.25">
      <c r="A10885" s="74">
        <v>34625</v>
      </c>
      <c r="B10885" s="75">
        <v>26.38044</v>
      </c>
      <c r="C10885" s="75">
        <v>73.825608000000003</v>
      </c>
    </row>
    <row r="10886" spans="1:3" x14ac:dyDescent="0.25">
      <c r="A10886" s="74">
        <v>34626</v>
      </c>
      <c r="B10886" s="75">
        <v>26.420064000000004</v>
      </c>
      <c r="C10886" s="75">
        <v>73.843896000000001</v>
      </c>
    </row>
    <row r="10887" spans="1:3" x14ac:dyDescent="0.25">
      <c r="A10887" s="74">
        <v>34627</v>
      </c>
      <c r="B10887" s="75">
        <v>26.438351999999998</v>
      </c>
      <c r="C10887" s="75">
        <v>73.862184000000013</v>
      </c>
    </row>
    <row r="10888" spans="1:3" x14ac:dyDescent="0.25">
      <c r="A10888" s="74">
        <v>34628</v>
      </c>
      <c r="B10888" s="75">
        <v>26.45664</v>
      </c>
      <c r="C10888" s="75">
        <v>73.920096000000001</v>
      </c>
    </row>
    <row r="10889" spans="1:3" x14ac:dyDescent="0.25">
      <c r="A10889" s="74">
        <v>34629</v>
      </c>
      <c r="B10889" s="75">
        <v>26.468832000000003</v>
      </c>
      <c r="C10889" s="75">
        <v>73.920096000000001</v>
      </c>
    </row>
    <row r="10890" spans="1:3" x14ac:dyDescent="0.25">
      <c r="A10890" s="74">
        <v>34630</v>
      </c>
      <c r="B10890" s="75">
        <v>26.471879999999999</v>
      </c>
      <c r="C10890" s="75">
        <v>73.926192</v>
      </c>
    </row>
    <row r="10891" spans="1:3" x14ac:dyDescent="0.25">
      <c r="A10891" s="74">
        <v>34631</v>
      </c>
      <c r="B10891" s="75">
        <v>26.496264000000004</v>
      </c>
      <c r="C10891" s="75">
        <v>73.907904000000002</v>
      </c>
    </row>
    <row r="10892" spans="1:3" x14ac:dyDescent="0.25">
      <c r="A10892" s="74">
        <v>34632</v>
      </c>
      <c r="B10892" s="75">
        <v>26.554176000000002</v>
      </c>
      <c r="C10892" s="75">
        <v>73.770744000000008</v>
      </c>
    </row>
    <row r="10893" spans="1:3" x14ac:dyDescent="0.25">
      <c r="A10893" s="74">
        <v>34633</v>
      </c>
      <c r="B10893" s="75">
        <v>26.554176000000002</v>
      </c>
      <c r="C10893" s="75">
        <v>74.005440000000007</v>
      </c>
    </row>
    <row r="10894" spans="1:3" x14ac:dyDescent="0.25">
      <c r="A10894" s="74">
        <v>34634</v>
      </c>
      <c r="B10894" s="75">
        <v>26.560272000000001</v>
      </c>
      <c r="C10894" s="75">
        <v>73.959720000000004</v>
      </c>
    </row>
    <row r="10895" spans="1:3" x14ac:dyDescent="0.25">
      <c r="A10895" s="74">
        <v>34635</v>
      </c>
      <c r="B10895" s="75">
        <v>26.563320000000004</v>
      </c>
      <c r="C10895" s="75">
        <v>73.990200000000002</v>
      </c>
    </row>
    <row r="10896" spans="1:3" x14ac:dyDescent="0.25">
      <c r="A10896" s="74">
        <v>34636</v>
      </c>
      <c r="B10896" s="75">
        <v>26.557224000000001</v>
      </c>
      <c r="C10896" s="75">
        <v>74.035920000000004</v>
      </c>
    </row>
    <row r="10897" spans="1:3" x14ac:dyDescent="0.25">
      <c r="A10897" s="74">
        <v>34637</v>
      </c>
      <c r="B10897" s="75">
        <v>26.535888000000003</v>
      </c>
      <c r="C10897" s="75">
        <v>74.066400000000002</v>
      </c>
    </row>
    <row r="10898" spans="1:3" x14ac:dyDescent="0.25">
      <c r="A10898" s="74">
        <v>34638</v>
      </c>
      <c r="B10898" s="75">
        <v>26.514551999999998</v>
      </c>
      <c r="C10898" s="75">
        <v>74.093832000000006</v>
      </c>
    </row>
    <row r="10899" spans="1:3" x14ac:dyDescent="0.25">
      <c r="A10899" s="74">
        <v>34639</v>
      </c>
      <c r="B10899" s="75">
        <v>26.560272000000001</v>
      </c>
      <c r="C10899" s="75">
        <v>74.456544000000008</v>
      </c>
    </row>
    <row r="10900" spans="1:3" x14ac:dyDescent="0.25">
      <c r="A10900" s="74">
        <v>34640</v>
      </c>
      <c r="B10900" s="75">
        <v>26.566368000000001</v>
      </c>
      <c r="C10900" s="75">
        <v>74.529696000000001</v>
      </c>
    </row>
    <row r="10901" spans="1:3" x14ac:dyDescent="0.25">
      <c r="A10901" s="74">
        <v>34641</v>
      </c>
      <c r="B10901" s="75">
        <v>26.569416</v>
      </c>
      <c r="C10901" s="75">
        <v>74.554079999999999</v>
      </c>
    </row>
    <row r="10902" spans="1:3" x14ac:dyDescent="0.25">
      <c r="A10902" s="74">
        <v>34642</v>
      </c>
      <c r="B10902" s="75">
        <v>26.578560000000003</v>
      </c>
      <c r="C10902" s="75">
        <v>74.599800000000002</v>
      </c>
    </row>
    <row r="10903" spans="1:3" x14ac:dyDescent="0.25">
      <c r="A10903" s="74">
        <v>34643</v>
      </c>
      <c r="B10903" s="75">
        <v>26.587704000000002</v>
      </c>
      <c r="C10903" s="75">
        <v>74.947271999999998</v>
      </c>
    </row>
    <row r="10904" spans="1:3" x14ac:dyDescent="0.25">
      <c r="A10904" s="74">
        <v>34644</v>
      </c>
      <c r="B10904" s="75">
        <v>26.587704000000002</v>
      </c>
      <c r="C10904" s="75">
        <v>75.221592000000001</v>
      </c>
    </row>
    <row r="10905" spans="1:3" x14ac:dyDescent="0.25">
      <c r="A10905" s="74">
        <v>34645</v>
      </c>
      <c r="B10905" s="75">
        <v>26.569416</v>
      </c>
      <c r="C10905" s="75">
        <v>75.249024000000006</v>
      </c>
    </row>
    <row r="10906" spans="1:3" x14ac:dyDescent="0.25">
      <c r="A10906" s="74">
        <v>34646</v>
      </c>
      <c r="B10906" s="75">
        <v>26.560272000000001</v>
      </c>
      <c r="C10906" s="75">
        <v>75.224640000000008</v>
      </c>
    </row>
    <row r="10907" spans="1:3" x14ac:dyDescent="0.25">
      <c r="A10907" s="74">
        <v>34647</v>
      </c>
      <c r="B10907" s="75">
        <v>26.551128000000002</v>
      </c>
      <c r="C10907" s="75">
        <v>75.178920000000005</v>
      </c>
    </row>
    <row r="10908" spans="1:3" x14ac:dyDescent="0.25">
      <c r="A10908" s="74">
        <v>34648</v>
      </c>
      <c r="B10908" s="75">
        <v>26.541983999999999</v>
      </c>
      <c r="C10908" s="75">
        <v>75.121008000000003</v>
      </c>
    </row>
    <row r="10909" spans="1:3" x14ac:dyDescent="0.25">
      <c r="A10909" s="74">
        <v>34649</v>
      </c>
      <c r="B10909" s="75">
        <v>26.526744000000001</v>
      </c>
      <c r="C10909" s="75">
        <v>75.05395200000001</v>
      </c>
    </row>
    <row r="10910" spans="1:3" x14ac:dyDescent="0.25">
      <c r="A10910" s="74">
        <v>34650</v>
      </c>
      <c r="B10910" s="75">
        <v>26.505407999999999</v>
      </c>
      <c r="C10910" s="75">
        <v>74.989944000000008</v>
      </c>
    </row>
    <row r="10911" spans="1:3" x14ac:dyDescent="0.25">
      <c r="A10911" s="74">
        <v>34651</v>
      </c>
      <c r="B10911" s="75">
        <v>26.508456000000002</v>
      </c>
      <c r="C10911" s="75">
        <v>74.962512000000004</v>
      </c>
    </row>
    <row r="10912" spans="1:3" x14ac:dyDescent="0.25">
      <c r="A10912" s="74">
        <v>34652</v>
      </c>
      <c r="B10912" s="75">
        <v>26.505407999999999</v>
      </c>
      <c r="C10912" s="75">
        <v>74.922888</v>
      </c>
    </row>
    <row r="10913" spans="1:3" x14ac:dyDescent="0.25">
      <c r="A10913" s="74">
        <v>34653</v>
      </c>
      <c r="B10913" s="75">
        <v>26.502360000000003</v>
      </c>
      <c r="C10913" s="75">
        <v>74.846688</v>
      </c>
    </row>
    <row r="10914" spans="1:3" x14ac:dyDescent="0.25">
      <c r="A10914" s="74">
        <v>34654</v>
      </c>
      <c r="B10914" s="75">
        <v>26.517600000000002</v>
      </c>
      <c r="C10914" s="75">
        <v>74.864975999999999</v>
      </c>
    </row>
    <row r="10915" spans="1:3" x14ac:dyDescent="0.25">
      <c r="A10915" s="74">
        <v>34655</v>
      </c>
      <c r="B10915" s="75">
        <v>26.578560000000003</v>
      </c>
      <c r="C10915" s="75">
        <v>74.828400000000002</v>
      </c>
    </row>
    <row r="10916" spans="1:3" x14ac:dyDescent="0.25">
      <c r="A10916" s="74">
        <v>34656</v>
      </c>
      <c r="B10916" s="75">
        <v>26.602944000000001</v>
      </c>
      <c r="C10916" s="75">
        <v>74.810112000000004</v>
      </c>
    </row>
    <row r="10917" spans="1:3" x14ac:dyDescent="0.25">
      <c r="A10917" s="74">
        <v>34657</v>
      </c>
      <c r="B10917" s="75">
        <v>26.676096000000001</v>
      </c>
      <c r="C10917" s="75">
        <v>75.407520000000005</v>
      </c>
    </row>
    <row r="10918" spans="1:3" x14ac:dyDescent="0.25">
      <c r="A10918" s="74">
        <v>34658</v>
      </c>
      <c r="B10918" s="75">
        <v>26.654760000000003</v>
      </c>
      <c r="C10918" s="75">
        <v>75.419712000000004</v>
      </c>
    </row>
    <row r="10919" spans="1:3" x14ac:dyDescent="0.25">
      <c r="A10919" s="74">
        <v>34659</v>
      </c>
      <c r="B10919" s="75">
        <v>26.627328000000002</v>
      </c>
      <c r="C10919" s="75">
        <v>75.660504000000003</v>
      </c>
    </row>
    <row r="10920" spans="1:3" x14ac:dyDescent="0.25">
      <c r="A10920" s="74">
        <v>34660</v>
      </c>
      <c r="B10920" s="75">
        <v>26.633424000000002</v>
      </c>
      <c r="C10920" s="75">
        <v>75.809856000000011</v>
      </c>
    </row>
    <row r="10921" spans="1:3" x14ac:dyDescent="0.25">
      <c r="A10921" s="74">
        <v>34661</v>
      </c>
      <c r="B10921" s="75">
        <v>26.624279999999999</v>
      </c>
      <c r="C10921" s="75">
        <v>75.864720000000005</v>
      </c>
    </row>
    <row r="10922" spans="1:3" x14ac:dyDescent="0.25">
      <c r="A10922" s="74">
        <v>34662</v>
      </c>
      <c r="B10922" s="75">
        <v>26.648664000000004</v>
      </c>
      <c r="C10922" s="75">
        <v>76.145136000000008</v>
      </c>
    </row>
    <row r="10923" spans="1:3" x14ac:dyDescent="0.25">
      <c r="A10923" s="74">
        <v>34663</v>
      </c>
      <c r="B10923" s="75">
        <v>26.648664000000004</v>
      </c>
      <c r="C10923" s="75">
        <v>76.364592000000002</v>
      </c>
    </row>
    <row r="10924" spans="1:3" x14ac:dyDescent="0.25">
      <c r="A10924" s="74">
        <v>34664</v>
      </c>
      <c r="B10924" s="75">
        <v>26.654760000000003</v>
      </c>
      <c r="C10924" s="75">
        <v>76.437744000000009</v>
      </c>
    </row>
    <row r="10925" spans="1:3" x14ac:dyDescent="0.25">
      <c r="A10925" s="74">
        <v>34665</v>
      </c>
      <c r="B10925" s="75">
        <v>26.60904</v>
      </c>
      <c r="C10925" s="75">
        <v>76.504800000000003</v>
      </c>
    </row>
    <row r="10926" spans="1:3" x14ac:dyDescent="0.25">
      <c r="A10926" s="74">
        <v>34666</v>
      </c>
      <c r="B10926" s="75">
        <v>26.60904</v>
      </c>
      <c r="C10926" s="75">
        <v>76.513944000000009</v>
      </c>
    </row>
    <row r="10927" spans="1:3" x14ac:dyDescent="0.25">
      <c r="A10927" s="74">
        <v>34667</v>
      </c>
      <c r="B10927" s="75">
        <v>26.602944000000001</v>
      </c>
      <c r="C10927" s="75">
        <v>76.513944000000009</v>
      </c>
    </row>
    <row r="10928" spans="1:3" x14ac:dyDescent="0.25">
      <c r="A10928" s="74">
        <v>34668</v>
      </c>
      <c r="B10928" s="75">
        <v>26.605992000000004</v>
      </c>
      <c r="C10928" s="75">
        <v>76.489559999999997</v>
      </c>
    </row>
    <row r="10929" spans="1:3" x14ac:dyDescent="0.25">
      <c r="A10929" s="74">
        <v>34669</v>
      </c>
      <c r="B10929" s="75">
        <v>26.612088000000004</v>
      </c>
      <c r="C10929" s="75">
        <v>76.449936000000008</v>
      </c>
    </row>
    <row r="10930" spans="1:3" x14ac:dyDescent="0.25">
      <c r="A10930" s="74">
        <v>34670</v>
      </c>
      <c r="B10930" s="75">
        <v>26.618183999999999</v>
      </c>
      <c r="C10930" s="75">
        <v>76.407264000000012</v>
      </c>
    </row>
    <row r="10931" spans="1:3" x14ac:dyDescent="0.25">
      <c r="A10931" s="74">
        <v>34671</v>
      </c>
      <c r="B10931" s="75">
        <v>26.627328000000002</v>
      </c>
      <c r="C10931" s="75">
        <v>76.352400000000003</v>
      </c>
    </row>
    <row r="10932" spans="1:3" x14ac:dyDescent="0.25">
      <c r="A10932" s="74">
        <v>34672</v>
      </c>
      <c r="B10932" s="75">
        <v>26.636472000000001</v>
      </c>
      <c r="C10932" s="75">
        <v>76.294488000000001</v>
      </c>
    </row>
    <row r="10933" spans="1:3" x14ac:dyDescent="0.25">
      <c r="A10933" s="74">
        <v>34673</v>
      </c>
      <c r="B10933" s="75">
        <v>26.642568000000001</v>
      </c>
      <c r="C10933" s="75">
        <v>76.227432000000007</v>
      </c>
    </row>
    <row r="10934" spans="1:3" x14ac:dyDescent="0.25">
      <c r="A10934" s="74">
        <v>34674</v>
      </c>
      <c r="B10934" s="75">
        <v>26.642568000000001</v>
      </c>
      <c r="C10934" s="75">
        <v>76.169520000000006</v>
      </c>
    </row>
    <row r="10935" spans="1:3" x14ac:dyDescent="0.25">
      <c r="A10935" s="74">
        <v>34675</v>
      </c>
      <c r="B10935" s="75">
        <v>26.654760000000003</v>
      </c>
      <c r="C10935" s="75">
        <v>76.206096000000002</v>
      </c>
    </row>
    <row r="10936" spans="1:3" x14ac:dyDescent="0.25">
      <c r="A10936" s="74">
        <v>34676</v>
      </c>
      <c r="B10936" s="75">
        <v>26.660856000000003</v>
      </c>
      <c r="C10936" s="75">
        <v>76.288392000000002</v>
      </c>
    </row>
    <row r="10937" spans="1:3" x14ac:dyDescent="0.25">
      <c r="A10937" s="74">
        <v>34677</v>
      </c>
      <c r="B10937" s="75">
        <v>26.67</v>
      </c>
      <c r="C10937" s="75">
        <v>76.34935200000001</v>
      </c>
    </row>
    <row r="10938" spans="1:3" x14ac:dyDescent="0.25">
      <c r="A10938" s="74">
        <v>34678</v>
      </c>
      <c r="B10938" s="75">
        <v>26.660856000000003</v>
      </c>
      <c r="C10938" s="75">
        <v>76.364592000000002</v>
      </c>
    </row>
    <row r="10939" spans="1:3" x14ac:dyDescent="0.25">
      <c r="A10939" s="74">
        <v>34679</v>
      </c>
      <c r="B10939" s="75">
        <v>26.663904000000002</v>
      </c>
      <c r="C10939" s="75">
        <v>76.355447999999996</v>
      </c>
    </row>
    <row r="10940" spans="1:3" x14ac:dyDescent="0.25">
      <c r="A10940" s="74">
        <v>34680</v>
      </c>
      <c r="B10940" s="75">
        <v>26.663904000000002</v>
      </c>
      <c r="C10940" s="75">
        <v>76.321920000000006</v>
      </c>
    </row>
    <row r="10941" spans="1:3" x14ac:dyDescent="0.25">
      <c r="A10941" s="74">
        <v>34681</v>
      </c>
      <c r="B10941" s="75">
        <v>26.660856000000003</v>
      </c>
      <c r="C10941" s="75">
        <v>76.285344000000009</v>
      </c>
    </row>
    <row r="10942" spans="1:3" x14ac:dyDescent="0.25">
      <c r="A10942" s="74">
        <v>34682</v>
      </c>
      <c r="B10942" s="75">
        <v>26.657807999999999</v>
      </c>
      <c r="C10942" s="75">
        <v>76.233528000000007</v>
      </c>
    </row>
    <row r="10943" spans="1:3" x14ac:dyDescent="0.25">
      <c r="A10943" s="74">
        <v>34683</v>
      </c>
      <c r="B10943" s="75">
        <v>26.654760000000003</v>
      </c>
      <c r="C10943" s="75">
        <v>76.187808000000004</v>
      </c>
    </row>
    <row r="10944" spans="1:3" x14ac:dyDescent="0.25">
      <c r="A10944" s="74">
        <v>34684</v>
      </c>
      <c r="B10944" s="75">
        <v>26.648664000000004</v>
      </c>
      <c r="C10944" s="75">
        <v>76.145136000000008</v>
      </c>
    </row>
    <row r="10945" spans="1:3" x14ac:dyDescent="0.25">
      <c r="A10945" s="74">
        <v>34685</v>
      </c>
      <c r="B10945" s="75">
        <v>26.645616</v>
      </c>
      <c r="C10945" s="75">
        <v>76.099416000000005</v>
      </c>
    </row>
    <row r="10946" spans="1:3" x14ac:dyDescent="0.25">
      <c r="A10946" s="74">
        <v>34686</v>
      </c>
      <c r="B10946" s="75">
        <v>26.642568000000001</v>
      </c>
      <c r="C10946" s="75">
        <v>76.053696000000002</v>
      </c>
    </row>
    <row r="10947" spans="1:3" x14ac:dyDescent="0.25">
      <c r="A10947" s="74">
        <v>34687</v>
      </c>
      <c r="B10947" s="75">
        <v>26.642568000000001</v>
      </c>
      <c r="C10947" s="75">
        <v>75.989688000000001</v>
      </c>
    </row>
    <row r="10948" spans="1:3" x14ac:dyDescent="0.25">
      <c r="A10948" s="74">
        <v>34688</v>
      </c>
      <c r="B10948" s="75">
        <v>26.648664000000004</v>
      </c>
      <c r="C10948" s="75">
        <v>75.943967999999998</v>
      </c>
    </row>
    <row r="10949" spans="1:3" x14ac:dyDescent="0.25">
      <c r="A10949" s="74">
        <v>34689</v>
      </c>
      <c r="B10949" s="75">
        <v>26.657807999999999</v>
      </c>
      <c r="C10949" s="75">
        <v>75.919584000000015</v>
      </c>
    </row>
    <row r="10950" spans="1:3" x14ac:dyDescent="0.25">
      <c r="A10950" s="74">
        <v>34690</v>
      </c>
      <c r="B10950" s="75">
        <v>26.654760000000003</v>
      </c>
      <c r="C10950" s="75">
        <v>75.895200000000003</v>
      </c>
    </row>
    <row r="10951" spans="1:3" x14ac:dyDescent="0.25">
      <c r="A10951" s="74">
        <v>34691</v>
      </c>
      <c r="B10951" s="75">
        <v>26.648664000000004</v>
      </c>
      <c r="C10951" s="75">
        <v>75.886055999999996</v>
      </c>
    </row>
    <row r="10952" spans="1:3" x14ac:dyDescent="0.25">
      <c r="A10952" s="74">
        <v>34692</v>
      </c>
      <c r="B10952" s="75">
        <v>26.642568000000001</v>
      </c>
      <c r="C10952" s="75">
        <v>75.895200000000003</v>
      </c>
    </row>
    <row r="10953" spans="1:3" x14ac:dyDescent="0.25">
      <c r="A10953" s="74">
        <v>34693</v>
      </c>
      <c r="B10953" s="75">
        <v>26.633424000000002</v>
      </c>
      <c r="C10953" s="75">
        <v>75.931775999999999</v>
      </c>
    </row>
    <row r="10954" spans="1:3" x14ac:dyDescent="0.25">
      <c r="A10954" s="74">
        <v>34694</v>
      </c>
      <c r="B10954" s="75">
        <v>26.624279999999999</v>
      </c>
      <c r="C10954" s="75">
        <v>75.971400000000003</v>
      </c>
    </row>
    <row r="10955" spans="1:3" x14ac:dyDescent="0.25">
      <c r="A10955" s="74">
        <v>34695</v>
      </c>
      <c r="B10955" s="75">
        <v>26.605992000000004</v>
      </c>
      <c r="C10955" s="75">
        <v>75.977496000000002</v>
      </c>
    </row>
    <row r="10956" spans="1:3" x14ac:dyDescent="0.25">
      <c r="A10956" s="74">
        <v>34696</v>
      </c>
      <c r="B10956" s="75">
        <v>26.593800000000002</v>
      </c>
      <c r="C10956" s="75">
        <v>75.992736000000008</v>
      </c>
    </row>
    <row r="10957" spans="1:3" x14ac:dyDescent="0.25">
      <c r="A10957" s="74">
        <v>34697</v>
      </c>
      <c r="B10957" s="75">
        <v>26.578560000000003</v>
      </c>
      <c r="C10957" s="75">
        <v>76.007975999999999</v>
      </c>
    </row>
    <row r="10958" spans="1:3" x14ac:dyDescent="0.25">
      <c r="A10958" s="74">
        <v>34698</v>
      </c>
      <c r="B10958" s="75">
        <v>26.563320000000004</v>
      </c>
      <c r="C10958" s="75">
        <v>76.017120000000006</v>
      </c>
    </row>
    <row r="10959" spans="1:3" x14ac:dyDescent="0.25">
      <c r="A10959" s="74">
        <v>34699</v>
      </c>
      <c r="B10959" s="75">
        <v>26.545032000000003</v>
      </c>
      <c r="C10959" s="75">
        <v>76.035408000000004</v>
      </c>
    </row>
    <row r="10960" spans="1:3" x14ac:dyDescent="0.25">
      <c r="A10960" s="74">
        <v>34700</v>
      </c>
      <c r="B10960" s="75">
        <v>26.529792000000004</v>
      </c>
      <c r="C10960" s="75">
        <v>76.053696000000002</v>
      </c>
    </row>
    <row r="10961" spans="1:3" x14ac:dyDescent="0.25">
      <c r="A10961" s="74">
        <v>34701</v>
      </c>
      <c r="B10961" s="75">
        <v>26.514551999999998</v>
      </c>
      <c r="C10961" s="75">
        <v>76.065888000000001</v>
      </c>
    </row>
    <row r="10962" spans="1:3" x14ac:dyDescent="0.25">
      <c r="A10962" s="74">
        <v>34702</v>
      </c>
      <c r="B10962" s="75">
        <v>26.499312</v>
      </c>
      <c r="C10962" s="75">
        <v>76.050647999999995</v>
      </c>
    </row>
    <row r="10963" spans="1:3" x14ac:dyDescent="0.25">
      <c r="A10963" s="74">
        <v>34703</v>
      </c>
      <c r="B10963" s="75">
        <v>26.487120000000004</v>
      </c>
      <c r="C10963" s="75">
        <v>76.035408000000004</v>
      </c>
    </row>
    <row r="10964" spans="1:3" x14ac:dyDescent="0.25">
      <c r="A10964" s="74">
        <v>34704</v>
      </c>
      <c r="B10964" s="75">
        <v>26.474928000000002</v>
      </c>
      <c r="C10964" s="75">
        <v>75.986640000000008</v>
      </c>
    </row>
    <row r="10965" spans="1:3" x14ac:dyDescent="0.25">
      <c r="A10965" s="74">
        <v>34705</v>
      </c>
      <c r="B10965" s="75">
        <v>26.459688000000003</v>
      </c>
      <c r="C10965" s="75">
        <v>75.950064000000012</v>
      </c>
    </row>
    <row r="10966" spans="1:3" x14ac:dyDescent="0.25">
      <c r="A10966" s="74">
        <v>34706</v>
      </c>
      <c r="B10966" s="75">
        <v>26.450544000000001</v>
      </c>
      <c r="C10966" s="75">
        <v>75.889104000000003</v>
      </c>
    </row>
    <row r="10967" spans="1:3" x14ac:dyDescent="0.25">
      <c r="A10967" s="74">
        <v>34707</v>
      </c>
      <c r="B10967" s="75">
        <v>26.444448000000001</v>
      </c>
      <c r="C10967" s="75">
        <v>75.840336000000008</v>
      </c>
    </row>
    <row r="10968" spans="1:3" x14ac:dyDescent="0.25">
      <c r="A10968" s="74">
        <v>34708</v>
      </c>
      <c r="B10968" s="75">
        <v>26.438351999999998</v>
      </c>
      <c r="C10968" s="75">
        <v>75.803759999999997</v>
      </c>
    </row>
    <row r="10969" spans="1:3" x14ac:dyDescent="0.25">
      <c r="A10969" s="74">
        <v>34709</v>
      </c>
      <c r="B10969" s="75">
        <v>26.432256000000002</v>
      </c>
      <c r="C10969" s="75">
        <v>75.758040000000008</v>
      </c>
    </row>
    <row r="10970" spans="1:3" x14ac:dyDescent="0.25">
      <c r="A10970" s="74">
        <v>34710</v>
      </c>
      <c r="B10970" s="75">
        <v>26.426160000000003</v>
      </c>
      <c r="C10970" s="75">
        <v>75.721464000000012</v>
      </c>
    </row>
    <row r="10971" spans="1:3" x14ac:dyDescent="0.25">
      <c r="A10971" s="74">
        <v>34711</v>
      </c>
      <c r="B10971" s="75">
        <v>26.420064000000004</v>
      </c>
      <c r="C10971" s="75">
        <v>75.687936000000008</v>
      </c>
    </row>
    <row r="10972" spans="1:3" x14ac:dyDescent="0.25">
      <c r="A10972" s="74">
        <v>34712</v>
      </c>
      <c r="B10972" s="75">
        <v>26.410920000000004</v>
      </c>
      <c r="C10972" s="75">
        <v>75.65745600000001</v>
      </c>
    </row>
    <row r="10973" spans="1:3" x14ac:dyDescent="0.25">
      <c r="A10973" s="74">
        <v>34713</v>
      </c>
      <c r="B10973" s="75">
        <v>26.407872000000001</v>
      </c>
      <c r="C10973" s="75">
        <v>75.572112000000004</v>
      </c>
    </row>
    <row r="10974" spans="1:3" x14ac:dyDescent="0.25">
      <c r="A10974" s="74">
        <v>34714</v>
      </c>
      <c r="B10974" s="75">
        <v>26.398728000000002</v>
      </c>
      <c r="C10974" s="75">
        <v>75.492864000000012</v>
      </c>
    </row>
    <row r="10975" spans="1:3" x14ac:dyDescent="0.25">
      <c r="A10975" s="74">
        <v>34715</v>
      </c>
      <c r="B10975" s="75">
        <v>26.435304000000002</v>
      </c>
      <c r="C10975" s="75">
        <v>75.398375999999999</v>
      </c>
    </row>
    <row r="10976" spans="1:3" x14ac:dyDescent="0.25">
      <c r="A10976" s="74">
        <v>34716</v>
      </c>
      <c r="B10976" s="75">
        <v>26.432256000000002</v>
      </c>
      <c r="C10976" s="75">
        <v>75.316079999999999</v>
      </c>
    </row>
    <row r="10977" spans="1:3" x14ac:dyDescent="0.25">
      <c r="A10977" s="74">
        <v>34717</v>
      </c>
      <c r="B10977" s="75">
        <v>26.413968000000001</v>
      </c>
      <c r="C10977" s="75">
        <v>75.28255200000001</v>
      </c>
    </row>
    <row r="10978" spans="1:3" x14ac:dyDescent="0.25">
      <c r="A10978" s="74">
        <v>34718</v>
      </c>
      <c r="B10978" s="75">
        <v>26.392632000000003</v>
      </c>
      <c r="C10978" s="75">
        <v>75.249024000000006</v>
      </c>
    </row>
    <row r="10979" spans="1:3" x14ac:dyDescent="0.25">
      <c r="A10979" s="74">
        <v>34719</v>
      </c>
      <c r="B10979" s="75">
        <v>26.392632000000003</v>
      </c>
      <c r="C10979" s="75">
        <v>75.245975999999999</v>
      </c>
    </row>
    <row r="10980" spans="1:3" x14ac:dyDescent="0.25">
      <c r="A10980" s="74">
        <v>34720</v>
      </c>
      <c r="B10980" s="75">
        <v>26.413968000000001</v>
      </c>
      <c r="C10980" s="75">
        <v>75.261216000000005</v>
      </c>
    </row>
    <row r="10981" spans="1:3" x14ac:dyDescent="0.25">
      <c r="A10981" s="74">
        <v>34721</v>
      </c>
      <c r="B10981" s="75">
        <v>26.526744000000001</v>
      </c>
      <c r="C10981" s="75">
        <v>75.492864000000012</v>
      </c>
    </row>
    <row r="10982" spans="1:3" x14ac:dyDescent="0.25">
      <c r="A10982" s="74">
        <v>34722</v>
      </c>
      <c r="B10982" s="75">
        <v>26.511504000000002</v>
      </c>
      <c r="C10982" s="75">
        <v>75.486767999999998</v>
      </c>
    </row>
    <row r="10983" spans="1:3" x14ac:dyDescent="0.25">
      <c r="A10983" s="74">
        <v>34723</v>
      </c>
      <c r="B10983" s="75">
        <v>26.496264000000004</v>
      </c>
      <c r="C10983" s="75">
        <v>75.465432000000007</v>
      </c>
    </row>
    <row r="10984" spans="1:3" x14ac:dyDescent="0.25">
      <c r="A10984" s="74">
        <v>34724</v>
      </c>
      <c r="B10984" s="75">
        <v>26.484072000000001</v>
      </c>
      <c r="C10984" s="75">
        <v>75.438000000000002</v>
      </c>
    </row>
    <row r="10985" spans="1:3" x14ac:dyDescent="0.25">
      <c r="A10985" s="74">
        <v>34725</v>
      </c>
      <c r="B10985" s="75">
        <v>26.468832000000003</v>
      </c>
      <c r="C10985" s="75">
        <v>75.413616000000005</v>
      </c>
    </row>
    <row r="10986" spans="1:3" x14ac:dyDescent="0.25">
      <c r="A10986" s="74">
        <v>34726</v>
      </c>
      <c r="B10986" s="75">
        <v>26.450544000000001</v>
      </c>
      <c r="C10986" s="75">
        <v>75.389232000000007</v>
      </c>
    </row>
    <row r="10987" spans="1:3" x14ac:dyDescent="0.25">
      <c r="A10987" s="74">
        <v>34727</v>
      </c>
      <c r="B10987" s="75">
        <v>26.432256000000002</v>
      </c>
      <c r="C10987" s="75">
        <v>75.383136000000007</v>
      </c>
    </row>
    <row r="10988" spans="1:3" x14ac:dyDescent="0.25">
      <c r="A10988" s="74">
        <v>34728</v>
      </c>
      <c r="B10988" s="75">
        <v>26.417016</v>
      </c>
      <c r="C10988" s="75">
        <v>75.383136000000007</v>
      </c>
    </row>
    <row r="10989" spans="1:3" x14ac:dyDescent="0.25">
      <c r="A10989" s="74">
        <v>34729</v>
      </c>
      <c r="B10989" s="75">
        <v>26.401776000000002</v>
      </c>
      <c r="C10989" s="75">
        <v>75.35265600000001</v>
      </c>
    </row>
    <row r="10990" spans="1:3" x14ac:dyDescent="0.25">
      <c r="A10990" s="74">
        <v>34730</v>
      </c>
      <c r="B10990" s="75">
        <v>26.383488000000003</v>
      </c>
      <c r="C10990" s="75">
        <v>75.316079999999999</v>
      </c>
    </row>
    <row r="10991" spans="1:3" x14ac:dyDescent="0.25">
      <c r="A10991" s="74">
        <v>34731</v>
      </c>
      <c r="B10991" s="75">
        <v>26.365200000000002</v>
      </c>
      <c r="C10991" s="75">
        <v>75.285600000000002</v>
      </c>
    </row>
    <row r="10992" spans="1:3" x14ac:dyDescent="0.25">
      <c r="A10992" s="74">
        <v>34732</v>
      </c>
      <c r="B10992" s="75">
        <v>26.353007999999999</v>
      </c>
      <c r="C10992" s="75">
        <v>75.264264000000011</v>
      </c>
    </row>
    <row r="10993" spans="1:3" x14ac:dyDescent="0.25">
      <c r="A10993" s="74">
        <v>34733</v>
      </c>
      <c r="B10993" s="75">
        <v>26.337768000000001</v>
      </c>
      <c r="C10993" s="75">
        <v>75.236832000000007</v>
      </c>
    </row>
    <row r="10994" spans="1:3" x14ac:dyDescent="0.25">
      <c r="A10994" s="74">
        <v>34734</v>
      </c>
      <c r="B10994" s="75">
        <v>26.316432000000002</v>
      </c>
      <c r="C10994" s="75">
        <v>75.230736000000007</v>
      </c>
    </row>
    <row r="10995" spans="1:3" x14ac:dyDescent="0.25">
      <c r="A10995" s="74">
        <v>34735</v>
      </c>
      <c r="B10995" s="75">
        <v>26.295096000000001</v>
      </c>
      <c r="C10995" s="75">
        <v>75.230736000000007</v>
      </c>
    </row>
    <row r="10996" spans="1:3" x14ac:dyDescent="0.25">
      <c r="A10996" s="74">
        <v>34736</v>
      </c>
      <c r="B10996" s="75">
        <v>26.276807999999999</v>
      </c>
      <c r="C10996" s="75">
        <v>75.194159999999997</v>
      </c>
    </row>
    <row r="10997" spans="1:3" x14ac:dyDescent="0.25">
      <c r="A10997" s="74">
        <v>34737</v>
      </c>
      <c r="B10997" s="75">
        <v>26.267664000000003</v>
      </c>
      <c r="C10997" s="75">
        <v>75.084432000000007</v>
      </c>
    </row>
    <row r="10998" spans="1:3" x14ac:dyDescent="0.25">
      <c r="A10998" s="74">
        <v>34738</v>
      </c>
      <c r="B10998" s="75">
        <v>26.243279999999999</v>
      </c>
      <c r="C10998" s="75">
        <v>75.035664000000011</v>
      </c>
    </row>
    <row r="10999" spans="1:3" x14ac:dyDescent="0.25">
      <c r="A10999" s="74">
        <v>34739</v>
      </c>
      <c r="B10999" s="75">
        <v>26.22804</v>
      </c>
      <c r="C10999" s="75">
        <v>74.999088</v>
      </c>
    </row>
    <row r="11000" spans="1:3" x14ac:dyDescent="0.25">
      <c r="A11000" s="74">
        <v>34740</v>
      </c>
      <c r="B11000" s="75">
        <v>26.209751999999998</v>
      </c>
      <c r="C11000" s="75">
        <v>74.962512000000004</v>
      </c>
    </row>
    <row r="11001" spans="1:3" x14ac:dyDescent="0.25">
      <c r="A11001" s="74">
        <v>34741</v>
      </c>
      <c r="B11001" s="75">
        <v>26.194512</v>
      </c>
      <c r="C11001" s="75">
        <v>74.904600000000002</v>
      </c>
    </row>
    <row r="11002" spans="1:3" x14ac:dyDescent="0.25">
      <c r="A11002" s="74">
        <v>34742</v>
      </c>
      <c r="B11002" s="75">
        <v>26.176224000000001</v>
      </c>
      <c r="C11002" s="75">
        <v>74.868024000000005</v>
      </c>
    </row>
    <row r="11003" spans="1:3" x14ac:dyDescent="0.25">
      <c r="A11003" s="74">
        <v>34743</v>
      </c>
      <c r="B11003" s="75">
        <v>26.164032000000002</v>
      </c>
      <c r="C11003" s="75">
        <v>74.810112000000004</v>
      </c>
    </row>
    <row r="11004" spans="1:3" x14ac:dyDescent="0.25">
      <c r="A11004" s="74">
        <v>34744</v>
      </c>
      <c r="B11004" s="75">
        <v>26.142696000000001</v>
      </c>
      <c r="C11004" s="75">
        <v>74.755247999999995</v>
      </c>
    </row>
    <row r="11005" spans="1:3" x14ac:dyDescent="0.25">
      <c r="A11005" s="74">
        <v>34745</v>
      </c>
      <c r="B11005" s="75">
        <v>26.127456000000002</v>
      </c>
      <c r="C11005" s="75">
        <v>74.676000000000002</v>
      </c>
    </row>
    <row r="11006" spans="1:3" x14ac:dyDescent="0.25">
      <c r="A11006" s="74">
        <v>34746</v>
      </c>
      <c r="B11006" s="75">
        <v>26.109168</v>
      </c>
      <c r="C11006" s="75">
        <v>74.596752000000009</v>
      </c>
    </row>
    <row r="11007" spans="1:3" x14ac:dyDescent="0.25">
      <c r="A11007" s="74">
        <v>34747</v>
      </c>
      <c r="B11007" s="75">
        <v>26.096976000000002</v>
      </c>
      <c r="C11007" s="75">
        <v>74.511408000000003</v>
      </c>
    </row>
    <row r="11008" spans="1:3" x14ac:dyDescent="0.25">
      <c r="A11008" s="74">
        <v>34748</v>
      </c>
      <c r="B11008" s="75">
        <v>26.081735999999999</v>
      </c>
      <c r="C11008" s="75">
        <v>74.444352000000009</v>
      </c>
    </row>
    <row r="11009" spans="1:3" x14ac:dyDescent="0.25">
      <c r="A11009" s="74">
        <v>34749</v>
      </c>
      <c r="B11009" s="75">
        <v>26.063448000000005</v>
      </c>
      <c r="C11009" s="75">
        <v>74.380344000000008</v>
      </c>
    </row>
    <row r="11010" spans="1:3" x14ac:dyDescent="0.25">
      <c r="A11010" s="74">
        <v>34750</v>
      </c>
      <c r="B11010" s="75">
        <v>26.048207999999999</v>
      </c>
      <c r="C11010" s="75">
        <v>74.307192000000001</v>
      </c>
    </row>
    <row r="11011" spans="1:3" x14ac:dyDescent="0.25">
      <c r="A11011" s="74">
        <v>34751</v>
      </c>
      <c r="B11011" s="75">
        <v>26.032968</v>
      </c>
      <c r="C11011" s="75">
        <v>74.230992000000001</v>
      </c>
    </row>
    <row r="11012" spans="1:3" x14ac:dyDescent="0.25">
      <c r="A11012" s="74">
        <v>34752</v>
      </c>
      <c r="B11012" s="75">
        <v>26.020776000000001</v>
      </c>
      <c r="C11012" s="75">
        <v>74.136504000000002</v>
      </c>
    </row>
    <row r="11013" spans="1:3" x14ac:dyDescent="0.25">
      <c r="A11013" s="74">
        <v>34753</v>
      </c>
      <c r="B11013" s="75">
        <v>26.008583999999999</v>
      </c>
      <c r="C11013" s="75">
        <v>74.060304000000002</v>
      </c>
    </row>
    <row r="11014" spans="1:3" x14ac:dyDescent="0.25">
      <c r="A11014" s="74">
        <v>34754</v>
      </c>
      <c r="B11014" s="75">
        <v>25.996392000000004</v>
      </c>
      <c r="C11014" s="75">
        <v>73.965816000000004</v>
      </c>
    </row>
    <row r="11015" spans="1:3" x14ac:dyDescent="0.25">
      <c r="A11015" s="74">
        <v>34755</v>
      </c>
      <c r="B11015" s="75">
        <v>25.987248000000005</v>
      </c>
      <c r="C11015" s="75">
        <v>73.862184000000013</v>
      </c>
    </row>
    <row r="11016" spans="1:3" x14ac:dyDescent="0.25">
      <c r="A11016" s="74">
        <v>34756</v>
      </c>
      <c r="B11016" s="75">
        <v>25.978104000000002</v>
      </c>
      <c r="C11016" s="75">
        <v>73.746359999999996</v>
      </c>
    </row>
    <row r="11017" spans="1:3" x14ac:dyDescent="0.25">
      <c r="A11017" s="74">
        <v>34757</v>
      </c>
      <c r="B11017" s="75">
        <v>25.965911999999999</v>
      </c>
      <c r="C11017" s="75">
        <v>73.627488</v>
      </c>
    </row>
    <row r="11018" spans="1:3" x14ac:dyDescent="0.25">
      <c r="A11018" s="74">
        <v>34758</v>
      </c>
      <c r="B11018" s="75">
        <v>25.956768</v>
      </c>
      <c r="C11018" s="75">
        <v>73.508616000000004</v>
      </c>
    </row>
    <row r="11019" spans="1:3" x14ac:dyDescent="0.25">
      <c r="A11019" s="74">
        <v>34759</v>
      </c>
      <c r="B11019" s="75">
        <v>25.947624000000001</v>
      </c>
      <c r="C11019" s="75">
        <v>73.389744000000007</v>
      </c>
    </row>
    <row r="11020" spans="1:3" x14ac:dyDescent="0.25">
      <c r="A11020" s="74">
        <v>34760</v>
      </c>
      <c r="B11020" s="75">
        <v>25.932384000000003</v>
      </c>
      <c r="C11020" s="75">
        <v>73.270871999999997</v>
      </c>
    </row>
    <row r="11021" spans="1:3" x14ac:dyDescent="0.25">
      <c r="A11021" s="74">
        <v>34761</v>
      </c>
      <c r="B11021" s="75">
        <v>25.920192000000004</v>
      </c>
      <c r="C11021" s="75">
        <v>73.155048000000008</v>
      </c>
    </row>
    <row r="11022" spans="1:3" x14ac:dyDescent="0.25">
      <c r="A11022" s="74">
        <v>34762</v>
      </c>
      <c r="B11022" s="75">
        <v>25.904951999999998</v>
      </c>
      <c r="C11022" s="75">
        <v>73.036176000000012</v>
      </c>
    </row>
    <row r="11023" spans="1:3" x14ac:dyDescent="0.25">
      <c r="A11023" s="74">
        <v>34763</v>
      </c>
      <c r="B11023" s="75">
        <v>25.895807999999999</v>
      </c>
      <c r="C11023" s="75">
        <v>72.917304000000001</v>
      </c>
    </row>
    <row r="11024" spans="1:3" x14ac:dyDescent="0.25">
      <c r="A11024" s="74">
        <v>34764</v>
      </c>
      <c r="B11024" s="75">
        <v>25.883616000000004</v>
      </c>
      <c r="C11024" s="75">
        <v>72.795384000000013</v>
      </c>
    </row>
    <row r="11025" spans="1:3" x14ac:dyDescent="0.25">
      <c r="A11025" s="74">
        <v>34765</v>
      </c>
      <c r="B11025" s="75">
        <v>25.871424000000001</v>
      </c>
      <c r="C11025" s="75">
        <v>72.67346400000001</v>
      </c>
    </row>
    <row r="11026" spans="1:3" x14ac:dyDescent="0.25">
      <c r="A11026" s="74">
        <v>34766</v>
      </c>
      <c r="B11026" s="75">
        <v>25.862279999999998</v>
      </c>
      <c r="C11026" s="75">
        <v>72.554592</v>
      </c>
    </row>
    <row r="11027" spans="1:3" x14ac:dyDescent="0.25">
      <c r="A11027" s="74">
        <v>34767</v>
      </c>
      <c r="B11027" s="75">
        <v>25.84704</v>
      </c>
      <c r="C11027" s="75">
        <v>72.429624000000004</v>
      </c>
    </row>
    <row r="11028" spans="1:3" x14ac:dyDescent="0.25">
      <c r="A11028" s="74">
        <v>34768</v>
      </c>
      <c r="B11028" s="75">
        <v>25.834848000000004</v>
      </c>
      <c r="C11028" s="75">
        <v>72.301608000000002</v>
      </c>
    </row>
    <row r="11029" spans="1:3" x14ac:dyDescent="0.25">
      <c r="A11029" s="74">
        <v>34769</v>
      </c>
      <c r="B11029" s="75">
        <v>25.819607999999999</v>
      </c>
      <c r="C11029" s="75">
        <v>72.170544000000007</v>
      </c>
    </row>
    <row r="11030" spans="1:3" x14ac:dyDescent="0.25">
      <c r="A11030" s="74">
        <v>34770</v>
      </c>
      <c r="B11030" s="75">
        <v>25.810464000000003</v>
      </c>
      <c r="C11030" s="75">
        <v>72.042528000000004</v>
      </c>
    </row>
    <row r="11031" spans="1:3" x14ac:dyDescent="0.25">
      <c r="A11031" s="74">
        <v>34771</v>
      </c>
      <c r="B11031" s="75">
        <v>25.795224000000001</v>
      </c>
      <c r="C11031" s="75">
        <v>71.911464000000009</v>
      </c>
    </row>
    <row r="11032" spans="1:3" x14ac:dyDescent="0.25">
      <c r="A11032" s="74">
        <v>34772</v>
      </c>
      <c r="B11032" s="75">
        <v>25.789128000000002</v>
      </c>
      <c r="C11032" s="75">
        <v>71.786496</v>
      </c>
    </row>
    <row r="11033" spans="1:3" x14ac:dyDescent="0.25">
      <c r="A11033" s="74">
        <v>34773</v>
      </c>
      <c r="B11033" s="75">
        <v>25.776935999999999</v>
      </c>
      <c r="C11033" s="75">
        <v>71.664576000000011</v>
      </c>
    </row>
    <row r="11034" spans="1:3" x14ac:dyDescent="0.25">
      <c r="A11034" s="74">
        <v>34774</v>
      </c>
      <c r="B11034" s="75">
        <v>25.767792000000004</v>
      </c>
      <c r="C11034" s="75">
        <v>71.539608000000001</v>
      </c>
    </row>
    <row r="11035" spans="1:3" x14ac:dyDescent="0.25">
      <c r="A11035" s="74">
        <v>34775</v>
      </c>
      <c r="B11035" s="75">
        <v>25.758648000000004</v>
      </c>
      <c r="C11035" s="75">
        <v>71.414640000000006</v>
      </c>
    </row>
    <row r="11036" spans="1:3" x14ac:dyDescent="0.25">
      <c r="A11036" s="74">
        <v>34776</v>
      </c>
      <c r="B11036" s="75">
        <v>25.746456000000002</v>
      </c>
      <c r="C11036" s="75">
        <v>71.277479999999997</v>
      </c>
    </row>
    <row r="11037" spans="1:3" x14ac:dyDescent="0.25">
      <c r="A11037" s="74">
        <v>34777</v>
      </c>
      <c r="B11037" s="75">
        <v>25.737311999999999</v>
      </c>
      <c r="C11037" s="75">
        <v>71.140320000000003</v>
      </c>
    </row>
    <row r="11038" spans="1:3" x14ac:dyDescent="0.25">
      <c r="A11038" s="74">
        <v>34778</v>
      </c>
      <c r="B11038" s="75">
        <v>25.725120000000004</v>
      </c>
      <c r="C11038" s="75">
        <v>70.978776000000011</v>
      </c>
    </row>
    <row r="11039" spans="1:3" x14ac:dyDescent="0.25">
      <c r="A11039" s="74">
        <v>34779</v>
      </c>
      <c r="B11039" s="75">
        <v>25.719024000000001</v>
      </c>
      <c r="C11039" s="75">
        <v>70.801991999999998</v>
      </c>
    </row>
    <row r="11040" spans="1:3" x14ac:dyDescent="0.25">
      <c r="A11040" s="74">
        <v>34780</v>
      </c>
      <c r="B11040" s="75">
        <v>25.706832000000002</v>
      </c>
      <c r="C11040" s="75">
        <v>70.658736000000005</v>
      </c>
    </row>
    <row r="11041" spans="1:3" x14ac:dyDescent="0.25">
      <c r="A11041" s="74">
        <v>34781</v>
      </c>
      <c r="B11041" s="75">
        <v>25.697688000000003</v>
      </c>
      <c r="C11041" s="75">
        <v>70.512432000000004</v>
      </c>
    </row>
    <row r="11042" spans="1:3" x14ac:dyDescent="0.25">
      <c r="A11042" s="74">
        <v>34782</v>
      </c>
      <c r="B11042" s="75">
        <v>25.685496000000001</v>
      </c>
      <c r="C11042" s="75">
        <v>70.347840000000005</v>
      </c>
    </row>
    <row r="11043" spans="1:3" x14ac:dyDescent="0.25">
      <c r="A11043" s="74">
        <v>34783</v>
      </c>
      <c r="B11043" s="75">
        <v>25.676352000000001</v>
      </c>
      <c r="C11043" s="75">
        <v>70.189344000000006</v>
      </c>
    </row>
    <row r="11044" spans="1:3" x14ac:dyDescent="0.25">
      <c r="A11044" s="74">
        <v>34784</v>
      </c>
      <c r="B11044" s="75">
        <v>25.664160000000003</v>
      </c>
      <c r="C11044" s="75">
        <v>70.036944000000005</v>
      </c>
    </row>
    <row r="11045" spans="1:3" x14ac:dyDescent="0.25">
      <c r="A11045" s="74">
        <v>34785</v>
      </c>
      <c r="B11045" s="75">
        <v>25.661111999999999</v>
      </c>
      <c r="C11045" s="75">
        <v>69.857112000000001</v>
      </c>
    </row>
    <row r="11046" spans="1:3" x14ac:dyDescent="0.25">
      <c r="A11046" s="74">
        <v>34786</v>
      </c>
      <c r="B11046" s="75">
        <v>25.651968</v>
      </c>
      <c r="C11046" s="75">
        <v>69.686424000000002</v>
      </c>
    </row>
    <row r="11047" spans="1:3" x14ac:dyDescent="0.25">
      <c r="A11047" s="74">
        <v>34787</v>
      </c>
      <c r="B11047" s="75">
        <v>25.639776000000001</v>
      </c>
      <c r="C11047" s="75">
        <v>69.500496000000012</v>
      </c>
    </row>
    <row r="11048" spans="1:3" x14ac:dyDescent="0.25">
      <c r="A11048" s="74">
        <v>34788</v>
      </c>
      <c r="B11048" s="75">
        <v>25.627584000000002</v>
      </c>
      <c r="C11048" s="75">
        <v>69.320664000000008</v>
      </c>
    </row>
    <row r="11049" spans="1:3" x14ac:dyDescent="0.25">
      <c r="A11049" s="74">
        <v>34789</v>
      </c>
      <c r="B11049" s="75">
        <v>25.624535999999999</v>
      </c>
      <c r="C11049" s="75">
        <v>69.131688000000011</v>
      </c>
    </row>
    <row r="11050" spans="1:3" x14ac:dyDescent="0.25">
      <c r="A11050" s="74">
        <v>34790</v>
      </c>
      <c r="B11050" s="75">
        <v>25.624535999999999</v>
      </c>
      <c r="C11050" s="75">
        <v>68.991479999999996</v>
      </c>
    </row>
    <row r="11051" spans="1:3" x14ac:dyDescent="0.25">
      <c r="A11051" s="74">
        <v>34791</v>
      </c>
      <c r="B11051" s="75">
        <v>25.651968</v>
      </c>
      <c r="C11051" s="75">
        <v>68.921376000000009</v>
      </c>
    </row>
    <row r="11052" spans="1:3" x14ac:dyDescent="0.25">
      <c r="A11052" s="74">
        <v>34792</v>
      </c>
      <c r="B11052" s="75">
        <v>25.642824000000001</v>
      </c>
      <c r="C11052" s="75">
        <v>68.799456000000006</v>
      </c>
    </row>
    <row r="11053" spans="1:3" x14ac:dyDescent="0.25">
      <c r="A11053" s="74">
        <v>34793</v>
      </c>
      <c r="B11053" s="75">
        <v>25.630632000000002</v>
      </c>
      <c r="C11053" s="75">
        <v>68.647056000000006</v>
      </c>
    </row>
    <row r="11054" spans="1:3" x14ac:dyDescent="0.25">
      <c r="A11054" s="74">
        <v>34794</v>
      </c>
      <c r="B11054" s="75">
        <v>25.624535999999999</v>
      </c>
      <c r="C11054" s="75">
        <v>68.455032000000003</v>
      </c>
    </row>
    <row r="11055" spans="1:3" x14ac:dyDescent="0.25">
      <c r="A11055" s="74">
        <v>34795</v>
      </c>
      <c r="B11055" s="75">
        <v>25.61844</v>
      </c>
      <c r="C11055" s="75">
        <v>68.238624000000002</v>
      </c>
    </row>
    <row r="11056" spans="1:3" x14ac:dyDescent="0.25">
      <c r="A11056" s="74">
        <v>34796</v>
      </c>
      <c r="B11056" s="75">
        <v>25.615392000000003</v>
      </c>
      <c r="C11056" s="75">
        <v>68.040503999999999</v>
      </c>
    </row>
    <row r="11057" spans="1:3" x14ac:dyDescent="0.25">
      <c r="A11057" s="74">
        <v>34797</v>
      </c>
      <c r="B11057" s="75">
        <v>25.603200000000001</v>
      </c>
      <c r="C11057" s="75">
        <v>67.903344000000004</v>
      </c>
    </row>
    <row r="11058" spans="1:3" x14ac:dyDescent="0.25">
      <c r="A11058" s="74">
        <v>34798</v>
      </c>
      <c r="B11058" s="75">
        <v>25.591007999999999</v>
      </c>
      <c r="C11058" s="75">
        <v>67.76008800000001</v>
      </c>
    </row>
    <row r="11059" spans="1:3" x14ac:dyDescent="0.25">
      <c r="A11059" s="74">
        <v>34799</v>
      </c>
      <c r="B11059" s="75">
        <v>25.578816000000003</v>
      </c>
      <c r="C11059" s="75">
        <v>67.580256000000006</v>
      </c>
    </row>
    <row r="11060" spans="1:3" x14ac:dyDescent="0.25">
      <c r="A11060" s="74">
        <v>34800</v>
      </c>
      <c r="B11060" s="75">
        <v>25.572720000000004</v>
      </c>
      <c r="C11060" s="75">
        <v>67.369944000000004</v>
      </c>
    </row>
    <row r="11061" spans="1:3" x14ac:dyDescent="0.25">
      <c r="A11061" s="74">
        <v>34801</v>
      </c>
      <c r="B11061" s="75">
        <v>25.560528000000001</v>
      </c>
      <c r="C11061" s="75">
        <v>67.129152000000005</v>
      </c>
    </row>
    <row r="11062" spans="1:3" x14ac:dyDescent="0.25">
      <c r="A11062" s="74">
        <v>34802</v>
      </c>
      <c r="B11062" s="75">
        <v>25.551384000000002</v>
      </c>
      <c r="C11062" s="75">
        <v>66.882264000000006</v>
      </c>
    </row>
    <row r="11063" spans="1:3" x14ac:dyDescent="0.25">
      <c r="A11063" s="74">
        <v>34803</v>
      </c>
      <c r="B11063" s="75">
        <v>25.545288000000003</v>
      </c>
      <c r="C11063" s="75">
        <v>66.635376000000008</v>
      </c>
    </row>
    <row r="11064" spans="1:3" x14ac:dyDescent="0.25">
      <c r="A11064" s="74">
        <v>34804</v>
      </c>
      <c r="B11064" s="75">
        <v>25.536144</v>
      </c>
      <c r="C11064" s="75">
        <v>66.382391999999996</v>
      </c>
    </row>
    <row r="11065" spans="1:3" x14ac:dyDescent="0.25">
      <c r="A11065" s="74">
        <v>34805</v>
      </c>
      <c r="B11065" s="75">
        <v>25.527000000000001</v>
      </c>
      <c r="C11065" s="75">
        <v>66.123311999999999</v>
      </c>
    </row>
    <row r="11066" spans="1:3" x14ac:dyDescent="0.25">
      <c r="A11066" s="74">
        <v>34806</v>
      </c>
      <c r="B11066" s="75">
        <v>25.523952000000001</v>
      </c>
      <c r="C11066" s="75">
        <v>65.867280000000008</v>
      </c>
    </row>
    <row r="11067" spans="1:3" x14ac:dyDescent="0.25">
      <c r="A11067" s="74">
        <v>34807</v>
      </c>
      <c r="B11067" s="75">
        <v>25.523952000000001</v>
      </c>
      <c r="C11067" s="75">
        <v>65.617344000000003</v>
      </c>
    </row>
    <row r="11068" spans="1:3" x14ac:dyDescent="0.25">
      <c r="A11068" s="74">
        <v>34808</v>
      </c>
      <c r="B11068" s="75">
        <v>25.533096</v>
      </c>
      <c r="C11068" s="75">
        <v>65.379599999999996</v>
      </c>
    </row>
    <row r="11069" spans="1:3" x14ac:dyDescent="0.25">
      <c r="A11069" s="74">
        <v>34809</v>
      </c>
      <c r="B11069" s="75">
        <v>25.530048000000004</v>
      </c>
      <c r="C11069" s="75">
        <v>65.135760000000005</v>
      </c>
    </row>
    <row r="11070" spans="1:3" x14ac:dyDescent="0.25">
      <c r="A11070" s="74">
        <v>34810</v>
      </c>
      <c r="B11070" s="75">
        <v>25.523952000000001</v>
      </c>
      <c r="C11070" s="75">
        <v>64.867536000000001</v>
      </c>
    </row>
    <row r="11071" spans="1:3" x14ac:dyDescent="0.25">
      <c r="A11071" s="74">
        <v>34811</v>
      </c>
      <c r="B11071" s="75">
        <v>25.514807999999999</v>
      </c>
      <c r="C11071" s="75">
        <v>64.590168000000006</v>
      </c>
    </row>
    <row r="11072" spans="1:3" x14ac:dyDescent="0.25">
      <c r="A11072" s="74">
        <v>34812</v>
      </c>
      <c r="B11072" s="75">
        <v>25.508711999999999</v>
      </c>
      <c r="C11072" s="75">
        <v>64.328040000000001</v>
      </c>
    </row>
    <row r="11073" spans="1:3" x14ac:dyDescent="0.25">
      <c r="A11073" s="74">
        <v>34813</v>
      </c>
      <c r="B11073" s="75">
        <v>25.499568</v>
      </c>
      <c r="C11073" s="75">
        <v>64.047623999999999</v>
      </c>
    </row>
    <row r="11074" spans="1:3" x14ac:dyDescent="0.25">
      <c r="A11074" s="74">
        <v>34814</v>
      </c>
      <c r="B11074" s="75">
        <v>25.505664000000003</v>
      </c>
      <c r="C11074" s="75">
        <v>64.102488000000008</v>
      </c>
    </row>
    <row r="11075" spans="1:3" x14ac:dyDescent="0.25">
      <c r="A11075" s="74">
        <v>34815</v>
      </c>
      <c r="B11075" s="75">
        <v>25.496520000000004</v>
      </c>
      <c r="C11075" s="75">
        <v>63.922656000000003</v>
      </c>
    </row>
    <row r="11076" spans="1:3" x14ac:dyDescent="0.25">
      <c r="A11076" s="74">
        <v>34816</v>
      </c>
      <c r="B11076" s="75">
        <v>25.496520000000004</v>
      </c>
      <c r="C11076" s="75">
        <v>63.684912000000004</v>
      </c>
    </row>
    <row r="11077" spans="1:3" x14ac:dyDescent="0.25">
      <c r="A11077" s="74">
        <v>34817</v>
      </c>
      <c r="B11077" s="75">
        <v>25.511760000000002</v>
      </c>
      <c r="C11077" s="75">
        <v>63.514223999999999</v>
      </c>
    </row>
    <row r="11078" spans="1:3" x14ac:dyDescent="0.25">
      <c r="A11078" s="74">
        <v>34818</v>
      </c>
      <c r="B11078" s="75">
        <v>25.508711999999999</v>
      </c>
      <c r="C11078" s="75">
        <v>63.291720000000005</v>
      </c>
    </row>
    <row r="11079" spans="1:3" x14ac:dyDescent="0.25">
      <c r="A11079" s="74">
        <v>34819</v>
      </c>
      <c r="B11079" s="75">
        <v>25.514807999999999</v>
      </c>
      <c r="C11079" s="75">
        <v>63.011304000000003</v>
      </c>
    </row>
    <row r="11080" spans="1:3" x14ac:dyDescent="0.25">
      <c r="A11080" s="74">
        <v>34820</v>
      </c>
      <c r="B11080" s="75">
        <v>25.520904000000002</v>
      </c>
      <c r="C11080" s="75">
        <v>62.736984000000007</v>
      </c>
    </row>
    <row r="11081" spans="1:3" x14ac:dyDescent="0.25">
      <c r="A11081" s="74">
        <v>34821</v>
      </c>
      <c r="B11081" s="75">
        <v>25.520904000000002</v>
      </c>
      <c r="C11081" s="75">
        <v>62.493144000000001</v>
      </c>
    </row>
    <row r="11082" spans="1:3" x14ac:dyDescent="0.25">
      <c r="A11082" s="74">
        <v>34822</v>
      </c>
      <c r="B11082" s="75">
        <v>25.530048000000004</v>
      </c>
      <c r="C11082" s="75">
        <v>62.447424000000005</v>
      </c>
    </row>
    <row r="11083" spans="1:3" x14ac:dyDescent="0.25">
      <c r="A11083" s="74">
        <v>34823</v>
      </c>
      <c r="B11083" s="75">
        <v>25.530048000000004</v>
      </c>
      <c r="C11083" s="75">
        <v>62.453520000000005</v>
      </c>
    </row>
    <row r="11084" spans="1:3" x14ac:dyDescent="0.25">
      <c r="A11084" s="74">
        <v>34824</v>
      </c>
      <c r="B11084" s="75">
        <v>25.548335999999999</v>
      </c>
      <c r="C11084" s="75">
        <v>62.432184000000007</v>
      </c>
    </row>
    <row r="11085" spans="1:3" x14ac:dyDescent="0.25">
      <c r="A11085" s="74">
        <v>34825</v>
      </c>
      <c r="B11085" s="75">
        <v>25.539192000000003</v>
      </c>
      <c r="C11085" s="75">
        <v>62.441328000000006</v>
      </c>
    </row>
    <row r="11086" spans="1:3" x14ac:dyDescent="0.25">
      <c r="A11086" s="74">
        <v>34826</v>
      </c>
      <c r="B11086" s="75">
        <v>25.539192000000003</v>
      </c>
      <c r="C11086" s="75">
        <v>62.474856000000003</v>
      </c>
    </row>
    <row r="11087" spans="1:3" x14ac:dyDescent="0.25">
      <c r="A11087" s="74">
        <v>34827</v>
      </c>
      <c r="B11087" s="75">
        <v>25.530048000000004</v>
      </c>
      <c r="C11087" s="75">
        <v>62.401704000000002</v>
      </c>
    </row>
    <row r="11088" spans="1:3" x14ac:dyDescent="0.25">
      <c r="A11088" s="74">
        <v>34828</v>
      </c>
      <c r="B11088" s="75">
        <v>25.517856000000002</v>
      </c>
      <c r="C11088" s="75">
        <v>62.273688000000007</v>
      </c>
    </row>
    <row r="11089" spans="1:3" x14ac:dyDescent="0.25">
      <c r="A11089" s="74">
        <v>34829</v>
      </c>
      <c r="B11089" s="75">
        <v>25.505664000000003</v>
      </c>
      <c r="C11089" s="75">
        <v>62.142624000000005</v>
      </c>
    </row>
    <row r="11090" spans="1:3" x14ac:dyDescent="0.25">
      <c r="A11090" s="74">
        <v>34830</v>
      </c>
      <c r="B11090" s="75">
        <v>25.505664000000003</v>
      </c>
      <c r="C11090" s="75">
        <v>61.968888000000007</v>
      </c>
    </row>
    <row r="11091" spans="1:3" x14ac:dyDescent="0.25">
      <c r="A11091" s="74">
        <v>34831</v>
      </c>
      <c r="B11091" s="75">
        <v>25.511760000000002</v>
      </c>
      <c r="C11091" s="75">
        <v>61.889640000000007</v>
      </c>
    </row>
    <row r="11092" spans="1:3" x14ac:dyDescent="0.25">
      <c r="A11092" s="74">
        <v>34832</v>
      </c>
      <c r="B11092" s="75">
        <v>25.514807999999999</v>
      </c>
      <c r="C11092" s="75">
        <v>61.883544000000001</v>
      </c>
    </row>
    <row r="11093" spans="1:3" x14ac:dyDescent="0.25">
      <c r="A11093" s="74">
        <v>34833</v>
      </c>
      <c r="B11093" s="75">
        <v>25.527000000000001</v>
      </c>
      <c r="C11093" s="75">
        <v>62.810136</v>
      </c>
    </row>
    <row r="11094" spans="1:3" x14ac:dyDescent="0.25">
      <c r="A11094" s="74">
        <v>34834</v>
      </c>
      <c r="B11094" s="75">
        <v>25.594056000000002</v>
      </c>
      <c r="C11094" s="75">
        <v>63.310008000000003</v>
      </c>
    </row>
    <row r="11095" spans="1:3" x14ac:dyDescent="0.25">
      <c r="A11095" s="74">
        <v>34835</v>
      </c>
      <c r="B11095" s="75">
        <v>25.645872000000001</v>
      </c>
      <c r="C11095" s="75">
        <v>63.529464000000004</v>
      </c>
    </row>
    <row r="11096" spans="1:3" x14ac:dyDescent="0.25">
      <c r="A11096" s="74">
        <v>34836</v>
      </c>
      <c r="B11096" s="75">
        <v>25.664160000000003</v>
      </c>
      <c r="C11096" s="75">
        <v>63.602615999999998</v>
      </c>
    </row>
    <row r="11097" spans="1:3" x14ac:dyDescent="0.25">
      <c r="A11097" s="74">
        <v>34837</v>
      </c>
      <c r="B11097" s="75">
        <v>25.661111999999999</v>
      </c>
      <c r="C11097" s="75">
        <v>63.599568000000005</v>
      </c>
    </row>
    <row r="11098" spans="1:3" x14ac:dyDescent="0.25">
      <c r="A11098" s="74">
        <v>34838</v>
      </c>
      <c r="B11098" s="75">
        <v>25.651968</v>
      </c>
      <c r="C11098" s="75">
        <v>63.544704000000003</v>
      </c>
    </row>
    <row r="11099" spans="1:3" x14ac:dyDescent="0.25">
      <c r="A11099" s="74">
        <v>34839</v>
      </c>
      <c r="B11099" s="75">
        <v>25.642824000000001</v>
      </c>
      <c r="C11099" s="75">
        <v>63.566040000000008</v>
      </c>
    </row>
    <row r="11100" spans="1:3" x14ac:dyDescent="0.25">
      <c r="A11100" s="74">
        <v>34840</v>
      </c>
      <c r="B11100" s="75">
        <v>25.633679999999998</v>
      </c>
      <c r="C11100" s="75">
        <v>63.58128</v>
      </c>
    </row>
    <row r="11101" spans="1:3" x14ac:dyDescent="0.25">
      <c r="A11101" s="74">
        <v>34841</v>
      </c>
      <c r="B11101" s="75">
        <v>25.630632000000002</v>
      </c>
      <c r="C11101" s="75">
        <v>63.498984000000007</v>
      </c>
    </row>
    <row r="11102" spans="1:3" x14ac:dyDescent="0.25">
      <c r="A11102" s="74">
        <v>34842</v>
      </c>
      <c r="B11102" s="75">
        <v>25.624535999999999</v>
      </c>
      <c r="C11102" s="75">
        <v>63.383159999999997</v>
      </c>
    </row>
    <row r="11103" spans="1:3" x14ac:dyDescent="0.25">
      <c r="A11103" s="74">
        <v>34843</v>
      </c>
      <c r="B11103" s="75">
        <v>25.658064000000003</v>
      </c>
      <c r="C11103" s="75">
        <v>63.306959999999997</v>
      </c>
    </row>
    <row r="11104" spans="1:3" x14ac:dyDescent="0.25">
      <c r="A11104" s="74">
        <v>34844</v>
      </c>
      <c r="B11104" s="75">
        <v>25.658064000000003</v>
      </c>
      <c r="C11104" s="75">
        <v>63.291720000000005</v>
      </c>
    </row>
    <row r="11105" spans="1:3" x14ac:dyDescent="0.25">
      <c r="A11105" s="74">
        <v>34845</v>
      </c>
      <c r="B11105" s="75">
        <v>25.651968</v>
      </c>
      <c r="C11105" s="75">
        <v>63.306959999999997</v>
      </c>
    </row>
    <row r="11106" spans="1:3" x14ac:dyDescent="0.25">
      <c r="A11106" s="74">
        <v>34846</v>
      </c>
      <c r="B11106" s="75">
        <v>25.664160000000003</v>
      </c>
      <c r="C11106" s="75">
        <v>63.462408000000003</v>
      </c>
    </row>
    <row r="11107" spans="1:3" x14ac:dyDescent="0.25">
      <c r="A11107" s="74">
        <v>34847</v>
      </c>
      <c r="B11107" s="75">
        <v>25.667207999999999</v>
      </c>
      <c r="C11107" s="75">
        <v>63.593471999999998</v>
      </c>
    </row>
    <row r="11108" spans="1:3" x14ac:dyDescent="0.25">
      <c r="A11108" s="74">
        <v>34848</v>
      </c>
      <c r="B11108" s="75">
        <v>25.667207999999999</v>
      </c>
      <c r="C11108" s="75">
        <v>63.697104000000003</v>
      </c>
    </row>
    <row r="11109" spans="1:3" x14ac:dyDescent="0.25">
      <c r="A11109" s="74">
        <v>34849</v>
      </c>
      <c r="B11109" s="75">
        <v>25.667207999999999</v>
      </c>
      <c r="C11109" s="75">
        <v>63.739776000000006</v>
      </c>
    </row>
    <row r="11110" spans="1:3" x14ac:dyDescent="0.25">
      <c r="A11110" s="74">
        <v>34850</v>
      </c>
      <c r="B11110" s="75">
        <v>25.655016000000003</v>
      </c>
      <c r="C11110" s="75">
        <v>63.715392000000001</v>
      </c>
    </row>
    <row r="11111" spans="1:3" x14ac:dyDescent="0.25">
      <c r="A11111" s="74">
        <v>34851</v>
      </c>
      <c r="B11111" s="75">
        <v>25.667207999999999</v>
      </c>
      <c r="C11111" s="75">
        <v>63.706248000000002</v>
      </c>
    </row>
    <row r="11112" spans="1:3" x14ac:dyDescent="0.25">
      <c r="A11112" s="74">
        <v>34852</v>
      </c>
      <c r="B11112" s="75">
        <v>25.658064000000003</v>
      </c>
      <c r="C11112" s="75">
        <v>63.721488000000001</v>
      </c>
    </row>
    <row r="11113" spans="1:3" x14ac:dyDescent="0.25">
      <c r="A11113" s="74">
        <v>34853</v>
      </c>
      <c r="B11113" s="75">
        <v>25.642824000000001</v>
      </c>
      <c r="C11113" s="75">
        <v>63.751968000000005</v>
      </c>
    </row>
    <row r="11114" spans="1:3" x14ac:dyDescent="0.25">
      <c r="A11114" s="74">
        <v>34854</v>
      </c>
      <c r="B11114" s="75">
        <v>25.630632000000002</v>
      </c>
      <c r="C11114" s="75">
        <v>63.803784000000007</v>
      </c>
    </row>
    <row r="11115" spans="1:3" x14ac:dyDescent="0.25">
      <c r="A11115" s="74">
        <v>34855</v>
      </c>
      <c r="B11115" s="75">
        <v>25.627584000000002</v>
      </c>
      <c r="C11115" s="75">
        <v>63.828168000000005</v>
      </c>
    </row>
    <row r="11116" spans="1:3" x14ac:dyDescent="0.25">
      <c r="A11116" s="74">
        <v>34856</v>
      </c>
      <c r="B11116" s="75">
        <v>25.630632000000002</v>
      </c>
      <c r="C11116" s="75">
        <v>64.151256000000004</v>
      </c>
    </row>
    <row r="11117" spans="1:3" x14ac:dyDescent="0.25">
      <c r="A11117" s="74">
        <v>34857</v>
      </c>
      <c r="B11117" s="75">
        <v>25.636728000000002</v>
      </c>
      <c r="C11117" s="75">
        <v>64.279272000000006</v>
      </c>
    </row>
    <row r="11118" spans="1:3" x14ac:dyDescent="0.25">
      <c r="A11118" s="74">
        <v>34858</v>
      </c>
      <c r="B11118" s="75">
        <v>25.639776000000001</v>
      </c>
      <c r="C11118" s="75">
        <v>64.364615999999998</v>
      </c>
    </row>
    <row r="11119" spans="1:3" x14ac:dyDescent="0.25">
      <c r="A11119" s="74">
        <v>34859</v>
      </c>
      <c r="B11119" s="75">
        <v>25.630632000000002</v>
      </c>
      <c r="C11119" s="75">
        <v>64.416432</v>
      </c>
    </row>
    <row r="11120" spans="1:3" x14ac:dyDescent="0.25">
      <c r="A11120" s="74">
        <v>34860</v>
      </c>
      <c r="B11120" s="75">
        <v>25.624535999999999</v>
      </c>
      <c r="C11120" s="75">
        <v>64.498728000000014</v>
      </c>
    </row>
    <row r="11121" spans="1:3" x14ac:dyDescent="0.25">
      <c r="A11121" s="74">
        <v>34861</v>
      </c>
      <c r="B11121" s="75">
        <v>25.61844</v>
      </c>
      <c r="C11121" s="75">
        <v>64.901064000000005</v>
      </c>
    </row>
    <row r="11122" spans="1:3" x14ac:dyDescent="0.25">
      <c r="A11122" s="74">
        <v>34862</v>
      </c>
      <c r="B11122" s="75">
        <v>25.636728000000002</v>
      </c>
      <c r="C11122" s="75">
        <v>65.99529600000001</v>
      </c>
    </row>
    <row r="11123" spans="1:3" x14ac:dyDescent="0.25">
      <c r="A11123" s="74">
        <v>34863</v>
      </c>
      <c r="B11123" s="75">
        <v>25.740360000000003</v>
      </c>
      <c r="C11123" s="75">
        <v>66.370199999999997</v>
      </c>
    </row>
    <row r="11124" spans="1:3" x14ac:dyDescent="0.25">
      <c r="A11124" s="74">
        <v>34864</v>
      </c>
      <c r="B11124" s="75">
        <v>25.789128000000002</v>
      </c>
      <c r="C11124" s="75">
        <v>66.610991999999996</v>
      </c>
    </row>
    <row r="11125" spans="1:3" x14ac:dyDescent="0.25">
      <c r="A11125" s="74">
        <v>34865</v>
      </c>
      <c r="B11125" s="75">
        <v>25.825704000000002</v>
      </c>
      <c r="C11125" s="75">
        <v>66.973703999999998</v>
      </c>
    </row>
    <row r="11126" spans="1:3" x14ac:dyDescent="0.25">
      <c r="A11126" s="74">
        <v>34866</v>
      </c>
      <c r="B11126" s="75">
        <v>25.840944</v>
      </c>
      <c r="C11126" s="75">
        <v>67.132199999999997</v>
      </c>
    </row>
    <row r="11127" spans="1:3" x14ac:dyDescent="0.25">
      <c r="A11127" s="74">
        <v>34867</v>
      </c>
      <c r="B11127" s="75">
        <v>25.831800000000001</v>
      </c>
      <c r="C11127" s="75">
        <v>67.427856000000006</v>
      </c>
    </row>
    <row r="11128" spans="1:3" x14ac:dyDescent="0.25">
      <c r="A11128" s="74">
        <v>34868</v>
      </c>
      <c r="B11128" s="75">
        <v>25.822656000000002</v>
      </c>
      <c r="C11128" s="75">
        <v>67.699128000000002</v>
      </c>
    </row>
    <row r="11129" spans="1:3" x14ac:dyDescent="0.25">
      <c r="A11129" s="74">
        <v>34869</v>
      </c>
      <c r="B11129" s="75">
        <v>25.834848000000004</v>
      </c>
      <c r="C11129" s="75">
        <v>67.967352000000005</v>
      </c>
    </row>
    <row r="11130" spans="1:3" x14ac:dyDescent="0.25">
      <c r="A11130" s="74">
        <v>34870</v>
      </c>
      <c r="B11130" s="75">
        <v>25.831800000000001</v>
      </c>
      <c r="C11130" s="75">
        <v>68.101464000000007</v>
      </c>
    </row>
    <row r="11131" spans="1:3" x14ac:dyDescent="0.25">
      <c r="A11131" s="74">
        <v>34871</v>
      </c>
      <c r="B11131" s="75">
        <v>25.856184000000002</v>
      </c>
      <c r="C11131" s="75">
        <v>68.156328000000002</v>
      </c>
    </row>
    <row r="11132" spans="1:3" x14ac:dyDescent="0.25">
      <c r="A11132" s="74">
        <v>34872</v>
      </c>
      <c r="B11132" s="75">
        <v>25.892760000000003</v>
      </c>
      <c r="C11132" s="75">
        <v>68.202048000000005</v>
      </c>
    </row>
    <row r="11133" spans="1:3" x14ac:dyDescent="0.25">
      <c r="A11133" s="74">
        <v>34873</v>
      </c>
      <c r="B11133" s="75">
        <v>25.898856000000002</v>
      </c>
      <c r="C11133" s="75">
        <v>68.272152000000006</v>
      </c>
    </row>
    <row r="11134" spans="1:3" x14ac:dyDescent="0.25">
      <c r="A11134" s="74">
        <v>34874</v>
      </c>
      <c r="B11134" s="75">
        <v>25.920192000000004</v>
      </c>
      <c r="C11134" s="75">
        <v>68.515991999999997</v>
      </c>
    </row>
    <row r="11135" spans="1:3" x14ac:dyDescent="0.25">
      <c r="A11135" s="74">
        <v>34875</v>
      </c>
      <c r="B11135" s="75">
        <v>25.914096000000001</v>
      </c>
      <c r="C11135" s="75">
        <v>68.698871999999994</v>
      </c>
    </row>
    <row r="11136" spans="1:3" x14ac:dyDescent="0.25">
      <c r="A11136" s="74">
        <v>34876</v>
      </c>
      <c r="B11136" s="75">
        <v>25.911048000000005</v>
      </c>
      <c r="C11136" s="75">
        <v>68.768976000000009</v>
      </c>
    </row>
    <row r="11137" spans="1:3" x14ac:dyDescent="0.25">
      <c r="A11137" s="74">
        <v>34877</v>
      </c>
      <c r="B11137" s="75">
        <v>25.914096000000001</v>
      </c>
      <c r="C11137" s="75">
        <v>68.826888000000011</v>
      </c>
    </row>
    <row r="11138" spans="1:3" x14ac:dyDescent="0.25">
      <c r="A11138" s="74">
        <v>34878</v>
      </c>
      <c r="B11138" s="75">
        <v>25.926288000000003</v>
      </c>
      <c r="C11138" s="75">
        <v>69.140832000000003</v>
      </c>
    </row>
    <row r="11139" spans="1:3" x14ac:dyDescent="0.25">
      <c r="A11139" s="74">
        <v>34879</v>
      </c>
      <c r="B11139" s="75">
        <v>25.932384000000003</v>
      </c>
      <c r="C11139" s="75">
        <v>69.268848000000006</v>
      </c>
    </row>
    <row r="11140" spans="1:3" x14ac:dyDescent="0.25">
      <c r="A11140" s="74">
        <v>34880</v>
      </c>
      <c r="B11140" s="75">
        <v>25.972007999999999</v>
      </c>
      <c r="C11140" s="75">
        <v>69.369432000000003</v>
      </c>
    </row>
    <row r="11141" spans="1:3" x14ac:dyDescent="0.25">
      <c r="A11141" s="74">
        <v>34881</v>
      </c>
      <c r="B11141" s="75">
        <v>25.962864000000003</v>
      </c>
      <c r="C11141" s="75">
        <v>69.390768000000008</v>
      </c>
    </row>
    <row r="11142" spans="1:3" x14ac:dyDescent="0.25">
      <c r="A11142" s="74">
        <v>34882</v>
      </c>
      <c r="B11142" s="75">
        <v>25.959816000000004</v>
      </c>
      <c r="C11142" s="75">
        <v>69.30237600000001</v>
      </c>
    </row>
    <row r="11143" spans="1:3" x14ac:dyDescent="0.25">
      <c r="A11143" s="74">
        <v>34883</v>
      </c>
      <c r="B11143" s="75">
        <v>26.051256000000002</v>
      </c>
      <c r="C11143" s="75">
        <v>69.473064000000008</v>
      </c>
    </row>
    <row r="11144" spans="1:3" x14ac:dyDescent="0.25">
      <c r="A11144" s="74">
        <v>34884</v>
      </c>
      <c r="B11144" s="75">
        <v>26.07564</v>
      </c>
      <c r="C11144" s="75">
        <v>69.91197600000001</v>
      </c>
    </row>
    <row r="11145" spans="1:3" x14ac:dyDescent="0.25">
      <c r="A11145" s="74">
        <v>34885</v>
      </c>
      <c r="B11145" s="75">
        <v>26.106120000000004</v>
      </c>
      <c r="C11145" s="75">
        <v>70.128384000000011</v>
      </c>
    </row>
    <row r="11146" spans="1:3" x14ac:dyDescent="0.25">
      <c r="A11146" s="74">
        <v>34886</v>
      </c>
      <c r="B11146" s="75">
        <v>26.133551999999998</v>
      </c>
      <c r="C11146" s="75">
        <v>70.253352000000007</v>
      </c>
    </row>
    <row r="11147" spans="1:3" x14ac:dyDescent="0.25">
      <c r="A11147" s="74">
        <v>34887</v>
      </c>
      <c r="B11147" s="75">
        <v>26.148792000000004</v>
      </c>
      <c r="C11147" s="75">
        <v>70.332599999999999</v>
      </c>
    </row>
    <row r="11148" spans="1:3" x14ac:dyDescent="0.25">
      <c r="A11148" s="74">
        <v>34888</v>
      </c>
      <c r="B11148" s="75">
        <v>26.145744000000001</v>
      </c>
      <c r="C11148" s="75">
        <v>70.387464000000008</v>
      </c>
    </row>
    <row r="11149" spans="1:3" x14ac:dyDescent="0.25">
      <c r="A11149" s="74">
        <v>34889</v>
      </c>
      <c r="B11149" s="75">
        <v>26.157935999999999</v>
      </c>
      <c r="C11149" s="75">
        <v>70.433184000000011</v>
      </c>
    </row>
    <row r="11150" spans="1:3" x14ac:dyDescent="0.25">
      <c r="A11150" s="74">
        <v>34890</v>
      </c>
      <c r="B11150" s="75">
        <v>26.170128000000002</v>
      </c>
      <c r="C11150" s="75">
        <v>70.402704</v>
      </c>
    </row>
    <row r="11151" spans="1:3" x14ac:dyDescent="0.25">
      <c r="A11151" s="74">
        <v>34891</v>
      </c>
      <c r="B11151" s="75">
        <v>26.170128000000002</v>
      </c>
      <c r="C11151" s="75">
        <v>70.372224000000003</v>
      </c>
    </row>
    <row r="11152" spans="1:3" x14ac:dyDescent="0.25">
      <c r="A11152" s="74">
        <v>34892</v>
      </c>
      <c r="B11152" s="75">
        <v>26.170128000000002</v>
      </c>
      <c r="C11152" s="75">
        <v>70.585584000000011</v>
      </c>
    </row>
    <row r="11153" spans="1:3" x14ac:dyDescent="0.25">
      <c r="A11153" s="74">
        <v>34893</v>
      </c>
      <c r="B11153" s="75">
        <v>26.221944000000001</v>
      </c>
      <c r="C11153" s="75">
        <v>71.137271999999996</v>
      </c>
    </row>
    <row r="11154" spans="1:3" x14ac:dyDescent="0.25">
      <c r="A11154" s="74">
        <v>34894</v>
      </c>
      <c r="B11154" s="75">
        <v>26.218896000000001</v>
      </c>
      <c r="C11154" s="75">
        <v>71.21956800000001</v>
      </c>
    </row>
    <row r="11155" spans="1:3" x14ac:dyDescent="0.25">
      <c r="A11155" s="74">
        <v>34895</v>
      </c>
      <c r="B11155" s="75">
        <v>26.218896000000001</v>
      </c>
      <c r="C11155" s="75">
        <v>71.841359999999995</v>
      </c>
    </row>
    <row r="11156" spans="1:3" x14ac:dyDescent="0.25">
      <c r="A11156" s="74">
        <v>34896</v>
      </c>
      <c r="B11156" s="75">
        <v>26.264616</v>
      </c>
      <c r="C11156" s="75">
        <v>72.039479999999998</v>
      </c>
    </row>
    <row r="11157" spans="1:3" x14ac:dyDescent="0.25">
      <c r="A11157" s="74">
        <v>34897</v>
      </c>
      <c r="B11157" s="75">
        <v>26.282904000000002</v>
      </c>
      <c r="C11157" s="75">
        <v>72.133967999999996</v>
      </c>
    </row>
    <row r="11158" spans="1:3" x14ac:dyDescent="0.25">
      <c r="A11158" s="74">
        <v>34898</v>
      </c>
      <c r="B11158" s="75">
        <v>26.270712</v>
      </c>
      <c r="C11158" s="75">
        <v>72.228456000000008</v>
      </c>
    </row>
    <row r="11159" spans="1:3" x14ac:dyDescent="0.25">
      <c r="A11159" s="74">
        <v>34899</v>
      </c>
      <c r="B11159" s="75">
        <v>26.285951999999998</v>
      </c>
      <c r="C11159" s="75">
        <v>72.261984000000012</v>
      </c>
    </row>
    <row r="11160" spans="1:3" x14ac:dyDescent="0.25">
      <c r="A11160" s="74">
        <v>34900</v>
      </c>
      <c r="B11160" s="75">
        <v>26.282904000000002</v>
      </c>
      <c r="C11160" s="75">
        <v>72.249791999999999</v>
      </c>
    </row>
    <row r="11161" spans="1:3" x14ac:dyDescent="0.25">
      <c r="A11161" s="74">
        <v>34901</v>
      </c>
      <c r="B11161" s="75">
        <v>26.273760000000003</v>
      </c>
      <c r="C11161" s="75">
        <v>72.222359999999995</v>
      </c>
    </row>
    <row r="11162" spans="1:3" x14ac:dyDescent="0.25">
      <c r="A11162" s="74">
        <v>34902</v>
      </c>
      <c r="B11162" s="75">
        <v>26.264616</v>
      </c>
      <c r="C11162" s="75">
        <v>72.258936000000006</v>
      </c>
    </row>
    <row r="11163" spans="1:3" x14ac:dyDescent="0.25">
      <c r="A11163" s="74">
        <v>34903</v>
      </c>
      <c r="B11163" s="75">
        <v>26.255472000000001</v>
      </c>
      <c r="C11163" s="75">
        <v>72.365616000000003</v>
      </c>
    </row>
    <row r="11164" spans="1:3" x14ac:dyDescent="0.25">
      <c r="A11164" s="74">
        <v>34904</v>
      </c>
      <c r="B11164" s="75">
        <v>26.282904000000002</v>
      </c>
      <c r="C11164" s="75">
        <v>72.432671999999997</v>
      </c>
    </row>
    <row r="11165" spans="1:3" x14ac:dyDescent="0.25">
      <c r="A11165" s="74">
        <v>34905</v>
      </c>
      <c r="B11165" s="75">
        <v>26.289000000000001</v>
      </c>
      <c r="C11165" s="75">
        <v>72.511920000000003</v>
      </c>
    </row>
    <row r="11166" spans="1:3" x14ac:dyDescent="0.25">
      <c r="A11166" s="74">
        <v>34906</v>
      </c>
      <c r="B11166" s="75">
        <v>26.30424</v>
      </c>
      <c r="C11166" s="75">
        <v>72.716136000000006</v>
      </c>
    </row>
    <row r="11167" spans="1:3" x14ac:dyDescent="0.25">
      <c r="A11167" s="74">
        <v>34907</v>
      </c>
      <c r="B11167" s="75">
        <v>26.349960000000003</v>
      </c>
      <c r="C11167" s="75">
        <v>73.094087999999999</v>
      </c>
    </row>
    <row r="11168" spans="1:3" x14ac:dyDescent="0.25">
      <c r="A11168" s="74">
        <v>34908</v>
      </c>
      <c r="B11168" s="75">
        <v>26.365200000000002</v>
      </c>
      <c r="C11168" s="75">
        <v>73.194671999999997</v>
      </c>
    </row>
    <row r="11169" spans="1:3" x14ac:dyDescent="0.25">
      <c r="A11169" s="74">
        <v>34909</v>
      </c>
      <c r="B11169" s="75">
        <v>26.353007999999999</v>
      </c>
      <c r="C11169" s="75">
        <v>73.252584000000013</v>
      </c>
    </row>
    <row r="11170" spans="1:3" x14ac:dyDescent="0.25">
      <c r="A11170" s="74">
        <v>34910</v>
      </c>
      <c r="B11170" s="75">
        <v>26.334720000000004</v>
      </c>
      <c r="C11170" s="75">
        <v>73.310496000000001</v>
      </c>
    </row>
    <row r="11171" spans="1:3" x14ac:dyDescent="0.25">
      <c r="A11171" s="74">
        <v>34911</v>
      </c>
      <c r="B11171" s="75">
        <v>26.334720000000004</v>
      </c>
      <c r="C11171" s="75">
        <v>73.334879999999998</v>
      </c>
    </row>
    <row r="11172" spans="1:3" x14ac:dyDescent="0.25">
      <c r="A11172" s="74">
        <v>34912</v>
      </c>
      <c r="B11172" s="75">
        <v>26.322528000000002</v>
      </c>
      <c r="C11172" s="75">
        <v>73.392792</v>
      </c>
    </row>
    <row r="11173" spans="1:3" x14ac:dyDescent="0.25">
      <c r="A11173" s="74">
        <v>34913</v>
      </c>
      <c r="B11173" s="75">
        <v>26.319479999999999</v>
      </c>
      <c r="C11173" s="75">
        <v>73.420224000000005</v>
      </c>
    </row>
    <row r="11174" spans="1:3" x14ac:dyDescent="0.25">
      <c r="A11174" s="74">
        <v>34914</v>
      </c>
      <c r="B11174" s="75">
        <v>26.340816</v>
      </c>
      <c r="C11174" s="75">
        <v>73.709784000000013</v>
      </c>
    </row>
    <row r="11175" spans="1:3" x14ac:dyDescent="0.25">
      <c r="A11175" s="74">
        <v>34915</v>
      </c>
      <c r="B11175" s="75">
        <v>26.343864000000004</v>
      </c>
      <c r="C11175" s="75">
        <v>73.779888</v>
      </c>
    </row>
    <row r="11176" spans="1:3" x14ac:dyDescent="0.25">
      <c r="A11176" s="74">
        <v>34916</v>
      </c>
      <c r="B11176" s="75">
        <v>26.362151999999998</v>
      </c>
      <c r="C11176" s="75">
        <v>73.795128000000005</v>
      </c>
    </row>
    <row r="11177" spans="1:3" x14ac:dyDescent="0.25">
      <c r="A11177" s="74">
        <v>34917</v>
      </c>
      <c r="B11177" s="75">
        <v>26.356056000000002</v>
      </c>
      <c r="C11177" s="75">
        <v>73.752456000000009</v>
      </c>
    </row>
    <row r="11178" spans="1:3" x14ac:dyDescent="0.25">
      <c r="A11178" s="74">
        <v>34918</v>
      </c>
      <c r="B11178" s="75">
        <v>26.343864000000004</v>
      </c>
      <c r="C11178" s="75">
        <v>73.770744000000008</v>
      </c>
    </row>
    <row r="11179" spans="1:3" x14ac:dyDescent="0.25">
      <c r="A11179" s="74">
        <v>34919</v>
      </c>
      <c r="B11179" s="75">
        <v>26.334720000000004</v>
      </c>
      <c r="C11179" s="75">
        <v>73.749408000000003</v>
      </c>
    </row>
    <row r="11180" spans="1:3" x14ac:dyDescent="0.25">
      <c r="A11180" s="74">
        <v>34920</v>
      </c>
      <c r="B11180" s="75">
        <v>26.374344000000001</v>
      </c>
      <c r="C11180" s="75">
        <v>73.731120000000004</v>
      </c>
    </row>
    <row r="11181" spans="1:3" x14ac:dyDescent="0.25">
      <c r="A11181" s="74">
        <v>34921</v>
      </c>
      <c r="B11181" s="75">
        <v>26.392632000000003</v>
      </c>
      <c r="C11181" s="75">
        <v>73.721976000000012</v>
      </c>
    </row>
    <row r="11182" spans="1:3" x14ac:dyDescent="0.25">
      <c r="A11182" s="74">
        <v>34922</v>
      </c>
      <c r="B11182" s="75">
        <v>26.392632000000003</v>
      </c>
      <c r="C11182" s="75">
        <v>73.670159999999996</v>
      </c>
    </row>
    <row r="11183" spans="1:3" x14ac:dyDescent="0.25">
      <c r="A11183" s="74">
        <v>34923</v>
      </c>
      <c r="B11183" s="75">
        <v>26.38044</v>
      </c>
      <c r="C11183" s="75">
        <v>73.624440000000007</v>
      </c>
    </row>
    <row r="11184" spans="1:3" x14ac:dyDescent="0.25">
      <c r="A11184" s="74">
        <v>34924</v>
      </c>
      <c r="B11184" s="75">
        <v>26.383488000000003</v>
      </c>
      <c r="C11184" s="75">
        <v>73.639679999999998</v>
      </c>
    </row>
    <row r="11185" spans="1:3" x14ac:dyDescent="0.25">
      <c r="A11185" s="74">
        <v>34925</v>
      </c>
      <c r="B11185" s="75">
        <v>26.432256000000002</v>
      </c>
      <c r="C11185" s="75">
        <v>74.008488</v>
      </c>
    </row>
    <row r="11186" spans="1:3" x14ac:dyDescent="0.25">
      <c r="A11186" s="74">
        <v>34926</v>
      </c>
      <c r="B11186" s="75">
        <v>26.474928000000002</v>
      </c>
      <c r="C11186" s="75">
        <v>74.124312000000003</v>
      </c>
    </row>
    <row r="11187" spans="1:3" x14ac:dyDescent="0.25">
      <c r="A11187" s="74">
        <v>34927</v>
      </c>
      <c r="B11187" s="75">
        <v>26.471879999999999</v>
      </c>
      <c r="C11187" s="75">
        <v>74.151744000000008</v>
      </c>
    </row>
    <row r="11188" spans="1:3" x14ac:dyDescent="0.25">
      <c r="A11188" s="74">
        <v>34928</v>
      </c>
      <c r="B11188" s="75">
        <v>26.462736</v>
      </c>
      <c r="C11188" s="75">
        <v>74.157840000000007</v>
      </c>
    </row>
    <row r="11189" spans="1:3" x14ac:dyDescent="0.25">
      <c r="A11189" s="74">
        <v>34929</v>
      </c>
      <c r="B11189" s="75">
        <v>26.447496000000001</v>
      </c>
      <c r="C11189" s="75">
        <v>74.194416000000004</v>
      </c>
    </row>
    <row r="11190" spans="1:3" x14ac:dyDescent="0.25">
      <c r="A11190" s="74">
        <v>34930</v>
      </c>
      <c r="B11190" s="75">
        <v>26.429207999999999</v>
      </c>
      <c r="C11190" s="75">
        <v>74.173079999999999</v>
      </c>
    </row>
    <row r="11191" spans="1:3" x14ac:dyDescent="0.25">
      <c r="A11191" s="74">
        <v>34931</v>
      </c>
      <c r="B11191" s="75">
        <v>26.404824000000001</v>
      </c>
      <c r="C11191" s="75">
        <v>74.112120000000004</v>
      </c>
    </row>
    <row r="11192" spans="1:3" x14ac:dyDescent="0.25">
      <c r="A11192" s="74">
        <v>34932</v>
      </c>
      <c r="B11192" s="75">
        <v>26.38044</v>
      </c>
      <c r="C11192" s="75">
        <v>74.051159999999996</v>
      </c>
    </row>
    <row r="11193" spans="1:3" x14ac:dyDescent="0.25">
      <c r="A11193" s="74">
        <v>34933</v>
      </c>
      <c r="B11193" s="75">
        <v>26.365200000000002</v>
      </c>
      <c r="C11193" s="75">
        <v>73.984104000000002</v>
      </c>
    </row>
    <row r="11194" spans="1:3" x14ac:dyDescent="0.25">
      <c r="A11194" s="74">
        <v>34934</v>
      </c>
      <c r="B11194" s="75">
        <v>26.340816</v>
      </c>
      <c r="C11194" s="75">
        <v>73.904856000000009</v>
      </c>
    </row>
    <row r="11195" spans="1:3" x14ac:dyDescent="0.25">
      <c r="A11195" s="74">
        <v>34935</v>
      </c>
      <c r="B11195" s="75">
        <v>26.331672000000001</v>
      </c>
      <c r="C11195" s="75">
        <v>73.889616000000004</v>
      </c>
    </row>
    <row r="11196" spans="1:3" x14ac:dyDescent="0.25">
      <c r="A11196" s="74">
        <v>34936</v>
      </c>
      <c r="B11196" s="75">
        <v>26.337768000000001</v>
      </c>
      <c r="C11196" s="75">
        <v>73.868279999999999</v>
      </c>
    </row>
    <row r="11197" spans="1:3" x14ac:dyDescent="0.25">
      <c r="A11197" s="74">
        <v>34937</v>
      </c>
      <c r="B11197" s="75">
        <v>26.356056000000002</v>
      </c>
      <c r="C11197" s="75">
        <v>73.917047999999994</v>
      </c>
    </row>
    <row r="11198" spans="1:3" x14ac:dyDescent="0.25">
      <c r="A11198" s="74">
        <v>34938</v>
      </c>
      <c r="B11198" s="75">
        <v>26.356056000000002</v>
      </c>
      <c r="C11198" s="75">
        <v>73.859136000000007</v>
      </c>
    </row>
    <row r="11199" spans="1:3" x14ac:dyDescent="0.25">
      <c r="A11199" s="74">
        <v>34939</v>
      </c>
      <c r="B11199" s="75">
        <v>26.368248000000001</v>
      </c>
      <c r="C11199" s="75">
        <v>73.840847999999994</v>
      </c>
    </row>
    <row r="11200" spans="1:3" x14ac:dyDescent="0.25">
      <c r="A11200" s="74">
        <v>34940</v>
      </c>
      <c r="B11200" s="75">
        <v>26.359104000000002</v>
      </c>
      <c r="C11200" s="75">
        <v>73.773792</v>
      </c>
    </row>
    <row r="11201" spans="1:3" x14ac:dyDescent="0.25">
      <c r="A11201" s="74">
        <v>34941</v>
      </c>
      <c r="B11201" s="75">
        <v>26.346912</v>
      </c>
      <c r="C11201" s="75">
        <v>73.676256000000009</v>
      </c>
    </row>
    <row r="11202" spans="1:3" x14ac:dyDescent="0.25">
      <c r="A11202" s="74">
        <v>34942</v>
      </c>
      <c r="B11202" s="75">
        <v>26.334720000000004</v>
      </c>
      <c r="C11202" s="75">
        <v>73.630536000000006</v>
      </c>
    </row>
    <row r="11203" spans="1:3" x14ac:dyDescent="0.25">
      <c r="A11203" s="74">
        <v>34943</v>
      </c>
      <c r="B11203" s="75">
        <v>26.319479999999999</v>
      </c>
      <c r="C11203" s="75">
        <v>73.542144000000008</v>
      </c>
    </row>
    <row r="11204" spans="1:3" x14ac:dyDescent="0.25">
      <c r="A11204" s="74">
        <v>34944</v>
      </c>
      <c r="B11204" s="75">
        <v>26.365200000000002</v>
      </c>
      <c r="C11204" s="75">
        <v>73.703688</v>
      </c>
    </row>
    <row r="11205" spans="1:3" x14ac:dyDescent="0.25">
      <c r="A11205" s="74">
        <v>34945</v>
      </c>
      <c r="B11205" s="75">
        <v>26.359104000000002</v>
      </c>
      <c r="C11205" s="75">
        <v>73.66406400000001</v>
      </c>
    </row>
    <row r="11206" spans="1:3" x14ac:dyDescent="0.25">
      <c r="A11206" s="74">
        <v>34946</v>
      </c>
      <c r="B11206" s="75">
        <v>26.349960000000003</v>
      </c>
      <c r="C11206" s="75">
        <v>73.670159999999996</v>
      </c>
    </row>
    <row r="11207" spans="1:3" x14ac:dyDescent="0.25">
      <c r="A11207" s="74">
        <v>34947</v>
      </c>
      <c r="B11207" s="75">
        <v>26.38044</v>
      </c>
      <c r="C11207" s="75">
        <v>73.731120000000004</v>
      </c>
    </row>
    <row r="11208" spans="1:3" x14ac:dyDescent="0.25">
      <c r="A11208" s="74">
        <v>34948</v>
      </c>
      <c r="B11208" s="75">
        <v>26.383488000000003</v>
      </c>
      <c r="C11208" s="75">
        <v>73.691496000000001</v>
      </c>
    </row>
    <row r="11209" spans="1:3" x14ac:dyDescent="0.25">
      <c r="A11209" s="74">
        <v>34949</v>
      </c>
      <c r="B11209" s="75">
        <v>26.368248000000001</v>
      </c>
      <c r="C11209" s="75">
        <v>73.584816000000004</v>
      </c>
    </row>
    <row r="11210" spans="1:3" x14ac:dyDescent="0.25">
      <c r="A11210" s="74">
        <v>34950</v>
      </c>
      <c r="B11210" s="75">
        <v>26.359104000000002</v>
      </c>
      <c r="C11210" s="75">
        <v>73.520808000000002</v>
      </c>
    </row>
    <row r="11211" spans="1:3" x14ac:dyDescent="0.25">
      <c r="A11211" s="74">
        <v>34951</v>
      </c>
      <c r="B11211" s="75">
        <v>26.331672000000001</v>
      </c>
      <c r="C11211" s="75">
        <v>73.472040000000007</v>
      </c>
    </row>
    <row r="11212" spans="1:3" x14ac:dyDescent="0.25">
      <c r="A11212" s="74">
        <v>34952</v>
      </c>
      <c r="B11212" s="75">
        <v>26.313383999999999</v>
      </c>
      <c r="C11212" s="75">
        <v>73.420224000000005</v>
      </c>
    </row>
    <row r="11213" spans="1:3" x14ac:dyDescent="0.25">
      <c r="A11213" s="74">
        <v>34953</v>
      </c>
      <c r="B11213" s="75">
        <v>26.298144000000001</v>
      </c>
      <c r="C11213" s="75">
        <v>73.298304000000002</v>
      </c>
    </row>
    <row r="11214" spans="1:3" x14ac:dyDescent="0.25">
      <c r="A11214" s="74">
        <v>34954</v>
      </c>
      <c r="B11214" s="75">
        <v>26.282904000000002</v>
      </c>
      <c r="C11214" s="75">
        <v>73.203816000000003</v>
      </c>
    </row>
    <row r="11215" spans="1:3" x14ac:dyDescent="0.25">
      <c r="A11215" s="74">
        <v>34955</v>
      </c>
      <c r="B11215" s="75">
        <v>26.30424</v>
      </c>
      <c r="C11215" s="75">
        <v>73.191624000000004</v>
      </c>
    </row>
    <row r="11216" spans="1:3" x14ac:dyDescent="0.25">
      <c r="A11216" s="74">
        <v>34956</v>
      </c>
      <c r="B11216" s="75">
        <v>26.313383999999999</v>
      </c>
      <c r="C11216" s="75">
        <v>73.258679999999998</v>
      </c>
    </row>
    <row r="11217" spans="1:3" x14ac:dyDescent="0.25">
      <c r="A11217" s="74">
        <v>34957</v>
      </c>
      <c r="B11217" s="75">
        <v>26.30424</v>
      </c>
      <c r="C11217" s="75">
        <v>73.234296000000001</v>
      </c>
    </row>
    <row r="11218" spans="1:3" x14ac:dyDescent="0.25">
      <c r="A11218" s="74">
        <v>34958</v>
      </c>
      <c r="B11218" s="75">
        <v>26.310336</v>
      </c>
      <c r="C11218" s="75">
        <v>73.197720000000004</v>
      </c>
    </row>
    <row r="11219" spans="1:3" x14ac:dyDescent="0.25">
      <c r="A11219" s="74">
        <v>34959</v>
      </c>
      <c r="B11219" s="75">
        <v>26.325576000000002</v>
      </c>
      <c r="C11219" s="75">
        <v>73.225152000000008</v>
      </c>
    </row>
    <row r="11220" spans="1:3" x14ac:dyDescent="0.25">
      <c r="A11220" s="74">
        <v>34960</v>
      </c>
      <c r="B11220" s="75">
        <v>26.337768000000001</v>
      </c>
      <c r="C11220" s="75">
        <v>73.194671999999997</v>
      </c>
    </row>
    <row r="11221" spans="1:3" x14ac:dyDescent="0.25">
      <c r="A11221" s="74">
        <v>34961</v>
      </c>
      <c r="B11221" s="75">
        <v>26.325576000000002</v>
      </c>
      <c r="C11221" s="75">
        <v>73.20686400000001</v>
      </c>
    </row>
    <row r="11222" spans="1:3" x14ac:dyDescent="0.25">
      <c r="A11222" s="74">
        <v>34962</v>
      </c>
      <c r="B11222" s="75">
        <v>26.313383999999999</v>
      </c>
      <c r="C11222" s="75">
        <v>73.152000000000001</v>
      </c>
    </row>
    <row r="11223" spans="1:3" x14ac:dyDescent="0.25">
      <c r="A11223" s="74">
        <v>34963</v>
      </c>
      <c r="B11223" s="75">
        <v>26.322528000000002</v>
      </c>
      <c r="C11223" s="75">
        <v>73.127616000000003</v>
      </c>
    </row>
    <row r="11224" spans="1:3" x14ac:dyDescent="0.25">
      <c r="A11224" s="74">
        <v>34964</v>
      </c>
      <c r="B11224" s="75">
        <v>26.310336</v>
      </c>
      <c r="C11224" s="75">
        <v>73.069704000000002</v>
      </c>
    </row>
    <row r="11225" spans="1:3" x14ac:dyDescent="0.25">
      <c r="A11225" s="74">
        <v>34965</v>
      </c>
      <c r="B11225" s="75">
        <v>26.295096000000001</v>
      </c>
      <c r="C11225" s="75">
        <v>72.996552000000008</v>
      </c>
    </row>
    <row r="11226" spans="1:3" x14ac:dyDescent="0.25">
      <c r="A11226" s="74">
        <v>34966</v>
      </c>
      <c r="B11226" s="75">
        <v>26.282904000000002</v>
      </c>
      <c r="C11226" s="75">
        <v>72.905112000000003</v>
      </c>
    </row>
    <row r="11227" spans="1:3" x14ac:dyDescent="0.25">
      <c r="A11227" s="74">
        <v>34967</v>
      </c>
      <c r="B11227" s="75">
        <v>26.273760000000003</v>
      </c>
      <c r="C11227" s="75">
        <v>72.804528000000005</v>
      </c>
    </row>
    <row r="11228" spans="1:3" x14ac:dyDescent="0.25">
      <c r="A11228" s="74">
        <v>34968</v>
      </c>
      <c r="B11228" s="75">
        <v>26.255472000000001</v>
      </c>
      <c r="C11228" s="75">
        <v>72.697848000000008</v>
      </c>
    </row>
    <row r="11229" spans="1:3" x14ac:dyDescent="0.25">
      <c r="A11229" s="74">
        <v>34969</v>
      </c>
      <c r="B11229" s="75">
        <v>26.243279999999999</v>
      </c>
      <c r="C11229" s="75">
        <v>72.646032000000005</v>
      </c>
    </row>
    <row r="11230" spans="1:3" x14ac:dyDescent="0.25">
      <c r="A11230" s="74">
        <v>34970</v>
      </c>
      <c r="B11230" s="75">
        <v>26.221944000000001</v>
      </c>
      <c r="C11230" s="75">
        <v>72.563736000000006</v>
      </c>
    </row>
    <row r="11231" spans="1:3" x14ac:dyDescent="0.25">
      <c r="A11231" s="74">
        <v>34971</v>
      </c>
      <c r="B11231" s="75">
        <v>26.215848000000001</v>
      </c>
      <c r="C11231" s="75">
        <v>72.466200000000001</v>
      </c>
    </row>
    <row r="11232" spans="1:3" x14ac:dyDescent="0.25">
      <c r="A11232" s="74">
        <v>34972</v>
      </c>
      <c r="B11232" s="75">
        <v>26.209751999999998</v>
      </c>
      <c r="C11232" s="75">
        <v>72.426576000000011</v>
      </c>
    </row>
    <row r="11233" spans="1:3" x14ac:dyDescent="0.25">
      <c r="A11233" s="74">
        <v>34973</v>
      </c>
      <c r="B11233" s="75">
        <v>26.194512</v>
      </c>
      <c r="C11233" s="75">
        <v>72.319896</v>
      </c>
    </row>
    <row r="11234" spans="1:3" x14ac:dyDescent="0.25">
      <c r="A11234" s="74">
        <v>34974</v>
      </c>
      <c r="B11234" s="75">
        <v>26.170128000000002</v>
      </c>
      <c r="C11234" s="75">
        <v>72.246744000000007</v>
      </c>
    </row>
    <row r="11235" spans="1:3" x14ac:dyDescent="0.25">
      <c r="A11235" s="74">
        <v>34975</v>
      </c>
      <c r="B11235" s="75">
        <v>26.145744000000001</v>
      </c>
      <c r="C11235" s="75">
        <v>72.115679999999998</v>
      </c>
    </row>
    <row r="11236" spans="1:3" x14ac:dyDescent="0.25">
      <c r="A11236" s="74">
        <v>34976</v>
      </c>
      <c r="B11236" s="75">
        <v>26.127456000000002</v>
      </c>
      <c r="C11236" s="75">
        <v>72.097391999999999</v>
      </c>
    </row>
    <row r="11237" spans="1:3" x14ac:dyDescent="0.25">
      <c r="A11237" s="74">
        <v>34977</v>
      </c>
      <c r="B11237" s="75">
        <v>26.118312</v>
      </c>
      <c r="C11237" s="75">
        <v>72.063864000000009</v>
      </c>
    </row>
    <row r="11238" spans="1:3" x14ac:dyDescent="0.25">
      <c r="A11238" s="74">
        <v>34978</v>
      </c>
      <c r="B11238" s="75">
        <v>26.096976000000002</v>
      </c>
      <c r="C11238" s="75">
        <v>72.039479999999998</v>
      </c>
    </row>
    <row r="11239" spans="1:3" x14ac:dyDescent="0.25">
      <c r="A11239" s="74">
        <v>34979</v>
      </c>
      <c r="B11239" s="75">
        <v>26.081735999999999</v>
      </c>
      <c r="C11239" s="75">
        <v>72.005952000000008</v>
      </c>
    </row>
    <row r="11240" spans="1:3" x14ac:dyDescent="0.25">
      <c r="A11240" s="74">
        <v>34980</v>
      </c>
      <c r="B11240" s="75">
        <v>26.054304000000002</v>
      </c>
      <c r="C11240" s="75">
        <v>71.896224000000004</v>
      </c>
    </row>
    <row r="11241" spans="1:3" x14ac:dyDescent="0.25">
      <c r="A11241" s="74">
        <v>34981</v>
      </c>
      <c r="B11241" s="75">
        <v>26.036016000000004</v>
      </c>
      <c r="C11241" s="75">
        <v>71.774304000000001</v>
      </c>
    </row>
    <row r="11242" spans="1:3" x14ac:dyDescent="0.25">
      <c r="A11242" s="74">
        <v>34982</v>
      </c>
      <c r="B11242" s="75">
        <v>26.051256000000002</v>
      </c>
      <c r="C11242" s="75">
        <v>71.908416000000003</v>
      </c>
    </row>
    <row r="11243" spans="1:3" x14ac:dyDescent="0.25">
      <c r="A11243" s="74">
        <v>34983</v>
      </c>
      <c r="B11243" s="75">
        <v>26.048207999999999</v>
      </c>
      <c r="C11243" s="75">
        <v>72.021191999999999</v>
      </c>
    </row>
    <row r="11244" spans="1:3" x14ac:dyDescent="0.25">
      <c r="A11244" s="74">
        <v>34984</v>
      </c>
      <c r="B11244" s="75">
        <v>26.042111999999999</v>
      </c>
      <c r="C11244" s="75">
        <v>72.045576000000011</v>
      </c>
    </row>
    <row r="11245" spans="1:3" x14ac:dyDescent="0.25">
      <c r="A11245" s="74">
        <v>34985</v>
      </c>
      <c r="B11245" s="75">
        <v>26.029920000000004</v>
      </c>
      <c r="C11245" s="75">
        <v>72.057767999999996</v>
      </c>
    </row>
    <row r="11246" spans="1:3" x14ac:dyDescent="0.25">
      <c r="A11246" s="74">
        <v>34986</v>
      </c>
      <c r="B11246" s="75">
        <v>26.023824000000001</v>
      </c>
      <c r="C11246" s="75">
        <v>72.137016000000003</v>
      </c>
    </row>
    <row r="11247" spans="1:3" x14ac:dyDescent="0.25">
      <c r="A11247" s="74">
        <v>34987</v>
      </c>
      <c r="B11247" s="75">
        <v>26.032968</v>
      </c>
      <c r="C11247" s="75">
        <v>72.255887999999999</v>
      </c>
    </row>
    <row r="11248" spans="1:3" x14ac:dyDescent="0.25">
      <c r="A11248" s="74">
        <v>34988</v>
      </c>
      <c r="B11248" s="75">
        <v>26.036016000000004</v>
      </c>
      <c r="C11248" s="75">
        <v>72.319896</v>
      </c>
    </row>
    <row r="11249" spans="1:3" x14ac:dyDescent="0.25">
      <c r="A11249" s="74">
        <v>34989</v>
      </c>
      <c r="B11249" s="75">
        <v>26.118312</v>
      </c>
      <c r="C11249" s="75">
        <v>72.36866400000001</v>
      </c>
    </row>
    <row r="11250" spans="1:3" x14ac:dyDescent="0.25">
      <c r="A11250" s="74">
        <v>34990</v>
      </c>
      <c r="B11250" s="75">
        <v>26.148792000000004</v>
      </c>
      <c r="C11250" s="75">
        <v>72.414384000000013</v>
      </c>
    </row>
    <row r="11251" spans="1:3" x14ac:dyDescent="0.25">
      <c r="A11251" s="74">
        <v>34991</v>
      </c>
      <c r="B11251" s="75">
        <v>26.185368</v>
      </c>
      <c r="C11251" s="75">
        <v>72.469248000000007</v>
      </c>
    </row>
    <row r="11252" spans="1:3" x14ac:dyDescent="0.25">
      <c r="A11252" s="74">
        <v>34992</v>
      </c>
      <c r="B11252" s="75">
        <v>26.246328000000002</v>
      </c>
      <c r="C11252" s="75">
        <v>72.563736000000006</v>
      </c>
    </row>
    <row r="11253" spans="1:3" x14ac:dyDescent="0.25">
      <c r="A11253" s="74">
        <v>34993</v>
      </c>
      <c r="B11253" s="75">
        <v>26.316432000000002</v>
      </c>
      <c r="C11253" s="75">
        <v>72.639936000000006</v>
      </c>
    </row>
    <row r="11254" spans="1:3" x14ac:dyDescent="0.25">
      <c r="A11254" s="74">
        <v>34994</v>
      </c>
      <c r="B11254" s="75">
        <v>26.359104000000002</v>
      </c>
      <c r="C11254" s="75">
        <v>72.664320000000004</v>
      </c>
    </row>
    <row r="11255" spans="1:3" x14ac:dyDescent="0.25">
      <c r="A11255" s="74">
        <v>34995</v>
      </c>
      <c r="B11255" s="75">
        <v>26.38044</v>
      </c>
      <c r="C11255" s="75">
        <v>72.713087999999999</v>
      </c>
    </row>
    <row r="11256" spans="1:3" x14ac:dyDescent="0.25">
      <c r="A11256" s="74">
        <v>34996</v>
      </c>
      <c r="B11256" s="75">
        <v>26.413968000000001</v>
      </c>
      <c r="C11256" s="75">
        <v>72.810624000000004</v>
      </c>
    </row>
    <row r="11257" spans="1:3" x14ac:dyDescent="0.25">
      <c r="A11257" s="74">
        <v>34997</v>
      </c>
      <c r="B11257" s="75">
        <v>26.435304000000002</v>
      </c>
      <c r="C11257" s="75">
        <v>72.950832000000005</v>
      </c>
    </row>
    <row r="11258" spans="1:3" x14ac:dyDescent="0.25">
      <c r="A11258" s="74">
        <v>34998</v>
      </c>
      <c r="B11258" s="75">
        <v>26.450544000000001</v>
      </c>
      <c r="C11258" s="75">
        <v>73.216008000000002</v>
      </c>
    </row>
    <row r="11259" spans="1:3" x14ac:dyDescent="0.25">
      <c r="A11259" s="74">
        <v>34999</v>
      </c>
      <c r="B11259" s="75">
        <v>26.441400000000002</v>
      </c>
      <c r="C11259" s="75">
        <v>73.368408000000002</v>
      </c>
    </row>
    <row r="11260" spans="1:3" x14ac:dyDescent="0.25">
      <c r="A11260" s="74">
        <v>35000</v>
      </c>
      <c r="B11260" s="75">
        <v>26.444448000000001</v>
      </c>
      <c r="C11260" s="75">
        <v>73.51166400000001</v>
      </c>
    </row>
    <row r="11261" spans="1:3" x14ac:dyDescent="0.25">
      <c r="A11261" s="74">
        <v>35001</v>
      </c>
      <c r="B11261" s="75">
        <v>26.45664</v>
      </c>
      <c r="C11261" s="75">
        <v>73.657967999999997</v>
      </c>
    </row>
    <row r="11262" spans="1:3" x14ac:dyDescent="0.25">
      <c r="A11262" s="74">
        <v>35002</v>
      </c>
      <c r="B11262" s="75">
        <v>26.468832000000003</v>
      </c>
      <c r="C11262" s="75">
        <v>73.795128000000005</v>
      </c>
    </row>
    <row r="11263" spans="1:3" x14ac:dyDescent="0.25">
      <c r="A11263" s="74">
        <v>35003</v>
      </c>
      <c r="B11263" s="75">
        <v>26.474928000000002</v>
      </c>
      <c r="C11263" s="75">
        <v>73.944479999999999</v>
      </c>
    </row>
    <row r="11264" spans="1:3" x14ac:dyDescent="0.25">
      <c r="A11264" s="74">
        <v>35004</v>
      </c>
      <c r="B11264" s="75">
        <v>26.465783999999999</v>
      </c>
      <c r="C11264" s="75">
        <v>74.011536000000007</v>
      </c>
    </row>
    <row r="11265" spans="1:3" x14ac:dyDescent="0.25">
      <c r="A11265" s="74">
        <v>35005</v>
      </c>
      <c r="B11265" s="75">
        <v>26.481024000000001</v>
      </c>
      <c r="C11265" s="75">
        <v>74.084688</v>
      </c>
    </row>
    <row r="11266" spans="1:3" x14ac:dyDescent="0.25">
      <c r="A11266" s="74">
        <v>35006</v>
      </c>
      <c r="B11266" s="75">
        <v>26.526744000000001</v>
      </c>
      <c r="C11266" s="75">
        <v>74.185271999999998</v>
      </c>
    </row>
    <row r="11267" spans="1:3" x14ac:dyDescent="0.25">
      <c r="A11267" s="74">
        <v>35007</v>
      </c>
      <c r="B11267" s="75">
        <v>26.557224000000001</v>
      </c>
      <c r="C11267" s="75">
        <v>74.237088</v>
      </c>
    </row>
    <row r="11268" spans="1:3" x14ac:dyDescent="0.25">
      <c r="A11268" s="74">
        <v>35008</v>
      </c>
      <c r="B11268" s="75">
        <v>26.541983999999999</v>
      </c>
      <c r="C11268" s="75">
        <v>74.401679999999999</v>
      </c>
    </row>
    <row r="11269" spans="1:3" x14ac:dyDescent="0.25">
      <c r="A11269" s="74">
        <v>35009</v>
      </c>
      <c r="B11269" s="75">
        <v>26.551128000000002</v>
      </c>
      <c r="C11269" s="75">
        <v>74.453496000000001</v>
      </c>
    </row>
    <row r="11270" spans="1:3" x14ac:dyDescent="0.25">
      <c r="A11270" s="74">
        <v>35010</v>
      </c>
      <c r="B11270" s="75">
        <v>26.60904</v>
      </c>
      <c r="C11270" s="75">
        <v>74.679047999999995</v>
      </c>
    </row>
    <row r="11271" spans="1:3" x14ac:dyDescent="0.25">
      <c r="A11271" s="74">
        <v>35011</v>
      </c>
      <c r="B11271" s="75">
        <v>26.700479999999999</v>
      </c>
      <c r="C11271" s="75">
        <v>75.267312000000004</v>
      </c>
    </row>
    <row r="11272" spans="1:3" x14ac:dyDescent="0.25">
      <c r="A11272" s="74">
        <v>35012</v>
      </c>
      <c r="B11272" s="75">
        <v>26.673048000000001</v>
      </c>
      <c r="C11272" s="75">
        <v>75.492864000000012</v>
      </c>
    </row>
    <row r="11273" spans="1:3" x14ac:dyDescent="0.25">
      <c r="A11273" s="74">
        <v>35013</v>
      </c>
      <c r="B11273" s="75">
        <v>26.657807999999999</v>
      </c>
      <c r="C11273" s="75">
        <v>75.633071999999999</v>
      </c>
    </row>
    <row r="11274" spans="1:3" x14ac:dyDescent="0.25">
      <c r="A11274" s="74">
        <v>35014</v>
      </c>
      <c r="B11274" s="75">
        <v>26.666951999999998</v>
      </c>
      <c r="C11274" s="75">
        <v>75.642216000000005</v>
      </c>
    </row>
    <row r="11275" spans="1:3" x14ac:dyDescent="0.25">
      <c r="A11275" s="74">
        <v>35015</v>
      </c>
      <c r="B11275" s="75">
        <v>26.700479999999999</v>
      </c>
      <c r="C11275" s="75">
        <v>75.748896000000002</v>
      </c>
    </row>
    <row r="11276" spans="1:3" x14ac:dyDescent="0.25">
      <c r="A11276" s="74">
        <v>35016</v>
      </c>
      <c r="B11276" s="75">
        <v>26.676096000000001</v>
      </c>
      <c r="C11276" s="75">
        <v>75.788520000000005</v>
      </c>
    </row>
    <row r="11277" spans="1:3" x14ac:dyDescent="0.25">
      <c r="A11277" s="74">
        <v>35017</v>
      </c>
      <c r="B11277" s="75">
        <v>26.666951999999998</v>
      </c>
      <c r="C11277" s="75">
        <v>75.822047999999995</v>
      </c>
    </row>
    <row r="11278" spans="1:3" x14ac:dyDescent="0.25">
      <c r="A11278" s="74">
        <v>35018</v>
      </c>
      <c r="B11278" s="75">
        <v>26.645616</v>
      </c>
      <c r="C11278" s="75">
        <v>75.852528000000007</v>
      </c>
    </row>
    <row r="11279" spans="1:3" x14ac:dyDescent="0.25">
      <c r="A11279" s="74">
        <v>35019</v>
      </c>
      <c r="B11279" s="75">
        <v>26.706576000000002</v>
      </c>
      <c r="C11279" s="75">
        <v>75.947016000000005</v>
      </c>
    </row>
    <row r="11280" spans="1:3" x14ac:dyDescent="0.25">
      <c r="A11280" s="74">
        <v>35020</v>
      </c>
      <c r="B11280" s="75">
        <v>26.663904000000002</v>
      </c>
      <c r="C11280" s="75">
        <v>76.279247999999995</v>
      </c>
    </row>
    <row r="11281" spans="1:3" x14ac:dyDescent="0.25">
      <c r="A11281" s="74">
        <v>35021</v>
      </c>
      <c r="B11281" s="75">
        <v>26.651712</v>
      </c>
      <c r="C11281" s="75">
        <v>76.422504000000004</v>
      </c>
    </row>
    <row r="11282" spans="1:3" x14ac:dyDescent="0.25">
      <c r="A11282" s="74">
        <v>35022</v>
      </c>
      <c r="B11282" s="75">
        <v>26.654760000000003</v>
      </c>
      <c r="C11282" s="75">
        <v>76.431647999999996</v>
      </c>
    </row>
    <row r="11283" spans="1:3" x14ac:dyDescent="0.25">
      <c r="A11283" s="74">
        <v>35023</v>
      </c>
      <c r="B11283" s="75">
        <v>26.67</v>
      </c>
      <c r="C11283" s="75">
        <v>76.422504000000004</v>
      </c>
    </row>
    <row r="11284" spans="1:3" x14ac:dyDescent="0.25">
      <c r="A11284" s="74">
        <v>35024</v>
      </c>
      <c r="B11284" s="75">
        <v>26.694383999999999</v>
      </c>
      <c r="C11284" s="75">
        <v>76.428600000000003</v>
      </c>
    </row>
    <row r="11285" spans="1:3" x14ac:dyDescent="0.25">
      <c r="A11285" s="74">
        <v>35025</v>
      </c>
      <c r="B11285" s="75">
        <v>26.67</v>
      </c>
      <c r="C11285" s="75">
        <v>76.440792000000002</v>
      </c>
    </row>
    <row r="11286" spans="1:3" x14ac:dyDescent="0.25">
      <c r="A11286" s="74">
        <v>35026</v>
      </c>
      <c r="B11286" s="75">
        <v>26.663904000000002</v>
      </c>
      <c r="C11286" s="75">
        <v>76.413359999999997</v>
      </c>
    </row>
    <row r="11287" spans="1:3" x14ac:dyDescent="0.25">
      <c r="A11287" s="74">
        <v>35027</v>
      </c>
      <c r="B11287" s="75">
        <v>26.67</v>
      </c>
      <c r="C11287" s="75">
        <v>76.434696000000002</v>
      </c>
    </row>
    <row r="11288" spans="1:3" x14ac:dyDescent="0.25">
      <c r="A11288" s="74">
        <v>35028</v>
      </c>
      <c r="B11288" s="75">
        <v>26.694383999999999</v>
      </c>
      <c r="C11288" s="75">
        <v>76.53528</v>
      </c>
    </row>
    <row r="11289" spans="1:3" x14ac:dyDescent="0.25">
      <c r="A11289" s="74">
        <v>35029</v>
      </c>
      <c r="B11289" s="75">
        <v>26.682192000000004</v>
      </c>
      <c r="C11289" s="75">
        <v>76.544424000000006</v>
      </c>
    </row>
    <row r="11290" spans="1:3" x14ac:dyDescent="0.25">
      <c r="A11290" s="74">
        <v>35030</v>
      </c>
      <c r="B11290" s="75">
        <v>26.700479999999999</v>
      </c>
      <c r="C11290" s="75">
        <v>76.596240000000009</v>
      </c>
    </row>
    <row r="11291" spans="1:3" x14ac:dyDescent="0.25">
      <c r="A11291" s="74">
        <v>35031</v>
      </c>
      <c r="B11291" s="75">
        <v>26.721816</v>
      </c>
      <c r="C11291" s="75">
        <v>76.544424000000006</v>
      </c>
    </row>
    <row r="11292" spans="1:3" x14ac:dyDescent="0.25">
      <c r="A11292" s="74">
        <v>35032</v>
      </c>
      <c r="B11292" s="75">
        <v>26.709624000000002</v>
      </c>
      <c r="C11292" s="75">
        <v>76.492608000000004</v>
      </c>
    </row>
    <row r="11293" spans="1:3" x14ac:dyDescent="0.25">
      <c r="A11293" s="74">
        <v>35033</v>
      </c>
      <c r="B11293" s="75">
        <v>26.697432000000003</v>
      </c>
      <c r="C11293" s="75">
        <v>76.431647999999996</v>
      </c>
    </row>
    <row r="11294" spans="1:3" x14ac:dyDescent="0.25">
      <c r="A11294" s="74">
        <v>35034</v>
      </c>
      <c r="B11294" s="75">
        <v>26.688288000000004</v>
      </c>
      <c r="C11294" s="75">
        <v>76.401167999999998</v>
      </c>
    </row>
    <row r="11295" spans="1:3" x14ac:dyDescent="0.25">
      <c r="A11295" s="74">
        <v>35035</v>
      </c>
      <c r="B11295" s="75">
        <v>26.679144000000001</v>
      </c>
      <c r="C11295" s="75">
        <v>76.471271999999999</v>
      </c>
    </row>
    <row r="11296" spans="1:3" x14ac:dyDescent="0.25">
      <c r="A11296" s="74">
        <v>35036</v>
      </c>
      <c r="B11296" s="75">
        <v>26.68524</v>
      </c>
      <c r="C11296" s="75">
        <v>76.513944000000009</v>
      </c>
    </row>
    <row r="11297" spans="1:3" x14ac:dyDescent="0.25">
      <c r="A11297" s="74">
        <v>35037</v>
      </c>
      <c r="B11297" s="75">
        <v>26.700479999999999</v>
      </c>
      <c r="C11297" s="75">
        <v>76.53528</v>
      </c>
    </row>
    <row r="11298" spans="1:3" x14ac:dyDescent="0.25">
      <c r="A11298" s="74">
        <v>35038</v>
      </c>
      <c r="B11298" s="75">
        <v>26.749248000000001</v>
      </c>
      <c r="C11298" s="75">
        <v>76.651104000000004</v>
      </c>
    </row>
    <row r="11299" spans="1:3" x14ac:dyDescent="0.25">
      <c r="A11299" s="74">
        <v>35039</v>
      </c>
      <c r="B11299" s="75">
        <v>26.734007999999999</v>
      </c>
      <c r="C11299" s="75">
        <v>76.68768</v>
      </c>
    </row>
    <row r="11300" spans="1:3" x14ac:dyDescent="0.25">
      <c r="A11300" s="74">
        <v>35040</v>
      </c>
      <c r="B11300" s="75">
        <v>26.712672000000001</v>
      </c>
      <c r="C11300" s="75">
        <v>76.693776</v>
      </c>
    </row>
    <row r="11301" spans="1:3" x14ac:dyDescent="0.25">
      <c r="A11301" s="74">
        <v>35041</v>
      </c>
      <c r="B11301" s="75">
        <v>26.694383999999999</v>
      </c>
      <c r="C11301" s="75">
        <v>76.693776</v>
      </c>
    </row>
    <row r="11302" spans="1:3" x14ac:dyDescent="0.25">
      <c r="A11302" s="74">
        <v>35042</v>
      </c>
      <c r="B11302" s="75">
        <v>26.700479999999999</v>
      </c>
      <c r="C11302" s="75">
        <v>76.669392000000002</v>
      </c>
    </row>
    <row r="11303" spans="1:3" x14ac:dyDescent="0.25">
      <c r="A11303" s="74">
        <v>35043</v>
      </c>
      <c r="B11303" s="75">
        <v>26.697432000000003</v>
      </c>
      <c r="C11303" s="75">
        <v>76.654152000000011</v>
      </c>
    </row>
    <row r="11304" spans="1:3" x14ac:dyDescent="0.25">
      <c r="A11304" s="74">
        <v>35044</v>
      </c>
      <c r="B11304" s="75">
        <v>26.718768000000001</v>
      </c>
      <c r="C11304" s="75">
        <v>76.669392000000002</v>
      </c>
    </row>
    <row r="11305" spans="1:3" x14ac:dyDescent="0.25">
      <c r="A11305" s="74">
        <v>35045</v>
      </c>
      <c r="B11305" s="75">
        <v>26.730960000000003</v>
      </c>
      <c r="C11305" s="75">
        <v>76.68768</v>
      </c>
    </row>
    <row r="11306" spans="1:3" x14ac:dyDescent="0.25">
      <c r="A11306" s="74">
        <v>35046</v>
      </c>
      <c r="B11306" s="75">
        <v>26.743151999999998</v>
      </c>
      <c r="C11306" s="75">
        <v>76.681584000000001</v>
      </c>
    </row>
    <row r="11307" spans="1:3" x14ac:dyDescent="0.25">
      <c r="A11307" s="74">
        <v>35047</v>
      </c>
      <c r="B11307" s="75">
        <v>26.752296000000001</v>
      </c>
      <c r="C11307" s="75">
        <v>76.757784000000001</v>
      </c>
    </row>
    <row r="11308" spans="1:3" x14ac:dyDescent="0.25">
      <c r="A11308" s="74">
        <v>35048</v>
      </c>
      <c r="B11308" s="75">
        <v>26.746200000000002</v>
      </c>
      <c r="C11308" s="75">
        <v>76.766928000000007</v>
      </c>
    </row>
    <row r="11309" spans="1:3" x14ac:dyDescent="0.25">
      <c r="A11309" s="74">
        <v>35049</v>
      </c>
      <c r="B11309" s="75">
        <v>26.730960000000003</v>
      </c>
      <c r="C11309" s="75">
        <v>76.733400000000003</v>
      </c>
    </row>
    <row r="11310" spans="1:3" x14ac:dyDescent="0.25">
      <c r="A11310" s="74">
        <v>35050</v>
      </c>
      <c r="B11310" s="75">
        <v>26.718768000000001</v>
      </c>
      <c r="C11310" s="75">
        <v>76.705967999999999</v>
      </c>
    </row>
    <row r="11311" spans="1:3" x14ac:dyDescent="0.25">
      <c r="A11311" s="74">
        <v>35051</v>
      </c>
      <c r="B11311" s="75">
        <v>26.703528000000002</v>
      </c>
      <c r="C11311" s="75">
        <v>76.672440000000009</v>
      </c>
    </row>
    <row r="11312" spans="1:3" x14ac:dyDescent="0.25">
      <c r="A11312" s="74">
        <v>35052</v>
      </c>
      <c r="B11312" s="75">
        <v>26.694383999999999</v>
      </c>
      <c r="C11312" s="75">
        <v>76.712064000000012</v>
      </c>
    </row>
    <row r="11313" spans="1:3" x14ac:dyDescent="0.25">
      <c r="A11313" s="74">
        <v>35053</v>
      </c>
      <c r="B11313" s="75">
        <v>26.700479999999999</v>
      </c>
      <c r="C11313" s="75">
        <v>76.748640000000009</v>
      </c>
    </row>
    <row r="11314" spans="1:3" x14ac:dyDescent="0.25">
      <c r="A11314" s="74">
        <v>35054</v>
      </c>
      <c r="B11314" s="75">
        <v>26.718768000000001</v>
      </c>
      <c r="C11314" s="75">
        <v>76.727304000000004</v>
      </c>
    </row>
    <row r="11315" spans="1:3" x14ac:dyDescent="0.25">
      <c r="A11315" s="74">
        <v>35055</v>
      </c>
      <c r="B11315" s="75">
        <v>26.746200000000002</v>
      </c>
      <c r="C11315" s="75">
        <v>76.730352000000011</v>
      </c>
    </row>
    <row r="11316" spans="1:3" x14ac:dyDescent="0.25">
      <c r="A11316" s="74">
        <v>35056</v>
      </c>
      <c r="B11316" s="75">
        <v>26.743151999999998</v>
      </c>
      <c r="C11316" s="75">
        <v>76.721208000000004</v>
      </c>
    </row>
    <row r="11317" spans="1:3" x14ac:dyDescent="0.25">
      <c r="A11317" s="74">
        <v>35057</v>
      </c>
      <c r="B11317" s="75">
        <v>26.746200000000002</v>
      </c>
      <c r="C11317" s="75">
        <v>76.733400000000003</v>
      </c>
    </row>
    <row r="11318" spans="1:3" x14ac:dyDescent="0.25">
      <c r="A11318" s="74">
        <v>35058</v>
      </c>
      <c r="B11318" s="75">
        <v>26.755344000000001</v>
      </c>
      <c r="C11318" s="75">
        <v>76.812647999999996</v>
      </c>
    </row>
    <row r="11319" spans="1:3" x14ac:dyDescent="0.25">
      <c r="A11319" s="74">
        <v>35059</v>
      </c>
      <c r="B11319" s="75">
        <v>26.737056000000003</v>
      </c>
      <c r="C11319" s="75">
        <v>76.910184000000001</v>
      </c>
    </row>
    <row r="11320" spans="1:3" x14ac:dyDescent="0.25">
      <c r="A11320" s="74">
        <v>35060</v>
      </c>
      <c r="B11320" s="75">
        <v>26.758392000000004</v>
      </c>
      <c r="C11320" s="75">
        <v>77.343000000000004</v>
      </c>
    </row>
    <row r="11321" spans="1:3" x14ac:dyDescent="0.25">
      <c r="A11321" s="74">
        <v>35061</v>
      </c>
      <c r="B11321" s="75">
        <v>26.755344000000001</v>
      </c>
      <c r="C11321" s="75">
        <v>77.611224000000007</v>
      </c>
    </row>
    <row r="11322" spans="1:3" x14ac:dyDescent="0.25">
      <c r="A11322" s="74">
        <v>35062</v>
      </c>
      <c r="B11322" s="75">
        <v>26.758392000000004</v>
      </c>
      <c r="C11322" s="75">
        <v>77.477112000000005</v>
      </c>
    </row>
    <row r="11323" spans="1:3" x14ac:dyDescent="0.25">
      <c r="A11323" s="74">
        <v>35063</v>
      </c>
      <c r="B11323" s="75">
        <v>26.749248000000001</v>
      </c>
      <c r="C11323" s="75">
        <v>77.343000000000004</v>
      </c>
    </row>
    <row r="11324" spans="1:3" x14ac:dyDescent="0.25">
      <c r="A11324" s="74">
        <v>35064</v>
      </c>
      <c r="B11324" s="75">
        <v>26.749248000000001</v>
      </c>
      <c r="C11324" s="75">
        <v>77.218032000000008</v>
      </c>
    </row>
    <row r="11325" spans="1:3" x14ac:dyDescent="0.25">
      <c r="A11325" s="74">
        <v>35065</v>
      </c>
      <c r="B11325" s="75">
        <v>26.752296000000001</v>
      </c>
      <c r="C11325" s="75">
        <v>77.108304000000004</v>
      </c>
    </row>
    <row r="11326" spans="1:3" x14ac:dyDescent="0.25">
      <c r="A11326" s="74">
        <v>35066</v>
      </c>
      <c r="B11326" s="75">
        <v>26.758392000000004</v>
      </c>
      <c r="C11326" s="75">
        <v>77.04734400000001</v>
      </c>
    </row>
    <row r="11327" spans="1:3" x14ac:dyDescent="0.25">
      <c r="A11327" s="74">
        <v>35067</v>
      </c>
      <c r="B11327" s="75">
        <v>26.755344000000001</v>
      </c>
      <c r="C11327" s="75">
        <v>76.965047999999996</v>
      </c>
    </row>
    <row r="11328" spans="1:3" x14ac:dyDescent="0.25">
      <c r="A11328" s="74">
        <v>35068</v>
      </c>
      <c r="B11328" s="75">
        <v>26.743151999999998</v>
      </c>
      <c r="C11328" s="75">
        <v>76.910184000000001</v>
      </c>
    </row>
    <row r="11329" spans="1:3" x14ac:dyDescent="0.25">
      <c r="A11329" s="74">
        <v>35069</v>
      </c>
      <c r="B11329" s="75">
        <v>26.727912</v>
      </c>
      <c r="C11329" s="75">
        <v>76.849224000000007</v>
      </c>
    </row>
    <row r="11330" spans="1:3" x14ac:dyDescent="0.25">
      <c r="A11330" s="74">
        <v>35070</v>
      </c>
      <c r="B11330" s="75">
        <v>26.712672000000001</v>
      </c>
      <c r="C11330" s="75">
        <v>76.794359999999998</v>
      </c>
    </row>
    <row r="11331" spans="1:3" x14ac:dyDescent="0.25">
      <c r="A11331" s="74">
        <v>35071</v>
      </c>
      <c r="B11331" s="75">
        <v>26.724864000000004</v>
      </c>
      <c r="C11331" s="75">
        <v>76.818744000000009</v>
      </c>
    </row>
    <row r="11332" spans="1:3" x14ac:dyDescent="0.25">
      <c r="A11332" s="74">
        <v>35072</v>
      </c>
      <c r="B11332" s="75">
        <v>26.758392000000004</v>
      </c>
      <c r="C11332" s="75">
        <v>77.388720000000006</v>
      </c>
    </row>
    <row r="11333" spans="1:3" x14ac:dyDescent="0.25">
      <c r="A11333" s="74">
        <v>35073</v>
      </c>
      <c r="B11333" s="75">
        <v>26.746200000000002</v>
      </c>
      <c r="C11333" s="75">
        <v>77.278992000000002</v>
      </c>
    </row>
    <row r="11334" spans="1:3" x14ac:dyDescent="0.25">
      <c r="A11334" s="74">
        <v>35074</v>
      </c>
      <c r="B11334" s="75">
        <v>26.740104000000002</v>
      </c>
      <c r="C11334" s="75">
        <v>77.154024000000007</v>
      </c>
    </row>
    <row r="11335" spans="1:3" x14ac:dyDescent="0.25">
      <c r="A11335" s="74">
        <v>35075</v>
      </c>
      <c r="B11335" s="75">
        <v>26.727912</v>
      </c>
      <c r="C11335" s="75">
        <v>77.056488000000002</v>
      </c>
    </row>
    <row r="11336" spans="1:3" x14ac:dyDescent="0.25">
      <c r="A11336" s="74">
        <v>35076</v>
      </c>
      <c r="B11336" s="75">
        <v>26.712672000000001</v>
      </c>
      <c r="C11336" s="75">
        <v>76.980288000000002</v>
      </c>
    </row>
    <row r="11337" spans="1:3" x14ac:dyDescent="0.25">
      <c r="A11337" s="74">
        <v>35077</v>
      </c>
      <c r="B11337" s="75">
        <v>26.758392000000004</v>
      </c>
      <c r="C11337" s="75">
        <v>77.099159999999998</v>
      </c>
    </row>
    <row r="11338" spans="1:3" x14ac:dyDescent="0.25">
      <c r="A11338" s="74">
        <v>35078</v>
      </c>
      <c r="B11338" s="75">
        <v>26.730960000000003</v>
      </c>
      <c r="C11338" s="75">
        <v>77.638655999999997</v>
      </c>
    </row>
    <row r="11339" spans="1:3" x14ac:dyDescent="0.25">
      <c r="A11339" s="74">
        <v>35079</v>
      </c>
      <c r="B11339" s="75">
        <v>26.785824000000002</v>
      </c>
      <c r="C11339" s="75">
        <v>77.559408000000005</v>
      </c>
    </row>
    <row r="11340" spans="1:3" x14ac:dyDescent="0.25">
      <c r="A11340" s="74">
        <v>35080</v>
      </c>
      <c r="B11340" s="75">
        <v>26.788872000000001</v>
      </c>
      <c r="C11340" s="75">
        <v>77.568552000000011</v>
      </c>
    </row>
    <row r="11341" spans="1:3" x14ac:dyDescent="0.25">
      <c r="A11341" s="74">
        <v>35081</v>
      </c>
      <c r="B11341" s="75">
        <v>26.758392000000004</v>
      </c>
      <c r="C11341" s="75">
        <v>77.452728000000008</v>
      </c>
    </row>
    <row r="11342" spans="1:3" x14ac:dyDescent="0.25">
      <c r="A11342" s="74">
        <v>35082</v>
      </c>
      <c r="B11342" s="75">
        <v>26.785824000000002</v>
      </c>
      <c r="C11342" s="75">
        <v>77.339952000000011</v>
      </c>
    </row>
    <row r="11343" spans="1:3" x14ac:dyDescent="0.25">
      <c r="A11343" s="74">
        <v>35083</v>
      </c>
      <c r="B11343" s="75">
        <v>26.767536</v>
      </c>
      <c r="C11343" s="75">
        <v>77.242416000000006</v>
      </c>
    </row>
    <row r="11344" spans="1:3" x14ac:dyDescent="0.25">
      <c r="A11344" s="74">
        <v>35084</v>
      </c>
      <c r="B11344" s="75">
        <v>26.767536</v>
      </c>
      <c r="C11344" s="75">
        <v>77.205840000000009</v>
      </c>
    </row>
    <row r="11345" spans="1:3" x14ac:dyDescent="0.25">
      <c r="A11345" s="74">
        <v>35085</v>
      </c>
      <c r="B11345" s="75">
        <v>26.776679999999999</v>
      </c>
      <c r="C11345" s="75">
        <v>77.211936000000009</v>
      </c>
    </row>
    <row r="11346" spans="1:3" x14ac:dyDescent="0.25">
      <c r="A11346" s="74">
        <v>35086</v>
      </c>
      <c r="B11346" s="75">
        <v>26.767536</v>
      </c>
      <c r="C11346" s="75">
        <v>77.214984000000001</v>
      </c>
    </row>
    <row r="11347" spans="1:3" x14ac:dyDescent="0.25">
      <c r="A11347" s="74">
        <v>35087</v>
      </c>
      <c r="B11347" s="75">
        <v>26.76144</v>
      </c>
      <c r="C11347" s="75">
        <v>77.144880000000001</v>
      </c>
    </row>
    <row r="11348" spans="1:3" x14ac:dyDescent="0.25">
      <c r="A11348" s="74">
        <v>35088</v>
      </c>
      <c r="B11348" s="75">
        <v>26.749248000000001</v>
      </c>
      <c r="C11348" s="75">
        <v>77.086967999999999</v>
      </c>
    </row>
    <row r="11349" spans="1:3" x14ac:dyDescent="0.25">
      <c r="A11349" s="74">
        <v>35089</v>
      </c>
      <c r="B11349" s="75">
        <v>26.740104000000002</v>
      </c>
      <c r="C11349" s="75">
        <v>77.007720000000006</v>
      </c>
    </row>
    <row r="11350" spans="1:3" x14ac:dyDescent="0.25">
      <c r="A11350" s="74">
        <v>35090</v>
      </c>
      <c r="B11350" s="75">
        <v>26.724864000000004</v>
      </c>
      <c r="C11350" s="75">
        <v>76.940664000000012</v>
      </c>
    </row>
    <row r="11351" spans="1:3" x14ac:dyDescent="0.25">
      <c r="A11351" s="74">
        <v>35091</v>
      </c>
      <c r="B11351" s="75">
        <v>26.703528000000002</v>
      </c>
      <c r="C11351" s="75">
        <v>76.879704000000004</v>
      </c>
    </row>
    <row r="11352" spans="1:3" x14ac:dyDescent="0.25">
      <c r="A11352" s="74">
        <v>35092</v>
      </c>
      <c r="B11352" s="75">
        <v>26.682192000000004</v>
      </c>
      <c r="C11352" s="75">
        <v>76.815696000000003</v>
      </c>
    </row>
    <row r="11353" spans="1:3" x14ac:dyDescent="0.25">
      <c r="A11353" s="74">
        <v>35093</v>
      </c>
      <c r="B11353" s="75">
        <v>26.663904000000002</v>
      </c>
      <c r="C11353" s="75">
        <v>76.745592000000002</v>
      </c>
    </row>
    <row r="11354" spans="1:3" x14ac:dyDescent="0.25">
      <c r="A11354" s="74">
        <v>35094</v>
      </c>
      <c r="B11354" s="75">
        <v>26.660856000000003</v>
      </c>
      <c r="C11354" s="75">
        <v>76.705967999999999</v>
      </c>
    </row>
    <row r="11355" spans="1:3" x14ac:dyDescent="0.25">
      <c r="A11355" s="74">
        <v>35095</v>
      </c>
      <c r="B11355" s="75">
        <v>26.663904000000002</v>
      </c>
      <c r="C11355" s="75">
        <v>76.681584000000001</v>
      </c>
    </row>
    <row r="11356" spans="1:3" x14ac:dyDescent="0.25">
      <c r="A11356" s="74">
        <v>35096</v>
      </c>
      <c r="B11356" s="75">
        <v>26.657807999999999</v>
      </c>
      <c r="C11356" s="75">
        <v>76.669392000000002</v>
      </c>
    </row>
    <row r="11357" spans="1:3" x14ac:dyDescent="0.25">
      <c r="A11357" s="74">
        <v>35097</v>
      </c>
      <c r="B11357" s="75">
        <v>26.654760000000003</v>
      </c>
      <c r="C11357" s="75">
        <v>76.654152000000011</v>
      </c>
    </row>
    <row r="11358" spans="1:3" x14ac:dyDescent="0.25">
      <c r="A11358" s="74">
        <v>35098</v>
      </c>
      <c r="B11358" s="75">
        <v>26.651712</v>
      </c>
      <c r="C11358" s="75">
        <v>76.645008000000004</v>
      </c>
    </row>
    <row r="11359" spans="1:3" x14ac:dyDescent="0.25">
      <c r="A11359" s="74">
        <v>35099</v>
      </c>
      <c r="B11359" s="75">
        <v>26.639520000000005</v>
      </c>
      <c r="C11359" s="75">
        <v>76.648055999999997</v>
      </c>
    </row>
    <row r="11360" spans="1:3" x14ac:dyDescent="0.25">
      <c r="A11360" s="74">
        <v>35100</v>
      </c>
      <c r="B11360" s="75">
        <v>26.642568000000001</v>
      </c>
      <c r="C11360" s="75">
        <v>76.638912000000005</v>
      </c>
    </row>
    <row r="11361" spans="1:3" x14ac:dyDescent="0.25">
      <c r="A11361" s="74">
        <v>35101</v>
      </c>
      <c r="B11361" s="75">
        <v>26.648664000000004</v>
      </c>
      <c r="C11361" s="75">
        <v>76.608432000000008</v>
      </c>
    </row>
    <row r="11362" spans="1:3" x14ac:dyDescent="0.25">
      <c r="A11362" s="74">
        <v>35102</v>
      </c>
      <c r="B11362" s="75">
        <v>26.645616</v>
      </c>
      <c r="C11362" s="75">
        <v>76.590144000000009</v>
      </c>
    </row>
    <row r="11363" spans="1:3" x14ac:dyDescent="0.25">
      <c r="A11363" s="74">
        <v>35103</v>
      </c>
      <c r="B11363" s="75">
        <v>26.642568000000001</v>
      </c>
      <c r="C11363" s="75">
        <v>76.544424000000006</v>
      </c>
    </row>
    <row r="11364" spans="1:3" x14ac:dyDescent="0.25">
      <c r="A11364" s="74">
        <v>35104</v>
      </c>
      <c r="B11364" s="75">
        <v>26.633424000000002</v>
      </c>
      <c r="C11364" s="75">
        <v>76.516992000000002</v>
      </c>
    </row>
    <row r="11365" spans="1:3" x14ac:dyDescent="0.25">
      <c r="A11365" s="74">
        <v>35105</v>
      </c>
      <c r="B11365" s="75">
        <v>26.624279999999999</v>
      </c>
      <c r="C11365" s="75">
        <v>76.565759999999997</v>
      </c>
    </row>
    <row r="11366" spans="1:3" x14ac:dyDescent="0.25">
      <c r="A11366" s="74">
        <v>35106</v>
      </c>
      <c r="B11366" s="75">
        <v>26.624279999999999</v>
      </c>
      <c r="C11366" s="75">
        <v>76.581000000000003</v>
      </c>
    </row>
    <row r="11367" spans="1:3" x14ac:dyDescent="0.25">
      <c r="A11367" s="74">
        <v>35107</v>
      </c>
      <c r="B11367" s="75">
        <v>26.621232000000003</v>
      </c>
      <c r="C11367" s="75">
        <v>76.550520000000006</v>
      </c>
    </row>
    <row r="11368" spans="1:3" x14ac:dyDescent="0.25">
      <c r="A11368" s="74">
        <v>35108</v>
      </c>
      <c r="B11368" s="75">
        <v>26.627328000000002</v>
      </c>
      <c r="C11368" s="75">
        <v>76.547471999999999</v>
      </c>
    </row>
    <row r="11369" spans="1:3" x14ac:dyDescent="0.25">
      <c r="A11369" s="74">
        <v>35109</v>
      </c>
      <c r="B11369" s="75">
        <v>26.630376000000002</v>
      </c>
      <c r="C11369" s="75">
        <v>76.523088000000001</v>
      </c>
    </row>
    <row r="11370" spans="1:3" x14ac:dyDescent="0.25">
      <c r="A11370" s="74">
        <v>35110</v>
      </c>
      <c r="B11370" s="75">
        <v>26.633424000000002</v>
      </c>
      <c r="C11370" s="75">
        <v>76.446888000000001</v>
      </c>
    </row>
    <row r="11371" spans="1:3" x14ac:dyDescent="0.25">
      <c r="A11371" s="74">
        <v>35111</v>
      </c>
      <c r="B11371" s="75">
        <v>26.633424000000002</v>
      </c>
      <c r="C11371" s="75">
        <v>76.370688000000001</v>
      </c>
    </row>
    <row r="11372" spans="1:3" x14ac:dyDescent="0.25">
      <c r="A11372" s="74">
        <v>35112</v>
      </c>
      <c r="B11372" s="75">
        <v>26.727912</v>
      </c>
      <c r="C11372" s="75">
        <v>76.346304000000003</v>
      </c>
    </row>
    <row r="11373" spans="1:3" x14ac:dyDescent="0.25">
      <c r="A11373" s="74">
        <v>35113</v>
      </c>
      <c r="B11373" s="75">
        <v>26.740104000000002</v>
      </c>
      <c r="C11373" s="75">
        <v>76.294488000000001</v>
      </c>
    </row>
    <row r="11374" spans="1:3" x14ac:dyDescent="0.25">
      <c r="A11374" s="74">
        <v>35114</v>
      </c>
      <c r="B11374" s="75">
        <v>26.743151999999998</v>
      </c>
      <c r="C11374" s="75">
        <v>76.218288000000001</v>
      </c>
    </row>
    <row r="11375" spans="1:3" x14ac:dyDescent="0.25">
      <c r="A11375" s="74">
        <v>35115</v>
      </c>
      <c r="B11375" s="75">
        <v>26.727912</v>
      </c>
      <c r="C11375" s="75">
        <v>76.132944000000009</v>
      </c>
    </row>
    <row r="11376" spans="1:3" x14ac:dyDescent="0.25">
      <c r="A11376" s="74">
        <v>35116</v>
      </c>
      <c r="B11376" s="75">
        <v>26.718768000000001</v>
      </c>
      <c r="C11376" s="75">
        <v>76.050647999999995</v>
      </c>
    </row>
    <row r="11377" spans="1:3" x14ac:dyDescent="0.25">
      <c r="A11377" s="74">
        <v>35117</v>
      </c>
      <c r="B11377" s="75">
        <v>26.706576000000002</v>
      </c>
      <c r="C11377" s="75">
        <v>75.956159999999997</v>
      </c>
    </row>
    <row r="11378" spans="1:3" x14ac:dyDescent="0.25">
      <c r="A11378" s="74">
        <v>35118</v>
      </c>
      <c r="B11378" s="75">
        <v>26.691336</v>
      </c>
      <c r="C11378" s="75">
        <v>75.867767999999998</v>
      </c>
    </row>
    <row r="11379" spans="1:3" x14ac:dyDescent="0.25">
      <c r="A11379" s="74">
        <v>35119</v>
      </c>
      <c r="B11379" s="75">
        <v>26.676096000000001</v>
      </c>
      <c r="C11379" s="75">
        <v>75.77328</v>
      </c>
    </row>
    <row r="11380" spans="1:3" x14ac:dyDescent="0.25">
      <c r="A11380" s="74">
        <v>35120</v>
      </c>
      <c r="B11380" s="75">
        <v>26.663904000000002</v>
      </c>
      <c r="C11380" s="75">
        <v>75.675744000000009</v>
      </c>
    </row>
    <row r="11381" spans="1:3" x14ac:dyDescent="0.25">
      <c r="A11381" s="74">
        <v>35121</v>
      </c>
      <c r="B11381" s="75">
        <v>26.654760000000003</v>
      </c>
      <c r="C11381" s="75">
        <v>75.572112000000004</v>
      </c>
    </row>
    <row r="11382" spans="1:3" x14ac:dyDescent="0.25">
      <c r="A11382" s="74">
        <v>35122</v>
      </c>
      <c r="B11382" s="75">
        <v>26.642568000000001</v>
      </c>
      <c r="C11382" s="75">
        <v>75.477624000000006</v>
      </c>
    </row>
    <row r="11383" spans="1:3" x14ac:dyDescent="0.25">
      <c r="A11383" s="74">
        <v>35123</v>
      </c>
      <c r="B11383" s="75">
        <v>26.627328000000002</v>
      </c>
      <c r="C11383" s="75">
        <v>75.383136000000007</v>
      </c>
    </row>
    <row r="11384" spans="1:3" x14ac:dyDescent="0.25">
      <c r="A11384" s="74">
        <v>35124</v>
      </c>
      <c r="B11384" s="75">
        <v>26.621232000000003</v>
      </c>
      <c r="C11384" s="75">
        <v>75.297792000000001</v>
      </c>
    </row>
    <row r="11385" spans="1:3" x14ac:dyDescent="0.25">
      <c r="A11385" s="74">
        <v>35125</v>
      </c>
      <c r="B11385" s="75">
        <v>26.60904</v>
      </c>
      <c r="C11385" s="75">
        <v>75.197208000000003</v>
      </c>
    </row>
    <row r="11386" spans="1:3" x14ac:dyDescent="0.25">
      <c r="A11386" s="74">
        <v>35126</v>
      </c>
      <c r="B11386" s="75">
        <v>26.599896000000001</v>
      </c>
      <c r="C11386" s="75">
        <v>75.096624000000006</v>
      </c>
    </row>
    <row r="11387" spans="1:3" x14ac:dyDescent="0.25">
      <c r="A11387" s="74">
        <v>35127</v>
      </c>
      <c r="B11387" s="75">
        <v>26.593800000000002</v>
      </c>
      <c r="C11387" s="75">
        <v>74.986896000000002</v>
      </c>
    </row>
    <row r="11388" spans="1:3" x14ac:dyDescent="0.25">
      <c r="A11388" s="74">
        <v>35128</v>
      </c>
      <c r="B11388" s="75">
        <v>26.578560000000003</v>
      </c>
      <c r="C11388" s="75">
        <v>74.868024000000005</v>
      </c>
    </row>
    <row r="11389" spans="1:3" x14ac:dyDescent="0.25">
      <c r="A11389" s="74">
        <v>35129</v>
      </c>
      <c r="B11389" s="75">
        <v>26.563320000000004</v>
      </c>
      <c r="C11389" s="75">
        <v>74.718671999999998</v>
      </c>
    </row>
    <row r="11390" spans="1:3" x14ac:dyDescent="0.25">
      <c r="A11390" s="74">
        <v>35130</v>
      </c>
      <c r="B11390" s="75">
        <v>26.548079999999999</v>
      </c>
      <c r="C11390" s="75">
        <v>74.587608000000003</v>
      </c>
    </row>
    <row r="11391" spans="1:3" x14ac:dyDescent="0.25">
      <c r="A11391" s="74">
        <v>35131</v>
      </c>
      <c r="B11391" s="75">
        <v>26.538936</v>
      </c>
      <c r="C11391" s="75">
        <v>74.453496000000001</v>
      </c>
    </row>
    <row r="11392" spans="1:3" x14ac:dyDescent="0.25">
      <c r="A11392" s="74">
        <v>35132</v>
      </c>
      <c r="B11392" s="75">
        <v>26.529792000000004</v>
      </c>
      <c r="C11392" s="75">
        <v>74.328528000000006</v>
      </c>
    </row>
    <row r="11393" spans="1:3" x14ac:dyDescent="0.25">
      <c r="A11393" s="74">
        <v>35133</v>
      </c>
      <c r="B11393" s="75">
        <v>26.502360000000003</v>
      </c>
      <c r="C11393" s="75">
        <v>74.194416000000004</v>
      </c>
    </row>
    <row r="11394" spans="1:3" x14ac:dyDescent="0.25">
      <c r="A11394" s="74">
        <v>35134</v>
      </c>
      <c r="B11394" s="75">
        <v>26.496264000000004</v>
      </c>
      <c r="C11394" s="75">
        <v>74.054208000000003</v>
      </c>
    </row>
    <row r="11395" spans="1:3" x14ac:dyDescent="0.25">
      <c r="A11395" s="74">
        <v>35135</v>
      </c>
      <c r="B11395" s="75">
        <v>26.560272000000001</v>
      </c>
      <c r="C11395" s="75">
        <v>74.352912000000003</v>
      </c>
    </row>
    <row r="11396" spans="1:3" x14ac:dyDescent="0.25">
      <c r="A11396" s="74">
        <v>35136</v>
      </c>
      <c r="B11396" s="75">
        <v>26.557224000000001</v>
      </c>
      <c r="C11396" s="75">
        <v>74.435208000000003</v>
      </c>
    </row>
    <row r="11397" spans="1:3" x14ac:dyDescent="0.25">
      <c r="A11397" s="74">
        <v>35137</v>
      </c>
      <c r="B11397" s="75">
        <v>26.551128000000002</v>
      </c>
      <c r="C11397" s="75">
        <v>74.386440000000007</v>
      </c>
    </row>
    <row r="11398" spans="1:3" x14ac:dyDescent="0.25">
      <c r="A11398" s="74">
        <v>35138</v>
      </c>
      <c r="B11398" s="75">
        <v>26.541983999999999</v>
      </c>
      <c r="C11398" s="75">
        <v>74.301096000000001</v>
      </c>
    </row>
    <row r="11399" spans="1:3" x14ac:dyDescent="0.25">
      <c r="A11399" s="74">
        <v>35139</v>
      </c>
      <c r="B11399" s="75">
        <v>26.535888000000003</v>
      </c>
      <c r="C11399" s="75">
        <v>74.227944000000008</v>
      </c>
    </row>
    <row r="11400" spans="1:3" x14ac:dyDescent="0.25">
      <c r="A11400" s="74">
        <v>35140</v>
      </c>
      <c r="B11400" s="75">
        <v>26.526744000000001</v>
      </c>
      <c r="C11400" s="75">
        <v>74.173079999999999</v>
      </c>
    </row>
    <row r="11401" spans="1:3" x14ac:dyDescent="0.25">
      <c r="A11401" s="74">
        <v>35141</v>
      </c>
      <c r="B11401" s="75">
        <v>26.517600000000002</v>
      </c>
      <c r="C11401" s="75">
        <v>74.096879999999999</v>
      </c>
    </row>
    <row r="11402" spans="1:3" x14ac:dyDescent="0.25">
      <c r="A11402" s="74">
        <v>35142</v>
      </c>
      <c r="B11402" s="75">
        <v>26.505407999999999</v>
      </c>
      <c r="C11402" s="75">
        <v>74.054208000000003</v>
      </c>
    </row>
    <row r="11403" spans="1:3" x14ac:dyDescent="0.25">
      <c r="A11403" s="74">
        <v>35143</v>
      </c>
      <c r="B11403" s="75">
        <v>26.490168000000001</v>
      </c>
      <c r="C11403" s="75">
        <v>74.045064000000011</v>
      </c>
    </row>
    <row r="11404" spans="1:3" x14ac:dyDescent="0.25">
      <c r="A11404" s="74">
        <v>35144</v>
      </c>
      <c r="B11404" s="75">
        <v>26.468832000000003</v>
      </c>
      <c r="C11404" s="75">
        <v>74.017632000000006</v>
      </c>
    </row>
    <row r="11405" spans="1:3" x14ac:dyDescent="0.25">
      <c r="A11405" s="74">
        <v>35145</v>
      </c>
      <c r="B11405" s="75">
        <v>26.45664</v>
      </c>
      <c r="C11405" s="75">
        <v>73.996296000000001</v>
      </c>
    </row>
    <row r="11406" spans="1:3" x14ac:dyDescent="0.25">
      <c r="A11406" s="74">
        <v>35146</v>
      </c>
      <c r="B11406" s="75">
        <v>26.450544000000001</v>
      </c>
      <c r="C11406" s="75">
        <v>73.971912000000003</v>
      </c>
    </row>
    <row r="11407" spans="1:3" x14ac:dyDescent="0.25">
      <c r="A11407" s="74">
        <v>35147</v>
      </c>
      <c r="B11407" s="75">
        <v>26.432256000000002</v>
      </c>
      <c r="C11407" s="75">
        <v>73.965816000000004</v>
      </c>
    </row>
    <row r="11408" spans="1:3" x14ac:dyDescent="0.25">
      <c r="A11408" s="74">
        <v>35148</v>
      </c>
      <c r="B11408" s="75">
        <v>26.420064000000004</v>
      </c>
      <c r="C11408" s="75">
        <v>73.962767999999997</v>
      </c>
    </row>
    <row r="11409" spans="1:3" x14ac:dyDescent="0.25">
      <c r="A11409" s="74">
        <v>35149</v>
      </c>
      <c r="B11409" s="75">
        <v>26.398728000000002</v>
      </c>
      <c r="C11409" s="75">
        <v>73.929240000000007</v>
      </c>
    </row>
    <row r="11410" spans="1:3" x14ac:dyDescent="0.25">
      <c r="A11410" s="74">
        <v>35150</v>
      </c>
      <c r="B11410" s="75">
        <v>26.383488000000003</v>
      </c>
      <c r="C11410" s="75">
        <v>73.892664000000011</v>
      </c>
    </row>
    <row r="11411" spans="1:3" x14ac:dyDescent="0.25">
      <c r="A11411" s="74">
        <v>35151</v>
      </c>
      <c r="B11411" s="75">
        <v>26.368248000000001</v>
      </c>
      <c r="C11411" s="75">
        <v>73.853040000000007</v>
      </c>
    </row>
    <row r="11412" spans="1:3" x14ac:dyDescent="0.25">
      <c r="A11412" s="74">
        <v>35152</v>
      </c>
      <c r="B11412" s="75">
        <v>26.353007999999999</v>
      </c>
      <c r="C11412" s="75">
        <v>73.819512000000003</v>
      </c>
    </row>
    <row r="11413" spans="1:3" x14ac:dyDescent="0.25">
      <c r="A11413" s="74">
        <v>35153</v>
      </c>
      <c r="B11413" s="75">
        <v>26.337768000000001</v>
      </c>
      <c r="C11413" s="75">
        <v>73.785984000000013</v>
      </c>
    </row>
    <row r="11414" spans="1:3" x14ac:dyDescent="0.25">
      <c r="A11414" s="74">
        <v>35154</v>
      </c>
      <c r="B11414" s="75">
        <v>26.325576000000002</v>
      </c>
      <c r="C11414" s="75">
        <v>73.743312000000003</v>
      </c>
    </row>
    <row r="11415" spans="1:3" x14ac:dyDescent="0.25">
      <c r="A11415" s="74">
        <v>35155</v>
      </c>
      <c r="B11415" s="75">
        <v>26.307288000000003</v>
      </c>
      <c r="C11415" s="75">
        <v>73.697592</v>
      </c>
    </row>
    <row r="11416" spans="1:3" x14ac:dyDescent="0.25">
      <c r="A11416" s="74">
        <v>35156</v>
      </c>
      <c r="B11416" s="75">
        <v>26.292048000000001</v>
      </c>
      <c r="C11416" s="75">
        <v>73.645776000000012</v>
      </c>
    </row>
    <row r="11417" spans="1:3" x14ac:dyDescent="0.25">
      <c r="A11417" s="74">
        <v>35157</v>
      </c>
      <c r="B11417" s="75">
        <v>26.285951999999998</v>
      </c>
      <c r="C11417" s="75">
        <v>73.627488</v>
      </c>
    </row>
    <row r="11418" spans="1:3" x14ac:dyDescent="0.25">
      <c r="A11418" s="74">
        <v>35158</v>
      </c>
      <c r="B11418" s="75">
        <v>26.264616</v>
      </c>
      <c r="C11418" s="75">
        <v>73.609200000000001</v>
      </c>
    </row>
    <row r="11419" spans="1:3" x14ac:dyDescent="0.25">
      <c r="A11419" s="74">
        <v>35159</v>
      </c>
      <c r="B11419" s="75">
        <v>26.276807999999999</v>
      </c>
      <c r="C11419" s="75">
        <v>73.603104000000002</v>
      </c>
    </row>
    <row r="11420" spans="1:3" x14ac:dyDescent="0.25">
      <c r="A11420" s="74">
        <v>35160</v>
      </c>
      <c r="B11420" s="75">
        <v>26.258520000000004</v>
      </c>
      <c r="C11420" s="75">
        <v>73.600056000000009</v>
      </c>
    </row>
    <row r="11421" spans="1:3" x14ac:dyDescent="0.25">
      <c r="A11421" s="74">
        <v>35161</v>
      </c>
      <c r="B11421" s="75">
        <v>26.246328000000002</v>
      </c>
      <c r="C11421" s="75">
        <v>73.578720000000004</v>
      </c>
    </row>
    <row r="11422" spans="1:3" x14ac:dyDescent="0.25">
      <c r="A11422" s="74">
        <v>35162</v>
      </c>
      <c r="B11422" s="75">
        <v>26.231088000000003</v>
      </c>
      <c r="C11422" s="75">
        <v>73.554336000000006</v>
      </c>
    </row>
    <row r="11423" spans="1:3" x14ac:dyDescent="0.25">
      <c r="A11423" s="74">
        <v>35163</v>
      </c>
      <c r="B11423" s="75">
        <v>26.218896000000001</v>
      </c>
      <c r="C11423" s="75">
        <v>73.499471999999997</v>
      </c>
    </row>
    <row r="11424" spans="1:3" x14ac:dyDescent="0.25">
      <c r="A11424" s="74">
        <v>35164</v>
      </c>
      <c r="B11424" s="75">
        <v>26.194512</v>
      </c>
      <c r="C11424" s="75">
        <v>73.444608000000002</v>
      </c>
    </row>
    <row r="11425" spans="1:3" x14ac:dyDescent="0.25">
      <c r="A11425" s="74">
        <v>35165</v>
      </c>
      <c r="B11425" s="75">
        <v>26.179272000000001</v>
      </c>
      <c r="C11425" s="75">
        <v>73.401936000000006</v>
      </c>
    </row>
    <row r="11426" spans="1:3" x14ac:dyDescent="0.25">
      <c r="A11426" s="74">
        <v>35166</v>
      </c>
      <c r="B11426" s="75">
        <v>26.164032000000002</v>
      </c>
      <c r="C11426" s="75">
        <v>73.344024000000005</v>
      </c>
    </row>
    <row r="11427" spans="1:3" x14ac:dyDescent="0.25">
      <c r="A11427" s="74">
        <v>35167</v>
      </c>
      <c r="B11427" s="75">
        <v>26.148792000000004</v>
      </c>
      <c r="C11427" s="75">
        <v>73.270871999999997</v>
      </c>
    </row>
    <row r="11428" spans="1:3" x14ac:dyDescent="0.25">
      <c r="A11428" s="74">
        <v>35168</v>
      </c>
      <c r="B11428" s="75">
        <v>26.130504000000002</v>
      </c>
      <c r="C11428" s="75">
        <v>73.200767999999997</v>
      </c>
    </row>
    <row r="11429" spans="1:3" x14ac:dyDescent="0.25">
      <c r="A11429" s="74">
        <v>35169</v>
      </c>
      <c r="B11429" s="75">
        <v>26.118312</v>
      </c>
      <c r="C11429" s="75">
        <v>73.109328000000005</v>
      </c>
    </row>
    <row r="11430" spans="1:3" x14ac:dyDescent="0.25">
      <c r="A11430" s="74">
        <v>35170</v>
      </c>
      <c r="B11430" s="75">
        <v>26.100024000000001</v>
      </c>
      <c r="C11430" s="75">
        <v>73.023984000000013</v>
      </c>
    </row>
    <row r="11431" spans="1:3" x14ac:dyDescent="0.25">
      <c r="A11431" s="74">
        <v>35171</v>
      </c>
      <c r="B11431" s="75">
        <v>26.07564</v>
      </c>
      <c r="C11431" s="75">
        <v>72.935592</v>
      </c>
    </row>
    <row r="11432" spans="1:3" x14ac:dyDescent="0.25">
      <c r="A11432" s="74">
        <v>35172</v>
      </c>
      <c r="B11432" s="75">
        <v>26.060400000000001</v>
      </c>
      <c r="C11432" s="75">
        <v>72.838056000000009</v>
      </c>
    </row>
    <row r="11433" spans="1:3" x14ac:dyDescent="0.25">
      <c r="A11433" s="74">
        <v>35173</v>
      </c>
      <c r="B11433" s="75">
        <v>26.045160000000003</v>
      </c>
      <c r="C11433" s="75">
        <v>72.719184000000013</v>
      </c>
    </row>
    <row r="11434" spans="1:3" x14ac:dyDescent="0.25">
      <c r="A11434" s="74">
        <v>35174</v>
      </c>
      <c r="B11434" s="75">
        <v>26.023824000000001</v>
      </c>
      <c r="C11434" s="75">
        <v>72.612504000000001</v>
      </c>
    </row>
    <row r="11435" spans="1:3" x14ac:dyDescent="0.25">
      <c r="A11435" s="74">
        <v>35175</v>
      </c>
      <c r="B11435" s="75">
        <v>26.008583999999999</v>
      </c>
      <c r="C11435" s="75">
        <v>72.499728000000005</v>
      </c>
    </row>
    <row r="11436" spans="1:3" x14ac:dyDescent="0.25">
      <c r="A11436" s="74">
        <v>35176</v>
      </c>
      <c r="B11436" s="75">
        <v>25.987248000000005</v>
      </c>
      <c r="C11436" s="75">
        <v>72.39</v>
      </c>
    </row>
    <row r="11437" spans="1:3" x14ac:dyDescent="0.25">
      <c r="A11437" s="74">
        <v>35177</v>
      </c>
      <c r="B11437" s="75">
        <v>25.965911999999999</v>
      </c>
      <c r="C11437" s="75">
        <v>72.277224000000004</v>
      </c>
    </row>
    <row r="11438" spans="1:3" x14ac:dyDescent="0.25">
      <c r="A11438" s="74">
        <v>35178</v>
      </c>
      <c r="B11438" s="75">
        <v>25.947624000000001</v>
      </c>
      <c r="C11438" s="75">
        <v>72.164448000000007</v>
      </c>
    </row>
    <row r="11439" spans="1:3" x14ac:dyDescent="0.25">
      <c r="A11439" s="74">
        <v>35179</v>
      </c>
      <c r="B11439" s="75">
        <v>25.926288000000003</v>
      </c>
      <c r="C11439" s="75">
        <v>72.054720000000003</v>
      </c>
    </row>
    <row r="11440" spans="1:3" x14ac:dyDescent="0.25">
      <c r="A11440" s="74">
        <v>35180</v>
      </c>
      <c r="B11440" s="75">
        <v>25.914096000000001</v>
      </c>
      <c r="C11440" s="75">
        <v>71.941944000000007</v>
      </c>
    </row>
    <row r="11441" spans="1:3" x14ac:dyDescent="0.25">
      <c r="A11441" s="74">
        <v>35181</v>
      </c>
      <c r="B11441" s="75">
        <v>25.898856000000002</v>
      </c>
      <c r="C11441" s="75">
        <v>71.917559999999995</v>
      </c>
    </row>
    <row r="11442" spans="1:3" x14ac:dyDescent="0.25">
      <c r="A11442" s="74">
        <v>35182</v>
      </c>
      <c r="B11442" s="75">
        <v>25.898856000000002</v>
      </c>
      <c r="C11442" s="75">
        <v>71.826120000000003</v>
      </c>
    </row>
    <row r="11443" spans="1:3" x14ac:dyDescent="0.25">
      <c r="A11443" s="74">
        <v>35183</v>
      </c>
      <c r="B11443" s="75">
        <v>25.892760000000003</v>
      </c>
      <c r="C11443" s="75">
        <v>71.853552000000008</v>
      </c>
    </row>
    <row r="11444" spans="1:3" x14ac:dyDescent="0.25">
      <c r="A11444" s="74">
        <v>35184</v>
      </c>
      <c r="B11444" s="75">
        <v>25.898856000000002</v>
      </c>
      <c r="C11444" s="75">
        <v>72.063864000000009</v>
      </c>
    </row>
    <row r="11445" spans="1:3" x14ac:dyDescent="0.25">
      <c r="A11445" s="74">
        <v>35185</v>
      </c>
      <c r="B11445" s="75">
        <v>25.886664000000003</v>
      </c>
      <c r="C11445" s="75">
        <v>72.164448000000007</v>
      </c>
    </row>
    <row r="11446" spans="1:3" x14ac:dyDescent="0.25">
      <c r="A11446" s="74">
        <v>35186</v>
      </c>
      <c r="B11446" s="75">
        <v>25.880568</v>
      </c>
      <c r="C11446" s="75">
        <v>72.213216000000003</v>
      </c>
    </row>
    <row r="11447" spans="1:3" x14ac:dyDescent="0.25">
      <c r="A11447" s="74">
        <v>35187</v>
      </c>
      <c r="B11447" s="75">
        <v>25.883616000000004</v>
      </c>
      <c r="C11447" s="75">
        <v>72.176640000000006</v>
      </c>
    </row>
    <row r="11448" spans="1:3" x14ac:dyDescent="0.25">
      <c r="A11448" s="74">
        <v>35188</v>
      </c>
      <c r="B11448" s="75">
        <v>25.877520000000004</v>
      </c>
      <c r="C11448" s="75">
        <v>72.118728000000004</v>
      </c>
    </row>
    <row r="11449" spans="1:3" x14ac:dyDescent="0.25">
      <c r="A11449" s="74">
        <v>35189</v>
      </c>
      <c r="B11449" s="75">
        <v>25.874472000000001</v>
      </c>
      <c r="C11449" s="75">
        <v>72.566784000000013</v>
      </c>
    </row>
    <row r="11450" spans="1:3" x14ac:dyDescent="0.25">
      <c r="A11450" s="74">
        <v>35190</v>
      </c>
      <c r="B11450" s="75">
        <v>25.880568</v>
      </c>
      <c r="C11450" s="75">
        <v>72.542400000000001</v>
      </c>
    </row>
    <row r="11451" spans="1:3" x14ac:dyDescent="0.25">
      <c r="A11451" s="74">
        <v>35191</v>
      </c>
      <c r="B11451" s="75">
        <v>25.886664000000003</v>
      </c>
      <c r="C11451" s="75">
        <v>72.536304000000001</v>
      </c>
    </row>
    <row r="11452" spans="1:3" x14ac:dyDescent="0.25">
      <c r="A11452" s="74">
        <v>35192</v>
      </c>
      <c r="B11452" s="75">
        <v>25.914096000000001</v>
      </c>
      <c r="C11452" s="75">
        <v>73.353167999999997</v>
      </c>
    </row>
    <row r="11453" spans="1:3" x14ac:dyDescent="0.25">
      <c r="A11453" s="74">
        <v>35193</v>
      </c>
      <c r="B11453" s="75">
        <v>25.944576000000001</v>
      </c>
      <c r="C11453" s="75">
        <v>73.395840000000007</v>
      </c>
    </row>
    <row r="11454" spans="1:3" x14ac:dyDescent="0.25">
      <c r="A11454" s="74">
        <v>35194</v>
      </c>
      <c r="B11454" s="75">
        <v>25.944576000000001</v>
      </c>
      <c r="C11454" s="75">
        <v>73.35926400000001</v>
      </c>
    </row>
    <row r="11455" spans="1:3" x14ac:dyDescent="0.25">
      <c r="A11455" s="74">
        <v>35195</v>
      </c>
      <c r="B11455" s="75">
        <v>25.953720000000004</v>
      </c>
      <c r="C11455" s="75">
        <v>73.295256000000009</v>
      </c>
    </row>
    <row r="11456" spans="1:3" x14ac:dyDescent="0.25">
      <c r="A11456" s="74">
        <v>35196</v>
      </c>
      <c r="B11456" s="75">
        <v>25.956768</v>
      </c>
      <c r="C11456" s="75">
        <v>73.203816000000003</v>
      </c>
    </row>
    <row r="11457" spans="1:3" x14ac:dyDescent="0.25">
      <c r="A11457" s="74">
        <v>35197</v>
      </c>
      <c r="B11457" s="75">
        <v>25.99944</v>
      </c>
      <c r="C11457" s="75">
        <v>73.152000000000001</v>
      </c>
    </row>
    <row r="11458" spans="1:3" x14ac:dyDescent="0.25">
      <c r="A11458" s="74">
        <v>35198</v>
      </c>
      <c r="B11458" s="75">
        <v>26.008583999999999</v>
      </c>
      <c r="C11458" s="75">
        <v>73.118471999999997</v>
      </c>
    </row>
    <row r="11459" spans="1:3" x14ac:dyDescent="0.25">
      <c r="A11459" s="74">
        <v>35199</v>
      </c>
      <c r="B11459" s="75">
        <v>26.008583999999999</v>
      </c>
      <c r="C11459" s="75">
        <v>73.094087999999999</v>
      </c>
    </row>
    <row r="11460" spans="1:3" x14ac:dyDescent="0.25">
      <c r="A11460" s="74">
        <v>35200</v>
      </c>
      <c r="B11460" s="75">
        <v>26.060400000000001</v>
      </c>
      <c r="C11460" s="75">
        <v>73.176384000000013</v>
      </c>
    </row>
    <row r="11461" spans="1:3" x14ac:dyDescent="0.25">
      <c r="A11461" s="74">
        <v>35201</v>
      </c>
      <c r="B11461" s="75">
        <v>26.084783999999999</v>
      </c>
      <c r="C11461" s="75">
        <v>73.170287999999999</v>
      </c>
    </row>
    <row r="11462" spans="1:3" x14ac:dyDescent="0.25">
      <c r="A11462" s="74">
        <v>35202</v>
      </c>
      <c r="B11462" s="75">
        <v>26.084783999999999</v>
      </c>
      <c r="C11462" s="75">
        <v>73.087992</v>
      </c>
    </row>
    <row r="11463" spans="1:3" x14ac:dyDescent="0.25">
      <c r="A11463" s="74">
        <v>35203</v>
      </c>
      <c r="B11463" s="75">
        <v>26.07564</v>
      </c>
      <c r="C11463" s="75">
        <v>73.057512000000003</v>
      </c>
    </row>
    <row r="11464" spans="1:3" x14ac:dyDescent="0.25">
      <c r="A11464" s="74">
        <v>35204</v>
      </c>
      <c r="B11464" s="75">
        <v>26.07564</v>
      </c>
      <c r="C11464" s="75">
        <v>73.011792</v>
      </c>
    </row>
    <row r="11465" spans="1:3" x14ac:dyDescent="0.25">
      <c r="A11465" s="74">
        <v>35205</v>
      </c>
      <c r="B11465" s="75">
        <v>26.066496000000001</v>
      </c>
      <c r="C11465" s="75">
        <v>72.993504000000001</v>
      </c>
    </row>
    <row r="11466" spans="1:3" x14ac:dyDescent="0.25">
      <c r="A11466" s="74">
        <v>35206</v>
      </c>
      <c r="B11466" s="75">
        <v>26.054304000000002</v>
      </c>
      <c r="C11466" s="75">
        <v>72.911208000000002</v>
      </c>
    </row>
    <row r="11467" spans="1:3" x14ac:dyDescent="0.25">
      <c r="A11467" s="74">
        <v>35207</v>
      </c>
      <c r="B11467" s="75">
        <v>26.042111999999999</v>
      </c>
      <c r="C11467" s="75">
        <v>72.847200000000001</v>
      </c>
    </row>
    <row r="11468" spans="1:3" x14ac:dyDescent="0.25">
      <c r="A11468" s="74">
        <v>35208</v>
      </c>
      <c r="B11468" s="75">
        <v>26.103072000000001</v>
      </c>
      <c r="C11468" s="75">
        <v>72.767952000000008</v>
      </c>
    </row>
    <row r="11469" spans="1:3" x14ac:dyDescent="0.25">
      <c r="A11469" s="74">
        <v>35209</v>
      </c>
      <c r="B11469" s="75">
        <v>26.109168</v>
      </c>
      <c r="C11469" s="75">
        <v>72.746616000000003</v>
      </c>
    </row>
    <row r="11470" spans="1:3" x14ac:dyDescent="0.25">
      <c r="A11470" s="74">
        <v>35210</v>
      </c>
      <c r="B11470" s="75">
        <v>26.124407999999999</v>
      </c>
      <c r="C11470" s="75">
        <v>72.700896</v>
      </c>
    </row>
    <row r="11471" spans="1:3" x14ac:dyDescent="0.25">
      <c r="A11471" s="74">
        <v>35211</v>
      </c>
      <c r="B11471" s="75">
        <v>26.115264000000003</v>
      </c>
      <c r="C11471" s="75">
        <v>72.621648000000008</v>
      </c>
    </row>
    <row r="11472" spans="1:3" x14ac:dyDescent="0.25">
      <c r="A11472" s="74">
        <v>35212</v>
      </c>
      <c r="B11472" s="75">
        <v>26.112216</v>
      </c>
      <c r="C11472" s="75">
        <v>72.530208000000002</v>
      </c>
    </row>
    <row r="11473" spans="1:3" x14ac:dyDescent="0.25">
      <c r="A11473" s="74">
        <v>35213</v>
      </c>
      <c r="B11473" s="75">
        <v>26.103072000000001</v>
      </c>
      <c r="C11473" s="75">
        <v>72.435720000000003</v>
      </c>
    </row>
    <row r="11474" spans="1:3" x14ac:dyDescent="0.25">
      <c r="A11474" s="74">
        <v>35214</v>
      </c>
      <c r="B11474" s="75">
        <v>26.133551999999998</v>
      </c>
      <c r="C11474" s="75">
        <v>72.399144000000007</v>
      </c>
    </row>
    <row r="11475" spans="1:3" x14ac:dyDescent="0.25">
      <c r="A11475" s="74">
        <v>35215</v>
      </c>
      <c r="B11475" s="75">
        <v>26.203656000000002</v>
      </c>
      <c r="C11475" s="75">
        <v>72.496679999999998</v>
      </c>
    </row>
    <row r="11476" spans="1:3" x14ac:dyDescent="0.25">
      <c r="A11476" s="74">
        <v>35216</v>
      </c>
      <c r="B11476" s="75">
        <v>26.212800000000001</v>
      </c>
      <c r="C11476" s="75">
        <v>72.511920000000003</v>
      </c>
    </row>
    <row r="11477" spans="1:3" x14ac:dyDescent="0.25">
      <c r="A11477" s="74">
        <v>35217</v>
      </c>
      <c r="B11477" s="75">
        <v>26.209751999999998</v>
      </c>
      <c r="C11477" s="75">
        <v>72.450959999999995</v>
      </c>
    </row>
    <row r="11478" spans="1:3" x14ac:dyDescent="0.25">
      <c r="A11478" s="74">
        <v>35218</v>
      </c>
      <c r="B11478" s="75">
        <v>26.234135999999999</v>
      </c>
      <c r="C11478" s="75">
        <v>72.450959999999995</v>
      </c>
    </row>
    <row r="11479" spans="1:3" x14ac:dyDescent="0.25">
      <c r="A11479" s="74">
        <v>35219</v>
      </c>
      <c r="B11479" s="75">
        <v>26.246328000000002</v>
      </c>
      <c r="C11479" s="75">
        <v>72.460104000000001</v>
      </c>
    </row>
    <row r="11480" spans="1:3" x14ac:dyDescent="0.25">
      <c r="A11480" s="74">
        <v>35220</v>
      </c>
      <c r="B11480" s="75">
        <v>26.246328000000002</v>
      </c>
      <c r="C11480" s="75">
        <v>72.420479999999998</v>
      </c>
    </row>
    <row r="11481" spans="1:3" x14ac:dyDescent="0.25">
      <c r="A11481" s="74">
        <v>35221</v>
      </c>
      <c r="B11481" s="75">
        <v>26.243279999999999</v>
      </c>
      <c r="C11481" s="75">
        <v>72.383904000000001</v>
      </c>
    </row>
    <row r="11482" spans="1:3" x14ac:dyDescent="0.25">
      <c r="A11482" s="74">
        <v>35222</v>
      </c>
      <c r="B11482" s="75">
        <v>26.252424000000001</v>
      </c>
      <c r="C11482" s="75">
        <v>72.304656000000008</v>
      </c>
    </row>
    <row r="11483" spans="1:3" x14ac:dyDescent="0.25">
      <c r="A11483" s="74">
        <v>35223</v>
      </c>
      <c r="B11483" s="75">
        <v>26.249376000000002</v>
      </c>
      <c r="C11483" s="75">
        <v>72.277224000000004</v>
      </c>
    </row>
    <row r="11484" spans="1:3" x14ac:dyDescent="0.25">
      <c r="A11484" s="74">
        <v>35224</v>
      </c>
      <c r="B11484" s="75">
        <v>26.240232000000002</v>
      </c>
      <c r="C11484" s="75">
        <v>72.201024000000004</v>
      </c>
    </row>
    <row r="11485" spans="1:3" x14ac:dyDescent="0.25">
      <c r="A11485" s="74">
        <v>35225</v>
      </c>
      <c r="B11485" s="75">
        <v>26.231088000000003</v>
      </c>
      <c r="C11485" s="75">
        <v>72.115679999999998</v>
      </c>
    </row>
    <row r="11486" spans="1:3" x14ac:dyDescent="0.25">
      <c r="A11486" s="74">
        <v>35226</v>
      </c>
      <c r="B11486" s="75">
        <v>26.212800000000001</v>
      </c>
      <c r="C11486" s="75">
        <v>72.002904000000001</v>
      </c>
    </row>
    <row r="11487" spans="1:3" x14ac:dyDescent="0.25">
      <c r="A11487" s="74">
        <v>35227</v>
      </c>
      <c r="B11487" s="75">
        <v>26.188416</v>
      </c>
      <c r="C11487" s="75">
        <v>72.170544000000007</v>
      </c>
    </row>
    <row r="11488" spans="1:3" x14ac:dyDescent="0.25">
      <c r="A11488" s="74">
        <v>35228</v>
      </c>
      <c r="B11488" s="75">
        <v>26.179272000000001</v>
      </c>
      <c r="C11488" s="75">
        <v>72.258936000000006</v>
      </c>
    </row>
    <row r="11489" spans="1:3" x14ac:dyDescent="0.25">
      <c r="A11489" s="74">
        <v>35229</v>
      </c>
      <c r="B11489" s="75">
        <v>26.173176000000002</v>
      </c>
      <c r="C11489" s="75">
        <v>72.234552000000008</v>
      </c>
    </row>
    <row r="11490" spans="1:3" x14ac:dyDescent="0.25">
      <c r="A11490" s="74">
        <v>35230</v>
      </c>
      <c r="B11490" s="75">
        <v>26.170128000000002</v>
      </c>
      <c r="C11490" s="75">
        <v>72.182736000000006</v>
      </c>
    </row>
    <row r="11491" spans="1:3" x14ac:dyDescent="0.25">
      <c r="A11491" s="74">
        <v>35231</v>
      </c>
      <c r="B11491" s="75">
        <v>26.173176000000002</v>
      </c>
      <c r="C11491" s="75">
        <v>72.164448000000007</v>
      </c>
    </row>
    <row r="11492" spans="1:3" x14ac:dyDescent="0.25">
      <c r="A11492" s="74">
        <v>35232</v>
      </c>
      <c r="B11492" s="75">
        <v>26.197560000000003</v>
      </c>
      <c r="C11492" s="75">
        <v>72.121776000000011</v>
      </c>
    </row>
    <row r="11493" spans="1:3" x14ac:dyDescent="0.25">
      <c r="A11493" s="74">
        <v>35233</v>
      </c>
      <c r="B11493" s="75">
        <v>26.237183999999999</v>
      </c>
      <c r="C11493" s="75">
        <v>72.219312000000002</v>
      </c>
    </row>
    <row r="11494" spans="1:3" x14ac:dyDescent="0.25">
      <c r="A11494" s="74">
        <v>35234</v>
      </c>
      <c r="B11494" s="75">
        <v>26.246328000000002</v>
      </c>
      <c r="C11494" s="75">
        <v>72.265032000000005</v>
      </c>
    </row>
    <row r="11495" spans="1:3" x14ac:dyDescent="0.25">
      <c r="A11495" s="74">
        <v>35235</v>
      </c>
      <c r="B11495" s="75">
        <v>26.30424</v>
      </c>
      <c r="C11495" s="75">
        <v>72.402191999999999</v>
      </c>
    </row>
    <row r="11496" spans="1:3" x14ac:dyDescent="0.25">
      <c r="A11496" s="74">
        <v>35236</v>
      </c>
      <c r="B11496" s="75">
        <v>26.331672000000001</v>
      </c>
      <c r="C11496" s="75">
        <v>72.621648000000008</v>
      </c>
    </row>
    <row r="11497" spans="1:3" x14ac:dyDescent="0.25">
      <c r="A11497" s="74">
        <v>35237</v>
      </c>
      <c r="B11497" s="75">
        <v>26.337768000000001</v>
      </c>
      <c r="C11497" s="75">
        <v>72.661271999999997</v>
      </c>
    </row>
    <row r="11498" spans="1:3" x14ac:dyDescent="0.25">
      <c r="A11498" s="74">
        <v>35238</v>
      </c>
      <c r="B11498" s="75">
        <v>26.328624000000001</v>
      </c>
      <c r="C11498" s="75">
        <v>72.740520000000004</v>
      </c>
    </row>
    <row r="11499" spans="1:3" x14ac:dyDescent="0.25">
      <c r="A11499" s="74">
        <v>35239</v>
      </c>
      <c r="B11499" s="75">
        <v>26.316432000000002</v>
      </c>
      <c r="C11499" s="75">
        <v>72.740520000000004</v>
      </c>
    </row>
    <row r="11500" spans="1:3" x14ac:dyDescent="0.25">
      <c r="A11500" s="74">
        <v>35240</v>
      </c>
      <c r="B11500" s="75">
        <v>26.316432000000002</v>
      </c>
      <c r="C11500" s="75">
        <v>72.801479999999998</v>
      </c>
    </row>
    <row r="11501" spans="1:3" x14ac:dyDescent="0.25">
      <c r="A11501" s="74">
        <v>35241</v>
      </c>
      <c r="B11501" s="75">
        <v>26.331672000000001</v>
      </c>
      <c r="C11501" s="75">
        <v>72.868536000000006</v>
      </c>
    </row>
    <row r="11502" spans="1:3" x14ac:dyDescent="0.25">
      <c r="A11502" s="74">
        <v>35242</v>
      </c>
      <c r="B11502" s="75">
        <v>26.322528000000002</v>
      </c>
      <c r="C11502" s="75">
        <v>72.966071999999997</v>
      </c>
    </row>
    <row r="11503" spans="1:3" x14ac:dyDescent="0.25">
      <c r="A11503" s="74">
        <v>35243</v>
      </c>
      <c r="B11503" s="75">
        <v>26.349960000000003</v>
      </c>
      <c r="C11503" s="75">
        <v>73.087992</v>
      </c>
    </row>
    <row r="11504" spans="1:3" x14ac:dyDescent="0.25">
      <c r="A11504" s="74">
        <v>35244</v>
      </c>
      <c r="B11504" s="75">
        <v>26.346912</v>
      </c>
      <c r="C11504" s="75">
        <v>73.133712000000003</v>
      </c>
    </row>
    <row r="11505" spans="1:3" x14ac:dyDescent="0.25">
      <c r="A11505" s="74">
        <v>35245</v>
      </c>
      <c r="B11505" s="75">
        <v>26.328624000000001</v>
      </c>
      <c r="C11505" s="75">
        <v>73.185528000000005</v>
      </c>
    </row>
    <row r="11506" spans="1:3" x14ac:dyDescent="0.25">
      <c r="A11506" s="74">
        <v>35246</v>
      </c>
      <c r="B11506" s="75">
        <v>26.356056000000002</v>
      </c>
      <c r="C11506" s="75">
        <v>73.43546400000001</v>
      </c>
    </row>
    <row r="11507" spans="1:3" x14ac:dyDescent="0.25">
      <c r="A11507" s="74">
        <v>35247</v>
      </c>
      <c r="B11507" s="75">
        <v>26.377392000000004</v>
      </c>
      <c r="C11507" s="75">
        <v>73.584816000000004</v>
      </c>
    </row>
    <row r="11508" spans="1:3" x14ac:dyDescent="0.25">
      <c r="A11508" s="74">
        <v>35248</v>
      </c>
      <c r="B11508" s="75">
        <v>26.359104000000002</v>
      </c>
      <c r="C11508" s="75">
        <v>73.661016000000004</v>
      </c>
    </row>
    <row r="11509" spans="1:3" x14ac:dyDescent="0.25">
      <c r="A11509" s="74">
        <v>35249</v>
      </c>
      <c r="B11509" s="75">
        <v>26.362151999999998</v>
      </c>
      <c r="C11509" s="75">
        <v>73.749408000000003</v>
      </c>
    </row>
    <row r="11510" spans="1:3" x14ac:dyDescent="0.25">
      <c r="A11510" s="74">
        <v>35250</v>
      </c>
      <c r="B11510" s="75">
        <v>26.362151999999998</v>
      </c>
      <c r="C11510" s="75">
        <v>73.776840000000007</v>
      </c>
    </row>
    <row r="11511" spans="1:3" x14ac:dyDescent="0.25">
      <c r="A11511" s="74">
        <v>35251</v>
      </c>
      <c r="B11511" s="75">
        <v>26.359104000000002</v>
      </c>
      <c r="C11511" s="75">
        <v>73.779888</v>
      </c>
    </row>
    <row r="11512" spans="1:3" x14ac:dyDescent="0.25">
      <c r="A11512" s="74">
        <v>35252</v>
      </c>
      <c r="B11512" s="75">
        <v>26.362151999999998</v>
      </c>
      <c r="C11512" s="75">
        <v>73.782936000000007</v>
      </c>
    </row>
    <row r="11513" spans="1:3" x14ac:dyDescent="0.25">
      <c r="A11513" s="74">
        <v>35253</v>
      </c>
      <c r="B11513" s="75">
        <v>26.362151999999998</v>
      </c>
      <c r="C11513" s="75">
        <v>73.795128000000005</v>
      </c>
    </row>
    <row r="11514" spans="1:3" x14ac:dyDescent="0.25">
      <c r="A11514" s="74">
        <v>35254</v>
      </c>
      <c r="B11514" s="75">
        <v>26.368248000000001</v>
      </c>
      <c r="C11514" s="75">
        <v>73.782936000000007</v>
      </c>
    </row>
    <row r="11515" spans="1:3" x14ac:dyDescent="0.25">
      <c r="A11515" s="74">
        <v>35255</v>
      </c>
      <c r="B11515" s="75">
        <v>26.368248000000001</v>
      </c>
      <c r="C11515" s="75">
        <v>73.816464000000011</v>
      </c>
    </row>
    <row r="11516" spans="1:3" x14ac:dyDescent="0.25">
      <c r="A11516" s="74">
        <v>35256</v>
      </c>
      <c r="B11516" s="75">
        <v>26.359104000000002</v>
      </c>
      <c r="C11516" s="75">
        <v>73.792079999999999</v>
      </c>
    </row>
    <row r="11517" spans="1:3" x14ac:dyDescent="0.25">
      <c r="A11517" s="74">
        <v>35257</v>
      </c>
      <c r="B11517" s="75">
        <v>26.349960000000003</v>
      </c>
      <c r="C11517" s="75">
        <v>73.874375999999998</v>
      </c>
    </row>
    <row r="11518" spans="1:3" x14ac:dyDescent="0.25">
      <c r="A11518" s="74">
        <v>35258</v>
      </c>
      <c r="B11518" s="75">
        <v>26.398728000000002</v>
      </c>
      <c r="C11518" s="75">
        <v>73.999344000000008</v>
      </c>
    </row>
    <row r="11519" spans="1:3" x14ac:dyDescent="0.25">
      <c r="A11519" s="74">
        <v>35259</v>
      </c>
      <c r="B11519" s="75">
        <v>26.401776000000002</v>
      </c>
      <c r="C11519" s="75">
        <v>74.032871999999998</v>
      </c>
    </row>
    <row r="11520" spans="1:3" x14ac:dyDescent="0.25">
      <c r="A11520" s="74">
        <v>35260</v>
      </c>
      <c r="B11520" s="75">
        <v>26.386536</v>
      </c>
      <c r="C11520" s="75">
        <v>74.026775999999998</v>
      </c>
    </row>
    <row r="11521" spans="1:3" x14ac:dyDescent="0.25">
      <c r="A11521" s="74">
        <v>35261</v>
      </c>
      <c r="B11521" s="75">
        <v>26.389583999999999</v>
      </c>
      <c r="C11521" s="75">
        <v>73.987152000000009</v>
      </c>
    </row>
    <row r="11522" spans="1:3" x14ac:dyDescent="0.25">
      <c r="A11522" s="74">
        <v>35262</v>
      </c>
      <c r="B11522" s="75">
        <v>26.377392000000004</v>
      </c>
      <c r="C11522" s="75">
        <v>73.932288</v>
      </c>
    </row>
    <row r="11523" spans="1:3" x14ac:dyDescent="0.25">
      <c r="A11523" s="74">
        <v>35263</v>
      </c>
      <c r="B11523" s="75">
        <v>26.359104000000002</v>
      </c>
      <c r="C11523" s="75">
        <v>73.880471999999997</v>
      </c>
    </row>
    <row r="11524" spans="1:3" x14ac:dyDescent="0.25">
      <c r="A11524" s="74">
        <v>35264</v>
      </c>
      <c r="B11524" s="75">
        <v>26.359104000000002</v>
      </c>
      <c r="C11524" s="75">
        <v>73.843896000000001</v>
      </c>
    </row>
    <row r="11525" spans="1:3" x14ac:dyDescent="0.25">
      <c r="A11525" s="74">
        <v>35265</v>
      </c>
      <c r="B11525" s="75">
        <v>26.359104000000002</v>
      </c>
      <c r="C11525" s="75">
        <v>73.990200000000002</v>
      </c>
    </row>
    <row r="11526" spans="1:3" x14ac:dyDescent="0.25">
      <c r="A11526" s="74">
        <v>35266</v>
      </c>
      <c r="B11526" s="75">
        <v>26.343864000000004</v>
      </c>
      <c r="C11526" s="75">
        <v>74.011536000000007</v>
      </c>
    </row>
    <row r="11527" spans="1:3" x14ac:dyDescent="0.25">
      <c r="A11527" s="74">
        <v>35267</v>
      </c>
      <c r="B11527" s="75">
        <v>26.328624000000001</v>
      </c>
      <c r="C11527" s="75">
        <v>73.959720000000004</v>
      </c>
    </row>
    <row r="11528" spans="1:3" x14ac:dyDescent="0.25">
      <c r="A11528" s="74">
        <v>35268</v>
      </c>
      <c r="B11528" s="75">
        <v>26.328624000000001</v>
      </c>
      <c r="C11528" s="75">
        <v>74.011536000000007</v>
      </c>
    </row>
    <row r="11529" spans="1:3" x14ac:dyDescent="0.25">
      <c r="A11529" s="74">
        <v>35269</v>
      </c>
      <c r="B11529" s="75">
        <v>26.362151999999998</v>
      </c>
      <c r="C11529" s="75">
        <v>74.051159999999996</v>
      </c>
    </row>
    <row r="11530" spans="1:3" x14ac:dyDescent="0.25">
      <c r="A11530" s="74">
        <v>35270</v>
      </c>
      <c r="B11530" s="75">
        <v>26.359104000000002</v>
      </c>
      <c r="C11530" s="75">
        <v>74.014584000000013</v>
      </c>
    </row>
    <row r="11531" spans="1:3" x14ac:dyDescent="0.25">
      <c r="A11531" s="74">
        <v>35271</v>
      </c>
      <c r="B11531" s="75">
        <v>26.343864000000004</v>
      </c>
      <c r="C11531" s="75">
        <v>73.971912000000003</v>
      </c>
    </row>
    <row r="11532" spans="1:3" x14ac:dyDescent="0.25">
      <c r="A11532" s="74">
        <v>35272</v>
      </c>
      <c r="B11532" s="75">
        <v>26.356056000000002</v>
      </c>
      <c r="C11532" s="75">
        <v>73.935336000000007</v>
      </c>
    </row>
    <row r="11533" spans="1:3" x14ac:dyDescent="0.25">
      <c r="A11533" s="74">
        <v>35273</v>
      </c>
      <c r="B11533" s="75">
        <v>26.368248000000001</v>
      </c>
      <c r="C11533" s="75">
        <v>74.072496000000001</v>
      </c>
    </row>
    <row r="11534" spans="1:3" x14ac:dyDescent="0.25">
      <c r="A11534" s="74">
        <v>35274</v>
      </c>
      <c r="B11534" s="75">
        <v>26.337768000000001</v>
      </c>
      <c r="C11534" s="75">
        <v>74.099928000000006</v>
      </c>
    </row>
    <row r="11535" spans="1:3" x14ac:dyDescent="0.25">
      <c r="A11535" s="74">
        <v>35275</v>
      </c>
      <c r="B11535" s="75">
        <v>26.325576000000002</v>
      </c>
      <c r="C11535" s="75">
        <v>74.054208000000003</v>
      </c>
    </row>
    <row r="11536" spans="1:3" x14ac:dyDescent="0.25">
      <c r="A11536" s="74">
        <v>35276</v>
      </c>
      <c r="B11536" s="75">
        <v>26.310336</v>
      </c>
      <c r="C11536" s="75">
        <v>73.990200000000002</v>
      </c>
    </row>
    <row r="11537" spans="1:3" x14ac:dyDescent="0.25">
      <c r="A11537" s="74">
        <v>35277</v>
      </c>
      <c r="B11537" s="75">
        <v>26.295096000000001</v>
      </c>
      <c r="C11537" s="75">
        <v>73.920096000000001</v>
      </c>
    </row>
    <row r="11538" spans="1:3" x14ac:dyDescent="0.25">
      <c r="A11538" s="74">
        <v>35278</v>
      </c>
      <c r="B11538" s="75">
        <v>26.276807999999999</v>
      </c>
      <c r="C11538" s="75">
        <v>73.831704000000002</v>
      </c>
    </row>
    <row r="11539" spans="1:3" x14ac:dyDescent="0.25">
      <c r="A11539" s="74">
        <v>35279</v>
      </c>
      <c r="B11539" s="75">
        <v>26.258520000000004</v>
      </c>
      <c r="C11539" s="75">
        <v>73.737216000000004</v>
      </c>
    </row>
    <row r="11540" spans="1:3" x14ac:dyDescent="0.25">
      <c r="A11540" s="74">
        <v>35280</v>
      </c>
      <c r="B11540" s="75">
        <v>26.246328000000002</v>
      </c>
      <c r="C11540" s="75">
        <v>73.645776000000012</v>
      </c>
    </row>
    <row r="11541" spans="1:3" x14ac:dyDescent="0.25">
      <c r="A11541" s="74">
        <v>35281</v>
      </c>
      <c r="B11541" s="75">
        <v>26.331672000000001</v>
      </c>
      <c r="C11541" s="75">
        <v>73.868279999999999</v>
      </c>
    </row>
    <row r="11542" spans="1:3" x14ac:dyDescent="0.25">
      <c r="A11542" s="74">
        <v>35282</v>
      </c>
      <c r="B11542" s="75">
        <v>26.334720000000004</v>
      </c>
      <c r="C11542" s="75">
        <v>73.898759999999996</v>
      </c>
    </row>
    <row r="11543" spans="1:3" x14ac:dyDescent="0.25">
      <c r="A11543" s="74">
        <v>35283</v>
      </c>
      <c r="B11543" s="75">
        <v>26.359104000000002</v>
      </c>
      <c r="C11543" s="75">
        <v>73.999344000000008</v>
      </c>
    </row>
    <row r="11544" spans="1:3" x14ac:dyDescent="0.25">
      <c r="A11544" s="74">
        <v>35284</v>
      </c>
      <c r="B11544" s="75">
        <v>26.377392000000004</v>
      </c>
      <c r="C11544" s="75">
        <v>74.005440000000007</v>
      </c>
    </row>
    <row r="11545" spans="1:3" x14ac:dyDescent="0.25">
      <c r="A11545" s="74">
        <v>35285</v>
      </c>
      <c r="B11545" s="75">
        <v>26.401776000000002</v>
      </c>
      <c r="C11545" s="75">
        <v>74.020679999999999</v>
      </c>
    </row>
    <row r="11546" spans="1:3" x14ac:dyDescent="0.25">
      <c r="A11546" s="74">
        <v>35286</v>
      </c>
      <c r="B11546" s="75">
        <v>26.389583999999999</v>
      </c>
      <c r="C11546" s="75">
        <v>74.063352000000009</v>
      </c>
    </row>
    <row r="11547" spans="1:3" x14ac:dyDescent="0.25">
      <c r="A11547" s="74">
        <v>35287</v>
      </c>
      <c r="B11547" s="75">
        <v>26.398728000000002</v>
      </c>
      <c r="C11547" s="75">
        <v>74.173079999999999</v>
      </c>
    </row>
    <row r="11548" spans="1:3" x14ac:dyDescent="0.25">
      <c r="A11548" s="74">
        <v>35288</v>
      </c>
      <c r="B11548" s="75">
        <v>26.386536</v>
      </c>
      <c r="C11548" s="75">
        <v>74.185271999999998</v>
      </c>
    </row>
    <row r="11549" spans="1:3" x14ac:dyDescent="0.25">
      <c r="A11549" s="74">
        <v>35289</v>
      </c>
      <c r="B11549" s="75">
        <v>26.368248000000001</v>
      </c>
      <c r="C11549" s="75">
        <v>74.160888</v>
      </c>
    </row>
    <row r="11550" spans="1:3" x14ac:dyDescent="0.25">
      <c r="A11550" s="74">
        <v>35290</v>
      </c>
      <c r="B11550" s="75">
        <v>26.368248000000001</v>
      </c>
      <c r="C11550" s="75">
        <v>74.185271999999998</v>
      </c>
    </row>
    <row r="11551" spans="1:3" x14ac:dyDescent="0.25">
      <c r="A11551" s="74">
        <v>35291</v>
      </c>
      <c r="B11551" s="75">
        <v>26.356056000000002</v>
      </c>
      <c r="C11551" s="75">
        <v>74.151744000000008</v>
      </c>
    </row>
    <row r="11552" spans="1:3" x14ac:dyDescent="0.25">
      <c r="A11552" s="74">
        <v>35292</v>
      </c>
      <c r="B11552" s="75">
        <v>26.346912</v>
      </c>
      <c r="C11552" s="75">
        <v>74.118216000000004</v>
      </c>
    </row>
    <row r="11553" spans="1:3" x14ac:dyDescent="0.25">
      <c r="A11553" s="74">
        <v>35293</v>
      </c>
      <c r="B11553" s="75">
        <v>26.328624000000001</v>
      </c>
      <c r="C11553" s="75">
        <v>74.072496000000001</v>
      </c>
    </row>
    <row r="11554" spans="1:3" x14ac:dyDescent="0.25">
      <c r="A11554" s="74">
        <v>35294</v>
      </c>
      <c r="B11554" s="75">
        <v>26.334720000000004</v>
      </c>
      <c r="C11554" s="75">
        <v>74.051159999999996</v>
      </c>
    </row>
    <row r="11555" spans="1:3" x14ac:dyDescent="0.25">
      <c r="A11555" s="74">
        <v>35295</v>
      </c>
      <c r="B11555" s="75">
        <v>26.325576000000002</v>
      </c>
      <c r="C11555" s="75">
        <v>74.023728000000006</v>
      </c>
    </row>
    <row r="11556" spans="1:3" x14ac:dyDescent="0.25">
      <c r="A11556" s="74">
        <v>35296</v>
      </c>
      <c r="B11556" s="75">
        <v>26.310336</v>
      </c>
      <c r="C11556" s="75">
        <v>74.011536000000007</v>
      </c>
    </row>
    <row r="11557" spans="1:3" x14ac:dyDescent="0.25">
      <c r="A11557" s="74">
        <v>35297</v>
      </c>
      <c r="B11557" s="75">
        <v>26.337768000000001</v>
      </c>
      <c r="C11557" s="75">
        <v>74.246232000000006</v>
      </c>
    </row>
    <row r="11558" spans="1:3" x14ac:dyDescent="0.25">
      <c r="A11558" s="74">
        <v>35298</v>
      </c>
      <c r="B11558" s="75">
        <v>26.349960000000003</v>
      </c>
      <c r="C11558" s="75">
        <v>74.365104000000002</v>
      </c>
    </row>
    <row r="11559" spans="1:3" x14ac:dyDescent="0.25">
      <c r="A11559" s="74">
        <v>35299</v>
      </c>
      <c r="B11559" s="75">
        <v>26.340816</v>
      </c>
      <c r="C11559" s="75">
        <v>74.349864000000011</v>
      </c>
    </row>
    <row r="11560" spans="1:3" x14ac:dyDescent="0.25">
      <c r="A11560" s="74">
        <v>35300</v>
      </c>
      <c r="B11560" s="75">
        <v>26.334720000000004</v>
      </c>
      <c r="C11560" s="75">
        <v>74.392536000000007</v>
      </c>
    </row>
    <row r="11561" spans="1:3" x14ac:dyDescent="0.25">
      <c r="A11561" s="74">
        <v>35301</v>
      </c>
      <c r="B11561" s="75">
        <v>26.346912</v>
      </c>
      <c r="C11561" s="75">
        <v>74.490071999999998</v>
      </c>
    </row>
    <row r="11562" spans="1:3" x14ac:dyDescent="0.25">
      <c r="A11562" s="74">
        <v>35302</v>
      </c>
      <c r="B11562" s="75">
        <v>26.435304000000002</v>
      </c>
      <c r="C11562" s="75">
        <v>74.746104000000003</v>
      </c>
    </row>
    <row r="11563" spans="1:3" x14ac:dyDescent="0.25">
      <c r="A11563" s="74">
        <v>35303</v>
      </c>
      <c r="B11563" s="75">
        <v>26.45664</v>
      </c>
      <c r="C11563" s="75">
        <v>74.837544000000008</v>
      </c>
    </row>
    <row r="11564" spans="1:3" x14ac:dyDescent="0.25">
      <c r="A11564" s="74">
        <v>35304</v>
      </c>
      <c r="B11564" s="75">
        <v>26.447496000000001</v>
      </c>
      <c r="C11564" s="75">
        <v>74.877167999999998</v>
      </c>
    </row>
    <row r="11565" spans="1:3" x14ac:dyDescent="0.25">
      <c r="A11565" s="74">
        <v>35305</v>
      </c>
      <c r="B11565" s="75">
        <v>26.444448000000001</v>
      </c>
      <c r="C11565" s="75">
        <v>74.889359999999996</v>
      </c>
    </row>
    <row r="11566" spans="1:3" x14ac:dyDescent="0.25">
      <c r="A11566" s="74">
        <v>35306</v>
      </c>
      <c r="B11566" s="75">
        <v>26.435304000000002</v>
      </c>
      <c r="C11566" s="75">
        <v>74.855832000000007</v>
      </c>
    </row>
    <row r="11567" spans="1:3" x14ac:dyDescent="0.25">
      <c r="A11567" s="74">
        <v>35307</v>
      </c>
      <c r="B11567" s="75">
        <v>26.423112</v>
      </c>
      <c r="C11567" s="75">
        <v>74.813159999999996</v>
      </c>
    </row>
    <row r="11568" spans="1:3" x14ac:dyDescent="0.25">
      <c r="A11568" s="74">
        <v>35308</v>
      </c>
      <c r="B11568" s="75">
        <v>26.407872000000001</v>
      </c>
      <c r="C11568" s="75">
        <v>74.794871999999998</v>
      </c>
    </row>
    <row r="11569" spans="1:3" x14ac:dyDescent="0.25">
      <c r="A11569" s="74">
        <v>35309</v>
      </c>
      <c r="B11569" s="75">
        <v>26.417016</v>
      </c>
      <c r="C11569" s="75">
        <v>74.785728000000006</v>
      </c>
    </row>
    <row r="11570" spans="1:3" x14ac:dyDescent="0.25">
      <c r="A11570" s="74">
        <v>35310</v>
      </c>
      <c r="B11570" s="75">
        <v>26.441400000000002</v>
      </c>
      <c r="C11570" s="75">
        <v>74.807064000000011</v>
      </c>
    </row>
    <row r="11571" spans="1:3" x14ac:dyDescent="0.25">
      <c r="A11571" s="74">
        <v>35311</v>
      </c>
      <c r="B11571" s="75">
        <v>26.435304000000002</v>
      </c>
      <c r="C11571" s="75">
        <v>74.871071999999998</v>
      </c>
    </row>
    <row r="11572" spans="1:3" x14ac:dyDescent="0.25">
      <c r="A11572" s="74">
        <v>35312</v>
      </c>
      <c r="B11572" s="75">
        <v>26.465783999999999</v>
      </c>
      <c r="C11572" s="75">
        <v>74.944224000000006</v>
      </c>
    </row>
    <row r="11573" spans="1:3" x14ac:dyDescent="0.25">
      <c r="A11573" s="74">
        <v>35313</v>
      </c>
      <c r="B11573" s="75">
        <v>26.426160000000003</v>
      </c>
      <c r="C11573" s="75">
        <v>74.935079999999999</v>
      </c>
    </row>
    <row r="11574" spans="1:3" x14ac:dyDescent="0.25">
      <c r="A11574" s="74">
        <v>35314</v>
      </c>
      <c r="B11574" s="75">
        <v>26.426160000000003</v>
      </c>
      <c r="C11574" s="75">
        <v>75.008232000000007</v>
      </c>
    </row>
    <row r="11575" spans="1:3" x14ac:dyDescent="0.25">
      <c r="A11575" s="74">
        <v>35315</v>
      </c>
      <c r="B11575" s="75">
        <v>26.404824000000001</v>
      </c>
      <c r="C11575" s="75">
        <v>75.023471999999998</v>
      </c>
    </row>
    <row r="11576" spans="1:3" x14ac:dyDescent="0.25">
      <c r="A11576" s="74">
        <v>35316</v>
      </c>
      <c r="B11576" s="75">
        <v>26.386536</v>
      </c>
      <c r="C11576" s="75">
        <v>75.002136000000007</v>
      </c>
    </row>
    <row r="11577" spans="1:3" x14ac:dyDescent="0.25">
      <c r="A11577" s="74">
        <v>35317</v>
      </c>
      <c r="B11577" s="75">
        <v>26.368248000000001</v>
      </c>
      <c r="C11577" s="75">
        <v>74.956416000000004</v>
      </c>
    </row>
    <row r="11578" spans="1:3" x14ac:dyDescent="0.25">
      <c r="A11578" s="74">
        <v>35318</v>
      </c>
      <c r="B11578" s="75">
        <v>26.362151999999998</v>
      </c>
      <c r="C11578" s="75">
        <v>74.907647999999995</v>
      </c>
    </row>
    <row r="11579" spans="1:3" x14ac:dyDescent="0.25">
      <c r="A11579" s="74">
        <v>35319</v>
      </c>
      <c r="B11579" s="75">
        <v>26.365200000000002</v>
      </c>
      <c r="C11579" s="75">
        <v>74.938128000000006</v>
      </c>
    </row>
    <row r="11580" spans="1:3" x14ac:dyDescent="0.25">
      <c r="A11580" s="74">
        <v>35320</v>
      </c>
      <c r="B11580" s="75">
        <v>26.365200000000002</v>
      </c>
      <c r="C11580" s="75">
        <v>74.938128000000006</v>
      </c>
    </row>
    <row r="11581" spans="1:3" x14ac:dyDescent="0.25">
      <c r="A11581" s="74">
        <v>35321</v>
      </c>
      <c r="B11581" s="75">
        <v>26.353007999999999</v>
      </c>
      <c r="C11581" s="75">
        <v>74.886312000000004</v>
      </c>
    </row>
    <row r="11582" spans="1:3" x14ac:dyDescent="0.25">
      <c r="A11582" s="74">
        <v>35322</v>
      </c>
      <c r="B11582" s="75">
        <v>26.340816</v>
      </c>
      <c r="C11582" s="75">
        <v>74.828400000000002</v>
      </c>
    </row>
    <row r="11583" spans="1:3" x14ac:dyDescent="0.25">
      <c r="A11583" s="74">
        <v>35323</v>
      </c>
      <c r="B11583" s="75">
        <v>26.340816</v>
      </c>
      <c r="C11583" s="75">
        <v>74.770488</v>
      </c>
    </row>
    <row r="11584" spans="1:3" x14ac:dyDescent="0.25">
      <c r="A11584" s="74">
        <v>35324</v>
      </c>
      <c r="B11584" s="75">
        <v>26.334720000000004</v>
      </c>
      <c r="C11584" s="75">
        <v>74.715624000000005</v>
      </c>
    </row>
    <row r="11585" spans="1:3" x14ac:dyDescent="0.25">
      <c r="A11585" s="74">
        <v>35325</v>
      </c>
      <c r="B11585" s="75">
        <v>26.334720000000004</v>
      </c>
      <c r="C11585" s="75">
        <v>74.636375999999998</v>
      </c>
    </row>
    <row r="11586" spans="1:3" x14ac:dyDescent="0.25">
      <c r="A11586" s="74">
        <v>35326</v>
      </c>
      <c r="B11586" s="75">
        <v>26.322528000000002</v>
      </c>
      <c r="C11586" s="75">
        <v>74.566271999999998</v>
      </c>
    </row>
    <row r="11587" spans="1:3" x14ac:dyDescent="0.25">
      <c r="A11587" s="74">
        <v>35327</v>
      </c>
      <c r="B11587" s="75">
        <v>26.316432000000002</v>
      </c>
      <c r="C11587" s="75">
        <v>74.520552000000009</v>
      </c>
    </row>
    <row r="11588" spans="1:3" x14ac:dyDescent="0.25">
      <c r="A11588" s="74">
        <v>35328</v>
      </c>
      <c r="B11588" s="75">
        <v>26.30424</v>
      </c>
      <c r="C11588" s="75">
        <v>74.465688</v>
      </c>
    </row>
    <row r="11589" spans="1:3" x14ac:dyDescent="0.25">
      <c r="A11589" s="74">
        <v>35329</v>
      </c>
      <c r="B11589" s="75">
        <v>26.322528000000002</v>
      </c>
      <c r="C11589" s="75">
        <v>74.462640000000007</v>
      </c>
    </row>
    <row r="11590" spans="1:3" x14ac:dyDescent="0.25">
      <c r="A11590" s="74">
        <v>35330</v>
      </c>
      <c r="B11590" s="75">
        <v>26.349960000000003</v>
      </c>
      <c r="C11590" s="75">
        <v>74.532744000000008</v>
      </c>
    </row>
    <row r="11591" spans="1:3" x14ac:dyDescent="0.25">
      <c r="A11591" s="74">
        <v>35331</v>
      </c>
      <c r="B11591" s="75">
        <v>26.343864000000004</v>
      </c>
      <c r="C11591" s="75">
        <v>74.700384000000014</v>
      </c>
    </row>
    <row r="11592" spans="1:3" x14ac:dyDescent="0.25">
      <c r="A11592" s="74">
        <v>35332</v>
      </c>
      <c r="B11592" s="75">
        <v>26.343864000000004</v>
      </c>
      <c r="C11592" s="75">
        <v>74.694288</v>
      </c>
    </row>
    <row r="11593" spans="1:3" x14ac:dyDescent="0.25">
      <c r="A11593" s="74">
        <v>35333</v>
      </c>
      <c r="B11593" s="75">
        <v>26.38044</v>
      </c>
      <c r="C11593" s="75">
        <v>74.706479999999999</v>
      </c>
    </row>
    <row r="11594" spans="1:3" x14ac:dyDescent="0.25">
      <c r="A11594" s="74">
        <v>35334</v>
      </c>
      <c r="B11594" s="75">
        <v>26.38044</v>
      </c>
      <c r="C11594" s="75">
        <v>74.660759999999996</v>
      </c>
    </row>
    <row r="11595" spans="1:3" x14ac:dyDescent="0.25">
      <c r="A11595" s="74">
        <v>35335</v>
      </c>
      <c r="B11595" s="75">
        <v>26.368248000000001</v>
      </c>
      <c r="C11595" s="75">
        <v>74.633328000000006</v>
      </c>
    </row>
    <row r="11596" spans="1:3" x14ac:dyDescent="0.25">
      <c r="A11596" s="74">
        <v>35336</v>
      </c>
      <c r="B11596" s="75">
        <v>26.392632000000003</v>
      </c>
      <c r="C11596" s="75">
        <v>74.682096000000001</v>
      </c>
    </row>
    <row r="11597" spans="1:3" x14ac:dyDescent="0.25">
      <c r="A11597" s="74">
        <v>35337</v>
      </c>
      <c r="B11597" s="75">
        <v>26.395679999999999</v>
      </c>
      <c r="C11597" s="75">
        <v>74.688192000000001</v>
      </c>
    </row>
    <row r="11598" spans="1:3" x14ac:dyDescent="0.25">
      <c r="A11598" s="74">
        <v>35338</v>
      </c>
      <c r="B11598" s="75">
        <v>26.413968000000001</v>
      </c>
      <c r="C11598" s="75">
        <v>74.654664000000011</v>
      </c>
    </row>
    <row r="11599" spans="1:3" x14ac:dyDescent="0.25">
      <c r="A11599" s="74">
        <v>35339</v>
      </c>
      <c r="B11599" s="75">
        <v>26.429207999999999</v>
      </c>
      <c r="C11599" s="75">
        <v>74.706479999999999</v>
      </c>
    </row>
    <row r="11600" spans="1:3" x14ac:dyDescent="0.25">
      <c r="A11600" s="74">
        <v>35340</v>
      </c>
      <c r="B11600" s="75">
        <v>26.450544000000001</v>
      </c>
      <c r="C11600" s="75">
        <v>74.782679999999999</v>
      </c>
    </row>
    <row r="11601" spans="1:3" x14ac:dyDescent="0.25">
      <c r="A11601" s="74">
        <v>35341</v>
      </c>
      <c r="B11601" s="75">
        <v>26.438351999999998</v>
      </c>
      <c r="C11601" s="75">
        <v>75.005184000000014</v>
      </c>
    </row>
    <row r="11602" spans="1:3" x14ac:dyDescent="0.25">
      <c r="A11602" s="74">
        <v>35342</v>
      </c>
      <c r="B11602" s="75">
        <v>26.420064000000004</v>
      </c>
      <c r="C11602" s="75">
        <v>75.078336000000007</v>
      </c>
    </row>
    <row r="11603" spans="1:3" x14ac:dyDescent="0.25">
      <c r="A11603" s="74">
        <v>35343</v>
      </c>
      <c r="B11603" s="75">
        <v>26.420064000000004</v>
      </c>
      <c r="C11603" s="75">
        <v>75.142344000000008</v>
      </c>
    </row>
    <row r="11604" spans="1:3" x14ac:dyDescent="0.25">
      <c r="A11604" s="74">
        <v>35344</v>
      </c>
      <c r="B11604" s="75">
        <v>26.417016</v>
      </c>
      <c r="C11604" s="75">
        <v>75.172824000000006</v>
      </c>
    </row>
    <row r="11605" spans="1:3" x14ac:dyDescent="0.25">
      <c r="A11605" s="74">
        <v>35345</v>
      </c>
      <c r="B11605" s="75">
        <v>26.417016</v>
      </c>
      <c r="C11605" s="75">
        <v>75.197208000000003</v>
      </c>
    </row>
    <row r="11606" spans="1:3" x14ac:dyDescent="0.25">
      <c r="A11606" s="74">
        <v>35346</v>
      </c>
      <c r="B11606" s="75">
        <v>26.407872000000001</v>
      </c>
      <c r="C11606" s="75">
        <v>75.166728000000006</v>
      </c>
    </row>
    <row r="11607" spans="1:3" x14ac:dyDescent="0.25">
      <c r="A11607" s="74">
        <v>35347</v>
      </c>
      <c r="B11607" s="75">
        <v>26.420064000000004</v>
      </c>
      <c r="C11607" s="75">
        <v>75.261216000000005</v>
      </c>
    </row>
    <row r="11608" spans="1:3" x14ac:dyDescent="0.25">
      <c r="A11608" s="74">
        <v>35348</v>
      </c>
      <c r="B11608" s="75">
        <v>26.432256000000002</v>
      </c>
      <c r="C11608" s="75">
        <v>75.27645600000001</v>
      </c>
    </row>
    <row r="11609" spans="1:3" x14ac:dyDescent="0.25">
      <c r="A11609" s="74">
        <v>35349</v>
      </c>
      <c r="B11609" s="75">
        <v>26.447496000000001</v>
      </c>
      <c r="C11609" s="75">
        <v>75.273408000000003</v>
      </c>
    </row>
    <row r="11610" spans="1:3" x14ac:dyDescent="0.25">
      <c r="A11610" s="74">
        <v>35350</v>
      </c>
      <c r="B11610" s="75">
        <v>26.45664</v>
      </c>
      <c r="C11610" s="75">
        <v>75.285600000000002</v>
      </c>
    </row>
    <row r="11611" spans="1:3" x14ac:dyDescent="0.25">
      <c r="A11611" s="74">
        <v>35351</v>
      </c>
      <c r="B11611" s="75">
        <v>26.444448000000001</v>
      </c>
      <c r="C11611" s="75">
        <v>75.303888000000001</v>
      </c>
    </row>
    <row r="11612" spans="1:3" x14ac:dyDescent="0.25">
      <c r="A11612" s="74">
        <v>35352</v>
      </c>
      <c r="B11612" s="75">
        <v>26.441400000000002</v>
      </c>
      <c r="C11612" s="75">
        <v>75.297792000000001</v>
      </c>
    </row>
    <row r="11613" spans="1:3" x14ac:dyDescent="0.25">
      <c r="A11613" s="74">
        <v>35353</v>
      </c>
      <c r="B11613" s="75">
        <v>26.429207999999999</v>
      </c>
      <c r="C11613" s="75">
        <v>75.270359999999997</v>
      </c>
    </row>
    <row r="11614" spans="1:3" x14ac:dyDescent="0.25">
      <c r="A11614" s="74">
        <v>35354</v>
      </c>
      <c r="B11614" s="75">
        <v>26.407872000000001</v>
      </c>
      <c r="C11614" s="75">
        <v>75.209400000000002</v>
      </c>
    </row>
    <row r="11615" spans="1:3" x14ac:dyDescent="0.25">
      <c r="A11615" s="74">
        <v>35355</v>
      </c>
      <c r="B11615" s="75">
        <v>26.392632000000003</v>
      </c>
      <c r="C11615" s="75">
        <v>75.142344000000008</v>
      </c>
    </row>
    <row r="11616" spans="1:3" x14ac:dyDescent="0.25">
      <c r="A11616" s="74">
        <v>35356</v>
      </c>
      <c r="B11616" s="75">
        <v>26.407872000000001</v>
      </c>
      <c r="C11616" s="75">
        <v>75.066144000000008</v>
      </c>
    </row>
    <row r="11617" spans="1:3" x14ac:dyDescent="0.25">
      <c r="A11617" s="74">
        <v>35357</v>
      </c>
      <c r="B11617" s="75">
        <v>26.395679999999999</v>
      </c>
      <c r="C11617" s="75">
        <v>75.026520000000005</v>
      </c>
    </row>
    <row r="11618" spans="1:3" x14ac:dyDescent="0.25">
      <c r="A11618" s="74">
        <v>35358</v>
      </c>
      <c r="B11618" s="75">
        <v>26.407872000000001</v>
      </c>
      <c r="C11618" s="75">
        <v>75.008232000000007</v>
      </c>
    </row>
    <row r="11619" spans="1:3" x14ac:dyDescent="0.25">
      <c r="A11619" s="74">
        <v>35359</v>
      </c>
      <c r="B11619" s="75">
        <v>26.404824000000001</v>
      </c>
      <c r="C11619" s="75">
        <v>74.968608000000003</v>
      </c>
    </row>
    <row r="11620" spans="1:3" x14ac:dyDescent="0.25">
      <c r="A11620" s="74">
        <v>35360</v>
      </c>
      <c r="B11620" s="75">
        <v>26.401776000000002</v>
      </c>
      <c r="C11620" s="75">
        <v>75.066144000000008</v>
      </c>
    </row>
    <row r="11621" spans="1:3" x14ac:dyDescent="0.25">
      <c r="A11621" s="74">
        <v>35361</v>
      </c>
      <c r="B11621" s="75">
        <v>26.383488000000003</v>
      </c>
      <c r="C11621" s="75">
        <v>75.069192000000001</v>
      </c>
    </row>
    <row r="11622" spans="1:3" x14ac:dyDescent="0.25">
      <c r="A11622" s="74">
        <v>35362</v>
      </c>
      <c r="B11622" s="75">
        <v>26.365200000000002</v>
      </c>
      <c r="C11622" s="75">
        <v>75.038712000000004</v>
      </c>
    </row>
    <row r="11623" spans="1:3" x14ac:dyDescent="0.25">
      <c r="A11623" s="74">
        <v>35363</v>
      </c>
      <c r="B11623" s="75">
        <v>26.353007999999999</v>
      </c>
      <c r="C11623" s="75">
        <v>75.026520000000005</v>
      </c>
    </row>
    <row r="11624" spans="1:3" x14ac:dyDescent="0.25">
      <c r="A11624" s="74">
        <v>35364</v>
      </c>
      <c r="B11624" s="75">
        <v>26.328624000000001</v>
      </c>
      <c r="C11624" s="75">
        <v>74.97775200000001</v>
      </c>
    </row>
    <row r="11625" spans="1:3" x14ac:dyDescent="0.25">
      <c r="A11625" s="74">
        <v>35365</v>
      </c>
      <c r="B11625" s="75">
        <v>26.307288000000003</v>
      </c>
      <c r="C11625" s="75">
        <v>74.999088</v>
      </c>
    </row>
    <row r="11626" spans="1:3" x14ac:dyDescent="0.25">
      <c r="A11626" s="74">
        <v>35366</v>
      </c>
      <c r="B11626" s="75">
        <v>26.289000000000001</v>
      </c>
      <c r="C11626" s="75">
        <v>75.319128000000006</v>
      </c>
    </row>
    <row r="11627" spans="1:3" x14ac:dyDescent="0.25">
      <c r="A11627" s="74">
        <v>35367</v>
      </c>
      <c r="B11627" s="75">
        <v>26.316432000000002</v>
      </c>
      <c r="C11627" s="75">
        <v>75.334367999999998</v>
      </c>
    </row>
    <row r="11628" spans="1:3" x14ac:dyDescent="0.25">
      <c r="A11628" s="74">
        <v>35368</v>
      </c>
      <c r="B11628" s="75">
        <v>26.331672000000001</v>
      </c>
      <c r="C11628" s="75">
        <v>75.300840000000008</v>
      </c>
    </row>
    <row r="11629" spans="1:3" x14ac:dyDescent="0.25">
      <c r="A11629" s="74">
        <v>35369</v>
      </c>
      <c r="B11629" s="75">
        <v>26.365200000000002</v>
      </c>
      <c r="C11629" s="75">
        <v>75.319128000000006</v>
      </c>
    </row>
    <row r="11630" spans="1:3" x14ac:dyDescent="0.25">
      <c r="A11630" s="74">
        <v>35370</v>
      </c>
      <c r="B11630" s="75">
        <v>26.371296000000001</v>
      </c>
      <c r="C11630" s="75">
        <v>75.364847999999995</v>
      </c>
    </row>
    <row r="11631" spans="1:3" x14ac:dyDescent="0.25">
      <c r="A11631" s="74">
        <v>35371</v>
      </c>
      <c r="B11631" s="75">
        <v>26.398728000000002</v>
      </c>
      <c r="C11631" s="75">
        <v>75.370944000000009</v>
      </c>
    </row>
    <row r="11632" spans="1:3" x14ac:dyDescent="0.25">
      <c r="A11632" s="74">
        <v>35372</v>
      </c>
      <c r="B11632" s="75">
        <v>26.432256000000002</v>
      </c>
      <c r="C11632" s="75">
        <v>75.364847999999995</v>
      </c>
    </row>
    <row r="11633" spans="1:3" x14ac:dyDescent="0.25">
      <c r="A11633" s="74">
        <v>35373</v>
      </c>
      <c r="B11633" s="75">
        <v>26.444448000000001</v>
      </c>
      <c r="C11633" s="75">
        <v>75.319128000000006</v>
      </c>
    </row>
    <row r="11634" spans="1:3" x14ac:dyDescent="0.25">
      <c r="A11634" s="74">
        <v>35374</v>
      </c>
      <c r="B11634" s="75">
        <v>26.441400000000002</v>
      </c>
      <c r="C11634" s="75">
        <v>75.300840000000008</v>
      </c>
    </row>
    <row r="11635" spans="1:3" x14ac:dyDescent="0.25">
      <c r="A11635" s="74">
        <v>35375</v>
      </c>
      <c r="B11635" s="75">
        <v>26.435304000000002</v>
      </c>
      <c r="C11635" s="75">
        <v>75.28255200000001</v>
      </c>
    </row>
    <row r="11636" spans="1:3" x14ac:dyDescent="0.25">
      <c r="A11636" s="74">
        <v>35376</v>
      </c>
      <c r="B11636" s="75">
        <v>26.441400000000002</v>
      </c>
      <c r="C11636" s="75">
        <v>75.258167999999998</v>
      </c>
    </row>
    <row r="11637" spans="1:3" x14ac:dyDescent="0.25">
      <c r="A11637" s="74">
        <v>35377</v>
      </c>
      <c r="B11637" s="75">
        <v>26.493216</v>
      </c>
      <c r="C11637" s="75">
        <v>75.279504000000003</v>
      </c>
    </row>
    <row r="11638" spans="1:3" x14ac:dyDescent="0.25">
      <c r="A11638" s="74">
        <v>35378</v>
      </c>
      <c r="B11638" s="75">
        <v>26.526744000000001</v>
      </c>
      <c r="C11638" s="75">
        <v>75.46848</v>
      </c>
    </row>
    <row r="11639" spans="1:3" x14ac:dyDescent="0.25">
      <c r="A11639" s="74">
        <v>35379</v>
      </c>
      <c r="B11639" s="75">
        <v>26.517600000000002</v>
      </c>
      <c r="C11639" s="75">
        <v>75.541632000000007</v>
      </c>
    </row>
    <row r="11640" spans="1:3" x14ac:dyDescent="0.25">
      <c r="A11640" s="74">
        <v>35380</v>
      </c>
      <c r="B11640" s="75">
        <v>26.554176000000002</v>
      </c>
      <c r="C11640" s="75">
        <v>75.578208000000004</v>
      </c>
    </row>
    <row r="11641" spans="1:3" x14ac:dyDescent="0.25">
      <c r="A11641" s="74">
        <v>35381</v>
      </c>
      <c r="B11641" s="75">
        <v>26.663904000000002</v>
      </c>
      <c r="C11641" s="75">
        <v>75.876912000000004</v>
      </c>
    </row>
    <row r="11642" spans="1:3" x14ac:dyDescent="0.25">
      <c r="A11642" s="74">
        <v>35382</v>
      </c>
      <c r="B11642" s="75">
        <v>26.663904000000002</v>
      </c>
      <c r="C11642" s="75">
        <v>75.876912000000004</v>
      </c>
    </row>
    <row r="11643" spans="1:3" x14ac:dyDescent="0.25">
      <c r="A11643" s="74">
        <v>35383</v>
      </c>
      <c r="B11643" s="75">
        <v>26.602944000000001</v>
      </c>
      <c r="C11643" s="75">
        <v>76.260959999999997</v>
      </c>
    </row>
    <row r="11644" spans="1:3" x14ac:dyDescent="0.25">
      <c r="A11644" s="74">
        <v>35384</v>
      </c>
      <c r="B11644" s="75">
        <v>26.587704000000002</v>
      </c>
      <c r="C11644" s="75">
        <v>76.312775999999999</v>
      </c>
    </row>
    <row r="11645" spans="1:3" x14ac:dyDescent="0.25">
      <c r="A11645" s="74">
        <v>35385</v>
      </c>
      <c r="B11645" s="75">
        <v>26.578560000000003</v>
      </c>
      <c r="C11645" s="75">
        <v>76.358496000000002</v>
      </c>
    </row>
    <row r="11646" spans="1:3" x14ac:dyDescent="0.25">
      <c r="A11646" s="74">
        <v>35386</v>
      </c>
      <c r="B11646" s="75">
        <v>26.566368000000001</v>
      </c>
      <c r="C11646" s="75">
        <v>76.388976</v>
      </c>
    </row>
    <row r="11647" spans="1:3" x14ac:dyDescent="0.25">
      <c r="A11647" s="74">
        <v>35387</v>
      </c>
      <c r="B11647" s="75">
        <v>26.545032000000003</v>
      </c>
      <c r="C11647" s="75">
        <v>76.373736000000008</v>
      </c>
    </row>
    <row r="11648" spans="1:3" x14ac:dyDescent="0.25">
      <c r="A11648" s="74">
        <v>35388</v>
      </c>
      <c r="B11648" s="75">
        <v>26.526744000000001</v>
      </c>
      <c r="C11648" s="75">
        <v>76.334112000000005</v>
      </c>
    </row>
    <row r="11649" spans="1:3" x14ac:dyDescent="0.25">
      <c r="A11649" s="74">
        <v>35389</v>
      </c>
      <c r="B11649" s="75">
        <v>26.53284</v>
      </c>
      <c r="C11649" s="75">
        <v>76.260959999999997</v>
      </c>
    </row>
    <row r="11650" spans="1:3" x14ac:dyDescent="0.25">
      <c r="A11650" s="74">
        <v>35390</v>
      </c>
      <c r="B11650" s="75">
        <v>26.554176000000002</v>
      </c>
      <c r="C11650" s="75">
        <v>76.19695200000001</v>
      </c>
    </row>
    <row r="11651" spans="1:3" x14ac:dyDescent="0.25">
      <c r="A11651" s="74">
        <v>35391</v>
      </c>
      <c r="B11651" s="75">
        <v>26.587704000000002</v>
      </c>
      <c r="C11651" s="75">
        <v>76.2</v>
      </c>
    </row>
    <row r="11652" spans="1:3" x14ac:dyDescent="0.25">
      <c r="A11652" s="74">
        <v>35392</v>
      </c>
      <c r="B11652" s="75">
        <v>26.605992000000004</v>
      </c>
      <c r="C11652" s="75">
        <v>76.2</v>
      </c>
    </row>
    <row r="11653" spans="1:3" x14ac:dyDescent="0.25">
      <c r="A11653" s="74">
        <v>35393</v>
      </c>
      <c r="B11653" s="75">
        <v>26.618183999999999</v>
      </c>
      <c r="C11653" s="75">
        <v>76.157328000000007</v>
      </c>
    </row>
    <row r="11654" spans="1:3" x14ac:dyDescent="0.25">
      <c r="A11654" s="74">
        <v>35394</v>
      </c>
      <c r="B11654" s="75">
        <v>26.630376000000002</v>
      </c>
      <c r="C11654" s="75">
        <v>76.093320000000006</v>
      </c>
    </row>
    <row r="11655" spans="1:3" x14ac:dyDescent="0.25">
      <c r="A11655" s="74">
        <v>35395</v>
      </c>
      <c r="B11655" s="75">
        <v>26.645616</v>
      </c>
      <c r="C11655" s="75">
        <v>76.026264000000012</v>
      </c>
    </row>
    <row r="11656" spans="1:3" x14ac:dyDescent="0.25">
      <c r="A11656" s="74">
        <v>35396</v>
      </c>
      <c r="B11656" s="75">
        <v>26.682192000000004</v>
      </c>
      <c r="C11656" s="75">
        <v>76.163424000000006</v>
      </c>
    </row>
    <row r="11657" spans="1:3" x14ac:dyDescent="0.25">
      <c r="A11657" s="74">
        <v>35397</v>
      </c>
      <c r="B11657" s="75">
        <v>26.688288000000004</v>
      </c>
      <c r="C11657" s="75">
        <v>77.681328000000008</v>
      </c>
    </row>
    <row r="11658" spans="1:3" x14ac:dyDescent="0.25">
      <c r="A11658" s="74">
        <v>35398</v>
      </c>
      <c r="B11658" s="75">
        <v>26.703528000000002</v>
      </c>
      <c r="C11658" s="75">
        <v>77.269847999999996</v>
      </c>
    </row>
    <row r="11659" spans="1:3" x14ac:dyDescent="0.25">
      <c r="A11659" s="74">
        <v>35399</v>
      </c>
      <c r="B11659" s="75">
        <v>26.734007999999999</v>
      </c>
      <c r="C11659" s="75">
        <v>77.574647999999996</v>
      </c>
    </row>
    <row r="11660" spans="1:3" x14ac:dyDescent="0.25">
      <c r="A11660" s="74">
        <v>35400</v>
      </c>
      <c r="B11660" s="75">
        <v>26.694383999999999</v>
      </c>
      <c r="C11660" s="75">
        <v>77.489304000000004</v>
      </c>
    </row>
    <row r="11661" spans="1:3" x14ac:dyDescent="0.25">
      <c r="A11661" s="74">
        <v>35401</v>
      </c>
      <c r="B11661" s="75">
        <v>26.706576000000002</v>
      </c>
      <c r="C11661" s="75">
        <v>77.577696000000003</v>
      </c>
    </row>
    <row r="11662" spans="1:3" x14ac:dyDescent="0.25">
      <c r="A11662" s="74">
        <v>35402</v>
      </c>
      <c r="B11662" s="75">
        <v>26.724864000000004</v>
      </c>
      <c r="C11662" s="75">
        <v>77.553312000000005</v>
      </c>
    </row>
    <row r="11663" spans="1:3" x14ac:dyDescent="0.25">
      <c r="A11663" s="74">
        <v>35403</v>
      </c>
      <c r="B11663" s="75">
        <v>26.734007999999999</v>
      </c>
      <c r="C11663" s="75">
        <v>77.464920000000006</v>
      </c>
    </row>
    <row r="11664" spans="1:3" x14ac:dyDescent="0.25">
      <c r="A11664" s="74">
        <v>35404</v>
      </c>
      <c r="B11664" s="75">
        <v>26.740104000000002</v>
      </c>
      <c r="C11664" s="75">
        <v>77.382624000000007</v>
      </c>
    </row>
    <row r="11665" spans="1:3" x14ac:dyDescent="0.25">
      <c r="A11665" s="74">
        <v>35405</v>
      </c>
      <c r="B11665" s="75">
        <v>26.743151999999998</v>
      </c>
      <c r="C11665" s="75">
        <v>77.300328000000007</v>
      </c>
    </row>
    <row r="11666" spans="1:3" x14ac:dyDescent="0.25">
      <c r="A11666" s="74">
        <v>35406</v>
      </c>
      <c r="B11666" s="75">
        <v>26.746200000000002</v>
      </c>
      <c r="C11666" s="75">
        <v>77.236320000000006</v>
      </c>
    </row>
    <row r="11667" spans="1:3" x14ac:dyDescent="0.25">
      <c r="A11667" s="74">
        <v>35407</v>
      </c>
      <c r="B11667" s="75">
        <v>26.755344000000001</v>
      </c>
      <c r="C11667" s="75">
        <v>77.233271999999999</v>
      </c>
    </row>
    <row r="11668" spans="1:3" x14ac:dyDescent="0.25">
      <c r="A11668" s="74">
        <v>35408</v>
      </c>
      <c r="B11668" s="75">
        <v>26.734007999999999</v>
      </c>
      <c r="C11668" s="75">
        <v>77.467967999999999</v>
      </c>
    </row>
    <row r="11669" spans="1:3" x14ac:dyDescent="0.25">
      <c r="A11669" s="74">
        <v>35409</v>
      </c>
      <c r="B11669" s="75">
        <v>26.746200000000002</v>
      </c>
      <c r="C11669" s="75">
        <v>77.42834400000001</v>
      </c>
    </row>
    <row r="11670" spans="1:3" x14ac:dyDescent="0.25">
      <c r="A11670" s="74">
        <v>35410</v>
      </c>
      <c r="B11670" s="75">
        <v>26.752296000000001</v>
      </c>
      <c r="C11670" s="75">
        <v>77.525880000000001</v>
      </c>
    </row>
    <row r="11671" spans="1:3" x14ac:dyDescent="0.25">
      <c r="A11671" s="74">
        <v>35411</v>
      </c>
      <c r="B11671" s="75">
        <v>26.734007999999999</v>
      </c>
      <c r="C11671" s="75">
        <v>77.525880000000001</v>
      </c>
    </row>
    <row r="11672" spans="1:3" x14ac:dyDescent="0.25">
      <c r="A11672" s="74">
        <v>35412</v>
      </c>
      <c r="B11672" s="75">
        <v>26.752296000000001</v>
      </c>
      <c r="C11672" s="75">
        <v>77.391767999999999</v>
      </c>
    </row>
    <row r="11673" spans="1:3" x14ac:dyDescent="0.25">
      <c r="A11673" s="74">
        <v>35413</v>
      </c>
      <c r="B11673" s="75">
        <v>26.785824000000002</v>
      </c>
      <c r="C11673" s="75">
        <v>77.349096000000003</v>
      </c>
    </row>
    <row r="11674" spans="1:3" x14ac:dyDescent="0.25">
      <c r="A11674" s="74">
        <v>35414</v>
      </c>
      <c r="B11674" s="75">
        <v>26.721816</v>
      </c>
      <c r="C11674" s="75">
        <v>77.349096000000003</v>
      </c>
    </row>
    <row r="11675" spans="1:3" x14ac:dyDescent="0.25">
      <c r="A11675" s="74">
        <v>35415</v>
      </c>
      <c r="B11675" s="75">
        <v>26.755344000000001</v>
      </c>
      <c r="C11675" s="75">
        <v>77.574647999999996</v>
      </c>
    </row>
    <row r="11676" spans="1:3" x14ac:dyDescent="0.25">
      <c r="A11676" s="74">
        <v>35416</v>
      </c>
      <c r="B11676" s="75">
        <v>26.737056000000003</v>
      </c>
      <c r="C11676" s="75">
        <v>77.461872</v>
      </c>
    </row>
    <row r="11677" spans="1:3" x14ac:dyDescent="0.25">
      <c r="A11677" s="74">
        <v>35417</v>
      </c>
      <c r="B11677" s="75">
        <v>26.68524</v>
      </c>
      <c r="C11677" s="75">
        <v>77.373480000000001</v>
      </c>
    </row>
    <row r="11678" spans="1:3" x14ac:dyDescent="0.25">
      <c r="A11678" s="74">
        <v>35418</v>
      </c>
      <c r="B11678" s="75">
        <v>26.691336</v>
      </c>
      <c r="C11678" s="75">
        <v>77.282040000000009</v>
      </c>
    </row>
    <row r="11679" spans="1:3" x14ac:dyDescent="0.25">
      <c r="A11679" s="74">
        <v>35419</v>
      </c>
      <c r="B11679" s="75">
        <v>26.700479999999999</v>
      </c>
      <c r="C11679" s="75">
        <v>77.193647999999996</v>
      </c>
    </row>
    <row r="11680" spans="1:3" x14ac:dyDescent="0.25">
      <c r="A11680" s="74">
        <v>35420</v>
      </c>
      <c r="B11680" s="75">
        <v>26.706576000000002</v>
      </c>
      <c r="C11680" s="75">
        <v>77.120496000000003</v>
      </c>
    </row>
    <row r="11681" spans="1:3" x14ac:dyDescent="0.25">
      <c r="A11681" s="74">
        <v>35421</v>
      </c>
      <c r="B11681" s="75">
        <v>26.715720000000005</v>
      </c>
      <c r="C11681" s="75">
        <v>77.056488000000002</v>
      </c>
    </row>
    <row r="11682" spans="1:3" x14ac:dyDescent="0.25">
      <c r="A11682" s="74">
        <v>35422</v>
      </c>
      <c r="B11682" s="75">
        <v>26.715720000000005</v>
      </c>
      <c r="C11682" s="75">
        <v>76.998576</v>
      </c>
    </row>
    <row r="11683" spans="1:3" x14ac:dyDescent="0.25">
      <c r="A11683" s="74">
        <v>35423</v>
      </c>
      <c r="B11683" s="75">
        <v>26.718768000000001</v>
      </c>
      <c r="C11683" s="75">
        <v>76.962000000000003</v>
      </c>
    </row>
    <row r="11684" spans="1:3" x14ac:dyDescent="0.25">
      <c r="A11684" s="74">
        <v>35424</v>
      </c>
      <c r="B11684" s="75">
        <v>26.721816</v>
      </c>
      <c r="C11684" s="75">
        <v>76.946759999999998</v>
      </c>
    </row>
    <row r="11685" spans="1:3" x14ac:dyDescent="0.25">
      <c r="A11685" s="74">
        <v>35425</v>
      </c>
      <c r="B11685" s="75">
        <v>26.721816</v>
      </c>
      <c r="C11685" s="75">
        <v>76.919328000000007</v>
      </c>
    </row>
    <row r="11686" spans="1:3" x14ac:dyDescent="0.25">
      <c r="A11686" s="74">
        <v>35426</v>
      </c>
      <c r="B11686" s="75">
        <v>26.721816</v>
      </c>
      <c r="C11686" s="75">
        <v>76.882752000000011</v>
      </c>
    </row>
    <row r="11687" spans="1:3" x14ac:dyDescent="0.25">
      <c r="A11687" s="74">
        <v>35427</v>
      </c>
      <c r="B11687" s="75">
        <v>26.721816</v>
      </c>
      <c r="C11687" s="75">
        <v>76.846176</v>
      </c>
    </row>
    <row r="11688" spans="1:3" x14ac:dyDescent="0.25">
      <c r="A11688" s="74">
        <v>35428</v>
      </c>
      <c r="B11688" s="75">
        <v>26.718768000000001</v>
      </c>
      <c r="C11688" s="75">
        <v>76.846176</v>
      </c>
    </row>
    <row r="11689" spans="1:3" x14ac:dyDescent="0.25">
      <c r="A11689" s="74">
        <v>35429</v>
      </c>
      <c r="B11689" s="75">
        <v>26.709624000000002</v>
      </c>
      <c r="C11689" s="75">
        <v>76.827888000000002</v>
      </c>
    </row>
    <row r="11690" spans="1:3" x14ac:dyDescent="0.25">
      <c r="A11690" s="74">
        <v>35430</v>
      </c>
      <c r="B11690" s="75">
        <v>26.706576000000002</v>
      </c>
      <c r="C11690" s="75">
        <v>76.806552000000011</v>
      </c>
    </row>
    <row r="11691" spans="1:3" x14ac:dyDescent="0.25">
      <c r="A11691" s="74">
        <v>35431</v>
      </c>
      <c r="B11691" s="75">
        <v>26.697432000000003</v>
      </c>
      <c r="C11691" s="75">
        <v>76.797408000000004</v>
      </c>
    </row>
    <row r="11692" spans="1:3" x14ac:dyDescent="0.25">
      <c r="A11692" s="74">
        <v>35432</v>
      </c>
      <c r="B11692" s="75">
        <v>26.697432000000003</v>
      </c>
      <c r="C11692" s="75">
        <v>76.769976</v>
      </c>
    </row>
    <row r="11693" spans="1:3" x14ac:dyDescent="0.25">
      <c r="A11693" s="74">
        <v>35433</v>
      </c>
      <c r="B11693" s="75">
        <v>26.694383999999999</v>
      </c>
      <c r="C11693" s="75">
        <v>76.736447999999996</v>
      </c>
    </row>
    <row r="11694" spans="1:3" x14ac:dyDescent="0.25">
      <c r="A11694" s="74">
        <v>35434</v>
      </c>
      <c r="B11694" s="75">
        <v>26.688288000000004</v>
      </c>
      <c r="C11694" s="75">
        <v>76.699871999999999</v>
      </c>
    </row>
    <row r="11695" spans="1:3" x14ac:dyDescent="0.25">
      <c r="A11695" s="74">
        <v>35435</v>
      </c>
      <c r="B11695" s="75">
        <v>26.688288000000004</v>
      </c>
      <c r="C11695" s="75">
        <v>76.669392000000002</v>
      </c>
    </row>
    <row r="11696" spans="1:3" x14ac:dyDescent="0.25">
      <c r="A11696" s="74">
        <v>35436</v>
      </c>
      <c r="B11696" s="75">
        <v>26.691336</v>
      </c>
      <c r="C11696" s="75">
        <v>76.614528000000007</v>
      </c>
    </row>
    <row r="11697" spans="1:3" x14ac:dyDescent="0.25">
      <c r="A11697" s="74">
        <v>35437</v>
      </c>
      <c r="B11697" s="75">
        <v>26.682192000000004</v>
      </c>
      <c r="C11697" s="75">
        <v>76.587096000000003</v>
      </c>
    </row>
    <row r="11698" spans="1:3" x14ac:dyDescent="0.25">
      <c r="A11698" s="74">
        <v>35438</v>
      </c>
      <c r="B11698" s="75">
        <v>26.673048000000001</v>
      </c>
      <c r="C11698" s="75">
        <v>76.553567999999999</v>
      </c>
    </row>
    <row r="11699" spans="1:3" x14ac:dyDescent="0.25">
      <c r="A11699" s="74">
        <v>35439</v>
      </c>
      <c r="B11699" s="75">
        <v>26.666951999999998</v>
      </c>
      <c r="C11699" s="75">
        <v>76.510896000000002</v>
      </c>
    </row>
    <row r="11700" spans="1:3" x14ac:dyDescent="0.25">
      <c r="A11700" s="74">
        <v>35440</v>
      </c>
      <c r="B11700" s="75">
        <v>26.663904000000002</v>
      </c>
      <c r="C11700" s="75">
        <v>76.456032000000008</v>
      </c>
    </row>
    <row r="11701" spans="1:3" x14ac:dyDescent="0.25">
      <c r="A11701" s="74">
        <v>35441</v>
      </c>
      <c r="B11701" s="75">
        <v>26.654760000000003</v>
      </c>
      <c r="C11701" s="75">
        <v>76.410312000000005</v>
      </c>
    </row>
    <row r="11702" spans="1:3" x14ac:dyDescent="0.25">
      <c r="A11702" s="74">
        <v>35442</v>
      </c>
      <c r="B11702" s="75">
        <v>26.654760000000003</v>
      </c>
      <c r="C11702" s="75">
        <v>76.315824000000006</v>
      </c>
    </row>
    <row r="11703" spans="1:3" x14ac:dyDescent="0.25">
      <c r="A11703" s="74">
        <v>35443</v>
      </c>
      <c r="B11703" s="75">
        <v>26.648664000000004</v>
      </c>
      <c r="C11703" s="75">
        <v>76.248767999999998</v>
      </c>
    </row>
    <row r="11704" spans="1:3" x14ac:dyDescent="0.25">
      <c r="A11704" s="74">
        <v>35444</v>
      </c>
      <c r="B11704" s="75">
        <v>26.636472000000001</v>
      </c>
      <c r="C11704" s="75">
        <v>76.23048</v>
      </c>
    </row>
    <row r="11705" spans="1:3" x14ac:dyDescent="0.25">
      <c r="A11705" s="74">
        <v>35445</v>
      </c>
      <c r="B11705" s="75">
        <v>26.627328000000002</v>
      </c>
      <c r="C11705" s="75">
        <v>76.190855999999997</v>
      </c>
    </row>
    <row r="11706" spans="1:3" x14ac:dyDescent="0.25">
      <c r="A11706" s="74">
        <v>35446</v>
      </c>
      <c r="B11706" s="75">
        <v>26.621232000000003</v>
      </c>
      <c r="C11706" s="75">
        <v>76.151232000000007</v>
      </c>
    </row>
    <row r="11707" spans="1:3" x14ac:dyDescent="0.25">
      <c r="A11707" s="74">
        <v>35447</v>
      </c>
      <c r="B11707" s="75">
        <v>26.612088000000004</v>
      </c>
      <c r="C11707" s="75">
        <v>76.087224000000006</v>
      </c>
    </row>
    <row r="11708" spans="1:3" x14ac:dyDescent="0.25">
      <c r="A11708" s="74">
        <v>35448</v>
      </c>
      <c r="B11708" s="75">
        <v>26.602944000000001</v>
      </c>
      <c r="C11708" s="75">
        <v>76.011024000000006</v>
      </c>
    </row>
    <row r="11709" spans="1:3" x14ac:dyDescent="0.25">
      <c r="A11709" s="74">
        <v>35449</v>
      </c>
      <c r="B11709" s="75">
        <v>26.590751999999998</v>
      </c>
      <c r="C11709" s="75">
        <v>75.931775999999999</v>
      </c>
    </row>
    <row r="11710" spans="1:3" x14ac:dyDescent="0.25">
      <c r="A11710" s="74">
        <v>35450</v>
      </c>
      <c r="B11710" s="75">
        <v>26.584656000000003</v>
      </c>
      <c r="C11710" s="75">
        <v>75.852528000000007</v>
      </c>
    </row>
    <row r="11711" spans="1:3" x14ac:dyDescent="0.25">
      <c r="A11711" s="74">
        <v>35451</v>
      </c>
      <c r="B11711" s="75">
        <v>26.575512</v>
      </c>
      <c r="C11711" s="75">
        <v>75.761088000000001</v>
      </c>
    </row>
    <row r="11712" spans="1:3" x14ac:dyDescent="0.25">
      <c r="A11712" s="74">
        <v>35452</v>
      </c>
      <c r="B11712" s="75">
        <v>26.566368000000001</v>
      </c>
      <c r="C11712" s="75">
        <v>75.687936000000008</v>
      </c>
    </row>
    <row r="11713" spans="1:3" x14ac:dyDescent="0.25">
      <c r="A11713" s="74">
        <v>35453</v>
      </c>
      <c r="B11713" s="75">
        <v>26.560272000000001</v>
      </c>
      <c r="C11713" s="75">
        <v>75.614784000000014</v>
      </c>
    </row>
    <row r="11714" spans="1:3" x14ac:dyDescent="0.25">
      <c r="A11714" s="74">
        <v>35454</v>
      </c>
      <c r="B11714" s="75">
        <v>26.554176000000002</v>
      </c>
      <c r="C11714" s="75">
        <v>75.559920000000005</v>
      </c>
    </row>
    <row r="11715" spans="1:3" x14ac:dyDescent="0.25">
      <c r="A11715" s="74">
        <v>35455</v>
      </c>
      <c r="B11715" s="75">
        <v>26.545032000000003</v>
      </c>
      <c r="C11715" s="75">
        <v>75.498959999999997</v>
      </c>
    </row>
    <row r="11716" spans="1:3" x14ac:dyDescent="0.25">
      <c r="A11716" s="74">
        <v>35456</v>
      </c>
      <c r="B11716" s="75">
        <v>26.53284</v>
      </c>
      <c r="C11716" s="75">
        <v>75.431904000000003</v>
      </c>
    </row>
    <row r="11717" spans="1:3" x14ac:dyDescent="0.25">
      <c r="A11717" s="74">
        <v>35457</v>
      </c>
      <c r="B11717" s="75">
        <v>26.529792000000004</v>
      </c>
      <c r="C11717" s="75">
        <v>75.355704000000003</v>
      </c>
    </row>
    <row r="11718" spans="1:3" x14ac:dyDescent="0.25">
      <c r="A11718" s="74">
        <v>35458</v>
      </c>
      <c r="B11718" s="75">
        <v>26.520648000000001</v>
      </c>
      <c r="C11718" s="75">
        <v>75.279504000000003</v>
      </c>
    </row>
    <row r="11719" spans="1:3" x14ac:dyDescent="0.25">
      <c r="A11719" s="74">
        <v>35459</v>
      </c>
      <c r="B11719" s="75">
        <v>26.511504000000002</v>
      </c>
      <c r="C11719" s="75">
        <v>75.191112000000004</v>
      </c>
    </row>
    <row r="11720" spans="1:3" x14ac:dyDescent="0.25">
      <c r="A11720" s="74">
        <v>35460</v>
      </c>
      <c r="B11720" s="75">
        <v>26.502360000000003</v>
      </c>
      <c r="C11720" s="75">
        <v>75.105767999999998</v>
      </c>
    </row>
    <row r="11721" spans="1:3" x14ac:dyDescent="0.25">
      <c r="A11721" s="74">
        <v>35461</v>
      </c>
      <c r="B11721" s="75">
        <v>26.496264000000004</v>
      </c>
      <c r="C11721" s="75">
        <v>75.011279999999999</v>
      </c>
    </row>
    <row r="11722" spans="1:3" x14ac:dyDescent="0.25">
      <c r="A11722" s="74">
        <v>35462</v>
      </c>
      <c r="B11722" s="75">
        <v>26.490168000000001</v>
      </c>
      <c r="C11722" s="75">
        <v>74.898504000000003</v>
      </c>
    </row>
    <row r="11723" spans="1:3" x14ac:dyDescent="0.25">
      <c r="A11723" s="74">
        <v>35463</v>
      </c>
      <c r="B11723" s="75">
        <v>26.481024000000001</v>
      </c>
      <c r="C11723" s="75">
        <v>74.840592000000001</v>
      </c>
    </row>
    <row r="11724" spans="1:3" x14ac:dyDescent="0.25">
      <c r="A11724" s="74">
        <v>35464</v>
      </c>
      <c r="B11724" s="75">
        <v>26.468832000000003</v>
      </c>
      <c r="C11724" s="75">
        <v>74.740008000000003</v>
      </c>
    </row>
    <row r="11725" spans="1:3" x14ac:dyDescent="0.25">
      <c r="A11725" s="74">
        <v>35465</v>
      </c>
      <c r="B11725" s="75">
        <v>26.462736</v>
      </c>
      <c r="C11725" s="75">
        <v>74.645520000000005</v>
      </c>
    </row>
    <row r="11726" spans="1:3" x14ac:dyDescent="0.25">
      <c r="A11726" s="74">
        <v>35466</v>
      </c>
      <c r="B11726" s="75">
        <v>26.468832000000003</v>
      </c>
      <c r="C11726" s="75">
        <v>74.566271999999998</v>
      </c>
    </row>
    <row r="11727" spans="1:3" x14ac:dyDescent="0.25">
      <c r="A11727" s="74">
        <v>35467</v>
      </c>
      <c r="B11727" s="75">
        <v>26.45664</v>
      </c>
      <c r="C11727" s="75">
        <v>74.487024000000005</v>
      </c>
    </row>
    <row r="11728" spans="1:3" x14ac:dyDescent="0.25">
      <c r="A11728" s="74">
        <v>35468</v>
      </c>
      <c r="B11728" s="75">
        <v>26.447496000000001</v>
      </c>
      <c r="C11728" s="75">
        <v>74.392536000000007</v>
      </c>
    </row>
    <row r="11729" spans="1:3" x14ac:dyDescent="0.25">
      <c r="A11729" s="74">
        <v>35469</v>
      </c>
      <c r="B11729" s="75">
        <v>26.438351999999998</v>
      </c>
      <c r="C11729" s="75">
        <v>74.343767999999997</v>
      </c>
    </row>
    <row r="11730" spans="1:3" x14ac:dyDescent="0.25">
      <c r="A11730" s="74">
        <v>35470</v>
      </c>
      <c r="B11730" s="75">
        <v>26.426160000000003</v>
      </c>
      <c r="C11730" s="75">
        <v>74.298047999999994</v>
      </c>
    </row>
    <row r="11731" spans="1:3" x14ac:dyDescent="0.25">
      <c r="A11731" s="74">
        <v>35471</v>
      </c>
      <c r="B11731" s="75">
        <v>26.410920000000004</v>
      </c>
      <c r="C11731" s="75">
        <v>74.249279999999999</v>
      </c>
    </row>
    <row r="11732" spans="1:3" x14ac:dyDescent="0.25">
      <c r="A11732" s="74">
        <v>35472</v>
      </c>
      <c r="B11732" s="75">
        <v>26.398728000000002</v>
      </c>
      <c r="C11732" s="75">
        <v>74.200512000000003</v>
      </c>
    </row>
    <row r="11733" spans="1:3" x14ac:dyDescent="0.25">
      <c r="A11733" s="74">
        <v>35473</v>
      </c>
      <c r="B11733" s="75">
        <v>26.392632000000003</v>
      </c>
      <c r="C11733" s="75">
        <v>74.151744000000008</v>
      </c>
    </row>
    <row r="11734" spans="1:3" x14ac:dyDescent="0.25">
      <c r="A11734" s="74">
        <v>35474</v>
      </c>
      <c r="B11734" s="75">
        <v>26.383488000000003</v>
      </c>
      <c r="C11734" s="75">
        <v>74.109071999999998</v>
      </c>
    </row>
    <row r="11735" spans="1:3" x14ac:dyDescent="0.25">
      <c r="A11735" s="74">
        <v>35475</v>
      </c>
      <c r="B11735" s="75">
        <v>26.377392000000004</v>
      </c>
      <c r="C11735" s="75">
        <v>74.020679999999999</v>
      </c>
    </row>
    <row r="11736" spans="1:3" x14ac:dyDescent="0.25">
      <c r="A11736" s="74">
        <v>35476</v>
      </c>
      <c r="B11736" s="75">
        <v>26.368248000000001</v>
      </c>
      <c r="C11736" s="75">
        <v>73.920096000000001</v>
      </c>
    </row>
    <row r="11737" spans="1:3" x14ac:dyDescent="0.25">
      <c r="A11737" s="74">
        <v>35477</v>
      </c>
      <c r="B11737" s="75">
        <v>26.359104000000002</v>
      </c>
      <c r="C11737" s="75">
        <v>73.828656000000009</v>
      </c>
    </row>
    <row r="11738" spans="1:3" x14ac:dyDescent="0.25">
      <c r="A11738" s="74">
        <v>35478</v>
      </c>
      <c r="B11738" s="75">
        <v>26.346912</v>
      </c>
      <c r="C11738" s="75">
        <v>73.721976000000012</v>
      </c>
    </row>
    <row r="11739" spans="1:3" x14ac:dyDescent="0.25">
      <c r="A11739" s="74">
        <v>35479</v>
      </c>
      <c r="B11739" s="75">
        <v>26.340816</v>
      </c>
      <c r="C11739" s="75">
        <v>73.633584000000013</v>
      </c>
    </row>
    <row r="11740" spans="1:3" x14ac:dyDescent="0.25">
      <c r="A11740" s="74">
        <v>35480</v>
      </c>
      <c r="B11740" s="75">
        <v>26.328624000000001</v>
      </c>
      <c r="C11740" s="75">
        <v>73.539096000000001</v>
      </c>
    </row>
    <row r="11741" spans="1:3" x14ac:dyDescent="0.25">
      <c r="A11741" s="74">
        <v>35481</v>
      </c>
      <c r="B11741" s="75">
        <v>26.319479999999999</v>
      </c>
      <c r="C11741" s="75">
        <v>73.441559999999996</v>
      </c>
    </row>
    <row r="11742" spans="1:3" x14ac:dyDescent="0.25">
      <c r="A11742" s="74">
        <v>35482</v>
      </c>
      <c r="B11742" s="75">
        <v>26.307288000000003</v>
      </c>
      <c r="C11742" s="75">
        <v>73.334879999999998</v>
      </c>
    </row>
    <row r="11743" spans="1:3" x14ac:dyDescent="0.25">
      <c r="A11743" s="74">
        <v>35483</v>
      </c>
      <c r="B11743" s="75">
        <v>26.298144000000001</v>
      </c>
      <c r="C11743" s="75">
        <v>73.252584000000013</v>
      </c>
    </row>
    <row r="11744" spans="1:3" x14ac:dyDescent="0.25">
      <c r="A11744" s="74">
        <v>35484</v>
      </c>
      <c r="B11744" s="75">
        <v>26.282904000000002</v>
      </c>
      <c r="C11744" s="75">
        <v>73.176384000000013</v>
      </c>
    </row>
    <row r="11745" spans="1:3" x14ac:dyDescent="0.25">
      <c r="A11745" s="74">
        <v>35485</v>
      </c>
      <c r="B11745" s="75">
        <v>26.276807999999999</v>
      </c>
      <c r="C11745" s="75">
        <v>73.05446400000001</v>
      </c>
    </row>
    <row r="11746" spans="1:3" x14ac:dyDescent="0.25">
      <c r="A11746" s="74">
        <v>35486</v>
      </c>
      <c r="B11746" s="75">
        <v>26.267664000000003</v>
      </c>
      <c r="C11746" s="75">
        <v>72.953879999999998</v>
      </c>
    </row>
    <row r="11747" spans="1:3" x14ac:dyDescent="0.25">
      <c r="A11747" s="74">
        <v>35487</v>
      </c>
      <c r="B11747" s="75">
        <v>26.258520000000004</v>
      </c>
      <c r="C11747" s="75">
        <v>72.847200000000001</v>
      </c>
    </row>
    <row r="11748" spans="1:3" x14ac:dyDescent="0.25">
      <c r="A11748" s="74">
        <v>35488</v>
      </c>
      <c r="B11748" s="75">
        <v>26.249376000000002</v>
      </c>
      <c r="C11748" s="75">
        <v>72.728328000000005</v>
      </c>
    </row>
    <row r="11749" spans="1:3" x14ac:dyDescent="0.25">
      <c r="A11749" s="74">
        <v>35489</v>
      </c>
      <c r="B11749" s="75">
        <v>26.243279999999999</v>
      </c>
      <c r="C11749" s="75">
        <v>72.603359999999995</v>
      </c>
    </row>
    <row r="11750" spans="1:3" x14ac:dyDescent="0.25">
      <c r="A11750" s="74">
        <v>35490</v>
      </c>
      <c r="B11750" s="75">
        <v>26.22804</v>
      </c>
      <c r="C11750" s="75">
        <v>72.505824000000004</v>
      </c>
    </row>
    <row r="11751" spans="1:3" x14ac:dyDescent="0.25">
      <c r="A11751" s="74">
        <v>35491</v>
      </c>
      <c r="B11751" s="75">
        <v>26.215848000000001</v>
      </c>
      <c r="C11751" s="75">
        <v>72.423528000000005</v>
      </c>
    </row>
    <row r="11752" spans="1:3" x14ac:dyDescent="0.25">
      <c r="A11752" s="74">
        <v>35492</v>
      </c>
      <c r="B11752" s="75">
        <v>26.203656000000002</v>
      </c>
      <c r="C11752" s="75">
        <v>72.298559999999995</v>
      </c>
    </row>
    <row r="11753" spans="1:3" x14ac:dyDescent="0.25">
      <c r="A11753" s="74">
        <v>35493</v>
      </c>
      <c r="B11753" s="75">
        <v>26.191464000000003</v>
      </c>
      <c r="C11753" s="75">
        <v>72.176640000000006</v>
      </c>
    </row>
    <row r="11754" spans="1:3" x14ac:dyDescent="0.25">
      <c r="A11754" s="74">
        <v>35494</v>
      </c>
      <c r="B11754" s="75">
        <v>26.179272000000001</v>
      </c>
      <c r="C11754" s="75">
        <v>72.048624000000004</v>
      </c>
    </row>
    <row r="11755" spans="1:3" x14ac:dyDescent="0.25">
      <c r="A11755" s="74">
        <v>35495</v>
      </c>
      <c r="B11755" s="75">
        <v>26.170128000000002</v>
      </c>
      <c r="C11755" s="75">
        <v>71.920608000000001</v>
      </c>
    </row>
    <row r="11756" spans="1:3" x14ac:dyDescent="0.25">
      <c r="A11756" s="74">
        <v>35496</v>
      </c>
      <c r="B11756" s="75">
        <v>26.154888000000003</v>
      </c>
      <c r="C11756" s="75">
        <v>71.789544000000006</v>
      </c>
    </row>
    <row r="11757" spans="1:3" x14ac:dyDescent="0.25">
      <c r="A11757" s="74">
        <v>35497</v>
      </c>
      <c r="B11757" s="75">
        <v>26.142696000000001</v>
      </c>
      <c r="C11757" s="75">
        <v>71.664576000000011</v>
      </c>
    </row>
    <row r="11758" spans="1:3" x14ac:dyDescent="0.25">
      <c r="A11758" s="74">
        <v>35498</v>
      </c>
      <c r="B11758" s="75">
        <v>26.127456000000002</v>
      </c>
      <c r="C11758" s="75">
        <v>71.585328000000004</v>
      </c>
    </row>
    <row r="11759" spans="1:3" x14ac:dyDescent="0.25">
      <c r="A11759" s="74">
        <v>35499</v>
      </c>
      <c r="B11759" s="75">
        <v>26.115264000000003</v>
      </c>
      <c r="C11759" s="75">
        <v>71.457312000000002</v>
      </c>
    </row>
    <row r="11760" spans="1:3" x14ac:dyDescent="0.25">
      <c r="A11760" s="74">
        <v>35500</v>
      </c>
      <c r="B11760" s="75">
        <v>26.103072000000001</v>
      </c>
      <c r="C11760" s="75">
        <v>71.332344000000006</v>
      </c>
    </row>
    <row r="11761" spans="1:3" x14ac:dyDescent="0.25">
      <c r="A11761" s="74">
        <v>35501</v>
      </c>
      <c r="B11761" s="75">
        <v>26.093928000000002</v>
      </c>
      <c r="C11761" s="75">
        <v>71.207376000000011</v>
      </c>
    </row>
    <row r="11762" spans="1:3" x14ac:dyDescent="0.25">
      <c r="A11762" s="74">
        <v>35502</v>
      </c>
      <c r="B11762" s="75">
        <v>26.081735999999999</v>
      </c>
      <c r="C11762" s="75">
        <v>71.076312000000001</v>
      </c>
    </row>
    <row r="11763" spans="1:3" x14ac:dyDescent="0.25">
      <c r="A11763" s="74">
        <v>35503</v>
      </c>
      <c r="B11763" s="75">
        <v>26.072592000000004</v>
      </c>
      <c r="C11763" s="75">
        <v>70.933056000000008</v>
      </c>
    </row>
    <row r="11764" spans="1:3" x14ac:dyDescent="0.25">
      <c r="A11764" s="74">
        <v>35504</v>
      </c>
      <c r="B11764" s="75">
        <v>26.066496000000001</v>
      </c>
      <c r="C11764" s="75">
        <v>70.808087999999998</v>
      </c>
    </row>
    <row r="11765" spans="1:3" x14ac:dyDescent="0.25">
      <c r="A11765" s="74">
        <v>35505</v>
      </c>
      <c r="B11765" s="75">
        <v>26.051256000000002</v>
      </c>
      <c r="C11765" s="75">
        <v>70.698359999999994</v>
      </c>
    </row>
    <row r="11766" spans="1:3" x14ac:dyDescent="0.25">
      <c r="A11766" s="74">
        <v>35506</v>
      </c>
      <c r="B11766" s="75">
        <v>26.039064000000003</v>
      </c>
      <c r="C11766" s="75">
        <v>70.558152000000007</v>
      </c>
    </row>
    <row r="11767" spans="1:3" x14ac:dyDescent="0.25">
      <c r="A11767" s="74">
        <v>35507</v>
      </c>
      <c r="B11767" s="75">
        <v>26.023824000000001</v>
      </c>
      <c r="C11767" s="75">
        <v>70.408799999999999</v>
      </c>
    </row>
    <row r="11768" spans="1:3" x14ac:dyDescent="0.25">
      <c r="A11768" s="74">
        <v>35508</v>
      </c>
      <c r="B11768" s="75">
        <v>26.020776000000001</v>
      </c>
      <c r="C11768" s="75">
        <v>70.265544000000006</v>
      </c>
    </row>
    <row r="11769" spans="1:3" x14ac:dyDescent="0.25">
      <c r="A11769" s="74">
        <v>35509</v>
      </c>
      <c r="B11769" s="75">
        <v>26.011632000000002</v>
      </c>
      <c r="C11769" s="75">
        <v>70.122287999999998</v>
      </c>
    </row>
    <row r="11770" spans="1:3" x14ac:dyDescent="0.25">
      <c r="A11770" s="74">
        <v>35510</v>
      </c>
      <c r="B11770" s="75">
        <v>26.002488000000003</v>
      </c>
      <c r="C11770" s="75">
        <v>69.975984000000011</v>
      </c>
    </row>
    <row r="11771" spans="1:3" x14ac:dyDescent="0.25">
      <c r="A11771" s="74">
        <v>35511</v>
      </c>
      <c r="B11771" s="75">
        <v>25.990296000000001</v>
      </c>
      <c r="C11771" s="75">
        <v>69.860159999999993</v>
      </c>
    </row>
    <row r="11772" spans="1:3" x14ac:dyDescent="0.25">
      <c r="A11772" s="74">
        <v>35512</v>
      </c>
      <c r="B11772" s="75">
        <v>25.975056000000002</v>
      </c>
      <c r="C11772" s="75">
        <v>69.753479999999996</v>
      </c>
    </row>
    <row r="11773" spans="1:3" x14ac:dyDescent="0.25">
      <c r="A11773" s="74">
        <v>35513</v>
      </c>
      <c r="B11773" s="75">
        <v>25.962864000000003</v>
      </c>
      <c r="C11773" s="75">
        <v>69.60717600000001</v>
      </c>
    </row>
    <row r="11774" spans="1:3" x14ac:dyDescent="0.25">
      <c r="A11774" s="74">
        <v>35514</v>
      </c>
      <c r="B11774" s="75">
        <v>25.947624000000001</v>
      </c>
      <c r="C11774" s="75">
        <v>69.460871999999995</v>
      </c>
    </row>
    <row r="11775" spans="1:3" x14ac:dyDescent="0.25">
      <c r="A11775" s="74">
        <v>35515</v>
      </c>
      <c r="B11775" s="75">
        <v>25.938479999999998</v>
      </c>
      <c r="C11775" s="75">
        <v>69.311520000000002</v>
      </c>
    </row>
    <row r="11776" spans="1:3" x14ac:dyDescent="0.25">
      <c r="A11776" s="74">
        <v>35516</v>
      </c>
      <c r="B11776" s="75">
        <v>25.929335999999999</v>
      </c>
      <c r="C11776" s="75">
        <v>69.174359999999993</v>
      </c>
    </row>
    <row r="11777" spans="1:3" x14ac:dyDescent="0.25">
      <c r="A11777" s="74">
        <v>35517</v>
      </c>
      <c r="B11777" s="75">
        <v>25.917144</v>
      </c>
      <c r="C11777" s="75">
        <v>69.052440000000004</v>
      </c>
    </row>
    <row r="11778" spans="1:3" x14ac:dyDescent="0.25">
      <c r="A11778" s="74">
        <v>35518</v>
      </c>
      <c r="B11778" s="75">
        <v>25.904951999999998</v>
      </c>
      <c r="C11778" s="75">
        <v>68.927471999999995</v>
      </c>
    </row>
    <row r="11779" spans="1:3" x14ac:dyDescent="0.25">
      <c r="A11779" s="74">
        <v>35519</v>
      </c>
      <c r="B11779" s="75">
        <v>25.889711999999999</v>
      </c>
      <c r="C11779" s="75">
        <v>68.802503999999999</v>
      </c>
    </row>
    <row r="11780" spans="1:3" x14ac:dyDescent="0.25">
      <c r="A11780" s="74">
        <v>35520</v>
      </c>
      <c r="B11780" s="75">
        <v>25.877520000000004</v>
      </c>
      <c r="C11780" s="75">
        <v>68.674488000000011</v>
      </c>
    </row>
    <row r="11781" spans="1:3" x14ac:dyDescent="0.25">
      <c r="A11781" s="74">
        <v>35521</v>
      </c>
      <c r="B11781" s="75">
        <v>25.856184000000002</v>
      </c>
      <c r="C11781" s="75">
        <v>68.607432000000003</v>
      </c>
    </row>
    <row r="11782" spans="1:3" x14ac:dyDescent="0.25">
      <c r="A11782" s="74">
        <v>35522</v>
      </c>
      <c r="B11782" s="75">
        <v>25.834848000000004</v>
      </c>
      <c r="C11782" s="75">
        <v>68.534279999999995</v>
      </c>
    </row>
    <row r="11783" spans="1:3" x14ac:dyDescent="0.25">
      <c r="A11783" s="74">
        <v>35523</v>
      </c>
      <c r="B11783" s="75">
        <v>25.822656000000002</v>
      </c>
      <c r="C11783" s="75">
        <v>68.467224000000002</v>
      </c>
    </row>
    <row r="11784" spans="1:3" x14ac:dyDescent="0.25">
      <c r="A11784" s="74">
        <v>35524</v>
      </c>
      <c r="B11784" s="75">
        <v>25.804368</v>
      </c>
      <c r="C11784" s="75">
        <v>68.391024000000002</v>
      </c>
    </row>
    <row r="11785" spans="1:3" x14ac:dyDescent="0.25">
      <c r="A11785" s="74">
        <v>35525</v>
      </c>
      <c r="B11785" s="75">
        <v>25.783032000000002</v>
      </c>
      <c r="C11785" s="75">
        <v>68.296536000000003</v>
      </c>
    </row>
    <row r="11786" spans="1:3" x14ac:dyDescent="0.25">
      <c r="A11786" s="74">
        <v>35526</v>
      </c>
      <c r="B11786" s="75">
        <v>25.77084</v>
      </c>
      <c r="C11786" s="75">
        <v>68.208144000000004</v>
      </c>
    </row>
    <row r="11787" spans="1:3" x14ac:dyDescent="0.25">
      <c r="A11787" s="74">
        <v>35527</v>
      </c>
      <c r="B11787" s="75">
        <v>25.758648000000004</v>
      </c>
      <c r="C11787" s="75">
        <v>68.104512</v>
      </c>
    </row>
    <row r="11788" spans="1:3" x14ac:dyDescent="0.25">
      <c r="A11788" s="74">
        <v>35528</v>
      </c>
      <c r="B11788" s="75">
        <v>25.737311999999999</v>
      </c>
      <c r="C11788" s="75">
        <v>68.037456000000006</v>
      </c>
    </row>
    <row r="11789" spans="1:3" x14ac:dyDescent="0.25">
      <c r="A11789" s="74">
        <v>35529</v>
      </c>
      <c r="B11789" s="75">
        <v>25.719024000000001</v>
      </c>
      <c r="C11789" s="75">
        <v>67.967352000000005</v>
      </c>
    </row>
    <row r="11790" spans="1:3" x14ac:dyDescent="0.25">
      <c r="A11790" s="74">
        <v>35530</v>
      </c>
      <c r="B11790" s="75">
        <v>25.700735999999999</v>
      </c>
      <c r="C11790" s="75">
        <v>67.882007999999999</v>
      </c>
    </row>
    <row r="11791" spans="1:3" x14ac:dyDescent="0.25">
      <c r="A11791" s="74">
        <v>35531</v>
      </c>
      <c r="B11791" s="75">
        <v>25.685496000000001</v>
      </c>
      <c r="C11791" s="75">
        <v>67.787520000000001</v>
      </c>
    </row>
    <row r="11792" spans="1:3" x14ac:dyDescent="0.25">
      <c r="A11792" s="74">
        <v>35532</v>
      </c>
      <c r="B11792" s="75">
        <v>25.664160000000003</v>
      </c>
      <c r="C11792" s="75">
        <v>67.732656000000006</v>
      </c>
    </row>
    <row r="11793" spans="1:3" x14ac:dyDescent="0.25">
      <c r="A11793" s="74">
        <v>35533</v>
      </c>
      <c r="B11793" s="75">
        <v>25.645872000000001</v>
      </c>
      <c r="C11793" s="75">
        <v>67.638168000000007</v>
      </c>
    </row>
    <row r="11794" spans="1:3" x14ac:dyDescent="0.25">
      <c r="A11794" s="74">
        <v>35534</v>
      </c>
      <c r="B11794" s="75">
        <v>25.627584000000002</v>
      </c>
      <c r="C11794" s="75">
        <v>67.540632000000002</v>
      </c>
    </row>
    <row r="11795" spans="1:3" x14ac:dyDescent="0.25">
      <c r="A11795" s="74">
        <v>35535</v>
      </c>
      <c r="B11795" s="75">
        <v>25.612344</v>
      </c>
      <c r="C11795" s="75">
        <v>67.443096000000011</v>
      </c>
    </row>
    <row r="11796" spans="1:3" x14ac:dyDescent="0.25">
      <c r="A11796" s="74">
        <v>35536</v>
      </c>
      <c r="B11796" s="75">
        <v>25.597104000000002</v>
      </c>
      <c r="C11796" s="75">
        <v>67.339464000000007</v>
      </c>
    </row>
    <row r="11797" spans="1:3" x14ac:dyDescent="0.25">
      <c r="A11797" s="74">
        <v>35537</v>
      </c>
      <c r="B11797" s="75">
        <v>25.575768</v>
      </c>
      <c r="C11797" s="75">
        <v>67.251071999999994</v>
      </c>
    </row>
    <row r="11798" spans="1:3" x14ac:dyDescent="0.25">
      <c r="A11798" s="74">
        <v>35538</v>
      </c>
      <c r="B11798" s="75">
        <v>25.560528000000001</v>
      </c>
      <c r="C11798" s="75">
        <v>67.141344000000004</v>
      </c>
    </row>
    <row r="11799" spans="1:3" x14ac:dyDescent="0.25">
      <c r="A11799" s="74">
        <v>35539</v>
      </c>
      <c r="B11799" s="75">
        <v>25.548335999999999</v>
      </c>
      <c r="C11799" s="75">
        <v>67.022471999999993</v>
      </c>
    </row>
    <row r="11800" spans="1:3" x14ac:dyDescent="0.25">
      <c r="A11800" s="74">
        <v>35540</v>
      </c>
      <c r="B11800" s="75">
        <v>25.536144</v>
      </c>
      <c r="C11800" s="75">
        <v>66.909696000000011</v>
      </c>
    </row>
    <row r="11801" spans="1:3" x14ac:dyDescent="0.25">
      <c r="A11801" s="74">
        <v>35541</v>
      </c>
      <c r="B11801" s="75">
        <v>25.527000000000001</v>
      </c>
      <c r="C11801" s="75">
        <v>66.806064000000006</v>
      </c>
    </row>
    <row r="11802" spans="1:3" x14ac:dyDescent="0.25">
      <c r="A11802" s="74">
        <v>35542</v>
      </c>
      <c r="B11802" s="75">
        <v>25.523952000000001</v>
      </c>
      <c r="C11802" s="75">
        <v>66.69328800000001</v>
      </c>
    </row>
    <row r="11803" spans="1:3" x14ac:dyDescent="0.25">
      <c r="A11803" s="74">
        <v>35543</v>
      </c>
      <c r="B11803" s="75">
        <v>25.517856000000002</v>
      </c>
      <c r="C11803" s="75">
        <v>66.56832</v>
      </c>
    </row>
    <row r="11804" spans="1:3" x14ac:dyDescent="0.25">
      <c r="A11804" s="74">
        <v>35544</v>
      </c>
      <c r="B11804" s="75">
        <v>25.511760000000002</v>
      </c>
      <c r="C11804" s="75">
        <v>66.434208000000012</v>
      </c>
    </row>
    <row r="11805" spans="1:3" x14ac:dyDescent="0.25">
      <c r="A11805" s="74">
        <v>35545</v>
      </c>
      <c r="B11805" s="75">
        <v>25.499568</v>
      </c>
      <c r="C11805" s="75">
        <v>66.300096000000011</v>
      </c>
    </row>
    <row r="11806" spans="1:3" x14ac:dyDescent="0.25">
      <c r="A11806" s="74">
        <v>35546</v>
      </c>
      <c r="B11806" s="75">
        <v>25.487376000000001</v>
      </c>
      <c r="C11806" s="75">
        <v>66.18732</v>
      </c>
    </row>
    <row r="11807" spans="1:3" x14ac:dyDescent="0.25">
      <c r="A11807" s="74">
        <v>35547</v>
      </c>
      <c r="B11807" s="75">
        <v>25.484328000000001</v>
      </c>
      <c r="C11807" s="75">
        <v>66.165984000000009</v>
      </c>
    </row>
    <row r="11808" spans="1:3" x14ac:dyDescent="0.25">
      <c r="A11808" s="74">
        <v>35548</v>
      </c>
      <c r="B11808" s="75">
        <v>25.472135999999999</v>
      </c>
      <c r="C11808" s="75">
        <v>66.190368000000007</v>
      </c>
    </row>
    <row r="11809" spans="1:3" x14ac:dyDescent="0.25">
      <c r="A11809" s="74">
        <v>35549</v>
      </c>
      <c r="B11809" s="75">
        <v>25.459944</v>
      </c>
      <c r="C11809" s="75">
        <v>66.092832000000001</v>
      </c>
    </row>
    <row r="11810" spans="1:3" x14ac:dyDescent="0.25">
      <c r="A11810" s="74">
        <v>35550</v>
      </c>
      <c r="B11810" s="75">
        <v>25.447752000000001</v>
      </c>
      <c r="C11810" s="75">
        <v>65.964815999999999</v>
      </c>
    </row>
    <row r="11811" spans="1:3" x14ac:dyDescent="0.25">
      <c r="A11811" s="74">
        <v>35551</v>
      </c>
      <c r="B11811" s="75">
        <v>25.435560000000002</v>
      </c>
      <c r="C11811" s="75">
        <v>65.812415999999999</v>
      </c>
    </row>
    <row r="11812" spans="1:3" x14ac:dyDescent="0.25">
      <c r="A11812" s="74">
        <v>35552</v>
      </c>
      <c r="B11812" s="75">
        <v>25.426416000000003</v>
      </c>
      <c r="C11812" s="75">
        <v>65.669160000000005</v>
      </c>
    </row>
    <row r="11813" spans="1:3" x14ac:dyDescent="0.25">
      <c r="A11813" s="74">
        <v>35553</v>
      </c>
      <c r="B11813" s="75">
        <v>25.414224000000001</v>
      </c>
      <c r="C11813" s="75">
        <v>65.525903999999997</v>
      </c>
    </row>
    <row r="11814" spans="1:3" x14ac:dyDescent="0.25">
      <c r="A11814" s="74">
        <v>35554</v>
      </c>
      <c r="B11814" s="75">
        <v>25.402032000000002</v>
      </c>
      <c r="C11814" s="75">
        <v>65.370456000000004</v>
      </c>
    </row>
    <row r="11815" spans="1:3" x14ac:dyDescent="0.25">
      <c r="A11815" s="74">
        <v>35555</v>
      </c>
      <c r="B11815" s="75">
        <v>25.38984</v>
      </c>
      <c r="C11815" s="75">
        <v>65.221103999999997</v>
      </c>
    </row>
    <row r="11816" spans="1:3" x14ac:dyDescent="0.25">
      <c r="A11816" s="74">
        <v>35556</v>
      </c>
      <c r="B11816" s="75">
        <v>25.377648000000004</v>
      </c>
      <c r="C11816" s="75">
        <v>65.08089600000001</v>
      </c>
    </row>
    <row r="11817" spans="1:3" x14ac:dyDescent="0.25">
      <c r="A11817" s="74">
        <v>35557</v>
      </c>
      <c r="B11817" s="75">
        <v>25.365456000000002</v>
      </c>
      <c r="C11817" s="75">
        <v>64.974215999999998</v>
      </c>
    </row>
    <row r="11818" spans="1:3" x14ac:dyDescent="0.25">
      <c r="A11818" s="74">
        <v>35558</v>
      </c>
      <c r="B11818" s="75">
        <v>25.359360000000002</v>
      </c>
      <c r="C11818" s="75">
        <v>64.879728000000014</v>
      </c>
    </row>
    <row r="11819" spans="1:3" x14ac:dyDescent="0.25">
      <c r="A11819" s="74">
        <v>35559</v>
      </c>
      <c r="B11819" s="75">
        <v>25.353264000000003</v>
      </c>
      <c r="C11819" s="75">
        <v>64.797432000000001</v>
      </c>
    </row>
    <row r="11820" spans="1:3" x14ac:dyDescent="0.25">
      <c r="A11820" s="74">
        <v>35560</v>
      </c>
      <c r="B11820" s="75">
        <v>25.353264000000003</v>
      </c>
      <c r="C11820" s="75">
        <v>65.013840000000002</v>
      </c>
    </row>
    <row r="11821" spans="1:3" x14ac:dyDescent="0.25">
      <c r="A11821" s="74">
        <v>35561</v>
      </c>
      <c r="B11821" s="75">
        <v>25.365456000000002</v>
      </c>
      <c r="C11821" s="75">
        <v>65.135760000000005</v>
      </c>
    </row>
    <row r="11822" spans="1:3" x14ac:dyDescent="0.25">
      <c r="A11822" s="74">
        <v>35562</v>
      </c>
      <c r="B11822" s="75">
        <v>25.359360000000002</v>
      </c>
      <c r="C11822" s="75">
        <v>65.147952000000004</v>
      </c>
    </row>
    <row r="11823" spans="1:3" x14ac:dyDescent="0.25">
      <c r="A11823" s="74">
        <v>35563</v>
      </c>
      <c r="B11823" s="75">
        <v>25.353264000000003</v>
      </c>
      <c r="C11823" s="75">
        <v>65.071752000000004</v>
      </c>
    </row>
    <row r="11824" spans="1:3" x14ac:dyDescent="0.25">
      <c r="A11824" s="74">
        <v>35564</v>
      </c>
      <c r="B11824" s="75">
        <v>25.341072</v>
      </c>
      <c r="C11824" s="75">
        <v>65.010791999999995</v>
      </c>
    </row>
    <row r="11825" spans="1:3" x14ac:dyDescent="0.25">
      <c r="A11825" s="74">
        <v>35565</v>
      </c>
      <c r="B11825" s="75">
        <v>25.334976000000001</v>
      </c>
      <c r="C11825" s="75">
        <v>64.891919999999999</v>
      </c>
    </row>
    <row r="11826" spans="1:3" x14ac:dyDescent="0.25">
      <c r="A11826" s="74">
        <v>35566</v>
      </c>
      <c r="B11826" s="75">
        <v>25.328879999999998</v>
      </c>
      <c r="C11826" s="75">
        <v>64.864488000000009</v>
      </c>
    </row>
    <row r="11827" spans="1:3" x14ac:dyDescent="0.25">
      <c r="A11827" s="74">
        <v>35567</v>
      </c>
      <c r="B11827" s="75">
        <v>25.316688000000003</v>
      </c>
      <c r="C11827" s="75">
        <v>64.891919999999999</v>
      </c>
    </row>
    <row r="11828" spans="1:3" x14ac:dyDescent="0.25">
      <c r="A11828" s="74">
        <v>35568</v>
      </c>
      <c r="B11828" s="75">
        <v>25.304496</v>
      </c>
      <c r="C11828" s="75">
        <v>64.797432000000001</v>
      </c>
    </row>
    <row r="11829" spans="1:3" x14ac:dyDescent="0.25">
      <c r="A11829" s="74">
        <v>35569</v>
      </c>
      <c r="B11829" s="75">
        <v>25.295352000000001</v>
      </c>
      <c r="C11829" s="75">
        <v>64.687703999999997</v>
      </c>
    </row>
    <row r="11830" spans="1:3" x14ac:dyDescent="0.25">
      <c r="A11830" s="74">
        <v>35570</v>
      </c>
      <c r="B11830" s="75">
        <v>25.280111999999999</v>
      </c>
      <c r="C11830" s="75">
        <v>64.565784000000008</v>
      </c>
    </row>
    <row r="11831" spans="1:3" x14ac:dyDescent="0.25">
      <c r="A11831" s="74">
        <v>35571</v>
      </c>
      <c r="B11831" s="75">
        <v>25.258776000000001</v>
      </c>
      <c r="C11831" s="75">
        <v>64.434719999999999</v>
      </c>
    </row>
    <row r="11832" spans="1:3" x14ac:dyDescent="0.25">
      <c r="A11832" s="74">
        <v>35572</v>
      </c>
      <c r="B11832" s="75">
        <v>25.243535999999999</v>
      </c>
      <c r="C11832" s="75">
        <v>64.318896000000009</v>
      </c>
    </row>
    <row r="11833" spans="1:3" x14ac:dyDescent="0.25">
      <c r="A11833" s="74">
        <v>35573</v>
      </c>
      <c r="B11833" s="75">
        <v>25.234392000000003</v>
      </c>
      <c r="C11833" s="75">
        <v>64.254888000000008</v>
      </c>
    </row>
    <row r="11834" spans="1:3" x14ac:dyDescent="0.25">
      <c r="A11834" s="74">
        <v>35574</v>
      </c>
      <c r="B11834" s="75">
        <v>25.219152000000001</v>
      </c>
      <c r="C11834" s="75">
        <v>64.172591999999995</v>
      </c>
    </row>
    <row r="11835" spans="1:3" x14ac:dyDescent="0.25">
      <c r="A11835" s="74">
        <v>35575</v>
      </c>
      <c r="B11835" s="75">
        <v>25.222200000000001</v>
      </c>
      <c r="C11835" s="75">
        <v>64.260984000000008</v>
      </c>
    </row>
    <row r="11836" spans="1:3" x14ac:dyDescent="0.25">
      <c r="A11836" s="74">
        <v>35576</v>
      </c>
      <c r="B11836" s="75">
        <v>25.228296</v>
      </c>
      <c r="C11836" s="75">
        <v>64.977264000000005</v>
      </c>
    </row>
    <row r="11837" spans="1:3" x14ac:dyDescent="0.25">
      <c r="A11837" s="74">
        <v>35577</v>
      </c>
      <c r="B11837" s="75">
        <v>25.240488000000003</v>
      </c>
      <c r="C11837" s="75">
        <v>65.163191999999995</v>
      </c>
    </row>
    <row r="11838" spans="1:3" x14ac:dyDescent="0.25">
      <c r="A11838" s="74">
        <v>35578</v>
      </c>
      <c r="B11838" s="75">
        <v>25.252679999999998</v>
      </c>
      <c r="C11838" s="75">
        <v>65.870328000000001</v>
      </c>
    </row>
    <row r="11839" spans="1:3" x14ac:dyDescent="0.25">
      <c r="A11839" s="74">
        <v>35579</v>
      </c>
      <c r="B11839" s="75">
        <v>25.252679999999998</v>
      </c>
      <c r="C11839" s="75">
        <v>65.998344000000003</v>
      </c>
    </row>
    <row r="11840" spans="1:3" x14ac:dyDescent="0.25">
      <c r="A11840" s="74">
        <v>35580</v>
      </c>
      <c r="B11840" s="75">
        <v>25.322784000000002</v>
      </c>
      <c r="C11840" s="75">
        <v>66.458591999999996</v>
      </c>
    </row>
    <row r="11841" spans="1:3" x14ac:dyDescent="0.25">
      <c r="A11841" s="74">
        <v>35581</v>
      </c>
      <c r="B11841" s="75">
        <v>25.319735999999999</v>
      </c>
      <c r="C11841" s="75">
        <v>66.626232000000002</v>
      </c>
    </row>
    <row r="11842" spans="1:3" x14ac:dyDescent="0.25">
      <c r="A11842" s="74">
        <v>35582</v>
      </c>
      <c r="B11842" s="75">
        <v>25.322784000000002</v>
      </c>
      <c r="C11842" s="75">
        <v>66.717671999999993</v>
      </c>
    </row>
    <row r="11843" spans="1:3" x14ac:dyDescent="0.25">
      <c r="A11843" s="74">
        <v>35583</v>
      </c>
      <c r="B11843" s="75">
        <v>25.319735999999999</v>
      </c>
      <c r="C11843" s="75">
        <v>66.754248000000004</v>
      </c>
    </row>
    <row r="11844" spans="1:3" x14ac:dyDescent="0.25">
      <c r="A11844" s="74">
        <v>35584</v>
      </c>
      <c r="B11844" s="75">
        <v>25.310592000000003</v>
      </c>
      <c r="C11844" s="75">
        <v>66.84568800000001</v>
      </c>
    </row>
    <row r="11845" spans="1:3" x14ac:dyDescent="0.25">
      <c r="A11845" s="74">
        <v>35585</v>
      </c>
      <c r="B11845" s="75">
        <v>25.304496</v>
      </c>
      <c r="C11845" s="75">
        <v>66.851784000000009</v>
      </c>
    </row>
    <row r="11846" spans="1:3" x14ac:dyDescent="0.25">
      <c r="A11846" s="74">
        <v>35586</v>
      </c>
      <c r="B11846" s="75">
        <v>25.298400000000001</v>
      </c>
      <c r="C11846" s="75">
        <v>67.016376000000008</v>
      </c>
    </row>
    <row r="11847" spans="1:3" x14ac:dyDescent="0.25">
      <c r="A11847" s="74">
        <v>35587</v>
      </c>
      <c r="B11847" s="75">
        <v>25.289256000000002</v>
      </c>
      <c r="C11847" s="75">
        <v>66.985896000000011</v>
      </c>
    </row>
    <row r="11848" spans="1:3" x14ac:dyDescent="0.25">
      <c r="A11848" s="74">
        <v>35588</v>
      </c>
      <c r="B11848" s="75">
        <v>25.295352000000001</v>
      </c>
      <c r="C11848" s="75">
        <v>67.068191999999996</v>
      </c>
    </row>
    <row r="11849" spans="1:3" x14ac:dyDescent="0.25">
      <c r="A11849" s="74">
        <v>35589</v>
      </c>
      <c r="B11849" s="75">
        <v>25.292304000000001</v>
      </c>
      <c r="C11849" s="75">
        <v>67.120008000000013</v>
      </c>
    </row>
    <row r="11850" spans="1:3" x14ac:dyDescent="0.25">
      <c r="A11850" s="74">
        <v>35590</v>
      </c>
      <c r="B11850" s="75">
        <v>25.283160000000002</v>
      </c>
      <c r="C11850" s="75">
        <v>67.095624000000001</v>
      </c>
    </row>
    <row r="11851" spans="1:3" x14ac:dyDescent="0.25">
      <c r="A11851" s="74">
        <v>35591</v>
      </c>
      <c r="B11851" s="75">
        <v>25.295352000000001</v>
      </c>
      <c r="C11851" s="75">
        <v>67.062096000000011</v>
      </c>
    </row>
    <row r="11852" spans="1:3" x14ac:dyDescent="0.25">
      <c r="A11852" s="74">
        <v>35592</v>
      </c>
      <c r="B11852" s="75">
        <v>25.289256000000002</v>
      </c>
      <c r="C11852" s="75">
        <v>67.016376000000008</v>
      </c>
    </row>
    <row r="11853" spans="1:3" x14ac:dyDescent="0.25">
      <c r="A11853" s="74">
        <v>35593</v>
      </c>
      <c r="B11853" s="75">
        <v>25.283160000000002</v>
      </c>
      <c r="C11853" s="75">
        <v>66.979799999999997</v>
      </c>
    </row>
    <row r="11854" spans="1:3" x14ac:dyDescent="0.25">
      <c r="A11854" s="74">
        <v>35594</v>
      </c>
      <c r="B11854" s="75">
        <v>25.295352000000001</v>
      </c>
      <c r="C11854" s="75">
        <v>67.159632000000002</v>
      </c>
    </row>
    <row r="11855" spans="1:3" x14ac:dyDescent="0.25">
      <c r="A11855" s="74">
        <v>35595</v>
      </c>
      <c r="B11855" s="75">
        <v>25.295352000000001</v>
      </c>
      <c r="C11855" s="75">
        <v>67.214496000000011</v>
      </c>
    </row>
    <row r="11856" spans="1:3" x14ac:dyDescent="0.25">
      <c r="A11856" s="74">
        <v>35596</v>
      </c>
      <c r="B11856" s="75">
        <v>25.283160000000002</v>
      </c>
      <c r="C11856" s="75">
        <v>67.184016</v>
      </c>
    </row>
    <row r="11857" spans="1:3" x14ac:dyDescent="0.25">
      <c r="A11857" s="74">
        <v>35597</v>
      </c>
      <c r="B11857" s="75">
        <v>25.274016000000003</v>
      </c>
      <c r="C11857" s="75">
        <v>67.17792</v>
      </c>
    </row>
    <row r="11858" spans="1:3" x14ac:dyDescent="0.25">
      <c r="A11858" s="74">
        <v>35598</v>
      </c>
      <c r="B11858" s="75">
        <v>25.267920000000004</v>
      </c>
      <c r="C11858" s="75">
        <v>67.147440000000003</v>
      </c>
    </row>
    <row r="11859" spans="1:3" x14ac:dyDescent="0.25">
      <c r="A11859" s="74">
        <v>35599</v>
      </c>
      <c r="B11859" s="75">
        <v>25.292304000000001</v>
      </c>
      <c r="C11859" s="75">
        <v>67.299840000000003</v>
      </c>
    </row>
    <row r="11860" spans="1:3" x14ac:dyDescent="0.25">
      <c r="A11860" s="74">
        <v>35600</v>
      </c>
      <c r="B11860" s="75">
        <v>25.292304000000001</v>
      </c>
      <c r="C11860" s="75">
        <v>67.345560000000006</v>
      </c>
    </row>
    <row r="11861" spans="1:3" x14ac:dyDescent="0.25">
      <c r="A11861" s="74">
        <v>35601</v>
      </c>
      <c r="B11861" s="75">
        <v>25.298400000000001</v>
      </c>
      <c r="C11861" s="75">
        <v>67.415664000000007</v>
      </c>
    </row>
    <row r="11862" spans="1:3" x14ac:dyDescent="0.25">
      <c r="A11862" s="74">
        <v>35602</v>
      </c>
      <c r="B11862" s="75">
        <v>25.292304000000001</v>
      </c>
      <c r="C11862" s="75">
        <v>67.574160000000006</v>
      </c>
    </row>
    <row r="11863" spans="1:3" x14ac:dyDescent="0.25">
      <c r="A11863" s="74">
        <v>35603</v>
      </c>
      <c r="B11863" s="75">
        <v>25.301448000000004</v>
      </c>
      <c r="C11863" s="75">
        <v>67.592448000000005</v>
      </c>
    </row>
    <row r="11864" spans="1:3" x14ac:dyDescent="0.25">
      <c r="A11864" s="74">
        <v>35604</v>
      </c>
      <c r="B11864" s="75">
        <v>25.298400000000001</v>
      </c>
      <c r="C11864" s="75">
        <v>67.882007999999999</v>
      </c>
    </row>
    <row r="11865" spans="1:3" x14ac:dyDescent="0.25">
      <c r="A11865" s="74">
        <v>35605</v>
      </c>
      <c r="B11865" s="75">
        <v>25.310592000000003</v>
      </c>
      <c r="C11865" s="75">
        <v>67.616832000000002</v>
      </c>
    </row>
    <row r="11866" spans="1:3" x14ac:dyDescent="0.25">
      <c r="A11866" s="74">
        <v>35606</v>
      </c>
      <c r="B11866" s="75">
        <v>25.310592000000003</v>
      </c>
      <c r="C11866" s="75">
        <v>67.638168000000007</v>
      </c>
    </row>
    <row r="11867" spans="1:3" x14ac:dyDescent="0.25">
      <c r="A11867" s="74">
        <v>35607</v>
      </c>
      <c r="B11867" s="75">
        <v>25.307544</v>
      </c>
      <c r="C11867" s="75">
        <v>67.622928000000002</v>
      </c>
    </row>
    <row r="11868" spans="1:3" x14ac:dyDescent="0.25">
      <c r="A11868" s="74">
        <v>35608</v>
      </c>
      <c r="B11868" s="75">
        <v>25.304496</v>
      </c>
      <c r="C11868" s="75">
        <v>67.565016</v>
      </c>
    </row>
    <row r="11869" spans="1:3" x14ac:dyDescent="0.25">
      <c r="A11869" s="74">
        <v>35609</v>
      </c>
      <c r="B11869" s="75">
        <v>25.298400000000001</v>
      </c>
      <c r="C11869" s="75">
        <v>67.549776000000008</v>
      </c>
    </row>
    <row r="11870" spans="1:3" x14ac:dyDescent="0.25">
      <c r="A11870" s="74">
        <v>35610</v>
      </c>
      <c r="B11870" s="75">
        <v>25.298400000000001</v>
      </c>
      <c r="C11870" s="75">
        <v>67.48272</v>
      </c>
    </row>
    <row r="11871" spans="1:3" x14ac:dyDescent="0.25">
      <c r="A11871" s="74">
        <v>35611</v>
      </c>
      <c r="B11871" s="75">
        <v>25.295352000000001</v>
      </c>
      <c r="C11871" s="75">
        <v>67.400424000000001</v>
      </c>
    </row>
    <row r="11872" spans="1:3" x14ac:dyDescent="0.25">
      <c r="A11872" s="74">
        <v>35612</v>
      </c>
      <c r="B11872" s="75">
        <v>25.295352000000001</v>
      </c>
      <c r="C11872" s="75">
        <v>67.308984000000009</v>
      </c>
    </row>
    <row r="11873" spans="1:3" x14ac:dyDescent="0.25">
      <c r="A11873" s="74">
        <v>35613</v>
      </c>
      <c r="B11873" s="75">
        <v>25.319735999999999</v>
      </c>
      <c r="C11873" s="75">
        <v>67.382136000000003</v>
      </c>
    </row>
    <row r="11874" spans="1:3" x14ac:dyDescent="0.25">
      <c r="A11874" s="74">
        <v>35614</v>
      </c>
      <c r="B11874" s="75">
        <v>25.328879999999998</v>
      </c>
      <c r="C11874" s="75">
        <v>67.33032</v>
      </c>
    </row>
    <row r="11875" spans="1:3" x14ac:dyDescent="0.25">
      <c r="A11875" s="74">
        <v>35615</v>
      </c>
      <c r="B11875" s="75">
        <v>25.334976000000001</v>
      </c>
      <c r="C11875" s="75">
        <v>67.174871999999993</v>
      </c>
    </row>
    <row r="11876" spans="1:3" x14ac:dyDescent="0.25">
      <c r="A11876" s="74">
        <v>35616</v>
      </c>
      <c r="B11876" s="75">
        <v>25.331928000000001</v>
      </c>
      <c r="C11876" s="75">
        <v>66.991991999999996</v>
      </c>
    </row>
    <row r="11877" spans="1:3" x14ac:dyDescent="0.25">
      <c r="A11877" s="74">
        <v>35617</v>
      </c>
      <c r="B11877" s="75">
        <v>25.334976000000001</v>
      </c>
      <c r="C11877" s="75">
        <v>66.809111999999999</v>
      </c>
    </row>
    <row r="11878" spans="1:3" x14ac:dyDescent="0.25">
      <c r="A11878" s="74">
        <v>35618</v>
      </c>
      <c r="B11878" s="75">
        <v>25.347168</v>
      </c>
      <c r="C11878" s="75">
        <v>66.662808000000012</v>
      </c>
    </row>
    <row r="11879" spans="1:3" x14ac:dyDescent="0.25">
      <c r="A11879" s="74">
        <v>35619</v>
      </c>
      <c r="B11879" s="75">
        <v>25.368504000000001</v>
      </c>
      <c r="C11879" s="75">
        <v>66.525648000000004</v>
      </c>
    </row>
    <row r="11880" spans="1:3" x14ac:dyDescent="0.25">
      <c r="A11880" s="74">
        <v>35620</v>
      </c>
      <c r="B11880" s="75">
        <v>25.402032000000002</v>
      </c>
      <c r="C11880" s="75">
        <v>66.635376000000008</v>
      </c>
    </row>
    <row r="11881" spans="1:3" x14ac:dyDescent="0.25">
      <c r="A11881" s="74">
        <v>35621</v>
      </c>
      <c r="B11881" s="75">
        <v>25.402032000000002</v>
      </c>
      <c r="C11881" s="75">
        <v>66.586608000000012</v>
      </c>
    </row>
    <row r="11882" spans="1:3" x14ac:dyDescent="0.25">
      <c r="A11882" s="74">
        <v>35622</v>
      </c>
      <c r="B11882" s="75">
        <v>25.408128000000001</v>
      </c>
      <c r="C11882" s="75">
        <v>66.470784000000009</v>
      </c>
    </row>
    <row r="11883" spans="1:3" x14ac:dyDescent="0.25">
      <c r="A11883" s="74">
        <v>35623</v>
      </c>
      <c r="B11883" s="75">
        <v>25.411176000000001</v>
      </c>
      <c r="C11883" s="75">
        <v>66.315336000000002</v>
      </c>
    </row>
    <row r="11884" spans="1:3" x14ac:dyDescent="0.25">
      <c r="A11884" s="74">
        <v>35624</v>
      </c>
      <c r="B11884" s="75">
        <v>25.411176000000001</v>
      </c>
      <c r="C11884" s="75">
        <v>66.193415999999999</v>
      </c>
    </row>
    <row r="11885" spans="1:3" x14ac:dyDescent="0.25">
      <c r="A11885" s="74">
        <v>35625</v>
      </c>
      <c r="B11885" s="75">
        <v>25.411176000000001</v>
      </c>
      <c r="C11885" s="75">
        <v>66.037968000000006</v>
      </c>
    </row>
    <row r="11886" spans="1:3" x14ac:dyDescent="0.25">
      <c r="A11886" s="74">
        <v>35626</v>
      </c>
      <c r="B11886" s="75">
        <v>25.426416000000003</v>
      </c>
      <c r="C11886" s="75">
        <v>65.909952000000004</v>
      </c>
    </row>
    <row r="11887" spans="1:3" x14ac:dyDescent="0.25">
      <c r="A11887" s="74">
        <v>35627</v>
      </c>
      <c r="B11887" s="75">
        <v>25.435560000000002</v>
      </c>
      <c r="C11887" s="75">
        <v>65.970911999999998</v>
      </c>
    </row>
    <row r="11888" spans="1:3" x14ac:dyDescent="0.25">
      <c r="A11888" s="74">
        <v>35628</v>
      </c>
      <c r="B11888" s="75">
        <v>25.444704000000002</v>
      </c>
      <c r="C11888" s="75">
        <v>65.906903999999997</v>
      </c>
    </row>
    <row r="11889" spans="1:3" x14ac:dyDescent="0.25">
      <c r="A11889" s="74">
        <v>35629</v>
      </c>
      <c r="B11889" s="75">
        <v>25.444704000000002</v>
      </c>
      <c r="C11889" s="75">
        <v>65.797176000000007</v>
      </c>
    </row>
    <row r="11890" spans="1:3" x14ac:dyDescent="0.25">
      <c r="A11890" s="74">
        <v>35630</v>
      </c>
      <c r="B11890" s="75">
        <v>25.441656000000002</v>
      </c>
      <c r="C11890" s="75">
        <v>65.684399999999997</v>
      </c>
    </row>
    <row r="11891" spans="1:3" x14ac:dyDescent="0.25">
      <c r="A11891" s="74">
        <v>35631</v>
      </c>
      <c r="B11891" s="75">
        <v>25.432511999999999</v>
      </c>
      <c r="C11891" s="75">
        <v>65.599056000000004</v>
      </c>
    </row>
    <row r="11892" spans="1:3" x14ac:dyDescent="0.25">
      <c r="A11892" s="74">
        <v>35632</v>
      </c>
      <c r="B11892" s="75">
        <v>25.423368</v>
      </c>
      <c r="C11892" s="75">
        <v>65.467991999999995</v>
      </c>
    </row>
    <row r="11893" spans="1:3" x14ac:dyDescent="0.25">
      <c r="A11893" s="74">
        <v>35633</v>
      </c>
      <c r="B11893" s="75">
        <v>25.408128000000001</v>
      </c>
      <c r="C11893" s="75">
        <v>65.397888000000009</v>
      </c>
    </row>
    <row r="11894" spans="1:3" x14ac:dyDescent="0.25">
      <c r="A11894" s="74">
        <v>35634</v>
      </c>
      <c r="B11894" s="75">
        <v>25.38984</v>
      </c>
      <c r="C11894" s="75">
        <v>65.391791999999995</v>
      </c>
    </row>
    <row r="11895" spans="1:3" x14ac:dyDescent="0.25">
      <c r="A11895" s="74">
        <v>35635</v>
      </c>
      <c r="B11895" s="75">
        <v>25.368504000000001</v>
      </c>
      <c r="C11895" s="75">
        <v>65.361311999999998</v>
      </c>
    </row>
    <row r="11896" spans="1:3" x14ac:dyDescent="0.25">
      <c r="A11896" s="74">
        <v>35636</v>
      </c>
      <c r="B11896" s="75">
        <v>25.353264000000003</v>
      </c>
      <c r="C11896" s="75">
        <v>65.330832000000001</v>
      </c>
    </row>
    <row r="11897" spans="1:3" x14ac:dyDescent="0.25">
      <c r="A11897" s="74">
        <v>35637</v>
      </c>
      <c r="B11897" s="75">
        <v>25.331928000000001</v>
      </c>
      <c r="C11897" s="75">
        <v>65.327784000000008</v>
      </c>
    </row>
    <row r="11898" spans="1:3" x14ac:dyDescent="0.25">
      <c r="A11898" s="74">
        <v>35638</v>
      </c>
      <c r="B11898" s="75">
        <v>25.353264000000003</v>
      </c>
      <c r="C11898" s="75">
        <v>65.349119999999999</v>
      </c>
    </row>
    <row r="11899" spans="1:3" x14ac:dyDescent="0.25">
      <c r="A11899" s="74">
        <v>35639</v>
      </c>
      <c r="B11899" s="75">
        <v>25.344120000000004</v>
      </c>
      <c r="C11899" s="75">
        <v>65.382648000000003</v>
      </c>
    </row>
    <row r="11900" spans="1:3" x14ac:dyDescent="0.25">
      <c r="A11900" s="74">
        <v>35640</v>
      </c>
      <c r="B11900" s="75">
        <v>25.344120000000004</v>
      </c>
      <c r="C11900" s="75">
        <v>65.416176000000007</v>
      </c>
    </row>
    <row r="11901" spans="1:3" x14ac:dyDescent="0.25">
      <c r="A11901" s="74">
        <v>35641</v>
      </c>
      <c r="B11901" s="75">
        <v>25.328879999999998</v>
      </c>
      <c r="C11901" s="75">
        <v>65.446656000000004</v>
      </c>
    </row>
    <row r="11902" spans="1:3" x14ac:dyDescent="0.25">
      <c r="A11902" s="74">
        <v>35642</v>
      </c>
      <c r="B11902" s="75">
        <v>25.313639999999999</v>
      </c>
      <c r="C11902" s="75">
        <v>65.449703999999997</v>
      </c>
    </row>
    <row r="11903" spans="1:3" x14ac:dyDescent="0.25">
      <c r="A11903" s="74">
        <v>35643</v>
      </c>
      <c r="B11903" s="75">
        <v>25.310592000000003</v>
      </c>
      <c r="C11903" s="75">
        <v>65.443608000000012</v>
      </c>
    </row>
    <row r="11904" spans="1:3" x14ac:dyDescent="0.25">
      <c r="A11904" s="74">
        <v>35644</v>
      </c>
      <c r="B11904" s="75">
        <v>25.295352000000001</v>
      </c>
      <c r="C11904" s="75">
        <v>65.434464000000006</v>
      </c>
    </row>
    <row r="11905" spans="1:3" x14ac:dyDescent="0.25">
      <c r="A11905" s="74">
        <v>35645</v>
      </c>
      <c r="B11905" s="75">
        <v>25.289256000000002</v>
      </c>
      <c r="C11905" s="75">
        <v>65.428368000000006</v>
      </c>
    </row>
    <row r="11906" spans="1:3" x14ac:dyDescent="0.25">
      <c r="A11906" s="74">
        <v>35646</v>
      </c>
      <c r="B11906" s="75">
        <v>25.267920000000004</v>
      </c>
      <c r="C11906" s="75">
        <v>65.413128</v>
      </c>
    </row>
    <row r="11907" spans="1:3" x14ac:dyDescent="0.25">
      <c r="A11907" s="74">
        <v>35647</v>
      </c>
      <c r="B11907" s="75">
        <v>25.249632000000002</v>
      </c>
      <c r="C11907" s="75">
        <v>65.394840000000002</v>
      </c>
    </row>
    <row r="11908" spans="1:3" x14ac:dyDescent="0.25">
      <c r="A11908" s="74">
        <v>35648</v>
      </c>
      <c r="B11908" s="75">
        <v>25.234392000000003</v>
      </c>
      <c r="C11908" s="75">
        <v>65.358264000000005</v>
      </c>
    </row>
    <row r="11909" spans="1:3" x14ac:dyDescent="0.25">
      <c r="A11909" s="74">
        <v>35649</v>
      </c>
      <c r="B11909" s="75">
        <v>25.231344</v>
      </c>
      <c r="C11909" s="75">
        <v>65.379599999999996</v>
      </c>
    </row>
    <row r="11910" spans="1:3" x14ac:dyDescent="0.25">
      <c r="A11910" s="74">
        <v>35650</v>
      </c>
      <c r="B11910" s="75">
        <v>25.216104000000001</v>
      </c>
      <c r="C11910" s="75">
        <v>65.367408000000012</v>
      </c>
    </row>
    <row r="11911" spans="1:3" x14ac:dyDescent="0.25">
      <c r="A11911" s="74">
        <v>35651</v>
      </c>
      <c r="B11911" s="75">
        <v>25.225248000000004</v>
      </c>
      <c r="C11911" s="75">
        <v>65.912999999999997</v>
      </c>
    </row>
    <row r="11912" spans="1:3" x14ac:dyDescent="0.25">
      <c r="A11912" s="74">
        <v>35652</v>
      </c>
      <c r="B11912" s="75">
        <v>25.216104000000001</v>
      </c>
      <c r="C11912" s="75">
        <v>65.952624</v>
      </c>
    </row>
    <row r="11913" spans="1:3" x14ac:dyDescent="0.25">
      <c r="A11913" s="74">
        <v>35653</v>
      </c>
      <c r="B11913" s="75">
        <v>25.213056000000002</v>
      </c>
      <c r="C11913" s="75">
        <v>65.980056000000005</v>
      </c>
    </row>
    <row r="11914" spans="1:3" x14ac:dyDescent="0.25">
      <c r="A11914" s="74">
        <v>35654</v>
      </c>
      <c r="B11914" s="75">
        <v>25.206960000000002</v>
      </c>
      <c r="C11914" s="75">
        <v>65.989199999999997</v>
      </c>
    </row>
    <row r="11915" spans="1:3" x14ac:dyDescent="0.25">
      <c r="A11915" s="74">
        <v>35655</v>
      </c>
      <c r="B11915" s="75">
        <v>25.206960000000002</v>
      </c>
      <c r="C11915" s="75">
        <v>66.022728000000001</v>
      </c>
    </row>
    <row r="11916" spans="1:3" x14ac:dyDescent="0.25">
      <c r="A11916" s="74">
        <v>35656</v>
      </c>
      <c r="B11916" s="75">
        <v>25.216104000000001</v>
      </c>
      <c r="C11916" s="75">
        <v>66.062352000000004</v>
      </c>
    </row>
    <row r="11917" spans="1:3" x14ac:dyDescent="0.25">
      <c r="A11917" s="74">
        <v>35657</v>
      </c>
      <c r="B11917" s="75">
        <v>25.210007999999998</v>
      </c>
      <c r="C11917" s="75">
        <v>66.050160000000005</v>
      </c>
    </row>
    <row r="11918" spans="1:3" x14ac:dyDescent="0.25">
      <c r="A11918" s="74">
        <v>35658</v>
      </c>
      <c r="B11918" s="75">
        <v>25.200864000000003</v>
      </c>
      <c r="C11918" s="75">
        <v>66.044064000000006</v>
      </c>
    </row>
    <row r="11919" spans="1:3" x14ac:dyDescent="0.25">
      <c r="A11919" s="74">
        <v>35659</v>
      </c>
      <c r="B11919" s="75">
        <v>25.188672</v>
      </c>
      <c r="C11919" s="75">
        <v>66.062352000000004</v>
      </c>
    </row>
    <row r="11920" spans="1:3" x14ac:dyDescent="0.25">
      <c r="A11920" s="74">
        <v>35660</v>
      </c>
      <c r="B11920" s="75">
        <v>25.191720000000004</v>
      </c>
      <c r="C11920" s="75">
        <v>66.059303999999997</v>
      </c>
    </row>
    <row r="11921" spans="1:3" x14ac:dyDescent="0.25">
      <c r="A11921" s="74">
        <v>35661</v>
      </c>
      <c r="B11921" s="75">
        <v>25.222200000000001</v>
      </c>
      <c r="C11921" s="75">
        <v>66.229991999999996</v>
      </c>
    </row>
    <row r="11922" spans="1:3" x14ac:dyDescent="0.25">
      <c r="A11922" s="74">
        <v>35662</v>
      </c>
      <c r="B11922" s="75">
        <v>25.231344</v>
      </c>
      <c r="C11922" s="75">
        <v>66.312288000000009</v>
      </c>
    </row>
    <row r="11923" spans="1:3" x14ac:dyDescent="0.25">
      <c r="A11923" s="74">
        <v>35663</v>
      </c>
      <c r="B11923" s="75">
        <v>25.219152000000001</v>
      </c>
      <c r="C11923" s="75">
        <v>66.321432000000001</v>
      </c>
    </row>
    <row r="11924" spans="1:3" x14ac:dyDescent="0.25">
      <c r="A11924" s="74">
        <v>35664</v>
      </c>
      <c r="B11924" s="75">
        <v>25.206960000000002</v>
      </c>
      <c r="C11924" s="75">
        <v>66.318384000000009</v>
      </c>
    </row>
    <row r="11925" spans="1:3" x14ac:dyDescent="0.25">
      <c r="A11925" s="74">
        <v>35665</v>
      </c>
      <c r="B11925" s="75">
        <v>25.203911999999999</v>
      </c>
      <c r="C11925" s="75">
        <v>66.376296000000011</v>
      </c>
    </row>
    <row r="11926" spans="1:3" x14ac:dyDescent="0.25">
      <c r="A11926" s="74">
        <v>35666</v>
      </c>
      <c r="B11926" s="75">
        <v>25.194768</v>
      </c>
      <c r="C11926" s="75">
        <v>66.434208000000012</v>
      </c>
    </row>
    <row r="11927" spans="1:3" x14ac:dyDescent="0.25">
      <c r="A11927" s="74">
        <v>35667</v>
      </c>
      <c r="B11927" s="75">
        <v>25.164288000000003</v>
      </c>
      <c r="C11927" s="75">
        <v>66.425064000000006</v>
      </c>
    </row>
    <row r="11928" spans="1:3" x14ac:dyDescent="0.25">
      <c r="A11928" s="74">
        <v>35668</v>
      </c>
      <c r="B11928" s="75">
        <v>25.146000000000001</v>
      </c>
      <c r="C11928" s="75">
        <v>66.409824</v>
      </c>
    </row>
    <row r="11929" spans="1:3" x14ac:dyDescent="0.25">
      <c r="A11929" s="74">
        <v>35669</v>
      </c>
      <c r="B11929" s="75">
        <v>25.173432000000002</v>
      </c>
      <c r="C11929" s="75">
        <v>66.482976000000008</v>
      </c>
    </row>
    <row r="11930" spans="1:3" x14ac:dyDescent="0.25">
      <c r="A11930" s="74">
        <v>35670</v>
      </c>
      <c r="B11930" s="75">
        <v>25.164288000000003</v>
      </c>
      <c r="C11930" s="75">
        <v>66.513456000000005</v>
      </c>
    </row>
    <row r="11931" spans="1:3" x14ac:dyDescent="0.25">
      <c r="A11931" s="74">
        <v>35671</v>
      </c>
      <c r="B11931" s="75">
        <v>25.149048000000004</v>
      </c>
      <c r="C11931" s="75">
        <v>66.522599999999997</v>
      </c>
    </row>
    <row r="11932" spans="1:3" x14ac:dyDescent="0.25">
      <c r="A11932" s="74">
        <v>35672</v>
      </c>
      <c r="B11932" s="75">
        <v>25.133807999999998</v>
      </c>
      <c r="C11932" s="75">
        <v>66.565271999999993</v>
      </c>
    </row>
    <row r="11933" spans="1:3" x14ac:dyDescent="0.25">
      <c r="A11933" s="74">
        <v>35673</v>
      </c>
      <c r="B11933" s="75">
        <v>25.115520000000004</v>
      </c>
      <c r="C11933" s="75">
        <v>66.598799999999997</v>
      </c>
    </row>
    <row r="11934" spans="1:3" x14ac:dyDescent="0.25">
      <c r="A11934" s="74">
        <v>35674</v>
      </c>
      <c r="B11934" s="75">
        <v>25.091135999999999</v>
      </c>
      <c r="C11934" s="75">
        <v>66.623184000000009</v>
      </c>
    </row>
    <row r="11935" spans="1:3" x14ac:dyDescent="0.25">
      <c r="A11935" s="74">
        <v>35675</v>
      </c>
      <c r="B11935" s="75">
        <v>25.078944</v>
      </c>
      <c r="C11935" s="75">
        <v>66.601848000000004</v>
      </c>
    </row>
    <row r="11936" spans="1:3" x14ac:dyDescent="0.25">
      <c r="A11936" s="74">
        <v>35676</v>
      </c>
      <c r="B11936" s="75">
        <v>25.094184000000002</v>
      </c>
      <c r="C11936" s="75">
        <v>66.635376000000008</v>
      </c>
    </row>
    <row r="11937" spans="1:3" x14ac:dyDescent="0.25">
      <c r="A11937" s="74">
        <v>35677</v>
      </c>
      <c r="B11937" s="75">
        <v>25.085039999999999</v>
      </c>
      <c r="C11937" s="75">
        <v>66.61708800000001</v>
      </c>
    </row>
    <row r="11938" spans="1:3" x14ac:dyDescent="0.25">
      <c r="A11938" s="74">
        <v>35678</v>
      </c>
      <c r="B11938" s="75">
        <v>25.075896</v>
      </c>
      <c r="C11938" s="75">
        <v>66.519552000000004</v>
      </c>
    </row>
    <row r="11939" spans="1:3" x14ac:dyDescent="0.25">
      <c r="A11939" s="74">
        <v>35679</v>
      </c>
      <c r="B11939" s="75">
        <v>25.078944</v>
      </c>
      <c r="C11939" s="75">
        <v>66.41592</v>
      </c>
    </row>
    <row r="11940" spans="1:3" x14ac:dyDescent="0.25">
      <c r="A11940" s="74">
        <v>35680</v>
      </c>
      <c r="B11940" s="75">
        <v>25.088088000000003</v>
      </c>
      <c r="C11940" s="75">
        <v>66.321432000000001</v>
      </c>
    </row>
    <row r="11941" spans="1:3" x14ac:dyDescent="0.25">
      <c r="A11941" s="74">
        <v>35681</v>
      </c>
      <c r="B11941" s="75">
        <v>25.146000000000001</v>
      </c>
      <c r="C11941" s="75">
        <v>66.293999999999997</v>
      </c>
    </row>
    <row r="11942" spans="1:3" x14ac:dyDescent="0.25">
      <c r="A11942" s="74">
        <v>35682</v>
      </c>
      <c r="B11942" s="75">
        <v>25.146000000000001</v>
      </c>
      <c r="C11942" s="75">
        <v>66.220848000000004</v>
      </c>
    </row>
    <row r="11943" spans="1:3" x14ac:dyDescent="0.25">
      <c r="A11943" s="74">
        <v>35683</v>
      </c>
      <c r="B11943" s="75">
        <v>25.149048000000004</v>
      </c>
      <c r="C11943" s="75">
        <v>66.105024</v>
      </c>
    </row>
    <row r="11944" spans="1:3" x14ac:dyDescent="0.25">
      <c r="A11944" s="74">
        <v>35684</v>
      </c>
      <c r="B11944" s="75">
        <v>25.146000000000001</v>
      </c>
      <c r="C11944" s="75">
        <v>66.022728000000001</v>
      </c>
    </row>
    <row r="11945" spans="1:3" x14ac:dyDescent="0.25">
      <c r="A11945" s="74">
        <v>35685</v>
      </c>
      <c r="B11945" s="75">
        <v>25.146000000000001</v>
      </c>
      <c r="C11945" s="75">
        <v>65.980056000000005</v>
      </c>
    </row>
    <row r="11946" spans="1:3" x14ac:dyDescent="0.25">
      <c r="A11946" s="74">
        <v>35686</v>
      </c>
      <c r="B11946" s="75">
        <v>25.142952000000001</v>
      </c>
      <c r="C11946" s="75">
        <v>66.236088000000009</v>
      </c>
    </row>
    <row r="11947" spans="1:3" x14ac:dyDescent="0.25">
      <c r="A11947" s="74">
        <v>35687</v>
      </c>
      <c r="B11947" s="75">
        <v>25.142952000000001</v>
      </c>
      <c r="C11947" s="75">
        <v>66.287903999999997</v>
      </c>
    </row>
    <row r="11948" spans="1:3" x14ac:dyDescent="0.25">
      <c r="A11948" s="74">
        <v>35688</v>
      </c>
      <c r="B11948" s="75">
        <v>25.139904000000001</v>
      </c>
      <c r="C11948" s="75">
        <v>66.239136000000002</v>
      </c>
    </row>
    <row r="11949" spans="1:3" x14ac:dyDescent="0.25">
      <c r="A11949" s="74">
        <v>35689</v>
      </c>
      <c r="B11949" s="75">
        <v>25.155144</v>
      </c>
      <c r="C11949" s="75">
        <v>66.315336000000002</v>
      </c>
    </row>
    <row r="11950" spans="1:3" x14ac:dyDescent="0.25">
      <c r="A11950" s="74">
        <v>35690</v>
      </c>
      <c r="B11950" s="75">
        <v>25.164288000000003</v>
      </c>
      <c r="C11950" s="75">
        <v>66.394584000000009</v>
      </c>
    </row>
    <row r="11951" spans="1:3" x14ac:dyDescent="0.25">
      <c r="A11951" s="74">
        <v>35691</v>
      </c>
      <c r="B11951" s="75">
        <v>25.173432000000002</v>
      </c>
      <c r="C11951" s="75">
        <v>66.391536000000002</v>
      </c>
    </row>
    <row r="11952" spans="1:3" x14ac:dyDescent="0.25">
      <c r="A11952" s="74">
        <v>35692</v>
      </c>
      <c r="B11952" s="75">
        <v>25.173432000000002</v>
      </c>
      <c r="C11952" s="75">
        <v>66.336671999999993</v>
      </c>
    </row>
    <row r="11953" spans="1:3" x14ac:dyDescent="0.25">
      <c r="A11953" s="74">
        <v>35693</v>
      </c>
      <c r="B11953" s="75">
        <v>25.194768</v>
      </c>
      <c r="C11953" s="75">
        <v>66.348864000000006</v>
      </c>
    </row>
    <row r="11954" spans="1:3" x14ac:dyDescent="0.25">
      <c r="A11954" s="74">
        <v>35694</v>
      </c>
      <c r="B11954" s="75">
        <v>25.216104000000001</v>
      </c>
      <c r="C11954" s="75">
        <v>66.458591999999996</v>
      </c>
    </row>
    <row r="11955" spans="1:3" x14ac:dyDescent="0.25">
      <c r="A11955" s="74">
        <v>35695</v>
      </c>
      <c r="B11955" s="75">
        <v>25.222200000000001</v>
      </c>
      <c r="C11955" s="75">
        <v>66.479928000000001</v>
      </c>
    </row>
    <row r="11956" spans="1:3" x14ac:dyDescent="0.25">
      <c r="A11956" s="74">
        <v>35696</v>
      </c>
      <c r="B11956" s="75">
        <v>25.228296</v>
      </c>
      <c r="C11956" s="75">
        <v>66.473832000000002</v>
      </c>
    </row>
    <row r="11957" spans="1:3" x14ac:dyDescent="0.25">
      <c r="A11957" s="74">
        <v>35697</v>
      </c>
      <c r="B11957" s="75">
        <v>25.234392000000003</v>
      </c>
      <c r="C11957" s="75">
        <v>66.543936000000002</v>
      </c>
    </row>
    <row r="11958" spans="1:3" x14ac:dyDescent="0.25">
      <c r="A11958" s="74">
        <v>35698</v>
      </c>
      <c r="B11958" s="75">
        <v>25.255728000000001</v>
      </c>
      <c r="C11958" s="75">
        <v>66.598799999999997</v>
      </c>
    </row>
    <row r="11959" spans="1:3" x14ac:dyDescent="0.25">
      <c r="A11959" s="74">
        <v>35699</v>
      </c>
      <c r="B11959" s="75">
        <v>25.264872</v>
      </c>
      <c r="C11959" s="75">
        <v>66.601848000000004</v>
      </c>
    </row>
    <row r="11960" spans="1:3" x14ac:dyDescent="0.25">
      <c r="A11960" s="74">
        <v>35700</v>
      </c>
      <c r="B11960" s="75">
        <v>25.261824000000001</v>
      </c>
      <c r="C11960" s="75">
        <v>66.61708800000001</v>
      </c>
    </row>
    <row r="11961" spans="1:3" x14ac:dyDescent="0.25">
      <c r="A11961" s="74">
        <v>35701</v>
      </c>
      <c r="B11961" s="75">
        <v>25.274016000000003</v>
      </c>
      <c r="C11961" s="75">
        <v>66.659760000000006</v>
      </c>
    </row>
    <row r="11962" spans="1:3" x14ac:dyDescent="0.25">
      <c r="A11962" s="74">
        <v>35702</v>
      </c>
      <c r="B11962" s="75">
        <v>25.277064000000003</v>
      </c>
      <c r="C11962" s="75">
        <v>66.72072</v>
      </c>
    </row>
    <row r="11963" spans="1:3" x14ac:dyDescent="0.25">
      <c r="A11963" s="74">
        <v>35703</v>
      </c>
      <c r="B11963" s="75">
        <v>25.264872</v>
      </c>
      <c r="C11963" s="75">
        <v>66.775584000000009</v>
      </c>
    </row>
    <row r="11964" spans="1:3" x14ac:dyDescent="0.25">
      <c r="A11964" s="74">
        <v>35704</v>
      </c>
      <c r="B11964" s="75">
        <v>25.295352000000001</v>
      </c>
      <c r="C11964" s="75">
        <v>66.879216</v>
      </c>
    </row>
    <row r="11965" spans="1:3" x14ac:dyDescent="0.25">
      <c r="A11965" s="74">
        <v>35705</v>
      </c>
      <c r="B11965" s="75">
        <v>25.310592000000003</v>
      </c>
      <c r="C11965" s="75">
        <v>66.952368000000007</v>
      </c>
    </row>
    <row r="11966" spans="1:3" x14ac:dyDescent="0.25">
      <c r="A11966" s="74">
        <v>35706</v>
      </c>
      <c r="B11966" s="75">
        <v>25.328879999999998</v>
      </c>
      <c r="C11966" s="75">
        <v>67.180968000000007</v>
      </c>
    </row>
    <row r="11967" spans="1:3" x14ac:dyDescent="0.25">
      <c r="A11967" s="74">
        <v>35707</v>
      </c>
      <c r="B11967" s="75">
        <v>25.350216000000003</v>
      </c>
      <c r="C11967" s="75">
        <v>67.318128000000002</v>
      </c>
    </row>
    <row r="11968" spans="1:3" x14ac:dyDescent="0.25">
      <c r="A11968" s="74">
        <v>35708</v>
      </c>
      <c r="B11968" s="75">
        <v>25.344120000000004</v>
      </c>
      <c r="C11968" s="75">
        <v>67.391279999999995</v>
      </c>
    </row>
    <row r="11969" spans="1:3" x14ac:dyDescent="0.25">
      <c r="A11969" s="74">
        <v>35709</v>
      </c>
      <c r="B11969" s="75">
        <v>25.334976000000001</v>
      </c>
      <c r="C11969" s="75">
        <v>67.443096000000011</v>
      </c>
    </row>
    <row r="11970" spans="1:3" x14ac:dyDescent="0.25">
      <c r="A11970" s="74">
        <v>35710</v>
      </c>
      <c r="B11970" s="75">
        <v>25.325832000000002</v>
      </c>
      <c r="C11970" s="75">
        <v>67.473576000000008</v>
      </c>
    </row>
    <row r="11971" spans="1:3" x14ac:dyDescent="0.25">
      <c r="A11971" s="74">
        <v>35711</v>
      </c>
      <c r="B11971" s="75">
        <v>25.322784000000002</v>
      </c>
      <c r="C11971" s="75">
        <v>67.513199999999998</v>
      </c>
    </row>
    <row r="11972" spans="1:3" x14ac:dyDescent="0.25">
      <c r="A11972" s="74">
        <v>35712</v>
      </c>
      <c r="B11972" s="75">
        <v>25.313639999999999</v>
      </c>
      <c r="C11972" s="75">
        <v>67.568064000000007</v>
      </c>
    </row>
    <row r="11973" spans="1:3" x14ac:dyDescent="0.25">
      <c r="A11973" s="74">
        <v>35713</v>
      </c>
      <c r="B11973" s="75">
        <v>25.334976000000001</v>
      </c>
      <c r="C11973" s="75">
        <v>67.738752000000005</v>
      </c>
    </row>
    <row r="11974" spans="1:3" x14ac:dyDescent="0.25">
      <c r="A11974" s="74">
        <v>35714</v>
      </c>
      <c r="B11974" s="75">
        <v>25.359360000000002</v>
      </c>
      <c r="C11974" s="75">
        <v>67.949064000000007</v>
      </c>
    </row>
    <row r="11975" spans="1:3" x14ac:dyDescent="0.25">
      <c r="A11975" s="74">
        <v>35715</v>
      </c>
      <c r="B11975" s="75">
        <v>25.377648000000004</v>
      </c>
      <c r="C11975" s="75">
        <v>68.043552000000005</v>
      </c>
    </row>
    <row r="11976" spans="1:3" x14ac:dyDescent="0.25">
      <c r="A11976" s="74">
        <v>35716</v>
      </c>
      <c r="B11976" s="75">
        <v>25.38984</v>
      </c>
      <c r="C11976" s="75">
        <v>68.107560000000007</v>
      </c>
    </row>
    <row r="11977" spans="1:3" x14ac:dyDescent="0.25">
      <c r="A11977" s="74">
        <v>35717</v>
      </c>
      <c r="B11977" s="75">
        <v>25.417272000000001</v>
      </c>
      <c r="C11977" s="75">
        <v>68.214240000000004</v>
      </c>
    </row>
    <row r="11978" spans="1:3" x14ac:dyDescent="0.25">
      <c r="A11978" s="74">
        <v>35718</v>
      </c>
      <c r="B11978" s="75">
        <v>25.444704000000002</v>
      </c>
      <c r="C11978" s="75">
        <v>68.403216</v>
      </c>
    </row>
    <row r="11979" spans="1:3" x14ac:dyDescent="0.25">
      <c r="A11979" s="74">
        <v>35719</v>
      </c>
      <c r="B11979" s="75">
        <v>25.462992000000003</v>
      </c>
      <c r="C11979" s="75">
        <v>68.549520000000001</v>
      </c>
    </row>
    <row r="11980" spans="1:3" x14ac:dyDescent="0.25">
      <c r="A11980" s="74">
        <v>35720</v>
      </c>
      <c r="B11980" s="75">
        <v>25.46604</v>
      </c>
      <c r="C11980" s="75">
        <v>68.625720000000001</v>
      </c>
    </row>
    <row r="11981" spans="1:3" x14ac:dyDescent="0.25">
      <c r="A11981" s="74">
        <v>35721</v>
      </c>
      <c r="B11981" s="75">
        <v>25.462992000000003</v>
      </c>
      <c r="C11981" s="75">
        <v>68.717160000000007</v>
      </c>
    </row>
    <row r="11982" spans="1:3" x14ac:dyDescent="0.25">
      <c r="A11982" s="74">
        <v>35722</v>
      </c>
      <c r="B11982" s="75">
        <v>25.462992000000003</v>
      </c>
      <c r="C11982" s="75">
        <v>68.790312</v>
      </c>
    </row>
    <row r="11983" spans="1:3" x14ac:dyDescent="0.25">
      <c r="A11983" s="74">
        <v>35723</v>
      </c>
      <c r="B11983" s="75">
        <v>25.472135999999999</v>
      </c>
      <c r="C11983" s="75">
        <v>68.884799999999998</v>
      </c>
    </row>
    <row r="11984" spans="1:3" x14ac:dyDescent="0.25">
      <c r="A11984" s="74">
        <v>35724</v>
      </c>
      <c r="B11984" s="75">
        <v>25.462992000000003</v>
      </c>
      <c r="C11984" s="75">
        <v>69.003671999999995</v>
      </c>
    </row>
    <row r="11985" spans="1:3" x14ac:dyDescent="0.25">
      <c r="A11985" s="74">
        <v>35725</v>
      </c>
      <c r="B11985" s="75">
        <v>25.459944</v>
      </c>
      <c r="C11985" s="75">
        <v>69.131688000000011</v>
      </c>
    </row>
    <row r="11986" spans="1:3" x14ac:dyDescent="0.25">
      <c r="A11986" s="74">
        <v>35726</v>
      </c>
      <c r="B11986" s="75">
        <v>25.447752000000001</v>
      </c>
      <c r="C11986" s="75">
        <v>69.204840000000004</v>
      </c>
    </row>
    <row r="11987" spans="1:3" x14ac:dyDescent="0.25">
      <c r="A11987" s="74">
        <v>35727</v>
      </c>
      <c r="B11987" s="75">
        <v>25.447752000000001</v>
      </c>
      <c r="C11987" s="75">
        <v>69.271896000000012</v>
      </c>
    </row>
    <row r="11988" spans="1:3" x14ac:dyDescent="0.25">
      <c r="A11988" s="74">
        <v>35728</v>
      </c>
      <c r="B11988" s="75">
        <v>25.450800000000001</v>
      </c>
      <c r="C11988" s="75">
        <v>69.277991999999998</v>
      </c>
    </row>
    <row r="11989" spans="1:3" x14ac:dyDescent="0.25">
      <c r="A11989" s="74">
        <v>35729</v>
      </c>
      <c r="B11989" s="75">
        <v>25.456896</v>
      </c>
      <c r="C11989" s="75">
        <v>69.284088000000011</v>
      </c>
    </row>
    <row r="11990" spans="1:3" x14ac:dyDescent="0.25">
      <c r="A11990" s="74">
        <v>35730</v>
      </c>
      <c r="B11990" s="75">
        <v>25.453848000000004</v>
      </c>
      <c r="C11990" s="75">
        <v>69.390768000000008</v>
      </c>
    </row>
    <row r="11991" spans="1:3" x14ac:dyDescent="0.25">
      <c r="A11991" s="74">
        <v>35731</v>
      </c>
      <c r="B11991" s="75">
        <v>25.459944</v>
      </c>
      <c r="C11991" s="75">
        <v>69.45477600000001</v>
      </c>
    </row>
    <row r="11992" spans="1:3" x14ac:dyDescent="0.25">
      <c r="A11992" s="74">
        <v>35732</v>
      </c>
      <c r="B11992" s="75">
        <v>25.456896</v>
      </c>
      <c r="C11992" s="75">
        <v>69.591936000000004</v>
      </c>
    </row>
    <row r="11993" spans="1:3" x14ac:dyDescent="0.25">
      <c r="A11993" s="74">
        <v>35733</v>
      </c>
      <c r="B11993" s="75">
        <v>25.459944</v>
      </c>
      <c r="C11993" s="75">
        <v>69.680328000000003</v>
      </c>
    </row>
    <row r="11994" spans="1:3" x14ac:dyDescent="0.25">
      <c r="A11994" s="74">
        <v>35734</v>
      </c>
      <c r="B11994" s="75">
        <v>25.453848000000004</v>
      </c>
      <c r="C11994" s="75">
        <v>69.729096000000013</v>
      </c>
    </row>
    <row r="11995" spans="1:3" x14ac:dyDescent="0.25">
      <c r="A11995" s="74">
        <v>35735</v>
      </c>
      <c r="B11995" s="75">
        <v>25.459944</v>
      </c>
      <c r="C11995" s="75">
        <v>69.796152000000006</v>
      </c>
    </row>
    <row r="11996" spans="1:3" x14ac:dyDescent="0.25">
      <c r="A11996" s="74">
        <v>35736</v>
      </c>
      <c r="B11996" s="75">
        <v>25.450800000000001</v>
      </c>
      <c r="C11996" s="75">
        <v>69.860159999999993</v>
      </c>
    </row>
    <row r="11997" spans="1:3" x14ac:dyDescent="0.25">
      <c r="A11997" s="74">
        <v>35737</v>
      </c>
      <c r="B11997" s="75">
        <v>25.447752000000001</v>
      </c>
      <c r="C11997" s="75">
        <v>69.875399999999999</v>
      </c>
    </row>
    <row r="11998" spans="1:3" x14ac:dyDescent="0.25">
      <c r="A11998" s="74">
        <v>35738</v>
      </c>
      <c r="B11998" s="75">
        <v>25.493472000000001</v>
      </c>
      <c r="C11998" s="75">
        <v>70.021704</v>
      </c>
    </row>
    <row r="11999" spans="1:3" x14ac:dyDescent="0.25">
      <c r="A11999" s="74">
        <v>35739</v>
      </c>
      <c r="B11999" s="75">
        <v>25.493472000000001</v>
      </c>
      <c r="C11999" s="75">
        <v>70.125336000000004</v>
      </c>
    </row>
    <row r="12000" spans="1:3" x14ac:dyDescent="0.25">
      <c r="A12000" s="74">
        <v>35740</v>
      </c>
      <c r="B12000" s="75">
        <v>25.496520000000004</v>
      </c>
      <c r="C12000" s="75">
        <v>70.232016000000002</v>
      </c>
    </row>
    <row r="12001" spans="1:3" x14ac:dyDescent="0.25">
      <c r="A12001" s="74">
        <v>35741</v>
      </c>
      <c r="B12001" s="75">
        <v>25.499568</v>
      </c>
      <c r="C12001" s="75">
        <v>70.311264000000008</v>
      </c>
    </row>
    <row r="12002" spans="1:3" x14ac:dyDescent="0.25">
      <c r="A12002" s="74">
        <v>35742</v>
      </c>
      <c r="B12002" s="75">
        <v>25.527000000000001</v>
      </c>
      <c r="C12002" s="75">
        <v>70.363079999999997</v>
      </c>
    </row>
    <row r="12003" spans="1:3" x14ac:dyDescent="0.25">
      <c r="A12003" s="74">
        <v>35743</v>
      </c>
      <c r="B12003" s="75">
        <v>25.569672000000001</v>
      </c>
      <c r="C12003" s="75">
        <v>70.424040000000005</v>
      </c>
    </row>
    <row r="12004" spans="1:3" x14ac:dyDescent="0.25">
      <c r="A12004" s="74">
        <v>35744</v>
      </c>
      <c r="B12004" s="75">
        <v>25.597104000000002</v>
      </c>
      <c r="C12004" s="75">
        <v>70.515479999999997</v>
      </c>
    </row>
    <row r="12005" spans="1:3" x14ac:dyDescent="0.25">
      <c r="A12005" s="74">
        <v>35745</v>
      </c>
      <c r="B12005" s="75">
        <v>25.600152000000001</v>
      </c>
      <c r="C12005" s="75">
        <v>70.570344000000006</v>
      </c>
    </row>
    <row r="12006" spans="1:3" x14ac:dyDescent="0.25">
      <c r="A12006" s="74">
        <v>35746</v>
      </c>
      <c r="B12006" s="75">
        <v>25.627584000000002</v>
      </c>
      <c r="C12006" s="75">
        <v>70.670928000000004</v>
      </c>
    </row>
    <row r="12007" spans="1:3" x14ac:dyDescent="0.25">
      <c r="A12007" s="74">
        <v>35747</v>
      </c>
      <c r="B12007" s="75">
        <v>25.627584000000002</v>
      </c>
      <c r="C12007" s="75">
        <v>70.762368000000009</v>
      </c>
    </row>
    <row r="12008" spans="1:3" x14ac:dyDescent="0.25">
      <c r="A12008" s="74">
        <v>35748</v>
      </c>
      <c r="B12008" s="75">
        <v>25.61844</v>
      </c>
      <c r="C12008" s="75">
        <v>70.823328000000004</v>
      </c>
    </row>
    <row r="12009" spans="1:3" x14ac:dyDescent="0.25">
      <c r="A12009" s="74">
        <v>35749</v>
      </c>
      <c r="B12009" s="75">
        <v>25.624535999999999</v>
      </c>
      <c r="C12009" s="75">
        <v>70.920864000000009</v>
      </c>
    </row>
    <row r="12010" spans="1:3" x14ac:dyDescent="0.25">
      <c r="A12010" s="74">
        <v>35750</v>
      </c>
      <c r="B12010" s="75">
        <v>25.621488000000003</v>
      </c>
      <c r="C12010" s="75">
        <v>70.994016000000002</v>
      </c>
    </row>
    <row r="12011" spans="1:3" x14ac:dyDescent="0.25">
      <c r="A12011" s="74">
        <v>35751</v>
      </c>
      <c r="B12011" s="75">
        <v>25.615392000000003</v>
      </c>
      <c r="C12011" s="75">
        <v>71.045832000000004</v>
      </c>
    </row>
    <row r="12012" spans="1:3" x14ac:dyDescent="0.25">
      <c r="A12012" s="74">
        <v>35752</v>
      </c>
      <c r="B12012" s="75">
        <v>25.606248000000004</v>
      </c>
      <c r="C12012" s="75">
        <v>71.0946</v>
      </c>
    </row>
    <row r="12013" spans="1:3" x14ac:dyDescent="0.25">
      <c r="A12013" s="74">
        <v>35753</v>
      </c>
      <c r="B12013" s="75">
        <v>25.621488000000003</v>
      </c>
      <c r="C12013" s="75">
        <v>71.234808000000001</v>
      </c>
    </row>
    <row r="12014" spans="1:3" x14ac:dyDescent="0.25">
      <c r="A12014" s="74">
        <v>35754</v>
      </c>
      <c r="B12014" s="75">
        <v>25.627584000000002</v>
      </c>
      <c r="C12014" s="75">
        <v>71.298816000000002</v>
      </c>
    </row>
    <row r="12015" spans="1:3" x14ac:dyDescent="0.25">
      <c r="A12015" s="74">
        <v>35755</v>
      </c>
      <c r="B12015" s="75">
        <v>25.624535999999999</v>
      </c>
      <c r="C12015" s="75">
        <v>71.378064000000009</v>
      </c>
    </row>
    <row r="12016" spans="1:3" x14ac:dyDescent="0.25">
      <c r="A12016" s="74">
        <v>35756</v>
      </c>
      <c r="B12016" s="75">
        <v>25.630632000000002</v>
      </c>
      <c r="C12016" s="75">
        <v>71.402448000000007</v>
      </c>
    </row>
    <row r="12017" spans="1:3" x14ac:dyDescent="0.25">
      <c r="A12017" s="74">
        <v>35757</v>
      </c>
      <c r="B12017" s="75">
        <v>25.621488000000003</v>
      </c>
      <c r="C12017" s="75">
        <v>71.420736000000005</v>
      </c>
    </row>
    <row r="12018" spans="1:3" x14ac:dyDescent="0.25">
      <c r="A12018" s="74">
        <v>35758</v>
      </c>
      <c r="B12018" s="75">
        <v>25.658064000000003</v>
      </c>
      <c r="C12018" s="75">
        <v>71.530464000000009</v>
      </c>
    </row>
    <row r="12019" spans="1:3" x14ac:dyDescent="0.25">
      <c r="A12019" s="74">
        <v>35759</v>
      </c>
      <c r="B12019" s="75">
        <v>25.661111999999999</v>
      </c>
      <c r="C12019" s="75">
        <v>71.618856000000008</v>
      </c>
    </row>
    <row r="12020" spans="1:3" x14ac:dyDescent="0.25">
      <c r="A12020" s="74">
        <v>35760</v>
      </c>
      <c r="B12020" s="75">
        <v>25.658064000000003</v>
      </c>
      <c r="C12020" s="75">
        <v>71.743824000000004</v>
      </c>
    </row>
    <row r="12021" spans="1:3" x14ac:dyDescent="0.25">
      <c r="A12021" s="74">
        <v>35761</v>
      </c>
      <c r="B12021" s="75">
        <v>25.655016000000003</v>
      </c>
      <c r="C12021" s="75">
        <v>72.033384000000012</v>
      </c>
    </row>
    <row r="12022" spans="1:3" x14ac:dyDescent="0.25">
      <c r="A12022" s="74">
        <v>35762</v>
      </c>
      <c r="B12022" s="75">
        <v>25.648920000000004</v>
      </c>
      <c r="C12022" s="75">
        <v>72.1614</v>
      </c>
    </row>
    <row r="12023" spans="1:3" x14ac:dyDescent="0.25">
      <c r="A12023" s="74">
        <v>35763</v>
      </c>
      <c r="B12023" s="75">
        <v>25.651968</v>
      </c>
      <c r="C12023" s="75">
        <v>72.219312000000002</v>
      </c>
    </row>
    <row r="12024" spans="1:3" x14ac:dyDescent="0.25">
      <c r="A12024" s="74">
        <v>35764</v>
      </c>
      <c r="B12024" s="75">
        <v>25.642824000000001</v>
      </c>
      <c r="C12024" s="75">
        <v>72.332087999999999</v>
      </c>
    </row>
    <row r="12025" spans="1:3" x14ac:dyDescent="0.25">
      <c r="A12025" s="74">
        <v>35765</v>
      </c>
      <c r="B12025" s="75">
        <v>25.636728000000002</v>
      </c>
      <c r="C12025" s="75">
        <v>72.478391999999999</v>
      </c>
    </row>
    <row r="12026" spans="1:3" x14ac:dyDescent="0.25">
      <c r="A12026" s="74">
        <v>35766</v>
      </c>
      <c r="B12026" s="75">
        <v>25.624535999999999</v>
      </c>
      <c r="C12026" s="75">
        <v>72.585071999999997</v>
      </c>
    </row>
    <row r="12027" spans="1:3" x14ac:dyDescent="0.25">
      <c r="A12027" s="74">
        <v>35767</v>
      </c>
      <c r="B12027" s="75">
        <v>25.615392000000003</v>
      </c>
      <c r="C12027" s="75">
        <v>72.639936000000006</v>
      </c>
    </row>
    <row r="12028" spans="1:3" x14ac:dyDescent="0.25">
      <c r="A12028" s="74">
        <v>35768</v>
      </c>
      <c r="B12028" s="75">
        <v>25.603200000000001</v>
      </c>
      <c r="C12028" s="75">
        <v>72.685656000000009</v>
      </c>
    </row>
    <row r="12029" spans="1:3" x14ac:dyDescent="0.25">
      <c r="A12029" s="74">
        <v>35769</v>
      </c>
      <c r="B12029" s="75">
        <v>25.594056000000002</v>
      </c>
      <c r="C12029" s="75">
        <v>72.728328000000005</v>
      </c>
    </row>
    <row r="12030" spans="1:3" x14ac:dyDescent="0.25">
      <c r="A12030" s="74">
        <v>35770</v>
      </c>
      <c r="B12030" s="75">
        <v>25.581864000000003</v>
      </c>
      <c r="C12030" s="75">
        <v>72.755759999999995</v>
      </c>
    </row>
    <row r="12031" spans="1:3" x14ac:dyDescent="0.25">
      <c r="A12031" s="74">
        <v>35771</v>
      </c>
      <c r="B12031" s="75">
        <v>25.569672000000001</v>
      </c>
      <c r="C12031" s="75">
        <v>72.767952000000008</v>
      </c>
    </row>
    <row r="12032" spans="1:3" x14ac:dyDescent="0.25">
      <c r="A12032" s="74">
        <v>35772</v>
      </c>
      <c r="B12032" s="75">
        <v>25.560528000000001</v>
      </c>
      <c r="C12032" s="75">
        <v>72.783192</v>
      </c>
    </row>
    <row r="12033" spans="1:3" x14ac:dyDescent="0.25">
      <c r="A12033" s="74">
        <v>35773</v>
      </c>
      <c r="B12033" s="75">
        <v>25.548335999999999</v>
      </c>
      <c r="C12033" s="75">
        <v>72.807576000000012</v>
      </c>
    </row>
    <row r="12034" spans="1:3" x14ac:dyDescent="0.25">
      <c r="A12034" s="74">
        <v>35774</v>
      </c>
      <c r="B12034" s="75">
        <v>25.539192000000003</v>
      </c>
      <c r="C12034" s="75">
        <v>72.792336000000006</v>
      </c>
    </row>
    <row r="12035" spans="1:3" x14ac:dyDescent="0.25">
      <c r="A12035" s="74">
        <v>35775</v>
      </c>
      <c r="B12035" s="75">
        <v>25.530048000000004</v>
      </c>
      <c r="C12035" s="75">
        <v>72.755759999999995</v>
      </c>
    </row>
    <row r="12036" spans="1:3" x14ac:dyDescent="0.25">
      <c r="A12036" s="74">
        <v>35776</v>
      </c>
      <c r="B12036" s="75">
        <v>25.520904000000002</v>
      </c>
      <c r="C12036" s="75">
        <v>72.713087999999999</v>
      </c>
    </row>
    <row r="12037" spans="1:3" x14ac:dyDescent="0.25">
      <c r="A12037" s="74">
        <v>35777</v>
      </c>
      <c r="B12037" s="75">
        <v>25.511760000000002</v>
      </c>
      <c r="C12037" s="75">
        <v>72.682608000000002</v>
      </c>
    </row>
    <row r="12038" spans="1:3" x14ac:dyDescent="0.25">
      <c r="A12038" s="74">
        <v>35778</v>
      </c>
      <c r="B12038" s="75">
        <v>25.496520000000004</v>
      </c>
      <c r="C12038" s="75">
        <v>72.670416000000003</v>
      </c>
    </row>
    <row r="12039" spans="1:3" x14ac:dyDescent="0.25">
      <c r="A12039" s="74">
        <v>35779</v>
      </c>
      <c r="B12039" s="75">
        <v>25.487376000000001</v>
      </c>
      <c r="C12039" s="75">
        <v>72.642984000000013</v>
      </c>
    </row>
    <row r="12040" spans="1:3" x14ac:dyDescent="0.25">
      <c r="A12040" s="74">
        <v>35780</v>
      </c>
      <c r="B12040" s="75">
        <v>25.481279999999998</v>
      </c>
      <c r="C12040" s="75">
        <v>72.624696</v>
      </c>
    </row>
    <row r="12041" spans="1:3" x14ac:dyDescent="0.25">
      <c r="A12041" s="74">
        <v>35781</v>
      </c>
      <c r="B12041" s="75">
        <v>25.472135999999999</v>
      </c>
      <c r="C12041" s="75">
        <v>72.621648000000008</v>
      </c>
    </row>
    <row r="12042" spans="1:3" x14ac:dyDescent="0.25">
      <c r="A12042" s="74">
        <v>35782</v>
      </c>
      <c r="B12042" s="75">
        <v>25.462992000000003</v>
      </c>
      <c r="C12042" s="75">
        <v>72.603359999999995</v>
      </c>
    </row>
    <row r="12043" spans="1:3" x14ac:dyDescent="0.25">
      <c r="A12043" s="74">
        <v>35783</v>
      </c>
      <c r="B12043" s="75">
        <v>25.453848000000004</v>
      </c>
      <c r="C12043" s="75">
        <v>72.578976000000011</v>
      </c>
    </row>
    <row r="12044" spans="1:3" x14ac:dyDescent="0.25">
      <c r="A12044" s="74">
        <v>35784</v>
      </c>
      <c r="B12044" s="75">
        <v>25.441656000000002</v>
      </c>
      <c r="C12044" s="75">
        <v>72.560687999999999</v>
      </c>
    </row>
    <row r="12045" spans="1:3" x14ac:dyDescent="0.25">
      <c r="A12045" s="74">
        <v>35785</v>
      </c>
      <c r="B12045" s="75">
        <v>25.426416000000003</v>
      </c>
      <c r="C12045" s="75">
        <v>72.551544000000007</v>
      </c>
    </row>
    <row r="12046" spans="1:3" x14ac:dyDescent="0.25">
      <c r="A12046" s="74">
        <v>35786</v>
      </c>
      <c r="B12046" s="75">
        <v>25.414224000000001</v>
      </c>
      <c r="C12046" s="75">
        <v>72.52106400000001</v>
      </c>
    </row>
    <row r="12047" spans="1:3" x14ac:dyDescent="0.25">
      <c r="A12047" s="74">
        <v>35787</v>
      </c>
      <c r="B12047" s="75">
        <v>25.398984000000002</v>
      </c>
      <c r="C12047" s="75">
        <v>72.469248000000007</v>
      </c>
    </row>
    <row r="12048" spans="1:3" x14ac:dyDescent="0.25">
      <c r="A12048" s="74">
        <v>35788</v>
      </c>
      <c r="B12048" s="75">
        <v>25.386792000000003</v>
      </c>
      <c r="C12048" s="75">
        <v>72.420479999999998</v>
      </c>
    </row>
    <row r="12049" spans="1:3" x14ac:dyDescent="0.25">
      <c r="A12049" s="74">
        <v>35789</v>
      </c>
      <c r="B12049" s="75">
        <v>25.371552000000001</v>
      </c>
      <c r="C12049" s="75">
        <v>72.393048000000007</v>
      </c>
    </row>
    <row r="12050" spans="1:3" x14ac:dyDescent="0.25">
      <c r="A12050" s="74">
        <v>35790</v>
      </c>
      <c r="B12050" s="75">
        <v>25.359360000000002</v>
      </c>
      <c r="C12050" s="75">
        <v>72.36866400000001</v>
      </c>
    </row>
    <row r="12051" spans="1:3" x14ac:dyDescent="0.25">
      <c r="A12051" s="74">
        <v>35791</v>
      </c>
      <c r="B12051" s="75">
        <v>25.344120000000004</v>
      </c>
      <c r="C12051" s="75">
        <v>72.344279999999998</v>
      </c>
    </row>
    <row r="12052" spans="1:3" x14ac:dyDescent="0.25">
      <c r="A12052" s="74">
        <v>35792</v>
      </c>
      <c r="B12052" s="75">
        <v>25.328879999999998</v>
      </c>
      <c r="C12052" s="75">
        <v>72.319896</v>
      </c>
    </row>
    <row r="12053" spans="1:3" x14ac:dyDescent="0.25">
      <c r="A12053" s="74">
        <v>35793</v>
      </c>
      <c r="B12053" s="75">
        <v>25.313639999999999</v>
      </c>
      <c r="C12053" s="75">
        <v>72.277224000000004</v>
      </c>
    </row>
    <row r="12054" spans="1:3" x14ac:dyDescent="0.25">
      <c r="A12054" s="74">
        <v>35794</v>
      </c>
      <c r="B12054" s="75">
        <v>25.304496</v>
      </c>
      <c r="C12054" s="75">
        <v>72.197976000000011</v>
      </c>
    </row>
    <row r="12055" spans="1:3" x14ac:dyDescent="0.25">
      <c r="A12055" s="74">
        <v>35795</v>
      </c>
      <c r="B12055" s="75">
        <v>25.286207999999998</v>
      </c>
      <c r="C12055" s="75">
        <v>72.158352000000008</v>
      </c>
    </row>
    <row r="12056" spans="1:3" x14ac:dyDescent="0.25">
      <c r="A12056" s="74">
        <v>35796</v>
      </c>
      <c r="B12056" s="75">
        <v>25.280111999999999</v>
      </c>
      <c r="C12056" s="75">
        <v>72.103487999999999</v>
      </c>
    </row>
    <row r="12057" spans="1:3" x14ac:dyDescent="0.25">
      <c r="A12057" s="74">
        <v>35797</v>
      </c>
      <c r="B12057" s="75">
        <v>25.274016000000003</v>
      </c>
      <c r="C12057" s="75">
        <v>72.027287999999999</v>
      </c>
    </row>
    <row r="12058" spans="1:3" x14ac:dyDescent="0.25">
      <c r="A12058" s="74">
        <v>35798</v>
      </c>
      <c r="B12058" s="75">
        <v>25.267920000000004</v>
      </c>
      <c r="C12058" s="75">
        <v>71.948040000000006</v>
      </c>
    </row>
    <row r="12059" spans="1:3" x14ac:dyDescent="0.25">
      <c r="A12059" s="74">
        <v>35799</v>
      </c>
      <c r="B12059" s="75">
        <v>25.261824000000001</v>
      </c>
      <c r="C12059" s="75">
        <v>71.868791999999999</v>
      </c>
    </row>
    <row r="12060" spans="1:3" x14ac:dyDescent="0.25">
      <c r="A12060" s="74">
        <v>35800</v>
      </c>
      <c r="B12060" s="75">
        <v>25.258776000000001</v>
      </c>
      <c r="C12060" s="75">
        <v>71.786496</v>
      </c>
    </row>
    <row r="12061" spans="1:3" x14ac:dyDescent="0.25">
      <c r="A12061" s="74">
        <v>35801</v>
      </c>
      <c r="B12061" s="75">
        <v>25.246584000000002</v>
      </c>
      <c r="C12061" s="75">
        <v>71.713344000000006</v>
      </c>
    </row>
    <row r="12062" spans="1:3" x14ac:dyDescent="0.25">
      <c r="A12062" s="74">
        <v>35802</v>
      </c>
      <c r="B12062" s="75">
        <v>25.240488000000003</v>
      </c>
      <c r="C12062" s="75">
        <v>71.637144000000006</v>
      </c>
    </row>
    <row r="12063" spans="1:3" x14ac:dyDescent="0.25">
      <c r="A12063" s="74">
        <v>35803</v>
      </c>
      <c r="B12063" s="75">
        <v>25.234392000000003</v>
      </c>
      <c r="C12063" s="75">
        <v>71.579232000000005</v>
      </c>
    </row>
    <row r="12064" spans="1:3" x14ac:dyDescent="0.25">
      <c r="A12064" s="74">
        <v>35804</v>
      </c>
      <c r="B12064" s="75">
        <v>25.219152000000001</v>
      </c>
      <c r="C12064" s="75">
        <v>71.542656000000008</v>
      </c>
    </row>
    <row r="12065" spans="1:3" x14ac:dyDescent="0.25">
      <c r="A12065" s="74">
        <v>35805</v>
      </c>
      <c r="B12065" s="75">
        <v>25.210007999999998</v>
      </c>
      <c r="C12065" s="75">
        <v>71.472552000000007</v>
      </c>
    </row>
    <row r="12066" spans="1:3" x14ac:dyDescent="0.25">
      <c r="A12066" s="74">
        <v>35806</v>
      </c>
      <c r="B12066" s="75">
        <v>25.200864000000003</v>
      </c>
      <c r="C12066" s="75">
        <v>71.37196800000001</v>
      </c>
    </row>
    <row r="12067" spans="1:3" x14ac:dyDescent="0.25">
      <c r="A12067" s="74">
        <v>35807</v>
      </c>
      <c r="B12067" s="75">
        <v>25.188672</v>
      </c>
      <c r="C12067" s="75">
        <v>71.271384000000012</v>
      </c>
    </row>
    <row r="12068" spans="1:3" x14ac:dyDescent="0.25">
      <c r="A12068" s="74">
        <v>35808</v>
      </c>
      <c r="B12068" s="75">
        <v>25.179528000000001</v>
      </c>
      <c r="C12068" s="75">
        <v>71.161656000000008</v>
      </c>
    </row>
    <row r="12069" spans="1:3" x14ac:dyDescent="0.25">
      <c r="A12069" s="74">
        <v>35809</v>
      </c>
      <c r="B12069" s="75">
        <v>25.170384000000002</v>
      </c>
      <c r="C12069" s="75">
        <v>71.054976000000011</v>
      </c>
    </row>
    <row r="12070" spans="1:3" x14ac:dyDescent="0.25">
      <c r="A12070" s="74">
        <v>35810</v>
      </c>
      <c r="B12070" s="75">
        <v>25.167335999999999</v>
      </c>
      <c r="C12070" s="75">
        <v>70.933056000000008</v>
      </c>
    </row>
    <row r="12071" spans="1:3" x14ac:dyDescent="0.25">
      <c r="A12071" s="74">
        <v>35811</v>
      </c>
      <c r="B12071" s="75">
        <v>25.161239999999999</v>
      </c>
      <c r="C12071" s="75">
        <v>70.798944000000006</v>
      </c>
    </row>
    <row r="12072" spans="1:3" x14ac:dyDescent="0.25">
      <c r="A12072" s="74">
        <v>35812</v>
      </c>
      <c r="B12072" s="75">
        <v>25.155144</v>
      </c>
      <c r="C12072" s="75">
        <v>70.661784000000011</v>
      </c>
    </row>
    <row r="12073" spans="1:3" x14ac:dyDescent="0.25">
      <c r="A12073" s="74">
        <v>35813</v>
      </c>
      <c r="B12073" s="75">
        <v>25.152096</v>
      </c>
      <c r="C12073" s="75">
        <v>70.506336000000005</v>
      </c>
    </row>
    <row r="12074" spans="1:3" x14ac:dyDescent="0.25">
      <c r="A12074" s="74">
        <v>35814</v>
      </c>
      <c r="B12074" s="75">
        <v>25.142952000000001</v>
      </c>
      <c r="C12074" s="75">
        <v>70.36917600000001</v>
      </c>
    </row>
    <row r="12075" spans="1:3" x14ac:dyDescent="0.25">
      <c r="A12075" s="74">
        <v>35815</v>
      </c>
      <c r="B12075" s="75">
        <v>25.139904000000001</v>
      </c>
      <c r="C12075" s="75">
        <v>70.238112000000001</v>
      </c>
    </row>
    <row r="12076" spans="1:3" x14ac:dyDescent="0.25">
      <c r="A12076" s="74">
        <v>35816</v>
      </c>
      <c r="B12076" s="75">
        <v>25.139904000000001</v>
      </c>
      <c r="C12076" s="75">
        <v>70.085712000000001</v>
      </c>
    </row>
    <row r="12077" spans="1:3" x14ac:dyDescent="0.25">
      <c r="A12077" s="74">
        <v>35817</v>
      </c>
      <c r="B12077" s="75">
        <v>25.136856000000002</v>
      </c>
      <c r="C12077" s="75">
        <v>69.915024000000003</v>
      </c>
    </row>
    <row r="12078" spans="1:3" x14ac:dyDescent="0.25">
      <c r="A12078" s="74">
        <v>35818</v>
      </c>
      <c r="B12078" s="75">
        <v>25.133807999999998</v>
      </c>
      <c r="C12078" s="75">
        <v>69.741287999999997</v>
      </c>
    </row>
    <row r="12079" spans="1:3" x14ac:dyDescent="0.25">
      <c r="A12079" s="74">
        <v>35819</v>
      </c>
      <c r="B12079" s="75">
        <v>25.133807999999998</v>
      </c>
      <c r="C12079" s="75">
        <v>69.570599999999999</v>
      </c>
    </row>
    <row r="12080" spans="1:3" x14ac:dyDescent="0.25">
      <c r="A12080" s="74">
        <v>35820</v>
      </c>
      <c r="B12080" s="75">
        <v>25.127711999999999</v>
      </c>
      <c r="C12080" s="75">
        <v>69.399912</v>
      </c>
    </row>
    <row r="12081" spans="1:3" x14ac:dyDescent="0.25">
      <c r="A12081" s="74">
        <v>35821</v>
      </c>
      <c r="B12081" s="75">
        <v>25.127711999999999</v>
      </c>
      <c r="C12081" s="75">
        <v>69.226176000000009</v>
      </c>
    </row>
    <row r="12082" spans="1:3" x14ac:dyDescent="0.25">
      <c r="A12082" s="74">
        <v>35822</v>
      </c>
      <c r="B12082" s="75">
        <v>25.124664000000003</v>
      </c>
      <c r="C12082" s="75">
        <v>69.043296000000012</v>
      </c>
    </row>
    <row r="12083" spans="1:3" x14ac:dyDescent="0.25">
      <c r="A12083" s="74">
        <v>35823</v>
      </c>
      <c r="B12083" s="75">
        <v>25.121616000000003</v>
      </c>
      <c r="C12083" s="75">
        <v>68.857368000000008</v>
      </c>
    </row>
    <row r="12084" spans="1:3" x14ac:dyDescent="0.25">
      <c r="A12084" s="74">
        <v>35824</v>
      </c>
      <c r="B12084" s="75">
        <v>25.121616000000003</v>
      </c>
      <c r="C12084" s="75">
        <v>68.671440000000004</v>
      </c>
    </row>
    <row r="12085" spans="1:3" x14ac:dyDescent="0.25">
      <c r="A12085" s="74">
        <v>35825</v>
      </c>
      <c r="B12085" s="75">
        <v>25.121616000000003</v>
      </c>
      <c r="C12085" s="75">
        <v>68.482464000000007</v>
      </c>
    </row>
    <row r="12086" spans="1:3" x14ac:dyDescent="0.25">
      <c r="A12086" s="74">
        <v>35826</v>
      </c>
      <c r="B12086" s="75">
        <v>25.118568</v>
      </c>
      <c r="C12086" s="75">
        <v>68.29958400000001</v>
      </c>
    </row>
    <row r="12087" spans="1:3" x14ac:dyDescent="0.25">
      <c r="A12087" s="74">
        <v>35827</v>
      </c>
      <c r="B12087" s="75">
        <v>25.115520000000004</v>
      </c>
      <c r="C12087" s="75">
        <v>68.110607999999999</v>
      </c>
    </row>
    <row r="12088" spans="1:3" x14ac:dyDescent="0.25">
      <c r="A12088" s="74">
        <v>35828</v>
      </c>
      <c r="B12088" s="75">
        <v>25.109424000000001</v>
      </c>
      <c r="C12088" s="75">
        <v>67.91858400000001</v>
      </c>
    </row>
    <row r="12089" spans="1:3" x14ac:dyDescent="0.25">
      <c r="A12089" s="74">
        <v>35829</v>
      </c>
      <c r="B12089" s="75">
        <v>25.109424000000001</v>
      </c>
      <c r="C12089" s="75">
        <v>67.723511999999999</v>
      </c>
    </row>
    <row r="12090" spans="1:3" x14ac:dyDescent="0.25">
      <c r="A12090" s="74">
        <v>35830</v>
      </c>
      <c r="B12090" s="75">
        <v>25.109424000000001</v>
      </c>
      <c r="C12090" s="75">
        <v>67.561968000000007</v>
      </c>
    </row>
    <row r="12091" spans="1:3" x14ac:dyDescent="0.25">
      <c r="A12091" s="74">
        <v>35831</v>
      </c>
      <c r="B12091" s="75">
        <v>25.109424000000001</v>
      </c>
      <c r="C12091" s="75">
        <v>67.397376000000008</v>
      </c>
    </row>
    <row r="12092" spans="1:3" x14ac:dyDescent="0.25">
      <c r="A12092" s="74">
        <v>35832</v>
      </c>
      <c r="B12092" s="75">
        <v>25.109424000000001</v>
      </c>
      <c r="C12092" s="75">
        <v>67.202303999999998</v>
      </c>
    </row>
    <row r="12093" spans="1:3" x14ac:dyDescent="0.25">
      <c r="A12093" s="74">
        <v>35833</v>
      </c>
      <c r="B12093" s="75">
        <v>25.121616000000003</v>
      </c>
      <c r="C12093" s="75">
        <v>67.004184000000009</v>
      </c>
    </row>
    <row r="12094" spans="1:3" x14ac:dyDescent="0.25">
      <c r="A12094" s="74">
        <v>35834</v>
      </c>
      <c r="B12094" s="75">
        <v>25.121616000000003</v>
      </c>
      <c r="C12094" s="75">
        <v>66.818256000000005</v>
      </c>
    </row>
    <row r="12095" spans="1:3" x14ac:dyDescent="0.25">
      <c r="A12095" s="74">
        <v>35835</v>
      </c>
      <c r="B12095" s="75">
        <v>25.109424000000001</v>
      </c>
      <c r="C12095" s="75">
        <v>66.583560000000006</v>
      </c>
    </row>
    <row r="12096" spans="1:3" x14ac:dyDescent="0.25">
      <c r="A12096" s="74">
        <v>35836</v>
      </c>
      <c r="B12096" s="75">
        <v>25.103328000000001</v>
      </c>
      <c r="C12096" s="75">
        <v>66.376296000000011</v>
      </c>
    </row>
    <row r="12097" spans="1:3" x14ac:dyDescent="0.25">
      <c r="A12097" s="74">
        <v>35837</v>
      </c>
      <c r="B12097" s="75">
        <v>25.097232000000002</v>
      </c>
      <c r="C12097" s="75">
        <v>66.172080000000008</v>
      </c>
    </row>
    <row r="12098" spans="1:3" x14ac:dyDescent="0.25">
      <c r="A12098" s="74">
        <v>35838</v>
      </c>
      <c r="B12098" s="75">
        <v>25.088088000000003</v>
      </c>
      <c r="C12098" s="75">
        <v>65.949576000000008</v>
      </c>
    </row>
    <row r="12099" spans="1:3" x14ac:dyDescent="0.25">
      <c r="A12099" s="74">
        <v>35839</v>
      </c>
      <c r="B12099" s="75">
        <v>25.091135999999999</v>
      </c>
      <c r="C12099" s="75">
        <v>65.711832000000001</v>
      </c>
    </row>
    <row r="12100" spans="1:3" x14ac:dyDescent="0.25">
      <c r="A12100" s="74">
        <v>35840</v>
      </c>
      <c r="B12100" s="75">
        <v>25.085039999999999</v>
      </c>
      <c r="C12100" s="75">
        <v>65.477136000000002</v>
      </c>
    </row>
    <row r="12101" spans="1:3" x14ac:dyDescent="0.25">
      <c r="A12101" s="74">
        <v>35841</v>
      </c>
      <c r="B12101" s="75">
        <v>25.085039999999999</v>
      </c>
      <c r="C12101" s="75">
        <v>65.242440000000002</v>
      </c>
    </row>
    <row r="12102" spans="1:3" x14ac:dyDescent="0.25">
      <c r="A12102" s="74">
        <v>35842</v>
      </c>
      <c r="B12102" s="75">
        <v>25.085039999999999</v>
      </c>
      <c r="C12102" s="75">
        <v>65.007744000000002</v>
      </c>
    </row>
    <row r="12103" spans="1:3" x14ac:dyDescent="0.25">
      <c r="A12103" s="74">
        <v>35843</v>
      </c>
      <c r="B12103" s="75">
        <v>25.081992000000003</v>
      </c>
      <c r="C12103" s="75">
        <v>64.748664000000005</v>
      </c>
    </row>
    <row r="12104" spans="1:3" x14ac:dyDescent="0.25">
      <c r="A12104" s="74">
        <v>35844</v>
      </c>
      <c r="B12104" s="75">
        <v>25.078944</v>
      </c>
      <c r="C12104" s="75">
        <v>64.483488000000008</v>
      </c>
    </row>
    <row r="12105" spans="1:3" x14ac:dyDescent="0.25">
      <c r="A12105" s="74">
        <v>35845</v>
      </c>
      <c r="B12105" s="75">
        <v>25.075896</v>
      </c>
      <c r="C12105" s="75">
        <v>64.221360000000004</v>
      </c>
    </row>
    <row r="12106" spans="1:3" x14ac:dyDescent="0.25">
      <c r="A12106" s="74">
        <v>35846</v>
      </c>
      <c r="B12106" s="75">
        <v>25.075896</v>
      </c>
      <c r="C12106" s="75">
        <v>63.947040000000008</v>
      </c>
    </row>
    <row r="12107" spans="1:3" x14ac:dyDescent="0.25">
      <c r="A12107" s="74">
        <v>35847</v>
      </c>
      <c r="B12107" s="75">
        <v>25.069800000000001</v>
      </c>
      <c r="C12107" s="75">
        <v>63.654432000000007</v>
      </c>
    </row>
    <row r="12108" spans="1:3" x14ac:dyDescent="0.25">
      <c r="A12108" s="74">
        <v>35848</v>
      </c>
      <c r="B12108" s="75">
        <v>25.066752000000001</v>
      </c>
      <c r="C12108" s="75">
        <v>63.370968000000005</v>
      </c>
    </row>
    <row r="12109" spans="1:3" x14ac:dyDescent="0.25">
      <c r="A12109" s="74">
        <v>35849</v>
      </c>
      <c r="B12109" s="75">
        <v>25.060656000000002</v>
      </c>
      <c r="C12109" s="75">
        <v>63.081408000000003</v>
      </c>
    </row>
    <row r="12110" spans="1:3" x14ac:dyDescent="0.25">
      <c r="A12110" s="74">
        <v>35850</v>
      </c>
      <c r="B12110" s="75">
        <v>25.054560000000002</v>
      </c>
      <c r="C12110" s="75">
        <v>62.782704000000003</v>
      </c>
    </row>
    <row r="12111" spans="1:3" x14ac:dyDescent="0.25">
      <c r="A12111" s="74">
        <v>35851</v>
      </c>
      <c r="B12111" s="75">
        <v>25.045416000000003</v>
      </c>
      <c r="C12111" s="75">
        <v>62.477904000000002</v>
      </c>
    </row>
    <row r="12112" spans="1:3" x14ac:dyDescent="0.25">
      <c r="A12112" s="74">
        <v>35852</v>
      </c>
      <c r="B12112" s="75">
        <v>25.042368</v>
      </c>
      <c r="C12112" s="75">
        <v>62.167008000000003</v>
      </c>
    </row>
    <row r="12113" spans="1:3" x14ac:dyDescent="0.25">
      <c r="A12113" s="74">
        <v>35853</v>
      </c>
      <c r="B12113" s="75">
        <v>25.030176000000004</v>
      </c>
      <c r="C12113" s="75">
        <v>61.941456000000002</v>
      </c>
    </row>
    <row r="12114" spans="1:3" x14ac:dyDescent="0.25">
      <c r="A12114" s="74">
        <v>35854</v>
      </c>
      <c r="B12114" s="75">
        <v>25.011888000000003</v>
      </c>
      <c r="C12114" s="75">
        <v>61.907928000000005</v>
      </c>
    </row>
    <row r="12115" spans="1:3" x14ac:dyDescent="0.25">
      <c r="A12115" s="74">
        <v>35855</v>
      </c>
      <c r="B12115" s="75">
        <v>24.990552000000001</v>
      </c>
      <c r="C12115" s="75">
        <v>61.901832000000006</v>
      </c>
    </row>
    <row r="12116" spans="1:3" x14ac:dyDescent="0.25">
      <c r="A12116" s="74">
        <v>35856</v>
      </c>
      <c r="B12116" s="75">
        <v>24.972264000000003</v>
      </c>
      <c r="C12116" s="75">
        <v>61.804296000000008</v>
      </c>
    </row>
    <row r="12117" spans="1:3" x14ac:dyDescent="0.25">
      <c r="A12117" s="74">
        <v>35857</v>
      </c>
      <c r="B12117" s="75">
        <v>24.957024000000001</v>
      </c>
      <c r="C12117" s="75">
        <v>61.581792</v>
      </c>
    </row>
    <row r="12118" spans="1:3" x14ac:dyDescent="0.25">
      <c r="A12118" s="74">
        <v>35858</v>
      </c>
      <c r="B12118" s="75">
        <v>24.938735999999999</v>
      </c>
      <c r="C12118" s="75">
        <v>61.429392</v>
      </c>
    </row>
    <row r="12119" spans="1:3" x14ac:dyDescent="0.25">
      <c r="A12119" s="74">
        <v>35859</v>
      </c>
      <c r="B12119" s="75">
        <v>24.935688000000003</v>
      </c>
      <c r="C12119" s="75">
        <v>61.225176000000005</v>
      </c>
    </row>
    <row r="12120" spans="1:3" x14ac:dyDescent="0.25">
      <c r="A12120" s="74">
        <v>35860</v>
      </c>
      <c r="B12120" s="75">
        <v>24.932639999999999</v>
      </c>
      <c r="C12120" s="75">
        <v>60.883800000000001</v>
      </c>
    </row>
    <row r="12121" spans="1:3" x14ac:dyDescent="0.25">
      <c r="A12121" s="74">
        <v>35861</v>
      </c>
      <c r="B12121" s="75">
        <v>24.932639999999999</v>
      </c>
      <c r="C12121" s="75">
        <v>60.572904000000001</v>
      </c>
    </row>
    <row r="12122" spans="1:3" x14ac:dyDescent="0.25">
      <c r="A12122" s="74">
        <v>35862</v>
      </c>
      <c r="B12122" s="75">
        <v>24.911304000000001</v>
      </c>
      <c r="C12122" s="75">
        <v>60.588144000000007</v>
      </c>
    </row>
    <row r="12123" spans="1:3" x14ac:dyDescent="0.25">
      <c r="A12123" s="74">
        <v>35863</v>
      </c>
      <c r="B12123" s="75">
        <v>24.896064000000003</v>
      </c>
      <c r="C12123" s="75">
        <v>60.411360000000002</v>
      </c>
    </row>
    <row r="12124" spans="1:3" x14ac:dyDescent="0.25">
      <c r="A12124" s="74">
        <v>35864</v>
      </c>
      <c r="B12124" s="75">
        <v>24.886920000000003</v>
      </c>
      <c r="C12124" s="75">
        <v>60.106560000000002</v>
      </c>
    </row>
    <row r="12125" spans="1:3" x14ac:dyDescent="0.25">
      <c r="A12125" s="74">
        <v>35865</v>
      </c>
      <c r="B12125" s="75">
        <v>24.847296</v>
      </c>
      <c r="C12125" s="75">
        <v>60.091320000000003</v>
      </c>
    </row>
    <row r="12126" spans="1:3" x14ac:dyDescent="0.25">
      <c r="A12126" s="74">
        <v>35866</v>
      </c>
      <c r="B12126" s="75">
        <v>24.819864000000003</v>
      </c>
      <c r="C12126" s="75">
        <v>60.094368000000003</v>
      </c>
    </row>
    <row r="12127" spans="1:3" x14ac:dyDescent="0.25">
      <c r="A12127" s="74">
        <v>35867</v>
      </c>
      <c r="B12127" s="75">
        <v>24.798528000000001</v>
      </c>
      <c r="C12127" s="75">
        <v>60.091320000000003</v>
      </c>
    </row>
    <row r="12128" spans="1:3" x14ac:dyDescent="0.25">
      <c r="A12128" s="74">
        <v>35868</v>
      </c>
      <c r="B12128" s="75">
        <v>24.765000000000001</v>
      </c>
      <c r="C12128" s="75">
        <v>60.094368000000003</v>
      </c>
    </row>
    <row r="12129" spans="1:3" x14ac:dyDescent="0.25">
      <c r="A12129" s="74">
        <v>35869</v>
      </c>
      <c r="B12129" s="75">
        <v>24.743664000000003</v>
      </c>
      <c r="C12129" s="75">
        <v>60.094368000000003</v>
      </c>
    </row>
    <row r="12130" spans="1:3" x14ac:dyDescent="0.25">
      <c r="A12130" s="74">
        <v>35870</v>
      </c>
      <c r="B12130" s="75">
        <v>24.719280000000001</v>
      </c>
      <c r="C12130" s="75">
        <v>60.094368000000003</v>
      </c>
    </row>
    <row r="12131" spans="1:3" x14ac:dyDescent="0.25">
      <c r="A12131" s="74">
        <v>35871</v>
      </c>
      <c r="B12131" s="75">
        <v>24.707088000000002</v>
      </c>
      <c r="C12131" s="75">
        <v>60.097416000000003</v>
      </c>
    </row>
    <row r="12132" spans="1:3" x14ac:dyDescent="0.25">
      <c r="A12132" s="74">
        <v>35872</v>
      </c>
      <c r="B12132" s="75">
        <v>24.673560000000002</v>
      </c>
      <c r="C12132" s="75">
        <v>60.100464000000002</v>
      </c>
    </row>
    <row r="12133" spans="1:3" x14ac:dyDescent="0.25">
      <c r="A12133" s="74">
        <v>35873</v>
      </c>
      <c r="B12133" s="75">
        <v>24.646128000000001</v>
      </c>
      <c r="C12133" s="75">
        <v>60.103512000000002</v>
      </c>
    </row>
    <row r="12134" spans="1:3" x14ac:dyDescent="0.25">
      <c r="A12134" s="74">
        <v>35874</v>
      </c>
      <c r="B12134" s="75">
        <v>24.627839999999999</v>
      </c>
      <c r="C12134" s="75">
        <v>60.103512000000002</v>
      </c>
    </row>
    <row r="12135" spans="1:3" x14ac:dyDescent="0.25">
      <c r="A12135" s="74">
        <v>35875</v>
      </c>
      <c r="B12135" s="75">
        <v>24.603456000000001</v>
      </c>
      <c r="C12135" s="75">
        <v>60.103512000000002</v>
      </c>
    </row>
    <row r="12136" spans="1:3" x14ac:dyDescent="0.25">
      <c r="A12136" s="74">
        <v>35876</v>
      </c>
      <c r="B12136" s="75">
        <v>24.582120000000003</v>
      </c>
      <c r="C12136" s="75">
        <v>60.103512000000002</v>
      </c>
    </row>
    <row r="12137" spans="1:3" x14ac:dyDescent="0.25">
      <c r="A12137" s="74">
        <v>35877</v>
      </c>
      <c r="B12137" s="75">
        <v>24.554688000000002</v>
      </c>
      <c r="C12137" s="75">
        <v>60.103512000000002</v>
      </c>
    </row>
    <row r="12138" spans="1:3" x14ac:dyDescent="0.25">
      <c r="A12138" s="74">
        <v>35878</v>
      </c>
      <c r="B12138" s="75">
        <v>24.527256000000001</v>
      </c>
      <c r="C12138" s="75">
        <v>60.106560000000002</v>
      </c>
    </row>
    <row r="12139" spans="1:3" x14ac:dyDescent="0.25">
      <c r="A12139" s="74">
        <v>35879</v>
      </c>
      <c r="B12139" s="75">
        <v>24.530304000000001</v>
      </c>
      <c r="C12139" s="75">
        <v>60.137040000000006</v>
      </c>
    </row>
    <row r="12140" spans="1:3" x14ac:dyDescent="0.25">
      <c r="A12140" s="74">
        <v>35880</v>
      </c>
      <c r="B12140" s="75">
        <v>24.508967999999999</v>
      </c>
      <c r="C12140" s="75">
        <v>60.210191999999999</v>
      </c>
    </row>
    <row r="12141" spans="1:3" x14ac:dyDescent="0.25">
      <c r="A12141" s="74">
        <v>35881</v>
      </c>
      <c r="B12141" s="75">
        <v>24.487632000000001</v>
      </c>
      <c r="C12141" s="75">
        <v>60.228480000000005</v>
      </c>
    </row>
    <row r="12142" spans="1:3" x14ac:dyDescent="0.25">
      <c r="A12142" s="74">
        <v>35882</v>
      </c>
      <c r="B12142" s="75">
        <v>24.463248000000004</v>
      </c>
      <c r="C12142" s="75">
        <v>60.243720000000003</v>
      </c>
    </row>
    <row r="12143" spans="1:3" x14ac:dyDescent="0.25">
      <c r="A12143" s="74">
        <v>35883</v>
      </c>
      <c r="B12143" s="75">
        <v>24.441912000000002</v>
      </c>
      <c r="C12143" s="75">
        <v>60.255912000000002</v>
      </c>
    </row>
    <row r="12144" spans="1:3" x14ac:dyDescent="0.25">
      <c r="A12144" s="74">
        <v>35884</v>
      </c>
      <c r="B12144" s="75">
        <v>24.420576000000004</v>
      </c>
      <c r="C12144" s="75">
        <v>60.262008000000009</v>
      </c>
    </row>
    <row r="12145" spans="1:3" x14ac:dyDescent="0.25">
      <c r="A12145" s="74">
        <v>35885</v>
      </c>
      <c r="B12145" s="75">
        <v>24.396192000000003</v>
      </c>
      <c r="C12145" s="75">
        <v>60.265056000000001</v>
      </c>
    </row>
    <row r="12146" spans="1:3" x14ac:dyDescent="0.25">
      <c r="A12146" s="74">
        <v>35886</v>
      </c>
      <c r="B12146" s="75">
        <v>24.371807999999998</v>
      </c>
      <c r="C12146" s="75">
        <v>60.265056000000001</v>
      </c>
    </row>
    <row r="12147" spans="1:3" x14ac:dyDescent="0.25">
      <c r="A12147" s="74">
        <v>35887</v>
      </c>
      <c r="B12147" s="75">
        <v>24.350472</v>
      </c>
      <c r="C12147" s="75">
        <v>60.265056000000001</v>
      </c>
    </row>
    <row r="12148" spans="1:3" x14ac:dyDescent="0.25">
      <c r="A12148" s="74">
        <v>35888</v>
      </c>
      <c r="B12148" s="75">
        <v>24.332184000000002</v>
      </c>
      <c r="C12148" s="75">
        <v>60.258960000000002</v>
      </c>
    </row>
    <row r="12149" spans="1:3" x14ac:dyDescent="0.25">
      <c r="A12149" s="74">
        <v>35889</v>
      </c>
      <c r="B12149" s="75">
        <v>24.313896</v>
      </c>
      <c r="C12149" s="75">
        <v>60.258960000000002</v>
      </c>
    </row>
    <row r="12150" spans="1:3" x14ac:dyDescent="0.25">
      <c r="A12150" s="74">
        <v>35890</v>
      </c>
      <c r="B12150" s="75">
        <v>24.289512000000002</v>
      </c>
      <c r="C12150" s="75">
        <v>60.258960000000002</v>
      </c>
    </row>
    <row r="12151" spans="1:3" x14ac:dyDescent="0.25">
      <c r="A12151" s="74">
        <v>35891</v>
      </c>
      <c r="B12151" s="75">
        <v>24.271224</v>
      </c>
      <c r="C12151" s="75">
        <v>60.255912000000002</v>
      </c>
    </row>
    <row r="12152" spans="1:3" x14ac:dyDescent="0.25">
      <c r="A12152" s="74">
        <v>35892</v>
      </c>
      <c r="B12152" s="75">
        <v>24.246839999999999</v>
      </c>
      <c r="C12152" s="75">
        <v>60.252864000000002</v>
      </c>
    </row>
    <row r="12153" spans="1:3" x14ac:dyDescent="0.25">
      <c r="A12153" s="74">
        <v>35893</v>
      </c>
      <c r="B12153" s="75">
        <v>24.222456000000001</v>
      </c>
      <c r="C12153" s="75">
        <v>60.249816000000003</v>
      </c>
    </row>
    <row r="12154" spans="1:3" x14ac:dyDescent="0.25">
      <c r="A12154" s="74">
        <v>35894</v>
      </c>
      <c r="B12154" s="75">
        <v>24.204167999999999</v>
      </c>
      <c r="C12154" s="75">
        <v>60.249816000000003</v>
      </c>
    </row>
    <row r="12155" spans="1:3" x14ac:dyDescent="0.25">
      <c r="A12155" s="74">
        <v>35895</v>
      </c>
      <c r="B12155" s="75">
        <v>24.182832000000001</v>
      </c>
      <c r="C12155" s="75">
        <v>60.249816000000003</v>
      </c>
    </row>
    <row r="12156" spans="1:3" x14ac:dyDescent="0.25">
      <c r="A12156" s="74">
        <v>35896</v>
      </c>
      <c r="B12156" s="75">
        <v>24.158448000000003</v>
      </c>
      <c r="C12156" s="75">
        <v>60.249816000000003</v>
      </c>
    </row>
    <row r="12157" spans="1:3" x14ac:dyDescent="0.25">
      <c r="A12157" s="74">
        <v>35897</v>
      </c>
      <c r="B12157" s="75">
        <v>24.137112000000002</v>
      </c>
      <c r="C12157" s="75">
        <v>60.246768000000003</v>
      </c>
    </row>
    <row r="12158" spans="1:3" x14ac:dyDescent="0.25">
      <c r="A12158" s="74">
        <v>35898</v>
      </c>
      <c r="B12158" s="75">
        <v>24.112728000000001</v>
      </c>
      <c r="C12158" s="75">
        <v>60.243720000000003</v>
      </c>
    </row>
    <row r="12159" spans="1:3" x14ac:dyDescent="0.25">
      <c r="A12159" s="74">
        <v>35899</v>
      </c>
      <c r="B12159" s="75">
        <v>24.085296</v>
      </c>
      <c r="C12159" s="75">
        <v>60.240671999999996</v>
      </c>
    </row>
    <row r="12160" spans="1:3" x14ac:dyDescent="0.25">
      <c r="A12160" s="74">
        <v>35900</v>
      </c>
      <c r="B12160" s="75">
        <v>24.060912000000002</v>
      </c>
      <c r="C12160" s="75">
        <v>60.231528000000004</v>
      </c>
    </row>
    <row r="12161" spans="1:3" x14ac:dyDescent="0.25">
      <c r="A12161" s="74">
        <v>35901</v>
      </c>
      <c r="B12161" s="75">
        <v>24.036528000000001</v>
      </c>
      <c r="C12161" s="75">
        <v>60.228480000000005</v>
      </c>
    </row>
    <row r="12162" spans="1:3" x14ac:dyDescent="0.25">
      <c r="A12162" s="74">
        <v>35902</v>
      </c>
      <c r="B12162" s="75">
        <v>24.012144000000003</v>
      </c>
      <c r="C12162" s="75">
        <v>60.225432000000005</v>
      </c>
    </row>
    <row r="12163" spans="1:3" x14ac:dyDescent="0.25">
      <c r="A12163" s="74">
        <v>35903</v>
      </c>
      <c r="B12163" s="75">
        <v>23.990807999999998</v>
      </c>
      <c r="C12163" s="75">
        <v>60.222384000000005</v>
      </c>
    </row>
    <row r="12164" spans="1:3" x14ac:dyDescent="0.25">
      <c r="A12164" s="74">
        <v>35904</v>
      </c>
      <c r="B12164" s="75">
        <v>23.969472</v>
      </c>
      <c r="C12164" s="75">
        <v>60.216288000000006</v>
      </c>
    </row>
    <row r="12165" spans="1:3" x14ac:dyDescent="0.25">
      <c r="A12165" s="74">
        <v>35905</v>
      </c>
      <c r="B12165" s="75">
        <v>23.948135999999998</v>
      </c>
      <c r="C12165" s="75">
        <v>60.210191999999999</v>
      </c>
    </row>
    <row r="12166" spans="1:3" x14ac:dyDescent="0.25">
      <c r="A12166" s="74">
        <v>35906</v>
      </c>
      <c r="B12166" s="75">
        <v>23.963376000000004</v>
      </c>
      <c r="C12166" s="75">
        <v>60.207144000000007</v>
      </c>
    </row>
    <row r="12167" spans="1:3" x14ac:dyDescent="0.25">
      <c r="A12167" s="74">
        <v>35907</v>
      </c>
      <c r="B12167" s="75">
        <v>23.942039999999999</v>
      </c>
      <c r="C12167" s="75">
        <v>60.210191999999999</v>
      </c>
    </row>
    <row r="12168" spans="1:3" x14ac:dyDescent="0.25">
      <c r="A12168" s="74">
        <v>35908</v>
      </c>
      <c r="B12168" s="75">
        <v>23.957280000000001</v>
      </c>
      <c r="C12168" s="75">
        <v>60.237624000000004</v>
      </c>
    </row>
    <row r="12169" spans="1:3" x14ac:dyDescent="0.25">
      <c r="A12169" s="74">
        <v>35909</v>
      </c>
      <c r="B12169" s="75">
        <v>24.048720000000003</v>
      </c>
      <c r="C12169" s="75">
        <v>60.484512000000002</v>
      </c>
    </row>
    <row r="12170" spans="1:3" x14ac:dyDescent="0.25">
      <c r="A12170" s="74">
        <v>35910</v>
      </c>
      <c r="B12170" s="75">
        <v>24.173688000000002</v>
      </c>
      <c r="C12170" s="75">
        <v>62.142624000000005</v>
      </c>
    </row>
    <row r="12171" spans="1:3" x14ac:dyDescent="0.25">
      <c r="A12171" s="74">
        <v>35911</v>
      </c>
      <c r="B12171" s="75">
        <v>24.167592000000003</v>
      </c>
      <c r="C12171" s="75">
        <v>62.532768000000004</v>
      </c>
    </row>
    <row r="12172" spans="1:3" x14ac:dyDescent="0.25">
      <c r="A12172" s="74">
        <v>35912</v>
      </c>
      <c r="B12172" s="75">
        <v>24.1554</v>
      </c>
      <c r="C12172" s="75">
        <v>62.563248000000002</v>
      </c>
    </row>
    <row r="12173" spans="1:3" x14ac:dyDescent="0.25">
      <c r="A12173" s="74">
        <v>35913</v>
      </c>
      <c r="B12173" s="75">
        <v>24.152352</v>
      </c>
      <c r="C12173" s="75">
        <v>62.502288000000007</v>
      </c>
    </row>
    <row r="12174" spans="1:3" x14ac:dyDescent="0.25">
      <c r="A12174" s="74">
        <v>35914</v>
      </c>
      <c r="B12174" s="75">
        <v>24.146256000000001</v>
      </c>
      <c r="C12174" s="75">
        <v>62.419992000000001</v>
      </c>
    </row>
    <row r="12175" spans="1:3" x14ac:dyDescent="0.25">
      <c r="A12175" s="74">
        <v>35915</v>
      </c>
      <c r="B12175" s="75">
        <v>24.137112000000002</v>
      </c>
      <c r="C12175" s="75">
        <v>62.240160000000003</v>
      </c>
    </row>
    <row r="12176" spans="1:3" x14ac:dyDescent="0.25">
      <c r="A12176" s="74">
        <v>35916</v>
      </c>
      <c r="B12176" s="75">
        <v>24.134064000000002</v>
      </c>
      <c r="C12176" s="75">
        <v>62.069471999999998</v>
      </c>
    </row>
    <row r="12177" spans="1:3" x14ac:dyDescent="0.25">
      <c r="A12177" s="74">
        <v>35917</v>
      </c>
      <c r="B12177" s="75">
        <v>24.121872</v>
      </c>
      <c r="C12177" s="75">
        <v>61.953648000000001</v>
      </c>
    </row>
    <row r="12178" spans="1:3" x14ac:dyDescent="0.25">
      <c r="A12178" s="74">
        <v>35918</v>
      </c>
      <c r="B12178" s="75">
        <v>24.106632000000001</v>
      </c>
      <c r="C12178" s="75">
        <v>61.862208000000003</v>
      </c>
    </row>
    <row r="12179" spans="1:3" x14ac:dyDescent="0.25">
      <c r="A12179" s="74">
        <v>35919</v>
      </c>
      <c r="B12179" s="75">
        <v>24.112728000000001</v>
      </c>
      <c r="C12179" s="75">
        <v>61.718952000000009</v>
      </c>
    </row>
    <row r="12180" spans="1:3" x14ac:dyDescent="0.25">
      <c r="A12180" s="74">
        <v>35920</v>
      </c>
      <c r="B12180" s="75">
        <v>24.109680000000001</v>
      </c>
      <c r="C12180" s="75">
        <v>61.520832000000006</v>
      </c>
    </row>
    <row r="12181" spans="1:3" x14ac:dyDescent="0.25">
      <c r="A12181" s="74">
        <v>35921</v>
      </c>
      <c r="B12181" s="75">
        <v>24.109680000000001</v>
      </c>
      <c r="C12181" s="75">
        <v>61.520832000000006</v>
      </c>
    </row>
    <row r="12182" spans="1:3" x14ac:dyDescent="0.25">
      <c r="A12182" s="74">
        <v>35922</v>
      </c>
      <c r="B12182" s="75">
        <v>24.118824</v>
      </c>
      <c r="C12182" s="75">
        <v>61.185552000000008</v>
      </c>
    </row>
    <row r="12183" spans="1:3" x14ac:dyDescent="0.25">
      <c r="A12183" s="74">
        <v>35923</v>
      </c>
      <c r="B12183" s="75">
        <v>24.127967999999999</v>
      </c>
      <c r="C12183" s="75">
        <v>61.060584000000006</v>
      </c>
    </row>
    <row r="12184" spans="1:3" x14ac:dyDescent="0.25">
      <c r="A12184" s="74">
        <v>35924</v>
      </c>
      <c r="B12184" s="75">
        <v>24.124920000000003</v>
      </c>
      <c r="C12184" s="75">
        <v>60.899040000000007</v>
      </c>
    </row>
    <row r="12185" spans="1:3" x14ac:dyDescent="0.25">
      <c r="A12185" s="74">
        <v>35925</v>
      </c>
      <c r="B12185" s="75">
        <v>24.109680000000001</v>
      </c>
      <c r="C12185" s="75">
        <v>60.679584000000006</v>
      </c>
    </row>
    <row r="12186" spans="1:3" x14ac:dyDescent="0.25">
      <c r="A12186" s="74">
        <v>35926</v>
      </c>
      <c r="B12186" s="75">
        <v>24.112728000000001</v>
      </c>
      <c r="C12186" s="75">
        <v>60.454032000000005</v>
      </c>
    </row>
    <row r="12187" spans="1:3" x14ac:dyDescent="0.25">
      <c r="A12187" s="74">
        <v>35927</v>
      </c>
      <c r="B12187" s="75">
        <v>24.100535999999998</v>
      </c>
      <c r="C12187" s="75">
        <v>60.277248</v>
      </c>
    </row>
    <row r="12188" spans="1:3" x14ac:dyDescent="0.25">
      <c r="A12188" s="74">
        <v>35928</v>
      </c>
      <c r="B12188" s="75">
        <v>24.088344000000003</v>
      </c>
      <c r="C12188" s="75">
        <v>60.060840000000006</v>
      </c>
    </row>
    <row r="12189" spans="1:3" x14ac:dyDescent="0.25">
      <c r="A12189" s="74">
        <v>35929</v>
      </c>
      <c r="B12189" s="75">
        <v>24.0792</v>
      </c>
      <c r="C12189" s="75">
        <v>59.905391999999999</v>
      </c>
    </row>
    <row r="12190" spans="1:3" x14ac:dyDescent="0.25">
      <c r="A12190" s="74">
        <v>35930</v>
      </c>
      <c r="B12190" s="75">
        <v>24.067007999999998</v>
      </c>
      <c r="C12190" s="75">
        <v>59.820048</v>
      </c>
    </row>
    <row r="12191" spans="1:3" x14ac:dyDescent="0.25">
      <c r="A12191" s="74">
        <v>35931</v>
      </c>
      <c r="B12191" s="75">
        <v>24.048720000000003</v>
      </c>
      <c r="C12191" s="75">
        <v>59.935871999999996</v>
      </c>
    </row>
    <row r="12192" spans="1:3" x14ac:dyDescent="0.25">
      <c r="A12192" s="74">
        <v>35932</v>
      </c>
      <c r="B12192" s="75">
        <v>24.118824</v>
      </c>
      <c r="C12192" s="75">
        <v>62.474856000000003</v>
      </c>
    </row>
    <row r="12193" spans="1:3" x14ac:dyDescent="0.25">
      <c r="A12193" s="74">
        <v>35933</v>
      </c>
      <c r="B12193" s="75">
        <v>24.1554</v>
      </c>
      <c r="C12193" s="75">
        <v>62.721744000000001</v>
      </c>
    </row>
    <row r="12194" spans="1:3" x14ac:dyDescent="0.25">
      <c r="A12194" s="74">
        <v>35934</v>
      </c>
      <c r="B12194" s="75">
        <v>24.167592000000003</v>
      </c>
      <c r="C12194" s="75">
        <v>62.691264000000004</v>
      </c>
    </row>
    <row r="12195" spans="1:3" x14ac:dyDescent="0.25">
      <c r="A12195" s="74">
        <v>35935</v>
      </c>
      <c r="B12195" s="75">
        <v>24.188928000000001</v>
      </c>
      <c r="C12195" s="75">
        <v>62.645544000000001</v>
      </c>
    </row>
    <row r="12196" spans="1:3" x14ac:dyDescent="0.25">
      <c r="A12196" s="74">
        <v>35936</v>
      </c>
      <c r="B12196" s="75">
        <v>24.185880000000001</v>
      </c>
      <c r="C12196" s="75">
        <v>62.560200000000002</v>
      </c>
    </row>
    <row r="12197" spans="1:3" x14ac:dyDescent="0.25">
      <c r="A12197" s="74">
        <v>35937</v>
      </c>
      <c r="B12197" s="75">
        <v>24.188928000000001</v>
      </c>
      <c r="C12197" s="75">
        <v>62.468760000000003</v>
      </c>
    </row>
    <row r="12198" spans="1:3" x14ac:dyDescent="0.25">
      <c r="A12198" s="74">
        <v>35938</v>
      </c>
      <c r="B12198" s="75">
        <v>24.207216000000003</v>
      </c>
      <c r="C12198" s="75">
        <v>62.465712000000003</v>
      </c>
    </row>
    <row r="12199" spans="1:3" x14ac:dyDescent="0.25">
      <c r="A12199" s="74">
        <v>35939</v>
      </c>
      <c r="B12199" s="75">
        <v>24.219407999999998</v>
      </c>
      <c r="C12199" s="75">
        <v>62.541912000000004</v>
      </c>
    </row>
    <row r="12200" spans="1:3" x14ac:dyDescent="0.25">
      <c r="A12200" s="74">
        <v>35940</v>
      </c>
      <c r="B12200" s="75">
        <v>24.271224</v>
      </c>
      <c r="C12200" s="75">
        <v>63.060071999999998</v>
      </c>
    </row>
    <row r="12201" spans="1:3" x14ac:dyDescent="0.25">
      <c r="A12201" s="74">
        <v>35941</v>
      </c>
      <c r="B12201" s="75">
        <v>24.313896</v>
      </c>
      <c r="C12201" s="75">
        <v>63.212471999999998</v>
      </c>
    </row>
    <row r="12202" spans="1:3" x14ac:dyDescent="0.25">
      <c r="A12202" s="74">
        <v>35942</v>
      </c>
      <c r="B12202" s="75">
        <v>24.332184000000002</v>
      </c>
      <c r="C12202" s="75">
        <v>63.154559999999996</v>
      </c>
    </row>
    <row r="12203" spans="1:3" x14ac:dyDescent="0.25">
      <c r="A12203" s="74">
        <v>35943</v>
      </c>
      <c r="B12203" s="75">
        <v>24.344376000000004</v>
      </c>
      <c r="C12203" s="75">
        <v>63.066168000000005</v>
      </c>
    </row>
    <row r="12204" spans="1:3" x14ac:dyDescent="0.25">
      <c r="A12204" s="74">
        <v>35944</v>
      </c>
      <c r="B12204" s="75">
        <v>24.377904000000001</v>
      </c>
      <c r="C12204" s="75">
        <v>63.020448000000002</v>
      </c>
    </row>
    <row r="12205" spans="1:3" x14ac:dyDescent="0.25">
      <c r="A12205" s="74">
        <v>35945</v>
      </c>
      <c r="B12205" s="75">
        <v>24.377904000000001</v>
      </c>
      <c r="C12205" s="75">
        <v>63.057023999999998</v>
      </c>
    </row>
    <row r="12206" spans="1:3" x14ac:dyDescent="0.25">
      <c r="A12206" s="74">
        <v>35946</v>
      </c>
      <c r="B12206" s="75">
        <v>24.374856000000001</v>
      </c>
      <c r="C12206" s="75">
        <v>63.060071999999998</v>
      </c>
    </row>
    <row r="12207" spans="1:3" x14ac:dyDescent="0.25">
      <c r="A12207" s="74">
        <v>35947</v>
      </c>
      <c r="B12207" s="75">
        <v>24.384</v>
      </c>
      <c r="C12207" s="75">
        <v>62.965584000000007</v>
      </c>
    </row>
    <row r="12208" spans="1:3" x14ac:dyDescent="0.25">
      <c r="A12208" s="74">
        <v>35948</v>
      </c>
      <c r="B12208" s="75">
        <v>24.387048000000004</v>
      </c>
      <c r="C12208" s="75">
        <v>62.910720000000005</v>
      </c>
    </row>
    <row r="12209" spans="1:3" x14ac:dyDescent="0.25">
      <c r="A12209" s="74">
        <v>35949</v>
      </c>
      <c r="B12209" s="75">
        <v>24.393144000000003</v>
      </c>
      <c r="C12209" s="75">
        <v>62.895479999999999</v>
      </c>
    </row>
    <row r="12210" spans="1:3" x14ac:dyDescent="0.25">
      <c r="A12210" s="74">
        <v>35950</v>
      </c>
      <c r="B12210" s="75">
        <v>24.411432000000001</v>
      </c>
      <c r="C12210" s="75">
        <v>62.849759999999996</v>
      </c>
    </row>
    <row r="12211" spans="1:3" x14ac:dyDescent="0.25">
      <c r="A12211" s="74">
        <v>35951</v>
      </c>
      <c r="B12211" s="75">
        <v>24.417528000000001</v>
      </c>
      <c r="C12211" s="75">
        <v>62.724792000000001</v>
      </c>
    </row>
    <row r="12212" spans="1:3" x14ac:dyDescent="0.25">
      <c r="A12212" s="74">
        <v>35952</v>
      </c>
      <c r="B12212" s="75">
        <v>24.432767999999999</v>
      </c>
      <c r="C12212" s="75">
        <v>63.035688</v>
      </c>
    </row>
    <row r="12213" spans="1:3" x14ac:dyDescent="0.25">
      <c r="A12213" s="74">
        <v>35953</v>
      </c>
      <c r="B12213" s="75">
        <v>24.432767999999999</v>
      </c>
      <c r="C12213" s="75">
        <v>63.096648000000002</v>
      </c>
    </row>
    <row r="12214" spans="1:3" x14ac:dyDescent="0.25">
      <c r="A12214" s="74">
        <v>35954</v>
      </c>
      <c r="B12214" s="75">
        <v>24.432767999999999</v>
      </c>
      <c r="C12214" s="75">
        <v>62.959488</v>
      </c>
    </row>
    <row r="12215" spans="1:3" x14ac:dyDescent="0.25">
      <c r="A12215" s="74">
        <v>35955</v>
      </c>
      <c r="B12215" s="75">
        <v>24.441912000000002</v>
      </c>
      <c r="C12215" s="75">
        <v>62.840615999999997</v>
      </c>
    </row>
    <row r="12216" spans="1:3" x14ac:dyDescent="0.25">
      <c r="A12216" s="74">
        <v>35956</v>
      </c>
      <c r="B12216" s="75">
        <v>24.472392000000003</v>
      </c>
      <c r="C12216" s="75">
        <v>62.743079999999999</v>
      </c>
    </row>
    <row r="12217" spans="1:3" x14ac:dyDescent="0.25">
      <c r="A12217" s="74">
        <v>35957</v>
      </c>
      <c r="B12217" s="75">
        <v>24.466296</v>
      </c>
      <c r="C12217" s="75">
        <v>62.672976000000006</v>
      </c>
    </row>
    <row r="12218" spans="1:3" x14ac:dyDescent="0.25">
      <c r="A12218" s="74">
        <v>35958</v>
      </c>
      <c r="B12218" s="75">
        <v>24.4602</v>
      </c>
      <c r="C12218" s="75">
        <v>62.572392000000001</v>
      </c>
    </row>
    <row r="12219" spans="1:3" x14ac:dyDescent="0.25">
      <c r="A12219" s="74">
        <v>35959</v>
      </c>
      <c r="B12219" s="75">
        <v>24.454104000000001</v>
      </c>
      <c r="C12219" s="75">
        <v>62.593728000000006</v>
      </c>
    </row>
    <row r="12220" spans="1:3" x14ac:dyDescent="0.25">
      <c r="A12220" s="74">
        <v>35960</v>
      </c>
      <c r="B12220" s="75">
        <v>24.487632000000001</v>
      </c>
      <c r="C12220" s="75">
        <v>62.575440000000008</v>
      </c>
    </row>
    <row r="12221" spans="1:3" x14ac:dyDescent="0.25">
      <c r="A12221" s="74">
        <v>35961</v>
      </c>
      <c r="B12221" s="75">
        <v>24.521160000000002</v>
      </c>
      <c r="C12221" s="75">
        <v>62.797944000000001</v>
      </c>
    </row>
    <row r="12222" spans="1:3" x14ac:dyDescent="0.25">
      <c r="A12222" s="74">
        <v>35962</v>
      </c>
      <c r="B12222" s="75">
        <v>24.530304000000001</v>
      </c>
      <c r="C12222" s="75">
        <v>62.764415999999997</v>
      </c>
    </row>
    <row r="12223" spans="1:3" x14ac:dyDescent="0.25">
      <c r="A12223" s="74">
        <v>35963</v>
      </c>
      <c r="B12223" s="75">
        <v>24.533352000000001</v>
      </c>
      <c r="C12223" s="75">
        <v>62.688215999999997</v>
      </c>
    </row>
    <row r="12224" spans="1:3" x14ac:dyDescent="0.25">
      <c r="A12224" s="74">
        <v>35964</v>
      </c>
      <c r="B12224" s="75">
        <v>24.563832000000001</v>
      </c>
      <c r="C12224" s="75">
        <v>62.596776000000006</v>
      </c>
    </row>
    <row r="12225" spans="1:3" x14ac:dyDescent="0.25">
      <c r="A12225" s="74">
        <v>35965</v>
      </c>
      <c r="B12225" s="75">
        <v>24.557735999999998</v>
      </c>
      <c r="C12225" s="75">
        <v>62.538864000000004</v>
      </c>
    </row>
    <row r="12226" spans="1:3" x14ac:dyDescent="0.25">
      <c r="A12226" s="74">
        <v>35966</v>
      </c>
      <c r="B12226" s="75">
        <v>24.557735999999998</v>
      </c>
      <c r="C12226" s="75">
        <v>62.468760000000003</v>
      </c>
    </row>
    <row r="12227" spans="1:3" x14ac:dyDescent="0.25">
      <c r="A12227" s="74">
        <v>35967</v>
      </c>
      <c r="B12227" s="75">
        <v>24.643080000000001</v>
      </c>
      <c r="C12227" s="75">
        <v>62.663832000000006</v>
      </c>
    </row>
    <row r="12228" spans="1:3" x14ac:dyDescent="0.25">
      <c r="A12228" s="74">
        <v>35968</v>
      </c>
      <c r="B12228" s="75">
        <v>24.691848000000004</v>
      </c>
      <c r="C12228" s="75">
        <v>62.740032000000006</v>
      </c>
    </row>
    <row r="12229" spans="1:3" x14ac:dyDescent="0.25">
      <c r="A12229" s="74">
        <v>35969</v>
      </c>
      <c r="B12229" s="75">
        <v>24.707088000000002</v>
      </c>
      <c r="C12229" s="75">
        <v>62.715648000000002</v>
      </c>
    </row>
    <row r="12230" spans="1:3" x14ac:dyDescent="0.25">
      <c r="A12230" s="74">
        <v>35970</v>
      </c>
      <c r="B12230" s="75">
        <v>24.719280000000001</v>
      </c>
      <c r="C12230" s="75">
        <v>62.703456000000003</v>
      </c>
    </row>
    <row r="12231" spans="1:3" x14ac:dyDescent="0.25">
      <c r="A12231" s="74">
        <v>35971</v>
      </c>
      <c r="B12231" s="75">
        <v>24.725376000000004</v>
      </c>
      <c r="C12231" s="75">
        <v>62.666879999999999</v>
      </c>
    </row>
    <row r="12232" spans="1:3" x14ac:dyDescent="0.25">
      <c r="A12232" s="74">
        <v>35972</v>
      </c>
      <c r="B12232" s="75">
        <v>24.737568</v>
      </c>
      <c r="C12232" s="75">
        <v>62.703456000000003</v>
      </c>
    </row>
    <row r="12233" spans="1:3" x14ac:dyDescent="0.25">
      <c r="A12233" s="74">
        <v>35973</v>
      </c>
      <c r="B12233" s="75">
        <v>24.786335999999999</v>
      </c>
      <c r="C12233" s="75">
        <v>62.929008000000003</v>
      </c>
    </row>
    <row r="12234" spans="1:3" x14ac:dyDescent="0.25">
      <c r="A12234" s="74">
        <v>35974</v>
      </c>
      <c r="B12234" s="75">
        <v>24.841200000000001</v>
      </c>
      <c r="C12234" s="75">
        <v>62.892432000000007</v>
      </c>
    </row>
    <row r="12235" spans="1:3" x14ac:dyDescent="0.25">
      <c r="A12235" s="74">
        <v>35975</v>
      </c>
      <c r="B12235" s="75">
        <v>24.859488000000002</v>
      </c>
      <c r="C12235" s="75">
        <v>62.828423999999998</v>
      </c>
    </row>
    <row r="12236" spans="1:3" x14ac:dyDescent="0.25">
      <c r="A12236" s="74">
        <v>35976</v>
      </c>
      <c r="B12236" s="75">
        <v>24.871679999999998</v>
      </c>
      <c r="C12236" s="75">
        <v>62.727840000000008</v>
      </c>
    </row>
    <row r="12237" spans="1:3" x14ac:dyDescent="0.25">
      <c r="A12237" s="74">
        <v>35977</v>
      </c>
      <c r="B12237" s="75">
        <v>24.880824</v>
      </c>
      <c r="C12237" s="75">
        <v>62.612015999999997</v>
      </c>
    </row>
    <row r="12238" spans="1:3" x14ac:dyDescent="0.25">
      <c r="A12238" s="74">
        <v>35978</v>
      </c>
      <c r="B12238" s="75">
        <v>24.886920000000003</v>
      </c>
      <c r="C12238" s="75">
        <v>62.487048000000001</v>
      </c>
    </row>
    <row r="12239" spans="1:3" x14ac:dyDescent="0.25">
      <c r="A12239" s="74">
        <v>35979</v>
      </c>
      <c r="B12239" s="75">
        <v>24.886920000000003</v>
      </c>
      <c r="C12239" s="75">
        <v>62.362079999999999</v>
      </c>
    </row>
    <row r="12240" spans="1:3" x14ac:dyDescent="0.25">
      <c r="A12240" s="74">
        <v>35980</v>
      </c>
      <c r="B12240" s="75">
        <v>24.899111999999999</v>
      </c>
      <c r="C12240" s="75">
        <v>62.645544000000001</v>
      </c>
    </row>
    <row r="12241" spans="1:3" x14ac:dyDescent="0.25">
      <c r="A12241" s="74">
        <v>35981</v>
      </c>
      <c r="B12241" s="75">
        <v>24.932639999999999</v>
      </c>
      <c r="C12241" s="75">
        <v>62.965584000000007</v>
      </c>
    </row>
    <row r="12242" spans="1:3" x14ac:dyDescent="0.25">
      <c r="A12242" s="74">
        <v>35982</v>
      </c>
      <c r="B12242" s="75">
        <v>24.944832000000002</v>
      </c>
      <c r="C12242" s="75">
        <v>63.117984000000007</v>
      </c>
    </row>
    <row r="12243" spans="1:3" x14ac:dyDescent="0.25">
      <c r="A12243" s="74">
        <v>35983</v>
      </c>
      <c r="B12243" s="75">
        <v>24.944832000000002</v>
      </c>
      <c r="C12243" s="75">
        <v>63.084456000000003</v>
      </c>
    </row>
    <row r="12244" spans="1:3" x14ac:dyDescent="0.25">
      <c r="A12244" s="74">
        <v>35984</v>
      </c>
      <c r="B12244" s="75">
        <v>24.944832000000002</v>
      </c>
      <c r="C12244" s="75">
        <v>63.047879999999999</v>
      </c>
    </row>
    <row r="12245" spans="1:3" x14ac:dyDescent="0.25">
      <c r="A12245" s="74">
        <v>35985</v>
      </c>
      <c r="B12245" s="75">
        <v>24.963120000000004</v>
      </c>
      <c r="C12245" s="75">
        <v>63.023496000000009</v>
      </c>
    </row>
    <row r="12246" spans="1:3" x14ac:dyDescent="0.25">
      <c r="A12246" s="74">
        <v>35986</v>
      </c>
      <c r="B12246" s="75">
        <v>24.966168</v>
      </c>
      <c r="C12246" s="75">
        <v>63.075312000000004</v>
      </c>
    </row>
    <row r="12247" spans="1:3" x14ac:dyDescent="0.25">
      <c r="A12247" s="74">
        <v>35987</v>
      </c>
      <c r="B12247" s="75">
        <v>24.981407999999998</v>
      </c>
      <c r="C12247" s="75">
        <v>63.160656000000003</v>
      </c>
    </row>
    <row r="12248" spans="1:3" x14ac:dyDescent="0.25">
      <c r="A12248" s="74">
        <v>35988</v>
      </c>
      <c r="B12248" s="75">
        <v>25.005792000000003</v>
      </c>
      <c r="C12248" s="75">
        <v>63.297815999999997</v>
      </c>
    </row>
    <row r="12249" spans="1:3" x14ac:dyDescent="0.25">
      <c r="A12249" s="74">
        <v>35989</v>
      </c>
      <c r="B12249" s="75">
        <v>25.027128000000001</v>
      </c>
      <c r="C12249" s="75">
        <v>63.322200000000002</v>
      </c>
    </row>
    <row r="12250" spans="1:3" x14ac:dyDescent="0.25">
      <c r="A12250" s="74">
        <v>35990</v>
      </c>
      <c r="B12250" s="75">
        <v>25.036272</v>
      </c>
      <c r="C12250" s="75">
        <v>63.447168000000005</v>
      </c>
    </row>
    <row r="12251" spans="1:3" x14ac:dyDescent="0.25">
      <c r="A12251" s="74">
        <v>35991</v>
      </c>
      <c r="B12251" s="75">
        <v>25.045416000000003</v>
      </c>
      <c r="C12251" s="75">
        <v>63.556896000000009</v>
      </c>
    </row>
    <row r="12252" spans="1:3" x14ac:dyDescent="0.25">
      <c r="A12252" s="74">
        <v>35992</v>
      </c>
      <c r="B12252" s="75">
        <v>25.042368</v>
      </c>
      <c r="C12252" s="75">
        <v>63.663576000000006</v>
      </c>
    </row>
    <row r="12253" spans="1:3" x14ac:dyDescent="0.25">
      <c r="A12253" s="74">
        <v>35993</v>
      </c>
      <c r="B12253" s="75">
        <v>25.039320000000004</v>
      </c>
      <c r="C12253" s="75">
        <v>63.709296000000009</v>
      </c>
    </row>
    <row r="12254" spans="1:3" x14ac:dyDescent="0.25">
      <c r="A12254" s="74">
        <v>35994</v>
      </c>
      <c r="B12254" s="75">
        <v>25.033224000000001</v>
      </c>
      <c r="C12254" s="75">
        <v>63.855600000000003</v>
      </c>
    </row>
    <row r="12255" spans="1:3" x14ac:dyDescent="0.25">
      <c r="A12255" s="74">
        <v>35995</v>
      </c>
      <c r="B12255" s="75">
        <v>25.045416000000003</v>
      </c>
      <c r="C12255" s="75">
        <v>64.099440000000001</v>
      </c>
    </row>
    <row r="12256" spans="1:3" x14ac:dyDescent="0.25">
      <c r="A12256" s="74">
        <v>35996</v>
      </c>
      <c r="B12256" s="75">
        <v>25.066752000000001</v>
      </c>
      <c r="C12256" s="75">
        <v>65.30949600000001</v>
      </c>
    </row>
    <row r="12257" spans="1:3" x14ac:dyDescent="0.25">
      <c r="A12257" s="74">
        <v>35997</v>
      </c>
      <c r="B12257" s="75">
        <v>25.078944</v>
      </c>
      <c r="C12257" s="75">
        <v>65.586864000000006</v>
      </c>
    </row>
    <row r="12258" spans="1:3" x14ac:dyDescent="0.25">
      <c r="A12258" s="74">
        <v>35998</v>
      </c>
      <c r="B12258" s="75">
        <v>25.078944</v>
      </c>
      <c r="C12258" s="75">
        <v>65.775840000000002</v>
      </c>
    </row>
    <row r="12259" spans="1:3" x14ac:dyDescent="0.25">
      <c r="A12259" s="74">
        <v>35999</v>
      </c>
      <c r="B12259" s="75">
        <v>25.118568</v>
      </c>
      <c r="C12259" s="75">
        <v>66.004440000000002</v>
      </c>
    </row>
    <row r="12260" spans="1:3" x14ac:dyDescent="0.25">
      <c r="A12260" s="74">
        <v>36000</v>
      </c>
      <c r="B12260" s="75">
        <v>25.142952000000001</v>
      </c>
      <c r="C12260" s="75">
        <v>66.236088000000009</v>
      </c>
    </row>
    <row r="12261" spans="1:3" x14ac:dyDescent="0.25">
      <c r="A12261" s="74">
        <v>36001</v>
      </c>
      <c r="B12261" s="75">
        <v>25.161239999999999</v>
      </c>
      <c r="C12261" s="75">
        <v>66.425064000000006</v>
      </c>
    </row>
    <row r="12262" spans="1:3" x14ac:dyDescent="0.25">
      <c r="A12262" s="74">
        <v>36002</v>
      </c>
      <c r="B12262" s="75">
        <v>25.164288000000003</v>
      </c>
      <c r="C12262" s="75">
        <v>66.562224000000001</v>
      </c>
    </row>
    <row r="12263" spans="1:3" x14ac:dyDescent="0.25">
      <c r="A12263" s="74">
        <v>36003</v>
      </c>
      <c r="B12263" s="75">
        <v>25.185624000000001</v>
      </c>
      <c r="C12263" s="75">
        <v>66.696336000000002</v>
      </c>
    </row>
    <row r="12264" spans="1:3" x14ac:dyDescent="0.25">
      <c r="A12264" s="74">
        <v>36004</v>
      </c>
      <c r="B12264" s="75">
        <v>25.194768</v>
      </c>
      <c r="C12264" s="75">
        <v>66.842640000000003</v>
      </c>
    </row>
    <row r="12265" spans="1:3" x14ac:dyDescent="0.25">
      <c r="A12265" s="74">
        <v>36005</v>
      </c>
      <c r="B12265" s="75">
        <v>25.200864000000003</v>
      </c>
      <c r="C12265" s="75">
        <v>66.99808800000001</v>
      </c>
    </row>
    <row r="12266" spans="1:3" x14ac:dyDescent="0.25">
      <c r="A12266" s="74">
        <v>36006</v>
      </c>
      <c r="B12266" s="75">
        <v>25.222200000000001</v>
      </c>
      <c r="C12266" s="75">
        <v>67.17792</v>
      </c>
    </row>
    <row r="12267" spans="1:3" x14ac:dyDescent="0.25">
      <c r="A12267" s="74">
        <v>36007</v>
      </c>
      <c r="B12267" s="75">
        <v>25.240488000000003</v>
      </c>
      <c r="C12267" s="75">
        <v>67.324224000000001</v>
      </c>
    </row>
    <row r="12268" spans="1:3" x14ac:dyDescent="0.25">
      <c r="A12268" s="74">
        <v>36008</v>
      </c>
      <c r="B12268" s="75">
        <v>25.246584000000002</v>
      </c>
      <c r="C12268" s="75">
        <v>67.40652</v>
      </c>
    </row>
    <row r="12269" spans="1:3" x14ac:dyDescent="0.25">
      <c r="A12269" s="74">
        <v>36009</v>
      </c>
      <c r="B12269" s="75">
        <v>25.243535999999999</v>
      </c>
      <c r="C12269" s="75">
        <v>67.668648000000005</v>
      </c>
    </row>
    <row r="12270" spans="1:3" x14ac:dyDescent="0.25">
      <c r="A12270" s="74">
        <v>36010</v>
      </c>
      <c r="B12270" s="75">
        <v>25.274016000000003</v>
      </c>
      <c r="C12270" s="75">
        <v>67.869816</v>
      </c>
    </row>
    <row r="12271" spans="1:3" x14ac:dyDescent="0.25">
      <c r="A12271" s="74">
        <v>36011</v>
      </c>
      <c r="B12271" s="75">
        <v>25.298400000000001</v>
      </c>
      <c r="C12271" s="75">
        <v>67.933824000000001</v>
      </c>
    </row>
    <row r="12272" spans="1:3" x14ac:dyDescent="0.25">
      <c r="A12272" s="74">
        <v>36012</v>
      </c>
      <c r="B12272" s="75">
        <v>25.307544</v>
      </c>
      <c r="C12272" s="75">
        <v>68.415407999999999</v>
      </c>
    </row>
    <row r="12273" spans="1:3" x14ac:dyDescent="0.25">
      <c r="A12273" s="74">
        <v>36013</v>
      </c>
      <c r="B12273" s="75">
        <v>25.334976000000001</v>
      </c>
      <c r="C12273" s="75">
        <v>68.58</v>
      </c>
    </row>
    <row r="12274" spans="1:3" x14ac:dyDescent="0.25">
      <c r="A12274" s="74">
        <v>36014</v>
      </c>
      <c r="B12274" s="75">
        <v>25.365456000000002</v>
      </c>
      <c r="C12274" s="75">
        <v>68.717160000000007</v>
      </c>
    </row>
    <row r="12275" spans="1:3" x14ac:dyDescent="0.25">
      <c r="A12275" s="74">
        <v>36015</v>
      </c>
      <c r="B12275" s="75">
        <v>25.377648000000004</v>
      </c>
      <c r="C12275" s="75">
        <v>68.866512</v>
      </c>
    </row>
    <row r="12276" spans="1:3" x14ac:dyDescent="0.25">
      <c r="A12276" s="74">
        <v>36016</v>
      </c>
      <c r="B12276" s="75">
        <v>25.398984000000002</v>
      </c>
      <c r="C12276" s="75">
        <v>68.954903999999999</v>
      </c>
    </row>
    <row r="12277" spans="1:3" x14ac:dyDescent="0.25">
      <c r="A12277" s="74">
        <v>36017</v>
      </c>
      <c r="B12277" s="75">
        <v>25.405079999999998</v>
      </c>
      <c r="C12277" s="75">
        <v>68.991479999999996</v>
      </c>
    </row>
    <row r="12278" spans="1:3" x14ac:dyDescent="0.25">
      <c r="A12278" s="74">
        <v>36018</v>
      </c>
      <c r="B12278" s="75">
        <v>25.417272000000001</v>
      </c>
      <c r="C12278" s="75">
        <v>69.119496000000012</v>
      </c>
    </row>
    <row r="12279" spans="1:3" x14ac:dyDescent="0.25">
      <c r="A12279" s="74">
        <v>36019</v>
      </c>
      <c r="B12279" s="75">
        <v>25.429464000000003</v>
      </c>
      <c r="C12279" s="75">
        <v>69.274944000000005</v>
      </c>
    </row>
    <row r="12280" spans="1:3" x14ac:dyDescent="0.25">
      <c r="A12280" s="74">
        <v>36020</v>
      </c>
      <c r="B12280" s="75">
        <v>25.481279999999998</v>
      </c>
      <c r="C12280" s="75">
        <v>69.506591999999998</v>
      </c>
    </row>
    <row r="12281" spans="1:3" x14ac:dyDescent="0.25">
      <c r="A12281" s="74">
        <v>36021</v>
      </c>
      <c r="B12281" s="75">
        <v>25.551384000000002</v>
      </c>
      <c r="C12281" s="75">
        <v>69.622416000000001</v>
      </c>
    </row>
    <row r="12282" spans="1:3" x14ac:dyDescent="0.25">
      <c r="A12282" s="74">
        <v>36022</v>
      </c>
      <c r="B12282" s="75">
        <v>25.572720000000004</v>
      </c>
      <c r="C12282" s="75">
        <v>69.722999999999999</v>
      </c>
    </row>
    <row r="12283" spans="1:3" x14ac:dyDescent="0.25">
      <c r="A12283" s="74">
        <v>36023</v>
      </c>
      <c r="B12283" s="75">
        <v>25.612344</v>
      </c>
      <c r="C12283" s="75">
        <v>69.869304</v>
      </c>
    </row>
    <row r="12284" spans="1:3" x14ac:dyDescent="0.25">
      <c r="A12284" s="74">
        <v>36024</v>
      </c>
      <c r="B12284" s="75">
        <v>25.658064000000003</v>
      </c>
      <c r="C12284" s="75">
        <v>70.021704</v>
      </c>
    </row>
    <row r="12285" spans="1:3" x14ac:dyDescent="0.25">
      <c r="A12285" s="74">
        <v>36025</v>
      </c>
      <c r="B12285" s="75">
        <v>25.685496000000001</v>
      </c>
      <c r="C12285" s="75">
        <v>70.103999999999999</v>
      </c>
    </row>
    <row r="12286" spans="1:3" x14ac:dyDescent="0.25">
      <c r="A12286" s="74">
        <v>36026</v>
      </c>
      <c r="B12286" s="75">
        <v>25.740360000000003</v>
      </c>
      <c r="C12286" s="75">
        <v>70.353936000000004</v>
      </c>
    </row>
    <row r="12287" spans="1:3" x14ac:dyDescent="0.25">
      <c r="A12287" s="74">
        <v>36027</v>
      </c>
      <c r="B12287" s="75">
        <v>25.792176000000001</v>
      </c>
      <c r="C12287" s="75">
        <v>70.506336000000005</v>
      </c>
    </row>
    <row r="12288" spans="1:3" x14ac:dyDescent="0.25">
      <c r="A12288" s="74">
        <v>36028</v>
      </c>
      <c r="B12288" s="75">
        <v>25.822656000000002</v>
      </c>
      <c r="C12288" s="75">
        <v>70.692264000000009</v>
      </c>
    </row>
    <row r="12289" spans="1:3" x14ac:dyDescent="0.25">
      <c r="A12289" s="74">
        <v>36029</v>
      </c>
      <c r="B12289" s="75">
        <v>25.834848000000004</v>
      </c>
      <c r="C12289" s="75">
        <v>70.914768000000009</v>
      </c>
    </row>
    <row r="12290" spans="1:3" x14ac:dyDescent="0.25">
      <c r="A12290" s="74">
        <v>36030</v>
      </c>
      <c r="B12290" s="75">
        <v>25.850088000000003</v>
      </c>
      <c r="C12290" s="75">
        <v>71.051928000000004</v>
      </c>
    </row>
    <row r="12291" spans="1:3" x14ac:dyDescent="0.25">
      <c r="A12291" s="74">
        <v>36031</v>
      </c>
      <c r="B12291" s="75">
        <v>25.859232000000002</v>
      </c>
      <c r="C12291" s="75">
        <v>71.134224000000003</v>
      </c>
    </row>
    <row r="12292" spans="1:3" x14ac:dyDescent="0.25">
      <c r="A12292" s="74">
        <v>36032</v>
      </c>
      <c r="B12292" s="75">
        <v>25.874472000000001</v>
      </c>
      <c r="C12292" s="75">
        <v>71.189087999999998</v>
      </c>
    </row>
    <row r="12293" spans="1:3" x14ac:dyDescent="0.25">
      <c r="A12293" s="74">
        <v>36033</v>
      </c>
      <c r="B12293" s="75">
        <v>25.898856000000002</v>
      </c>
      <c r="C12293" s="75">
        <v>71.301864000000009</v>
      </c>
    </row>
    <row r="12294" spans="1:3" x14ac:dyDescent="0.25">
      <c r="A12294" s="74">
        <v>36034</v>
      </c>
      <c r="B12294" s="75">
        <v>25.901904000000002</v>
      </c>
      <c r="C12294" s="75">
        <v>71.37196800000001</v>
      </c>
    </row>
    <row r="12295" spans="1:3" x14ac:dyDescent="0.25">
      <c r="A12295" s="74">
        <v>36035</v>
      </c>
      <c r="B12295" s="75">
        <v>25.911048000000005</v>
      </c>
      <c r="C12295" s="75">
        <v>71.44816800000001</v>
      </c>
    </row>
    <row r="12296" spans="1:3" x14ac:dyDescent="0.25">
      <c r="A12296" s="74">
        <v>36036</v>
      </c>
      <c r="B12296" s="75">
        <v>25.926288000000003</v>
      </c>
      <c r="C12296" s="75">
        <v>71.530464000000009</v>
      </c>
    </row>
    <row r="12297" spans="1:3" x14ac:dyDescent="0.25">
      <c r="A12297" s="74">
        <v>36037</v>
      </c>
      <c r="B12297" s="75">
        <v>25.935432000000002</v>
      </c>
      <c r="C12297" s="75">
        <v>71.539608000000001</v>
      </c>
    </row>
    <row r="12298" spans="1:3" x14ac:dyDescent="0.25">
      <c r="A12298" s="74">
        <v>36038</v>
      </c>
      <c r="B12298" s="75">
        <v>25.944576000000001</v>
      </c>
      <c r="C12298" s="75">
        <v>71.545704000000001</v>
      </c>
    </row>
    <row r="12299" spans="1:3" x14ac:dyDescent="0.25">
      <c r="A12299" s="74">
        <v>36039</v>
      </c>
      <c r="B12299" s="75">
        <v>25.950672000000001</v>
      </c>
      <c r="C12299" s="75">
        <v>71.539608000000001</v>
      </c>
    </row>
    <row r="12300" spans="1:3" x14ac:dyDescent="0.25">
      <c r="A12300" s="74">
        <v>36040</v>
      </c>
      <c r="B12300" s="75">
        <v>25.959816000000004</v>
      </c>
      <c r="C12300" s="75">
        <v>71.509128000000004</v>
      </c>
    </row>
    <row r="12301" spans="1:3" x14ac:dyDescent="0.25">
      <c r="A12301" s="74">
        <v>36041</v>
      </c>
      <c r="B12301" s="75">
        <v>25.972007999999999</v>
      </c>
      <c r="C12301" s="75">
        <v>71.548752000000007</v>
      </c>
    </row>
    <row r="12302" spans="1:3" x14ac:dyDescent="0.25">
      <c r="A12302" s="74">
        <v>36042</v>
      </c>
      <c r="B12302" s="75">
        <v>25.990296000000001</v>
      </c>
      <c r="C12302" s="75">
        <v>71.560944000000006</v>
      </c>
    </row>
    <row r="12303" spans="1:3" x14ac:dyDescent="0.25">
      <c r="A12303" s="74">
        <v>36043</v>
      </c>
      <c r="B12303" s="75">
        <v>25.987248000000005</v>
      </c>
      <c r="C12303" s="75">
        <v>71.5518</v>
      </c>
    </row>
    <row r="12304" spans="1:3" x14ac:dyDescent="0.25">
      <c r="A12304" s="74">
        <v>36044</v>
      </c>
      <c r="B12304" s="75">
        <v>25.987248000000005</v>
      </c>
      <c r="C12304" s="75">
        <v>71.521320000000003</v>
      </c>
    </row>
    <row r="12305" spans="1:3" x14ac:dyDescent="0.25">
      <c r="A12305" s="74">
        <v>36045</v>
      </c>
      <c r="B12305" s="75">
        <v>26.008583999999999</v>
      </c>
      <c r="C12305" s="75">
        <v>71.567040000000006</v>
      </c>
    </row>
    <row r="12306" spans="1:3" x14ac:dyDescent="0.25">
      <c r="A12306" s="74">
        <v>36046</v>
      </c>
      <c r="B12306" s="75">
        <v>26.011632000000002</v>
      </c>
      <c r="C12306" s="75">
        <v>71.688959999999994</v>
      </c>
    </row>
    <row r="12307" spans="1:3" x14ac:dyDescent="0.25">
      <c r="A12307" s="74">
        <v>36047</v>
      </c>
      <c r="B12307" s="75">
        <v>26.011632000000002</v>
      </c>
      <c r="C12307" s="75">
        <v>71.734679999999997</v>
      </c>
    </row>
    <row r="12308" spans="1:3" x14ac:dyDescent="0.25">
      <c r="A12308" s="74">
        <v>36048</v>
      </c>
      <c r="B12308" s="75">
        <v>26.017728000000002</v>
      </c>
      <c r="C12308" s="75">
        <v>71.768208000000001</v>
      </c>
    </row>
    <row r="12309" spans="1:3" x14ac:dyDescent="0.25">
      <c r="A12309" s="74">
        <v>36049</v>
      </c>
      <c r="B12309" s="75">
        <v>26.020776000000001</v>
      </c>
      <c r="C12309" s="75">
        <v>71.786496</v>
      </c>
    </row>
    <row r="12310" spans="1:3" x14ac:dyDescent="0.25">
      <c r="A12310" s="74">
        <v>36050</v>
      </c>
      <c r="B12310" s="75">
        <v>26.048207999999999</v>
      </c>
      <c r="C12310" s="75">
        <v>71.823071999999996</v>
      </c>
    </row>
    <row r="12311" spans="1:3" x14ac:dyDescent="0.25">
      <c r="A12311" s="74">
        <v>36051</v>
      </c>
      <c r="B12311" s="75">
        <v>26.060400000000001</v>
      </c>
      <c r="C12311" s="75">
        <v>71.844408000000001</v>
      </c>
    </row>
    <row r="12312" spans="1:3" x14ac:dyDescent="0.25">
      <c r="A12312" s="74">
        <v>36052</v>
      </c>
      <c r="B12312" s="75">
        <v>26.060400000000001</v>
      </c>
      <c r="C12312" s="75">
        <v>71.841359999999995</v>
      </c>
    </row>
    <row r="12313" spans="1:3" x14ac:dyDescent="0.25">
      <c r="A12313" s="74">
        <v>36053</v>
      </c>
      <c r="B12313" s="75">
        <v>26.07564</v>
      </c>
      <c r="C12313" s="75">
        <v>71.798687999999999</v>
      </c>
    </row>
    <row r="12314" spans="1:3" x14ac:dyDescent="0.25">
      <c r="A12314" s="74">
        <v>36054</v>
      </c>
      <c r="B12314" s="75">
        <v>26.084783999999999</v>
      </c>
      <c r="C12314" s="75">
        <v>71.746871999999996</v>
      </c>
    </row>
    <row r="12315" spans="1:3" x14ac:dyDescent="0.25">
      <c r="A12315" s="74">
        <v>36055</v>
      </c>
      <c r="B12315" s="75">
        <v>26.093928000000002</v>
      </c>
      <c r="C12315" s="75">
        <v>71.710296000000014</v>
      </c>
    </row>
    <row r="12316" spans="1:3" x14ac:dyDescent="0.25">
      <c r="A12316" s="74">
        <v>36056</v>
      </c>
      <c r="B12316" s="75">
        <v>26.103072000000001</v>
      </c>
      <c r="C12316" s="75">
        <v>71.765159999999995</v>
      </c>
    </row>
    <row r="12317" spans="1:3" x14ac:dyDescent="0.25">
      <c r="A12317" s="74">
        <v>36057</v>
      </c>
      <c r="B12317" s="75">
        <v>26.106120000000004</v>
      </c>
      <c r="C12317" s="75">
        <v>71.756016000000002</v>
      </c>
    </row>
    <row r="12318" spans="1:3" x14ac:dyDescent="0.25">
      <c r="A12318" s="74">
        <v>36058</v>
      </c>
      <c r="B12318" s="75">
        <v>26.115264000000003</v>
      </c>
      <c r="C12318" s="75">
        <v>71.813928000000004</v>
      </c>
    </row>
    <row r="12319" spans="1:3" x14ac:dyDescent="0.25">
      <c r="A12319" s="74">
        <v>36059</v>
      </c>
      <c r="B12319" s="75">
        <v>26.231088000000003</v>
      </c>
      <c r="C12319" s="75">
        <v>72.124824000000004</v>
      </c>
    </row>
    <row r="12320" spans="1:3" x14ac:dyDescent="0.25">
      <c r="A12320" s="74">
        <v>36060</v>
      </c>
      <c r="B12320" s="75">
        <v>26.328624000000001</v>
      </c>
      <c r="C12320" s="75">
        <v>72.347328000000005</v>
      </c>
    </row>
    <row r="12321" spans="1:3" x14ac:dyDescent="0.25">
      <c r="A12321" s="74">
        <v>36061</v>
      </c>
      <c r="B12321" s="75">
        <v>26.398728000000002</v>
      </c>
      <c r="C12321" s="75">
        <v>72.530208000000002</v>
      </c>
    </row>
    <row r="12322" spans="1:3" x14ac:dyDescent="0.25">
      <c r="A12322" s="74">
        <v>36062</v>
      </c>
      <c r="B12322" s="75">
        <v>26.429207999999999</v>
      </c>
      <c r="C12322" s="75">
        <v>72.618600000000001</v>
      </c>
    </row>
    <row r="12323" spans="1:3" x14ac:dyDescent="0.25">
      <c r="A12323" s="74">
        <v>36063</v>
      </c>
      <c r="B12323" s="75">
        <v>26.432256000000002</v>
      </c>
      <c r="C12323" s="75">
        <v>72.737471999999997</v>
      </c>
    </row>
    <row r="12324" spans="1:3" x14ac:dyDescent="0.25">
      <c r="A12324" s="74">
        <v>36064</v>
      </c>
      <c r="B12324" s="75">
        <v>26.438351999999998</v>
      </c>
      <c r="C12324" s="75">
        <v>72.883776000000012</v>
      </c>
    </row>
    <row r="12325" spans="1:3" x14ac:dyDescent="0.25">
      <c r="A12325" s="74">
        <v>36065</v>
      </c>
      <c r="B12325" s="75">
        <v>26.444448000000001</v>
      </c>
      <c r="C12325" s="75">
        <v>73.118471999999997</v>
      </c>
    </row>
    <row r="12326" spans="1:3" x14ac:dyDescent="0.25">
      <c r="A12326" s="74">
        <v>36066</v>
      </c>
      <c r="B12326" s="75">
        <v>26.459688000000003</v>
      </c>
      <c r="C12326" s="75">
        <v>73.270871999999997</v>
      </c>
    </row>
    <row r="12327" spans="1:3" x14ac:dyDescent="0.25">
      <c r="A12327" s="74">
        <v>36067</v>
      </c>
      <c r="B12327" s="75">
        <v>26.474928000000002</v>
      </c>
      <c r="C12327" s="75">
        <v>73.43546400000001</v>
      </c>
    </row>
    <row r="12328" spans="1:3" x14ac:dyDescent="0.25">
      <c r="A12328" s="74">
        <v>36068</v>
      </c>
      <c r="B12328" s="75">
        <v>26.471879999999999</v>
      </c>
      <c r="C12328" s="75">
        <v>73.566528000000005</v>
      </c>
    </row>
    <row r="12329" spans="1:3" x14ac:dyDescent="0.25">
      <c r="A12329" s="74">
        <v>36069</v>
      </c>
      <c r="B12329" s="75">
        <v>26.474928000000002</v>
      </c>
      <c r="C12329" s="75">
        <v>73.694544000000008</v>
      </c>
    </row>
    <row r="12330" spans="1:3" x14ac:dyDescent="0.25">
      <c r="A12330" s="74">
        <v>36070</v>
      </c>
      <c r="B12330" s="75">
        <v>26.477976000000002</v>
      </c>
      <c r="C12330" s="75">
        <v>73.831704000000002</v>
      </c>
    </row>
    <row r="12331" spans="1:3" x14ac:dyDescent="0.25">
      <c r="A12331" s="74">
        <v>36071</v>
      </c>
      <c r="B12331" s="75">
        <v>26.578560000000003</v>
      </c>
      <c r="C12331" s="75">
        <v>74.109071999999998</v>
      </c>
    </row>
    <row r="12332" spans="1:3" x14ac:dyDescent="0.25">
      <c r="A12332" s="74">
        <v>36072</v>
      </c>
      <c r="B12332" s="75">
        <v>26.596848000000001</v>
      </c>
      <c r="C12332" s="75">
        <v>74.249279999999999</v>
      </c>
    </row>
    <row r="12333" spans="1:3" x14ac:dyDescent="0.25">
      <c r="A12333" s="74">
        <v>36073</v>
      </c>
      <c r="B12333" s="75">
        <v>26.605992000000004</v>
      </c>
      <c r="C12333" s="75">
        <v>74.355959999999996</v>
      </c>
    </row>
    <row r="12334" spans="1:3" x14ac:dyDescent="0.25">
      <c r="A12334" s="74">
        <v>36074</v>
      </c>
      <c r="B12334" s="75">
        <v>26.535888000000003</v>
      </c>
      <c r="C12334" s="75">
        <v>74.413871999999998</v>
      </c>
    </row>
    <row r="12335" spans="1:3" x14ac:dyDescent="0.25">
      <c r="A12335" s="74">
        <v>36075</v>
      </c>
      <c r="B12335" s="75">
        <v>26.53284</v>
      </c>
      <c r="C12335" s="75">
        <v>74.538840000000008</v>
      </c>
    </row>
    <row r="12336" spans="1:3" x14ac:dyDescent="0.25">
      <c r="A12336" s="74">
        <v>36076</v>
      </c>
      <c r="B12336" s="75">
        <v>26.535888000000003</v>
      </c>
      <c r="C12336" s="75">
        <v>74.682096000000001</v>
      </c>
    </row>
    <row r="12337" spans="1:3" x14ac:dyDescent="0.25">
      <c r="A12337" s="74">
        <v>36077</v>
      </c>
      <c r="B12337" s="75">
        <v>26.535888000000003</v>
      </c>
      <c r="C12337" s="75">
        <v>74.810112000000004</v>
      </c>
    </row>
    <row r="12338" spans="1:3" x14ac:dyDescent="0.25">
      <c r="A12338" s="74">
        <v>36078</v>
      </c>
      <c r="B12338" s="75">
        <v>26.535888000000003</v>
      </c>
      <c r="C12338" s="75">
        <v>74.944224000000006</v>
      </c>
    </row>
    <row r="12339" spans="1:3" x14ac:dyDescent="0.25">
      <c r="A12339" s="74">
        <v>36079</v>
      </c>
      <c r="B12339" s="75">
        <v>26.560272000000001</v>
      </c>
      <c r="C12339" s="75">
        <v>75.13015200000001</v>
      </c>
    </row>
    <row r="12340" spans="1:3" x14ac:dyDescent="0.25">
      <c r="A12340" s="74">
        <v>36080</v>
      </c>
      <c r="B12340" s="75">
        <v>26.612088000000004</v>
      </c>
      <c r="C12340" s="75">
        <v>75.346559999999997</v>
      </c>
    </row>
    <row r="12341" spans="1:3" x14ac:dyDescent="0.25">
      <c r="A12341" s="74">
        <v>36081</v>
      </c>
      <c r="B12341" s="75">
        <v>26.541983999999999</v>
      </c>
      <c r="C12341" s="75">
        <v>75.483720000000005</v>
      </c>
    </row>
    <row r="12342" spans="1:3" x14ac:dyDescent="0.25">
      <c r="A12342" s="74">
        <v>36082</v>
      </c>
      <c r="B12342" s="75">
        <v>26.514551999999998</v>
      </c>
      <c r="C12342" s="75">
        <v>75.584304000000003</v>
      </c>
    </row>
    <row r="12343" spans="1:3" x14ac:dyDescent="0.25">
      <c r="A12343" s="74">
        <v>36083</v>
      </c>
      <c r="B12343" s="75">
        <v>26.508456000000002</v>
      </c>
      <c r="C12343" s="75">
        <v>75.651359999999997</v>
      </c>
    </row>
    <row r="12344" spans="1:3" x14ac:dyDescent="0.25">
      <c r="A12344" s="74">
        <v>36084</v>
      </c>
      <c r="B12344" s="75">
        <v>26.499312</v>
      </c>
      <c r="C12344" s="75">
        <v>75.721464000000012</v>
      </c>
    </row>
    <row r="12345" spans="1:3" x14ac:dyDescent="0.25">
      <c r="A12345" s="74">
        <v>36085</v>
      </c>
      <c r="B12345" s="75">
        <v>26.505407999999999</v>
      </c>
      <c r="C12345" s="75">
        <v>75.855575999999999</v>
      </c>
    </row>
    <row r="12346" spans="1:3" x14ac:dyDescent="0.25">
      <c r="A12346" s="74">
        <v>36086</v>
      </c>
      <c r="B12346" s="75">
        <v>26.499312</v>
      </c>
      <c r="C12346" s="75">
        <v>75.947016000000005</v>
      </c>
    </row>
    <row r="12347" spans="1:3" x14ac:dyDescent="0.25">
      <c r="A12347" s="74">
        <v>36087</v>
      </c>
      <c r="B12347" s="75">
        <v>26.502360000000003</v>
      </c>
      <c r="C12347" s="75">
        <v>75.992736000000008</v>
      </c>
    </row>
    <row r="12348" spans="1:3" x14ac:dyDescent="0.25">
      <c r="A12348" s="74">
        <v>36088</v>
      </c>
      <c r="B12348" s="75">
        <v>26.502360000000003</v>
      </c>
      <c r="C12348" s="75">
        <v>76.032359999999997</v>
      </c>
    </row>
    <row r="12349" spans="1:3" x14ac:dyDescent="0.25">
      <c r="A12349" s="74">
        <v>36089</v>
      </c>
      <c r="B12349" s="75">
        <v>26.487120000000004</v>
      </c>
      <c r="C12349" s="75">
        <v>76.071984000000015</v>
      </c>
    </row>
    <row r="12350" spans="1:3" x14ac:dyDescent="0.25">
      <c r="A12350" s="74">
        <v>36090</v>
      </c>
      <c r="B12350" s="75">
        <v>26.499312</v>
      </c>
      <c r="C12350" s="75">
        <v>76.212192000000002</v>
      </c>
    </row>
    <row r="12351" spans="1:3" x14ac:dyDescent="0.25">
      <c r="A12351" s="74">
        <v>36091</v>
      </c>
      <c r="B12351" s="75">
        <v>26.490168000000001</v>
      </c>
      <c r="C12351" s="75">
        <v>76.30668</v>
      </c>
    </row>
    <row r="12352" spans="1:3" x14ac:dyDescent="0.25">
      <c r="A12352" s="74">
        <v>36092</v>
      </c>
      <c r="B12352" s="75">
        <v>26.468832000000003</v>
      </c>
      <c r="C12352" s="75">
        <v>76.379832000000007</v>
      </c>
    </row>
    <row r="12353" spans="1:3" x14ac:dyDescent="0.25">
      <c r="A12353" s="74">
        <v>36093</v>
      </c>
      <c r="B12353" s="75">
        <v>26.441400000000002</v>
      </c>
      <c r="C12353" s="75">
        <v>76.428600000000003</v>
      </c>
    </row>
    <row r="12354" spans="1:3" x14ac:dyDescent="0.25">
      <c r="A12354" s="74">
        <v>36094</v>
      </c>
      <c r="B12354" s="75">
        <v>26.420064000000004</v>
      </c>
      <c r="C12354" s="75">
        <v>76.440792000000002</v>
      </c>
    </row>
    <row r="12355" spans="1:3" x14ac:dyDescent="0.25">
      <c r="A12355" s="74">
        <v>36095</v>
      </c>
      <c r="B12355" s="75">
        <v>26.395679999999999</v>
      </c>
      <c r="C12355" s="75">
        <v>76.446888000000001</v>
      </c>
    </row>
    <row r="12356" spans="1:3" x14ac:dyDescent="0.25">
      <c r="A12356" s="74">
        <v>36096</v>
      </c>
      <c r="B12356" s="75">
        <v>26.371296000000001</v>
      </c>
      <c r="C12356" s="75">
        <v>76.446888000000001</v>
      </c>
    </row>
    <row r="12357" spans="1:3" x14ac:dyDescent="0.25">
      <c r="A12357" s="74">
        <v>36097</v>
      </c>
      <c r="B12357" s="75">
        <v>26.346912</v>
      </c>
      <c r="C12357" s="75">
        <v>76.446888000000001</v>
      </c>
    </row>
    <row r="12358" spans="1:3" x14ac:dyDescent="0.25">
      <c r="A12358" s="74">
        <v>36098</v>
      </c>
      <c r="B12358" s="75">
        <v>26.319479999999999</v>
      </c>
      <c r="C12358" s="75">
        <v>76.428600000000003</v>
      </c>
    </row>
    <row r="12359" spans="1:3" x14ac:dyDescent="0.25">
      <c r="A12359" s="74">
        <v>36099</v>
      </c>
      <c r="B12359" s="75">
        <v>26.325576000000002</v>
      </c>
      <c r="C12359" s="75">
        <v>76.42555200000001</v>
      </c>
    </row>
    <row r="12360" spans="1:3" x14ac:dyDescent="0.25">
      <c r="A12360" s="74">
        <v>36100</v>
      </c>
      <c r="B12360" s="75">
        <v>26.325576000000002</v>
      </c>
      <c r="C12360" s="75">
        <v>76.507847999999996</v>
      </c>
    </row>
    <row r="12361" spans="1:3" x14ac:dyDescent="0.25">
      <c r="A12361" s="74">
        <v>36101</v>
      </c>
      <c r="B12361" s="75">
        <v>26.343864000000004</v>
      </c>
      <c r="C12361" s="75">
        <v>76.550520000000006</v>
      </c>
    </row>
    <row r="12362" spans="1:3" x14ac:dyDescent="0.25">
      <c r="A12362" s="74">
        <v>36102</v>
      </c>
      <c r="B12362" s="75">
        <v>26.343864000000004</v>
      </c>
      <c r="C12362" s="75">
        <v>76.587096000000003</v>
      </c>
    </row>
    <row r="12363" spans="1:3" x14ac:dyDescent="0.25">
      <c r="A12363" s="74">
        <v>36103</v>
      </c>
      <c r="B12363" s="75">
        <v>26.349960000000003</v>
      </c>
      <c r="C12363" s="75">
        <v>76.593192000000002</v>
      </c>
    </row>
    <row r="12364" spans="1:3" x14ac:dyDescent="0.25">
      <c r="A12364" s="74">
        <v>36104</v>
      </c>
      <c r="B12364" s="75">
        <v>26.346912</v>
      </c>
      <c r="C12364" s="75">
        <v>76.593192000000002</v>
      </c>
    </row>
    <row r="12365" spans="1:3" x14ac:dyDescent="0.25">
      <c r="A12365" s="74">
        <v>36105</v>
      </c>
      <c r="B12365" s="75">
        <v>26.353007999999999</v>
      </c>
      <c r="C12365" s="75">
        <v>76.654152000000011</v>
      </c>
    </row>
    <row r="12366" spans="1:3" x14ac:dyDescent="0.25">
      <c r="A12366" s="74">
        <v>36106</v>
      </c>
      <c r="B12366" s="75">
        <v>26.417016</v>
      </c>
      <c r="C12366" s="75">
        <v>76.797408000000004</v>
      </c>
    </row>
    <row r="12367" spans="1:3" x14ac:dyDescent="0.25">
      <c r="A12367" s="74">
        <v>36107</v>
      </c>
      <c r="B12367" s="75">
        <v>26.444448000000001</v>
      </c>
      <c r="C12367" s="75">
        <v>76.873608000000004</v>
      </c>
    </row>
    <row r="12368" spans="1:3" x14ac:dyDescent="0.25">
      <c r="A12368" s="74">
        <v>36108</v>
      </c>
      <c r="B12368" s="75">
        <v>26.45664</v>
      </c>
      <c r="C12368" s="75">
        <v>76.879704000000004</v>
      </c>
    </row>
    <row r="12369" spans="1:3" x14ac:dyDescent="0.25">
      <c r="A12369" s="74">
        <v>36109</v>
      </c>
      <c r="B12369" s="75">
        <v>26.453592000000004</v>
      </c>
      <c r="C12369" s="75">
        <v>76.97114400000001</v>
      </c>
    </row>
    <row r="12370" spans="1:3" x14ac:dyDescent="0.25">
      <c r="A12370" s="74">
        <v>36110</v>
      </c>
      <c r="B12370" s="75">
        <v>26.474928000000002</v>
      </c>
      <c r="C12370" s="75">
        <v>77.010767999999999</v>
      </c>
    </row>
    <row r="12371" spans="1:3" x14ac:dyDescent="0.25">
      <c r="A12371" s="74">
        <v>36111</v>
      </c>
      <c r="B12371" s="75">
        <v>26.487120000000004</v>
      </c>
      <c r="C12371" s="75">
        <v>77.016864000000012</v>
      </c>
    </row>
    <row r="12372" spans="1:3" x14ac:dyDescent="0.25">
      <c r="A12372" s="74">
        <v>36112</v>
      </c>
      <c r="B12372" s="75">
        <v>26.487120000000004</v>
      </c>
      <c r="C12372" s="75">
        <v>76.986384000000001</v>
      </c>
    </row>
    <row r="12373" spans="1:3" x14ac:dyDescent="0.25">
      <c r="A12373" s="74">
        <v>36113</v>
      </c>
      <c r="B12373" s="75">
        <v>26.496264000000004</v>
      </c>
      <c r="C12373" s="75">
        <v>76.949808000000004</v>
      </c>
    </row>
    <row r="12374" spans="1:3" x14ac:dyDescent="0.25">
      <c r="A12374" s="74">
        <v>36114</v>
      </c>
      <c r="B12374" s="75">
        <v>26.508456000000002</v>
      </c>
      <c r="C12374" s="75">
        <v>76.919328000000007</v>
      </c>
    </row>
    <row r="12375" spans="1:3" x14ac:dyDescent="0.25">
      <c r="A12375" s="74">
        <v>36115</v>
      </c>
      <c r="B12375" s="75">
        <v>26.505407999999999</v>
      </c>
      <c r="C12375" s="75">
        <v>76.873608000000004</v>
      </c>
    </row>
    <row r="12376" spans="1:3" x14ac:dyDescent="0.25">
      <c r="A12376" s="74">
        <v>36116</v>
      </c>
      <c r="B12376" s="75">
        <v>26.548079999999999</v>
      </c>
      <c r="C12376" s="75">
        <v>76.931520000000006</v>
      </c>
    </row>
    <row r="12377" spans="1:3" x14ac:dyDescent="0.25">
      <c r="A12377" s="74">
        <v>36117</v>
      </c>
      <c r="B12377" s="75">
        <v>26.596848000000001</v>
      </c>
      <c r="C12377" s="75">
        <v>76.97114400000001</v>
      </c>
    </row>
    <row r="12378" spans="1:3" x14ac:dyDescent="0.25">
      <c r="A12378" s="74">
        <v>36118</v>
      </c>
      <c r="B12378" s="75">
        <v>26.602944000000001</v>
      </c>
      <c r="C12378" s="75">
        <v>76.99248</v>
      </c>
    </row>
    <row r="12379" spans="1:3" x14ac:dyDescent="0.25">
      <c r="A12379" s="74">
        <v>36119</v>
      </c>
      <c r="B12379" s="75">
        <v>26.60904</v>
      </c>
      <c r="C12379" s="75">
        <v>77.010767999999999</v>
      </c>
    </row>
    <row r="12380" spans="1:3" x14ac:dyDescent="0.25">
      <c r="A12380" s="74">
        <v>36120</v>
      </c>
      <c r="B12380" s="75">
        <v>26.633424000000002</v>
      </c>
      <c r="C12380" s="75">
        <v>77.019912000000005</v>
      </c>
    </row>
    <row r="12381" spans="1:3" x14ac:dyDescent="0.25">
      <c r="A12381" s="74">
        <v>36121</v>
      </c>
      <c r="B12381" s="75">
        <v>26.682192000000004</v>
      </c>
      <c r="C12381" s="75">
        <v>77.111352000000011</v>
      </c>
    </row>
    <row r="12382" spans="1:3" x14ac:dyDescent="0.25">
      <c r="A12382" s="74">
        <v>36122</v>
      </c>
      <c r="B12382" s="75">
        <v>26.718768000000001</v>
      </c>
      <c r="C12382" s="75">
        <v>77.090016000000006</v>
      </c>
    </row>
    <row r="12383" spans="1:3" x14ac:dyDescent="0.25">
      <c r="A12383" s="74">
        <v>36123</v>
      </c>
      <c r="B12383" s="75">
        <v>26.718768000000001</v>
      </c>
      <c r="C12383" s="75">
        <v>77.032104000000004</v>
      </c>
    </row>
    <row r="12384" spans="1:3" x14ac:dyDescent="0.25">
      <c r="A12384" s="74">
        <v>36124</v>
      </c>
      <c r="B12384" s="75">
        <v>26.712672000000001</v>
      </c>
      <c r="C12384" s="75">
        <v>76.989432000000008</v>
      </c>
    </row>
    <row r="12385" spans="1:3" x14ac:dyDescent="0.25">
      <c r="A12385" s="74">
        <v>36125</v>
      </c>
      <c r="B12385" s="75">
        <v>26.706576000000002</v>
      </c>
      <c r="C12385" s="75">
        <v>76.934567999999999</v>
      </c>
    </row>
    <row r="12386" spans="1:3" x14ac:dyDescent="0.25">
      <c r="A12386" s="74">
        <v>36126</v>
      </c>
      <c r="B12386" s="75">
        <v>26.688288000000004</v>
      </c>
      <c r="C12386" s="75">
        <v>76.901040000000009</v>
      </c>
    </row>
    <row r="12387" spans="1:3" x14ac:dyDescent="0.25">
      <c r="A12387" s="74">
        <v>36127</v>
      </c>
      <c r="B12387" s="75">
        <v>26.679144000000001</v>
      </c>
      <c r="C12387" s="75">
        <v>76.870559999999998</v>
      </c>
    </row>
    <row r="12388" spans="1:3" x14ac:dyDescent="0.25">
      <c r="A12388" s="74">
        <v>36128</v>
      </c>
      <c r="B12388" s="75">
        <v>26.676096000000001</v>
      </c>
      <c r="C12388" s="75">
        <v>76.833984000000001</v>
      </c>
    </row>
    <row r="12389" spans="1:3" x14ac:dyDescent="0.25">
      <c r="A12389" s="74">
        <v>36129</v>
      </c>
      <c r="B12389" s="75">
        <v>26.673048000000001</v>
      </c>
      <c r="C12389" s="75">
        <v>76.800455999999997</v>
      </c>
    </row>
    <row r="12390" spans="1:3" x14ac:dyDescent="0.25">
      <c r="A12390" s="74">
        <v>36130</v>
      </c>
      <c r="B12390" s="75">
        <v>26.673048000000001</v>
      </c>
      <c r="C12390" s="75">
        <v>76.791312000000005</v>
      </c>
    </row>
    <row r="12391" spans="1:3" x14ac:dyDescent="0.25">
      <c r="A12391" s="74">
        <v>36131</v>
      </c>
      <c r="B12391" s="75">
        <v>26.676096000000001</v>
      </c>
      <c r="C12391" s="75">
        <v>76.757784000000001</v>
      </c>
    </row>
    <row r="12392" spans="1:3" x14ac:dyDescent="0.25">
      <c r="A12392" s="74">
        <v>36132</v>
      </c>
      <c r="B12392" s="75">
        <v>26.691336</v>
      </c>
      <c r="C12392" s="75">
        <v>76.788264000000012</v>
      </c>
    </row>
    <row r="12393" spans="1:3" x14ac:dyDescent="0.25">
      <c r="A12393" s="74">
        <v>36133</v>
      </c>
      <c r="B12393" s="75">
        <v>26.703528000000002</v>
      </c>
      <c r="C12393" s="75">
        <v>76.800455999999997</v>
      </c>
    </row>
    <row r="12394" spans="1:3" x14ac:dyDescent="0.25">
      <c r="A12394" s="74">
        <v>36134</v>
      </c>
      <c r="B12394" s="75">
        <v>26.755344000000001</v>
      </c>
      <c r="C12394" s="75">
        <v>76.870559999999998</v>
      </c>
    </row>
    <row r="12395" spans="1:3" x14ac:dyDescent="0.25">
      <c r="A12395" s="74">
        <v>36135</v>
      </c>
      <c r="B12395" s="75">
        <v>26.773632000000003</v>
      </c>
      <c r="C12395" s="75">
        <v>76.989432000000008</v>
      </c>
    </row>
    <row r="12396" spans="1:3" x14ac:dyDescent="0.25">
      <c r="A12396" s="74">
        <v>36136</v>
      </c>
      <c r="B12396" s="75">
        <v>26.755344000000001</v>
      </c>
      <c r="C12396" s="75">
        <v>77.099159999999998</v>
      </c>
    </row>
    <row r="12397" spans="1:3" x14ac:dyDescent="0.25">
      <c r="A12397" s="74">
        <v>36137</v>
      </c>
      <c r="B12397" s="75">
        <v>26.737056000000003</v>
      </c>
      <c r="C12397" s="75">
        <v>77.187552000000011</v>
      </c>
    </row>
    <row r="12398" spans="1:3" x14ac:dyDescent="0.25">
      <c r="A12398" s="74">
        <v>36138</v>
      </c>
      <c r="B12398" s="75">
        <v>26.749248000000001</v>
      </c>
      <c r="C12398" s="75">
        <v>77.169264000000013</v>
      </c>
    </row>
    <row r="12399" spans="1:3" x14ac:dyDescent="0.25">
      <c r="A12399" s="74">
        <v>36139</v>
      </c>
      <c r="B12399" s="75">
        <v>26.767536</v>
      </c>
      <c r="C12399" s="75">
        <v>77.141832000000008</v>
      </c>
    </row>
    <row r="12400" spans="1:3" x14ac:dyDescent="0.25">
      <c r="A12400" s="74">
        <v>36140</v>
      </c>
      <c r="B12400" s="75">
        <v>26.755344000000001</v>
      </c>
      <c r="C12400" s="75">
        <v>77.221080000000001</v>
      </c>
    </row>
    <row r="12401" spans="1:3" x14ac:dyDescent="0.25">
      <c r="A12401" s="74">
        <v>36141</v>
      </c>
      <c r="B12401" s="75">
        <v>26.767536</v>
      </c>
      <c r="C12401" s="75">
        <v>77.178408000000005</v>
      </c>
    </row>
    <row r="12402" spans="1:3" x14ac:dyDescent="0.25">
      <c r="A12402" s="74">
        <v>36142</v>
      </c>
      <c r="B12402" s="75">
        <v>26.798016000000001</v>
      </c>
      <c r="C12402" s="75">
        <v>77.239367999999999</v>
      </c>
    </row>
    <row r="12403" spans="1:3" x14ac:dyDescent="0.25">
      <c r="A12403" s="74">
        <v>36143</v>
      </c>
      <c r="B12403" s="75">
        <v>26.743151999999998</v>
      </c>
      <c r="C12403" s="75">
        <v>77.211936000000009</v>
      </c>
    </row>
    <row r="12404" spans="1:3" x14ac:dyDescent="0.25">
      <c r="A12404" s="74">
        <v>36144</v>
      </c>
      <c r="B12404" s="75">
        <v>26.767536</v>
      </c>
      <c r="C12404" s="75">
        <v>77.300328000000007</v>
      </c>
    </row>
    <row r="12405" spans="1:3" x14ac:dyDescent="0.25">
      <c r="A12405" s="74">
        <v>36145</v>
      </c>
      <c r="B12405" s="75">
        <v>26.788872000000001</v>
      </c>
      <c r="C12405" s="75">
        <v>77.324712000000005</v>
      </c>
    </row>
    <row r="12406" spans="1:3" x14ac:dyDescent="0.25">
      <c r="A12406" s="74">
        <v>36146</v>
      </c>
      <c r="B12406" s="75">
        <v>26.749248000000001</v>
      </c>
      <c r="C12406" s="75">
        <v>77.339952000000011</v>
      </c>
    </row>
    <row r="12407" spans="1:3" x14ac:dyDescent="0.25">
      <c r="A12407" s="74">
        <v>36147</v>
      </c>
      <c r="B12407" s="75">
        <v>26.721816</v>
      </c>
      <c r="C12407" s="75">
        <v>77.288136000000009</v>
      </c>
    </row>
    <row r="12408" spans="1:3" x14ac:dyDescent="0.25">
      <c r="A12408" s="74">
        <v>36148</v>
      </c>
      <c r="B12408" s="75">
        <v>26.721816</v>
      </c>
      <c r="C12408" s="75">
        <v>77.239367999999999</v>
      </c>
    </row>
    <row r="12409" spans="1:3" x14ac:dyDescent="0.25">
      <c r="A12409" s="74">
        <v>36149</v>
      </c>
      <c r="B12409" s="75">
        <v>26.715720000000005</v>
      </c>
      <c r="C12409" s="75">
        <v>77.297280000000001</v>
      </c>
    </row>
    <row r="12410" spans="1:3" x14ac:dyDescent="0.25">
      <c r="A12410" s="74">
        <v>36150</v>
      </c>
      <c r="B12410" s="75">
        <v>26.737056000000003</v>
      </c>
      <c r="C12410" s="75">
        <v>77.602080000000001</v>
      </c>
    </row>
    <row r="12411" spans="1:3" x14ac:dyDescent="0.25">
      <c r="A12411" s="74">
        <v>36151</v>
      </c>
      <c r="B12411" s="75">
        <v>26.76144</v>
      </c>
      <c r="C12411" s="75">
        <v>77.495400000000004</v>
      </c>
    </row>
    <row r="12412" spans="1:3" x14ac:dyDescent="0.25">
      <c r="A12412" s="74">
        <v>36152</v>
      </c>
      <c r="B12412" s="75">
        <v>26.770583999999999</v>
      </c>
      <c r="C12412" s="75">
        <v>77.400912000000005</v>
      </c>
    </row>
    <row r="12413" spans="1:3" x14ac:dyDescent="0.25">
      <c r="A12413" s="74">
        <v>36153</v>
      </c>
      <c r="B12413" s="75">
        <v>26.767536</v>
      </c>
      <c r="C12413" s="75">
        <v>77.306424000000007</v>
      </c>
    </row>
    <row r="12414" spans="1:3" x14ac:dyDescent="0.25">
      <c r="A12414" s="74">
        <v>36154</v>
      </c>
      <c r="B12414" s="75">
        <v>26.764488000000004</v>
      </c>
      <c r="C12414" s="75">
        <v>77.239367999999999</v>
      </c>
    </row>
    <row r="12415" spans="1:3" x14ac:dyDescent="0.25">
      <c r="A12415" s="74">
        <v>36155</v>
      </c>
      <c r="B12415" s="75">
        <v>26.752296000000001</v>
      </c>
      <c r="C12415" s="75">
        <v>77.181455999999997</v>
      </c>
    </row>
    <row r="12416" spans="1:3" x14ac:dyDescent="0.25">
      <c r="A12416" s="74">
        <v>36156</v>
      </c>
      <c r="B12416" s="75">
        <v>26.740104000000002</v>
      </c>
      <c r="C12416" s="75">
        <v>77.132688000000002</v>
      </c>
    </row>
    <row r="12417" spans="1:3" x14ac:dyDescent="0.25">
      <c r="A12417" s="74">
        <v>36157</v>
      </c>
      <c r="B12417" s="75">
        <v>26.76144</v>
      </c>
      <c r="C12417" s="75">
        <v>77.059536000000008</v>
      </c>
    </row>
    <row r="12418" spans="1:3" x14ac:dyDescent="0.25">
      <c r="A12418" s="74">
        <v>36158</v>
      </c>
      <c r="B12418" s="75">
        <v>26.779728000000002</v>
      </c>
      <c r="C12418" s="75">
        <v>77.126592000000002</v>
      </c>
    </row>
    <row r="12419" spans="1:3" x14ac:dyDescent="0.25">
      <c r="A12419" s="74">
        <v>36159</v>
      </c>
      <c r="B12419" s="75">
        <v>26.770583999999999</v>
      </c>
      <c r="C12419" s="75">
        <v>77.12354400000001</v>
      </c>
    </row>
    <row r="12420" spans="1:3" x14ac:dyDescent="0.25">
      <c r="A12420" s="74">
        <v>36160</v>
      </c>
      <c r="B12420" s="75">
        <v>26.773632000000003</v>
      </c>
      <c r="C12420" s="75">
        <v>77.083920000000006</v>
      </c>
    </row>
    <row r="12421" spans="1:3" x14ac:dyDescent="0.25">
      <c r="A12421" s="74">
        <v>36161</v>
      </c>
      <c r="B12421" s="75">
        <v>26.767536</v>
      </c>
      <c r="C12421" s="75">
        <v>77.105255999999997</v>
      </c>
    </row>
    <row r="12422" spans="1:3" x14ac:dyDescent="0.25">
      <c r="A12422" s="74">
        <v>36162</v>
      </c>
      <c r="B12422" s="75">
        <v>26.767536</v>
      </c>
      <c r="C12422" s="75">
        <v>77.117447999999996</v>
      </c>
    </row>
    <row r="12423" spans="1:3" x14ac:dyDescent="0.25">
      <c r="A12423" s="74">
        <v>36163</v>
      </c>
      <c r="B12423" s="75">
        <v>26.785824000000002</v>
      </c>
      <c r="C12423" s="75">
        <v>77.12354400000001</v>
      </c>
    </row>
    <row r="12424" spans="1:3" x14ac:dyDescent="0.25">
      <c r="A12424" s="74">
        <v>36164</v>
      </c>
      <c r="B12424" s="75">
        <v>26.776679999999999</v>
      </c>
      <c r="C12424" s="75">
        <v>77.083920000000006</v>
      </c>
    </row>
    <row r="12425" spans="1:3" x14ac:dyDescent="0.25">
      <c r="A12425" s="74">
        <v>36165</v>
      </c>
      <c r="B12425" s="75">
        <v>26.776679999999999</v>
      </c>
      <c r="C12425" s="75">
        <v>77.053440000000009</v>
      </c>
    </row>
    <row r="12426" spans="1:3" x14ac:dyDescent="0.25">
      <c r="A12426" s="74">
        <v>36166</v>
      </c>
      <c r="B12426" s="75">
        <v>26.755344000000001</v>
      </c>
      <c r="C12426" s="75">
        <v>77.019912000000005</v>
      </c>
    </row>
    <row r="12427" spans="1:3" x14ac:dyDescent="0.25">
      <c r="A12427" s="74">
        <v>36167</v>
      </c>
      <c r="B12427" s="75">
        <v>26.730960000000003</v>
      </c>
      <c r="C12427" s="75">
        <v>77.004671999999999</v>
      </c>
    </row>
    <row r="12428" spans="1:3" x14ac:dyDescent="0.25">
      <c r="A12428" s="74">
        <v>36168</v>
      </c>
      <c r="B12428" s="75">
        <v>26.709624000000002</v>
      </c>
      <c r="C12428" s="75">
        <v>76.977240000000009</v>
      </c>
    </row>
    <row r="12429" spans="1:3" x14ac:dyDescent="0.25">
      <c r="A12429" s="74">
        <v>36169</v>
      </c>
      <c r="B12429" s="75">
        <v>26.697432000000003</v>
      </c>
      <c r="C12429" s="75">
        <v>76.919328000000007</v>
      </c>
    </row>
    <row r="12430" spans="1:3" x14ac:dyDescent="0.25">
      <c r="A12430" s="74">
        <v>36170</v>
      </c>
      <c r="B12430" s="75">
        <v>26.694383999999999</v>
      </c>
      <c r="C12430" s="75">
        <v>76.852271999999999</v>
      </c>
    </row>
    <row r="12431" spans="1:3" x14ac:dyDescent="0.25">
      <c r="A12431" s="74">
        <v>36171</v>
      </c>
      <c r="B12431" s="75">
        <v>26.694383999999999</v>
      </c>
      <c r="C12431" s="75">
        <v>76.791312000000005</v>
      </c>
    </row>
    <row r="12432" spans="1:3" x14ac:dyDescent="0.25">
      <c r="A12432" s="74">
        <v>36172</v>
      </c>
      <c r="B12432" s="75">
        <v>26.697432000000003</v>
      </c>
      <c r="C12432" s="75">
        <v>76.757784000000001</v>
      </c>
    </row>
    <row r="12433" spans="1:3" x14ac:dyDescent="0.25">
      <c r="A12433" s="74">
        <v>36173</v>
      </c>
      <c r="B12433" s="75">
        <v>26.697432000000003</v>
      </c>
      <c r="C12433" s="75">
        <v>76.724255999999997</v>
      </c>
    </row>
    <row r="12434" spans="1:3" x14ac:dyDescent="0.25">
      <c r="A12434" s="74">
        <v>36174</v>
      </c>
      <c r="B12434" s="75">
        <v>26.697432000000003</v>
      </c>
      <c r="C12434" s="75">
        <v>76.684632000000008</v>
      </c>
    </row>
    <row r="12435" spans="1:3" x14ac:dyDescent="0.25">
      <c r="A12435" s="74">
        <v>36175</v>
      </c>
      <c r="B12435" s="75">
        <v>26.697432000000003</v>
      </c>
      <c r="C12435" s="75">
        <v>76.651104000000004</v>
      </c>
    </row>
    <row r="12436" spans="1:3" x14ac:dyDescent="0.25">
      <c r="A12436" s="74">
        <v>36176</v>
      </c>
      <c r="B12436" s="75">
        <v>26.691336</v>
      </c>
      <c r="C12436" s="75">
        <v>76.629767999999999</v>
      </c>
    </row>
    <row r="12437" spans="1:3" x14ac:dyDescent="0.25">
      <c r="A12437" s="74">
        <v>36177</v>
      </c>
      <c r="B12437" s="75">
        <v>26.68524</v>
      </c>
      <c r="C12437" s="75">
        <v>76.608432000000008</v>
      </c>
    </row>
    <row r="12438" spans="1:3" x14ac:dyDescent="0.25">
      <c r="A12438" s="74">
        <v>36178</v>
      </c>
      <c r="B12438" s="75">
        <v>26.68524</v>
      </c>
      <c r="C12438" s="75">
        <v>76.568808000000004</v>
      </c>
    </row>
    <row r="12439" spans="1:3" x14ac:dyDescent="0.25">
      <c r="A12439" s="74">
        <v>36179</v>
      </c>
      <c r="B12439" s="75">
        <v>26.688288000000004</v>
      </c>
      <c r="C12439" s="75">
        <v>76.526136000000008</v>
      </c>
    </row>
    <row r="12440" spans="1:3" x14ac:dyDescent="0.25">
      <c r="A12440" s="74">
        <v>36180</v>
      </c>
      <c r="B12440" s="75">
        <v>26.688288000000004</v>
      </c>
      <c r="C12440" s="75">
        <v>76.446888000000001</v>
      </c>
    </row>
    <row r="12441" spans="1:3" x14ac:dyDescent="0.25">
      <c r="A12441" s="74">
        <v>36181</v>
      </c>
      <c r="B12441" s="75">
        <v>26.682192000000004</v>
      </c>
      <c r="C12441" s="75">
        <v>76.407264000000012</v>
      </c>
    </row>
    <row r="12442" spans="1:3" x14ac:dyDescent="0.25">
      <c r="A12442" s="74">
        <v>36182</v>
      </c>
      <c r="B12442" s="75">
        <v>26.676096000000001</v>
      </c>
      <c r="C12442" s="75">
        <v>76.321920000000006</v>
      </c>
    </row>
    <row r="12443" spans="1:3" x14ac:dyDescent="0.25">
      <c r="A12443" s="74">
        <v>36183</v>
      </c>
      <c r="B12443" s="75">
        <v>26.676096000000001</v>
      </c>
      <c r="C12443" s="75">
        <v>76.279247999999995</v>
      </c>
    </row>
    <row r="12444" spans="1:3" x14ac:dyDescent="0.25">
      <c r="A12444" s="74">
        <v>36184</v>
      </c>
      <c r="B12444" s="75">
        <v>26.666951999999998</v>
      </c>
      <c r="C12444" s="75">
        <v>76.267055999999997</v>
      </c>
    </row>
    <row r="12445" spans="1:3" x14ac:dyDescent="0.25">
      <c r="A12445" s="74">
        <v>36185</v>
      </c>
      <c r="B12445" s="75">
        <v>26.660856000000003</v>
      </c>
      <c r="C12445" s="75">
        <v>76.212192000000002</v>
      </c>
    </row>
    <row r="12446" spans="1:3" x14ac:dyDescent="0.25">
      <c r="A12446" s="74">
        <v>36186</v>
      </c>
      <c r="B12446" s="75">
        <v>26.654760000000003</v>
      </c>
      <c r="C12446" s="75">
        <v>76.151232000000007</v>
      </c>
    </row>
    <row r="12447" spans="1:3" x14ac:dyDescent="0.25">
      <c r="A12447" s="74">
        <v>36187</v>
      </c>
      <c r="B12447" s="75">
        <v>26.651712</v>
      </c>
      <c r="C12447" s="75">
        <v>76.081128000000007</v>
      </c>
    </row>
    <row r="12448" spans="1:3" x14ac:dyDescent="0.25">
      <c r="A12448" s="74">
        <v>36188</v>
      </c>
      <c r="B12448" s="75">
        <v>26.645616</v>
      </c>
      <c r="C12448" s="75">
        <v>76.020167999999998</v>
      </c>
    </row>
    <row r="12449" spans="1:3" x14ac:dyDescent="0.25">
      <c r="A12449" s="74">
        <v>36189</v>
      </c>
      <c r="B12449" s="75">
        <v>26.639520000000005</v>
      </c>
      <c r="C12449" s="75">
        <v>75.977496000000002</v>
      </c>
    </row>
    <row r="12450" spans="1:3" x14ac:dyDescent="0.25">
      <c r="A12450" s="74">
        <v>36190</v>
      </c>
      <c r="B12450" s="75">
        <v>26.633424000000002</v>
      </c>
      <c r="C12450" s="75">
        <v>75.889104000000003</v>
      </c>
    </row>
    <row r="12451" spans="1:3" x14ac:dyDescent="0.25">
      <c r="A12451" s="74">
        <v>36191</v>
      </c>
      <c r="B12451" s="75">
        <v>26.627328000000002</v>
      </c>
      <c r="C12451" s="75">
        <v>75.825096000000002</v>
      </c>
    </row>
    <row r="12452" spans="1:3" x14ac:dyDescent="0.25">
      <c r="A12452" s="74">
        <v>36192</v>
      </c>
      <c r="B12452" s="75">
        <v>26.621232000000003</v>
      </c>
      <c r="C12452" s="75">
        <v>75.73975200000001</v>
      </c>
    </row>
    <row r="12453" spans="1:3" x14ac:dyDescent="0.25">
      <c r="A12453" s="74">
        <v>36193</v>
      </c>
      <c r="B12453" s="75">
        <v>26.615136</v>
      </c>
      <c r="C12453" s="75">
        <v>75.65745600000001</v>
      </c>
    </row>
    <row r="12454" spans="1:3" x14ac:dyDescent="0.25">
      <c r="A12454" s="74">
        <v>36194</v>
      </c>
      <c r="B12454" s="75">
        <v>26.605992000000004</v>
      </c>
      <c r="C12454" s="75">
        <v>75.575159999999997</v>
      </c>
    </row>
    <row r="12455" spans="1:3" x14ac:dyDescent="0.25">
      <c r="A12455" s="74">
        <v>36195</v>
      </c>
      <c r="B12455" s="75">
        <v>26.596848000000001</v>
      </c>
      <c r="C12455" s="75">
        <v>75.483720000000005</v>
      </c>
    </row>
    <row r="12456" spans="1:3" x14ac:dyDescent="0.25">
      <c r="A12456" s="74">
        <v>36196</v>
      </c>
      <c r="B12456" s="75">
        <v>26.590751999999998</v>
      </c>
      <c r="C12456" s="75">
        <v>75.389232000000007</v>
      </c>
    </row>
    <row r="12457" spans="1:3" x14ac:dyDescent="0.25">
      <c r="A12457" s="74">
        <v>36197</v>
      </c>
      <c r="B12457" s="75">
        <v>26.578560000000003</v>
      </c>
      <c r="C12457" s="75">
        <v>75.313032000000007</v>
      </c>
    </row>
    <row r="12458" spans="1:3" x14ac:dyDescent="0.25">
      <c r="A12458" s="74">
        <v>36198</v>
      </c>
      <c r="B12458" s="75">
        <v>26.569416</v>
      </c>
      <c r="C12458" s="75">
        <v>75.239879999999999</v>
      </c>
    </row>
    <row r="12459" spans="1:3" x14ac:dyDescent="0.25">
      <c r="A12459" s="74">
        <v>36199</v>
      </c>
      <c r="B12459" s="75">
        <v>26.557224000000001</v>
      </c>
      <c r="C12459" s="75">
        <v>75.145392000000001</v>
      </c>
    </row>
    <row r="12460" spans="1:3" x14ac:dyDescent="0.25">
      <c r="A12460" s="74">
        <v>36200</v>
      </c>
      <c r="B12460" s="75">
        <v>26.551128000000002</v>
      </c>
      <c r="C12460" s="75">
        <v>75.060047999999995</v>
      </c>
    </row>
    <row r="12461" spans="1:3" x14ac:dyDescent="0.25">
      <c r="A12461" s="74">
        <v>36201</v>
      </c>
      <c r="B12461" s="75">
        <v>26.548079999999999</v>
      </c>
      <c r="C12461" s="75">
        <v>74.965559999999996</v>
      </c>
    </row>
    <row r="12462" spans="1:3" x14ac:dyDescent="0.25">
      <c r="A12462" s="74">
        <v>36202</v>
      </c>
      <c r="B12462" s="75">
        <v>26.545032000000003</v>
      </c>
      <c r="C12462" s="75">
        <v>74.868024000000005</v>
      </c>
    </row>
    <row r="12463" spans="1:3" x14ac:dyDescent="0.25">
      <c r="A12463" s="74">
        <v>36203</v>
      </c>
      <c r="B12463" s="75">
        <v>26.53284</v>
      </c>
      <c r="C12463" s="75">
        <v>74.779632000000007</v>
      </c>
    </row>
    <row r="12464" spans="1:3" x14ac:dyDescent="0.25">
      <c r="A12464" s="74">
        <v>36204</v>
      </c>
      <c r="B12464" s="75">
        <v>26.517600000000002</v>
      </c>
      <c r="C12464" s="75">
        <v>74.733912000000004</v>
      </c>
    </row>
    <row r="12465" spans="1:3" x14ac:dyDescent="0.25">
      <c r="A12465" s="74">
        <v>36205</v>
      </c>
      <c r="B12465" s="75">
        <v>26.511504000000002</v>
      </c>
      <c r="C12465" s="75">
        <v>74.688192000000001</v>
      </c>
    </row>
    <row r="12466" spans="1:3" x14ac:dyDescent="0.25">
      <c r="A12466" s="74">
        <v>36206</v>
      </c>
      <c r="B12466" s="75">
        <v>26.490168000000001</v>
      </c>
      <c r="C12466" s="75">
        <v>74.651616000000004</v>
      </c>
    </row>
    <row r="12467" spans="1:3" x14ac:dyDescent="0.25">
      <c r="A12467" s="74">
        <v>36207</v>
      </c>
      <c r="B12467" s="75">
        <v>26.481024000000001</v>
      </c>
      <c r="C12467" s="75">
        <v>74.599800000000002</v>
      </c>
    </row>
    <row r="12468" spans="1:3" x14ac:dyDescent="0.25">
      <c r="A12468" s="74">
        <v>36208</v>
      </c>
      <c r="B12468" s="75">
        <v>26.468832000000003</v>
      </c>
      <c r="C12468" s="75">
        <v>74.663808000000003</v>
      </c>
    </row>
    <row r="12469" spans="1:3" x14ac:dyDescent="0.25">
      <c r="A12469" s="74">
        <v>36209</v>
      </c>
      <c r="B12469" s="75">
        <v>26.471879999999999</v>
      </c>
      <c r="C12469" s="75">
        <v>74.855832000000007</v>
      </c>
    </row>
    <row r="12470" spans="1:3" x14ac:dyDescent="0.25">
      <c r="A12470" s="74">
        <v>36210</v>
      </c>
      <c r="B12470" s="75">
        <v>26.462736</v>
      </c>
      <c r="C12470" s="75">
        <v>74.886312000000004</v>
      </c>
    </row>
    <row r="12471" spans="1:3" x14ac:dyDescent="0.25">
      <c r="A12471" s="74">
        <v>36211</v>
      </c>
      <c r="B12471" s="75">
        <v>26.450544000000001</v>
      </c>
      <c r="C12471" s="75">
        <v>74.919840000000008</v>
      </c>
    </row>
    <row r="12472" spans="1:3" x14ac:dyDescent="0.25">
      <c r="A12472" s="74">
        <v>36212</v>
      </c>
      <c r="B12472" s="75">
        <v>26.438351999999998</v>
      </c>
      <c r="C12472" s="75">
        <v>74.901552000000009</v>
      </c>
    </row>
    <row r="12473" spans="1:3" x14ac:dyDescent="0.25">
      <c r="A12473" s="74">
        <v>36213</v>
      </c>
      <c r="B12473" s="75">
        <v>26.420064000000004</v>
      </c>
      <c r="C12473" s="75">
        <v>74.849736000000007</v>
      </c>
    </row>
    <row r="12474" spans="1:3" x14ac:dyDescent="0.25">
      <c r="A12474" s="74">
        <v>36214</v>
      </c>
      <c r="B12474" s="75">
        <v>26.404824000000001</v>
      </c>
      <c r="C12474" s="75">
        <v>74.807064000000011</v>
      </c>
    </row>
    <row r="12475" spans="1:3" x14ac:dyDescent="0.25">
      <c r="A12475" s="74">
        <v>36215</v>
      </c>
      <c r="B12475" s="75">
        <v>26.386536</v>
      </c>
      <c r="C12475" s="75">
        <v>74.746104000000003</v>
      </c>
    </row>
    <row r="12476" spans="1:3" x14ac:dyDescent="0.25">
      <c r="A12476" s="74">
        <v>36216</v>
      </c>
      <c r="B12476" s="75">
        <v>26.386536</v>
      </c>
      <c r="C12476" s="75">
        <v>74.688192000000001</v>
      </c>
    </row>
    <row r="12477" spans="1:3" x14ac:dyDescent="0.25">
      <c r="A12477" s="74">
        <v>36217</v>
      </c>
      <c r="B12477" s="75">
        <v>26.362151999999998</v>
      </c>
      <c r="C12477" s="75">
        <v>74.624184000000014</v>
      </c>
    </row>
    <row r="12478" spans="1:3" x14ac:dyDescent="0.25">
      <c r="A12478" s="74">
        <v>36218</v>
      </c>
      <c r="B12478" s="75">
        <v>26.346912</v>
      </c>
      <c r="C12478" s="75">
        <v>74.572367999999997</v>
      </c>
    </row>
    <row r="12479" spans="1:3" x14ac:dyDescent="0.25">
      <c r="A12479" s="74">
        <v>36219</v>
      </c>
      <c r="B12479" s="75">
        <v>26.331672000000001</v>
      </c>
      <c r="C12479" s="75">
        <v>74.523600000000002</v>
      </c>
    </row>
    <row r="12480" spans="1:3" x14ac:dyDescent="0.25">
      <c r="A12480" s="74">
        <v>36220</v>
      </c>
      <c r="B12480" s="75">
        <v>26.313383999999999</v>
      </c>
      <c r="C12480" s="75">
        <v>74.456544000000008</v>
      </c>
    </row>
    <row r="12481" spans="1:3" x14ac:dyDescent="0.25">
      <c r="A12481" s="74">
        <v>36221</v>
      </c>
      <c r="B12481" s="75">
        <v>26.298144000000001</v>
      </c>
      <c r="C12481" s="75">
        <v>74.389488</v>
      </c>
    </row>
    <row r="12482" spans="1:3" x14ac:dyDescent="0.25">
      <c r="A12482" s="74">
        <v>36222</v>
      </c>
      <c r="B12482" s="75">
        <v>26.282904000000002</v>
      </c>
      <c r="C12482" s="75">
        <v>74.316336000000007</v>
      </c>
    </row>
    <row r="12483" spans="1:3" x14ac:dyDescent="0.25">
      <c r="A12483" s="74">
        <v>36223</v>
      </c>
      <c r="B12483" s="75">
        <v>26.273760000000003</v>
      </c>
      <c r="C12483" s="75">
        <v>74.221847999999994</v>
      </c>
    </row>
    <row r="12484" spans="1:3" x14ac:dyDescent="0.25">
      <c r="A12484" s="74">
        <v>36224</v>
      </c>
      <c r="B12484" s="75">
        <v>26.301192000000004</v>
      </c>
      <c r="C12484" s="75">
        <v>74.127359999999996</v>
      </c>
    </row>
    <row r="12485" spans="1:3" x14ac:dyDescent="0.25">
      <c r="A12485" s="74">
        <v>36225</v>
      </c>
      <c r="B12485" s="75">
        <v>26.301192000000004</v>
      </c>
      <c r="C12485" s="75">
        <v>74.038967999999997</v>
      </c>
    </row>
    <row r="12486" spans="1:3" x14ac:dyDescent="0.25">
      <c r="A12486" s="74">
        <v>36226</v>
      </c>
      <c r="B12486" s="75">
        <v>26.292048000000001</v>
      </c>
      <c r="C12486" s="75">
        <v>73.962767999999997</v>
      </c>
    </row>
    <row r="12487" spans="1:3" x14ac:dyDescent="0.25">
      <c r="A12487" s="74">
        <v>36227</v>
      </c>
      <c r="B12487" s="75">
        <v>26.282904000000002</v>
      </c>
      <c r="C12487" s="75">
        <v>73.865232000000006</v>
      </c>
    </row>
    <row r="12488" spans="1:3" x14ac:dyDescent="0.25">
      <c r="A12488" s="74">
        <v>36228</v>
      </c>
      <c r="B12488" s="75">
        <v>26.270712</v>
      </c>
      <c r="C12488" s="75">
        <v>73.767696000000001</v>
      </c>
    </row>
    <row r="12489" spans="1:3" x14ac:dyDescent="0.25">
      <c r="A12489" s="74">
        <v>36229</v>
      </c>
      <c r="B12489" s="75">
        <v>26.261568</v>
      </c>
      <c r="C12489" s="75">
        <v>73.657967999999997</v>
      </c>
    </row>
    <row r="12490" spans="1:3" x14ac:dyDescent="0.25">
      <c r="A12490" s="74">
        <v>36230</v>
      </c>
      <c r="B12490" s="75">
        <v>26.252424000000001</v>
      </c>
      <c r="C12490" s="75">
        <v>73.542144000000008</v>
      </c>
    </row>
    <row r="12491" spans="1:3" x14ac:dyDescent="0.25">
      <c r="A12491" s="74">
        <v>36231</v>
      </c>
      <c r="B12491" s="75">
        <v>26.243279999999999</v>
      </c>
      <c r="C12491" s="75">
        <v>73.420224000000005</v>
      </c>
    </row>
    <row r="12492" spans="1:3" x14ac:dyDescent="0.25">
      <c r="A12492" s="74">
        <v>36232</v>
      </c>
      <c r="B12492" s="75">
        <v>26.240232000000002</v>
      </c>
      <c r="C12492" s="75">
        <v>73.319640000000007</v>
      </c>
    </row>
    <row r="12493" spans="1:3" x14ac:dyDescent="0.25">
      <c r="A12493" s="74">
        <v>36233</v>
      </c>
      <c r="B12493" s="75">
        <v>26.231088000000003</v>
      </c>
      <c r="C12493" s="75">
        <v>73.222104000000002</v>
      </c>
    </row>
    <row r="12494" spans="1:3" x14ac:dyDescent="0.25">
      <c r="A12494" s="74">
        <v>36234</v>
      </c>
      <c r="B12494" s="75">
        <v>26.237183999999999</v>
      </c>
      <c r="C12494" s="75">
        <v>73.124567999999996</v>
      </c>
    </row>
    <row r="12495" spans="1:3" x14ac:dyDescent="0.25">
      <c r="A12495" s="74">
        <v>36235</v>
      </c>
      <c r="B12495" s="75">
        <v>26.285951999999998</v>
      </c>
      <c r="C12495" s="75">
        <v>73.069704000000002</v>
      </c>
    </row>
    <row r="12496" spans="1:3" x14ac:dyDescent="0.25">
      <c r="A12496" s="74">
        <v>36236</v>
      </c>
      <c r="B12496" s="75">
        <v>26.282904000000002</v>
      </c>
      <c r="C12496" s="75">
        <v>73.033128000000005</v>
      </c>
    </row>
    <row r="12497" spans="1:3" x14ac:dyDescent="0.25">
      <c r="A12497" s="74">
        <v>36237</v>
      </c>
      <c r="B12497" s="75">
        <v>26.270712</v>
      </c>
      <c r="C12497" s="75">
        <v>72.941687999999999</v>
      </c>
    </row>
    <row r="12498" spans="1:3" x14ac:dyDescent="0.25">
      <c r="A12498" s="74">
        <v>36238</v>
      </c>
      <c r="B12498" s="75">
        <v>26.264616</v>
      </c>
      <c r="C12498" s="75">
        <v>72.835008000000002</v>
      </c>
    </row>
    <row r="12499" spans="1:3" x14ac:dyDescent="0.25">
      <c r="A12499" s="74">
        <v>36239</v>
      </c>
      <c r="B12499" s="75">
        <v>26.249376000000002</v>
      </c>
      <c r="C12499" s="75">
        <v>72.743567999999996</v>
      </c>
    </row>
    <row r="12500" spans="1:3" x14ac:dyDescent="0.25">
      <c r="A12500" s="74">
        <v>36240</v>
      </c>
      <c r="B12500" s="75">
        <v>26.243279999999999</v>
      </c>
      <c r="C12500" s="75">
        <v>72.649079999999998</v>
      </c>
    </row>
    <row r="12501" spans="1:3" x14ac:dyDescent="0.25">
      <c r="A12501" s="74">
        <v>36241</v>
      </c>
      <c r="B12501" s="75">
        <v>26.237183999999999</v>
      </c>
      <c r="C12501" s="75">
        <v>72.530208000000002</v>
      </c>
    </row>
    <row r="12502" spans="1:3" x14ac:dyDescent="0.25">
      <c r="A12502" s="74">
        <v>36242</v>
      </c>
      <c r="B12502" s="75">
        <v>26.234135999999999</v>
      </c>
      <c r="C12502" s="75">
        <v>72.408287999999999</v>
      </c>
    </row>
    <row r="12503" spans="1:3" x14ac:dyDescent="0.25">
      <c r="A12503" s="74">
        <v>36243</v>
      </c>
      <c r="B12503" s="75">
        <v>26.221944000000001</v>
      </c>
      <c r="C12503" s="75">
        <v>72.280271999999997</v>
      </c>
    </row>
    <row r="12504" spans="1:3" x14ac:dyDescent="0.25">
      <c r="A12504" s="74">
        <v>36244</v>
      </c>
      <c r="B12504" s="75">
        <v>26.215848000000001</v>
      </c>
      <c r="C12504" s="75">
        <v>72.143112000000002</v>
      </c>
    </row>
    <row r="12505" spans="1:3" x14ac:dyDescent="0.25">
      <c r="A12505" s="74">
        <v>36245</v>
      </c>
      <c r="B12505" s="75">
        <v>26.209751999999998</v>
      </c>
      <c r="C12505" s="75">
        <v>72.005952000000008</v>
      </c>
    </row>
    <row r="12506" spans="1:3" x14ac:dyDescent="0.25">
      <c r="A12506" s="74">
        <v>36246</v>
      </c>
      <c r="B12506" s="75">
        <v>26.206704000000002</v>
      </c>
      <c r="C12506" s="75">
        <v>71.880984000000012</v>
      </c>
    </row>
    <row r="12507" spans="1:3" x14ac:dyDescent="0.25">
      <c r="A12507" s="74">
        <v>36247</v>
      </c>
      <c r="B12507" s="75">
        <v>26.218896000000001</v>
      </c>
      <c r="C12507" s="75">
        <v>71.829167999999996</v>
      </c>
    </row>
    <row r="12508" spans="1:3" x14ac:dyDescent="0.25">
      <c r="A12508" s="74">
        <v>36248</v>
      </c>
      <c r="B12508" s="75">
        <v>26.221944000000001</v>
      </c>
      <c r="C12508" s="75">
        <v>71.795640000000006</v>
      </c>
    </row>
    <row r="12509" spans="1:3" x14ac:dyDescent="0.25">
      <c r="A12509" s="74">
        <v>36249</v>
      </c>
      <c r="B12509" s="75">
        <v>26.215848000000001</v>
      </c>
      <c r="C12509" s="75">
        <v>71.688959999999994</v>
      </c>
    </row>
    <row r="12510" spans="1:3" x14ac:dyDescent="0.25">
      <c r="A12510" s="74">
        <v>36250</v>
      </c>
      <c r="B12510" s="75">
        <v>26.209751999999998</v>
      </c>
      <c r="C12510" s="75">
        <v>71.573136000000005</v>
      </c>
    </row>
    <row r="12511" spans="1:3" x14ac:dyDescent="0.25">
      <c r="A12511" s="74">
        <v>36251</v>
      </c>
      <c r="B12511" s="75">
        <v>26.203656000000002</v>
      </c>
      <c r="C12511" s="75">
        <v>71.457312000000002</v>
      </c>
    </row>
    <row r="12512" spans="1:3" x14ac:dyDescent="0.25">
      <c r="A12512" s="74">
        <v>36252</v>
      </c>
      <c r="B12512" s="75">
        <v>26.194512</v>
      </c>
      <c r="C12512" s="75">
        <v>71.350632000000004</v>
      </c>
    </row>
    <row r="12513" spans="1:3" x14ac:dyDescent="0.25">
      <c r="A12513" s="74">
        <v>36253</v>
      </c>
      <c r="B12513" s="75">
        <v>26.185368</v>
      </c>
      <c r="C12513" s="75">
        <v>71.243952000000007</v>
      </c>
    </row>
    <row r="12514" spans="1:3" x14ac:dyDescent="0.25">
      <c r="A12514" s="74">
        <v>36254</v>
      </c>
      <c r="B12514" s="75">
        <v>26.176224000000001</v>
      </c>
      <c r="C12514" s="75">
        <v>71.143368000000009</v>
      </c>
    </row>
    <row r="12515" spans="1:3" x14ac:dyDescent="0.25">
      <c r="A12515" s="74">
        <v>36255</v>
      </c>
      <c r="B12515" s="75">
        <v>26.167079999999999</v>
      </c>
      <c r="C12515" s="75">
        <v>71.012304</v>
      </c>
    </row>
    <row r="12516" spans="1:3" x14ac:dyDescent="0.25">
      <c r="A12516" s="74">
        <v>36256</v>
      </c>
      <c r="B12516" s="75">
        <v>26.154888000000003</v>
      </c>
      <c r="C12516" s="75">
        <v>70.878191999999999</v>
      </c>
    </row>
    <row r="12517" spans="1:3" x14ac:dyDescent="0.25">
      <c r="A12517" s="74">
        <v>36257</v>
      </c>
      <c r="B12517" s="75">
        <v>26.145744000000001</v>
      </c>
      <c r="C12517" s="75">
        <v>70.737984000000012</v>
      </c>
    </row>
    <row r="12518" spans="1:3" x14ac:dyDescent="0.25">
      <c r="A12518" s="74">
        <v>36258</v>
      </c>
      <c r="B12518" s="75">
        <v>26.133551999999998</v>
      </c>
      <c r="C12518" s="75">
        <v>70.692264000000009</v>
      </c>
    </row>
    <row r="12519" spans="1:3" x14ac:dyDescent="0.25">
      <c r="A12519" s="74">
        <v>36259</v>
      </c>
      <c r="B12519" s="75">
        <v>26.115264000000003</v>
      </c>
      <c r="C12519" s="75">
        <v>70.695312000000001</v>
      </c>
    </row>
    <row r="12520" spans="1:3" x14ac:dyDescent="0.25">
      <c r="A12520" s="74">
        <v>36260</v>
      </c>
      <c r="B12520" s="75">
        <v>26.121360000000003</v>
      </c>
      <c r="C12520" s="75">
        <v>70.725791999999998</v>
      </c>
    </row>
    <row r="12521" spans="1:3" x14ac:dyDescent="0.25">
      <c r="A12521" s="74">
        <v>36261</v>
      </c>
      <c r="B12521" s="75">
        <v>26.121360000000003</v>
      </c>
      <c r="C12521" s="75">
        <v>70.683120000000002</v>
      </c>
    </row>
    <row r="12522" spans="1:3" x14ac:dyDescent="0.25">
      <c r="A12522" s="74">
        <v>36262</v>
      </c>
      <c r="B12522" s="75">
        <v>26.106120000000004</v>
      </c>
      <c r="C12522" s="75">
        <v>70.670928000000004</v>
      </c>
    </row>
    <row r="12523" spans="1:3" x14ac:dyDescent="0.25">
      <c r="A12523" s="74">
        <v>36263</v>
      </c>
      <c r="B12523" s="75">
        <v>26.100024000000001</v>
      </c>
      <c r="C12523" s="75">
        <v>70.609968000000009</v>
      </c>
    </row>
    <row r="12524" spans="1:3" x14ac:dyDescent="0.25">
      <c r="A12524" s="74">
        <v>36264</v>
      </c>
      <c r="B12524" s="75">
        <v>26.100024000000001</v>
      </c>
      <c r="C12524" s="75">
        <v>70.542912000000001</v>
      </c>
    </row>
    <row r="12525" spans="1:3" x14ac:dyDescent="0.25">
      <c r="A12525" s="74">
        <v>36265</v>
      </c>
      <c r="B12525" s="75">
        <v>26.136600000000001</v>
      </c>
      <c r="C12525" s="75">
        <v>70.469759999999994</v>
      </c>
    </row>
    <row r="12526" spans="1:3" x14ac:dyDescent="0.25">
      <c r="A12526" s="74">
        <v>36266</v>
      </c>
      <c r="B12526" s="75">
        <v>26.139648000000001</v>
      </c>
      <c r="C12526" s="75">
        <v>70.372224000000003</v>
      </c>
    </row>
    <row r="12527" spans="1:3" x14ac:dyDescent="0.25">
      <c r="A12527" s="74">
        <v>36267</v>
      </c>
      <c r="B12527" s="75">
        <v>26.133551999999998</v>
      </c>
      <c r="C12527" s="75">
        <v>70.360032000000004</v>
      </c>
    </row>
    <row r="12528" spans="1:3" x14ac:dyDescent="0.25">
      <c r="A12528" s="74">
        <v>36268</v>
      </c>
      <c r="B12528" s="75">
        <v>26.124407999999999</v>
      </c>
      <c r="C12528" s="75">
        <v>70.244208</v>
      </c>
    </row>
    <row r="12529" spans="1:3" x14ac:dyDescent="0.25">
      <c r="A12529" s="74">
        <v>36269</v>
      </c>
      <c r="B12529" s="75">
        <v>26.115264000000003</v>
      </c>
      <c r="C12529" s="75">
        <v>70.091808</v>
      </c>
    </row>
    <row r="12530" spans="1:3" x14ac:dyDescent="0.25">
      <c r="A12530" s="74">
        <v>36270</v>
      </c>
      <c r="B12530" s="75">
        <v>26.103072000000001</v>
      </c>
      <c r="C12530" s="75">
        <v>69.945504</v>
      </c>
    </row>
    <row r="12531" spans="1:3" x14ac:dyDescent="0.25">
      <c r="A12531" s="74">
        <v>36271</v>
      </c>
      <c r="B12531" s="75">
        <v>26.100024000000001</v>
      </c>
      <c r="C12531" s="75">
        <v>69.787008</v>
      </c>
    </row>
    <row r="12532" spans="1:3" x14ac:dyDescent="0.25">
      <c r="A12532" s="74">
        <v>36272</v>
      </c>
      <c r="B12532" s="75">
        <v>26.093928000000002</v>
      </c>
      <c r="C12532" s="75">
        <v>69.628512000000001</v>
      </c>
    </row>
    <row r="12533" spans="1:3" x14ac:dyDescent="0.25">
      <c r="A12533" s="74">
        <v>36273</v>
      </c>
      <c r="B12533" s="75">
        <v>26.087832000000002</v>
      </c>
      <c r="C12533" s="75">
        <v>69.482208</v>
      </c>
    </row>
    <row r="12534" spans="1:3" x14ac:dyDescent="0.25">
      <c r="A12534" s="74">
        <v>36274</v>
      </c>
      <c r="B12534" s="75">
        <v>26.087832000000002</v>
      </c>
      <c r="C12534" s="75">
        <v>69.652896000000013</v>
      </c>
    </row>
    <row r="12535" spans="1:3" x14ac:dyDescent="0.25">
      <c r="A12535" s="74">
        <v>36275</v>
      </c>
      <c r="B12535" s="75">
        <v>26.087832000000002</v>
      </c>
      <c r="C12535" s="75">
        <v>69.716904</v>
      </c>
    </row>
    <row r="12536" spans="1:3" x14ac:dyDescent="0.25">
      <c r="A12536" s="74">
        <v>36276</v>
      </c>
      <c r="B12536" s="75">
        <v>26.087832000000002</v>
      </c>
      <c r="C12536" s="75">
        <v>69.878448000000006</v>
      </c>
    </row>
    <row r="12537" spans="1:3" x14ac:dyDescent="0.25">
      <c r="A12537" s="74">
        <v>36277</v>
      </c>
      <c r="B12537" s="75">
        <v>26.084783999999999</v>
      </c>
      <c r="C12537" s="75">
        <v>69.817487999999997</v>
      </c>
    </row>
    <row r="12538" spans="1:3" x14ac:dyDescent="0.25">
      <c r="A12538" s="74">
        <v>36278</v>
      </c>
      <c r="B12538" s="75">
        <v>26.078688000000003</v>
      </c>
      <c r="C12538" s="75">
        <v>69.774816000000001</v>
      </c>
    </row>
    <row r="12539" spans="1:3" x14ac:dyDescent="0.25">
      <c r="A12539" s="74">
        <v>36279</v>
      </c>
      <c r="B12539" s="75">
        <v>26.07564</v>
      </c>
      <c r="C12539" s="75">
        <v>69.704712000000001</v>
      </c>
    </row>
    <row r="12540" spans="1:3" x14ac:dyDescent="0.25">
      <c r="A12540" s="74">
        <v>36280</v>
      </c>
      <c r="B12540" s="75">
        <v>26.090879999999999</v>
      </c>
      <c r="C12540" s="75">
        <v>69.799199999999999</v>
      </c>
    </row>
    <row r="12541" spans="1:3" x14ac:dyDescent="0.25">
      <c r="A12541" s="74">
        <v>36281</v>
      </c>
      <c r="B12541" s="75">
        <v>26.096976000000002</v>
      </c>
      <c r="C12541" s="75">
        <v>69.829679999999996</v>
      </c>
    </row>
    <row r="12542" spans="1:3" x14ac:dyDescent="0.25">
      <c r="A12542" s="74">
        <v>36282</v>
      </c>
      <c r="B12542" s="75">
        <v>26.096976000000002</v>
      </c>
      <c r="C12542" s="75">
        <v>69.799199999999999</v>
      </c>
    </row>
    <row r="12543" spans="1:3" x14ac:dyDescent="0.25">
      <c r="A12543" s="74">
        <v>36283</v>
      </c>
      <c r="B12543" s="75">
        <v>26.115264000000003</v>
      </c>
      <c r="C12543" s="75">
        <v>69.823584000000011</v>
      </c>
    </row>
    <row r="12544" spans="1:3" x14ac:dyDescent="0.25">
      <c r="A12544" s="74">
        <v>36284</v>
      </c>
      <c r="B12544" s="75">
        <v>26.121360000000003</v>
      </c>
      <c r="C12544" s="75">
        <v>69.738240000000005</v>
      </c>
    </row>
    <row r="12545" spans="1:3" x14ac:dyDescent="0.25">
      <c r="A12545" s="74">
        <v>36285</v>
      </c>
      <c r="B12545" s="75">
        <v>26.121360000000003</v>
      </c>
      <c r="C12545" s="75">
        <v>69.631559999999993</v>
      </c>
    </row>
    <row r="12546" spans="1:3" x14ac:dyDescent="0.25">
      <c r="A12546" s="74">
        <v>36286</v>
      </c>
      <c r="B12546" s="75">
        <v>26.121360000000003</v>
      </c>
      <c r="C12546" s="75">
        <v>69.543168000000009</v>
      </c>
    </row>
    <row r="12547" spans="1:3" x14ac:dyDescent="0.25">
      <c r="A12547" s="74">
        <v>36287</v>
      </c>
      <c r="B12547" s="75">
        <v>26.115264000000003</v>
      </c>
      <c r="C12547" s="75">
        <v>69.457824000000002</v>
      </c>
    </row>
    <row r="12548" spans="1:3" x14ac:dyDescent="0.25">
      <c r="A12548" s="74">
        <v>36288</v>
      </c>
      <c r="B12548" s="75">
        <v>26.127456000000002</v>
      </c>
      <c r="C12548" s="75">
        <v>69.329808</v>
      </c>
    </row>
    <row r="12549" spans="1:3" x14ac:dyDescent="0.25">
      <c r="A12549" s="74">
        <v>36289</v>
      </c>
      <c r="B12549" s="75">
        <v>26.221944000000001</v>
      </c>
      <c r="C12549" s="75">
        <v>70.107048000000006</v>
      </c>
    </row>
    <row r="12550" spans="1:3" x14ac:dyDescent="0.25">
      <c r="A12550" s="74">
        <v>36290</v>
      </c>
      <c r="B12550" s="75">
        <v>26.215848000000001</v>
      </c>
      <c r="C12550" s="75">
        <v>70.195440000000005</v>
      </c>
    </row>
    <row r="12551" spans="1:3" x14ac:dyDescent="0.25">
      <c r="A12551" s="74">
        <v>36291</v>
      </c>
      <c r="B12551" s="75">
        <v>26.240232000000002</v>
      </c>
      <c r="C12551" s="75">
        <v>70.329552000000007</v>
      </c>
    </row>
    <row r="12552" spans="1:3" x14ac:dyDescent="0.25">
      <c r="A12552" s="74">
        <v>36292</v>
      </c>
      <c r="B12552" s="75">
        <v>26.240232000000002</v>
      </c>
      <c r="C12552" s="75">
        <v>70.344791999999998</v>
      </c>
    </row>
    <row r="12553" spans="1:3" x14ac:dyDescent="0.25">
      <c r="A12553" s="74">
        <v>36293</v>
      </c>
      <c r="B12553" s="75">
        <v>26.224992000000004</v>
      </c>
      <c r="C12553" s="75">
        <v>70.363079999999997</v>
      </c>
    </row>
    <row r="12554" spans="1:3" x14ac:dyDescent="0.25">
      <c r="A12554" s="74">
        <v>36294</v>
      </c>
      <c r="B12554" s="75">
        <v>26.203656000000002</v>
      </c>
      <c r="C12554" s="75">
        <v>70.36917600000001</v>
      </c>
    </row>
    <row r="12555" spans="1:3" x14ac:dyDescent="0.25">
      <c r="A12555" s="74">
        <v>36295</v>
      </c>
      <c r="B12555" s="75">
        <v>26.185368</v>
      </c>
      <c r="C12555" s="75">
        <v>70.366128000000003</v>
      </c>
    </row>
    <row r="12556" spans="1:3" x14ac:dyDescent="0.25">
      <c r="A12556" s="74">
        <v>36296</v>
      </c>
      <c r="B12556" s="75">
        <v>26.182320000000004</v>
      </c>
      <c r="C12556" s="75">
        <v>70.420991999999998</v>
      </c>
    </row>
    <row r="12557" spans="1:3" x14ac:dyDescent="0.25">
      <c r="A12557" s="74">
        <v>36297</v>
      </c>
      <c r="B12557" s="75">
        <v>26.173176000000002</v>
      </c>
      <c r="C12557" s="75">
        <v>70.457568000000009</v>
      </c>
    </row>
    <row r="12558" spans="1:3" x14ac:dyDescent="0.25">
      <c r="A12558" s="74">
        <v>36298</v>
      </c>
      <c r="B12558" s="75">
        <v>26.154888000000003</v>
      </c>
      <c r="C12558" s="75">
        <v>70.439279999999997</v>
      </c>
    </row>
    <row r="12559" spans="1:3" x14ac:dyDescent="0.25">
      <c r="A12559" s="74">
        <v>36299</v>
      </c>
      <c r="B12559" s="75">
        <v>26.136600000000001</v>
      </c>
      <c r="C12559" s="75">
        <v>70.390512000000001</v>
      </c>
    </row>
    <row r="12560" spans="1:3" x14ac:dyDescent="0.25">
      <c r="A12560" s="74">
        <v>36300</v>
      </c>
      <c r="B12560" s="75">
        <v>26.145744000000001</v>
      </c>
      <c r="C12560" s="75">
        <v>70.436232000000004</v>
      </c>
    </row>
    <row r="12561" spans="1:3" x14ac:dyDescent="0.25">
      <c r="A12561" s="74">
        <v>36301</v>
      </c>
      <c r="B12561" s="75">
        <v>26.142696000000001</v>
      </c>
      <c r="C12561" s="75">
        <v>70.411848000000006</v>
      </c>
    </row>
    <row r="12562" spans="1:3" x14ac:dyDescent="0.25">
      <c r="A12562" s="74">
        <v>36302</v>
      </c>
      <c r="B12562" s="75">
        <v>26.142696000000001</v>
      </c>
      <c r="C12562" s="75">
        <v>70.393559999999994</v>
      </c>
    </row>
    <row r="12563" spans="1:3" x14ac:dyDescent="0.25">
      <c r="A12563" s="74">
        <v>36303</v>
      </c>
      <c r="B12563" s="75">
        <v>26.121360000000003</v>
      </c>
      <c r="C12563" s="75">
        <v>70.384416000000002</v>
      </c>
    </row>
    <row r="12564" spans="1:3" x14ac:dyDescent="0.25">
      <c r="A12564" s="74">
        <v>36304</v>
      </c>
      <c r="B12564" s="75">
        <v>26.100024000000001</v>
      </c>
      <c r="C12564" s="75">
        <v>70.326504</v>
      </c>
    </row>
    <row r="12565" spans="1:3" x14ac:dyDescent="0.25">
      <c r="A12565" s="74">
        <v>36305</v>
      </c>
      <c r="B12565" s="75">
        <v>26.093928000000002</v>
      </c>
      <c r="C12565" s="75">
        <v>70.274687999999998</v>
      </c>
    </row>
    <row r="12566" spans="1:3" x14ac:dyDescent="0.25">
      <c r="A12566" s="74">
        <v>36306</v>
      </c>
      <c r="B12566" s="75">
        <v>26.072592000000004</v>
      </c>
      <c r="C12566" s="75">
        <v>70.201536000000004</v>
      </c>
    </row>
    <row r="12567" spans="1:3" x14ac:dyDescent="0.25">
      <c r="A12567" s="74">
        <v>36307</v>
      </c>
      <c r="B12567" s="75">
        <v>26.051256000000002</v>
      </c>
      <c r="C12567" s="75">
        <v>70.134479999999996</v>
      </c>
    </row>
    <row r="12568" spans="1:3" x14ac:dyDescent="0.25">
      <c r="A12568" s="74">
        <v>36308</v>
      </c>
      <c r="B12568" s="75">
        <v>26.036016000000004</v>
      </c>
      <c r="C12568" s="75">
        <v>70.021704</v>
      </c>
    </row>
    <row r="12569" spans="1:3" x14ac:dyDescent="0.25">
      <c r="A12569" s="74">
        <v>36309</v>
      </c>
      <c r="B12569" s="75">
        <v>26.017728000000002</v>
      </c>
      <c r="C12569" s="75">
        <v>69.960744000000005</v>
      </c>
    </row>
    <row r="12570" spans="1:3" x14ac:dyDescent="0.25">
      <c r="A12570" s="74">
        <v>36310</v>
      </c>
      <c r="B12570" s="75">
        <v>26.005535999999999</v>
      </c>
      <c r="C12570" s="75">
        <v>69.933312000000001</v>
      </c>
    </row>
    <row r="12571" spans="1:3" x14ac:dyDescent="0.25">
      <c r="A12571" s="74">
        <v>36311</v>
      </c>
      <c r="B12571" s="75">
        <v>25.990296000000001</v>
      </c>
      <c r="C12571" s="75">
        <v>69.905879999999996</v>
      </c>
    </row>
    <row r="12572" spans="1:3" x14ac:dyDescent="0.25">
      <c r="A12572" s="74">
        <v>36312</v>
      </c>
      <c r="B12572" s="75">
        <v>25.987248000000005</v>
      </c>
      <c r="C12572" s="75">
        <v>69.826632000000004</v>
      </c>
    </row>
    <row r="12573" spans="1:3" x14ac:dyDescent="0.25">
      <c r="A12573" s="74">
        <v>36313</v>
      </c>
      <c r="B12573" s="75">
        <v>26.005535999999999</v>
      </c>
      <c r="C12573" s="75">
        <v>69.847968000000009</v>
      </c>
    </row>
    <row r="12574" spans="1:3" x14ac:dyDescent="0.25">
      <c r="A12574" s="74">
        <v>36314</v>
      </c>
      <c r="B12574" s="75">
        <v>26.011632000000002</v>
      </c>
      <c r="C12574" s="75">
        <v>69.783959999999993</v>
      </c>
    </row>
    <row r="12575" spans="1:3" x14ac:dyDescent="0.25">
      <c r="A12575" s="74">
        <v>36315</v>
      </c>
      <c r="B12575" s="75">
        <v>26.039064000000003</v>
      </c>
      <c r="C12575" s="75">
        <v>69.668136000000004</v>
      </c>
    </row>
    <row r="12576" spans="1:3" x14ac:dyDescent="0.25">
      <c r="A12576" s="74">
        <v>36316</v>
      </c>
      <c r="B12576" s="75">
        <v>26.072592000000004</v>
      </c>
      <c r="C12576" s="75">
        <v>69.677279999999996</v>
      </c>
    </row>
    <row r="12577" spans="1:3" x14ac:dyDescent="0.25">
      <c r="A12577" s="74">
        <v>36317</v>
      </c>
      <c r="B12577" s="75">
        <v>26.170128000000002</v>
      </c>
      <c r="C12577" s="75">
        <v>70.164959999999994</v>
      </c>
    </row>
    <row r="12578" spans="1:3" x14ac:dyDescent="0.25">
      <c r="A12578" s="74">
        <v>36318</v>
      </c>
      <c r="B12578" s="75">
        <v>26.203656000000002</v>
      </c>
      <c r="C12578" s="75">
        <v>70.250304</v>
      </c>
    </row>
    <row r="12579" spans="1:3" x14ac:dyDescent="0.25">
      <c r="A12579" s="74">
        <v>36319</v>
      </c>
      <c r="B12579" s="75">
        <v>26.221944000000001</v>
      </c>
      <c r="C12579" s="75">
        <v>70.363079999999997</v>
      </c>
    </row>
    <row r="12580" spans="1:3" x14ac:dyDescent="0.25">
      <c r="A12580" s="74">
        <v>36320</v>
      </c>
      <c r="B12580" s="75">
        <v>26.212800000000001</v>
      </c>
      <c r="C12580" s="75">
        <v>70.433184000000011</v>
      </c>
    </row>
    <row r="12581" spans="1:3" x14ac:dyDescent="0.25">
      <c r="A12581" s="74">
        <v>36321</v>
      </c>
      <c r="B12581" s="75">
        <v>26.194512</v>
      </c>
      <c r="C12581" s="75">
        <v>70.457568000000009</v>
      </c>
    </row>
    <row r="12582" spans="1:3" x14ac:dyDescent="0.25">
      <c r="A12582" s="74">
        <v>36322</v>
      </c>
      <c r="B12582" s="75">
        <v>26.179272000000001</v>
      </c>
      <c r="C12582" s="75">
        <v>70.481952000000007</v>
      </c>
    </row>
    <row r="12583" spans="1:3" x14ac:dyDescent="0.25">
      <c r="A12583" s="74">
        <v>36323</v>
      </c>
      <c r="B12583" s="75">
        <v>26.170128000000002</v>
      </c>
      <c r="C12583" s="75">
        <v>70.542912000000001</v>
      </c>
    </row>
    <row r="12584" spans="1:3" x14ac:dyDescent="0.25">
      <c r="A12584" s="74">
        <v>36324</v>
      </c>
      <c r="B12584" s="75">
        <v>26.176224000000001</v>
      </c>
      <c r="C12584" s="75">
        <v>70.701408000000001</v>
      </c>
    </row>
    <row r="12585" spans="1:3" x14ac:dyDescent="0.25">
      <c r="A12585" s="74">
        <v>36325</v>
      </c>
      <c r="B12585" s="75">
        <v>26.179272000000001</v>
      </c>
      <c r="C12585" s="75">
        <v>70.798944000000006</v>
      </c>
    </row>
    <row r="12586" spans="1:3" x14ac:dyDescent="0.25">
      <c r="A12586" s="74">
        <v>36326</v>
      </c>
      <c r="B12586" s="75">
        <v>26.164032000000002</v>
      </c>
      <c r="C12586" s="75">
        <v>70.878191999999999</v>
      </c>
    </row>
    <row r="12587" spans="1:3" x14ac:dyDescent="0.25">
      <c r="A12587" s="74">
        <v>36327</v>
      </c>
      <c r="B12587" s="75">
        <v>26.160983999999999</v>
      </c>
      <c r="C12587" s="75">
        <v>70.926959999999994</v>
      </c>
    </row>
    <row r="12588" spans="1:3" x14ac:dyDescent="0.25">
      <c r="A12588" s="74">
        <v>36328</v>
      </c>
      <c r="B12588" s="75">
        <v>26.148792000000004</v>
      </c>
      <c r="C12588" s="75">
        <v>70.994016000000002</v>
      </c>
    </row>
    <row r="12589" spans="1:3" x14ac:dyDescent="0.25">
      <c r="A12589" s="74">
        <v>36329</v>
      </c>
      <c r="B12589" s="75">
        <v>26.130504000000002</v>
      </c>
      <c r="C12589" s="75">
        <v>71.152512000000002</v>
      </c>
    </row>
    <row r="12590" spans="1:3" x14ac:dyDescent="0.25">
      <c r="A12590" s="74">
        <v>36330</v>
      </c>
      <c r="B12590" s="75">
        <v>26.109168</v>
      </c>
      <c r="C12590" s="75">
        <v>71.256144000000006</v>
      </c>
    </row>
    <row r="12591" spans="1:3" x14ac:dyDescent="0.25">
      <c r="A12591" s="74">
        <v>36331</v>
      </c>
      <c r="B12591" s="75">
        <v>26.090879999999999</v>
      </c>
      <c r="C12591" s="75">
        <v>71.362824000000003</v>
      </c>
    </row>
    <row r="12592" spans="1:3" x14ac:dyDescent="0.25">
      <c r="A12592" s="74">
        <v>36332</v>
      </c>
      <c r="B12592" s="75">
        <v>26.078688000000003</v>
      </c>
      <c r="C12592" s="75">
        <v>71.472552000000007</v>
      </c>
    </row>
    <row r="12593" spans="1:3" x14ac:dyDescent="0.25">
      <c r="A12593" s="74">
        <v>36333</v>
      </c>
      <c r="B12593" s="75">
        <v>26.109168</v>
      </c>
      <c r="C12593" s="75">
        <v>72.127871999999996</v>
      </c>
    </row>
    <row r="12594" spans="1:3" x14ac:dyDescent="0.25">
      <c r="A12594" s="74">
        <v>36334</v>
      </c>
      <c r="B12594" s="75">
        <v>26.109168</v>
      </c>
      <c r="C12594" s="75">
        <v>72.347328000000005</v>
      </c>
    </row>
    <row r="12595" spans="1:3" x14ac:dyDescent="0.25">
      <c r="A12595" s="74">
        <v>36335</v>
      </c>
      <c r="B12595" s="75">
        <v>26.121360000000003</v>
      </c>
      <c r="C12595" s="75">
        <v>72.518016000000003</v>
      </c>
    </row>
    <row r="12596" spans="1:3" x14ac:dyDescent="0.25">
      <c r="A12596" s="74">
        <v>36336</v>
      </c>
      <c r="B12596" s="75">
        <v>26.093928000000002</v>
      </c>
      <c r="C12596" s="75">
        <v>72.618600000000001</v>
      </c>
    </row>
    <row r="12597" spans="1:3" x14ac:dyDescent="0.25">
      <c r="A12597" s="74">
        <v>36337</v>
      </c>
      <c r="B12597" s="75">
        <v>26.07564</v>
      </c>
      <c r="C12597" s="75">
        <v>72.780144000000007</v>
      </c>
    </row>
    <row r="12598" spans="1:3" x14ac:dyDescent="0.25">
      <c r="A12598" s="74">
        <v>36338</v>
      </c>
      <c r="B12598" s="75">
        <v>26.057351999999998</v>
      </c>
      <c r="C12598" s="75">
        <v>73.103232000000006</v>
      </c>
    </row>
    <row r="12599" spans="1:3" x14ac:dyDescent="0.25">
      <c r="A12599" s="74">
        <v>36339</v>
      </c>
      <c r="B12599" s="75">
        <v>26.023824000000001</v>
      </c>
      <c r="C12599" s="75">
        <v>73.264776000000012</v>
      </c>
    </row>
    <row r="12600" spans="1:3" x14ac:dyDescent="0.25">
      <c r="A12600" s="74">
        <v>36340</v>
      </c>
      <c r="B12600" s="75">
        <v>26.014679999999998</v>
      </c>
      <c r="C12600" s="75">
        <v>73.304400000000001</v>
      </c>
    </row>
    <row r="12601" spans="1:3" x14ac:dyDescent="0.25">
      <c r="A12601" s="74">
        <v>36341</v>
      </c>
      <c r="B12601" s="75">
        <v>26.048207999999999</v>
      </c>
      <c r="C12601" s="75">
        <v>73.404984000000013</v>
      </c>
    </row>
    <row r="12602" spans="1:3" x14ac:dyDescent="0.25">
      <c r="A12602" s="74">
        <v>36342</v>
      </c>
      <c r="B12602" s="75">
        <v>26.066496000000001</v>
      </c>
      <c r="C12602" s="75">
        <v>73.423271999999997</v>
      </c>
    </row>
    <row r="12603" spans="1:3" x14ac:dyDescent="0.25">
      <c r="A12603" s="74">
        <v>36343</v>
      </c>
      <c r="B12603" s="75">
        <v>26.07564</v>
      </c>
      <c r="C12603" s="75">
        <v>73.401936000000006</v>
      </c>
    </row>
    <row r="12604" spans="1:3" x14ac:dyDescent="0.25">
      <c r="A12604" s="74">
        <v>36344</v>
      </c>
      <c r="B12604" s="75">
        <v>26.087832000000002</v>
      </c>
      <c r="C12604" s="75">
        <v>73.408032000000006</v>
      </c>
    </row>
    <row r="12605" spans="1:3" x14ac:dyDescent="0.25">
      <c r="A12605" s="74">
        <v>36345</v>
      </c>
      <c r="B12605" s="75">
        <v>26.093928000000002</v>
      </c>
      <c r="C12605" s="75">
        <v>73.423271999999997</v>
      </c>
    </row>
    <row r="12606" spans="1:3" x14ac:dyDescent="0.25">
      <c r="A12606" s="74">
        <v>36346</v>
      </c>
      <c r="B12606" s="75">
        <v>26.087832000000002</v>
      </c>
      <c r="C12606" s="75">
        <v>73.417176000000012</v>
      </c>
    </row>
    <row r="12607" spans="1:3" x14ac:dyDescent="0.25">
      <c r="A12607" s="74">
        <v>36347</v>
      </c>
      <c r="B12607" s="75">
        <v>26.087832000000002</v>
      </c>
      <c r="C12607" s="75">
        <v>73.380600000000001</v>
      </c>
    </row>
    <row r="12608" spans="1:3" x14ac:dyDescent="0.25">
      <c r="A12608" s="74">
        <v>36348</v>
      </c>
      <c r="B12608" s="75">
        <v>26.090879999999999</v>
      </c>
      <c r="C12608" s="75">
        <v>73.344024000000005</v>
      </c>
    </row>
    <row r="12609" spans="1:3" x14ac:dyDescent="0.25">
      <c r="A12609" s="74">
        <v>36349</v>
      </c>
      <c r="B12609" s="75">
        <v>26.084783999999999</v>
      </c>
      <c r="C12609" s="75">
        <v>73.331832000000006</v>
      </c>
    </row>
    <row r="12610" spans="1:3" x14ac:dyDescent="0.25">
      <c r="A12610" s="74">
        <v>36350</v>
      </c>
      <c r="B12610" s="75">
        <v>26.100024000000001</v>
      </c>
      <c r="C12610" s="75">
        <v>73.481184000000013</v>
      </c>
    </row>
    <row r="12611" spans="1:3" x14ac:dyDescent="0.25">
      <c r="A12611" s="74">
        <v>36351</v>
      </c>
      <c r="B12611" s="75">
        <v>26.103072000000001</v>
      </c>
      <c r="C12611" s="75">
        <v>73.526904000000002</v>
      </c>
    </row>
    <row r="12612" spans="1:3" x14ac:dyDescent="0.25">
      <c r="A12612" s="74">
        <v>36352</v>
      </c>
      <c r="B12612" s="75">
        <v>26.109168</v>
      </c>
      <c r="C12612" s="75">
        <v>73.514712000000003</v>
      </c>
    </row>
    <row r="12613" spans="1:3" x14ac:dyDescent="0.25">
      <c r="A12613" s="74">
        <v>36353</v>
      </c>
      <c r="B12613" s="75">
        <v>26.115264000000003</v>
      </c>
      <c r="C12613" s="75">
        <v>73.493376000000012</v>
      </c>
    </row>
    <row r="12614" spans="1:3" x14ac:dyDescent="0.25">
      <c r="A12614" s="74">
        <v>36354</v>
      </c>
      <c r="B12614" s="75">
        <v>26.118312</v>
      </c>
      <c r="C12614" s="75">
        <v>73.472040000000007</v>
      </c>
    </row>
    <row r="12615" spans="1:3" x14ac:dyDescent="0.25">
      <c r="A12615" s="74">
        <v>36355</v>
      </c>
      <c r="B12615" s="75">
        <v>26.118312</v>
      </c>
      <c r="C12615" s="75">
        <v>73.429367999999997</v>
      </c>
    </row>
    <row r="12616" spans="1:3" x14ac:dyDescent="0.25">
      <c r="A12616" s="74">
        <v>36356</v>
      </c>
      <c r="B12616" s="75">
        <v>26.121360000000003</v>
      </c>
      <c r="C12616" s="75">
        <v>73.398887999999999</v>
      </c>
    </row>
    <row r="12617" spans="1:3" x14ac:dyDescent="0.25">
      <c r="A12617" s="74">
        <v>36357</v>
      </c>
      <c r="B12617" s="75">
        <v>26.176224000000001</v>
      </c>
      <c r="C12617" s="75">
        <v>73.462896000000001</v>
      </c>
    </row>
    <row r="12618" spans="1:3" x14ac:dyDescent="0.25">
      <c r="A12618" s="74">
        <v>36358</v>
      </c>
      <c r="B12618" s="75">
        <v>26.179272000000001</v>
      </c>
      <c r="C12618" s="75">
        <v>73.484232000000006</v>
      </c>
    </row>
    <row r="12619" spans="1:3" x14ac:dyDescent="0.25">
      <c r="A12619" s="74">
        <v>36359</v>
      </c>
      <c r="B12619" s="75">
        <v>26.176224000000001</v>
      </c>
      <c r="C12619" s="75">
        <v>73.487279999999998</v>
      </c>
    </row>
    <row r="12620" spans="1:3" x14ac:dyDescent="0.25">
      <c r="A12620" s="74">
        <v>36360</v>
      </c>
      <c r="B12620" s="75">
        <v>26.179272000000001</v>
      </c>
      <c r="C12620" s="75">
        <v>73.533000000000001</v>
      </c>
    </row>
    <row r="12621" spans="1:3" x14ac:dyDescent="0.25">
      <c r="A12621" s="74">
        <v>36361</v>
      </c>
      <c r="B12621" s="75">
        <v>26.206704000000002</v>
      </c>
      <c r="C12621" s="75">
        <v>73.563479999999998</v>
      </c>
    </row>
    <row r="12622" spans="1:3" x14ac:dyDescent="0.25">
      <c r="A12622" s="74">
        <v>36362</v>
      </c>
      <c r="B12622" s="75">
        <v>26.224992000000004</v>
      </c>
      <c r="C12622" s="75">
        <v>73.853040000000007</v>
      </c>
    </row>
    <row r="12623" spans="1:3" x14ac:dyDescent="0.25">
      <c r="A12623" s="74">
        <v>36363</v>
      </c>
      <c r="B12623" s="75">
        <v>26.264616</v>
      </c>
      <c r="C12623" s="75">
        <v>74.060304000000002</v>
      </c>
    </row>
    <row r="12624" spans="1:3" x14ac:dyDescent="0.25">
      <c r="A12624" s="74">
        <v>36364</v>
      </c>
      <c r="B12624" s="75">
        <v>26.316432000000002</v>
      </c>
      <c r="C12624" s="75">
        <v>74.980800000000002</v>
      </c>
    </row>
    <row r="12625" spans="1:3" x14ac:dyDescent="0.25">
      <c r="A12625" s="74">
        <v>36365</v>
      </c>
      <c r="B12625" s="75">
        <v>26.301192000000004</v>
      </c>
      <c r="C12625" s="75">
        <v>75.169775999999999</v>
      </c>
    </row>
    <row r="12626" spans="1:3" x14ac:dyDescent="0.25">
      <c r="A12626" s="74">
        <v>36366</v>
      </c>
      <c r="B12626" s="75">
        <v>26.276807999999999</v>
      </c>
      <c r="C12626" s="75">
        <v>75.249024000000006</v>
      </c>
    </row>
    <row r="12627" spans="1:3" x14ac:dyDescent="0.25">
      <c r="A12627" s="74">
        <v>36367</v>
      </c>
      <c r="B12627" s="75">
        <v>26.279856000000002</v>
      </c>
      <c r="C12627" s="75">
        <v>75.35265600000001</v>
      </c>
    </row>
    <row r="12628" spans="1:3" x14ac:dyDescent="0.25">
      <c r="A12628" s="74">
        <v>36368</v>
      </c>
      <c r="B12628" s="75">
        <v>26.264616</v>
      </c>
      <c r="C12628" s="75">
        <v>75.590400000000002</v>
      </c>
    </row>
    <row r="12629" spans="1:3" x14ac:dyDescent="0.25">
      <c r="A12629" s="74">
        <v>36369</v>
      </c>
      <c r="B12629" s="75">
        <v>26.252424000000001</v>
      </c>
      <c r="C12629" s="75">
        <v>75.736704000000003</v>
      </c>
    </row>
    <row r="12630" spans="1:3" x14ac:dyDescent="0.25">
      <c r="A12630" s="74">
        <v>36370</v>
      </c>
      <c r="B12630" s="75">
        <v>26.252424000000001</v>
      </c>
      <c r="C12630" s="75">
        <v>75.770232000000007</v>
      </c>
    </row>
    <row r="12631" spans="1:3" x14ac:dyDescent="0.25">
      <c r="A12631" s="74">
        <v>36371</v>
      </c>
      <c r="B12631" s="75">
        <v>26.252424000000001</v>
      </c>
      <c r="C12631" s="75">
        <v>75.770232000000007</v>
      </c>
    </row>
    <row r="12632" spans="1:3" x14ac:dyDescent="0.25">
      <c r="A12632" s="74">
        <v>36372</v>
      </c>
      <c r="B12632" s="75">
        <v>26.249376000000002</v>
      </c>
      <c r="C12632" s="75">
        <v>75.779375999999999</v>
      </c>
    </row>
    <row r="12633" spans="1:3" x14ac:dyDescent="0.25">
      <c r="A12633" s="74">
        <v>36373</v>
      </c>
      <c r="B12633" s="75">
        <v>26.264616</v>
      </c>
      <c r="C12633" s="75">
        <v>75.803759999999997</v>
      </c>
    </row>
    <row r="12634" spans="1:3" x14ac:dyDescent="0.25">
      <c r="A12634" s="74">
        <v>36374</v>
      </c>
      <c r="B12634" s="75">
        <v>26.295096000000001</v>
      </c>
      <c r="C12634" s="75">
        <v>75.803759999999997</v>
      </c>
    </row>
    <row r="12635" spans="1:3" x14ac:dyDescent="0.25">
      <c r="A12635" s="74">
        <v>36375</v>
      </c>
      <c r="B12635" s="75">
        <v>26.404824000000001</v>
      </c>
      <c r="C12635" s="75">
        <v>75.843384000000015</v>
      </c>
    </row>
    <row r="12636" spans="1:3" x14ac:dyDescent="0.25">
      <c r="A12636" s="74">
        <v>36376</v>
      </c>
      <c r="B12636" s="75">
        <v>26.429207999999999</v>
      </c>
      <c r="C12636" s="75">
        <v>75.883008000000004</v>
      </c>
    </row>
    <row r="12637" spans="1:3" x14ac:dyDescent="0.25">
      <c r="A12637" s="74">
        <v>36377</v>
      </c>
      <c r="B12637" s="75">
        <v>26.417016</v>
      </c>
      <c r="C12637" s="75">
        <v>75.947016000000005</v>
      </c>
    </row>
    <row r="12638" spans="1:3" x14ac:dyDescent="0.25">
      <c r="A12638" s="74">
        <v>36378</v>
      </c>
      <c r="B12638" s="75">
        <v>26.401776000000002</v>
      </c>
      <c r="C12638" s="75">
        <v>75.96835200000001</v>
      </c>
    </row>
    <row r="12639" spans="1:3" x14ac:dyDescent="0.25">
      <c r="A12639" s="74">
        <v>36379</v>
      </c>
      <c r="B12639" s="75">
        <v>26.407872000000001</v>
      </c>
      <c r="C12639" s="75">
        <v>76.102464000000012</v>
      </c>
    </row>
    <row r="12640" spans="1:3" x14ac:dyDescent="0.25">
      <c r="A12640" s="74">
        <v>36380</v>
      </c>
      <c r="B12640" s="75">
        <v>26.410920000000004</v>
      </c>
      <c r="C12640" s="75">
        <v>76.2</v>
      </c>
    </row>
    <row r="12641" spans="1:3" x14ac:dyDescent="0.25">
      <c r="A12641" s="74">
        <v>36381</v>
      </c>
      <c r="B12641" s="75">
        <v>26.426160000000003</v>
      </c>
      <c r="C12641" s="75">
        <v>76.096367999999998</v>
      </c>
    </row>
    <row r="12642" spans="1:3" x14ac:dyDescent="0.25">
      <c r="A12642" s="74">
        <v>36382</v>
      </c>
      <c r="B12642" s="75">
        <v>26.426160000000003</v>
      </c>
      <c r="C12642" s="75">
        <v>75.983592000000002</v>
      </c>
    </row>
    <row r="12643" spans="1:3" x14ac:dyDescent="0.25">
      <c r="A12643" s="74">
        <v>36383</v>
      </c>
      <c r="B12643" s="75">
        <v>26.438351999999998</v>
      </c>
      <c r="C12643" s="75">
        <v>76.065888000000001</v>
      </c>
    </row>
    <row r="12644" spans="1:3" x14ac:dyDescent="0.25">
      <c r="A12644" s="74">
        <v>36384</v>
      </c>
      <c r="B12644" s="75">
        <v>26.429207999999999</v>
      </c>
      <c r="C12644" s="75">
        <v>76.254864000000012</v>
      </c>
    </row>
    <row r="12645" spans="1:3" x14ac:dyDescent="0.25">
      <c r="A12645" s="74">
        <v>36385</v>
      </c>
      <c r="B12645" s="75">
        <v>26.499312</v>
      </c>
      <c r="C12645" s="75">
        <v>76.294488000000001</v>
      </c>
    </row>
    <row r="12646" spans="1:3" x14ac:dyDescent="0.25">
      <c r="A12646" s="74">
        <v>36386</v>
      </c>
      <c r="B12646" s="75">
        <v>26.535888000000003</v>
      </c>
      <c r="C12646" s="75">
        <v>76.099416000000005</v>
      </c>
    </row>
    <row r="12647" spans="1:3" x14ac:dyDescent="0.25">
      <c r="A12647" s="74">
        <v>36387</v>
      </c>
      <c r="B12647" s="75">
        <v>26.435304000000002</v>
      </c>
      <c r="C12647" s="75">
        <v>76.004928000000007</v>
      </c>
    </row>
    <row r="12648" spans="1:3" x14ac:dyDescent="0.25">
      <c r="A12648" s="74">
        <v>36388</v>
      </c>
      <c r="B12648" s="75">
        <v>26.417016</v>
      </c>
      <c r="C12648" s="75">
        <v>76.065888000000001</v>
      </c>
    </row>
    <row r="12649" spans="1:3" x14ac:dyDescent="0.25">
      <c r="A12649" s="74">
        <v>36389</v>
      </c>
      <c r="B12649" s="75">
        <v>26.407872000000001</v>
      </c>
      <c r="C12649" s="75">
        <v>76.108559999999997</v>
      </c>
    </row>
    <row r="12650" spans="1:3" x14ac:dyDescent="0.25">
      <c r="A12650" s="74">
        <v>36390</v>
      </c>
      <c r="B12650" s="75">
        <v>26.404824000000001</v>
      </c>
      <c r="C12650" s="75">
        <v>76.148184000000015</v>
      </c>
    </row>
    <row r="12651" spans="1:3" x14ac:dyDescent="0.25">
      <c r="A12651" s="74">
        <v>36391</v>
      </c>
      <c r="B12651" s="75">
        <v>26.398728000000002</v>
      </c>
      <c r="C12651" s="75">
        <v>76.181712000000005</v>
      </c>
    </row>
    <row r="12652" spans="1:3" x14ac:dyDescent="0.25">
      <c r="A12652" s="74">
        <v>36392</v>
      </c>
      <c r="B12652" s="75">
        <v>26.413968000000001</v>
      </c>
      <c r="C12652" s="75">
        <v>76.166471999999999</v>
      </c>
    </row>
    <row r="12653" spans="1:3" x14ac:dyDescent="0.25">
      <c r="A12653" s="74">
        <v>36393</v>
      </c>
      <c r="B12653" s="75">
        <v>26.453592000000004</v>
      </c>
      <c r="C12653" s="75">
        <v>76.260959999999997</v>
      </c>
    </row>
    <row r="12654" spans="1:3" x14ac:dyDescent="0.25">
      <c r="A12654" s="74">
        <v>36394</v>
      </c>
      <c r="B12654" s="75">
        <v>26.481024000000001</v>
      </c>
      <c r="C12654" s="75">
        <v>76.431647999999996</v>
      </c>
    </row>
    <row r="12655" spans="1:3" x14ac:dyDescent="0.25">
      <c r="A12655" s="74">
        <v>36395</v>
      </c>
      <c r="B12655" s="75">
        <v>26.508456000000002</v>
      </c>
      <c r="C12655" s="75">
        <v>76.599288000000001</v>
      </c>
    </row>
    <row r="12656" spans="1:3" x14ac:dyDescent="0.25">
      <c r="A12656" s="74">
        <v>36396</v>
      </c>
      <c r="B12656" s="75">
        <v>26.477976000000002</v>
      </c>
      <c r="C12656" s="75">
        <v>76.291440000000009</v>
      </c>
    </row>
    <row r="12657" spans="1:3" x14ac:dyDescent="0.25">
      <c r="A12657" s="74">
        <v>36397</v>
      </c>
      <c r="B12657" s="75">
        <v>26.435304000000002</v>
      </c>
      <c r="C12657" s="75">
        <v>76.139040000000008</v>
      </c>
    </row>
    <row r="12658" spans="1:3" x14ac:dyDescent="0.25">
      <c r="A12658" s="74">
        <v>36398</v>
      </c>
      <c r="B12658" s="75">
        <v>26.435304000000002</v>
      </c>
      <c r="C12658" s="75">
        <v>76.376784000000001</v>
      </c>
    </row>
    <row r="12659" spans="1:3" x14ac:dyDescent="0.25">
      <c r="A12659" s="74">
        <v>36399</v>
      </c>
      <c r="B12659" s="75">
        <v>26.420064000000004</v>
      </c>
      <c r="C12659" s="75">
        <v>76.507847999999996</v>
      </c>
    </row>
    <row r="12660" spans="1:3" x14ac:dyDescent="0.25">
      <c r="A12660" s="74">
        <v>36400</v>
      </c>
      <c r="B12660" s="75">
        <v>26.417016</v>
      </c>
      <c r="C12660" s="75">
        <v>76.452984000000001</v>
      </c>
    </row>
    <row r="12661" spans="1:3" x14ac:dyDescent="0.25">
      <c r="A12661" s="74">
        <v>36401</v>
      </c>
      <c r="B12661" s="75">
        <v>26.438351999999998</v>
      </c>
      <c r="C12661" s="75">
        <v>76.19695200000001</v>
      </c>
    </row>
    <row r="12662" spans="1:3" x14ac:dyDescent="0.25">
      <c r="A12662" s="74">
        <v>36402</v>
      </c>
      <c r="B12662" s="75">
        <v>26.423112</v>
      </c>
      <c r="C12662" s="75">
        <v>76.108559999999997</v>
      </c>
    </row>
    <row r="12663" spans="1:3" x14ac:dyDescent="0.25">
      <c r="A12663" s="74">
        <v>36403</v>
      </c>
      <c r="B12663" s="75">
        <v>26.453592000000004</v>
      </c>
      <c r="C12663" s="75">
        <v>76.206096000000002</v>
      </c>
    </row>
    <row r="12664" spans="1:3" x14ac:dyDescent="0.25">
      <c r="A12664" s="74">
        <v>36404</v>
      </c>
      <c r="B12664" s="75">
        <v>26.441400000000002</v>
      </c>
      <c r="C12664" s="75">
        <v>76.209144000000009</v>
      </c>
    </row>
    <row r="12665" spans="1:3" x14ac:dyDescent="0.25">
      <c r="A12665" s="74">
        <v>36405</v>
      </c>
      <c r="B12665" s="75">
        <v>26.435304000000002</v>
      </c>
      <c r="C12665" s="75">
        <v>76.160375999999999</v>
      </c>
    </row>
    <row r="12666" spans="1:3" x14ac:dyDescent="0.25">
      <c r="A12666" s="74">
        <v>36406</v>
      </c>
      <c r="B12666" s="75">
        <v>26.435304000000002</v>
      </c>
      <c r="C12666" s="75">
        <v>76.15428</v>
      </c>
    </row>
    <row r="12667" spans="1:3" x14ac:dyDescent="0.25">
      <c r="A12667" s="74">
        <v>36407</v>
      </c>
      <c r="B12667" s="75">
        <v>26.426160000000003</v>
      </c>
      <c r="C12667" s="75">
        <v>76.129896000000002</v>
      </c>
    </row>
    <row r="12668" spans="1:3" x14ac:dyDescent="0.25">
      <c r="A12668" s="74">
        <v>36408</v>
      </c>
      <c r="B12668" s="75">
        <v>26.413968000000001</v>
      </c>
      <c r="C12668" s="75">
        <v>76.093320000000006</v>
      </c>
    </row>
    <row r="12669" spans="1:3" x14ac:dyDescent="0.25">
      <c r="A12669" s="74">
        <v>36409</v>
      </c>
      <c r="B12669" s="75">
        <v>26.401776000000002</v>
      </c>
      <c r="C12669" s="75">
        <v>76.035408000000004</v>
      </c>
    </row>
    <row r="12670" spans="1:3" x14ac:dyDescent="0.25">
      <c r="A12670" s="74">
        <v>36410</v>
      </c>
      <c r="B12670" s="75">
        <v>26.398728000000002</v>
      </c>
      <c r="C12670" s="75">
        <v>75.995784000000015</v>
      </c>
    </row>
    <row r="12671" spans="1:3" x14ac:dyDescent="0.25">
      <c r="A12671" s="74">
        <v>36411</v>
      </c>
      <c r="B12671" s="75">
        <v>26.426160000000003</v>
      </c>
      <c r="C12671" s="75">
        <v>76.017120000000006</v>
      </c>
    </row>
    <row r="12672" spans="1:3" x14ac:dyDescent="0.25">
      <c r="A12672" s="74">
        <v>36412</v>
      </c>
      <c r="B12672" s="75">
        <v>26.471879999999999</v>
      </c>
      <c r="C12672" s="75">
        <v>75.986640000000008</v>
      </c>
    </row>
    <row r="12673" spans="1:3" x14ac:dyDescent="0.25">
      <c r="A12673" s="74">
        <v>36413</v>
      </c>
      <c r="B12673" s="75">
        <v>26.468832000000003</v>
      </c>
      <c r="C12673" s="75">
        <v>75.934824000000006</v>
      </c>
    </row>
    <row r="12674" spans="1:3" x14ac:dyDescent="0.25">
      <c r="A12674" s="74">
        <v>36414</v>
      </c>
      <c r="B12674" s="75">
        <v>26.462736</v>
      </c>
      <c r="C12674" s="75">
        <v>75.861671999999999</v>
      </c>
    </row>
    <row r="12675" spans="1:3" x14ac:dyDescent="0.25">
      <c r="A12675" s="74">
        <v>36415</v>
      </c>
      <c r="B12675" s="75">
        <v>26.493216</v>
      </c>
      <c r="C12675" s="75">
        <v>75.907392000000002</v>
      </c>
    </row>
    <row r="12676" spans="1:3" x14ac:dyDescent="0.25">
      <c r="A12676" s="74">
        <v>36416</v>
      </c>
      <c r="B12676" s="75">
        <v>26.541983999999999</v>
      </c>
      <c r="C12676" s="75">
        <v>76.014071999999999</v>
      </c>
    </row>
    <row r="12677" spans="1:3" x14ac:dyDescent="0.25">
      <c r="A12677" s="74">
        <v>36417</v>
      </c>
      <c r="B12677" s="75">
        <v>26.471879999999999</v>
      </c>
      <c r="C12677" s="75">
        <v>75.986640000000008</v>
      </c>
    </row>
    <row r="12678" spans="1:3" x14ac:dyDescent="0.25">
      <c r="A12678" s="74">
        <v>36418</v>
      </c>
      <c r="B12678" s="75">
        <v>26.453592000000004</v>
      </c>
      <c r="C12678" s="75">
        <v>75.943967999999998</v>
      </c>
    </row>
    <row r="12679" spans="1:3" x14ac:dyDescent="0.25">
      <c r="A12679" s="74">
        <v>36419</v>
      </c>
      <c r="B12679" s="75">
        <v>26.45664</v>
      </c>
      <c r="C12679" s="75">
        <v>75.876912000000004</v>
      </c>
    </row>
    <row r="12680" spans="1:3" x14ac:dyDescent="0.25">
      <c r="A12680" s="74">
        <v>36420</v>
      </c>
      <c r="B12680" s="75">
        <v>26.447496000000001</v>
      </c>
      <c r="C12680" s="75">
        <v>75.837288000000001</v>
      </c>
    </row>
    <row r="12681" spans="1:3" x14ac:dyDescent="0.25">
      <c r="A12681" s="74">
        <v>36421</v>
      </c>
      <c r="B12681" s="75">
        <v>26.453592000000004</v>
      </c>
      <c r="C12681" s="75">
        <v>75.791567999999998</v>
      </c>
    </row>
    <row r="12682" spans="1:3" x14ac:dyDescent="0.25">
      <c r="A12682" s="74">
        <v>36422</v>
      </c>
      <c r="B12682" s="75">
        <v>26.459688000000003</v>
      </c>
      <c r="C12682" s="75">
        <v>75.73975200000001</v>
      </c>
    </row>
    <row r="12683" spans="1:3" x14ac:dyDescent="0.25">
      <c r="A12683" s="74">
        <v>36423</v>
      </c>
      <c r="B12683" s="75">
        <v>26.462736</v>
      </c>
      <c r="C12683" s="75">
        <v>75.675744000000009</v>
      </c>
    </row>
    <row r="12684" spans="1:3" x14ac:dyDescent="0.25">
      <c r="A12684" s="74">
        <v>36424</v>
      </c>
      <c r="B12684" s="75">
        <v>26.459688000000003</v>
      </c>
      <c r="C12684" s="75">
        <v>75.623928000000006</v>
      </c>
    </row>
    <row r="12685" spans="1:3" x14ac:dyDescent="0.25">
      <c r="A12685" s="74">
        <v>36425</v>
      </c>
      <c r="B12685" s="75">
        <v>26.444448000000001</v>
      </c>
      <c r="C12685" s="75">
        <v>75.538584000000014</v>
      </c>
    </row>
    <row r="12686" spans="1:3" x14ac:dyDescent="0.25">
      <c r="A12686" s="74">
        <v>36426</v>
      </c>
      <c r="B12686" s="75">
        <v>26.432256000000002</v>
      </c>
      <c r="C12686" s="75">
        <v>75.447144000000009</v>
      </c>
    </row>
    <row r="12687" spans="1:3" x14ac:dyDescent="0.25">
      <c r="A12687" s="74">
        <v>36427</v>
      </c>
      <c r="B12687" s="75">
        <v>26.45664</v>
      </c>
      <c r="C12687" s="75">
        <v>75.39228</v>
      </c>
    </row>
    <row r="12688" spans="1:3" x14ac:dyDescent="0.25">
      <c r="A12688" s="74">
        <v>36428</v>
      </c>
      <c r="B12688" s="75">
        <v>26.502360000000003</v>
      </c>
      <c r="C12688" s="75">
        <v>75.54468</v>
      </c>
    </row>
    <row r="12689" spans="1:3" x14ac:dyDescent="0.25">
      <c r="A12689" s="74">
        <v>36429</v>
      </c>
      <c r="B12689" s="75">
        <v>26.566368000000001</v>
      </c>
      <c r="C12689" s="75">
        <v>75.724512000000004</v>
      </c>
    </row>
    <row r="12690" spans="1:3" x14ac:dyDescent="0.25">
      <c r="A12690" s="74">
        <v>36430</v>
      </c>
      <c r="B12690" s="75">
        <v>26.481024000000001</v>
      </c>
      <c r="C12690" s="75">
        <v>75.791567999999998</v>
      </c>
    </row>
    <row r="12691" spans="1:3" x14ac:dyDescent="0.25">
      <c r="A12691" s="74">
        <v>36431</v>
      </c>
      <c r="B12691" s="75">
        <v>26.450544000000001</v>
      </c>
      <c r="C12691" s="75">
        <v>75.803759999999997</v>
      </c>
    </row>
    <row r="12692" spans="1:3" x14ac:dyDescent="0.25">
      <c r="A12692" s="74">
        <v>36432</v>
      </c>
      <c r="B12692" s="75">
        <v>26.474928000000002</v>
      </c>
      <c r="C12692" s="75">
        <v>75.819000000000003</v>
      </c>
    </row>
    <row r="12693" spans="1:3" x14ac:dyDescent="0.25">
      <c r="A12693" s="74">
        <v>36433</v>
      </c>
      <c r="B12693" s="75">
        <v>26.484072000000001</v>
      </c>
      <c r="C12693" s="75">
        <v>75.785471999999999</v>
      </c>
    </row>
    <row r="12694" spans="1:3" x14ac:dyDescent="0.25">
      <c r="A12694" s="74">
        <v>36434</v>
      </c>
      <c r="B12694" s="75">
        <v>26.471879999999999</v>
      </c>
      <c r="C12694" s="75">
        <v>75.727559999999997</v>
      </c>
    </row>
    <row r="12695" spans="1:3" x14ac:dyDescent="0.25">
      <c r="A12695" s="74">
        <v>36435</v>
      </c>
      <c r="B12695" s="75">
        <v>26.453592000000004</v>
      </c>
      <c r="C12695" s="75">
        <v>75.660504000000003</v>
      </c>
    </row>
    <row r="12696" spans="1:3" x14ac:dyDescent="0.25">
      <c r="A12696" s="74">
        <v>36436</v>
      </c>
      <c r="B12696" s="75">
        <v>26.462736</v>
      </c>
      <c r="C12696" s="75">
        <v>75.626975999999999</v>
      </c>
    </row>
    <row r="12697" spans="1:3" x14ac:dyDescent="0.25">
      <c r="A12697" s="74">
        <v>36437</v>
      </c>
      <c r="B12697" s="75">
        <v>26.459688000000003</v>
      </c>
      <c r="C12697" s="75">
        <v>75.654408000000004</v>
      </c>
    </row>
    <row r="12698" spans="1:3" x14ac:dyDescent="0.25">
      <c r="A12698" s="74">
        <v>36438</v>
      </c>
      <c r="B12698" s="75">
        <v>26.447496000000001</v>
      </c>
      <c r="C12698" s="75">
        <v>75.590400000000002</v>
      </c>
    </row>
    <row r="12699" spans="1:3" x14ac:dyDescent="0.25">
      <c r="A12699" s="74">
        <v>36439</v>
      </c>
      <c r="B12699" s="75">
        <v>26.465783999999999</v>
      </c>
      <c r="C12699" s="75">
        <v>75.578208000000004</v>
      </c>
    </row>
    <row r="12700" spans="1:3" x14ac:dyDescent="0.25">
      <c r="A12700" s="74">
        <v>36440</v>
      </c>
      <c r="B12700" s="75">
        <v>26.487120000000004</v>
      </c>
      <c r="C12700" s="75">
        <v>75.645264000000012</v>
      </c>
    </row>
    <row r="12701" spans="1:3" x14ac:dyDescent="0.25">
      <c r="A12701" s="74">
        <v>36441</v>
      </c>
      <c r="B12701" s="75">
        <v>26.481024000000001</v>
      </c>
      <c r="C12701" s="75">
        <v>75.645264000000012</v>
      </c>
    </row>
    <row r="12702" spans="1:3" x14ac:dyDescent="0.25">
      <c r="A12702" s="74">
        <v>36442</v>
      </c>
      <c r="B12702" s="75">
        <v>26.468832000000003</v>
      </c>
      <c r="C12702" s="75">
        <v>75.605640000000008</v>
      </c>
    </row>
    <row r="12703" spans="1:3" x14ac:dyDescent="0.25">
      <c r="A12703" s="74">
        <v>36443</v>
      </c>
      <c r="B12703" s="75">
        <v>26.487120000000004</v>
      </c>
      <c r="C12703" s="75">
        <v>75.623928000000006</v>
      </c>
    </row>
    <row r="12704" spans="1:3" x14ac:dyDescent="0.25">
      <c r="A12704" s="74">
        <v>36444</v>
      </c>
      <c r="B12704" s="75">
        <v>26.481024000000001</v>
      </c>
      <c r="C12704" s="75">
        <v>75.569064000000012</v>
      </c>
    </row>
    <row r="12705" spans="1:3" x14ac:dyDescent="0.25">
      <c r="A12705" s="74">
        <v>36445</v>
      </c>
      <c r="B12705" s="75">
        <v>26.481024000000001</v>
      </c>
      <c r="C12705" s="75">
        <v>75.498959999999997</v>
      </c>
    </row>
    <row r="12706" spans="1:3" x14ac:dyDescent="0.25">
      <c r="A12706" s="74">
        <v>36446</v>
      </c>
      <c r="B12706" s="75">
        <v>26.465783999999999</v>
      </c>
      <c r="C12706" s="75">
        <v>75.419712000000004</v>
      </c>
    </row>
    <row r="12707" spans="1:3" x14ac:dyDescent="0.25">
      <c r="A12707" s="74">
        <v>36447</v>
      </c>
      <c r="B12707" s="75">
        <v>26.45664</v>
      </c>
      <c r="C12707" s="75">
        <v>75.334367999999998</v>
      </c>
    </row>
    <row r="12708" spans="1:3" x14ac:dyDescent="0.25">
      <c r="A12708" s="74">
        <v>36448</v>
      </c>
      <c r="B12708" s="75">
        <v>26.444448000000001</v>
      </c>
      <c r="C12708" s="75">
        <v>75.279504000000003</v>
      </c>
    </row>
    <row r="12709" spans="1:3" x14ac:dyDescent="0.25">
      <c r="A12709" s="74">
        <v>36449</v>
      </c>
      <c r="B12709" s="75">
        <v>26.441400000000002</v>
      </c>
      <c r="C12709" s="75">
        <v>75.212447999999995</v>
      </c>
    </row>
    <row r="12710" spans="1:3" x14ac:dyDescent="0.25">
      <c r="A12710" s="74">
        <v>36450</v>
      </c>
      <c r="B12710" s="75">
        <v>26.426160000000003</v>
      </c>
      <c r="C12710" s="75">
        <v>75.12405600000001</v>
      </c>
    </row>
    <row r="12711" spans="1:3" x14ac:dyDescent="0.25">
      <c r="A12711" s="74">
        <v>36451</v>
      </c>
      <c r="B12711" s="75">
        <v>26.423112</v>
      </c>
      <c r="C12711" s="75">
        <v>75.044808000000003</v>
      </c>
    </row>
    <row r="12712" spans="1:3" x14ac:dyDescent="0.25">
      <c r="A12712" s="74">
        <v>36452</v>
      </c>
      <c r="B12712" s="75">
        <v>26.407872000000001</v>
      </c>
      <c r="C12712" s="75">
        <v>74.950320000000005</v>
      </c>
    </row>
    <row r="12713" spans="1:3" x14ac:dyDescent="0.25">
      <c r="A12713" s="74">
        <v>36453</v>
      </c>
      <c r="B12713" s="75">
        <v>26.413968000000001</v>
      </c>
      <c r="C12713" s="75">
        <v>74.950320000000005</v>
      </c>
    </row>
    <row r="12714" spans="1:3" x14ac:dyDescent="0.25">
      <c r="A12714" s="74">
        <v>36454</v>
      </c>
      <c r="B12714" s="75">
        <v>26.417016</v>
      </c>
      <c r="C12714" s="75">
        <v>74.989944000000008</v>
      </c>
    </row>
    <row r="12715" spans="1:3" x14ac:dyDescent="0.25">
      <c r="A12715" s="74">
        <v>36455</v>
      </c>
      <c r="B12715" s="75">
        <v>26.417016</v>
      </c>
      <c r="C12715" s="75">
        <v>75.032616000000004</v>
      </c>
    </row>
    <row r="12716" spans="1:3" x14ac:dyDescent="0.25">
      <c r="A12716" s="74">
        <v>36456</v>
      </c>
      <c r="B12716" s="75">
        <v>26.426160000000003</v>
      </c>
      <c r="C12716" s="75">
        <v>75.008232000000007</v>
      </c>
    </row>
    <row r="12717" spans="1:3" x14ac:dyDescent="0.25">
      <c r="A12717" s="74">
        <v>36457</v>
      </c>
      <c r="B12717" s="75">
        <v>26.438351999999998</v>
      </c>
      <c r="C12717" s="75">
        <v>75.029567999999998</v>
      </c>
    </row>
    <row r="12718" spans="1:3" x14ac:dyDescent="0.25">
      <c r="A12718" s="74">
        <v>36458</v>
      </c>
      <c r="B12718" s="75">
        <v>26.541983999999999</v>
      </c>
      <c r="C12718" s="75">
        <v>75.166728000000006</v>
      </c>
    </row>
    <row r="12719" spans="1:3" x14ac:dyDescent="0.25">
      <c r="A12719" s="74">
        <v>36459</v>
      </c>
      <c r="B12719" s="75">
        <v>26.612088000000004</v>
      </c>
      <c r="C12719" s="75">
        <v>75.407520000000005</v>
      </c>
    </row>
    <row r="12720" spans="1:3" x14ac:dyDescent="0.25">
      <c r="A12720" s="74">
        <v>36460</v>
      </c>
      <c r="B12720" s="75">
        <v>26.621232000000003</v>
      </c>
      <c r="C12720" s="75">
        <v>75.46848</v>
      </c>
    </row>
    <row r="12721" spans="1:3" x14ac:dyDescent="0.25">
      <c r="A12721" s="74">
        <v>36461</v>
      </c>
      <c r="B12721" s="75">
        <v>26.651712</v>
      </c>
      <c r="C12721" s="75">
        <v>75.626975999999999</v>
      </c>
    </row>
    <row r="12722" spans="1:3" x14ac:dyDescent="0.25">
      <c r="A12722" s="74">
        <v>36462</v>
      </c>
      <c r="B12722" s="75">
        <v>26.645616</v>
      </c>
      <c r="C12722" s="75">
        <v>75.626975999999999</v>
      </c>
    </row>
    <row r="12723" spans="1:3" x14ac:dyDescent="0.25">
      <c r="A12723" s="74">
        <v>36463</v>
      </c>
      <c r="B12723" s="75">
        <v>26.636472000000001</v>
      </c>
      <c r="C12723" s="75">
        <v>75.642216000000005</v>
      </c>
    </row>
    <row r="12724" spans="1:3" x14ac:dyDescent="0.25">
      <c r="A12724" s="74">
        <v>36464</v>
      </c>
      <c r="B12724" s="75">
        <v>26.630376000000002</v>
      </c>
      <c r="C12724" s="75">
        <v>75.672696000000002</v>
      </c>
    </row>
    <row r="12725" spans="1:3" x14ac:dyDescent="0.25">
      <c r="A12725" s="74">
        <v>36465</v>
      </c>
      <c r="B12725" s="75">
        <v>26.642568000000001</v>
      </c>
      <c r="C12725" s="75">
        <v>75.681840000000008</v>
      </c>
    </row>
    <row r="12726" spans="1:3" x14ac:dyDescent="0.25">
      <c r="A12726" s="74">
        <v>36466</v>
      </c>
      <c r="B12726" s="75">
        <v>26.657807999999999</v>
      </c>
      <c r="C12726" s="75">
        <v>75.642216000000005</v>
      </c>
    </row>
    <row r="12727" spans="1:3" x14ac:dyDescent="0.25">
      <c r="A12727" s="74">
        <v>36467</v>
      </c>
      <c r="B12727" s="75">
        <v>26.682192000000004</v>
      </c>
      <c r="C12727" s="75">
        <v>75.809856000000011</v>
      </c>
    </row>
    <row r="12728" spans="1:3" x14ac:dyDescent="0.25">
      <c r="A12728" s="74">
        <v>36468</v>
      </c>
      <c r="B12728" s="75">
        <v>26.676096000000001</v>
      </c>
      <c r="C12728" s="75">
        <v>75.843384000000015</v>
      </c>
    </row>
    <row r="12729" spans="1:3" x14ac:dyDescent="0.25">
      <c r="A12729" s="74">
        <v>36469</v>
      </c>
      <c r="B12729" s="75">
        <v>26.679144000000001</v>
      </c>
      <c r="C12729" s="75">
        <v>75.822047999999995</v>
      </c>
    </row>
    <row r="12730" spans="1:3" x14ac:dyDescent="0.25">
      <c r="A12730" s="74">
        <v>36470</v>
      </c>
      <c r="B12730" s="75">
        <v>26.679144000000001</v>
      </c>
      <c r="C12730" s="75">
        <v>76.017120000000006</v>
      </c>
    </row>
    <row r="12731" spans="1:3" x14ac:dyDescent="0.25">
      <c r="A12731" s="74">
        <v>36471</v>
      </c>
      <c r="B12731" s="75">
        <v>26.688288000000004</v>
      </c>
      <c r="C12731" s="75">
        <v>76.337159999999997</v>
      </c>
    </row>
    <row r="12732" spans="1:3" x14ac:dyDescent="0.25">
      <c r="A12732" s="74">
        <v>36472</v>
      </c>
      <c r="B12732" s="75">
        <v>26.694383999999999</v>
      </c>
      <c r="C12732" s="75">
        <v>76.584047999999996</v>
      </c>
    </row>
    <row r="12733" spans="1:3" x14ac:dyDescent="0.25">
      <c r="A12733" s="74">
        <v>36473</v>
      </c>
      <c r="B12733" s="75">
        <v>26.676096000000001</v>
      </c>
      <c r="C12733" s="75">
        <v>76.620624000000007</v>
      </c>
    </row>
    <row r="12734" spans="1:3" x14ac:dyDescent="0.25">
      <c r="A12734" s="74">
        <v>36474</v>
      </c>
      <c r="B12734" s="75">
        <v>26.697432000000003</v>
      </c>
      <c r="C12734" s="75">
        <v>76.648055999999997</v>
      </c>
    </row>
    <row r="12735" spans="1:3" x14ac:dyDescent="0.25">
      <c r="A12735" s="74">
        <v>36475</v>
      </c>
      <c r="B12735" s="75">
        <v>26.691336</v>
      </c>
      <c r="C12735" s="75">
        <v>77.041247999999996</v>
      </c>
    </row>
    <row r="12736" spans="1:3" x14ac:dyDescent="0.25">
      <c r="A12736" s="74">
        <v>36476</v>
      </c>
      <c r="B12736" s="75">
        <v>26.700479999999999</v>
      </c>
      <c r="C12736" s="75">
        <v>76.989432000000008</v>
      </c>
    </row>
    <row r="12737" spans="1:3" x14ac:dyDescent="0.25">
      <c r="A12737" s="74">
        <v>36477</v>
      </c>
      <c r="B12737" s="75">
        <v>26.718768000000001</v>
      </c>
      <c r="C12737" s="75">
        <v>76.766928000000007</v>
      </c>
    </row>
    <row r="12738" spans="1:3" x14ac:dyDescent="0.25">
      <c r="A12738" s="74">
        <v>36478</v>
      </c>
      <c r="B12738" s="75">
        <v>26.700479999999999</v>
      </c>
      <c r="C12738" s="75">
        <v>76.574904000000004</v>
      </c>
    </row>
    <row r="12739" spans="1:3" x14ac:dyDescent="0.25">
      <c r="A12739" s="74">
        <v>36479</v>
      </c>
      <c r="B12739" s="75">
        <v>26.700479999999999</v>
      </c>
      <c r="C12739" s="75">
        <v>76.556616000000005</v>
      </c>
    </row>
    <row r="12740" spans="1:3" x14ac:dyDescent="0.25">
      <c r="A12740" s="74">
        <v>36480</v>
      </c>
      <c r="B12740" s="75">
        <v>26.749248000000001</v>
      </c>
      <c r="C12740" s="75">
        <v>76.638912000000005</v>
      </c>
    </row>
    <row r="12741" spans="1:3" x14ac:dyDescent="0.25">
      <c r="A12741" s="74">
        <v>36481</v>
      </c>
      <c r="B12741" s="75">
        <v>26.688288000000004</v>
      </c>
      <c r="C12741" s="75">
        <v>76.657200000000003</v>
      </c>
    </row>
    <row r="12742" spans="1:3" x14ac:dyDescent="0.25">
      <c r="A12742" s="74">
        <v>36482</v>
      </c>
      <c r="B12742" s="75">
        <v>26.700479999999999</v>
      </c>
      <c r="C12742" s="75">
        <v>76.654152000000011</v>
      </c>
    </row>
    <row r="12743" spans="1:3" x14ac:dyDescent="0.25">
      <c r="A12743" s="74">
        <v>36483</v>
      </c>
      <c r="B12743" s="75">
        <v>26.700479999999999</v>
      </c>
      <c r="C12743" s="75">
        <v>76.623671999999999</v>
      </c>
    </row>
    <row r="12744" spans="1:3" x14ac:dyDescent="0.25">
      <c r="A12744" s="74">
        <v>36484</v>
      </c>
      <c r="B12744" s="75">
        <v>26.703528000000002</v>
      </c>
      <c r="C12744" s="75">
        <v>76.590144000000009</v>
      </c>
    </row>
    <row r="12745" spans="1:3" x14ac:dyDescent="0.25">
      <c r="A12745" s="74">
        <v>36485</v>
      </c>
      <c r="B12745" s="75">
        <v>26.703528000000002</v>
      </c>
      <c r="C12745" s="75">
        <v>76.608432000000008</v>
      </c>
    </row>
    <row r="12746" spans="1:3" x14ac:dyDescent="0.25">
      <c r="A12746" s="74">
        <v>36486</v>
      </c>
      <c r="B12746" s="75">
        <v>26.700479999999999</v>
      </c>
      <c r="C12746" s="75">
        <v>76.590144000000009</v>
      </c>
    </row>
    <row r="12747" spans="1:3" x14ac:dyDescent="0.25">
      <c r="A12747" s="74">
        <v>36487</v>
      </c>
      <c r="B12747" s="75">
        <v>26.700479999999999</v>
      </c>
      <c r="C12747" s="75">
        <v>76.632816000000005</v>
      </c>
    </row>
    <row r="12748" spans="1:3" x14ac:dyDescent="0.25">
      <c r="A12748" s="74">
        <v>36488</v>
      </c>
      <c r="B12748" s="75">
        <v>26.718768000000001</v>
      </c>
      <c r="C12748" s="75">
        <v>76.629767999999999</v>
      </c>
    </row>
    <row r="12749" spans="1:3" x14ac:dyDescent="0.25">
      <c r="A12749" s="74">
        <v>36489</v>
      </c>
      <c r="B12749" s="75">
        <v>26.718768000000001</v>
      </c>
      <c r="C12749" s="75">
        <v>76.620624000000007</v>
      </c>
    </row>
    <row r="12750" spans="1:3" x14ac:dyDescent="0.25">
      <c r="A12750" s="74">
        <v>36490</v>
      </c>
      <c r="B12750" s="75">
        <v>26.709624000000002</v>
      </c>
      <c r="C12750" s="75">
        <v>76.638912000000005</v>
      </c>
    </row>
    <row r="12751" spans="1:3" x14ac:dyDescent="0.25">
      <c r="A12751" s="74">
        <v>36491</v>
      </c>
      <c r="B12751" s="75">
        <v>26.715720000000005</v>
      </c>
      <c r="C12751" s="75">
        <v>76.614528000000007</v>
      </c>
    </row>
    <row r="12752" spans="1:3" x14ac:dyDescent="0.25">
      <c r="A12752" s="74">
        <v>36492</v>
      </c>
      <c r="B12752" s="75">
        <v>26.718768000000001</v>
      </c>
      <c r="C12752" s="75">
        <v>76.635864000000012</v>
      </c>
    </row>
    <row r="12753" spans="1:3" x14ac:dyDescent="0.25">
      <c r="A12753" s="74">
        <v>36493</v>
      </c>
      <c r="B12753" s="75">
        <v>26.755344000000001</v>
      </c>
      <c r="C12753" s="75">
        <v>76.699871999999999</v>
      </c>
    </row>
    <row r="12754" spans="1:3" x14ac:dyDescent="0.25">
      <c r="A12754" s="74">
        <v>36494</v>
      </c>
      <c r="B12754" s="75">
        <v>26.740104000000002</v>
      </c>
      <c r="C12754" s="75">
        <v>76.718159999999997</v>
      </c>
    </row>
    <row r="12755" spans="1:3" x14ac:dyDescent="0.25">
      <c r="A12755" s="74">
        <v>36495</v>
      </c>
      <c r="B12755" s="75">
        <v>26.782776000000002</v>
      </c>
      <c r="C12755" s="75">
        <v>77.239367999999999</v>
      </c>
    </row>
    <row r="12756" spans="1:3" x14ac:dyDescent="0.25">
      <c r="A12756" s="74">
        <v>36496</v>
      </c>
      <c r="B12756" s="75">
        <v>26.758392000000004</v>
      </c>
      <c r="C12756" s="75">
        <v>77.556359999999998</v>
      </c>
    </row>
    <row r="12757" spans="1:3" x14ac:dyDescent="0.25">
      <c r="A12757" s="74">
        <v>36497</v>
      </c>
      <c r="B12757" s="75">
        <v>26.746200000000002</v>
      </c>
      <c r="C12757" s="75">
        <v>77.553312000000005</v>
      </c>
    </row>
    <row r="12758" spans="1:3" x14ac:dyDescent="0.25">
      <c r="A12758" s="74">
        <v>36498</v>
      </c>
      <c r="B12758" s="75">
        <v>26.749248000000001</v>
      </c>
      <c r="C12758" s="75">
        <v>77.550264000000013</v>
      </c>
    </row>
    <row r="12759" spans="1:3" x14ac:dyDescent="0.25">
      <c r="A12759" s="74">
        <v>36499</v>
      </c>
      <c r="B12759" s="75">
        <v>26.721816</v>
      </c>
      <c r="C12759" s="75">
        <v>77.571600000000004</v>
      </c>
    </row>
    <row r="12760" spans="1:3" x14ac:dyDescent="0.25">
      <c r="A12760" s="74">
        <v>36500</v>
      </c>
      <c r="B12760" s="75">
        <v>26.788872000000001</v>
      </c>
      <c r="C12760" s="75">
        <v>77.471016000000006</v>
      </c>
    </row>
    <row r="12761" spans="1:3" x14ac:dyDescent="0.25">
      <c r="A12761" s="74">
        <v>36501</v>
      </c>
      <c r="B12761" s="75">
        <v>26.76144</v>
      </c>
      <c r="C12761" s="75">
        <v>78.153768000000014</v>
      </c>
    </row>
    <row r="12762" spans="1:3" x14ac:dyDescent="0.25">
      <c r="A12762" s="74">
        <v>36502</v>
      </c>
      <c r="B12762" s="75">
        <v>26.773632000000003</v>
      </c>
      <c r="C12762" s="75">
        <v>77.928216000000006</v>
      </c>
    </row>
    <row r="12763" spans="1:3" x14ac:dyDescent="0.25">
      <c r="A12763" s="74">
        <v>36503</v>
      </c>
      <c r="B12763" s="75">
        <v>26.758392000000004</v>
      </c>
      <c r="C12763" s="75">
        <v>77.727047999999996</v>
      </c>
    </row>
    <row r="12764" spans="1:3" x14ac:dyDescent="0.25">
      <c r="A12764" s="74">
        <v>36504</v>
      </c>
      <c r="B12764" s="75">
        <v>26.779728000000002</v>
      </c>
      <c r="C12764" s="75">
        <v>77.595984000000001</v>
      </c>
    </row>
    <row r="12765" spans="1:3" x14ac:dyDescent="0.25">
      <c r="A12765" s="74">
        <v>36505</v>
      </c>
      <c r="B12765" s="75">
        <v>26.794968000000001</v>
      </c>
      <c r="C12765" s="75">
        <v>77.647800000000004</v>
      </c>
    </row>
    <row r="12766" spans="1:3" x14ac:dyDescent="0.25">
      <c r="A12766" s="74">
        <v>36506</v>
      </c>
      <c r="B12766" s="75">
        <v>26.794968000000001</v>
      </c>
      <c r="C12766" s="75">
        <v>77.58074400000001</v>
      </c>
    </row>
    <row r="12767" spans="1:3" x14ac:dyDescent="0.25">
      <c r="A12767" s="74">
        <v>36507</v>
      </c>
      <c r="B12767" s="75">
        <v>26.779728000000002</v>
      </c>
      <c r="C12767" s="75">
        <v>77.836776</v>
      </c>
    </row>
    <row r="12768" spans="1:3" x14ac:dyDescent="0.25">
      <c r="A12768" s="74">
        <v>36508</v>
      </c>
      <c r="B12768" s="75">
        <v>26.767536</v>
      </c>
      <c r="C12768" s="75">
        <v>78.022704000000004</v>
      </c>
    </row>
    <row r="12769" spans="1:3" x14ac:dyDescent="0.25">
      <c r="A12769" s="74">
        <v>36509</v>
      </c>
      <c r="B12769" s="75">
        <v>26.788872000000001</v>
      </c>
      <c r="C12769" s="75">
        <v>77.992224000000007</v>
      </c>
    </row>
    <row r="12770" spans="1:3" x14ac:dyDescent="0.25">
      <c r="A12770" s="74">
        <v>36510</v>
      </c>
      <c r="B12770" s="75">
        <v>26.776679999999999</v>
      </c>
      <c r="C12770" s="75">
        <v>78.205584000000002</v>
      </c>
    </row>
    <row r="12771" spans="1:3" x14ac:dyDescent="0.25">
      <c r="A12771" s="74">
        <v>36511</v>
      </c>
      <c r="B12771" s="75">
        <v>26.749248000000001</v>
      </c>
      <c r="C12771" s="75">
        <v>77.96174400000001</v>
      </c>
    </row>
    <row r="12772" spans="1:3" x14ac:dyDescent="0.25">
      <c r="A12772" s="74">
        <v>36512</v>
      </c>
      <c r="B12772" s="75">
        <v>26.807160000000003</v>
      </c>
      <c r="C12772" s="75">
        <v>77.983080000000001</v>
      </c>
    </row>
    <row r="12773" spans="1:3" x14ac:dyDescent="0.25">
      <c r="A12773" s="74">
        <v>36513</v>
      </c>
      <c r="B12773" s="75">
        <v>26.810207999999999</v>
      </c>
      <c r="C12773" s="75">
        <v>77.88554400000001</v>
      </c>
    </row>
    <row r="12774" spans="1:3" x14ac:dyDescent="0.25">
      <c r="A12774" s="74">
        <v>36514</v>
      </c>
      <c r="B12774" s="75">
        <v>26.752296000000001</v>
      </c>
      <c r="C12774" s="75">
        <v>77.742288000000002</v>
      </c>
    </row>
    <row r="12775" spans="1:3" x14ac:dyDescent="0.25">
      <c r="A12775" s="74">
        <v>36515</v>
      </c>
      <c r="B12775" s="75">
        <v>26.752296000000001</v>
      </c>
      <c r="C12775" s="75">
        <v>77.635608000000005</v>
      </c>
    </row>
    <row r="12776" spans="1:3" x14ac:dyDescent="0.25">
      <c r="A12776" s="74">
        <v>36516</v>
      </c>
      <c r="B12776" s="75">
        <v>26.773632000000003</v>
      </c>
      <c r="C12776" s="75">
        <v>77.535024000000007</v>
      </c>
    </row>
    <row r="12777" spans="1:3" x14ac:dyDescent="0.25">
      <c r="A12777" s="74">
        <v>36517</v>
      </c>
      <c r="B12777" s="75">
        <v>26.798016000000001</v>
      </c>
      <c r="C12777" s="75">
        <v>77.419200000000004</v>
      </c>
    </row>
    <row r="12778" spans="1:3" x14ac:dyDescent="0.25">
      <c r="A12778" s="74">
        <v>36518</v>
      </c>
      <c r="B12778" s="75">
        <v>26.773632000000003</v>
      </c>
      <c r="C12778" s="75">
        <v>77.346047999999996</v>
      </c>
    </row>
    <row r="12779" spans="1:3" x14ac:dyDescent="0.25">
      <c r="A12779" s="74">
        <v>36519</v>
      </c>
      <c r="B12779" s="75">
        <v>26.788872000000001</v>
      </c>
      <c r="C12779" s="75">
        <v>77.35214400000001</v>
      </c>
    </row>
    <row r="12780" spans="1:3" x14ac:dyDescent="0.25">
      <c r="A12780" s="74">
        <v>36520</v>
      </c>
      <c r="B12780" s="75">
        <v>26.770583999999999</v>
      </c>
      <c r="C12780" s="75">
        <v>77.346047999999996</v>
      </c>
    </row>
    <row r="12781" spans="1:3" x14ac:dyDescent="0.25">
      <c r="A12781" s="74">
        <v>36521</v>
      </c>
      <c r="B12781" s="75">
        <v>26.755344000000001</v>
      </c>
      <c r="C12781" s="75">
        <v>77.278992000000002</v>
      </c>
    </row>
    <row r="12782" spans="1:3" x14ac:dyDescent="0.25">
      <c r="A12782" s="74">
        <v>36522</v>
      </c>
      <c r="B12782" s="75">
        <v>26.755344000000001</v>
      </c>
      <c r="C12782" s="75">
        <v>77.263752000000011</v>
      </c>
    </row>
    <row r="12783" spans="1:3" x14ac:dyDescent="0.25">
      <c r="A12783" s="74">
        <v>36523</v>
      </c>
      <c r="B12783" s="75">
        <v>26.746200000000002</v>
      </c>
      <c r="C12783" s="75">
        <v>77.227176</v>
      </c>
    </row>
    <row r="12784" spans="1:3" x14ac:dyDescent="0.25">
      <c r="A12784" s="74">
        <v>36524</v>
      </c>
      <c r="B12784" s="75">
        <v>26.779728000000002</v>
      </c>
      <c r="C12784" s="75">
        <v>77.260704000000004</v>
      </c>
    </row>
    <row r="12785" spans="1:3" x14ac:dyDescent="0.25">
      <c r="A12785" s="74">
        <v>36525</v>
      </c>
      <c r="B12785" s="75">
        <v>26.788872000000001</v>
      </c>
      <c r="C12785" s="75">
        <v>77.291184000000001</v>
      </c>
    </row>
    <row r="12786" spans="1:3" x14ac:dyDescent="0.25">
      <c r="A12786" s="74">
        <v>36526</v>
      </c>
      <c r="B12786" s="75">
        <v>26.785824000000002</v>
      </c>
      <c r="C12786" s="75">
        <v>77.303376</v>
      </c>
    </row>
    <row r="12787" spans="1:3" x14ac:dyDescent="0.25">
      <c r="A12787" s="74">
        <v>36527</v>
      </c>
      <c r="B12787" s="75">
        <v>26.804112</v>
      </c>
      <c r="C12787" s="75">
        <v>77.303376</v>
      </c>
    </row>
    <row r="12788" spans="1:3" x14ac:dyDescent="0.25">
      <c r="A12788" s="74">
        <v>36528</v>
      </c>
      <c r="B12788" s="75">
        <v>26.798016000000001</v>
      </c>
      <c r="C12788" s="75">
        <v>77.224128000000007</v>
      </c>
    </row>
    <row r="12789" spans="1:3" x14ac:dyDescent="0.25">
      <c r="A12789" s="74">
        <v>36529</v>
      </c>
      <c r="B12789" s="75">
        <v>26.810207999999999</v>
      </c>
      <c r="C12789" s="75">
        <v>77.178408000000005</v>
      </c>
    </row>
    <row r="12790" spans="1:3" x14ac:dyDescent="0.25">
      <c r="A12790" s="74">
        <v>36530</v>
      </c>
      <c r="B12790" s="75">
        <v>26.782776000000002</v>
      </c>
      <c r="C12790" s="75">
        <v>77.129640000000009</v>
      </c>
    </row>
    <row r="12791" spans="1:3" x14ac:dyDescent="0.25">
      <c r="A12791" s="74">
        <v>36531</v>
      </c>
      <c r="B12791" s="75">
        <v>26.785824000000002</v>
      </c>
      <c r="C12791" s="75">
        <v>77.080871999999999</v>
      </c>
    </row>
    <row r="12792" spans="1:3" x14ac:dyDescent="0.25">
      <c r="A12792" s="74">
        <v>36532</v>
      </c>
      <c r="B12792" s="75">
        <v>26.788872000000001</v>
      </c>
      <c r="C12792" s="75">
        <v>77.044296000000003</v>
      </c>
    </row>
    <row r="12793" spans="1:3" x14ac:dyDescent="0.25">
      <c r="A12793" s="74">
        <v>36533</v>
      </c>
      <c r="B12793" s="75">
        <v>26.813256000000003</v>
      </c>
      <c r="C12793" s="75">
        <v>77.169264000000013</v>
      </c>
    </row>
    <row r="12794" spans="1:3" x14ac:dyDescent="0.25">
      <c r="A12794" s="74">
        <v>36534</v>
      </c>
      <c r="B12794" s="75">
        <v>26.794968000000001</v>
      </c>
      <c r="C12794" s="75">
        <v>77.272896000000003</v>
      </c>
    </row>
    <row r="12795" spans="1:3" x14ac:dyDescent="0.25">
      <c r="A12795" s="74">
        <v>36535</v>
      </c>
      <c r="B12795" s="75">
        <v>26.807160000000003</v>
      </c>
      <c r="C12795" s="75">
        <v>77.263752000000011</v>
      </c>
    </row>
    <row r="12796" spans="1:3" x14ac:dyDescent="0.25">
      <c r="A12796" s="74">
        <v>36536</v>
      </c>
      <c r="B12796" s="75">
        <v>26.794968000000001</v>
      </c>
      <c r="C12796" s="75">
        <v>77.184504000000004</v>
      </c>
    </row>
    <row r="12797" spans="1:3" x14ac:dyDescent="0.25">
      <c r="A12797" s="74">
        <v>36537</v>
      </c>
      <c r="B12797" s="75">
        <v>26.788872000000001</v>
      </c>
      <c r="C12797" s="75">
        <v>77.126592000000002</v>
      </c>
    </row>
    <row r="12798" spans="1:3" x14ac:dyDescent="0.25">
      <c r="A12798" s="74">
        <v>36538</v>
      </c>
      <c r="B12798" s="75">
        <v>26.779728000000002</v>
      </c>
      <c r="C12798" s="75">
        <v>77.093064000000012</v>
      </c>
    </row>
    <row r="12799" spans="1:3" x14ac:dyDescent="0.25">
      <c r="A12799" s="74">
        <v>36539</v>
      </c>
      <c r="B12799" s="75">
        <v>26.770583999999999</v>
      </c>
      <c r="C12799" s="75">
        <v>77.044296000000003</v>
      </c>
    </row>
    <row r="12800" spans="1:3" x14ac:dyDescent="0.25">
      <c r="A12800" s="74">
        <v>36540</v>
      </c>
      <c r="B12800" s="75">
        <v>26.767536</v>
      </c>
      <c r="C12800" s="75">
        <v>77.038200000000003</v>
      </c>
    </row>
    <row r="12801" spans="1:3" x14ac:dyDescent="0.25">
      <c r="A12801" s="74">
        <v>36541</v>
      </c>
      <c r="B12801" s="75">
        <v>26.764488000000004</v>
      </c>
      <c r="C12801" s="75">
        <v>77.04734400000001</v>
      </c>
    </row>
    <row r="12802" spans="1:3" x14ac:dyDescent="0.25">
      <c r="A12802" s="74">
        <v>36542</v>
      </c>
      <c r="B12802" s="75">
        <v>26.758392000000004</v>
      </c>
      <c r="C12802" s="75">
        <v>77.010767999999999</v>
      </c>
    </row>
    <row r="12803" spans="1:3" x14ac:dyDescent="0.25">
      <c r="A12803" s="74">
        <v>36543</v>
      </c>
      <c r="B12803" s="75">
        <v>26.746200000000002</v>
      </c>
      <c r="C12803" s="75">
        <v>76.965047999999996</v>
      </c>
    </row>
    <row r="12804" spans="1:3" x14ac:dyDescent="0.25">
      <c r="A12804" s="74">
        <v>36544</v>
      </c>
      <c r="B12804" s="75">
        <v>26.730960000000003</v>
      </c>
      <c r="C12804" s="75">
        <v>76.928471999999999</v>
      </c>
    </row>
    <row r="12805" spans="1:3" x14ac:dyDescent="0.25">
      <c r="A12805" s="74">
        <v>36545</v>
      </c>
      <c r="B12805" s="75">
        <v>26.712672000000001</v>
      </c>
      <c r="C12805" s="75">
        <v>76.882752000000011</v>
      </c>
    </row>
    <row r="12806" spans="1:3" x14ac:dyDescent="0.25">
      <c r="A12806" s="74">
        <v>36546</v>
      </c>
      <c r="B12806" s="75">
        <v>26.694383999999999</v>
      </c>
      <c r="C12806" s="75">
        <v>76.846176</v>
      </c>
    </row>
    <row r="12807" spans="1:3" x14ac:dyDescent="0.25">
      <c r="A12807" s="74">
        <v>36547</v>
      </c>
      <c r="B12807" s="75">
        <v>26.676096000000001</v>
      </c>
      <c r="C12807" s="75">
        <v>76.794359999999998</v>
      </c>
    </row>
    <row r="12808" spans="1:3" x14ac:dyDescent="0.25">
      <c r="A12808" s="74">
        <v>36548</v>
      </c>
      <c r="B12808" s="75">
        <v>26.663904000000002</v>
      </c>
      <c r="C12808" s="75">
        <v>76.760832000000008</v>
      </c>
    </row>
    <row r="12809" spans="1:3" x14ac:dyDescent="0.25">
      <c r="A12809" s="74">
        <v>36549</v>
      </c>
      <c r="B12809" s="75">
        <v>26.642568000000001</v>
      </c>
      <c r="C12809" s="75">
        <v>76.718159999999997</v>
      </c>
    </row>
    <row r="12810" spans="1:3" x14ac:dyDescent="0.25">
      <c r="A12810" s="74">
        <v>36550</v>
      </c>
      <c r="B12810" s="75">
        <v>26.621232000000003</v>
      </c>
      <c r="C12810" s="75">
        <v>76.666344000000009</v>
      </c>
    </row>
    <row r="12811" spans="1:3" x14ac:dyDescent="0.25">
      <c r="A12811" s="74">
        <v>36551</v>
      </c>
      <c r="B12811" s="75">
        <v>26.605992000000004</v>
      </c>
      <c r="C12811" s="75">
        <v>76.605384000000001</v>
      </c>
    </row>
    <row r="12812" spans="1:3" x14ac:dyDescent="0.25">
      <c r="A12812" s="74">
        <v>36552</v>
      </c>
      <c r="B12812" s="75">
        <v>26.593800000000002</v>
      </c>
      <c r="C12812" s="75">
        <v>76.544424000000006</v>
      </c>
    </row>
    <row r="12813" spans="1:3" x14ac:dyDescent="0.25">
      <c r="A12813" s="74">
        <v>36553</v>
      </c>
      <c r="B12813" s="75">
        <v>26.593800000000002</v>
      </c>
      <c r="C12813" s="75">
        <v>76.483464000000012</v>
      </c>
    </row>
    <row r="12814" spans="1:3" x14ac:dyDescent="0.25">
      <c r="A12814" s="74">
        <v>36554</v>
      </c>
      <c r="B12814" s="75">
        <v>26.578560000000003</v>
      </c>
      <c r="C12814" s="75">
        <v>76.422504000000004</v>
      </c>
    </row>
    <row r="12815" spans="1:3" x14ac:dyDescent="0.25">
      <c r="A12815" s="74">
        <v>36555</v>
      </c>
      <c r="B12815" s="75">
        <v>26.572464000000004</v>
      </c>
      <c r="C12815" s="75">
        <v>76.346304000000003</v>
      </c>
    </row>
    <row r="12816" spans="1:3" x14ac:dyDescent="0.25">
      <c r="A12816" s="74">
        <v>36556</v>
      </c>
      <c r="B12816" s="75">
        <v>26.563320000000004</v>
      </c>
      <c r="C12816" s="75">
        <v>76.264008000000004</v>
      </c>
    </row>
    <row r="12817" spans="1:3" x14ac:dyDescent="0.25">
      <c r="A12817" s="74">
        <v>36557</v>
      </c>
      <c r="B12817" s="75">
        <v>26.563320000000004</v>
      </c>
      <c r="C12817" s="75">
        <v>76.175616000000005</v>
      </c>
    </row>
    <row r="12818" spans="1:3" x14ac:dyDescent="0.25">
      <c r="A12818" s="74">
        <v>36558</v>
      </c>
      <c r="B12818" s="75">
        <v>26.566368000000001</v>
      </c>
      <c r="C12818" s="75">
        <v>76.093320000000006</v>
      </c>
    </row>
    <row r="12819" spans="1:3" x14ac:dyDescent="0.25">
      <c r="A12819" s="74">
        <v>36559</v>
      </c>
      <c r="B12819" s="75">
        <v>26.566368000000001</v>
      </c>
      <c r="C12819" s="75">
        <v>75.998832000000007</v>
      </c>
    </row>
    <row r="12820" spans="1:3" x14ac:dyDescent="0.25">
      <c r="A12820" s="74">
        <v>36560</v>
      </c>
      <c r="B12820" s="75">
        <v>26.566368000000001</v>
      </c>
      <c r="C12820" s="75">
        <v>75.92568</v>
      </c>
    </row>
    <row r="12821" spans="1:3" x14ac:dyDescent="0.25">
      <c r="A12821" s="74">
        <v>36561</v>
      </c>
      <c r="B12821" s="75">
        <v>26.569416</v>
      </c>
      <c r="C12821" s="75">
        <v>75.876912000000004</v>
      </c>
    </row>
    <row r="12822" spans="1:3" x14ac:dyDescent="0.25">
      <c r="A12822" s="74">
        <v>36562</v>
      </c>
      <c r="B12822" s="75">
        <v>26.557224000000001</v>
      </c>
      <c r="C12822" s="75">
        <v>75.800712000000004</v>
      </c>
    </row>
    <row r="12823" spans="1:3" x14ac:dyDescent="0.25">
      <c r="A12823" s="74">
        <v>36563</v>
      </c>
      <c r="B12823" s="75">
        <v>26.551128000000002</v>
      </c>
      <c r="C12823" s="75">
        <v>75.724512000000004</v>
      </c>
    </row>
    <row r="12824" spans="1:3" x14ac:dyDescent="0.25">
      <c r="A12824" s="74">
        <v>36564</v>
      </c>
      <c r="B12824" s="75">
        <v>26.545032000000003</v>
      </c>
      <c r="C12824" s="75">
        <v>75.645264000000012</v>
      </c>
    </row>
    <row r="12825" spans="1:3" x14ac:dyDescent="0.25">
      <c r="A12825" s="74">
        <v>36565</v>
      </c>
      <c r="B12825" s="75">
        <v>26.538936</v>
      </c>
      <c r="C12825" s="75">
        <v>75.559920000000005</v>
      </c>
    </row>
    <row r="12826" spans="1:3" x14ac:dyDescent="0.25">
      <c r="A12826" s="74">
        <v>36566</v>
      </c>
      <c r="B12826" s="75">
        <v>26.53284</v>
      </c>
      <c r="C12826" s="75">
        <v>75.471528000000006</v>
      </c>
    </row>
    <row r="12827" spans="1:3" x14ac:dyDescent="0.25">
      <c r="A12827" s="74">
        <v>36567</v>
      </c>
      <c r="B12827" s="75">
        <v>26.529792000000004</v>
      </c>
      <c r="C12827" s="75">
        <v>75.380088000000001</v>
      </c>
    </row>
    <row r="12828" spans="1:3" x14ac:dyDescent="0.25">
      <c r="A12828" s="74">
        <v>36568</v>
      </c>
      <c r="B12828" s="75">
        <v>26.529792000000004</v>
      </c>
      <c r="C12828" s="75">
        <v>75.261216000000005</v>
      </c>
    </row>
    <row r="12829" spans="1:3" x14ac:dyDescent="0.25">
      <c r="A12829" s="74">
        <v>36569</v>
      </c>
      <c r="B12829" s="75">
        <v>26.526744000000001</v>
      </c>
      <c r="C12829" s="75">
        <v>75.136247999999995</v>
      </c>
    </row>
    <row r="12830" spans="1:3" x14ac:dyDescent="0.25">
      <c r="A12830" s="74">
        <v>36570</v>
      </c>
      <c r="B12830" s="75">
        <v>26.514551999999998</v>
      </c>
      <c r="C12830" s="75">
        <v>75.008232000000007</v>
      </c>
    </row>
    <row r="12831" spans="1:3" x14ac:dyDescent="0.25">
      <c r="A12831" s="74">
        <v>36571</v>
      </c>
      <c r="B12831" s="75">
        <v>26.502360000000003</v>
      </c>
      <c r="C12831" s="75">
        <v>74.874120000000005</v>
      </c>
    </row>
    <row r="12832" spans="1:3" x14ac:dyDescent="0.25">
      <c r="A12832" s="74">
        <v>36572</v>
      </c>
      <c r="B12832" s="75">
        <v>26.490168000000001</v>
      </c>
      <c r="C12832" s="75">
        <v>74.740008000000003</v>
      </c>
    </row>
    <row r="12833" spans="1:3" x14ac:dyDescent="0.25">
      <c r="A12833" s="74">
        <v>36573</v>
      </c>
      <c r="B12833" s="75">
        <v>26.487120000000004</v>
      </c>
      <c r="C12833" s="75">
        <v>74.605896000000001</v>
      </c>
    </row>
    <row r="12834" spans="1:3" x14ac:dyDescent="0.25">
      <c r="A12834" s="74">
        <v>36574</v>
      </c>
      <c r="B12834" s="75">
        <v>26.481024000000001</v>
      </c>
      <c r="C12834" s="75">
        <v>74.465688</v>
      </c>
    </row>
    <row r="12835" spans="1:3" x14ac:dyDescent="0.25">
      <c r="A12835" s="74">
        <v>36575</v>
      </c>
      <c r="B12835" s="75">
        <v>26.468832000000003</v>
      </c>
      <c r="C12835" s="75">
        <v>74.331575999999998</v>
      </c>
    </row>
    <row r="12836" spans="1:3" x14ac:dyDescent="0.25">
      <c r="A12836" s="74">
        <v>36576</v>
      </c>
      <c r="B12836" s="75">
        <v>26.453592000000004</v>
      </c>
      <c r="C12836" s="75">
        <v>74.203559999999996</v>
      </c>
    </row>
    <row r="12837" spans="1:3" x14ac:dyDescent="0.25">
      <c r="A12837" s="74">
        <v>36577</v>
      </c>
      <c r="B12837" s="75">
        <v>26.438351999999998</v>
      </c>
      <c r="C12837" s="75">
        <v>74.081640000000007</v>
      </c>
    </row>
    <row r="12838" spans="1:3" x14ac:dyDescent="0.25">
      <c r="A12838" s="74">
        <v>36578</v>
      </c>
      <c r="B12838" s="75">
        <v>26.423112</v>
      </c>
      <c r="C12838" s="75">
        <v>73.953624000000005</v>
      </c>
    </row>
    <row r="12839" spans="1:3" x14ac:dyDescent="0.25">
      <c r="A12839" s="74">
        <v>36579</v>
      </c>
      <c r="B12839" s="75">
        <v>26.407872000000001</v>
      </c>
      <c r="C12839" s="75">
        <v>73.825608000000003</v>
      </c>
    </row>
    <row r="12840" spans="1:3" x14ac:dyDescent="0.25">
      <c r="A12840" s="74">
        <v>36580</v>
      </c>
      <c r="B12840" s="75">
        <v>26.392632000000003</v>
      </c>
      <c r="C12840" s="75">
        <v>73.685400000000001</v>
      </c>
    </row>
    <row r="12841" spans="1:3" x14ac:dyDescent="0.25">
      <c r="A12841" s="74">
        <v>36581</v>
      </c>
      <c r="B12841" s="75">
        <v>26.386536</v>
      </c>
      <c r="C12841" s="75">
        <v>73.554336000000006</v>
      </c>
    </row>
    <row r="12842" spans="1:3" x14ac:dyDescent="0.25">
      <c r="A12842" s="74">
        <v>36582</v>
      </c>
      <c r="B12842" s="75">
        <v>26.365200000000002</v>
      </c>
      <c r="C12842" s="75">
        <v>73.475088</v>
      </c>
    </row>
    <row r="12843" spans="1:3" x14ac:dyDescent="0.25">
      <c r="A12843" s="74">
        <v>36583</v>
      </c>
      <c r="B12843" s="75">
        <v>26.356056000000002</v>
      </c>
      <c r="C12843" s="75">
        <v>73.392792</v>
      </c>
    </row>
    <row r="12844" spans="1:3" x14ac:dyDescent="0.25">
      <c r="A12844" s="74">
        <v>36584</v>
      </c>
      <c r="B12844" s="75">
        <v>26.346912</v>
      </c>
      <c r="C12844" s="75">
        <v>73.313544000000007</v>
      </c>
    </row>
    <row r="12845" spans="1:3" x14ac:dyDescent="0.25">
      <c r="A12845" s="74">
        <v>36585</v>
      </c>
      <c r="B12845" s="75">
        <v>26.337768000000001</v>
      </c>
      <c r="C12845" s="75">
        <v>73.219056000000009</v>
      </c>
    </row>
    <row r="12846" spans="1:3" x14ac:dyDescent="0.25">
      <c r="A12846" s="74">
        <v>36586</v>
      </c>
      <c r="B12846" s="75">
        <v>26.325576000000002</v>
      </c>
      <c r="C12846" s="75">
        <v>73.121520000000004</v>
      </c>
    </row>
    <row r="12847" spans="1:3" x14ac:dyDescent="0.25">
      <c r="A12847" s="74">
        <v>36587</v>
      </c>
      <c r="B12847" s="75">
        <v>26.316432000000002</v>
      </c>
      <c r="C12847" s="75">
        <v>73.036176000000012</v>
      </c>
    </row>
    <row r="12848" spans="1:3" x14ac:dyDescent="0.25">
      <c r="A12848" s="74">
        <v>36588</v>
      </c>
      <c r="B12848" s="75">
        <v>26.310336</v>
      </c>
      <c r="C12848" s="75">
        <v>72.984359999999995</v>
      </c>
    </row>
    <row r="12849" spans="1:3" x14ac:dyDescent="0.25">
      <c r="A12849" s="74">
        <v>36589</v>
      </c>
      <c r="B12849" s="75">
        <v>26.301192000000004</v>
      </c>
      <c r="C12849" s="75">
        <v>72.883776000000012</v>
      </c>
    </row>
    <row r="12850" spans="1:3" x14ac:dyDescent="0.25">
      <c r="A12850" s="74">
        <v>36590</v>
      </c>
      <c r="B12850" s="75">
        <v>26.295096000000001</v>
      </c>
      <c r="C12850" s="75">
        <v>72.813671999999997</v>
      </c>
    </row>
    <row r="12851" spans="1:3" x14ac:dyDescent="0.25">
      <c r="A12851" s="74">
        <v>36591</v>
      </c>
      <c r="B12851" s="75">
        <v>26.289000000000001</v>
      </c>
      <c r="C12851" s="75">
        <v>72.752712000000002</v>
      </c>
    </row>
    <row r="12852" spans="1:3" x14ac:dyDescent="0.25">
      <c r="A12852" s="74">
        <v>36592</v>
      </c>
      <c r="B12852" s="75">
        <v>26.279856000000002</v>
      </c>
      <c r="C12852" s="75">
        <v>72.703944000000007</v>
      </c>
    </row>
    <row r="12853" spans="1:3" x14ac:dyDescent="0.25">
      <c r="A12853" s="74">
        <v>36593</v>
      </c>
      <c r="B12853" s="75">
        <v>26.276807999999999</v>
      </c>
      <c r="C12853" s="75">
        <v>72.646032000000005</v>
      </c>
    </row>
    <row r="12854" spans="1:3" x14ac:dyDescent="0.25">
      <c r="A12854" s="74">
        <v>36594</v>
      </c>
      <c r="B12854" s="75">
        <v>26.264616</v>
      </c>
      <c r="C12854" s="75">
        <v>72.588120000000004</v>
      </c>
    </row>
    <row r="12855" spans="1:3" x14ac:dyDescent="0.25">
      <c r="A12855" s="74">
        <v>36595</v>
      </c>
      <c r="B12855" s="75">
        <v>26.258520000000004</v>
      </c>
      <c r="C12855" s="75">
        <v>72.460104000000001</v>
      </c>
    </row>
    <row r="12856" spans="1:3" x14ac:dyDescent="0.25">
      <c r="A12856" s="74">
        <v>36596</v>
      </c>
      <c r="B12856" s="75">
        <v>26.252424000000001</v>
      </c>
      <c r="C12856" s="75">
        <v>72.313800000000001</v>
      </c>
    </row>
    <row r="12857" spans="1:3" x14ac:dyDescent="0.25">
      <c r="A12857" s="74">
        <v>36597</v>
      </c>
      <c r="B12857" s="75">
        <v>26.243279999999999</v>
      </c>
      <c r="C12857" s="75">
        <v>72.246744000000007</v>
      </c>
    </row>
    <row r="12858" spans="1:3" x14ac:dyDescent="0.25">
      <c r="A12858" s="74">
        <v>36598</v>
      </c>
      <c r="B12858" s="75">
        <v>26.224992000000004</v>
      </c>
      <c r="C12858" s="75">
        <v>72.149208000000002</v>
      </c>
    </row>
    <row r="12859" spans="1:3" x14ac:dyDescent="0.25">
      <c r="A12859" s="74">
        <v>36599</v>
      </c>
      <c r="B12859" s="75">
        <v>26.221944000000001</v>
      </c>
      <c r="C12859" s="75">
        <v>72.045576000000011</v>
      </c>
    </row>
    <row r="12860" spans="1:3" x14ac:dyDescent="0.25">
      <c r="A12860" s="74">
        <v>36600</v>
      </c>
      <c r="B12860" s="75">
        <v>26.212800000000001</v>
      </c>
      <c r="C12860" s="75">
        <v>71.941944000000007</v>
      </c>
    </row>
    <row r="12861" spans="1:3" x14ac:dyDescent="0.25">
      <c r="A12861" s="74">
        <v>36601</v>
      </c>
      <c r="B12861" s="75">
        <v>26.200607999999999</v>
      </c>
      <c r="C12861" s="75">
        <v>71.826120000000003</v>
      </c>
    </row>
    <row r="12862" spans="1:3" x14ac:dyDescent="0.25">
      <c r="A12862" s="74">
        <v>36602</v>
      </c>
      <c r="B12862" s="75">
        <v>26.194512</v>
      </c>
      <c r="C12862" s="75">
        <v>71.707248000000007</v>
      </c>
    </row>
    <row r="12863" spans="1:3" x14ac:dyDescent="0.25">
      <c r="A12863" s="74">
        <v>36603</v>
      </c>
      <c r="B12863" s="75">
        <v>26.188416</v>
      </c>
      <c r="C12863" s="75">
        <v>71.563991999999999</v>
      </c>
    </row>
    <row r="12864" spans="1:3" x14ac:dyDescent="0.25">
      <c r="A12864" s="74">
        <v>36604</v>
      </c>
      <c r="B12864" s="75">
        <v>26.176224000000001</v>
      </c>
      <c r="C12864" s="75">
        <v>71.490840000000006</v>
      </c>
    </row>
    <row r="12865" spans="1:3" x14ac:dyDescent="0.25">
      <c r="A12865" s="74">
        <v>36605</v>
      </c>
      <c r="B12865" s="75">
        <v>26.167079999999999</v>
      </c>
      <c r="C12865" s="75">
        <v>71.368920000000003</v>
      </c>
    </row>
    <row r="12866" spans="1:3" x14ac:dyDescent="0.25">
      <c r="A12866" s="74">
        <v>36606</v>
      </c>
      <c r="B12866" s="75">
        <v>26.157935999999999</v>
      </c>
      <c r="C12866" s="75">
        <v>71.240904</v>
      </c>
    </row>
    <row r="12867" spans="1:3" x14ac:dyDescent="0.25">
      <c r="A12867" s="74">
        <v>36607</v>
      </c>
      <c r="B12867" s="75">
        <v>26.148792000000004</v>
      </c>
      <c r="C12867" s="75">
        <v>71.112887999999998</v>
      </c>
    </row>
    <row r="12868" spans="1:3" x14ac:dyDescent="0.25">
      <c r="A12868" s="74">
        <v>36608</v>
      </c>
      <c r="B12868" s="75">
        <v>26.139648000000001</v>
      </c>
      <c r="C12868" s="75">
        <v>70.972679999999997</v>
      </c>
    </row>
    <row r="12869" spans="1:3" x14ac:dyDescent="0.25">
      <c r="A12869" s="74">
        <v>36609</v>
      </c>
      <c r="B12869" s="75">
        <v>26.127456000000002</v>
      </c>
      <c r="C12869" s="75">
        <v>70.841616000000002</v>
      </c>
    </row>
    <row r="12870" spans="1:3" x14ac:dyDescent="0.25">
      <c r="A12870" s="74">
        <v>36610</v>
      </c>
      <c r="B12870" s="75">
        <v>26.121360000000003</v>
      </c>
      <c r="C12870" s="75">
        <v>70.698359999999994</v>
      </c>
    </row>
    <row r="12871" spans="1:3" x14ac:dyDescent="0.25">
      <c r="A12871" s="74">
        <v>36611</v>
      </c>
      <c r="B12871" s="75">
        <v>26.109168</v>
      </c>
      <c r="C12871" s="75">
        <v>70.585584000000011</v>
      </c>
    </row>
    <row r="12872" spans="1:3" x14ac:dyDescent="0.25">
      <c r="A12872" s="74">
        <v>36612</v>
      </c>
      <c r="B12872" s="75">
        <v>26.100024000000001</v>
      </c>
      <c r="C12872" s="75">
        <v>70.44537600000001</v>
      </c>
    </row>
    <row r="12873" spans="1:3" x14ac:dyDescent="0.25">
      <c r="A12873" s="74">
        <v>36613</v>
      </c>
      <c r="B12873" s="75">
        <v>26.090879999999999</v>
      </c>
      <c r="C12873" s="75">
        <v>70.314312000000001</v>
      </c>
    </row>
    <row r="12874" spans="1:3" x14ac:dyDescent="0.25">
      <c r="A12874" s="74">
        <v>36614</v>
      </c>
      <c r="B12874" s="75">
        <v>26.081735999999999</v>
      </c>
      <c r="C12874" s="75">
        <v>70.174104</v>
      </c>
    </row>
    <row r="12875" spans="1:3" x14ac:dyDescent="0.25">
      <c r="A12875" s="74">
        <v>36615</v>
      </c>
      <c r="B12875" s="75">
        <v>26.072592000000004</v>
      </c>
      <c r="C12875" s="75">
        <v>70.027799999999999</v>
      </c>
    </row>
    <row r="12876" spans="1:3" x14ac:dyDescent="0.25">
      <c r="A12876" s="74">
        <v>36616</v>
      </c>
      <c r="B12876" s="75">
        <v>26.069544</v>
      </c>
      <c r="C12876" s="75">
        <v>69.872352000000006</v>
      </c>
    </row>
    <row r="12877" spans="1:3" x14ac:dyDescent="0.25">
      <c r="A12877" s="74">
        <v>36617</v>
      </c>
      <c r="B12877" s="75">
        <v>26.060400000000001</v>
      </c>
      <c r="C12877" s="75">
        <v>69.722999999999999</v>
      </c>
    </row>
    <row r="12878" spans="1:3" x14ac:dyDescent="0.25">
      <c r="A12878" s="74">
        <v>36618</v>
      </c>
      <c r="B12878" s="75">
        <v>26.048207999999999</v>
      </c>
      <c r="C12878" s="75">
        <v>69.601079999999996</v>
      </c>
    </row>
    <row r="12879" spans="1:3" x14ac:dyDescent="0.25">
      <c r="A12879" s="74">
        <v>36619</v>
      </c>
      <c r="B12879" s="75">
        <v>26.045160000000003</v>
      </c>
      <c r="C12879" s="75">
        <v>69.448679999999996</v>
      </c>
    </row>
    <row r="12880" spans="1:3" x14ac:dyDescent="0.25">
      <c r="A12880" s="74">
        <v>36620</v>
      </c>
      <c r="B12880" s="75">
        <v>26.032968</v>
      </c>
      <c r="C12880" s="75">
        <v>69.299328000000003</v>
      </c>
    </row>
    <row r="12881" spans="1:3" x14ac:dyDescent="0.25">
      <c r="A12881" s="74">
        <v>36621</v>
      </c>
      <c r="B12881" s="75">
        <v>26.023824000000001</v>
      </c>
      <c r="C12881" s="75">
        <v>69.149976000000009</v>
      </c>
    </row>
    <row r="12882" spans="1:3" x14ac:dyDescent="0.25">
      <c r="A12882" s="74">
        <v>36622</v>
      </c>
      <c r="B12882" s="75">
        <v>26.011632000000002</v>
      </c>
      <c r="C12882" s="75">
        <v>68.991479999999996</v>
      </c>
    </row>
    <row r="12883" spans="1:3" x14ac:dyDescent="0.25">
      <c r="A12883" s="74">
        <v>36623</v>
      </c>
      <c r="B12883" s="75">
        <v>26.020776000000001</v>
      </c>
      <c r="C12883" s="75">
        <v>68.839079999999996</v>
      </c>
    </row>
    <row r="12884" spans="1:3" x14ac:dyDescent="0.25">
      <c r="A12884" s="74">
        <v>36624</v>
      </c>
      <c r="B12884" s="75">
        <v>26.017728000000002</v>
      </c>
      <c r="C12884" s="75">
        <v>68.686679999999996</v>
      </c>
    </row>
    <row r="12885" spans="1:3" x14ac:dyDescent="0.25">
      <c r="A12885" s="74">
        <v>36625</v>
      </c>
      <c r="B12885" s="75">
        <v>26.008583999999999</v>
      </c>
      <c r="C12885" s="75">
        <v>68.564760000000007</v>
      </c>
    </row>
    <row r="12886" spans="1:3" x14ac:dyDescent="0.25">
      <c r="A12886" s="74">
        <v>36626</v>
      </c>
      <c r="B12886" s="75">
        <v>26.002488000000003</v>
      </c>
      <c r="C12886" s="75">
        <v>68.418456000000006</v>
      </c>
    </row>
    <row r="12887" spans="1:3" x14ac:dyDescent="0.25">
      <c r="A12887" s="74">
        <v>36627</v>
      </c>
      <c r="B12887" s="75">
        <v>25.993344</v>
      </c>
      <c r="C12887" s="75">
        <v>68.256912</v>
      </c>
    </row>
    <row r="12888" spans="1:3" x14ac:dyDescent="0.25">
      <c r="A12888" s="74">
        <v>36628</v>
      </c>
      <c r="B12888" s="75">
        <v>25.981151999999998</v>
      </c>
      <c r="C12888" s="75">
        <v>68.089271999999994</v>
      </c>
    </row>
    <row r="12889" spans="1:3" x14ac:dyDescent="0.25">
      <c r="A12889" s="74">
        <v>36629</v>
      </c>
      <c r="B12889" s="75">
        <v>25.981151999999998</v>
      </c>
      <c r="C12889" s="75">
        <v>67.91858400000001</v>
      </c>
    </row>
    <row r="12890" spans="1:3" x14ac:dyDescent="0.25">
      <c r="A12890" s="74">
        <v>36630</v>
      </c>
      <c r="B12890" s="75">
        <v>25.975056000000002</v>
      </c>
      <c r="C12890" s="75">
        <v>67.753991999999997</v>
      </c>
    </row>
    <row r="12891" spans="1:3" x14ac:dyDescent="0.25">
      <c r="A12891" s="74">
        <v>36631</v>
      </c>
      <c r="B12891" s="75">
        <v>25.965911999999999</v>
      </c>
      <c r="C12891" s="75">
        <v>67.686936000000003</v>
      </c>
    </row>
    <row r="12892" spans="1:3" x14ac:dyDescent="0.25">
      <c r="A12892" s="74">
        <v>36632</v>
      </c>
      <c r="B12892" s="75">
        <v>25.944576000000001</v>
      </c>
      <c r="C12892" s="75">
        <v>67.610736000000003</v>
      </c>
    </row>
    <row r="12893" spans="1:3" x14ac:dyDescent="0.25">
      <c r="A12893" s="74">
        <v>36633</v>
      </c>
      <c r="B12893" s="75">
        <v>25.935432000000002</v>
      </c>
      <c r="C12893" s="75">
        <v>67.488816</v>
      </c>
    </row>
    <row r="12894" spans="1:3" x14ac:dyDescent="0.25">
      <c r="A12894" s="74">
        <v>36634</v>
      </c>
      <c r="B12894" s="75">
        <v>25.941528000000002</v>
      </c>
      <c r="C12894" s="75">
        <v>67.391279999999995</v>
      </c>
    </row>
    <row r="12895" spans="1:3" x14ac:dyDescent="0.25">
      <c r="A12895" s="74">
        <v>36635</v>
      </c>
      <c r="B12895" s="75">
        <v>25.929335999999999</v>
      </c>
      <c r="C12895" s="75">
        <v>67.357752000000005</v>
      </c>
    </row>
    <row r="12896" spans="1:3" x14ac:dyDescent="0.25">
      <c r="A12896" s="74">
        <v>36636</v>
      </c>
      <c r="B12896" s="75">
        <v>25.914096000000001</v>
      </c>
      <c r="C12896" s="75">
        <v>67.324224000000001</v>
      </c>
    </row>
    <row r="12897" spans="1:3" x14ac:dyDescent="0.25">
      <c r="A12897" s="74">
        <v>36637</v>
      </c>
      <c r="B12897" s="75">
        <v>25.914096000000001</v>
      </c>
      <c r="C12897" s="75">
        <v>67.284599999999998</v>
      </c>
    </row>
    <row r="12898" spans="1:3" x14ac:dyDescent="0.25">
      <c r="A12898" s="74">
        <v>36638</v>
      </c>
      <c r="B12898" s="75">
        <v>25.901904000000002</v>
      </c>
      <c r="C12898" s="75">
        <v>67.229736000000003</v>
      </c>
    </row>
    <row r="12899" spans="1:3" x14ac:dyDescent="0.25">
      <c r="A12899" s="74">
        <v>36639</v>
      </c>
      <c r="B12899" s="75">
        <v>25.892760000000003</v>
      </c>
      <c r="C12899" s="75">
        <v>67.180968000000007</v>
      </c>
    </row>
    <row r="12900" spans="1:3" x14ac:dyDescent="0.25">
      <c r="A12900" s="74">
        <v>36640</v>
      </c>
      <c r="B12900" s="75">
        <v>25.889711999999999</v>
      </c>
      <c r="C12900" s="75">
        <v>67.104768000000007</v>
      </c>
    </row>
    <row r="12901" spans="1:3" x14ac:dyDescent="0.25">
      <c r="A12901" s="74">
        <v>36641</v>
      </c>
      <c r="B12901" s="75">
        <v>25.908000000000001</v>
      </c>
      <c r="C12901" s="75">
        <v>67.031616</v>
      </c>
    </row>
    <row r="12902" spans="1:3" x14ac:dyDescent="0.25">
      <c r="A12902" s="74">
        <v>36642</v>
      </c>
      <c r="B12902" s="75">
        <v>25.904951999999998</v>
      </c>
      <c r="C12902" s="75">
        <v>66.961511999999999</v>
      </c>
    </row>
    <row r="12903" spans="1:3" x14ac:dyDescent="0.25">
      <c r="A12903" s="74">
        <v>36643</v>
      </c>
      <c r="B12903" s="75">
        <v>25.892760000000003</v>
      </c>
      <c r="C12903" s="75">
        <v>66.857880000000009</v>
      </c>
    </row>
    <row r="12904" spans="1:3" x14ac:dyDescent="0.25">
      <c r="A12904" s="74">
        <v>36644</v>
      </c>
      <c r="B12904" s="75">
        <v>25.880568</v>
      </c>
      <c r="C12904" s="75">
        <v>66.754248000000004</v>
      </c>
    </row>
    <row r="12905" spans="1:3" x14ac:dyDescent="0.25">
      <c r="A12905" s="74">
        <v>36645</v>
      </c>
      <c r="B12905" s="75">
        <v>25.868376000000001</v>
      </c>
      <c r="C12905" s="75">
        <v>66.729864000000006</v>
      </c>
    </row>
    <row r="12906" spans="1:3" x14ac:dyDescent="0.25">
      <c r="A12906" s="74">
        <v>36646</v>
      </c>
      <c r="B12906" s="75">
        <v>25.843992000000004</v>
      </c>
      <c r="C12906" s="75">
        <v>66.726815999999999</v>
      </c>
    </row>
    <row r="12907" spans="1:3" x14ac:dyDescent="0.25">
      <c r="A12907" s="74">
        <v>36647</v>
      </c>
      <c r="B12907" s="75">
        <v>25.828752000000001</v>
      </c>
      <c r="C12907" s="75">
        <v>66.671952000000005</v>
      </c>
    </row>
    <row r="12908" spans="1:3" x14ac:dyDescent="0.25">
      <c r="A12908" s="74">
        <v>36648</v>
      </c>
      <c r="B12908" s="75">
        <v>25.819607999999999</v>
      </c>
      <c r="C12908" s="75">
        <v>66.522599999999997</v>
      </c>
    </row>
    <row r="12909" spans="1:3" x14ac:dyDescent="0.25">
      <c r="A12909" s="74">
        <v>36649</v>
      </c>
      <c r="B12909" s="75">
        <v>25.807416000000003</v>
      </c>
      <c r="C12909" s="75">
        <v>66.379344000000003</v>
      </c>
    </row>
    <row r="12910" spans="1:3" x14ac:dyDescent="0.25">
      <c r="A12910" s="74">
        <v>36650</v>
      </c>
      <c r="B12910" s="75">
        <v>25.795224000000001</v>
      </c>
      <c r="C12910" s="75">
        <v>66.229991999999996</v>
      </c>
    </row>
    <row r="12911" spans="1:3" x14ac:dyDescent="0.25">
      <c r="A12911" s="74">
        <v>36651</v>
      </c>
      <c r="B12911" s="75">
        <v>25.789128000000002</v>
      </c>
      <c r="C12911" s="75">
        <v>66.114168000000006</v>
      </c>
    </row>
    <row r="12912" spans="1:3" x14ac:dyDescent="0.25">
      <c r="A12912" s="74">
        <v>36652</v>
      </c>
      <c r="B12912" s="75">
        <v>25.795224000000001</v>
      </c>
      <c r="C12912" s="75">
        <v>66.214752000000004</v>
      </c>
    </row>
    <row r="12913" spans="1:3" x14ac:dyDescent="0.25">
      <c r="A12913" s="74">
        <v>36653</v>
      </c>
      <c r="B12913" s="75">
        <v>25.789128000000002</v>
      </c>
      <c r="C12913" s="75">
        <v>66.214752000000004</v>
      </c>
    </row>
    <row r="12914" spans="1:3" x14ac:dyDescent="0.25">
      <c r="A12914" s="74">
        <v>36654</v>
      </c>
      <c r="B12914" s="75">
        <v>25.792176000000001</v>
      </c>
      <c r="C12914" s="75">
        <v>66.220848000000004</v>
      </c>
    </row>
    <row r="12915" spans="1:3" x14ac:dyDescent="0.25">
      <c r="A12915" s="74">
        <v>36655</v>
      </c>
      <c r="B12915" s="75">
        <v>25.786079999999998</v>
      </c>
      <c r="C12915" s="75">
        <v>66.202560000000005</v>
      </c>
    </row>
    <row r="12916" spans="1:3" x14ac:dyDescent="0.25">
      <c r="A12916" s="74">
        <v>36656</v>
      </c>
      <c r="B12916" s="75">
        <v>25.783032000000002</v>
      </c>
      <c r="C12916" s="75">
        <v>66.196464000000006</v>
      </c>
    </row>
    <row r="12917" spans="1:3" x14ac:dyDescent="0.25">
      <c r="A12917" s="74">
        <v>36657</v>
      </c>
      <c r="B12917" s="75">
        <v>25.773888000000003</v>
      </c>
      <c r="C12917" s="75">
        <v>66.138552000000004</v>
      </c>
    </row>
    <row r="12918" spans="1:3" x14ac:dyDescent="0.25">
      <c r="A12918" s="74">
        <v>36658</v>
      </c>
      <c r="B12918" s="75">
        <v>25.773888000000003</v>
      </c>
      <c r="C12918" s="75">
        <v>66.056256000000005</v>
      </c>
    </row>
    <row r="12919" spans="1:3" x14ac:dyDescent="0.25">
      <c r="A12919" s="74">
        <v>36659</v>
      </c>
      <c r="B12919" s="75">
        <v>25.779984000000002</v>
      </c>
      <c r="C12919" s="75">
        <v>66.129408000000012</v>
      </c>
    </row>
    <row r="12920" spans="1:3" x14ac:dyDescent="0.25">
      <c r="A12920" s="74">
        <v>36660</v>
      </c>
      <c r="B12920" s="75">
        <v>25.773888000000003</v>
      </c>
      <c r="C12920" s="75">
        <v>66.193415999999999</v>
      </c>
    </row>
    <row r="12921" spans="1:3" x14ac:dyDescent="0.25">
      <c r="A12921" s="74">
        <v>36661</v>
      </c>
      <c r="B12921" s="75">
        <v>25.767792000000004</v>
      </c>
      <c r="C12921" s="75">
        <v>66.162936000000002</v>
      </c>
    </row>
    <row r="12922" spans="1:3" x14ac:dyDescent="0.25">
      <c r="A12922" s="74">
        <v>36662</v>
      </c>
      <c r="B12922" s="75">
        <v>25.764744</v>
      </c>
      <c r="C12922" s="75">
        <v>66.135503999999997</v>
      </c>
    </row>
    <row r="12923" spans="1:3" x14ac:dyDescent="0.25">
      <c r="A12923" s="74">
        <v>36663</v>
      </c>
      <c r="B12923" s="75">
        <v>25.773888000000003</v>
      </c>
      <c r="C12923" s="75">
        <v>66.126360000000005</v>
      </c>
    </row>
    <row r="12924" spans="1:3" x14ac:dyDescent="0.25">
      <c r="A12924" s="74">
        <v>36664</v>
      </c>
      <c r="B12924" s="75">
        <v>25.801320000000004</v>
      </c>
      <c r="C12924" s="75">
        <v>66.095880000000008</v>
      </c>
    </row>
    <row r="12925" spans="1:3" x14ac:dyDescent="0.25">
      <c r="A12925" s="74">
        <v>36665</v>
      </c>
      <c r="B12925" s="75">
        <v>25.834848000000004</v>
      </c>
      <c r="C12925" s="75">
        <v>66.397632000000002</v>
      </c>
    </row>
    <row r="12926" spans="1:3" x14ac:dyDescent="0.25">
      <c r="A12926" s="74">
        <v>36666</v>
      </c>
      <c r="B12926" s="75">
        <v>25.84704</v>
      </c>
      <c r="C12926" s="75">
        <v>66.440303999999998</v>
      </c>
    </row>
    <row r="12927" spans="1:3" x14ac:dyDescent="0.25">
      <c r="A12927" s="74">
        <v>36667</v>
      </c>
      <c r="B12927" s="75">
        <v>25.840944</v>
      </c>
      <c r="C12927" s="75">
        <v>66.449448000000004</v>
      </c>
    </row>
    <row r="12928" spans="1:3" x14ac:dyDescent="0.25">
      <c r="A12928" s="74">
        <v>36668</v>
      </c>
      <c r="B12928" s="75">
        <v>25.843992000000004</v>
      </c>
      <c r="C12928" s="75">
        <v>66.476880000000008</v>
      </c>
    </row>
    <row r="12929" spans="1:3" x14ac:dyDescent="0.25">
      <c r="A12929" s="74">
        <v>36669</v>
      </c>
      <c r="B12929" s="75">
        <v>25.843992000000004</v>
      </c>
      <c r="C12929" s="75">
        <v>66.476880000000008</v>
      </c>
    </row>
    <row r="12930" spans="1:3" x14ac:dyDescent="0.25">
      <c r="A12930" s="74">
        <v>36670</v>
      </c>
      <c r="B12930" s="75">
        <v>25.895807999999999</v>
      </c>
      <c r="C12930" s="75">
        <v>66.601848000000004</v>
      </c>
    </row>
    <row r="12931" spans="1:3" x14ac:dyDescent="0.25">
      <c r="A12931" s="74">
        <v>36671</v>
      </c>
      <c r="B12931" s="75">
        <v>25.895807999999999</v>
      </c>
      <c r="C12931" s="75">
        <v>66.601848000000004</v>
      </c>
    </row>
    <row r="12932" spans="1:3" x14ac:dyDescent="0.25">
      <c r="A12932" s="74">
        <v>36672</v>
      </c>
      <c r="B12932" s="75">
        <v>25.92324</v>
      </c>
      <c r="C12932" s="75">
        <v>66.763391999999996</v>
      </c>
    </row>
    <row r="12933" spans="1:3" x14ac:dyDescent="0.25">
      <c r="A12933" s="74">
        <v>36673</v>
      </c>
      <c r="B12933" s="75">
        <v>25.932384000000003</v>
      </c>
      <c r="C12933" s="75">
        <v>66.870071999999993</v>
      </c>
    </row>
    <row r="12934" spans="1:3" x14ac:dyDescent="0.25">
      <c r="A12934" s="74">
        <v>36674</v>
      </c>
      <c r="B12934" s="75">
        <v>25.926288000000003</v>
      </c>
      <c r="C12934" s="75">
        <v>66.918840000000003</v>
      </c>
    </row>
    <row r="12935" spans="1:3" x14ac:dyDescent="0.25">
      <c r="A12935" s="74">
        <v>36675</v>
      </c>
      <c r="B12935" s="75">
        <v>25.953720000000004</v>
      </c>
      <c r="C12935" s="75">
        <v>67.068191999999996</v>
      </c>
    </row>
    <row r="12936" spans="1:3" x14ac:dyDescent="0.25">
      <c r="A12936" s="74">
        <v>36676</v>
      </c>
      <c r="B12936" s="75">
        <v>25.978104000000002</v>
      </c>
      <c r="C12936" s="75">
        <v>67.144391999999996</v>
      </c>
    </row>
    <row r="12937" spans="1:3" x14ac:dyDescent="0.25">
      <c r="A12937" s="74">
        <v>36677</v>
      </c>
      <c r="B12937" s="75">
        <v>25.996392000000004</v>
      </c>
      <c r="C12937" s="75">
        <v>67.257168000000007</v>
      </c>
    </row>
    <row r="12938" spans="1:3" x14ac:dyDescent="0.25">
      <c r="A12938" s="74">
        <v>36678</v>
      </c>
      <c r="B12938" s="75">
        <v>26.002488000000003</v>
      </c>
      <c r="C12938" s="75">
        <v>67.305936000000003</v>
      </c>
    </row>
    <row r="12939" spans="1:3" x14ac:dyDescent="0.25">
      <c r="A12939" s="74">
        <v>36679</v>
      </c>
      <c r="B12939" s="75">
        <v>25.99944</v>
      </c>
      <c r="C12939" s="75">
        <v>67.324224000000001</v>
      </c>
    </row>
    <row r="12940" spans="1:3" x14ac:dyDescent="0.25">
      <c r="A12940" s="74">
        <v>36680</v>
      </c>
      <c r="B12940" s="75">
        <v>25.984200000000001</v>
      </c>
      <c r="C12940" s="75">
        <v>67.336416</v>
      </c>
    </row>
    <row r="12941" spans="1:3" x14ac:dyDescent="0.25">
      <c r="A12941" s="74">
        <v>36681</v>
      </c>
      <c r="B12941" s="75">
        <v>25.981151999999998</v>
      </c>
      <c r="C12941" s="75">
        <v>67.345560000000006</v>
      </c>
    </row>
    <row r="12942" spans="1:3" x14ac:dyDescent="0.25">
      <c r="A12942" s="74">
        <v>36682</v>
      </c>
      <c r="B12942" s="75">
        <v>25.990296000000001</v>
      </c>
      <c r="C12942" s="75">
        <v>67.440048000000004</v>
      </c>
    </row>
    <row r="12943" spans="1:3" x14ac:dyDescent="0.25">
      <c r="A12943" s="74">
        <v>36683</v>
      </c>
      <c r="B12943" s="75">
        <v>26.014679999999998</v>
      </c>
      <c r="C12943" s="75">
        <v>67.549776000000008</v>
      </c>
    </row>
    <row r="12944" spans="1:3" x14ac:dyDescent="0.25">
      <c r="A12944" s="74">
        <v>36684</v>
      </c>
      <c r="B12944" s="75">
        <v>26.014679999999998</v>
      </c>
      <c r="C12944" s="75">
        <v>67.424807999999999</v>
      </c>
    </row>
    <row r="12945" spans="1:3" x14ac:dyDescent="0.25">
      <c r="A12945" s="74">
        <v>36685</v>
      </c>
      <c r="B12945" s="75">
        <v>26.026872000000001</v>
      </c>
      <c r="C12945" s="75">
        <v>67.921632000000002</v>
      </c>
    </row>
    <row r="12946" spans="1:3" x14ac:dyDescent="0.25">
      <c r="A12946" s="74">
        <v>36686</v>
      </c>
      <c r="B12946" s="75">
        <v>26.051256000000002</v>
      </c>
      <c r="C12946" s="75">
        <v>68.089271999999994</v>
      </c>
    </row>
    <row r="12947" spans="1:3" x14ac:dyDescent="0.25">
      <c r="A12947" s="74">
        <v>36687</v>
      </c>
      <c r="B12947" s="75">
        <v>26.069544</v>
      </c>
      <c r="C12947" s="75">
        <v>68.275199999999998</v>
      </c>
    </row>
    <row r="12948" spans="1:3" x14ac:dyDescent="0.25">
      <c r="A12948" s="74">
        <v>36688</v>
      </c>
      <c r="B12948" s="75">
        <v>26.063448000000005</v>
      </c>
      <c r="C12948" s="75">
        <v>68.372736000000003</v>
      </c>
    </row>
    <row r="12949" spans="1:3" x14ac:dyDescent="0.25">
      <c r="A12949" s="74">
        <v>36689</v>
      </c>
      <c r="B12949" s="75">
        <v>26.069544</v>
      </c>
      <c r="C12949" s="75">
        <v>68.394071999999994</v>
      </c>
    </row>
    <row r="12950" spans="1:3" x14ac:dyDescent="0.25">
      <c r="A12950" s="74">
        <v>36690</v>
      </c>
      <c r="B12950" s="75">
        <v>26.07564</v>
      </c>
      <c r="C12950" s="75">
        <v>68.479416000000001</v>
      </c>
    </row>
    <row r="12951" spans="1:3" x14ac:dyDescent="0.25">
      <c r="A12951" s="74">
        <v>36691</v>
      </c>
      <c r="B12951" s="75">
        <v>26.072592000000004</v>
      </c>
      <c r="C12951" s="75">
        <v>68.534279999999995</v>
      </c>
    </row>
    <row r="12952" spans="1:3" x14ac:dyDescent="0.25">
      <c r="A12952" s="74">
        <v>36692</v>
      </c>
      <c r="B12952" s="75">
        <v>26.096976000000002</v>
      </c>
      <c r="C12952" s="75">
        <v>68.805552000000006</v>
      </c>
    </row>
    <row r="12953" spans="1:3" x14ac:dyDescent="0.25">
      <c r="A12953" s="74">
        <v>36693</v>
      </c>
      <c r="B12953" s="75">
        <v>26.115264000000003</v>
      </c>
      <c r="C12953" s="75">
        <v>68.979288000000011</v>
      </c>
    </row>
    <row r="12954" spans="1:3" x14ac:dyDescent="0.25">
      <c r="A12954" s="74">
        <v>36694</v>
      </c>
      <c r="B12954" s="75">
        <v>26.148792000000004</v>
      </c>
      <c r="C12954" s="75">
        <v>69.229224000000002</v>
      </c>
    </row>
    <row r="12955" spans="1:3" x14ac:dyDescent="0.25">
      <c r="A12955" s="74">
        <v>36695</v>
      </c>
      <c r="B12955" s="75">
        <v>26.218896000000001</v>
      </c>
      <c r="C12955" s="75">
        <v>69.555359999999993</v>
      </c>
    </row>
    <row r="12956" spans="1:3" x14ac:dyDescent="0.25">
      <c r="A12956" s="74">
        <v>36696</v>
      </c>
      <c r="B12956" s="75">
        <v>26.215848000000001</v>
      </c>
      <c r="C12956" s="75">
        <v>69.695568000000009</v>
      </c>
    </row>
    <row r="12957" spans="1:3" x14ac:dyDescent="0.25">
      <c r="A12957" s="74">
        <v>36697</v>
      </c>
      <c r="B12957" s="75">
        <v>26.255472000000001</v>
      </c>
      <c r="C12957" s="75">
        <v>69.753479999999996</v>
      </c>
    </row>
    <row r="12958" spans="1:3" x14ac:dyDescent="0.25">
      <c r="A12958" s="74">
        <v>36698</v>
      </c>
      <c r="B12958" s="75">
        <v>26.276807999999999</v>
      </c>
      <c r="C12958" s="75">
        <v>69.951599999999999</v>
      </c>
    </row>
    <row r="12959" spans="1:3" x14ac:dyDescent="0.25">
      <c r="A12959" s="74">
        <v>36699</v>
      </c>
      <c r="B12959" s="75">
        <v>26.307288000000003</v>
      </c>
      <c r="C12959" s="75">
        <v>70.573391999999998</v>
      </c>
    </row>
    <row r="12960" spans="1:3" x14ac:dyDescent="0.25">
      <c r="A12960" s="74">
        <v>36700</v>
      </c>
      <c r="B12960" s="75">
        <v>26.325576000000002</v>
      </c>
      <c r="C12960" s="75">
        <v>70.926959999999994</v>
      </c>
    </row>
    <row r="12961" spans="1:3" x14ac:dyDescent="0.25">
      <c r="A12961" s="74">
        <v>36701</v>
      </c>
      <c r="B12961" s="75">
        <v>26.337768000000001</v>
      </c>
      <c r="C12961" s="75">
        <v>71.134224000000003</v>
      </c>
    </row>
    <row r="12962" spans="1:3" x14ac:dyDescent="0.25">
      <c r="A12962" s="74">
        <v>36702</v>
      </c>
      <c r="B12962" s="75">
        <v>26.353007999999999</v>
      </c>
      <c r="C12962" s="75">
        <v>71.231759999999994</v>
      </c>
    </row>
    <row r="12963" spans="1:3" x14ac:dyDescent="0.25">
      <c r="A12963" s="74">
        <v>36703</v>
      </c>
      <c r="B12963" s="75">
        <v>26.371296000000001</v>
      </c>
      <c r="C12963" s="75">
        <v>71.292720000000003</v>
      </c>
    </row>
    <row r="12964" spans="1:3" x14ac:dyDescent="0.25">
      <c r="A12964" s="74">
        <v>36704</v>
      </c>
      <c r="B12964" s="75">
        <v>26.365200000000002</v>
      </c>
      <c r="C12964" s="75">
        <v>71.283576000000011</v>
      </c>
    </row>
    <row r="12965" spans="1:3" x14ac:dyDescent="0.25">
      <c r="A12965" s="74">
        <v>36705</v>
      </c>
      <c r="B12965" s="75">
        <v>26.349960000000003</v>
      </c>
      <c r="C12965" s="75">
        <v>71.262240000000006</v>
      </c>
    </row>
    <row r="12966" spans="1:3" x14ac:dyDescent="0.25">
      <c r="A12966" s="74">
        <v>36706</v>
      </c>
      <c r="B12966" s="75">
        <v>26.328624000000001</v>
      </c>
      <c r="C12966" s="75">
        <v>71.228712000000002</v>
      </c>
    </row>
    <row r="12967" spans="1:3" x14ac:dyDescent="0.25">
      <c r="A12967" s="74">
        <v>36707</v>
      </c>
      <c r="B12967" s="75">
        <v>26.310336</v>
      </c>
      <c r="C12967" s="75">
        <v>71.240904</v>
      </c>
    </row>
    <row r="12968" spans="1:3" x14ac:dyDescent="0.25">
      <c r="A12968" s="74">
        <v>36708</v>
      </c>
      <c r="B12968" s="75">
        <v>26.298144000000001</v>
      </c>
      <c r="C12968" s="75">
        <v>71.176896000000013</v>
      </c>
    </row>
    <row r="12969" spans="1:3" x14ac:dyDescent="0.25">
      <c r="A12969" s="74">
        <v>36709</v>
      </c>
      <c r="B12969" s="75">
        <v>26.276807999999999</v>
      </c>
      <c r="C12969" s="75">
        <v>71.100696000000013</v>
      </c>
    </row>
    <row r="12970" spans="1:3" x14ac:dyDescent="0.25">
      <c r="A12970" s="74">
        <v>36710</v>
      </c>
      <c r="B12970" s="75">
        <v>26.270712</v>
      </c>
      <c r="C12970" s="75">
        <v>71.176896000000013</v>
      </c>
    </row>
    <row r="12971" spans="1:3" x14ac:dyDescent="0.25">
      <c r="A12971" s="74">
        <v>36711</v>
      </c>
      <c r="B12971" s="75">
        <v>26.258520000000004</v>
      </c>
      <c r="C12971" s="75">
        <v>71.131176000000011</v>
      </c>
    </row>
    <row r="12972" spans="1:3" x14ac:dyDescent="0.25">
      <c r="A12972" s="74">
        <v>36712</v>
      </c>
      <c r="B12972" s="75">
        <v>26.261568</v>
      </c>
      <c r="C12972" s="75">
        <v>71.137271999999996</v>
      </c>
    </row>
    <row r="12973" spans="1:3" x14ac:dyDescent="0.25">
      <c r="A12973" s="74">
        <v>36713</v>
      </c>
      <c r="B12973" s="75">
        <v>26.264616</v>
      </c>
      <c r="C12973" s="75">
        <v>71.152512000000002</v>
      </c>
    </row>
    <row r="12974" spans="1:3" x14ac:dyDescent="0.25">
      <c r="A12974" s="74">
        <v>36714</v>
      </c>
      <c r="B12974" s="75">
        <v>26.270712</v>
      </c>
      <c r="C12974" s="75">
        <v>71.164704</v>
      </c>
    </row>
    <row r="12975" spans="1:3" x14ac:dyDescent="0.25">
      <c r="A12975" s="74">
        <v>36715</v>
      </c>
      <c r="B12975" s="75">
        <v>26.258520000000004</v>
      </c>
      <c r="C12975" s="75">
        <v>71.131176000000011</v>
      </c>
    </row>
    <row r="12976" spans="1:3" x14ac:dyDescent="0.25">
      <c r="A12976" s="74">
        <v>36716</v>
      </c>
      <c r="B12976" s="75">
        <v>26.240232000000002</v>
      </c>
      <c r="C12976" s="75">
        <v>71.033640000000005</v>
      </c>
    </row>
    <row r="12977" spans="1:3" x14ac:dyDescent="0.25">
      <c r="A12977" s="74">
        <v>36717</v>
      </c>
      <c r="B12977" s="75">
        <v>26.212800000000001</v>
      </c>
      <c r="C12977" s="75">
        <v>70.960487999999998</v>
      </c>
    </row>
    <row r="12978" spans="1:3" x14ac:dyDescent="0.25">
      <c r="A12978" s="74">
        <v>36718</v>
      </c>
      <c r="B12978" s="75">
        <v>26.185368</v>
      </c>
      <c r="C12978" s="75">
        <v>70.893432000000004</v>
      </c>
    </row>
    <row r="12979" spans="1:3" x14ac:dyDescent="0.25">
      <c r="A12979" s="74">
        <v>36719</v>
      </c>
      <c r="B12979" s="75">
        <v>26.167079999999999</v>
      </c>
      <c r="C12979" s="75">
        <v>70.808087999999998</v>
      </c>
    </row>
    <row r="12980" spans="1:3" x14ac:dyDescent="0.25">
      <c r="A12980" s="74">
        <v>36720</v>
      </c>
      <c r="B12980" s="75">
        <v>26.139648000000001</v>
      </c>
      <c r="C12980" s="75">
        <v>70.710552000000007</v>
      </c>
    </row>
    <row r="12981" spans="1:3" x14ac:dyDescent="0.25">
      <c r="A12981" s="74">
        <v>36721</v>
      </c>
      <c r="B12981" s="75">
        <v>26.124407999999999</v>
      </c>
      <c r="C12981" s="75">
        <v>70.619112000000001</v>
      </c>
    </row>
    <row r="12982" spans="1:3" x14ac:dyDescent="0.25">
      <c r="A12982" s="74">
        <v>36722</v>
      </c>
      <c r="B12982" s="75">
        <v>26.124407999999999</v>
      </c>
      <c r="C12982" s="75">
        <v>70.558152000000007</v>
      </c>
    </row>
    <row r="12983" spans="1:3" x14ac:dyDescent="0.25">
      <c r="A12983" s="74">
        <v>36723</v>
      </c>
      <c r="B12983" s="75">
        <v>26.103072000000001</v>
      </c>
      <c r="C12983" s="75">
        <v>70.44537600000001</v>
      </c>
    </row>
    <row r="12984" spans="1:3" x14ac:dyDescent="0.25">
      <c r="A12984" s="74">
        <v>36724</v>
      </c>
      <c r="B12984" s="75">
        <v>26.106120000000004</v>
      </c>
      <c r="C12984" s="75">
        <v>70.417944000000006</v>
      </c>
    </row>
    <row r="12985" spans="1:3" x14ac:dyDescent="0.25">
      <c r="A12985" s="74">
        <v>36725</v>
      </c>
      <c r="B12985" s="75">
        <v>26.106120000000004</v>
      </c>
      <c r="C12985" s="75">
        <v>70.430136000000005</v>
      </c>
    </row>
    <row r="12986" spans="1:3" x14ac:dyDescent="0.25">
      <c r="A12986" s="74">
        <v>36726</v>
      </c>
      <c r="B12986" s="75">
        <v>26.096976000000002</v>
      </c>
      <c r="C12986" s="75">
        <v>70.448424000000003</v>
      </c>
    </row>
    <row r="12987" spans="1:3" x14ac:dyDescent="0.25">
      <c r="A12987" s="74">
        <v>36727</v>
      </c>
      <c r="B12987" s="75">
        <v>26.081735999999999</v>
      </c>
      <c r="C12987" s="75">
        <v>70.366128000000003</v>
      </c>
    </row>
    <row r="12988" spans="1:3" x14ac:dyDescent="0.25">
      <c r="A12988" s="74">
        <v>36728</v>
      </c>
      <c r="B12988" s="75">
        <v>26.157935999999999</v>
      </c>
      <c r="C12988" s="75">
        <v>70.341744000000006</v>
      </c>
    </row>
    <row r="12989" spans="1:3" x14ac:dyDescent="0.25">
      <c r="A12989" s="74">
        <v>36729</v>
      </c>
      <c r="B12989" s="75">
        <v>26.15184</v>
      </c>
      <c r="C12989" s="75">
        <v>70.289928000000003</v>
      </c>
    </row>
    <row r="12990" spans="1:3" x14ac:dyDescent="0.25">
      <c r="A12990" s="74">
        <v>36730</v>
      </c>
      <c r="B12990" s="75">
        <v>26.136600000000001</v>
      </c>
      <c r="C12990" s="75">
        <v>70.174104</v>
      </c>
    </row>
    <row r="12991" spans="1:3" x14ac:dyDescent="0.25">
      <c r="A12991" s="74">
        <v>36731</v>
      </c>
      <c r="B12991" s="75">
        <v>26.121360000000003</v>
      </c>
      <c r="C12991" s="75">
        <v>70.085712000000001</v>
      </c>
    </row>
    <row r="12992" spans="1:3" x14ac:dyDescent="0.25">
      <c r="A12992" s="74">
        <v>36732</v>
      </c>
      <c r="B12992" s="75">
        <v>26.115264000000003</v>
      </c>
      <c r="C12992" s="75">
        <v>70.015608</v>
      </c>
    </row>
    <row r="12993" spans="1:3" x14ac:dyDescent="0.25">
      <c r="A12993" s="74">
        <v>36733</v>
      </c>
      <c r="B12993" s="75">
        <v>26.118312</v>
      </c>
      <c r="C12993" s="75">
        <v>70.207632000000004</v>
      </c>
    </row>
    <row r="12994" spans="1:3" x14ac:dyDescent="0.25">
      <c r="A12994" s="74">
        <v>36734</v>
      </c>
      <c r="B12994" s="75">
        <v>26.109168</v>
      </c>
      <c r="C12994" s="75">
        <v>70.317359999999994</v>
      </c>
    </row>
    <row r="12995" spans="1:3" x14ac:dyDescent="0.25">
      <c r="A12995" s="74">
        <v>36735</v>
      </c>
      <c r="B12995" s="75">
        <v>26.096976000000002</v>
      </c>
      <c r="C12995" s="75">
        <v>70.323456000000007</v>
      </c>
    </row>
    <row r="12996" spans="1:3" x14ac:dyDescent="0.25">
      <c r="A12996" s="74">
        <v>36736</v>
      </c>
      <c r="B12996" s="75">
        <v>26.081735999999999</v>
      </c>
      <c r="C12996" s="75">
        <v>70.289928000000003</v>
      </c>
    </row>
    <row r="12997" spans="1:3" x14ac:dyDescent="0.25">
      <c r="A12997" s="74">
        <v>36737</v>
      </c>
      <c r="B12997" s="75">
        <v>26.069544</v>
      </c>
      <c r="C12997" s="75">
        <v>70.189344000000006</v>
      </c>
    </row>
    <row r="12998" spans="1:3" x14ac:dyDescent="0.25">
      <c r="A12998" s="74">
        <v>36738</v>
      </c>
      <c r="B12998" s="75">
        <v>26.048207999999999</v>
      </c>
      <c r="C12998" s="75">
        <v>70.103999999999999</v>
      </c>
    </row>
    <row r="12999" spans="1:3" x14ac:dyDescent="0.25">
      <c r="A12999" s="74">
        <v>36739</v>
      </c>
      <c r="B12999" s="75">
        <v>26.023824000000001</v>
      </c>
      <c r="C12999" s="75">
        <v>70.043040000000005</v>
      </c>
    </row>
    <row r="13000" spans="1:3" x14ac:dyDescent="0.25">
      <c r="A13000" s="74">
        <v>36740</v>
      </c>
      <c r="B13000" s="75">
        <v>26.023824000000001</v>
      </c>
      <c r="C13000" s="75">
        <v>70.015608</v>
      </c>
    </row>
    <row r="13001" spans="1:3" x14ac:dyDescent="0.25">
      <c r="A13001" s="74">
        <v>36741</v>
      </c>
      <c r="B13001" s="75">
        <v>26.029920000000004</v>
      </c>
      <c r="C13001" s="75">
        <v>70.299071999999995</v>
      </c>
    </row>
    <row r="13002" spans="1:3" x14ac:dyDescent="0.25">
      <c r="A13002" s="74">
        <v>36742</v>
      </c>
      <c r="B13002" s="75">
        <v>26.045160000000003</v>
      </c>
      <c r="C13002" s="75">
        <v>70.585584000000011</v>
      </c>
    </row>
    <row r="13003" spans="1:3" x14ac:dyDescent="0.25">
      <c r="A13003" s="74">
        <v>36743</v>
      </c>
      <c r="B13003" s="75">
        <v>26.045160000000003</v>
      </c>
      <c r="C13003" s="75">
        <v>70.616064000000009</v>
      </c>
    </row>
    <row r="13004" spans="1:3" x14ac:dyDescent="0.25">
      <c r="A13004" s="74">
        <v>36744</v>
      </c>
      <c r="B13004" s="75">
        <v>26.036016000000004</v>
      </c>
      <c r="C13004" s="75">
        <v>70.600824000000003</v>
      </c>
    </row>
    <row r="13005" spans="1:3" x14ac:dyDescent="0.25">
      <c r="A13005" s="74">
        <v>36745</v>
      </c>
      <c r="B13005" s="75">
        <v>26.017728000000002</v>
      </c>
      <c r="C13005" s="75">
        <v>70.561199999999999</v>
      </c>
    </row>
    <row r="13006" spans="1:3" x14ac:dyDescent="0.25">
      <c r="A13006" s="74">
        <v>36746</v>
      </c>
      <c r="B13006" s="75">
        <v>26.008583999999999</v>
      </c>
      <c r="C13006" s="75">
        <v>70.478904</v>
      </c>
    </row>
    <row r="13007" spans="1:3" x14ac:dyDescent="0.25">
      <c r="A13007" s="74">
        <v>36747</v>
      </c>
      <c r="B13007" s="75">
        <v>25.99944</v>
      </c>
      <c r="C13007" s="75">
        <v>70.484999999999999</v>
      </c>
    </row>
    <row r="13008" spans="1:3" x14ac:dyDescent="0.25">
      <c r="A13008" s="74">
        <v>36748</v>
      </c>
      <c r="B13008" s="75">
        <v>25.975056000000002</v>
      </c>
      <c r="C13008" s="75">
        <v>70.481952000000007</v>
      </c>
    </row>
    <row r="13009" spans="1:3" x14ac:dyDescent="0.25">
      <c r="A13009" s="74">
        <v>36749</v>
      </c>
      <c r="B13009" s="75">
        <v>25.953720000000004</v>
      </c>
      <c r="C13009" s="75">
        <v>70.454520000000002</v>
      </c>
    </row>
    <row r="13010" spans="1:3" x14ac:dyDescent="0.25">
      <c r="A13010" s="74">
        <v>36750</v>
      </c>
      <c r="B13010" s="75">
        <v>25.941528000000002</v>
      </c>
      <c r="C13010" s="75">
        <v>70.402704</v>
      </c>
    </row>
    <row r="13011" spans="1:3" x14ac:dyDescent="0.25">
      <c r="A13011" s="74">
        <v>36751</v>
      </c>
      <c r="B13011" s="75">
        <v>25.978104000000002</v>
      </c>
      <c r="C13011" s="75">
        <v>70.356984000000011</v>
      </c>
    </row>
    <row r="13012" spans="1:3" x14ac:dyDescent="0.25">
      <c r="A13012" s="74">
        <v>36752</v>
      </c>
      <c r="B13012" s="75">
        <v>25.993344</v>
      </c>
      <c r="C13012" s="75">
        <v>70.393559999999994</v>
      </c>
    </row>
    <row r="13013" spans="1:3" x14ac:dyDescent="0.25">
      <c r="A13013" s="74">
        <v>36753</v>
      </c>
      <c r="B13013" s="75">
        <v>26.002488000000003</v>
      </c>
      <c r="C13013" s="75">
        <v>70.777608000000001</v>
      </c>
    </row>
    <row r="13014" spans="1:3" x14ac:dyDescent="0.25">
      <c r="A13014" s="74">
        <v>36754</v>
      </c>
      <c r="B13014" s="75">
        <v>25.993344</v>
      </c>
      <c r="C13014" s="75">
        <v>70.908671999999996</v>
      </c>
    </row>
    <row r="13015" spans="1:3" x14ac:dyDescent="0.25">
      <c r="A13015" s="74">
        <v>36755</v>
      </c>
      <c r="B13015" s="75">
        <v>26.011632000000002</v>
      </c>
      <c r="C13015" s="75">
        <v>70.933056000000008</v>
      </c>
    </row>
    <row r="13016" spans="1:3" x14ac:dyDescent="0.25">
      <c r="A13016" s="74">
        <v>36756</v>
      </c>
      <c r="B13016" s="75">
        <v>26.020776000000001</v>
      </c>
      <c r="C13016" s="75">
        <v>70.984871999999996</v>
      </c>
    </row>
    <row r="13017" spans="1:3" x14ac:dyDescent="0.25">
      <c r="A13017" s="74">
        <v>36757</v>
      </c>
      <c r="B13017" s="75">
        <v>26.005535999999999</v>
      </c>
      <c r="C13017" s="75">
        <v>70.990968000000009</v>
      </c>
    </row>
    <row r="13018" spans="1:3" x14ac:dyDescent="0.25">
      <c r="A13018" s="74">
        <v>36758</v>
      </c>
      <c r="B13018" s="75">
        <v>25.981151999999998</v>
      </c>
      <c r="C13018" s="75">
        <v>70.911720000000003</v>
      </c>
    </row>
    <row r="13019" spans="1:3" x14ac:dyDescent="0.25">
      <c r="A13019" s="74">
        <v>36759</v>
      </c>
      <c r="B13019" s="75">
        <v>25.975056000000002</v>
      </c>
      <c r="C13019" s="75">
        <v>70.862952000000007</v>
      </c>
    </row>
    <row r="13020" spans="1:3" x14ac:dyDescent="0.25">
      <c r="A13020" s="74">
        <v>36760</v>
      </c>
      <c r="B13020" s="75">
        <v>25.956768</v>
      </c>
      <c r="C13020" s="75">
        <v>70.795896000000013</v>
      </c>
    </row>
    <row r="13021" spans="1:3" x14ac:dyDescent="0.25">
      <c r="A13021" s="74">
        <v>36761</v>
      </c>
      <c r="B13021" s="75">
        <v>25.947624000000001</v>
      </c>
      <c r="C13021" s="75">
        <v>70.734936000000005</v>
      </c>
    </row>
    <row r="13022" spans="1:3" x14ac:dyDescent="0.25">
      <c r="A13022" s="74">
        <v>36762</v>
      </c>
      <c r="B13022" s="75">
        <v>25.968960000000003</v>
      </c>
      <c r="C13022" s="75">
        <v>70.814184000000012</v>
      </c>
    </row>
    <row r="13023" spans="1:3" x14ac:dyDescent="0.25">
      <c r="A13023" s="74">
        <v>36763</v>
      </c>
      <c r="B13023" s="75">
        <v>25.975056000000002</v>
      </c>
      <c r="C13023" s="75">
        <v>70.756271999999996</v>
      </c>
    </row>
    <row r="13024" spans="1:3" x14ac:dyDescent="0.25">
      <c r="A13024" s="74">
        <v>36764</v>
      </c>
      <c r="B13024" s="75">
        <v>25.972007999999999</v>
      </c>
      <c r="C13024" s="75">
        <v>70.67397600000001</v>
      </c>
    </row>
    <row r="13025" spans="1:3" x14ac:dyDescent="0.25">
      <c r="A13025" s="74">
        <v>36765</v>
      </c>
      <c r="B13025" s="75">
        <v>25.962864000000003</v>
      </c>
      <c r="C13025" s="75">
        <v>70.59777600000001</v>
      </c>
    </row>
    <row r="13026" spans="1:3" x14ac:dyDescent="0.25">
      <c r="A13026" s="74">
        <v>36766</v>
      </c>
      <c r="B13026" s="75">
        <v>25.984200000000001</v>
      </c>
      <c r="C13026" s="75">
        <v>70.634352000000007</v>
      </c>
    </row>
    <row r="13027" spans="1:3" x14ac:dyDescent="0.25">
      <c r="A13027" s="74">
        <v>36767</v>
      </c>
      <c r="B13027" s="75">
        <v>25.993344</v>
      </c>
      <c r="C13027" s="75">
        <v>70.646544000000006</v>
      </c>
    </row>
    <row r="13028" spans="1:3" x14ac:dyDescent="0.25">
      <c r="A13028" s="74">
        <v>36768</v>
      </c>
      <c r="B13028" s="75">
        <v>26.008583999999999</v>
      </c>
      <c r="C13028" s="75">
        <v>70.6374</v>
      </c>
    </row>
    <row r="13029" spans="1:3" x14ac:dyDescent="0.25">
      <c r="A13029" s="74">
        <v>36769</v>
      </c>
      <c r="B13029" s="75">
        <v>26.026872000000001</v>
      </c>
      <c r="C13029" s="75">
        <v>70.731887999999998</v>
      </c>
    </row>
    <row r="13030" spans="1:3" x14ac:dyDescent="0.25">
      <c r="A13030" s="74">
        <v>36770</v>
      </c>
      <c r="B13030" s="75">
        <v>26.039064000000003</v>
      </c>
      <c r="C13030" s="75">
        <v>70.734936000000005</v>
      </c>
    </row>
    <row r="13031" spans="1:3" x14ac:dyDescent="0.25">
      <c r="A13031" s="74">
        <v>36771</v>
      </c>
      <c r="B13031" s="75">
        <v>26.029920000000004</v>
      </c>
      <c r="C13031" s="75">
        <v>70.744079999999997</v>
      </c>
    </row>
    <row r="13032" spans="1:3" x14ac:dyDescent="0.25">
      <c r="A13032" s="74">
        <v>36772</v>
      </c>
      <c r="B13032" s="75">
        <v>26.109168</v>
      </c>
      <c r="C13032" s="75">
        <v>70.783704</v>
      </c>
    </row>
    <row r="13033" spans="1:3" x14ac:dyDescent="0.25">
      <c r="A13033" s="74">
        <v>36773</v>
      </c>
      <c r="B13033" s="75">
        <v>26.127456000000002</v>
      </c>
      <c r="C13033" s="75">
        <v>70.795896000000013</v>
      </c>
    </row>
    <row r="13034" spans="1:3" x14ac:dyDescent="0.25">
      <c r="A13034" s="74">
        <v>36774</v>
      </c>
      <c r="B13034" s="75">
        <v>26.106120000000004</v>
      </c>
      <c r="C13034" s="75">
        <v>70.780656000000008</v>
      </c>
    </row>
    <row r="13035" spans="1:3" x14ac:dyDescent="0.25">
      <c r="A13035" s="74">
        <v>36775</v>
      </c>
      <c r="B13035" s="75">
        <v>26.112216</v>
      </c>
      <c r="C13035" s="75">
        <v>70.747128000000004</v>
      </c>
    </row>
    <row r="13036" spans="1:3" x14ac:dyDescent="0.25">
      <c r="A13036" s="74">
        <v>36776</v>
      </c>
      <c r="B13036" s="75">
        <v>26.112216</v>
      </c>
      <c r="C13036" s="75">
        <v>70.756271999999996</v>
      </c>
    </row>
    <row r="13037" spans="1:3" x14ac:dyDescent="0.25">
      <c r="A13037" s="74">
        <v>36777</v>
      </c>
      <c r="B13037" s="75">
        <v>26.103072000000001</v>
      </c>
      <c r="C13037" s="75">
        <v>70.792848000000006</v>
      </c>
    </row>
    <row r="13038" spans="1:3" x14ac:dyDescent="0.25">
      <c r="A13038" s="74">
        <v>36778</v>
      </c>
      <c r="B13038" s="75">
        <v>26.100024000000001</v>
      </c>
      <c r="C13038" s="75">
        <v>70.853808000000001</v>
      </c>
    </row>
    <row r="13039" spans="1:3" x14ac:dyDescent="0.25">
      <c r="A13039" s="74">
        <v>36779</v>
      </c>
      <c r="B13039" s="75">
        <v>26.090879999999999</v>
      </c>
      <c r="C13039" s="75">
        <v>70.820279999999997</v>
      </c>
    </row>
    <row r="13040" spans="1:3" x14ac:dyDescent="0.25">
      <c r="A13040" s="74">
        <v>36780</v>
      </c>
      <c r="B13040" s="75">
        <v>26.115264000000003</v>
      </c>
      <c r="C13040" s="75">
        <v>71.085456000000008</v>
      </c>
    </row>
    <row r="13041" spans="1:3" x14ac:dyDescent="0.25">
      <c r="A13041" s="74">
        <v>36781</v>
      </c>
      <c r="B13041" s="75">
        <v>26.115264000000003</v>
      </c>
      <c r="C13041" s="75">
        <v>71.152512000000002</v>
      </c>
    </row>
    <row r="13042" spans="1:3" x14ac:dyDescent="0.25">
      <c r="A13042" s="74">
        <v>36782</v>
      </c>
      <c r="B13042" s="75">
        <v>26.124407999999999</v>
      </c>
      <c r="C13042" s="75">
        <v>71.262240000000006</v>
      </c>
    </row>
    <row r="13043" spans="1:3" x14ac:dyDescent="0.25">
      <c r="A13043" s="74">
        <v>36783</v>
      </c>
      <c r="B13043" s="75">
        <v>26.124407999999999</v>
      </c>
      <c r="C13043" s="75">
        <v>71.292720000000003</v>
      </c>
    </row>
    <row r="13044" spans="1:3" x14ac:dyDescent="0.25">
      <c r="A13044" s="74">
        <v>36784</v>
      </c>
      <c r="B13044" s="75">
        <v>26.109168</v>
      </c>
      <c r="C13044" s="75">
        <v>71.289671999999996</v>
      </c>
    </row>
    <row r="13045" spans="1:3" x14ac:dyDescent="0.25">
      <c r="A13045" s="74">
        <v>36785</v>
      </c>
      <c r="B13045" s="75">
        <v>26.096976000000002</v>
      </c>
      <c r="C13045" s="75">
        <v>71.280528000000004</v>
      </c>
    </row>
    <row r="13046" spans="1:3" x14ac:dyDescent="0.25">
      <c r="A13046" s="74">
        <v>36786</v>
      </c>
      <c r="B13046" s="75">
        <v>26.081735999999999</v>
      </c>
      <c r="C13046" s="75">
        <v>71.280528000000004</v>
      </c>
    </row>
    <row r="13047" spans="1:3" x14ac:dyDescent="0.25">
      <c r="A13047" s="74">
        <v>36787</v>
      </c>
      <c r="B13047" s="75">
        <v>26.07564</v>
      </c>
      <c r="C13047" s="75">
        <v>71.329296000000014</v>
      </c>
    </row>
    <row r="13048" spans="1:3" x14ac:dyDescent="0.25">
      <c r="A13048" s="74">
        <v>36788</v>
      </c>
      <c r="B13048" s="75">
        <v>26.060400000000001</v>
      </c>
      <c r="C13048" s="75">
        <v>71.289671999999996</v>
      </c>
    </row>
    <row r="13049" spans="1:3" x14ac:dyDescent="0.25">
      <c r="A13049" s="74">
        <v>36789</v>
      </c>
      <c r="B13049" s="75">
        <v>26.057351999999998</v>
      </c>
      <c r="C13049" s="75">
        <v>71.320152000000007</v>
      </c>
    </row>
    <row r="13050" spans="1:3" x14ac:dyDescent="0.25">
      <c r="A13050" s="74">
        <v>36790</v>
      </c>
      <c r="B13050" s="75">
        <v>26.054304000000002</v>
      </c>
      <c r="C13050" s="75">
        <v>71.307959999999994</v>
      </c>
    </row>
    <row r="13051" spans="1:3" x14ac:dyDescent="0.25">
      <c r="A13051" s="74">
        <v>36791</v>
      </c>
      <c r="B13051" s="75">
        <v>26.032968</v>
      </c>
      <c r="C13051" s="75">
        <v>71.259191999999999</v>
      </c>
    </row>
    <row r="13052" spans="1:3" x14ac:dyDescent="0.25">
      <c r="A13052" s="74">
        <v>36792</v>
      </c>
      <c r="B13052" s="75">
        <v>26.017728000000002</v>
      </c>
      <c r="C13052" s="75">
        <v>71.207376000000011</v>
      </c>
    </row>
    <row r="13053" spans="1:3" x14ac:dyDescent="0.25">
      <c r="A13053" s="74">
        <v>36793</v>
      </c>
      <c r="B13053" s="75">
        <v>26.036016000000004</v>
      </c>
      <c r="C13053" s="75">
        <v>71.179944000000006</v>
      </c>
    </row>
    <row r="13054" spans="1:3" x14ac:dyDescent="0.25">
      <c r="A13054" s="74">
        <v>36794</v>
      </c>
      <c r="B13054" s="75">
        <v>26.020776000000001</v>
      </c>
      <c r="C13054" s="75">
        <v>71.158608000000001</v>
      </c>
    </row>
    <row r="13055" spans="1:3" x14ac:dyDescent="0.25">
      <c r="A13055" s="74">
        <v>36795</v>
      </c>
      <c r="B13055" s="75">
        <v>26.002488000000003</v>
      </c>
      <c r="C13055" s="75">
        <v>71.0946</v>
      </c>
    </row>
    <row r="13056" spans="1:3" x14ac:dyDescent="0.25">
      <c r="A13056" s="74">
        <v>36796</v>
      </c>
      <c r="B13056" s="75">
        <v>25.987248000000005</v>
      </c>
      <c r="C13056" s="75">
        <v>71.039736000000005</v>
      </c>
    </row>
    <row r="13057" spans="1:3" x14ac:dyDescent="0.25">
      <c r="A13057" s="74">
        <v>36797</v>
      </c>
      <c r="B13057" s="75">
        <v>26.005535999999999</v>
      </c>
      <c r="C13057" s="75">
        <v>71.012304</v>
      </c>
    </row>
    <row r="13058" spans="1:3" x14ac:dyDescent="0.25">
      <c r="A13058" s="74">
        <v>36798</v>
      </c>
      <c r="B13058" s="75">
        <v>26.002488000000003</v>
      </c>
      <c r="C13058" s="75">
        <v>71.024496000000013</v>
      </c>
    </row>
    <row r="13059" spans="1:3" x14ac:dyDescent="0.25">
      <c r="A13059" s="74">
        <v>36799</v>
      </c>
      <c r="B13059" s="75">
        <v>25.984200000000001</v>
      </c>
      <c r="C13059" s="75">
        <v>71.030591999999999</v>
      </c>
    </row>
    <row r="13060" spans="1:3" x14ac:dyDescent="0.25">
      <c r="A13060" s="74">
        <v>36800</v>
      </c>
      <c r="B13060" s="75">
        <v>25.965911999999999</v>
      </c>
      <c r="C13060" s="75">
        <v>71.012304</v>
      </c>
    </row>
    <row r="13061" spans="1:3" x14ac:dyDescent="0.25">
      <c r="A13061" s="74">
        <v>36801</v>
      </c>
      <c r="B13061" s="75">
        <v>25.947624000000001</v>
      </c>
      <c r="C13061" s="75">
        <v>70.981824000000003</v>
      </c>
    </row>
    <row r="13062" spans="1:3" x14ac:dyDescent="0.25">
      <c r="A13062" s="74">
        <v>36802</v>
      </c>
      <c r="B13062" s="75">
        <v>25.944576000000001</v>
      </c>
      <c r="C13062" s="75">
        <v>71.012304</v>
      </c>
    </row>
    <row r="13063" spans="1:3" x14ac:dyDescent="0.25">
      <c r="A13063" s="74">
        <v>36803</v>
      </c>
      <c r="B13063" s="75">
        <v>25.956768</v>
      </c>
      <c r="C13063" s="75">
        <v>71.109840000000005</v>
      </c>
    </row>
    <row r="13064" spans="1:3" x14ac:dyDescent="0.25">
      <c r="A13064" s="74">
        <v>36804</v>
      </c>
      <c r="B13064" s="75">
        <v>25.953720000000004</v>
      </c>
      <c r="C13064" s="75">
        <v>71.158608000000001</v>
      </c>
    </row>
    <row r="13065" spans="1:3" x14ac:dyDescent="0.25">
      <c r="A13065" s="74">
        <v>36805</v>
      </c>
      <c r="B13065" s="75">
        <v>25.968960000000003</v>
      </c>
      <c r="C13065" s="75">
        <v>71.195184000000012</v>
      </c>
    </row>
    <row r="13066" spans="1:3" x14ac:dyDescent="0.25">
      <c r="A13066" s="74">
        <v>36806</v>
      </c>
      <c r="B13066" s="75">
        <v>25.984200000000001</v>
      </c>
      <c r="C13066" s="75">
        <v>71.402448000000007</v>
      </c>
    </row>
    <row r="13067" spans="1:3" x14ac:dyDescent="0.25">
      <c r="A13067" s="74">
        <v>36807</v>
      </c>
      <c r="B13067" s="75">
        <v>25.990296000000001</v>
      </c>
      <c r="C13067" s="75">
        <v>72.146159999999995</v>
      </c>
    </row>
    <row r="13068" spans="1:3" x14ac:dyDescent="0.25">
      <c r="A13068" s="74">
        <v>36808</v>
      </c>
      <c r="B13068" s="75">
        <v>26.096976000000002</v>
      </c>
      <c r="C13068" s="75">
        <v>72.420479999999998</v>
      </c>
    </row>
    <row r="13069" spans="1:3" x14ac:dyDescent="0.25">
      <c r="A13069" s="74">
        <v>36809</v>
      </c>
      <c r="B13069" s="75">
        <v>26.127456000000002</v>
      </c>
      <c r="C13069" s="75">
        <v>72.466200000000001</v>
      </c>
    </row>
    <row r="13070" spans="1:3" x14ac:dyDescent="0.25">
      <c r="A13070" s="74">
        <v>36810</v>
      </c>
      <c r="B13070" s="75">
        <v>26.145744000000001</v>
      </c>
      <c r="C13070" s="75">
        <v>72.435720000000003</v>
      </c>
    </row>
    <row r="13071" spans="1:3" x14ac:dyDescent="0.25">
      <c r="A13071" s="74">
        <v>36811</v>
      </c>
      <c r="B13071" s="75">
        <v>26.237183999999999</v>
      </c>
      <c r="C13071" s="75">
        <v>72.393048000000007</v>
      </c>
    </row>
    <row r="13072" spans="1:3" x14ac:dyDescent="0.25">
      <c r="A13072" s="74">
        <v>36812</v>
      </c>
      <c r="B13072" s="75">
        <v>26.255472000000001</v>
      </c>
      <c r="C13072" s="75">
        <v>72.420479999999998</v>
      </c>
    </row>
    <row r="13073" spans="1:3" x14ac:dyDescent="0.25">
      <c r="A13073" s="74">
        <v>36813</v>
      </c>
      <c r="B13073" s="75">
        <v>26.298144000000001</v>
      </c>
      <c r="C13073" s="75">
        <v>72.423528000000005</v>
      </c>
    </row>
    <row r="13074" spans="1:3" x14ac:dyDescent="0.25">
      <c r="A13074" s="74">
        <v>36814</v>
      </c>
      <c r="B13074" s="75">
        <v>26.319479999999999</v>
      </c>
      <c r="C13074" s="75">
        <v>72.518016000000003</v>
      </c>
    </row>
    <row r="13075" spans="1:3" x14ac:dyDescent="0.25">
      <c r="A13075" s="74">
        <v>36815</v>
      </c>
      <c r="B13075" s="75">
        <v>26.337768000000001</v>
      </c>
      <c r="C13075" s="75">
        <v>72.530208000000002</v>
      </c>
    </row>
    <row r="13076" spans="1:3" x14ac:dyDescent="0.25">
      <c r="A13076" s="74">
        <v>36816</v>
      </c>
      <c r="B13076" s="75">
        <v>26.356056000000002</v>
      </c>
      <c r="C13076" s="75">
        <v>72.514967999999996</v>
      </c>
    </row>
    <row r="13077" spans="1:3" x14ac:dyDescent="0.25">
      <c r="A13077" s="74">
        <v>36817</v>
      </c>
      <c r="B13077" s="75">
        <v>26.389583999999999</v>
      </c>
      <c r="C13077" s="75">
        <v>72.499728000000005</v>
      </c>
    </row>
    <row r="13078" spans="1:3" x14ac:dyDescent="0.25">
      <c r="A13078" s="74">
        <v>36818</v>
      </c>
      <c r="B13078" s="75">
        <v>26.423112</v>
      </c>
      <c r="C13078" s="75">
        <v>72.533256000000009</v>
      </c>
    </row>
    <row r="13079" spans="1:3" x14ac:dyDescent="0.25">
      <c r="A13079" s="74">
        <v>36819</v>
      </c>
      <c r="B13079" s="75">
        <v>26.459688000000003</v>
      </c>
      <c r="C13079" s="75">
        <v>72.655176000000012</v>
      </c>
    </row>
    <row r="13080" spans="1:3" x14ac:dyDescent="0.25">
      <c r="A13080" s="74">
        <v>36820</v>
      </c>
      <c r="B13080" s="75">
        <v>26.557224000000001</v>
      </c>
      <c r="C13080" s="75">
        <v>72.908159999999995</v>
      </c>
    </row>
    <row r="13081" spans="1:3" x14ac:dyDescent="0.25">
      <c r="A13081" s="74">
        <v>36821</v>
      </c>
      <c r="B13081" s="75">
        <v>26.575512</v>
      </c>
      <c r="C13081" s="75">
        <v>73.057512000000003</v>
      </c>
    </row>
    <row r="13082" spans="1:3" x14ac:dyDescent="0.25">
      <c r="A13082" s="74">
        <v>36822</v>
      </c>
      <c r="B13082" s="75">
        <v>26.584656000000003</v>
      </c>
      <c r="C13082" s="75">
        <v>73.152000000000001</v>
      </c>
    </row>
    <row r="13083" spans="1:3" x14ac:dyDescent="0.25">
      <c r="A13083" s="74">
        <v>36823</v>
      </c>
      <c r="B13083" s="75">
        <v>26.572464000000004</v>
      </c>
      <c r="C13083" s="75">
        <v>73.307448000000008</v>
      </c>
    </row>
    <row r="13084" spans="1:3" x14ac:dyDescent="0.25">
      <c r="A13084" s="74">
        <v>36824</v>
      </c>
      <c r="B13084" s="75">
        <v>26.508456000000002</v>
      </c>
      <c r="C13084" s="75">
        <v>73.383648000000008</v>
      </c>
    </row>
    <row r="13085" spans="1:3" x14ac:dyDescent="0.25">
      <c r="A13085" s="74">
        <v>36825</v>
      </c>
      <c r="B13085" s="75">
        <v>26.502360000000003</v>
      </c>
      <c r="C13085" s="75">
        <v>73.417176000000012</v>
      </c>
    </row>
    <row r="13086" spans="1:3" x14ac:dyDescent="0.25">
      <c r="A13086" s="74">
        <v>36826</v>
      </c>
      <c r="B13086" s="75">
        <v>26.514551999999998</v>
      </c>
      <c r="C13086" s="75">
        <v>73.398887999999999</v>
      </c>
    </row>
    <row r="13087" spans="1:3" x14ac:dyDescent="0.25">
      <c r="A13087" s="74">
        <v>36827</v>
      </c>
      <c r="B13087" s="75">
        <v>26.541983999999999</v>
      </c>
      <c r="C13087" s="75">
        <v>73.426320000000004</v>
      </c>
    </row>
    <row r="13088" spans="1:3" x14ac:dyDescent="0.25">
      <c r="A13088" s="74">
        <v>36828</v>
      </c>
      <c r="B13088" s="75">
        <v>26.554176000000002</v>
      </c>
      <c r="C13088" s="75">
        <v>73.493376000000012</v>
      </c>
    </row>
    <row r="13089" spans="1:3" x14ac:dyDescent="0.25">
      <c r="A13089" s="74">
        <v>36829</v>
      </c>
      <c r="B13089" s="75">
        <v>26.581607999999999</v>
      </c>
      <c r="C13089" s="75">
        <v>73.548240000000007</v>
      </c>
    </row>
    <row r="13090" spans="1:3" x14ac:dyDescent="0.25">
      <c r="A13090" s="74">
        <v>36830</v>
      </c>
      <c r="B13090" s="75">
        <v>26.599896000000001</v>
      </c>
      <c r="C13090" s="75">
        <v>73.642728000000005</v>
      </c>
    </row>
    <row r="13091" spans="1:3" x14ac:dyDescent="0.25">
      <c r="A13091" s="74">
        <v>36831</v>
      </c>
      <c r="B13091" s="75">
        <v>26.639520000000005</v>
      </c>
      <c r="C13091" s="75">
        <v>73.703688</v>
      </c>
    </row>
    <row r="13092" spans="1:3" x14ac:dyDescent="0.25">
      <c r="A13092" s="74">
        <v>36832</v>
      </c>
      <c r="B13092" s="75">
        <v>26.688288000000004</v>
      </c>
      <c r="C13092" s="75">
        <v>73.877424000000005</v>
      </c>
    </row>
    <row r="13093" spans="1:3" x14ac:dyDescent="0.25">
      <c r="A13093" s="74">
        <v>36833</v>
      </c>
      <c r="B13093" s="75">
        <v>26.666951999999998</v>
      </c>
      <c r="C13093" s="75">
        <v>73.987152000000009</v>
      </c>
    </row>
    <row r="13094" spans="1:3" x14ac:dyDescent="0.25">
      <c r="A13094" s="74">
        <v>36834</v>
      </c>
      <c r="B13094" s="75">
        <v>26.639520000000005</v>
      </c>
      <c r="C13094" s="75">
        <v>74.035920000000004</v>
      </c>
    </row>
    <row r="13095" spans="1:3" x14ac:dyDescent="0.25">
      <c r="A13095" s="74">
        <v>36835</v>
      </c>
      <c r="B13095" s="75">
        <v>26.645616</v>
      </c>
      <c r="C13095" s="75">
        <v>74.063352000000009</v>
      </c>
    </row>
    <row r="13096" spans="1:3" x14ac:dyDescent="0.25">
      <c r="A13096" s="74">
        <v>36836</v>
      </c>
      <c r="B13096" s="75">
        <v>26.639520000000005</v>
      </c>
      <c r="C13096" s="75">
        <v>74.063352000000009</v>
      </c>
    </row>
    <row r="13097" spans="1:3" x14ac:dyDescent="0.25">
      <c r="A13097" s="74">
        <v>36837</v>
      </c>
      <c r="B13097" s="75">
        <v>26.633424000000002</v>
      </c>
      <c r="C13097" s="75">
        <v>74.063352000000009</v>
      </c>
    </row>
    <row r="13098" spans="1:3" x14ac:dyDescent="0.25">
      <c r="A13098" s="74">
        <v>36838</v>
      </c>
      <c r="B13098" s="75">
        <v>26.618183999999999</v>
      </c>
      <c r="C13098" s="75">
        <v>74.045064000000011</v>
      </c>
    </row>
    <row r="13099" spans="1:3" x14ac:dyDescent="0.25">
      <c r="A13099" s="74">
        <v>36839</v>
      </c>
      <c r="B13099" s="75">
        <v>26.602944000000001</v>
      </c>
      <c r="C13099" s="75">
        <v>74.002392</v>
      </c>
    </row>
    <row r="13100" spans="1:3" x14ac:dyDescent="0.25">
      <c r="A13100" s="74">
        <v>36840</v>
      </c>
      <c r="B13100" s="75">
        <v>26.624279999999999</v>
      </c>
      <c r="C13100" s="75">
        <v>73.974959999999996</v>
      </c>
    </row>
    <row r="13101" spans="1:3" x14ac:dyDescent="0.25">
      <c r="A13101" s="74">
        <v>36841</v>
      </c>
      <c r="B13101" s="75">
        <v>26.627328000000002</v>
      </c>
      <c r="C13101" s="75">
        <v>73.984104000000002</v>
      </c>
    </row>
    <row r="13102" spans="1:3" x14ac:dyDescent="0.25">
      <c r="A13102" s="74">
        <v>36842</v>
      </c>
      <c r="B13102" s="75">
        <v>26.605992000000004</v>
      </c>
      <c r="C13102" s="75">
        <v>73.984104000000002</v>
      </c>
    </row>
    <row r="13103" spans="1:3" x14ac:dyDescent="0.25">
      <c r="A13103" s="74">
        <v>36843</v>
      </c>
      <c r="B13103" s="75">
        <v>26.587704000000002</v>
      </c>
      <c r="C13103" s="75">
        <v>73.965816000000004</v>
      </c>
    </row>
    <row r="13104" spans="1:3" x14ac:dyDescent="0.25">
      <c r="A13104" s="74">
        <v>36844</v>
      </c>
      <c r="B13104" s="75">
        <v>26.569416</v>
      </c>
      <c r="C13104" s="75">
        <v>73.950575999999998</v>
      </c>
    </row>
    <row r="13105" spans="1:3" x14ac:dyDescent="0.25">
      <c r="A13105" s="74">
        <v>36845</v>
      </c>
      <c r="B13105" s="75">
        <v>26.551128000000002</v>
      </c>
      <c r="C13105" s="75">
        <v>73.956671999999998</v>
      </c>
    </row>
    <row r="13106" spans="1:3" x14ac:dyDescent="0.25">
      <c r="A13106" s="74">
        <v>36846</v>
      </c>
      <c r="B13106" s="75">
        <v>26.53284</v>
      </c>
      <c r="C13106" s="75">
        <v>74.026775999999998</v>
      </c>
    </row>
    <row r="13107" spans="1:3" x14ac:dyDescent="0.25">
      <c r="A13107" s="74">
        <v>36847</v>
      </c>
      <c r="B13107" s="75">
        <v>26.53284</v>
      </c>
      <c r="C13107" s="75">
        <v>74.139552000000009</v>
      </c>
    </row>
    <row r="13108" spans="1:3" x14ac:dyDescent="0.25">
      <c r="A13108" s="74">
        <v>36848</v>
      </c>
      <c r="B13108" s="75">
        <v>26.541983999999999</v>
      </c>
      <c r="C13108" s="75">
        <v>74.377296000000001</v>
      </c>
    </row>
    <row r="13109" spans="1:3" x14ac:dyDescent="0.25">
      <c r="A13109" s="74">
        <v>36849</v>
      </c>
      <c r="B13109" s="75">
        <v>26.53284</v>
      </c>
      <c r="C13109" s="75">
        <v>74.462640000000007</v>
      </c>
    </row>
    <row r="13110" spans="1:3" x14ac:dyDescent="0.25">
      <c r="A13110" s="74">
        <v>36850</v>
      </c>
      <c r="B13110" s="75">
        <v>26.526744000000001</v>
      </c>
      <c r="C13110" s="75">
        <v>74.51445600000001</v>
      </c>
    </row>
    <row r="13111" spans="1:3" x14ac:dyDescent="0.25">
      <c r="A13111" s="74">
        <v>36851</v>
      </c>
      <c r="B13111" s="75">
        <v>26.505407999999999</v>
      </c>
      <c r="C13111" s="75">
        <v>74.541888</v>
      </c>
    </row>
    <row r="13112" spans="1:3" x14ac:dyDescent="0.25">
      <c r="A13112" s="74">
        <v>36852</v>
      </c>
      <c r="B13112" s="75">
        <v>26.505407999999999</v>
      </c>
      <c r="C13112" s="75">
        <v>74.587608000000003</v>
      </c>
    </row>
    <row r="13113" spans="1:3" x14ac:dyDescent="0.25">
      <c r="A13113" s="74">
        <v>36853</v>
      </c>
      <c r="B13113" s="75">
        <v>26.499312</v>
      </c>
      <c r="C13113" s="75">
        <v>74.611992000000001</v>
      </c>
    </row>
    <row r="13114" spans="1:3" x14ac:dyDescent="0.25">
      <c r="A13114" s="74">
        <v>36854</v>
      </c>
      <c r="B13114" s="75">
        <v>26.508456000000002</v>
      </c>
      <c r="C13114" s="75">
        <v>74.633328000000006</v>
      </c>
    </row>
    <row r="13115" spans="1:3" x14ac:dyDescent="0.25">
      <c r="A13115" s="74">
        <v>36855</v>
      </c>
      <c r="B13115" s="75">
        <v>26.511504000000002</v>
      </c>
      <c r="C13115" s="75">
        <v>74.645520000000005</v>
      </c>
    </row>
    <row r="13116" spans="1:3" x14ac:dyDescent="0.25">
      <c r="A13116" s="74">
        <v>36856</v>
      </c>
      <c r="B13116" s="75">
        <v>26.511504000000002</v>
      </c>
      <c r="C13116" s="75">
        <v>74.657712000000004</v>
      </c>
    </row>
    <row r="13117" spans="1:3" x14ac:dyDescent="0.25">
      <c r="A13117" s="74">
        <v>36857</v>
      </c>
      <c r="B13117" s="75">
        <v>26.517600000000002</v>
      </c>
      <c r="C13117" s="75">
        <v>74.660759999999996</v>
      </c>
    </row>
    <row r="13118" spans="1:3" x14ac:dyDescent="0.25">
      <c r="A13118" s="74">
        <v>36858</v>
      </c>
      <c r="B13118" s="75">
        <v>26.526744000000001</v>
      </c>
      <c r="C13118" s="75">
        <v>74.679047999999995</v>
      </c>
    </row>
    <row r="13119" spans="1:3" x14ac:dyDescent="0.25">
      <c r="A13119" s="74">
        <v>36859</v>
      </c>
      <c r="B13119" s="75">
        <v>26.538936</v>
      </c>
      <c r="C13119" s="75">
        <v>74.709528000000006</v>
      </c>
    </row>
    <row r="13120" spans="1:3" x14ac:dyDescent="0.25">
      <c r="A13120" s="74">
        <v>36860</v>
      </c>
      <c r="B13120" s="75">
        <v>26.541983999999999</v>
      </c>
      <c r="C13120" s="75">
        <v>74.89545600000001</v>
      </c>
    </row>
    <row r="13121" spans="1:3" x14ac:dyDescent="0.25">
      <c r="A13121" s="74">
        <v>36861</v>
      </c>
      <c r="B13121" s="75">
        <v>26.551128000000002</v>
      </c>
      <c r="C13121" s="75">
        <v>74.983847999999995</v>
      </c>
    </row>
    <row r="13122" spans="1:3" x14ac:dyDescent="0.25">
      <c r="A13122" s="74">
        <v>36862</v>
      </c>
      <c r="B13122" s="75">
        <v>26.545032000000003</v>
      </c>
      <c r="C13122" s="75">
        <v>75.060047999999995</v>
      </c>
    </row>
    <row r="13123" spans="1:3" x14ac:dyDescent="0.25">
      <c r="A13123" s="74">
        <v>36863</v>
      </c>
      <c r="B13123" s="75">
        <v>26.630376000000002</v>
      </c>
      <c r="C13123" s="75">
        <v>75.209400000000002</v>
      </c>
    </row>
    <row r="13124" spans="1:3" x14ac:dyDescent="0.25">
      <c r="A13124" s="74">
        <v>36864</v>
      </c>
      <c r="B13124" s="75">
        <v>26.660856000000003</v>
      </c>
      <c r="C13124" s="75">
        <v>75.285600000000002</v>
      </c>
    </row>
    <row r="13125" spans="1:3" x14ac:dyDescent="0.25">
      <c r="A13125" s="74">
        <v>36865</v>
      </c>
      <c r="B13125" s="75">
        <v>26.663904000000002</v>
      </c>
      <c r="C13125" s="75">
        <v>75.331320000000005</v>
      </c>
    </row>
    <row r="13126" spans="1:3" x14ac:dyDescent="0.25">
      <c r="A13126" s="74">
        <v>36866</v>
      </c>
      <c r="B13126" s="75">
        <v>26.67</v>
      </c>
      <c r="C13126" s="75">
        <v>75.404471999999998</v>
      </c>
    </row>
    <row r="13127" spans="1:3" x14ac:dyDescent="0.25">
      <c r="A13127" s="74">
        <v>36867</v>
      </c>
      <c r="B13127" s="75">
        <v>26.721816</v>
      </c>
      <c r="C13127" s="75">
        <v>75.529440000000008</v>
      </c>
    </row>
    <row r="13128" spans="1:3" x14ac:dyDescent="0.25">
      <c r="A13128" s="74">
        <v>36868</v>
      </c>
      <c r="B13128" s="75">
        <v>26.721816</v>
      </c>
      <c r="C13128" s="75">
        <v>75.62088</v>
      </c>
    </row>
    <row r="13129" spans="1:3" x14ac:dyDescent="0.25">
      <c r="A13129" s="74">
        <v>36869</v>
      </c>
      <c r="B13129" s="75">
        <v>26.700479999999999</v>
      </c>
      <c r="C13129" s="75">
        <v>75.690984000000014</v>
      </c>
    </row>
    <row r="13130" spans="1:3" x14ac:dyDescent="0.25">
      <c r="A13130" s="74">
        <v>36870</v>
      </c>
      <c r="B13130" s="75">
        <v>26.715720000000005</v>
      </c>
      <c r="C13130" s="75">
        <v>75.764136000000008</v>
      </c>
    </row>
    <row r="13131" spans="1:3" x14ac:dyDescent="0.25">
      <c r="A13131" s="74">
        <v>36871</v>
      </c>
      <c r="B13131" s="75">
        <v>26.712672000000001</v>
      </c>
      <c r="C13131" s="75">
        <v>75.81595200000001</v>
      </c>
    </row>
    <row r="13132" spans="1:3" x14ac:dyDescent="0.25">
      <c r="A13132" s="74">
        <v>36872</v>
      </c>
      <c r="B13132" s="75">
        <v>26.715720000000005</v>
      </c>
      <c r="C13132" s="75">
        <v>76.328016000000005</v>
      </c>
    </row>
    <row r="13133" spans="1:3" x14ac:dyDescent="0.25">
      <c r="A13133" s="74">
        <v>36873</v>
      </c>
      <c r="B13133" s="75">
        <v>26.706576000000002</v>
      </c>
      <c r="C13133" s="75">
        <v>76.440792000000002</v>
      </c>
    </row>
    <row r="13134" spans="1:3" x14ac:dyDescent="0.25">
      <c r="A13134" s="74">
        <v>36874</v>
      </c>
      <c r="B13134" s="75">
        <v>26.703528000000002</v>
      </c>
      <c r="C13134" s="75">
        <v>76.495655999999997</v>
      </c>
    </row>
    <row r="13135" spans="1:3" x14ac:dyDescent="0.25">
      <c r="A13135" s="74">
        <v>36875</v>
      </c>
      <c r="B13135" s="75">
        <v>26.700479999999999</v>
      </c>
      <c r="C13135" s="75">
        <v>76.556616000000005</v>
      </c>
    </row>
    <row r="13136" spans="1:3" x14ac:dyDescent="0.25">
      <c r="A13136" s="74">
        <v>36876</v>
      </c>
      <c r="B13136" s="75">
        <v>26.691336</v>
      </c>
      <c r="C13136" s="75">
        <v>76.617576</v>
      </c>
    </row>
    <row r="13137" spans="1:3" x14ac:dyDescent="0.25">
      <c r="A13137" s="74">
        <v>36877</v>
      </c>
      <c r="B13137" s="75">
        <v>26.68524</v>
      </c>
      <c r="C13137" s="75">
        <v>76.660247999999996</v>
      </c>
    </row>
    <row r="13138" spans="1:3" x14ac:dyDescent="0.25">
      <c r="A13138" s="74">
        <v>36878</v>
      </c>
      <c r="B13138" s="75">
        <v>26.676096000000001</v>
      </c>
      <c r="C13138" s="75">
        <v>76.675488000000001</v>
      </c>
    </row>
    <row r="13139" spans="1:3" x14ac:dyDescent="0.25">
      <c r="A13139" s="74">
        <v>36879</v>
      </c>
      <c r="B13139" s="75">
        <v>26.666951999999998</v>
      </c>
      <c r="C13139" s="75">
        <v>76.696824000000007</v>
      </c>
    </row>
    <row r="13140" spans="1:3" x14ac:dyDescent="0.25">
      <c r="A13140" s="74">
        <v>36880</v>
      </c>
      <c r="B13140" s="75">
        <v>26.666951999999998</v>
      </c>
      <c r="C13140" s="75">
        <v>76.721208000000004</v>
      </c>
    </row>
    <row r="13141" spans="1:3" x14ac:dyDescent="0.25">
      <c r="A13141" s="74">
        <v>36881</v>
      </c>
      <c r="B13141" s="75">
        <v>26.657807999999999</v>
      </c>
      <c r="C13141" s="75">
        <v>76.736447999999996</v>
      </c>
    </row>
    <row r="13142" spans="1:3" x14ac:dyDescent="0.25">
      <c r="A13142" s="74">
        <v>36882</v>
      </c>
      <c r="B13142" s="75">
        <v>26.651712</v>
      </c>
      <c r="C13142" s="75">
        <v>76.724255999999997</v>
      </c>
    </row>
    <row r="13143" spans="1:3" x14ac:dyDescent="0.25">
      <c r="A13143" s="74">
        <v>36883</v>
      </c>
      <c r="B13143" s="75">
        <v>26.642568000000001</v>
      </c>
      <c r="C13143" s="75">
        <v>76.748640000000009</v>
      </c>
    </row>
    <row r="13144" spans="1:3" x14ac:dyDescent="0.25">
      <c r="A13144" s="74">
        <v>36884</v>
      </c>
      <c r="B13144" s="75">
        <v>26.633424000000002</v>
      </c>
      <c r="C13144" s="75">
        <v>76.766928000000007</v>
      </c>
    </row>
    <row r="13145" spans="1:3" x14ac:dyDescent="0.25">
      <c r="A13145" s="74">
        <v>36885</v>
      </c>
      <c r="B13145" s="75">
        <v>26.630376000000002</v>
      </c>
      <c r="C13145" s="75">
        <v>76.730352000000011</v>
      </c>
    </row>
    <row r="13146" spans="1:3" x14ac:dyDescent="0.25">
      <c r="A13146" s="74">
        <v>36886</v>
      </c>
      <c r="B13146" s="75">
        <v>26.630376000000002</v>
      </c>
      <c r="C13146" s="75">
        <v>76.699871999999999</v>
      </c>
    </row>
    <row r="13147" spans="1:3" x14ac:dyDescent="0.25">
      <c r="A13147" s="74">
        <v>36887</v>
      </c>
      <c r="B13147" s="75">
        <v>26.627328000000002</v>
      </c>
      <c r="C13147" s="75">
        <v>76.724255999999997</v>
      </c>
    </row>
    <row r="13148" spans="1:3" x14ac:dyDescent="0.25">
      <c r="A13148" s="74">
        <v>36888</v>
      </c>
      <c r="B13148" s="75">
        <v>26.752296000000001</v>
      </c>
      <c r="C13148" s="75">
        <v>77.669136000000009</v>
      </c>
    </row>
    <row r="13149" spans="1:3" x14ac:dyDescent="0.25">
      <c r="A13149" s="74">
        <v>36889</v>
      </c>
      <c r="B13149" s="75">
        <v>26.794968000000001</v>
      </c>
      <c r="C13149" s="75">
        <v>77.617320000000007</v>
      </c>
    </row>
    <row r="13150" spans="1:3" x14ac:dyDescent="0.25">
      <c r="A13150" s="74">
        <v>36890</v>
      </c>
      <c r="B13150" s="75">
        <v>26.666951999999998</v>
      </c>
      <c r="C13150" s="75">
        <v>77.681328000000008</v>
      </c>
    </row>
    <row r="13151" spans="1:3" x14ac:dyDescent="0.25">
      <c r="A13151" s="74">
        <v>36891</v>
      </c>
      <c r="B13151" s="75">
        <v>26.709624000000002</v>
      </c>
      <c r="C13151" s="75">
        <v>77.861159999999998</v>
      </c>
    </row>
    <row r="13152" spans="1:3" x14ac:dyDescent="0.25">
      <c r="A13152" s="74">
        <v>36892</v>
      </c>
      <c r="B13152" s="75">
        <v>26.724864000000004</v>
      </c>
      <c r="C13152" s="75">
        <v>77.617320000000007</v>
      </c>
    </row>
    <row r="13153" spans="1:3" x14ac:dyDescent="0.25">
      <c r="A13153" s="74">
        <v>36893</v>
      </c>
      <c r="B13153" s="75">
        <v>26.724864000000004</v>
      </c>
      <c r="C13153" s="75">
        <v>77.522832000000008</v>
      </c>
    </row>
    <row r="13154" spans="1:3" x14ac:dyDescent="0.25">
      <c r="A13154" s="74">
        <v>36894</v>
      </c>
      <c r="B13154" s="75">
        <v>26.737056000000003</v>
      </c>
      <c r="C13154" s="75">
        <v>77.391767999999999</v>
      </c>
    </row>
    <row r="13155" spans="1:3" x14ac:dyDescent="0.25">
      <c r="A13155" s="74">
        <v>36895</v>
      </c>
      <c r="B13155" s="75">
        <v>26.740104000000002</v>
      </c>
      <c r="C13155" s="75">
        <v>77.27594400000001</v>
      </c>
    </row>
    <row r="13156" spans="1:3" x14ac:dyDescent="0.25">
      <c r="A13156" s="74">
        <v>36896</v>
      </c>
      <c r="B13156" s="75">
        <v>26.743151999999998</v>
      </c>
      <c r="C13156" s="75">
        <v>77.175359999999998</v>
      </c>
    </row>
    <row r="13157" spans="1:3" x14ac:dyDescent="0.25">
      <c r="A13157" s="74">
        <v>36897</v>
      </c>
      <c r="B13157" s="75">
        <v>26.737056000000003</v>
      </c>
      <c r="C13157" s="75">
        <v>77.093064000000012</v>
      </c>
    </row>
    <row r="13158" spans="1:3" x14ac:dyDescent="0.25">
      <c r="A13158" s="74">
        <v>36898</v>
      </c>
      <c r="B13158" s="75">
        <v>26.721816</v>
      </c>
      <c r="C13158" s="75">
        <v>77.019912000000005</v>
      </c>
    </row>
    <row r="13159" spans="1:3" x14ac:dyDescent="0.25">
      <c r="A13159" s="74">
        <v>36899</v>
      </c>
      <c r="B13159" s="75">
        <v>26.721816</v>
      </c>
      <c r="C13159" s="75">
        <v>76.962000000000003</v>
      </c>
    </row>
    <row r="13160" spans="1:3" x14ac:dyDescent="0.25">
      <c r="A13160" s="74">
        <v>36900</v>
      </c>
      <c r="B13160" s="75">
        <v>26.694383999999999</v>
      </c>
      <c r="C13160" s="75">
        <v>76.907136000000008</v>
      </c>
    </row>
    <row r="13161" spans="1:3" x14ac:dyDescent="0.25">
      <c r="A13161" s="74">
        <v>36901</v>
      </c>
      <c r="B13161" s="75">
        <v>26.673048000000001</v>
      </c>
      <c r="C13161" s="75">
        <v>76.852271999999999</v>
      </c>
    </row>
    <row r="13162" spans="1:3" x14ac:dyDescent="0.25">
      <c r="A13162" s="74">
        <v>36902</v>
      </c>
      <c r="B13162" s="75">
        <v>26.657807999999999</v>
      </c>
      <c r="C13162" s="75">
        <v>76.797408000000004</v>
      </c>
    </row>
    <row r="13163" spans="1:3" x14ac:dyDescent="0.25">
      <c r="A13163" s="74">
        <v>36903</v>
      </c>
      <c r="B13163" s="75">
        <v>26.636472000000001</v>
      </c>
      <c r="C13163" s="75">
        <v>76.742544000000009</v>
      </c>
    </row>
    <row r="13164" spans="1:3" x14ac:dyDescent="0.25">
      <c r="A13164" s="74">
        <v>36904</v>
      </c>
      <c r="B13164" s="75">
        <v>26.612088000000004</v>
      </c>
      <c r="C13164" s="75">
        <v>76.681584000000001</v>
      </c>
    </row>
    <row r="13165" spans="1:3" x14ac:dyDescent="0.25">
      <c r="A13165" s="74">
        <v>36905</v>
      </c>
      <c r="B13165" s="75">
        <v>26.602944000000001</v>
      </c>
      <c r="C13165" s="75">
        <v>76.623671999999999</v>
      </c>
    </row>
    <row r="13166" spans="1:3" x14ac:dyDescent="0.25">
      <c r="A13166" s="74">
        <v>36906</v>
      </c>
      <c r="B13166" s="75">
        <v>26.593800000000002</v>
      </c>
      <c r="C13166" s="75">
        <v>76.547471999999999</v>
      </c>
    </row>
    <row r="13167" spans="1:3" x14ac:dyDescent="0.25">
      <c r="A13167" s="74">
        <v>36907</v>
      </c>
      <c r="B13167" s="75">
        <v>26.578560000000003</v>
      </c>
      <c r="C13167" s="75">
        <v>76.462128000000007</v>
      </c>
    </row>
    <row r="13168" spans="1:3" x14ac:dyDescent="0.25">
      <c r="A13168" s="74">
        <v>36908</v>
      </c>
      <c r="B13168" s="75">
        <v>26.572464000000004</v>
      </c>
      <c r="C13168" s="75">
        <v>76.379832000000007</v>
      </c>
    </row>
    <row r="13169" spans="1:3" x14ac:dyDescent="0.25">
      <c r="A13169" s="74">
        <v>36909</v>
      </c>
      <c r="B13169" s="75">
        <v>26.572464000000004</v>
      </c>
      <c r="C13169" s="75">
        <v>76.297536000000008</v>
      </c>
    </row>
    <row r="13170" spans="1:3" x14ac:dyDescent="0.25">
      <c r="A13170" s="74">
        <v>36910</v>
      </c>
      <c r="B13170" s="75">
        <v>26.575512</v>
      </c>
      <c r="C13170" s="75">
        <v>76.270104000000003</v>
      </c>
    </row>
    <row r="13171" spans="1:3" x14ac:dyDescent="0.25">
      <c r="A13171" s="74">
        <v>36911</v>
      </c>
      <c r="B13171" s="75">
        <v>26.60904</v>
      </c>
      <c r="C13171" s="75">
        <v>76.206096000000002</v>
      </c>
    </row>
    <row r="13172" spans="1:3" x14ac:dyDescent="0.25">
      <c r="A13172" s="74">
        <v>36912</v>
      </c>
      <c r="B13172" s="75">
        <v>26.615136</v>
      </c>
      <c r="C13172" s="75">
        <v>76.126847999999995</v>
      </c>
    </row>
    <row r="13173" spans="1:3" x14ac:dyDescent="0.25">
      <c r="A13173" s="74">
        <v>36913</v>
      </c>
      <c r="B13173" s="75">
        <v>26.621232000000003</v>
      </c>
      <c r="C13173" s="75">
        <v>76.035408000000004</v>
      </c>
    </row>
    <row r="13174" spans="1:3" x14ac:dyDescent="0.25">
      <c r="A13174" s="74">
        <v>36914</v>
      </c>
      <c r="B13174" s="75">
        <v>26.624279999999999</v>
      </c>
      <c r="C13174" s="75">
        <v>75.943967999999998</v>
      </c>
    </row>
    <row r="13175" spans="1:3" x14ac:dyDescent="0.25">
      <c r="A13175" s="74">
        <v>36915</v>
      </c>
      <c r="B13175" s="75">
        <v>26.624279999999999</v>
      </c>
      <c r="C13175" s="75">
        <v>75.852528000000007</v>
      </c>
    </row>
    <row r="13176" spans="1:3" x14ac:dyDescent="0.25">
      <c r="A13176" s="74">
        <v>36916</v>
      </c>
      <c r="B13176" s="75">
        <v>26.633424000000002</v>
      </c>
      <c r="C13176" s="75">
        <v>75.754992000000001</v>
      </c>
    </row>
    <row r="13177" spans="1:3" x14ac:dyDescent="0.25">
      <c r="A13177" s="74">
        <v>36917</v>
      </c>
      <c r="B13177" s="75">
        <v>26.642568000000001</v>
      </c>
      <c r="C13177" s="75">
        <v>75.651359999999997</v>
      </c>
    </row>
    <row r="13178" spans="1:3" x14ac:dyDescent="0.25">
      <c r="A13178" s="74">
        <v>36918</v>
      </c>
      <c r="B13178" s="75">
        <v>26.642568000000001</v>
      </c>
      <c r="C13178" s="75">
        <v>75.541632000000007</v>
      </c>
    </row>
    <row r="13179" spans="1:3" x14ac:dyDescent="0.25">
      <c r="A13179" s="74">
        <v>36919</v>
      </c>
      <c r="B13179" s="75">
        <v>26.642568000000001</v>
      </c>
      <c r="C13179" s="75">
        <v>75.425808000000004</v>
      </c>
    </row>
    <row r="13180" spans="1:3" x14ac:dyDescent="0.25">
      <c r="A13180" s="74">
        <v>36920</v>
      </c>
      <c r="B13180" s="75">
        <v>26.642568000000001</v>
      </c>
      <c r="C13180" s="75">
        <v>75.306936000000007</v>
      </c>
    </row>
    <row r="13181" spans="1:3" x14ac:dyDescent="0.25">
      <c r="A13181" s="74">
        <v>36921</v>
      </c>
      <c r="B13181" s="75">
        <v>26.645616</v>
      </c>
      <c r="C13181" s="75">
        <v>75.188064000000011</v>
      </c>
    </row>
    <row r="13182" spans="1:3" x14ac:dyDescent="0.25">
      <c r="A13182" s="74">
        <v>36922</v>
      </c>
      <c r="B13182" s="75">
        <v>26.645616</v>
      </c>
      <c r="C13182" s="75">
        <v>75.063096000000002</v>
      </c>
    </row>
    <row r="13183" spans="1:3" x14ac:dyDescent="0.25">
      <c r="A13183" s="74">
        <v>36923</v>
      </c>
      <c r="B13183" s="75">
        <v>26.636472000000001</v>
      </c>
      <c r="C13183" s="75">
        <v>74.932032000000007</v>
      </c>
    </row>
    <row r="13184" spans="1:3" x14ac:dyDescent="0.25">
      <c r="A13184" s="74">
        <v>36924</v>
      </c>
      <c r="B13184" s="75">
        <v>26.642568000000001</v>
      </c>
      <c r="C13184" s="75">
        <v>74.797920000000005</v>
      </c>
    </row>
    <row r="13185" spans="1:3" x14ac:dyDescent="0.25">
      <c r="A13185" s="74">
        <v>36925</v>
      </c>
      <c r="B13185" s="75">
        <v>26.639520000000005</v>
      </c>
      <c r="C13185" s="75">
        <v>74.663808000000003</v>
      </c>
    </row>
    <row r="13186" spans="1:3" x14ac:dyDescent="0.25">
      <c r="A13186" s="74">
        <v>36926</v>
      </c>
      <c r="B13186" s="75">
        <v>26.642568000000001</v>
      </c>
      <c r="C13186" s="75">
        <v>74.523600000000002</v>
      </c>
    </row>
    <row r="13187" spans="1:3" x14ac:dyDescent="0.25">
      <c r="A13187" s="74">
        <v>36927</v>
      </c>
      <c r="B13187" s="75">
        <v>26.639520000000005</v>
      </c>
      <c r="C13187" s="75">
        <v>74.383392000000001</v>
      </c>
    </row>
    <row r="13188" spans="1:3" x14ac:dyDescent="0.25">
      <c r="A13188" s="74">
        <v>36928</v>
      </c>
      <c r="B13188" s="75">
        <v>26.639520000000005</v>
      </c>
      <c r="C13188" s="75">
        <v>74.234040000000007</v>
      </c>
    </row>
    <row r="13189" spans="1:3" x14ac:dyDescent="0.25">
      <c r="A13189" s="74">
        <v>36929</v>
      </c>
      <c r="B13189" s="75">
        <v>26.639520000000005</v>
      </c>
      <c r="C13189" s="75">
        <v>74.084688</v>
      </c>
    </row>
    <row r="13190" spans="1:3" x14ac:dyDescent="0.25">
      <c r="A13190" s="74">
        <v>36930</v>
      </c>
      <c r="B13190" s="75">
        <v>26.642568000000001</v>
      </c>
      <c r="C13190" s="75">
        <v>73.932288</v>
      </c>
    </row>
    <row r="13191" spans="1:3" x14ac:dyDescent="0.25">
      <c r="A13191" s="74">
        <v>36931</v>
      </c>
      <c r="B13191" s="75">
        <v>26.642568000000001</v>
      </c>
      <c r="C13191" s="75">
        <v>73.782936000000007</v>
      </c>
    </row>
    <row r="13192" spans="1:3" x14ac:dyDescent="0.25">
      <c r="A13192" s="74">
        <v>36932</v>
      </c>
      <c r="B13192" s="75">
        <v>26.639520000000005</v>
      </c>
      <c r="C13192" s="75">
        <v>73.633584000000013</v>
      </c>
    </row>
    <row r="13193" spans="1:3" x14ac:dyDescent="0.25">
      <c r="A13193" s="74">
        <v>36933</v>
      </c>
      <c r="B13193" s="75">
        <v>26.639520000000005</v>
      </c>
      <c r="C13193" s="75">
        <v>73.475088</v>
      </c>
    </row>
    <row r="13194" spans="1:3" x14ac:dyDescent="0.25">
      <c r="A13194" s="74">
        <v>36934</v>
      </c>
      <c r="B13194" s="75">
        <v>26.639520000000005</v>
      </c>
      <c r="C13194" s="75">
        <v>73.316592</v>
      </c>
    </row>
    <row r="13195" spans="1:3" x14ac:dyDescent="0.25">
      <c r="A13195" s="74">
        <v>36935</v>
      </c>
      <c r="B13195" s="75">
        <v>26.639520000000005</v>
      </c>
      <c r="C13195" s="75">
        <v>73.158096</v>
      </c>
    </row>
    <row r="13196" spans="1:3" x14ac:dyDescent="0.25">
      <c r="A13196" s="74">
        <v>36936</v>
      </c>
      <c r="B13196" s="75">
        <v>26.636472000000001</v>
      </c>
      <c r="C13196" s="75">
        <v>73.002648000000008</v>
      </c>
    </row>
    <row r="13197" spans="1:3" x14ac:dyDescent="0.25">
      <c r="A13197" s="74">
        <v>36937</v>
      </c>
      <c r="B13197" s="75">
        <v>26.633424000000002</v>
      </c>
      <c r="C13197" s="75">
        <v>72.850248000000008</v>
      </c>
    </row>
    <row r="13198" spans="1:3" x14ac:dyDescent="0.25">
      <c r="A13198" s="74">
        <v>36938</v>
      </c>
      <c r="B13198" s="75">
        <v>26.630376000000002</v>
      </c>
      <c r="C13198" s="75">
        <v>72.688704000000001</v>
      </c>
    </row>
    <row r="13199" spans="1:3" x14ac:dyDescent="0.25">
      <c r="A13199" s="74">
        <v>36939</v>
      </c>
      <c r="B13199" s="75">
        <v>26.630376000000002</v>
      </c>
      <c r="C13199" s="75">
        <v>72.524112000000002</v>
      </c>
    </row>
    <row r="13200" spans="1:3" x14ac:dyDescent="0.25">
      <c r="A13200" s="74">
        <v>36940</v>
      </c>
      <c r="B13200" s="75">
        <v>26.630376000000002</v>
      </c>
      <c r="C13200" s="75">
        <v>72.356471999999997</v>
      </c>
    </row>
    <row r="13201" spans="1:3" x14ac:dyDescent="0.25">
      <c r="A13201" s="74">
        <v>36941</v>
      </c>
      <c r="B13201" s="75">
        <v>26.624279999999999</v>
      </c>
      <c r="C13201" s="75">
        <v>72.185784000000012</v>
      </c>
    </row>
    <row r="13202" spans="1:3" x14ac:dyDescent="0.25">
      <c r="A13202" s="74">
        <v>36942</v>
      </c>
      <c r="B13202" s="75">
        <v>26.615136</v>
      </c>
      <c r="C13202" s="75">
        <v>72.015096</v>
      </c>
    </row>
    <row r="13203" spans="1:3" x14ac:dyDescent="0.25">
      <c r="A13203" s="74">
        <v>36943</v>
      </c>
      <c r="B13203" s="75">
        <v>26.60904</v>
      </c>
      <c r="C13203" s="75">
        <v>71.841359999999995</v>
      </c>
    </row>
    <row r="13204" spans="1:3" x14ac:dyDescent="0.25">
      <c r="A13204" s="74">
        <v>36944</v>
      </c>
      <c r="B13204" s="75">
        <v>26.605992000000004</v>
      </c>
      <c r="C13204" s="75">
        <v>71.664576000000011</v>
      </c>
    </row>
    <row r="13205" spans="1:3" x14ac:dyDescent="0.25">
      <c r="A13205" s="74">
        <v>36945</v>
      </c>
      <c r="B13205" s="75">
        <v>26.602944000000001</v>
      </c>
      <c r="C13205" s="75">
        <v>71.487791999999999</v>
      </c>
    </row>
    <row r="13206" spans="1:3" x14ac:dyDescent="0.25">
      <c r="A13206" s="74">
        <v>36946</v>
      </c>
      <c r="B13206" s="75">
        <v>26.599896000000001</v>
      </c>
      <c r="C13206" s="75">
        <v>71.307959999999994</v>
      </c>
    </row>
    <row r="13207" spans="1:3" x14ac:dyDescent="0.25">
      <c r="A13207" s="74">
        <v>36947</v>
      </c>
      <c r="B13207" s="75">
        <v>26.596848000000001</v>
      </c>
      <c r="C13207" s="75">
        <v>71.128128000000004</v>
      </c>
    </row>
    <row r="13208" spans="1:3" x14ac:dyDescent="0.25">
      <c r="A13208" s="74">
        <v>36948</v>
      </c>
      <c r="B13208" s="75">
        <v>26.590751999999998</v>
      </c>
      <c r="C13208" s="75">
        <v>70.945248000000007</v>
      </c>
    </row>
    <row r="13209" spans="1:3" x14ac:dyDescent="0.25">
      <c r="A13209" s="74">
        <v>36949</v>
      </c>
      <c r="B13209" s="75">
        <v>26.587704000000002</v>
      </c>
      <c r="C13209" s="75">
        <v>70.759320000000002</v>
      </c>
    </row>
    <row r="13210" spans="1:3" x14ac:dyDescent="0.25">
      <c r="A13210" s="74">
        <v>36950</v>
      </c>
      <c r="B13210" s="75">
        <v>26.587704000000002</v>
      </c>
      <c r="C13210" s="75">
        <v>70.573391999999998</v>
      </c>
    </row>
    <row r="13211" spans="1:3" x14ac:dyDescent="0.25">
      <c r="A13211" s="74">
        <v>36951</v>
      </c>
      <c r="B13211" s="75">
        <v>26.581607999999999</v>
      </c>
      <c r="C13211" s="75">
        <v>70.381368000000009</v>
      </c>
    </row>
    <row r="13212" spans="1:3" x14ac:dyDescent="0.25">
      <c r="A13212" s="74">
        <v>36952</v>
      </c>
      <c r="B13212" s="75">
        <v>26.575512</v>
      </c>
      <c r="C13212" s="75">
        <v>70.195440000000005</v>
      </c>
    </row>
    <row r="13213" spans="1:3" x14ac:dyDescent="0.25">
      <c r="A13213" s="74">
        <v>36953</v>
      </c>
      <c r="B13213" s="75">
        <v>26.572464000000004</v>
      </c>
      <c r="C13213" s="75">
        <v>70.015608</v>
      </c>
    </row>
    <row r="13214" spans="1:3" x14ac:dyDescent="0.25">
      <c r="A13214" s="74">
        <v>36954</v>
      </c>
      <c r="B13214" s="75">
        <v>26.566368000000001</v>
      </c>
      <c r="C13214" s="75">
        <v>69.832728000000003</v>
      </c>
    </row>
    <row r="13215" spans="1:3" x14ac:dyDescent="0.25">
      <c r="A13215" s="74">
        <v>36955</v>
      </c>
      <c r="B13215" s="75">
        <v>26.560272000000001</v>
      </c>
      <c r="C13215" s="75">
        <v>69.649848000000006</v>
      </c>
    </row>
    <row r="13216" spans="1:3" x14ac:dyDescent="0.25">
      <c r="A13216" s="74">
        <v>36956</v>
      </c>
      <c r="B13216" s="75">
        <v>26.566368000000001</v>
      </c>
      <c r="C13216" s="75">
        <v>69.473064000000008</v>
      </c>
    </row>
    <row r="13217" spans="1:3" x14ac:dyDescent="0.25">
      <c r="A13217" s="74">
        <v>36957</v>
      </c>
      <c r="B13217" s="75">
        <v>26.557224000000001</v>
      </c>
      <c r="C13217" s="75">
        <v>69.293232000000003</v>
      </c>
    </row>
    <row r="13218" spans="1:3" x14ac:dyDescent="0.25">
      <c r="A13218" s="74">
        <v>36958</v>
      </c>
      <c r="B13218" s="75">
        <v>26.554176000000002</v>
      </c>
      <c r="C13218" s="75">
        <v>69.107303999999999</v>
      </c>
    </row>
    <row r="13219" spans="1:3" x14ac:dyDescent="0.25">
      <c r="A13219" s="74">
        <v>36959</v>
      </c>
      <c r="B13219" s="75">
        <v>26.548079999999999</v>
      </c>
      <c r="C13219" s="75">
        <v>68.930520000000001</v>
      </c>
    </row>
    <row r="13220" spans="1:3" x14ac:dyDescent="0.25">
      <c r="A13220" s="74">
        <v>36960</v>
      </c>
      <c r="B13220" s="75">
        <v>26.538936</v>
      </c>
      <c r="C13220" s="75">
        <v>68.878703999999999</v>
      </c>
    </row>
    <row r="13221" spans="1:3" x14ac:dyDescent="0.25">
      <c r="A13221" s="74">
        <v>36961</v>
      </c>
      <c r="B13221" s="75">
        <v>26.526744000000001</v>
      </c>
      <c r="C13221" s="75">
        <v>68.83298400000001</v>
      </c>
    </row>
    <row r="13222" spans="1:3" x14ac:dyDescent="0.25">
      <c r="A13222" s="74">
        <v>36962</v>
      </c>
      <c r="B13222" s="75">
        <v>26.508456000000002</v>
      </c>
      <c r="C13222" s="75">
        <v>68.747640000000004</v>
      </c>
    </row>
    <row r="13223" spans="1:3" x14ac:dyDescent="0.25">
      <c r="A13223" s="74">
        <v>36963</v>
      </c>
      <c r="B13223" s="75">
        <v>26.499312</v>
      </c>
      <c r="C13223" s="75">
        <v>68.659248000000005</v>
      </c>
    </row>
    <row r="13224" spans="1:3" x14ac:dyDescent="0.25">
      <c r="A13224" s="74">
        <v>36964</v>
      </c>
      <c r="B13224" s="75">
        <v>26.484072000000001</v>
      </c>
      <c r="C13224" s="75">
        <v>68.573903999999999</v>
      </c>
    </row>
    <row r="13225" spans="1:3" x14ac:dyDescent="0.25">
      <c r="A13225" s="74">
        <v>36965</v>
      </c>
      <c r="B13225" s="75">
        <v>26.471879999999999</v>
      </c>
      <c r="C13225" s="75">
        <v>68.482464000000007</v>
      </c>
    </row>
    <row r="13226" spans="1:3" x14ac:dyDescent="0.25">
      <c r="A13226" s="74">
        <v>36966</v>
      </c>
      <c r="B13226" s="75">
        <v>26.462736</v>
      </c>
      <c r="C13226" s="75">
        <v>68.397120000000001</v>
      </c>
    </row>
    <row r="13227" spans="1:3" x14ac:dyDescent="0.25">
      <c r="A13227" s="74">
        <v>36967</v>
      </c>
      <c r="B13227" s="75">
        <v>26.444448000000001</v>
      </c>
      <c r="C13227" s="75">
        <v>68.336160000000007</v>
      </c>
    </row>
    <row r="13228" spans="1:3" x14ac:dyDescent="0.25">
      <c r="A13228" s="74">
        <v>36968</v>
      </c>
      <c r="B13228" s="75">
        <v>26.426160000000003</v>
      </c>
      <c r="C13228" s="75">
        <v>68.287391999999997</v>
      </c>
    </row>
    <row r="13229" spans="1:3" x14ac:dyDescent="0.25">
      <c r="A13229" s="74">
        <v>36969</v>
      </c>
      <c r="B13229" s="75">
        <v>26.407872000000001</v>
      </c>
      <c r="C13229" s="75">
        <v>68.186807999999999</v>
      </c>
    </row>
    <row r="13230" spans="1:3" x14ac:dyDescent="0.25">
      <c r="A13230" s="74">
        <v>36970</v>
      </c>
      <c r="B13230" s="75">
        <v>26.395679999999999</v>
      </c>
      <c r="C13230" s="75">
        <v>68.086224000000001</v>
      </c>
    </row>
    <row r="13231" spans="1:3" x14ac:dyDescent="0.25">
      <c r="A13231" s="74">
        <v>36971</v>
      </c>
      <c r="B13231" s="75">
        <v>26.377392000000004</v>
      </c>
      <c r="C13231" s="75">
        <v>67.982591999999997</v>
      </c>
    </row>
    <row r="13232" spans="1:3" x14ac:dyDescent="0.25">
      <c r="A13232" s="74">
        <v>36972</v>
      </c>
      <c r="B13232" s="75">
        <v>26.365200000000002</v>
      </c>
      <c r="C13232" s="75">
        <v>67.91248800000001</v>
      </c>
    </row>
    <row r="13233" spans="1:3" x14ac:dyDescent="0.25">
      <c r="A13233" s="74">
        <v>36973</v>
      </c>
      <c r="B13233" s="75">
        <v>26.346912</v>
      </c>
      <c r="C13233" s="75">
        <v>67.817999999999998</v>
      </c>
    </row>
    <row r="13234" spans="1:3" x14ac:dyDescent="0.25">
      <c r="A13234" s="74">
        <v>36974</v>
      </c>
      <c r="B13234" s="75">
        <v>26.334720000000004</v>
      </c>
      <c r="C13234" s="75">
        <v>67.747896000000011</v>
      </c>
    </row>
    <row r="13235" spans="1:3" x14ac:dyDescent="0.25">
      <c r="A13235" s="74">
        <v>36975</v>
      </c>
      <c r="B13235" s="75">
        <v>26.319479999999999</v>
      </c>
      <c r="C13235" s="75">
        <v>67.68998400000001</v>
      </c>
    </row>
    <row r="13236" spans="1:3" x14ac:dyDescent="0.25">
      <c r="A13236" s="74">
        <v>36976</v>
      </c>
      <c r="B13236" s="75">
        <v>26.340816</v>
      </c>
      <c r="C13236" s="75">
        <v>67.586352000000005</v>
      </c>
    </row>
    <row r="13237" spans="1:3" x14ac:dyDescent="0.25">
      <c r="A13237" s="74">
        <v>36977</v>
      </c>
      <c r="B13237" s="75">
        <v>26.331672000000001</v>
      </c>
      <c r="C13237" s="75">
        <v>67.494911999999999</v>
      </c>
    </row>
    <row r="13238" spans="1:3" x14ac:dyDescent="0.25">
      <c r="A13238" s="74">
        <v>36978</v>
      </c>
      <c r="B13238" s="75">
        <v>26.316432000000002</v>
      </c>
      <c r="C13238" s="75">
        <v>67.397376000000008</v>
      </c>
    </row>
    <row r="13239" spans="1:3" x14ac:dyDescent="0.25">
      <c r="A13239" s="74">
        <v>36979</v>
      </c>
      <c r="B13239" s="75">
        <v>26.307288000000003</v>
      </c>
      <c r="C13239" s="75">
        <v>67.293744000000004</v>
      </c>
    </row>
    <row r="13240" spans="1:3" x14ac:dyDescent="0.25">
      <c r="A13240" s="74">
        <v>36980</v>
      </c>
      <c r="B13240" s="75">
        <v>26.292048000000001</v>
      </c>
      <c r="C13240" s="75">
        <v>67.187064000000007</v>
      </c>
    </row>
    <row r="13241" spans="1:3" x14ac:dyDescent="0.25">
      <c r="A13241" s="74">
        <v>36981</v>
      </c>
      <c r="B13241" s="75">
        <v>26.279856000000002</v>
      </c>
      <c r="C13241" s="75">
        <v>67.116960000000006</v>
      </c>
    </row>
    <row r="13242" spans="1:3" x14ac:dyDescent="0.25">
      <c r="A13242" s="74">
        <v>36982</v>
      </c>
      <c r="B13242" s="75">
        <v>26.264616</v>
      </c>
      <c r="C13242" s="75">
        <v>67.062096000000011</v>
      </c>
    </row>
    <row r="13243" spans="1:3" x14ac:dyDescent="0.25">
      <c r="A13243" s="74">
        <v>36983</v>
      </c>
      <c r="B13243" s="75">
        <v>26.249376000000002</v>
      </c>
      <c r="C13243" s="75">
        <v>66.946271999999993</v>
      </c>
    </row>
    <row r="13244" spans="1:3" x14ac:dyDescent="0.25">
      <c r="A13244" s="74">
        <v>36984</v>
      </c>
      <c r="B13244" s="75">
        <v>26.231088000000003</v>
      </c>
      <c r="C13244" s="75">
        <v>66.830448000000004</v>
      </c>
    </row>
    <row r="13245" spans="1:3" x14ac:dyDescent="0.25">
      <c r="A13245" s="74">
        <v>36985</v>
      </c>
      <c r="B13245" s="75">
        <v>26.212800000000001</v>
      </c>
      <c r="C13245" s="75">
        <v>66.708528000000001</v>
      </c>
    </row>
    <row r="13246" spans="1:3" x14ac:dyDescent="0.25">
      <c r="A13246" s="74">
        <v>36986</v>
      </c>
      <c r="B13246" s="75">
        <v>26.197560000000003</v>
      </c>
      <c r="C13246" s="75">
        <v>66.586608000000012</v>
      </c>
    </row>
    <row r="13247" spans="1:3" x14ac:dyDescent="0.25">
      <c r="A13247" s="74">
        <v>36987</v>
      </c>
      <c r="B13247" s="75">
        <v>26.182320000000004</v>
      </c>
      <c r="C13247" s="75">
        <v>66.461640000000003</v>
      </c>
    </row>
    <row r="13248" spans="1:3" x14ac:dyDescent="0.25">
      <c r="A13248" s="74">
        <v>36988</v>
      </c>
      <c r="B13248" s="75">
        <v>26.167079999999999</v>
      </c>
      <c r="C13248" s="75">
        <v>66.367152000000004</v>
      </c>
    </row>
    <row r="13249" spans="1:3" x14ac:dyDescent="0.25">
      <c r="A13249" s="74">
        <v>36989</v>
      </c>
      <c r="B13249" s="75">
        <v>26.148792000000004</v>
      </c>
      <c r="C13249" s="75">
        <v>66.303144000000003</v>
      </c>
    </row>
    <row r="13250" spans="1:3" x14ac:dyDescent="0.25">
      <c r="A13250" s="74">
        <v>36990</v>
      </c>
      <c r="B13250" s="75">
        <v>26.130504000000002</v>
      </c>
      <c r="C13250" s="75">
        <v>66.205608000000012</v>
      </c>
    </row>
    <row r="13251" spans="1:3" x14ac:dyDescent="0.25">
      <c r="A13251" s="74">
        <v>36991</v>
      </c>
      <c r="B13251" s="75">
        <v>26.118312</v>
      </c>
      <c r="C13251" s="75">
        <v>66.101976000000008</v>
      </c>
    </row>
    <row r="13252" spans="1:3" x14ac:dyDescent="0.25">
      <c r="A13252" s="74">
        <v>36992</v>
      </c>
      <c r="B13252" s="75">
        <v>26.106120000000004</v>
      </c>
      <c r="C13252" s="75">
        <v>66.001391999999996</v>
      </c>
    </row>
    <row r="13253" spans="1:3" x14ac:dyDescent="0.25">
      <c r="A13253" s="74">
        <v>36993</v>
      </c>
      <c r="B13253" s="75">
        <v>26.087832000000002</v>
      </c>
      <c r="C13253" s="75">
        <v>65.900808000000012</v>
      </c>
    </row>
    <row r="13254" spans="1:3" x14ac:dyDescent="0.25">
      <c r="A13254" s="74">
        <v>36994</v>
      </c>
      <c r="B13254" s="75">
        <v>26.069544</v>
      </c>
      <c r="C13254" s="75">
        <v>65.812415999999999</v>
      </c>
    </row>
    <row r="13255" spans="1:3" x14ac:dyDescent="0.25">
      <c r="A13255" s="74">
        <v>36995</v>
      </c>
      <c r="B13255" s="75">
        <v>26.048207999999999</v>
      </c>
      <c r="C13255" s="75">
        <v>65.800224</v>
      </c>
    </row>
    <row r="13256" spans="1:3" x14ac:dyDescent="0.25">
      <c r="A13256" s="74">
        <v>36996</v>
      </c>
      <c r="B13256" s="75">
        <v>26.023824000000001</v>
      </c>
      <c r="C13256" s="75">
        <v>65.815464000000006</v>
      </c>
    </row>
    <row r="13257" spans="1:3" x14ac:dyDescent="0.25">
      <c r="A13257" s="74">
        <v>36997</v>
      </c>
      <c r="B13257" s="75">
        <v>26.005535999999999</v>
      </c>
      <c r="C13257" s="75">
        <v>65.754503999999997</v>
      </c>
    </row>
    <row r="13258" spans="1:3" x14ac:dyDescent="0.25">
      <c r="A13258" s="74">
        <v>36998</v>
      </c>
      <c r="B13258" s="75">
        <v>25.993344</v>
      </c>
      <c r="C13258" s="75">
        <v>65.696591999999995</v>
      </c>
    </row>
    <row r="13259" spans="1:3" x14ac:dyDescent="0.25">
      <c r="A13259" s="74">
        <v>36999</v>
      </c>
      <c r="B13259" s="75">
        <v>25.972007999999999</v>
      </c>
      <c r="C13259" s="75">
        <v>65.687448000000003</v>
      </c>
    </row>
    <row r="13260" spans="1:3" x14ac:dyDescent="0.25">
      <c r="A13260" s="74">
        <v>37000</v>
      </c>
      <c r="B13260" s="75">
        <v>25.962864000000003</v>
      </c>
      <c r="C13260" s="75">
        <v>65.708784000000009</v>
      </c>
    </row>
    <row r="13261" spans="1:3" x14ac:dyDescent="0.25">
      <c r="A13261" s="74">
        <v>37001</v>
      </c>
      <c r="B13261" s="75">
        <v>25.938479999999998</v>
      </c>
      <c r="C13261" s="75">
        <v>65.702688000000009</v>
      </c>
    </row>
    <row r="13262" spans="1:3" x14ac:dyDescent="0.25">
      <c r="A13262" s="74">
        <v>37002</v>
      </c>
      <c r="B13262" s="75">
        <v>25.917144</v>
      </c>
      <c r="C13262" s="75">
        <v>65.724024</v>
      </c>
    </row>
    <row r="13263" spans="1:3" x14ac:dyDescent="0.25">
      <c r="A13263" s="74">
        <v>37003</v>
      </c>
      <c r="B13263" s="75">
        <v>25.889711999999999</v>
      </c>
      <c r="C13263" s="75">
        <v>65.748408000000012</v>
      </c>
    </row>
    <row r="13264" spans="1:3" x14ac:dyDescent="0.25">
      <c r="A13264" s="74">
        <v>37004</v>
      </c>
      <c r="B13264" s="75">
        <v>25.871424000000001</v>
      </c>
      <c r="C13264" s="75">
        <v>65.733168000000006</v>
      </c>
    </row>
    <row r="13265" spans="1:3" x14ac:dyDescent="0.25">
      <c r="A13265" s="74">
        <v>37005</v>
      </c>
      <c r="B13265" s="75">
        <v>25.84704</v>
      </c>
      <c r="C13265" s="75">
        <v>65.720976000000007</v>
      </c>
    </row>
    <row r="13266" spans="1:3" x14ac:dyDescent="0.25">
      <c r="A13266" s="74">
        <v>37006</v>
      </c>
      <c r="B13266" s="75">
        <v>25.825704000000002</v>
      </c>
      <c r="C13266" s="75">
        <v>65.708784000000009</v>
      </c>
    </row>
    <row r="13267" spans="1:3" x14ac:dyDescent="0.25">
      <c r="A13267" s="74">
        <v>37007</v>
      </c>
      <c r="B13267" s="75">
        <v>25.807416000000003</v>
      </c>
      <c r="C13267" s="75">
        <v>65.705736000000002</v>
      </c>
    </row>
    <row r="13268" spans="1:3" x14ac:dyDescent="0.25">
      <c r="A13268" s="74">
        <v>37008</v>
      </c>
      <c r="B13268" s="75">
        <v>25.789128000000002</v>
      </c>
      <c r="C13268" s="75">
        <v>65.684399999999997</v>
      </c>
    </row>
    <row r="13269" spans="1:3" x14ac:dyDescent="0.25">
      <c r="A13269" s="74">
        <v>37009</v>
      </c>
      <c r="B13269" s="75">
        <v>25.764744</v>
      </c>
      <c r="C13269" s="75">
        <v>65.699640000000002</v>
      </c>
    </row>
    <row r="13270" spans="1:3" x14ac:dyDescent="0.25">
      <c r="A13270" s="74">
        <v>37010</v>
      </c>
      <c r="B13270" s="75">
        <v>25.743407999999999</v>
      </c>
      <c r="C13270" s="75">
        <v>65.736215999999999</v>
      </c>
    </row>
    <row r="13271" spans="1:3" x14ac:dyDescent="0.25">
      <c r="A13271" s="74">
        <v>37011</v>
      </c>
      <c r="B13271" s="75">
        <v>25.722072000000001</v>
      </c>
      <c r="C13271" s="75">
        <v>65.76669600000001</v>
      </c>
    </row>
    <row r="13272" spans="1:3" x14ac:dyDescent="0.25">
      <c r="A13272" s="74">
        <v>37012</v>
      </c>
      <c r="B13272" s="75">
        <v>25.697688000000003</v>
      </c>
      <c r="C13272" s="75">
        <v>65.806319999999999</v>
      </c>
    </row>
    <row r="13273" spans="1:3" x14ac:dyDescent="0.25">
      <c r="A13273" s="74">
        <v>37013</v>
      </c>
      <c r="B13273" s="75">
        <v>25.676352000000001</v>
      </c>
      <c r="C13273" s="75">
        <v>65.797176000000007</v>
      </c>
    </row>
    <row r="13274" spans="1:3" x14ac:dyDescent="0.25">
      <c r="A13274" s="74">
        <v>37014</v>
      </c>
      <c r="B13274" s="75">
        <v>25.658064000000003</v>
      </c>
      <c r="C13274" s="75">
        <v>65.781936000000002</v>
      </c>
    </row>
    <row r="13275" spans="1:3" x14ac:dyDescent="0.25">
      <c r="A13275" s="74">
        <v>37015</v>
      </c>
      <c r="B13275" s="75">
        <v>25.645872000000001</v>
      </c>
      <c r="C13275" s="75">
        <v>65.784984000000009</v>
      </c>
    </row>
    <row r="13276" spans="1:3" x14ac:dyDescent="0.25">
      <c r="A13276" s="74">
        <v>37016</v>
      </c>
      <c r="B13276" s="75">
        <v>25.627584000000002</v>
      </c>
      <c r="C13276" s="75">
        <v>65.824608000000012</v>
      </c>
    </row>
    <row r="13277" spans="1:3" x14ac:dyDescent="0.25">
      <c r="A13277" s="74">
        <v>37017</v>
      </c>
      <c r="B13277" s="75">
        <v>25.603200000000001</v>
      </c>
      <c r="C13277" s="75">
        <v>65.858136000000002</v>
      </c>
    </row>
    <row r="13278" spans="1:3" x14ac:dyDescent="0.25">
      <c r="A13278" s="74">
        <v>37018</v>
      </c>
      <c r="B13278" s="75">
        <v>25.578816000000003</v>
      </c>
      <c r="C13278" s="75">
        <v>65.839848000000003</v>
      </c>
    </row>
    <row r="13279" spans="1:3" x14ac:dyDescent="0.25">
      <c r="A13279" s="74">
        <v>37019</v>
      </c>
      <c r="B13279" s="75">
        <v>25.560528000000001</v>
      </c>
      <c r="C13279" s="75">
        <v>65.812415999999999</v>
      </c>
    </row>
    <row r="13280" spans="1:3" x14ac:dyDescent="0.25">
      <c r="A13280" s="74">
        <v>37020</v>
      </c>
      <c r="B13280" s="75">
        <v>25.548335999999999</v>
      </c>
      <c r="C13280" s="75">
        <v>65.797176000000007</v>
      </c>
    </row>
    <row r="13281" spans="1:3" x14ac:dyDescent="0.25">
      <c r="A13281" s="74">
        <v>37021</v>
      </c>
      <c r="B13281" s="75">
        <v>25.533096</v>
      </c>
      <c r="C13281" s="75">
        <v>65.772791999999995</v>
      </c>
    </row>
    <row r="13282" spans="1:3" x14ac:dyDescent="0.25">
      <c r="A13282" s="74">
        <v>37022</v>
      </c>
      <c r="B13282" s="75">
        <v>25.527000000000001</v>
      </c>
      <c r="C13282" s="75">
        <v>65.751456000000005</v>
      </c>
    </row>
    <row r="13283" spans="1:3" x14ac:dyDescent="0.25">
      <c r="A13283" s="74">
        <v>37023</v>
      </c>
      <c r="B13283" s="75">
        <v>25.539192000000003</v>
      </c>
      <c r="C13283" s="75">
        <v>65.778888000000009</v>
      </c>
    </row>
    <row r="13284" spans="1:3" x14ac:dyDescent="0.25">
      <c r="A13284" s="74">
        <v>37024</v>
      </c>
      <c r="B13284" s="75">
        <v>25.520904000000002</v>
      </c>
      <c r="C13284" s="75">
        <v>65.836799999999997</v>
      </c>
    </row>
    <row r="13285" spans="1:3" x14ac:dyDescent="0.25">
      <c r="A13285" s="74">
        <v>37025</v>
      </c>
      <c r="B13285" s="75">
        <v>25.517856000000002</v>
      </c>
      <c r="C13285" s="75">
        <v>65.912999999999997</v>
      </c>
    </row>
    <row r="13286" spans="1:3" x14ac:dyDescent="0.25">
      <c r="A13286" s="74">
        <v>37026</v>
      </c>
      <c r="B13286" s="75">
        <v>25.517856000000002</v>
      </c>
      <c r="C13286" s="75">
        <v>66.135503999999997</v>
      </c>
    </row>
    <row r="13287" spans="1:3" x14ac:dyDescent="0.25">
      <c r="A13287" s="74">
        <v>37027</v>
      </c>
      <c r="B13287" s="75">
        <v>25.505664000000003</v>
      </c>
      <c r="C13287" s="75">
        <v>66.315336000000002</v>
      </c>
    </row>
    <row r="13288" spans="1:3" x14ac:dyDescent="0.25">
      <c r="A13288" s="74">
        <v>37028</v>
      </c>
      <c r="B13288" s="75">
        <v>25.487376000000001</v>
      </c>
      <c r="C13288" s="75">
        <v>66.376296000000011</v>
      </c>
    </row>
    <row r="13289" spans="1:3" x14ac:dyDescent="0.25">
      <c r="A13289" s="74">
        <v>37029</v>
      </c>
      <c r="B13289" s="75">
        <v>25.472135999999999</v>
      </c>
      <c r="C13289" s="75">
        <v>66.388488000000009</v>
      </c>
    </row>
    <row r="13290" spans="1:3" x14ac:dyDescent="0.25">
      <c r="A13290" s="74">
        <v>37030</v>
      </c>
      <c r="B13290" s="75">
        <v>25.469088000000003</v>
      </c>
      <c r="C13290" s="75">
        <v>66.449448000000004</v>
      </c>
    </row>
    <row r="13291" spans="1:3" x14ac:dyDescent="0.25">
      <c r="A13291" s="74">
        <v>37031</v>
      </c>
      <c r="B13291" s="75">
        <v>25.456896</v>
      </c>
      <c r="C13291" s="75">
        <v>66.54088800000001</v>
      </c>
    </row>
    <row r="13292" spans="1:3" x14ac:dyDescent="0.25">
      <c r="A13292" s="74">
        <v>37032</v>
      </c>
      <c r="B13292" s="75">
        <v>25.450800000000001</v>
      </c>
      <c r="C13292" s="75">
        <v>66.537840000000003</v>
      </c>
    </row>
    <row r="13293" spans="1:3" x14ac:dyDescent="0.25">
      <c r="A13293" s="74">
        <v>37033</v>
      </c>
      <c r="B13293" s="75">
        <v>25.438607999999999</v>
      </c>
      <c r="C13293" s="75">
        <v>66.525648000000004</v>
      </c>
    </row>
    <row r="13294" spans="1:3" x14ac:dyDescent="0.25">
      <c r="A13294" s="74">
        <v>37034</v>
      </c>
      <c r="B13294" s="75">
        <v>25.423368</v>
      </c>
      <c r="C13294" s="75">
        <v>66.528696000000011</v>
      </c>
    </row>
    <row r="13295" spans="1:3" x14ac:dyDescent="0.25">
      <c r="A13295" s="74">
        <v>37035</v>
      </c>
      <c r="B13295" s="75">
        <v>25.414224000000001</v>
      </c>
      <c r="C13295" s="75">
        <v>66.510408000000012</v>
      </c>
    </row>
    <row r="13296" spans="1:3" x14ac:dyDescent="0.25">
      <c r="A13296" s="74">
        <v>37036</v>
      </c>
      <c r="B13296" s="75">
        <v>25.402032000000002</v>
      </c>
      <c r="C13296" s="75">
        <v>66.470784000000009</v>
      </c>
    </row>
    <row r="13297" spans="1:3" x14ac:dyDescent="0.25">
      <c r="A13297" s="74">
        <v>37037</v>
      </c>
      <c r="B13297" s="75">
        <v>25.38984</v>
      </c>
      <c r="C13297" s="75">
        <v>66.516503999999998</v>
      </c>
    </row>
    <row r="13298" spans="1:3" x14ac:dyDescent="0.25">
      <c r="A13298" s="74">
        <v>37038</v>
      </c>
      <c r="B13298" s="75">
        <v>25.374600000000001</v>
      </c>
      <c r="C13298" s="75">
        <v>66.54088800000001</v>
      </c>
    </row>
    <row r="13299" spans="1:3" x14ac:dyDescent="0.25">
      <c r="A13299" s="74">
        <v>37039</v>
      </c>
      <c r="B13299" s="75">
        <v>25.362407999999999</v>
      </c>
      <c r="C13299" s="75">
        <v>66.455544000000003</v>
      </c>
    </row>
    <row r="13300" spans="1:3" x14ac:dyDescent="0.25">
      <c r="A13300" s="74">
        <v>37040</v>
      </c>
      <c r="B13300" s="75">
        <v>25.356311999999999</v>
      </c>
      <c r="C13300" s="75">
        <v>66.330576000000008</v>
      </c>
    </row>
    <row r="13301" spans="1:3" x14ac:dyDescent="0.25">
      <c r="A13301" s="74">
        <v>37041</v>
      </c>
      <c r="B13301" s="75">
        <v>25.359360000000002</v>
      </c>
      <c r="C13301" s="75">
        <v>66.217799999999997</v>
      </c>
    </row>
    <row r="13302" spans="1:3" x14ac:dyDescent="0.25">
      <c r="A13302" s="74">
        <v>37042</v>
      </c>
      <c r="B13302" s="75">
        <v>25.380696</v>
      </c>
      <c r="C13302" s="75">
        <v>66.11112</v>
      </c>
    </row>
    <row r="13303" spans="1:3" x14ac:dyDescent="0.25">
      <c r="A13303" s="74">
        <v>37043</v>
      </c>
      <c r="B13303" s="75">
        <v>25.383744</v>
      </c>
      <c r="C13303" s="75">
        <v>65.998344000000003</v>
      </c>
    </row>
    <row r="13304" spans="1:3" x14ac:dyDescent="0.25">
      <c r="A13304" s="74">
        <v>37044</v>
      </c>
      <c r="B13304" s="75">
        <v>25.380696</v>
      </c>
      <c r="C13304" s="75">
        <v>65.906903999999997</v>
      </c>
    </row>
    <row r="13305" spans="1:3" x14ac:dyDescent="0.25">
      <c r="A13305" s="74">
        <v>37045</v>
      </c>
      <c r="B13305" s="75">
        <v>25.383744</v>
      </c>
      <c r="C13305" s="75">
        <v>65.879471999999993</v>
      </c>
    </row>
    <row r="13306" spans="1:3" x14ac:dyDescent="0.25">
      <c r="A13306" s="74">
        <v>37046</v>
      </c>
      <c r="B13306" s="75">
        <v>25.411176000000001</v>
      </c>
      <c r="C13306" s="75">
        <v>65.870328000000001</v>
      </c>
    </row>
    <row r="13307" spans="1:3" x14ac:dyDescent="0.25">
      <c r="A13307" s="74">
        <v>37047</v>
      </c>
      <c r="B13307" s="75">
        <v>25.411176000000001</v>
      </c>
      <c r="C13307" s="75">
        <v>65.940432000000001</v>
      </c>
    </row>
    <row r="13308" spans="1:3" x14ac:dyDescent="0.25">
      <c r="A13308" s="74">
        <v>37048</v>
      </c>
      <c r="B13308" s="75">
        <v>25.408128000000001</v>
      </c>
      <c r="C13308" s="75">
        <v>65.84289600000001</v>
      </c>
    </row>
    <row r="13309" spans="1:3" x14ac:dyDescent="0.25">
      <c r="A13309" s="74">
        <v>37049</v>
      </c>
      <c r="B13309" s="75">
        <v>25.420320000000004</v>
      </c>
      <c r="C13309" s="75">
        <v>65.733168000000006</v>
      </c>
    </row>
    <row r="13310" spans="1:3" x14ac:dyDescent="0.25">
      <c r="A13310" s="74">
        <v>37050</v>
      </c>
      <c r="B13310" s="75">
        <v>25.420320000000004</v>
      </c>
      <c r="C13310" s="75">
        <v>65.656968000000006</v>
      </c>
    </row>
    <row r="13311" spans="1:3" x14ac:dyDescent="0.25">
      <c r="A13311" s="74">
        <v>37051</v>
      </c>
      <c r="B13311" s="75">
        <v>25.417272000000001</v>
      </c>
      <c r="C13311" s="75">
        <v>65.754503999999997</v>
      </c>
    </row>
    <row r="13312" spans="1:3" x14ac:dyDescent="0.25">
      <c r="A13312" s="74">
        <v>37052</v>
      </c>
      <c r="B13312" s="75">
        <v>25.414224000000001</v>
      </c>
      <c r="C13312" s="75">
        <v>65.806319999999999</v>
      </c>
    </row>
    <row r="13313" spans="1:3" x14ac:dyDescent="0.25">
      <c r="A13313" s="74">
        <v>37053</v>
      </c>
      <c r="B13313" s="75">
        <v>25.423368</v>
      </c>
      <c r="C13313" s="75">
        <v>65.88252</v>
      </c>
    </row>
    <row r="13314" spans="1:3" x14ac:dyDescent="0.25">
      <c r="A13314" s="74">
        <v>37054</v>
      </c>
      <c r="B13314" s="75">
        <v>25.423368</v>
      </c>
      <c r="C13314" s="75">
        <v>65.836799999999997</v>
      </c>
    </row>
    <row r="13315" spans="1:3" x14ac:dyDescent="0.25">
      <c r="A13315" s="74">
        <v>37055</v>
      </c>
      <c r="B13315" s="75">
        <v>25.432511999999999</v>
      </c>
      <c r="C13315" s="75">
        <v>65.888615999999999</v>
      </c>
    </row>
    <row r="13316" spans="1:3" x14ac:dyDescent="0.25">
      <c r="A13316" s="74">
        <v>37056</v>
      </c>
      <c r="B13316" s="75">
        <v>25.429464000000003</v>
      </c>
      <c r="C13316" s="75">
        <v>65.916048000000004</v>
      </c>
    </row>
    <row r="13317" spans="1:3" x14ac:dyDescent="0.25">
      <c r="A13317" s="74">
        <v>37057</v>
      </c>
      <c r="B13317" s="75">
        <v>25.423368</v>
      </c>
      <c r="C13317" s="75">
        <v>65.88252</v>
      </c>
    </row>
    <row r="13318" spans="1:3" x14ac:dyDescent="0.25">
      <c r="A13318" s="74">
        <v>37058</v>
      </c>
      <c r="B13318" s="75">
        <v>25.414224000000001</v>
      </c>
      <c r="C13318" s="75">
        <v>65.867280000000008</v>
      </c>
    </row>
    <row r="13319" spans="1:3" x14ac:dyDescent="0.25">
      <c r="A13319" s="74">
        <v>37059</v>
      </c>
      <c r="B13319" s="75">
        <v>25.402032000000002</v>
      </c>
      <c r="C13319" s="75">
        <v>65.876424</v>
      </c>
    </row>
    <row r="13320" spans="1:3" x14ac:dyDescent="0.25">
      <c r="A13320" s="74">
        <v>37060</v>
      </c>
      <c r="B13320" s="75">
        <v>25.438607999999999</v>
      </c>
      <c r="C13320" s="75">
        <v>65.815464000000006</v>
      </c>
    </row>
    <row r="13321" spans="1:3" x14ac:dyDescent="0.25">
      <c r="A13321" s="74">
        <v>37061</v>
      </c>
      <c r="B13321" s="75">
        <v>25.432511999999999</v>
      </c>
      <c r="C13321" s="75">
        <v>65.724024</v>
      </c>
    </row>
    <row r="13322" spans="1:3" x14ac:dyDescent="0.25">
      <c r="A13322" s="74">
        <v>37062</v>
      </c>
      <c r="B13322" s="75">
        <v>25.423368</v>
      </c>
      <c r="C13322" s="75">
        <v>65.617344000000003</v>
      </c>
    </row>
    <row r="13323" spans="1:3" x14ac:dyDescent="0.25">
      <c r="A13323" s="74">
        <v>37063</v>
      </c>
      <c r="B13323" s="75">
        <v>25.417272000000001</v>
      </c>
      <c r="C13323" s="75">
        <v>65.617344000000003</v>
      </c>
    </row>
    <row r="13324" spans="1:3" x14ac:dyDescent="0.25">
      <c r="A13324" s="74">
        <v>37064</v>
      </c>
      <c r="B13324" s="75">
        <v>25.450800000000001</v>
      </c>
      <c r="C13324" s="75">
        <v>65.574671999999993</v>
      </c>
    </row>
    <row r="13325" spans="1:3" x14ac:dyDescent="0.25">
      <c r="A13325" s="74">
        <v>37065</v>
      </c>
      <c r="B13325" s="75">
        <v>25.447752000000001</v>
      </c>
      <c r="C13325" s="75">
        <v>65.586864000000006</v>
      </c>
    </row>
    <row r="13326" spans="1:3" x14ac:dyDescent="0.25">
      <c r="A13326" s="74">
        <v>37066</v>
      </c>
      <c r="B13326" s="75">
        <v>25.456896</v>
      </c>
      <c r="C13326" s="75">
        <v>65.620391999999995</v>
      </c>
    </row>
    <row r="13327" spans="1:3" x14ac:dyDescent="0.25">
      <c r="A13327" s="74">
        <v>37067</v>
      </c>
      <c r="B13327" s="75">
        <v>25.453848000000004</v>
      </c>
      <c r="C13327" s="75">
        <v>65.544191999999995</v>
      </c>
    </row>
    <row r="13328" spans="1:3" x14ac:dyDescent="0.25">
      <c r="A13328" s="74">
        <v>37068</v>
      </c>
      <c r="B13328" s="75">
        <v>25.447752000000001</v>
      </c>
      <c r="C13328" s="75">
        <v>65.437511999999998</v>
      </c>
    </row>
    <row r="13329" spans="1:3" x14ac:dyDescent="0.25">
      <c r="A13329" s="74">
        <v>37069</v>
      </c>
      <c r="B13329" s="75">
        <v>25.438607999999999</v>
      </c>
      <c r="C13329" s="75">
        <v>65.324736000000001</v>
      </c>
    </row>
    <row r="13330" spans="1:3" x14ac:dyDescent="0.25">
      <c r="A13330" s="74">
        <v>37070</v>
      </c>
      <c r="B13330" s="75">
        <v>25.435560000000002</v>
      </c>
      <c r="C13330" s="75">
        <v>65.205864000000005</v>
      </c>
    </row>
    <row r="13331" spans="1:3" x14ac:dyDescent="0.25">
      <c r="A13331" s="74">
        <v>37071</v>
      </c>
      <c r="B13331" s="75">
        <v>25.432511999999999</v>
      </c>
      <c r="C13331" s="75">
        <v>65.096136000000001</v>
      </c>
    </row>
    <row r="13332" spans="1:3" x14ac:dyDescent="0.25">
      <c r="A13332" s="74">
        <v>37072</v>
      </c>
      <c r="B13332" s="75">
        <v>25.426416000000003</v>
      </c>
      <c r="C13332" s="75">
        <v>65.114424</v>
      </c>
    </row>
    <row r="13333" spans="1:3" x14ac:dyDescent="0.25">
      <c r="A13333" s="74">
        <v>37073</v>
      </c>
      <c r="B13333" s="75">
        <v>25.429464000000003</v>
      </c>
      <c r="C13333" s="75">
        <v>65.147952000000004</v>
      </c>
    </row>
    <row r="13334" spans="1:3" x14ac:dyDescent="0.25">
      <c r="A13334" s="74">
        <v>37074</v>
      </c>
      <c r="B13334" s="75">
        <v>25.423368</v>
      </c>
      <c r="C13334" s="75">
        <v>65.062608000000012</v>
      </c>
    </row>
    <row r="13335" spans="1:3" x14ac:dyDescent="0.25">
      <c r="A13335" s="74">
        <v>37075</v>
      </c>
      <c r="B13335" s="75">
        <v>25.414224000000001</v>
      </c>
      <c r="C13335" s="75">
        <v>64.943736000000001</v>
      </c>
    </row>
    <row r="13336" spans="1:3" x14ac:dyDescent="0.25">
      <c r="A13336" s="74">
        <v>37076</v>
      </c>
      <c r="B13336" s="75">
        <v>25.405079999999998</v>
      </c>
      <c r="C13336" s="75">
        <v>64.821815999999998</v>
      </c>
    </row>
    <row r="13337" spans="1:3" x14ac:dyDescent="0.25">
      <c r="A13337" s="74">
        <v>37077</v>
      </c>
      <c r="B13337" s="75">
        <v>25.405079999999998</v>
      </c>
      <c r="C13337" s="75">
        <v>64.696848000000003</v>
      </c>
    </row>
    <row r="13338" spans="1:3" x14ac:dyDescent="0.25">
      <c r="A13338" s="74">
        <v>37078</v>
      </c>
      <c r="B13338" s="75">
        <v>25.402032000000002</v>
      </c>
      <c r="C13338" s="75">
        <v>64.635888000000008</v>
      </c>
    </row>
    <row r="13339" spans="1:3" x14ac:dyDescent="0.25">
      <c r="A13339" s="74">
        <v>37079</v>
      </c>
      <c r="B13339" s="75">
        <v>25.405079999999998</v>
      </c>
      <c r="C13339" s="75">
        <v>64.645032</v>
      </c>
    </row>
    <row r="13340" spans="1:3" x14ac:dyDescent="0.25">
      <c r="A13340" s="74">
        <v>37080</v>
      </c>
      <c r="B13340" s="75">
        <v>25.429464000000003</v>
      </c>
      <c r="C13340" s="75">
        <v>64.894968000000006</v>
      </c>
    </row>
    <row r="13341" spans="1:3" x14ac:dyDescent="0.25">
      <c r="A13341" s="74">
        <v>37081</v>
      </c>
      <c r="B13341" s="75">
        <v>25.447752000000001</v>
      </c>
      <c r="C13341" s="75">
        <v>64.925448000000003</v>
      </c>
    </row>
    <row r="13342" spans="1:3" x14ac:dyDescent="0.25">
      <c r="A13342" s="74">
        <v>37082</v>
      </c>
      <c r="B13342" s="75">
        <v>25.472135999999999</v>
      </c>
      <c r="C13342" s="75">
        <v>65.205864000000005</v>
      </c>
    </row>
    <row r="13343" spans="1:3" x14ac:dyDescent="0.25">
      <c r="A13343" s="74">
        <v>37083</v>
      </c>
      <c r="B13343" s="75">
        <v>25.472135999999999</v>
      </c>
      <c r="C13343" s="75">
        <v>65.205864000000005</v>
      </c>
    </row>
    <row r="13344" spans="1:3" x14ac:dyDescent="0.25">
      <c r="A13344" s="74">
        <v>37084</v>
      </c>
      <c r="B13344" s="75">
        <v>25.493472000000001</v>
      </c>
      <c r="C13344" s="75">
        <v>65.211960000000005</v>
      </c>
    </row>
    <row r="13345" spans="1:3" x14ac:dyDescent="0.25">
      <c r="A13345" s="74">
        <v>37085</v>
      </c>
      <c r="B13345" s="75">
        <v>25.499568</v>
      </c>
      <c r="C13345" s="75">
        <v>65.160144000000003</v>
      </c>
    </row>
    <row r="13346" spans="1:3" x14ac:dyDescent="0.25">
      <c r="A13346" s="74">
        <v>37086</v>
      </c>
      <c r="B13346" s="75">
        <v>25.496520000000004</v>
      </c>
      <c r="C13346" s="75">
        <v>65.218056000000004</v>
      </c>
    </row>
    <row r="13347" spans="1:3" x14ac:dyDescent="0.25">
      <c r="A13347" s="74">
        <v>37087</v>
      </c>
      <c r="B13347" s="75">
        <v>25.493472000000001</v>
      </c>
      <c r="C13347" s="75">
        <v>65.254632000000001</v>
      </c>
    </row>
    <row r="13348" spans="1:3" x14ac:dyDescent="0.25">
      <c r="A13348" s="74">
        <v>37088</v>
      </c>
      <c r="B13348" s="75">
        <v>25.496520000000004</v>
      </c>
      <c r="C13348" s="75">
        <v>65.282064000000005</v>
      </c>
    </row>
    <row r="13349" spans="1:3" x14ac:dyDescent="0.25">
      <c r="A13349" s="74">
        <v>37089</v>
      </c>
      <c r="B13349" s="75">
        <v>25.499568</v>
      </c>
      <c r="C13349" s="75">
        <v>65.227199999999996</v>
      </c>
    </row>
    <row r="13350" spans="1:3" x14ac:dyDescent="0.25">
      <c r="A13350" s="74">
        <v>37090</v>
      </c>
      <c r="B13350" s="75">
        <v>25.508711999999999</v>
      </c>
      <c r="C13350" s="75">
        <v>66.26352</v>
      </c>
    </row>
    <row r="13351" spans="1:3" x14ac:dyDescent="0.25">
      <c r="A13351" s="74">
        <v>37091</v>
      </c>
      <c r="B13351" s="75">
        <v>25.520904000000002</v>
      </c>
      <c r="C13351" s="75">
        <v>66.358008000000012</v>
      </c>
    </row>
    <row r="13352" spans="1:3" x14ac:dyDescent="0.25">
      <c r="A13352" s="74">
        <v>37092</v>
      </c>
      <c r="B13352" s="75">
        <v>25.517856000000002</v>
      </c>
      <c r="C13352" s="75">
        <v>66.379344000000003</v>
      </c>
    </row>
    <row r="13353" spans="1:3" x14ac:dyDescent="0.25">
      <c r="A13353" s="74">
        <v>37093</v>
      </c>
      <c r="B13353" s="75">
        <v>25.517856000000002</v>
      </c>
      <c r="C13353" s="75">
        <v>66.467736000000002</v>
      </c>
    </row>
    <row r="13354" spans="1:3" x14ac:dyDescent="0.25">
      <c r="A13354" s="74">
        <v>37094</v>
      </c>
      <c r="B13354" s="75">
        <v>25.502616000000003</v>
      </c>
      <c r="C13354" s="75">
        <v>66.531744000000003</v>
      </c>
    </row>
    <row r="13355" spans="1:3" x14ac:dyDescent="0.25">
      <c r="A13355" s="74">
        <v>37095</v>
      </c>
      <c r="B13355" s="75">
        <v>25.490424000000001</v>
      </c>
      <c r="C13355" s="75">
        <v>66.479928000000001</v>
      </c>
    </row>
    <row r="13356" spans="1:3" x14ac:dyDescent="0.25">
      <c r="A13356" s="74">
        <v>37096</v>
      </c>
      <c r="B13356" s="75">
        <v>25.484328000000001</v>
      </c>
      <c r="C13356" s="75">
        <v>66.470784000000009</v>
      </c>
    </row>
    <row r="13357" spans="1:3" x14ac:dyDescent="0.25">
      <c r="A13357" s="74">
        <v>37097</v>
      </c>
      <c r="B13357" s="75">
        <v>25.517856000000002</v>
      </c>
      <c r="C13357" s="75">
        <v>66.501264000000006</v>
      </c>
    </row>
    <row r="13358" spans="1:3" x14ac:dyDescent="0.25">
      <c r="A13358" s="74">
        <v>37098</v>
      </c>
      <c r="B13358" s="75">
        <v>25.548335999999999</v>
      </c>
      <c r="C13358" s="75">
        <v>66.671952000000005</v>
      </c>
    </row>
    <row r="13359" spans="1:3" x14ac:dyDescent="0.25">
      <c r="A13359" s="74">
        <v>37099</v>
      </c>
      <c r="B13359" s="75">
        <v>25.548335999999999</v>
      </c>
      <c r="C13359" s="75">
        <v>66.684144000000003</v>
      </c>
    </row>
    <row r="13360" spans="1:3" x14ac:dyDescent="0.25">
      <c r="A13360" s="74">
        <v>37100</v>
      </c>
      <c r="B13360" s="75">
        <v>25.54224</v>
      </c>
      <c r="C13360" s="75">
        <v>66.739008000000013</v>
      </c>
    </row>
    <row r="13361" spans="1:3" x14ac:dyDescent="0.25">
      <c r="A13361" s="74">
        <v>37101</v>
      </c>
      <c r="B13361" s="75">
        <v>25.530048000000004</v>
      </c>
      <c r="C13361" s="75">
        <v>66.784728000000001</v>
      </c>
    </row>
    <row r="13362" spans="1:3" x14ac:dyDescent="0.25">
      <c r="A13362" s="74">
        <v>37102</v>
      </c>
      <c r="B13362" s="75">
        <v>25.551384000000002</v>
      </c>
      <c r="C13362" s="75">
        <v>66.909696000000011</v>
      </c>
    </row>
    <row r="13363" spans="1:3" x14ac:dyDescent="0.25">
      <c r="A13363" s="74">
        <v>37103</v>
      </c>
      <c r="B13363" s="75">
        <v>25.554432000000002</v>
      </c>
      <c r="C13363" s="75">
        <v>66.976752000000005</v>
      </c>
    </row>
    <row r="13364" spans="1:3" x14ac:dyDescent="0.25">
      <c r="A13364" s="74">
        <v>37104</v>
      </c>
      <c r="B13364" s="75">
        <v>25.560528000000001</v>
      </c>
      <c r="C13364" s="75">
        <v>66.961511999999999</v>
      </c>
    </row>
    <row r="13365" spans="1:3" x14ac:dyDescent="0.25">
      <c r="A13365" s="74">
        <v>37105</v>
      </c>
      <c r="B13365" s="75">
        <v>25.572720000000004</v>
      </c>
      <c r="C13365" s="75">
        <v>67.10172</v>
      </c>
    </row>
    <row r="13366" spans="1:3" x14ac:dyDescent="0.25">
      <c r="A13366" s="74">
        <v>37106</v>
      </c>
      <c r="B13366" s="75">
        <v>25.600152000000001</v>
      </c>
      <c r="C13366" s="75">
        <v>67.266311999999999</v>
      </c>
    </row>
    <row r="13367" spans="1:3" x14ac:dyDescent="0.25">
      <c r="A13367" s="74">
        <v>37107</v>
      </c>
      <c r="B13367" s="75">
        <v>25.648920000000004</v>
      </c>
      <c r="C13367" s="75">
        <v>67.391279999999995</v>
      </c>
    </row>
    <row r="13368" spans="1:3" x14ac:dyDescent="0.25">
      <c r="A13368" s="74">
        <v>37108</v>
      </c>
      <c r="B13368" s="75">
        <v>25.658064000000003</v>
      </c>
      <c r="C13368" s="75">
        <v>67.540632000000002</v>
      </c>
    </row>
    <row r="13369" spans="1:3" x14ac:dyDescent="0.25">
      <c r="A13369" s="74">
        <v>37109</v>
      </c>
      <c r="B13369" s="75">
        <v>25.661111999999999</v>
      </c>
      <c r="C13369" s="75">
        <v>67.53148800000001</v>
      </c>
    </row>
    <row r="13370" spans="1:3" x14ac:dyDescent="0.25">
      <c r="A13370" s="74">
        <v>37110</v>
      </c>
      <c r="B13370" s="75">
        <v>25.661111999999999</v>
      </c>
      <c r="C13370" s="75">
        <v>67.622928000000002</v>
      </c>
    </row>
    <row r="13371" spans="1:3" x14ac:dyDescent="0.25">
      <c r="A13371" s="74">
        <v>37111</v>
      </c>
      <c r="B13371" s="75">
        <v>25.661111999999999</v>
      </c>
      <c r="C13371" s="75">
        <v>67.616832000000002</v>
      </c>
    </row>
    <row r="13372" spans="1:3" x14ac:dyDescent="0.25">
      <c r="A13372" s="74">
        <v>37112</v>
      </c>
      <c r="B13372" s="75">
        <v>25.670256000000002</v>
      </c>
      <c r="C13372" s="75">
        <v>67.610736000000003</v>
      </c>
    </row>
    <row r="13373" spans="1:3" x14ac:dyDescent="0.25">
      <c r="A13373" s="74">
        <v>37113</v>
      </c>
      <c r="B13373" s="75">
        <v>25.673304000000002</v>
      </c>
      <c r="C13373" s="75">
        <v>67.647311999999999</v>
      </c>
    </row>
    <row r="13374" spans="1:3" x14ac:dyDescent="0.25">
      <c r="A13374" s="74">
        <v>37114</v>
      </c>
      <c r="B13374" s="75">
        <v>25.670256000000002</v>
      </c>
      <c r="C13374" s="75">
        <v>67.702176000000009</v>
      </c>
    </row>
    <row r="13375" spans="1:3" x14ac:dyDescent="0.25">
      <c r="A13375" s="74">
        <v>37115</v>
      </c>
      <c r="B13375" s="75">
        <v>25.667207999999999</v>
      </c>
      <c r="C13375" s="75">
        <v>67.744848000000005</v>
      </c>
    </row>
    <row r="13376" spans="1:3" x14ac:dyDescent="0.25">
      <c r="A13376" s="74">
        <v>37116</v>
      </c>
      <c r="B13376" s="75">
        <v>25.667207999999999</v>
      </c>
      <c r="C13376" s="75">
        <v>67.68998400000001</v>
      </c>
    </row>
    <row r="13377" spans="1:3" x14ac:dyDescent="0.25">
      <c r="A13377" s="74">
        <v>37117</v>
      </c>
      <c r="B13377" s="75">
        <v>25.682448000000004</v>
      </c>
      <c r="C13377" s="75">
        <v>67.656456000000006</v>
      </c>
    </row>
    <row r="13378" spans="1:3" x14ac:dyDescent="0.25">
      <c r="A13378" s="74">
        <v>37118</v>
      </c>
      <c r="B13378" s="75">
        <v>25.706832000000002</v>
      </c>
      <c r="C13378" s="75">
        <v>67.686936000000003</v>
      </c>
    </row>
    <row r="13379" spans="1:3" x14ac:dyDescent="0.25">
      <c r="A13379" s="74">
        <v>37119</v>
      </c>
      <c r="B13379" s="75">
        <v>25.709879999999998</v>
      </c>
      <c r="C13379" s="75">
        <v>67.632071999999994</v>
      </c>
    </row>
    <row r="13380" spans="1:3" x14ac:dyDescent="0.25">
      <c r="A13380" s="74">
        <v>37120</v>
      </c>
      <c r="B13380" s="75">
        <v>25.712928000000002</v>
      </c>
      <c r="C13380" s="75">
        <v>67.574160000000006</v>
      </c>
    </row>
    <row r="13381" spans="1:3" x14ac:dyDescent="0.25">
      <c r="A13381" s="74">
        <v>37121</v>
      </c>
      <c r="B13381" s="75">
        <v>25.706832000000002</v>
      </c>
      <c r="C13381" s="75">
        <v>67.757040000000003</v>
      </c>
    </row>
    <row r="13382" spans="1:3" x14ac:dyDescent="0.25">
      <c r="A13382" s="74">
        <v>37122</v>
      </c>
      <c r="B13382" s="75">
        <v>25.722072000000001</v>
      </c>
      <c r="C13382" s="75">
        <v>67.833240000000004</v>
      </c>
    </row>
    <row r="13383" spans="1:3" x14ac:dyDescent="0.25">
      <c r="A13383" s="74">
        <v>37123</v>
      </c>
      <c r="B13383" s="75">
        <v>25.725120000000004</v>
      </c>
      <c r="C13383" s="75">
        <v>67.805807999999999</v>
      </c>
    </row>
    <row r="13384" spans="1:3" x14ac:dyDescent="0.25">
      <c r="A13384" s="74">
        <v>37124</v>
      </c>
      <c r="B13384" s="75">
        <v>25.755600000000001</v>
      </c>
      <c r="C13384" s="75">
        <v>67.863720000000001</v>
      </c>
    </row>
    <row r="13385" spans="1:3" x14ac:dyDescent="0.25">
      <c r="A13385" s="74">
        <v>37125</v>
      </c>
      <c r="B13385" s="75">
        <v>25.767792000000004</v>
      </c>
      <c r="C13385" s="75">
        <v>67.860671999999994</v>
      </c>
    </row>
    <row r="13386" spans="1:3" x14ac:dyDescent="0.25">
      <c r="A13386" s="74">
        <v>37126</v>
      </c>
      <c r="B13386" s="75">
        <v>25.779984000000002</v>
      </c>
      <c r="C13386" s="75">
        <v>67.851528000000002</v>
      </c>
    </row>
    <row r="13387" spans="1:3" x14ac:dyDescent="0.25">
      <c r="A13387" s="74">
        <v>37127</v>
      </c>
      <c r="B13387" s="75">
        <v>25.789128000000002</v>
      </c>
      <c r="C13387" s="75">
        <v>67.894199999999998</v>
      </c>
    </row>
    <row r="13388" spans="1:3" x14ac:dyDescent="0.25">
      <c r="A13388" s="74">
        <v>37128</v>
      </c>
      <c r="B13388" s="75">
        <v>25.795224000000001</v>
      </c>
      <c r="C13388" s="75">
        <v>68.031360000000006</v>
      </c>
    </row>
    <row r="13389" spans="1:3" x14ac:dyDescent="0.25">
      <c r="A13389" s="74">
        <v>37129</v>
      </c>
      <c r="B13389" s="75">
        <v>25.825704000000002</v>
      </c>
      <c r="C13389" s="75">
        <v>68.128896000000012</v>
      </c>
    </row>
    <row r="13390" spans="1:3" x14ac:dyDescent="0.25">
      <c r="A13390" s="74">
        <v>37130</v>
      </c>
      <c r="B13390" s="75">
        <v>25.831800000000001</v>
      </c>
      <c r="C13390" s="75">
        <v>68.122799999999998</v>
      </c>
    </row>
    <row r="13391" spans="1:3" x14ac:dyDescent="0.25">
      <c r="A13391" s="74">
        <v>37131</v>
      </c>
      <c r="B13391" s="75">
        <v>25.843992000000004</v>
      </c>
      <c r="C13391" s="75">
        <v>68.241671999999994</v>
      </c>
    </row>
    <row r="13392" spans="1:3" x14ac:dyDescent="0.25">
      <c r="A13392" s="74">
        <v>37132</v>
      </c>
      <c r="B13392" s="75">
        <v>25.843992000000004</v>
      </c>
      <c r="C13392" s="75">
        <v>68.296536000000003</v>
      </c>
    </row>
    <row r="13393" spans="1:3" x14ac:dyDescent="0.25">
      <c r="A13393" s="74">
        <v>37133</v>
      </c>
      <c r="B13393" s="75">
        <v>25.843992000000004</v>
      </c>
      <c r="C13393" s="75">
        <v>68.293488000000011</v>
      </c>
    </row>
    <row r="13394" spans="1:3" x14ac:dyDescent="0.25">
      <c r="A13394" s="74">
        <v>37134</v>
      </c>
      <c r="B13394" s="75">
        <v>25.850088000000003</v>
      </c>
      <c r="C13394" s="75">
        <v>68.363591999999997</v>
      </c>
    </row>
    <row r="13395" spans="1:3" x14ac:dyDescent="0.25">
      <c r="A13395" s="74">
        <v>37135</v>
      </c>
      <c r="B13395" s="75">
        <v>25.868376000000001</v>
      </c>
      <c r="C13395" s="75">
        <v>68.439791999999997</v>
      </c>
    </row>
    <row r="13396" spans="1:3" x14ac:dyDescent="0.25">
      <c r="A13396" s="74">
        <v>37136</v>
      </c>
      <c r="B13396" s="75">
        <v>25.868376000000001</v>
      </c>
      <c r="C13396" s="75">
        <v>68.503799999999998</v>
      </c>
    </row>
    <row r="13397" spans="1:3" x14ac:dyDescent="0.25">
      <c r="A13397" s="74">
        <v>37137</v>
      </c>
      <c r="B13397" s="75">
        <v>25.901904000000002</v>
      </c>
      <c r="C13397" s="75">
        <v>68.515991999999997</v>
      </c>
    </row>
    <row r="13398" spans="1:3" x14ac:dyDescent="0.25">
      <c r="A13398" s="74">
        <v>37138</v>
      </c>
      <c r="B13398" s="75">
        <v>25.944576000000001</v>
      </c>
      <c r="C13398" s="75">
        <v>68.637912</v>
      </c>
    </row>
    <row r="13399" spans="1:3" x14ac:dyDescent="0.25">
      <c r="A13399" s="74">
        <v>37139</v>
      </c>
      <c r="B13399" s="75">
        <v>25.990296000000001</v>
      </c>
      <c r="C13399" s="75">
        <v>68.839079999999996</v>
      </c>
    </row>
    <row r="13400" spans="1:3" x14ac:dyDescent="0.25">
      <c r="A13400" s="74">
        <v>37140</v>
      </c>
      <c r="B13400" s="75">
        <v>25.996392000000004</v>
      </c>
      <c r="C13400" s="75">
        <v>68.866512</v>
      </c>
    </row>
    <row r="13401" spans="1:3" x14ac:dyDescent="0.25">
      <c r="A13401" s="74">
        <v>37141</v>
      </c>
      <c r="B13401" s="75">
        <v>26.011632000000002</v>
      </c>
      <c r="C13401" s="75">
        <v>68.872608</v>
      </c>
    </row>
    <row r="13402" spans="1:3" x14ac:dyDescent="0.25">
      <c r="A13402" s="74">
        <v>37142</v>
      </c>
      <c r="B13402" s="75">
        <v>26.029920000000004</v>
      </c>
      <c r="C13402" s="75">
        <v>69.128640000000004</v>
      </c>
    </row>
    <row r="13403" spans="1:3" x14ac:dyDescent="0.25">
      <c r="A13403" s="74">
        <v>37143</v>
      </c>
      <c r="B13403" s="75">
        <v>26.042111999999999</v>
      </c>
      <c r="C13403" s="75">
        <v>69.290184000000011</v>
      </c>
    </row>
    <row r="13404" spans="1:3" x14ac:dyDescent="0.25">
      <c r="A13404" s="74">
        <v>37144</v>
      </c>
      <c r="B13404" s="75">
        <v>26.066496000000001</v>
      </c>
      <c r="C13404" s="75">
        <v>69.311520000000002</v>
      </c>
    </row>
    <row r="13405" spans="1:3" x14ac:dyDescent="0.25">
      <c r="A13405" s="74">
        <v>37145</v>
      </c>
      <c r="B13405" s="75">
        <v>26.07564</v>
      </c>
      <c r="C13405" s="75">
        <v>69.448679999999996</v>
      </c>
    </row>
    <row r="13406" spans="1:3" x14ac:dyDescent="0.25">
      <c r="A13406" s="74">
        <v>37146</v>
      </c>
      <c r="B13406" s="75">
        <v>26.093928000000002</v>
      </c>
      <c r="C13406" s="75">
        <v>69.497448000000006</v>
      </c>
    </row>
    <row r="13407" spans="1:3" x14ac:dyDescent="0.25">
      <c r="A13407" s="74">
        <v>37147</v>
      </c>
      <c r="B13407" s="75">
        <v>26.179272000000001</v>
      </c>
      <c r="C13407" s="75">
        <v>69.908928000000003</v>
      </c>
    </row>
    <row r="13408" spans="1:3" x14ac:dyDescent="0.25">
      <c r="A13408" s="74">
        <v>37148</v>
      </c>
      <c r="B13408" s="75">
        <v>26.203656000000002</v>
      </c>
      <c r="C13408" s="75">
        <v>70.027799999999999</v>
      </c>
    </row>
    <row r="13409" spans="1:3" x14ac:dyDescent="0.25">
      <c r="A13409" s="74">
        <v>37149</v>
      </c>
      <c r="B13409" s="75">
        <v>26.197560000000003</v>
      </c>
      <c r="C13409" s="75">
        <v>70.137528000000003</v>
      </c>
    </row>
    <row r="13410" spans="1:3" x14ac:dyDescent="0.25">
      <c r="A13410" s="74">
        <v>37150</v>
      </c>
      <c r="B13410" s="75">
        <v>26.197560000000003</v>
      </c>
      <c r="C13410" s="75">
        <v>70.228968000000009</v>
      </c>
    </row>
    <row r="13411" spans="1:3" x14ac:dyDescent="0.25">
      <c r="A13411" s="74">
        <v>37151</v>
      </c>
      <c r="B13411" s="75">
        <v>26.203656000000002</v>
      </c>
      <c r="C13411" s="75">
        <v>70.213728000000003</v>
      </c>
    </row>
    <row r="13412" spans="1:3" x14ac:dyDescent="0.25">
      <c r="A13412" s="74">
        <v>37152</v>
      </c>
      <c r="B13412" s="75">
        <v>26.218896000000001</v>
      </c>
      <c r="C13412" s="75">
        <v>70.247256000000007</v>
      </c>
    </row>
    <row r="13413" spans="1:3" x14ac:dyDescent="0.25">
      <c r="A13413" s="74">
        <v>37153</v>
      </c>
      <c r="B13413" s="75">
        <v>26.218896000000001</v>
      </c>
      <c r="C13413" s="75">
        <v>70.274687999999998</v>
      </c>
    </row>
    <row r="13414" spans="1:3" x14ac:dyDescent="0.25">
      <c r="A13414" s="74">
        <v>37154</v>
      </c>
      <c r="B13414" s="75">
        <v>26.206704000000002</v>
      </c>
      <c r="C13414" s="75">
        <v>70.286879999999996</v>
      </c>
    </row>
    <row r="13415" spans="1:3" x14ac:dyDescent="0.25">
      <c r="A13415" s="74">
        <v>37155</v>
      </c>
      <c r="B13415" s="75">
        <v>26.209751999999998</v>
      </c>
      <c r="C13415" s="75">
        <v>70.289928000000003</v>
      </c>
    </row>
    <row r="13416" spans="1:3" x14ac:dyDescent="0.25">
      <c r="A13416" s="74">
        <v>37156</v>
      </c>
      <c r="B13416" s="75">
        <v>26.240232000000002</v>
      </c>
      <c r="C13416" s="75">
        <v>70.399656000000007</v>
      </c>
    </row>
    <row r="13417" spans="1:3" x14ac:dyDescent="0.25">
      <c r="A13417" s="74">
        <v>37157</v>
      </c>
      <c r="B13417" s="75">
        <v>26.237183999999999</v>
      </c>
      <c r="C13417" s="75">
        <v>70.466712000000001</v>
      </c>
    </row>
    <row r="13418" spans="1:3" x14ac:dyDescent="0.25">
      <c r="A13418" s="74">
        <v>37158</v>
      </c>
      <c r="B13418" s="75">
        <v>26.243279999999999</v>
      </c>
      <c r="C13418" s="75">
        <v>70.472808000000001</v>
      </c>
    </row>
    <row r="13419" spans="1:3" x14ac:dyDescent="0.25">
      <c r="A13419" s="74">
        <v>37159</v>
      </c>
      <c r="B13419" s="75">
        <v>26.240232000000002</v>
      </c>
      <c r="C13419" s="75">
        <v>70.488048000000006</v>
      </c>
    </row>
    <row r="13420" spans="1:3" x14ac:dyDescent="0.25">
      <c r="A13420" s="74">
        <v>37160</v>
      </c>
      <c r="B13420" s="75">
        <v>26.234135999999999</v>
      </c>
      <c r="C13420" s="75">
        <v>70.488048000000006</v>
      </c>
    </row>
    <row r="13421" spans="1:3" x14ac:dyDescent="0.25">
      <c r="A13421" s="74">
        <v>37161</v>
      </c>
      <c r="B13421" s="75">
        <v>26.246328000000002</v>
      </c>
      <c r="C13421" s="75">
        <v>70.561199999999999</v>
      </c>
    </row>
    <row r="13422" spans="1:3" x14ac:dyDescent="0.25">
      <c r="A13422" s="74">
        <v>37162</v>
      </c>
      <c r="B13422" s="75">
        <v>26.234135999999999</v>
      </c>
      <c r="C13422" s="75">
        <v>70.588632000000004</v>
      </c>
    </row>
    <row r="13423" spans="1:3" x14ac:dyDescent="0.25">
      <c r="A13423" s="74">
        <v>37163</v>
      </c>
      <c r="B13423" s="75">
        <v>26.224992000000004</v>
      </c>
      <c r="C13423" s="75">
        <v>70.777608000000001</v>
      </c>
    </row>
    <row r="13424" spans="1:3" x14ac:dyDescent="0.25">
      <c r="A13424" s="74">
        <v>37164</v>
      </c>
      <c r="B13424" s="75">
        <v>26.212800000000001</v>
      </c>
      <c r="C13424" s="75">
        <v>70.890384000000012</v>
      </c>
    </row>
    <row r="13425" spans="1:3" x14ac:dyDescent="0.25">
      <c r="A13425" s="74">
        <v>37165</v>
      </c>
      <c r="B13425" s="75">
        <v>26.197560000000003</v>
      </c>
      <c r="C13425" s="75">
        <v>70.90257600000001</v>
      </c>
    </row>
    <row r="13426" spans="1:3" x14ac:dyDescent="0.25">
      <c r="A13426" s="74">
        <v>37166</v>
      </c>
      <c r="B13426" s="75">
        <v>26.188416</v>
      </c>
      <c r="C13426" s="75">
        <v>70.878191999999999</v>
      </c>
    </row>
    <row r="13427" spans="1:3" x14ac:dyDescent="0.25">
      <c r="A13427" s="74">
        <v>37167</v>
      </c>
      <c r="B13427" s="75">
        <v>26.182320000000004</v>
      </c>
      <c r="C13427" s="75">
        <v>70.899528000000004</v>
      </c>
    </row>
    <row r="13428" spans="1:3" x14ac:dyDescent="0.25">
      <c r="A13428" s="74">
        <v>37168</v>
      </c>
      <c r="B13428" s="75">
        <v>26.176224000000001</v>
      </c>
      <c r="C13428" s="75">
        <v>71.064120000000003</v>
      </c>
    </row>
    <row r="13429" spans="1:3" x14ac:dyDescent="0.25">
      <c r="A13429" s="74">
        <v>37169</v>
      </c>
      <c r="B13429" s="75">
        <v>26.170128000000002</v>
      </c>
      <c r="C13429" s="75">
        <v>71.143368000000009</v>
      </c>
    </row>
    <row r="13430" spans="1:3" x14ac:dyDescent="0.25">
      <c r="A13430" s="74">
        <v>37170</v>
      </c>
      <c r="B13430" s="75">
        <v>26.164032000000002</v>
      </c>
      <c r="C13430" s="75">
        <v>71.222616000000002</v>
      </c>
    </row>
    <row r="13431" spans="1:3" x14ac:dyDescent="0.25">
      <c r="A13431" s="74">
        <v>37171</v>
      </c>
      <c r="B13431" s="75">
        <v>26.173176000000002</v>
      </c>
      <c r="C13431" s="75">
        <v>71.326248000000007</v>
      </c>
    </row>
    <row r="13432" spans="1:3" x14ac:dyDescent="0.25">
      <c r="A13432" s="74">
        <v>37172</v>
      </c>
      <c r="B13432" s="75">
        <v>26.194512</v>
      </c>
      <c r="C13432" s="75">
        <v>71.37196800000001</v>
      </c>
    </row>
    <row r="13433" spans="1:3" x14ac:dyDescent="0.25">
      <c r="A13433" s="74">
        <v>37173</v>
      </c>
      <c r="B13433" s="75">
        <v>26.206704000000002</v>
      </c>
      <c r="C13433" s="75">
        <v>71.402448000000007</v>
      </c>
    </row>
    <row r="13434" spans="1:3" x14ac:dyDescent="0.25">
      <c r="A13434" s="74">
        <v>37174</v>
      </c>
      <c r="B13434" s="75">
        <v>26.261568</v>
      </c>
      <c r="C13434" s="75">
        <v>71.451216000000002</v>
      </c>
    </row>
    <row r="13435" spans="1:3" x14ac:dyDescent="0.25">
      <c r="A13435" s="74">
        <v>37175</v>
      </c>
      <c r="B13435" s="75">
        <v>26.273760000000003</v>
      </c>
      <c r="C13435" s="75">
        <v>71.490840000000006</v>
      </c>
    </row>
    <row r="13436" spans="1:3" x14ac:dyDescent="0.25">
      <c r="A13436" s="74">
        <v>37176</v>
      </c>
      <c r="B13436" s="75">
        <v>26.270712</v>
      </c>
      <c r="C13436" s="75">
        <v>71.490840000000006</v>
      </c>
    </row>
    <row r="13437" spans="1:3" x14ac:dyDescent="0.25">
      <c r="A13437" s="74">
        <v>37177</v>
      </c>
      <c r="B13437" s="75">
        <v>26.289000000000001</v>
      </c>
      <c r="C13437" s="75">
        <v>71.490840000000006</v>
      </c>
    </row>
    <row r="13438" spans="1:3" x14ac:dyDescent="0.25">
      <c r="A13438" s="74">
        <v>37178</v>
      </c>
      <c r="B13438" s="75">
        <v>26.30424</v>
      </c>
      <c r="C13438" s="75">
        <v>71.499984000000012</v>
      </c>
    </row>
    <row r="13439" spans="1:3" x14ac:dyDescent="0.25">
      <c r="A13439" s="74">
        <v>37179</v>
      </c>
      <c r="B13439" s="75">
        <v>26.307288000000003</v>
      </c>
      <c r="C13439" s="75">
        <v>71.524367999999996</v>
      </c>
    </row>
    <row r="13440" spans="1:3" x14ac:dyDescent="0.25">
      <c r="A13440" s="74">
        <v>37180</v>
      </c>
      <c r="B13440" s="75">
        <v>26.331672000000001</v>
      </c>
      <c r="C13440" s="75">
        <v>71.624952000000008</v>
      </c>
    </row>
    <row r="13441" spans="1:3" x14ac:dyDescent="0.25">
      <c r="A13441" s="74">
        <v>37181</v>
      </c>
      <c r="B13441" s="75">
        <v>26.346912</v>
      </c>
      <c r="C13441" s="75">
        <v>71.658479999999997</v>
      </c>
    </row>
    <row r="13442" spans="1:3" x14ac:dyDescent="0.25">
      <c r="A13442" s="74">
        <v>37182</v>
      </c>
      <c r="B13442" s="75">
        <v>26.353007999999999</v>
      </c>
      <c r="C13442" s="75">
        <v>71.667624000000004</v>
      </c>
    </row>
    <row r="13443" spans="1:3" x14ac:dyDescent="0.25">
      <c r="A13443" s="74">
        <v>37183</v>
      </c>
      <c r="B13443" s="75">
        <v>26.362151999999998</v>
      </c>
      <c r="C13443" s="75">
        <v>71.682864000000009</v>
      </c>
    </row>
    <row r="13444" spans="1:3" x14ac:dyDescent="0.25">
      <c r="A13444" s="74">
        <v>37184</v>
      </c>
      <c r="B13444" s="75">
        <v>26.362151999999998</v>
      </c>
      <c r="C13444" s="75">
        <v>71.807832000000005</v>
      </c>
    </row>
    <row r="13445" spans="1:3" x14ac:dyDescent="0.25">
      <c r="A13445" s="74">
        <v>37185</v>
      </c>
      <c r="B13445" s="75">
        <v>26.371296000000001</v>
      </c>
      <c r="C13445" s="75">
        <v>71.966328000000004</v>
      </c>
    </row>
    <row r="13446" spans="1:3" x14ac:dyDescent="0.25">
      <c r="A13446" s="74">
        <v>37186</v>
      </c>
      <c r="B13446" s="75">
        <v>26.392632000000003</v>
      </c>
      <c r="C13446" s="75">
        <v>72.005952000000008</v>
      </c>
    </row>
    <row r="13447" spans="1:3" x14ac:dyDescent="0.25">
      <c r="A13447" s="74">
        <v>37187</v>
      </c>
      <c r="B13447" s="75">
        <v>26.429207999999999</v>
      </c>
      <c r="C13447" s="75">
        <v>72.097391999999999</v>
      </c>
    </row>
    <row r="13448" spans="1:3" x14ac:dyDescent="0.25">
      <c r="A13448" s="74">
        <v>37188</v>
      </c>
      <c r="B13448" s="75">
        <v>26.450544000000001</v>
      </c>
      <c r="C13448" s="75">
        <v>72.191879999999998</v>
      </c>
    </row>
    <row r="13449" spans="1:3" x14ac:dyDescent="0.25">
      <c r="A13449" s="74">
        <v>37189</v>
      </c>
      <c r="B13449" s="75">
        <v>26.453592000000004</v>
      </c>
      <c r="C13449" s="75">
        <v>72.210167999999996</v>
      </c>
    </row>
    <row r="13450" spans="1:3" x14ac:dyDescent="0.25">
      <c r="A13450" s="74">
        <v>37190</v>
      </c>
      <c r="B13450" s="75">
        <v>26.477976000000002</v>
      </c>
      <c r="C13450" s="75">
        <v>72.255887999999999</v>
      </c>
    </row>
    <row r="13451" spans="1:3" x14ac:dyDescent="0.25">
      <c r="A13451" s="74">
        <v>37191</v>
      </c>
      <c r="B13451" s="75">
        <v>26.520648000000001</v>
      </c>
      <c r="C13451" s="75">
        <v>72.356471999999997</v>
      </c>
    </row>
    <row r="13452" spans="1:3" x14ac:dyDescent="0.25">
      <c r="A13452" s="74">
        <v>37192</v>
      </c>
      <c r="B13452" s="75">
        <v>26.572464000000004</v>
      </c>
      <c r="C13452" s="75">
        <v>72.438767999999996</v>
      </c>
    </row>
    <row r="13453" spans="1:3" x14ac:dyDescent="0.25">
      <c r="A13453" s="74">
        <v>37193</v>
      </c>
      <c r="B13453" s="75">
        <v>26.581607999999999</v>
      </c>
      <c r="C13453" s="75">
        <v>72.511920000000003</v>
      </c>
    </row>
    <row r="13454" spans="1:3" x14ac:dyDescent="0.25">
      <c r="A13454" s="74">
        <v>37194</v>
      </c>
      <c r="B13454" s="75">
        <v>26.584656000000003</v>
      </c>
      <c r="C13454" s="75">
        <v>72.560687999999999</v>
      </c>
    </row>
    <row r="13455" spans="1:3" x14ac:dyDescent="0.25">
      <c r="A13455" s="74">
        <v>37195</v>
      </c>
      <c r="B13455" s="75">
        <v>26.581607999999999</v>
      </c>
      <c r="C13455" s="75">
        <v>72.633840000000006</v>
      </c>
    </row>
    <row r="13456" spans="1:3" x14ac:dyDescent="0.25">
      <c r="A13456" s="74">
        <v>37196</v>
      </c>
      <c r="B13456" s="75">
        <v>26.578560000000003</v>
      </c>
      <c r="C13456" s="75">
        <v>72.710040000000006</v>
      </c>
    </row>
    <row r="13457" spans="1:3" x14ac:dyDescent="0.25">
      <c r="A13457" s="74">
        <v>37197</v>
      </c>
      <c r="B13457" s="75">
        <v>26.566368000000001</v>
      </c>
      <c r="C13457" s="75">
        <v>72.746616000000003</v>
      </c>
    </row>
    <row r="13458" spans="1:3" x14ac:dyDescent="0.25">
      <c r="A13458" s="74">
        <v>37198</v>
      </c>
      <c r="B13458" s="75">
        <v>26.557224000000001</v>
      </c>
      <c r="C13458" s="75">
        <v>72.795384000000013</v>
      </c>
    </row>
    <row r="13459" spans="1:3" x14ac:dyDescent="0.25">
      <c r="A13459" s="74">
        <v>37199</v>
      </c>
      <c r="B13459" s="75">
        <v>26.541983999999999</v>
      </c>
      <c r="C13459" s="75">
        <v>72.847200000000001</v>
      </c>
    </row>
    <row r="13460" spans="1:3" x14ac:dyDescent="0.25">
      <c r="A13460" s="74">
        <v>37200</v>
      </c>
      <c r="B13460" s="75">
        <v>26.529792000000004</v>
      </c>
      <c r="C13460" s="75">
        <v>72.871584000000013</v>
      </c>
    </row>
    <row r="13461" spans="1:3" x14ac:dyDescent="0.25">
      <c r="A13461" s="74">
        <v>37201</v>
      </c>
      <c r="B13461" s="75">
        <v>26.517600000000002</v>
      </c>
      <c r="C13461" s="75">
        <v>72.889871999999997</v>
      </c>
    </row>
    <row r="13462" spans="1:3" x14ac:dyDescent="0.25">
      <c r="A13462" s="74">
        <v>37202</v>
      </c>
      <c r="B13462" s="75">
        <v>26.523696000000001</v>
      </c>
      <c r="C13462" s="75">
        <v>72.920352000000008</v>
      </c>
    </row>
    <row r="13463" spans="1:3" x14ac:dyDescent="0.25">
      <c r="A13463" s="74">
        <v>37203</v>
      </c>
      <c r="B13463" s="75">
        <v>26.523696000000001</v>
      </c>
      <c r="C13463" s="75">
        <v>72.981312000000003</v>
      </c>
    </row>
    <row r="13464" spans="1:3" x14ac:dyDescent="0.25">
      <c r="A13464" s="74">
        <v>37204</v>
      </c>
      <c r="B13464" s="75">
        <v>26.523696000000001</v>
      </c>
      <c r="C13464" s="75">
        <v>72.999600000000001</v>
      </c>
    </row>
    <row r="13465" spans="1:3" x14ac:dyDescent="0.25">
      <c r="A13465" s="74">
        <v>37205</v>
      </c>
      <c r="B13465" s="75">
        <v>26.526744000000001</v>
      </c>
      <c r="C13465" s="75">
        <v>73.048367999999996</v>
      </c>
    </row>
    <row r="13466" spans="1:3" x14ac:dyDescent="0.25">
      <c r="A13466" s="74">
        <v>37206</v>
      </c>
      <c r="B13466" s="75">
        <v>26.526744000000001</v>
      </c>
      <c r="C13466" s="75">
        <v>73.063608000000002</v>
      </c>
    </row>
    <row r="13467" spans="1:3" x14ac:dyDescent="0.25">
      <c r="A13467" s="74">
        <v>37207</v>
      </c>
      <c r="B13467" s="75">
        <v>26.53284</v>
      </c>
      <c r="C13467" s="75">
        <v>73.133712000000003</v>
      </c>
    </row>
    <row r="13468" spans="1:3" x14ac:dyDescent="0.25">
      <c r="A13468" s="74">
        <v>37208</v>
      </c>
      <c r="B13468" s="75">
        <v>26.587704000000002</v>
      </c>
      <c r="C13468" s="75">
        <v>73.292208000000002</v>
      </c>
    </row>
    <row r="13469" spans="1:3" x14ac:dyDescent="0.25">
      <c r="A13469" s="74">
        <v>37209</v>
      </c>
      <c r="B13469" s="75">
        <v>26.593800000000002</v>
      </c>
      <c r="C13469" s="75">
        <v>73.365359999999995</v>
      </c>
    </row>
    <row r="13470" spans="1:3" x14ac:dyDescent="0.25">
      <c r="A13470" s="74">
        <v>37210</v>
      </c>
      <c r="B13470" s="75">
        <v>26.633424000000002</v>
      </c>
      <c r="C13470" s="75">
        <v>73.499471999999997</v>
      </c>
    </row>
    <row r="13471" spans="1:3" x14ac:dyDescent="0.25">
      <c r="A13471" s="74">
        <v>37211</v>
      </c>
      <c r="B13471" s="75">
        <v>26.657807999999999</v>
      </c>
      <c r="C13471" s="75">
        <v>73.590912000000003</v>
      </c>
    </row>
    <row r="13472" spans="1:3" x14ac:dyDescent="0.25">
      <c r="A13472" s="74">
        <v>37212</v>
      </c>
      <c r="B13472" s="75">
        <v>26.688288000000004</v>
      </c>
      <c r="C13472" s="75">
        <v>73.758552000000009</v>
      </c>
    </row>
    <row r="13473" spans="1:3" x14ac:dyDescent="0.25">
      <c r="A13473" s="74">
        <v>37213</v>
      </c>
      <c r="B13473" s="75">
        <v>26.767536</v>
      </c>
      <c r="C13473" s="75">
        <v>73.941432000000006</v>
      </c>
    </row>
    <row r="13474" spans="1:3" x14ac:dyDescent="0.25">
      <c r="A13474" s="74">
        <v>37214</v>
      </c>
      <c r="B13474" s="75">
        <v>26.776679999999999</v>
      </c>
      <c r="C13474" s="75">
        <v>74.325479999999999</v>
      </c>
    </row>
    <row r="13475" spans="1:3" x14ac:dyDescent="0.25">
      <c r="A13475" s="74">
        <v>37215</v>
      </c>
      <c r="B13475" s="75">
        <v>26.764488000000004</v>
      </c>
      <c r="C13475" s="75">
        <v>74.587608000000003</v>
      </c>
    </row>
    <row r="13476" spans="1:3" x14ac:dyDescent="0.25">
      <c r="A13476" s="74">
        <v>37216</v>
      </c>
      <c r="B13476" s="75">
        <v>26.755344000000001</v>
      </c>
      <c r="C13476" s="75">
        <v>74.828400000000002</v>
      </c>
    </row>
    <row r="13477" spans="1:3" x14ac:dyDescent="0.25">
      <c r="A13477" s="74">
        <v>37217</v>
      </c>
      <c r="B13477" s="75">
        <v>26.755344000000001</v>
      </c>
      <c r="C13477" s="75">
        <v>75.249024000000006</v>
      </c>
    </row>
    <row r="13478" spans="1:3" x14ac:dyDescent="0.25">
      <c r="A13478" s="74">
        <v>37218</v>
      </c>
      <c r="B13478" s="75">
        <v>26.755344000000001</v>
      </c>
      <c r="C13478" s="75">
        <v>75.508104000000003</v>
      </c>
    </row>
    <row r="13479" spans="1:3" x14ac:dyDescent="0.25">
      <c r="A13479" s="74">
        <v>37219</v>
      </c>
      <c r="B13479" s="75">
        <v>26.746200000000002</v>
      </c>
      <c r="C13479" s="75">
        <v>75.727559999999997</v>
      </c>
    </row>
    <row r="13480" spans="1:3" x14ac:dyDescent="0.25">
      <c r="A13480" s="74">
        <v>37220</v>
      </c>
      <c r="B13480" s="75">
        <v>26.755344000000001</v>
      </c>
      <c r="C13480" s="75">
        <v>75.864720000000005</v>
      </c>
    </row>
    <row r="13481" spans="1:3" x14ac:dyDescent="0.25">
      <c r="A13481" s="74">
        <v>37221</v>
      </c>
      <c r="B13481" s="75">
        <v>26.758392000000004</v>
      </c>
      <c r="C13481" s="75">
        <v>76.593192000000002</v>
      </c>
    </row>
    <row r="13482" spans="1:3" x14ac:dyDescent="0.25">
      <c r="A13482" s="74">
        <v>37222</v>
      </c>
      <c r="B13482" s="75">
        <v>26.794968000000001</v>
      </c>
      <c r="C13482" s="75">
        <v>76.769976</v>
      </c>
    </row>
    <row r="13483" spans="1:3" x14ac:dyDescent="0.25">
      <c r="A13483" s="74">
        <v>37223</v>
      </c>
      <c r="B13483" s="75">
        <v>26.788872000000001</v>
      </c>
      <c r="C13483" s="75">
        <v>76.849224000000007</v>
      </c>
    </row>
    <row r="13484" spans="1:3" x14ac:dyDescent="0.25">
      <c r="A13484" s="74">
        <v>37224</v>
      </c>
      <c r="B13484" s="75">
        <v>26.782776000000002</v>
      </c>
      <c r="C13484" s="75">
        <v>76.888847999999996</v>
      </c>
    </row>
    <row r="13485" spans="1:3" x14ac:dyDescent="0.25">
      <c r="A13485" s="74">
        <v>37225</v>
      </c>
      <c r="B13485" s="75">
        <v>26.767536</v>
      </c>
      <c r="C13485" s="75">
        <v>76.904088000000002</v>
      </c>
    </row>
    <row r="13486" spans="1:3" x14ac:dyDescent="0.25">
      <c r="A13486" s="74">
        <v>37226</v>
      </c>
      <c r="B13486" s="75">
        <v>26.752296000000001</v>
      </c>
      <c r="C13486" s="75">
        <v>76.897992000000002</v>
      </c>
    </row>
    <row r="13487" spans="1:3" x14ac:dyDescent="0.25">
      <c r="A13487" s="74">
        <v>37227</v>
      </c>
      <c r="B13487" s="75">
        <v>26.737056000000003</v>
      </c>
      <c r="C13487" s="75">
        <v>76.882752000000011</v>
      </c>
    </row>
    <row r="13488" spans="1:3" x14ac:dyDescent="0.25">
      <c r="A13488" s="74">
        <v>37228</v>
      </c>
      <c r="B13488" s="75">
        <v>26.712672000000001</v>
      </c>
      <c r="C13488" s="75">
        <v>76.864464000000012</v>
      </c>
    </row>
    <row r="13489" spans="1:3" x14ac:dyDescent="0.25">
      <c r="A13489" s="74">
        <v>37229</v>
      </c>
      <c r="B13489" s="75">
        <v>26.703528000000002</v>
      </c>
      <c r="C13489" s="75">
        <v>76.962000000000003</v>
      </c>
    </row>
    <row r="13490" spans="1:3" x14ac:dyDescent="0.25">
      <c r="A13490" s="74">
        <v>37230</v>
      </c>
      <c r="B13490" s="75">
        <v>26.697432000000003</v>
      </c>
      <c r="C13490" s="75">
        <v>76.986384000000001</v>
      </c>
    </row>
    <row r="13491" spans="1:3" x14ac:dyDescent="0.25">
      <c r="A13491" s="74">
        <v>37231</v>
      </c>
      <c r="B13491" s="75">
        <v>26.688288000000004</v>
      </c>
      <c r="C13491" s="75">
        <v>76.986384000000001</v>
      </c>
    </row>
    <row r="13492" spans="1:3" x14ac:dyDescent="0.25">
      <c r="A13492" s="74">
        <v>37232</v>
      </c>
      <c r="B13492" s="75">
        <v>26.712672000000001</v>
      </c>
      <c r="C13492" s="75">
        <v>76.986384000000001</v>
      </c>
    </row>
    <row r="13493" spans="1:3" x14ac:dyDescent="0.25">
      <c r="A13493" s="74">
        <v>37233</v>
      </c>
      <c r="B13493" s="75">
        <v>26.746200000000002</v>
      </c>
      <c r="C13493" s="75">
        <v>77.035152000000011</v>
      </c>
    </row>
    <row r="13494" spans="1:3" x14ac:dyDescent="0.25">
      <c r="A13494" s="74">
        <v>37234</v>
      </c>
      <c r="B13494" s="75">
        <v>26.755344000000001</v>
      </c>
      <c r="C13494" s="75">
        <v>77.260704000000004</v>
      </c>
    </row>
    <row r="13495" spans="1:3" x14ac:dyDescent="0.25">
      <c r="A13495" s="74">
        <v>37235</v>
      </c>
      <c r="B13495" s="75">
        <v>26.752296000000001</v>
      </c>
      <c r="C13495" s="75">
        <v>77.461872</v>
      </c>
    </row>
    <row r="13496" spans="1:3" x14ac:dyDescent="0.25">
      <c r="A13496" s="74">
        <v>37236</v>
      </c>
      <c r="B13496" s="75">
        <v>26.773632000000003</v>
      </c>
      <c r="C13496" s="75">
        <v>77.471016000000006</v>
      </c>
    </row>
    <row r="13497" spans="1:3" x14ac:dyDescent="0.25">
      <c r="A13497" s="74">
        <v>37237</v>
      </c>
      <c r="B13497" s="75">
        <v>26.779728000000002</v>
      </c>
      <c r="C13497" s="75">
        <v>77.376528000000008</v>
      </c>
    </row>
    <row r="13498" spans="1:3" x14ac:dyDescent="0.25">
      <c r="A13498" s="74">
        <v>37238</v>
      </c>
      <c r="B13498" s="75">
        <v>26.779728000000002</v>
      </c>
      <c r="C13498" s="75">
        <v>77.294232000000008</v>
      </c>
    </row>
    <row r="13499" spans="1:3" x14ac:dyDescent="0.25">
      <c r="A13499" s="74">
        <v>37239</v>
      </c>
      <c r="B13499" s="75">
        <v>26.770583999999999</v>
      </c>
      <c r="C13499" s="75">
        <v>77.339952000000011</v>
      </c>
    </row>
    <row r="13500" spans="1:3" x14ac:dyDescent="0.25">
      <c r="A13500" s="74">
        <v>37240</v>
      </c>
      <c r="B13500" s="75">
        <v>26.770583999999999</v>
      </c>
      <c r="C13500" s="75">
        <v>77.288136000000009</v>
      </c>
    </row>
    <row r="13501" spans="1:3" x14ac:dyDescent="0.25">
      <c r="A13501" s="74">
        <v>37241</v>
      </c>
      <c r="B13501" s="75">
        <v>26.770583999999999</v>
      </c>
      <c r="C13501" s="75">
        <v>77.205840000000009</v>
      </c>
    </row>
    <row r="13502" spans="1:3" x14ac:dyDescent="0.25">
      <c r="A13502" s="74">
        <v>37242</v>
      </c>
      <c r="B13502" s="75">
        <v>26.770583999999999</v>
      </c>
      <c r="C13502" s="75">
        <v>77.144880000000001</v>
      </c>
    </row>
    <row r="13503" spans="1:3" x14ac:dyDescent="0.25">
      <c r="A13503" s="74">
        <v>37243</v>
      </c>
      <c r="B13503" s="75">
        <v>26.785824000000002</v>
      </c>
      <c r="C13503" s="75">
        <v>77.126592000000002</v>
      </c>
    </row>
    <row r="13504" spans="1:3" x14ac:dyDescent="0.25">
      <c r="A13504" s="74">
        <v>37244</v>
      </c>
      <c r="B13504" s="75">
        <v>26.773632000000003</v>
      </c>
      <c r="C13504" s="75">
        <v>77.096112000000005</v>
      </c>
    </row>
    <row r="13505" spans="1:3" x14ac:dyDescent="0.25">
      <c r="A13505" s="74">
        <v>37245</v>
      </c>
      <c r="B13505" s="75">
        <v>26.798016000000001</v>
      </c>
      <c r="C13505" s="75">
        <v>77.083920000000006</v>
      </c>
    </row>
    <row r="13506" spans="1:3" x14ac:dyDescent="0.25">
      <c r="A13506" s="74">
        <v>37246</v>
      </c>
      <c r="B13506" s="75">
        <v>26.767536</v>
      </c>
      <c r="C13506" s="75">
        <v>77.221080000000001</v>
      </c>
    </row>
    <row r="13507" spans="1:3" x14ac:dyDescent="0.25">
      <c r="A13507" s="74">
        <v>37247</v>
      </c>
      <c r="B13507" s="75">
        <v>26.782776000000002</v>
      </c>
      <c r="C13507" s="75">
        <v>77.211936000000009</v>
      </c>
    </row>
    <row r="13508" spans="1:3" x14ac:dyDescent="0.25">
      <c r="A13508" s="74">
        <v>37248</v>
      </c>
      <c r="B13508" s="75">
        <v>26.773632000000003</v>
      </c>
      <c r="C13508" s="75">
        <v>77.595984000000001</v>
      </c>
    </row>
    <row r="13509" spans="1:3" x14ac:dyDescent="0.25">
      <c r="A13509" s="74">
        <v>37249</v>
      </c>
      <c r="B13509" s="75">
        <v>26.76144</v>
      </c>
      <c r="C13509" s="75">
        <v>77.400912000000005</v>
      </c>
    </row>
    <row r="13510" spans="1:3" x14ac:dyDescent="0.25">
      <c r="A13510" s="74">
        <v>37250</v>
      </c>
      <c r="B13510" s="75">
        <v>26.773632000000003</v>
      </c>
      <c r="C13510" s="75">
        <v>77.306424000000007</v>
      </c>
    </row>
    <row r="13511" spans="1:3" x14ac:dyDescent="0.25">
      <c r="A13511" s="74">
        <v>37251</v>
      </c>
      <c r="B13511" s="75">
        <v>26.776679999999999</v>
      </c>
      <c r="C13511" s="75">
        <v>77.245464000000013</v>
      </c>
    </row>
    <row r="13512" spans="1:3" x14ac:dyDescent="0.25">
      <c r="A13512" s="74">
        <v>37252</v>
      </c>
      <c r="B13512" s="75">
        <v>26.782776000000002</v>
      </c>
      <c r="C13512" s="75">
        <v>77.184504000000004</v>
      </c>
    </row>
    <row r="13513" spans="1:3" x14ac:dyDescent="0.25">
      <c r="A13513" s="74">
        <v>37253</v>
      </c>
      <c r="B13513" s="75">
        <v>26.794968000000001</v>
      </c>
      <c r="C13513" s="75">
        <v>77.144880000000001</v>
      </c>
    </row>
    <row r="13514" spans="1:3" x14ac:dyDescent="0.25">
      <c r="A13514" s="74">
        <v>37254</v>
      </c>
      <c r="B13514" s="75">
        <v>26.776679999999999</v>
      </c>
      <c r="C13514" s="75">
        <v>77.102208000000005</v>
      </c>
    </row>
    <row r="13515" spans="1:3" x14ac:dyDescent="0.25">
      <c r="A13515" s="74">
        <v>37255</v>
      </c>
      <c r="B13515" s="75">
        <v>26.801064000000004</v>
      </c>
      <c r="C13515" s="75">
        <v>77.12354400000001</v>
      </c>
    </row>
    <row r="13516" spans="1:3" x14ac:dyDescent="0.25">
      <c r="A13516" s="74">
        <v>37256</v>
      </c>
      <c r="B13516" s="75">
        <v>26.794968000000001</v>
      </c>
      <c r="C13516" s="75">
        <v>77.108304000000004</v>
      </c>
    </row>
    <row r="13517" spans="1:3" x14ac:dyDescent="0.25">
      <c r="A13517" s="74">
        <v>37257</v>
      </c>
      <c r="B13517" s="75">
        <v>26.801064000000004</v>
      </c>
      <c r="C13517" s="75">
        <v>77.090016000000006</v>
      </c>
    </row>
    <row r="13518" spans="1:3" x14ac:dyDescent="0.25">
      <c r="A13518" s="74">
        <v>37258</v>
      </c>
      <c r="B13518" s="75">
        <v>26.785824000000002</v>
      </c>
      <c r="C13518" s="75">
        <v>77.04734400000001</v>
      </c>
    </row>
    <row r="13519" spans="1:3" x14ac:dyDescent="0.25">
      <c r="A13519" s="74">
        <v>37259</v>
      </c>
      <c r="B13519" s="75">
        <v>26.770583999999999</v>
      </c>
      <c r="C13519" s="75">
        <v>77.007720000000006</v>
      </c>
    </row>
    <row r="13520" spans="1:3" x14ac:dyDescent="0.25">
      <c r="A13520" s="74">
        <v>37260</v>
      </c>
      <c r="B13520" s="75">
        <v>26.788872000000001</v>
      </c>
      <c r="C13520" s="75">
        <v>76.99248</v>
      </c>
    </row>
    <row r="13521" spans="1:3" x14ac:dyDescent="0.25">
      <c r="A13521" s="74">
        <v>37261</v>
      </c>
      <c r="B13521" s="75">
        <v>26.770583999999999</v>
      </c>
      <c r="C13521" s="75">
        <v>76.962000000000003</v>
      </c>
    </row>
    <row r="13522" spans="1:3" x14ac:dyDescent="0.25">
      <c r="A13522" s="74">
        <v>37262</v>
      </c>
      <c r="B13522" s="75">
        <v>26.752296000000001</v>
      </c>
      <c r="C13522" s="75">
        <v>76.925424000000007</v>
      </c>
    </row>
    <row r="13523" spans="1:3" x14ac:dyDescent="0.25">
      <c r="A13523" s="74">
        <v>37263</v>
      </c>
      <c r="B13523" s="75">
        <v>26.776679999999999</v>
      </c>
      <c r="C13523" s="75">
        <v>76.946759999999998</v>
      </c>
    </row>
    <row r="13524" spans="1:3" x14ac:dyDescent="0.25">
      <c r="A13524" s="74">
        <v>37264</v>
      </c>
      <c r="B13524" s="75">
        <v>26.782776000000002</v>
      </c>
      <c r="C13524" s="75">
        <v>76.946759999999998</v>
      </c>
    </row>
    <row r="13525" spans="1:3" x14ac:dyDescent="0.25">
      <c r="A13525" s="74">
        <v>37265</v>
      </c>
      <c r="B13525" s="75">
        <v>26.782776000000002</v>
      </c>
      <c r="C13525" s="75">
        <v>76.955904000000004</v>
      </c>
    </row>
    <row r="13526" spans="1:3" x14ac:dyDescent="0.25">
      <c r="A13526" s="74">
        <v>37266</v>
      </c>
      <c r="B13526" s="75">
        <v>26.779728000000002</v>
      </c>
      <c r="C13526" s="75">
        <v>76.931520000000006</v>
      </c>
    </row>
    <row r="13527" spans="1:3" x14ac:dyDescent="0.25">
      <c r="A13527" s="74">
        <v>37267</v>
      </c>
      <c r="B13527" s="75">
        <v>26.764488000000004</v>
      </c>
      <c r="C13527" s="75">
        <v>76.897992000000002</v>
      </c>
    </row>
    <row r="13528" spans="1:3" x14ac:dyDescent="0.25">
      <c r="A13528" s="74">
        <v>37268</v>
      </c>
      <c r="B13528" s="75">
        <v>26.746200000000002</v>
      </c>
      <c r="C13528" s="75">
        <v>76.864464000000012</v>
      </c>
    </row>
    <row r="13529" spans="1:3" x14ac:dyDescent="0.25">
      <c r="A13529" s="74">
        <v>37269</v>
      </c>
      <c r="B13529" s="75">
        <v>26.730960000000003</v>
      </c>
      <c r="C13529" s="75">
        <v>76.833984000000001</v>
      </c>
    </row>
    <row r="13530" spans="1:3" x14ac:dyDescent="0.25">
      <c r="A13530" s="74">
        <v>37270</v>
      </c>
      <c r="B13530" s="75">
        <v>26.730960000000003</v>
      </c>
      <c r="C13530" s="75">
        <v>76.803504000000004</v>
      </c>
    </row>
    <row r="13531" spans="1:3" x14ac:dyDescent="0.25">
      <c r="A13531" s="74">
        <v>37271</v>
      </c>
      <c r="B13531" s="75">
        <v>26.721816</v>
      </c>
      <c r="C13531" s="75">
        <v>76.773024000000007</v>
      </c>
    </row>
    <row r="13532" spans="1:3" x14ac:dyDescent="0.25">
      <c r="A13532" s="74">
        <v>37272</v>
      </c>
      <c r="B13532" s="75">
        <v>26.703528000000002</v>
      </c>
      <c r="C13532" s="75">
        <v>76.742544000000009</v>
      </c>
    </row>
    <row r="13533" spans="1:3" x14ac:dyDescent="0.25">
      <c r="A13533" s="74">
        <v>37273</v>
      </c>
      <c r="B13533" s="75">
        <v>26.682192000000004</v>
      </c>
      <c r="C13533" s="75">
        <v>76.705967999999999</v>
      </c>
    </row>
    <row r="13534" spans="1:3" x14ac:dyDescent="0.25">
      <c r="A13534" s="74">
        <v>37274</v>
      </c>
      <c r="B13534" s="75">
        <v>26.673048000000001</v>
      </c>
      <c r="C13534" s="75">
        <v>76.669392000000002</v>
      </c>
    </row>
    <row r="13535" spans="1:3" x14ac:dyDescent="0.25">
      <c r="A13535" s="74">
        <v>37275</v>
      </c>
      <c r="B13535" s="75">
        <v>26.67</v>
      </c>
      <c r="C13535" s="75">
        <v>76.620624000000007</v>
      </c>
    </row>
    <row r="13536" spans="1:3" x14ac:dyDescent="0.25">
      <c r="A13536" s="74">
        <v>37276</v>
      </c>
      <c r="B13536" s="75">
        <v>26.666951999999998</v>
      </c>
      <c r="C13536" s="75">
        <v>76.57795200000001</v>
      </c>
    </row>
    <row r="13537" spans="1:3" x14ac:dyDescent="0.25">
      <c r="A13537" s="74">
        <v>37277</v>
      </c>
      <c r="B13537" s="75">
        <v>26.654760000000003</v>
      </c>
      <c r="C13537" s="75">
        <v>76.532232000000008</v>
      </c>
    </row>
    <row r="13538" spans="1:3" x14ac:dyDescent="0.25">
      <c r="A13538" s="74">
        <v>37278</v>
      </c>
      <c r="B13538" s="75">
        <v>26.645616</v>
      </c>
      <c r="C13538" s="75">
        <v>76.486512000000005</v>
      </c>
    </row>
    <row r="13539" spans="1:3" x14ac:dyDescent="0.25">
      <c r="A13539" s="74">
        <v>37279</v>
      </c>
      <c r="B13539" s="75">
        <v>26.639520000000005</v>
      </c>
      <c r="C13539" s="75">
        <v>76.446888000000001</v>
      </c>
    </row>
    <row r="13540" spans="1:3" x14ac:dyDescent="0.25">
      <c r="A13540" s="74">
        <v>37280</v>
      </c>
      <c r="B13540" s="75">
        <v>26.636472000000001</v>
      </c>
      <c r="C13540" s="75">
        <v>76.407264000000012</v>
      </c>
    </row>
    <row r="13541" spans="1:3" x14ac:dyDescent="0.25">
      <c r="A13541" s="74">
        <v>37281</v>
      </c>
      <c r="B13541" s="75">
        <v>26.630376000000002</v>
      </c>
      <c r="C13541" s="75">
        <v>76.364592000000002</v>
      </c>
    </row>
    <row r="13542" spans="1:3" x14ac:dyDescent="0.25">
      <c r="A13542" s="74">
        <v>37282</v>
      </c>
      <c r="B13542" s="75">
        <v>26.624279999999999</v>
      </c>
      <c r="C13542" s="75">
        <v>76.30668</v>
      </c>
    </row>
    <row r="13543" spans="1:3" x14ac:dyDescent="0.25">
      <c r="A13543" s="74">
        <v>37283</v>
      </c>
      <c r="B13543" s="75">
        <v>26.618183999999999</v>
      </c>
      <c r="C13543" s="75">
        <v>76.245720000000006</v>
      </c>
    </row>
    <row r="13544" spans="1:3" x14ac:dyDescent="0.25">
      <c r="A13544" s="74">
        <v>37284</v>
      </c>
      <c r="B13544" s="75">
        <v>26.60904</v>
      </c>
      <c r="C13544" s="75">
        <v>76.184759999999997</v>
      </c>
    </row>
    <row r="13545" spans="1:3" x14ac:dyDescent="0.25">
      <c r="A13545" s="74">
        <v>37285</v>
      </c>
      <c r="B13545" s="75">
        <v>26.602944000000001</v>
      </c>
      <c r="C13545" s="75">
        <v>76.12075200000001</v>
      </c>
    </row>
    <row r="13546" spans="1:3" x14ac:dyDescent="0.25">
      <c r="A13546" s="74">
        <v>37286</v>
      </c>
      <c r="B13546" s="75">
        <v>26.596848000000001</v>
      </c>
      <c r="C13546" s="75">
        <v>76.059792000000002</v>
      </c>
    </row>
    <row r="13547" spans="1:3" x14ac:dyDescent="0.25">
      <c r="A13547" s="74">
        <v>37287</v>
      </c>
      <c r="B13547" s="75">
        <v>26.590751999999998</v>
      </c>
      <c r="C13547" s="75">
        <v>75.995784000000015</v>
      </c>
    </row>
    <row r="13548" spans="1:3" x14ac:dyDescent="0.25">
      <c r="A13548" s="74">
        <v>37288</v>
      </c>
      <c r="B13548" s="75">
        <v>26.587704000000002</v>
      </c>
      <c r="C13548" s="75">
        <v>75.931775999999999</v>
      </c>
    </row>
    <row r="13549" spans="1:3" x14ac:dyDescent="0.25">
      <c r="A13549" s="74">
        <v>37289</v>
      </c>
      <c r="B13549" s="75">
        <v>26.578560000000003</v>
      </c>
      <c r="C13549" s="75">
        <v>75.864720000000005</v>
      </c>
    </row>
    <row r="13550" spans="1:3" x14ac:dyDescent="0.25">
      <c r="A13550" s="74">
        <v>37290</v>
      </c>
      <c r="B13550" s="75">
        <v>26.575512</v>
      </c>
      <c r="C13550" s="75">
        <v>75.809856000000011</v>
      </c>
    </row>
    <row r="13551" spans="1:3" x14ac:dyDescent="0.25">
      <c r="A13551" s="74">
        <v>37291</v>
      </c>
      <c r="B13551" s="75">
        <v>26.569416</v>
      </c>
      <c r="C13551" s="75">
        <v>75.748896000000002</v>
      </c>
    </row>
    <row r="13552" spans="1:3" x14ac:dyDescent="0.25">
      <c r="A13552" s="74">
        <v>37292</v>
      </c>
      <c r="B13552" s="75">
        <v>26.560272000000001</v>
      </c>
      <c r="C13552" s="75">
        <v>75.681840000000008</v>
      </c>
    </row>
    <row r="13553" spans="1:3" x14ac:dyDescent="0.25">
      <c r="A13553" s="74">
        <v>37293</v>
      </c>
      <c r="B13553" s="75">
        <v>26.554176000000002</v>
      </c>
      <c r="C13553" s="75">
        <v>75.608688000000001</v>
      </c>
    </row>
    <row r="13554" spans="1:3" x14ac:dyDescent="0.25">
      <c r="A13554" s="74">
        <v>37294</v>
      </c>
      <c r="B13554" s="75">
        <v>26.548079999999999</v>
      </c>
      <c r="C13554" s="75">
        <v>75.535536000000008</v>
      </c>
    </row>
    <row r="13555" spans="1:3" x14ac:dyDescent="0.25">
      <c r="A13555" s="74">
        <v>37295</v>
      </c>
      <c r="B13555" s="75">
        <v>26.545032000000003</v>
      </c>
      <c r="C13555" s="75">
        <v>75.456288000000001</v>
      </c>
    </row>
    <row r="13556" spans="1:3" x14ac:dyDescent="0.25">
      <c r="A13556" s="74">
        <v>37296</v>
      </c>
      <c r="B13556" s="75">
        <v>26.538936</v>
      </c>
      <c r="C13556" s="75">
        <v>75.377040000000008</v>
      </c>
    </row>
    <row r="13557" spans="1:3" x14ac:dyDescent="0.25">
      <c r="A13557" s="74">
        <v>37297</v>
      </c>
      <c r="B13557" s="75">
        <v>26.53284</v>
      </c>
      <c r="C13557" s="75">
        <v>75.267312000000004</v>
      </c>
    </row>
    <row r="13558" spans="1:3" x14ac:dyDescent="0.25">
      <c r="A13558" s="74">
        <v>37298</v>
      </c>
      <c r="B13558" s="75">
        <v>26.526744000000001</v>
      </c>
      <c r="C13558" s="75">
        <v>75.160632000000007</v>
      </c>
    </row>
    <row r="13559" spans="1:3" x14ac:dyDescent="0.25">
      <c r="A13559" s="74">
        <v>37299</v>
      </c>
      <c r="B13559" s="75">
        <v>26.520648000000001</v>
      </c>
      <c r="C13559" s="75">
        <v>75.050904000000003</v>
      </c>
    </row>
    <row r="13560" spans="1:3" x14ac:dyDescent="0.25">
      <c r="A13560" s="74">
        <v>37300</v>
      </c>
      <c r="B13560" s="75">
        <v>26.514551999999998</v>
      </c>
      <c r="C13560" s="75">
        <v>74.941175999999999</v>
      </c>
    </row>
    <row r="13561" spans="1:3" x14ac:dyDescent="0.25">
      <c r="A13561" s="74">
        <v>37301</v>
      </c>
      <c r="B13561" s="75">
        <v>26.508456000000002</v>
      </c>
      <c r="C13561" s="75">
        <v>74.831447999999995</v>
      </c>
    </row>
    <row r="13562" spans="1:3" x14ac:dyDescent="0.25">
      <c r="A13562" s="74">
        <v>37302</v>
      </c>
      <c r="B13562" s="75">
        <v>26.505407999999999</v>
      </c>
      <c r="C13562" s="75">
        <v>74.718671999999998</v>
      </c>
    </row>
    <row r="13563" spans="1:3" x14ac:dyDescent="0.25">
      <c r="A13563" s="74">
        <v>37303</v>
      </c>
      <c r="B13563" s="75">
        <v>26.499312</v>
      </c>
      <c r="C13563" s="75">
        <v>74.602847999999994</v>
      </c>
    </row>
    <row r="13564" spans="1:3" x14ac:dyDescent="0.25">
      <c r="A13564" s="74">
        <v>37304</v>
      </c>
      <c r="B13564" s="75">
        <v>26.496264000000004</v>
      </c>
      <c r="C13564" s="75">
        <v>74.487024000000005</v>
      </c>
    </row>
    <row r="13565" spans="1:3" x14ac:dyDescent="0.25">
      <c r="A13565" s="74">
        <v>37305</v>
      </c>
      <c r="B13565" s="75">
        <v>26.493216</v>
      </c>
      <c r="C13565" s="75">
        <v>74.365104000000002</v>
      </c>
    </row>
    <row r="13566" spans="1:3" x14ac:dyDescent="0.25">
      <c r="A13566" s="74">
        <v>37306</v>
      </c>
      <c r="B13566" s="75">
        <v>26.487120000000004</v>
      </c>
      <c r="C13566" s="75">
        <v>74.243184000000014</v>
      </c>
    </row>
    <row r="13567" spans="1:3" x14ac:dyDescent="0.25">
      <c r="A13567" s="74">
        <v>37307</v>
      </c>
      <c r="B13567" s="75">
        <v>26.481024000000001</v>
      </c>
      <c r="C13567" s="75">
        <v>74.121264000000011</v>
      </c>
    </row>
    <row r="13568" spans="1:3" x14ac:dyDescent="0.25">
      <c r="A13568" s="74">
        <v>37308</v>
      </c>
      <c r="B13568" s="75">
        <v>26.474928000000002</v>
      </c>
      <c r="C13568" s="75">
        <v>73.996296000000001</v>
      </c>
    </row>
    <row r="13569" spans="1:3" x14ac:dyDescent="0.25">
      <c r="A13569" s="74">
        <v>37309</v>
      </c>
      <c r="B13569" s="75">
        <v>26.471879999999999</v>
      </c>
      <c r="C13569" s="75">
        <v>73.871328000000005</v>
      </c>
    </row>
    <row r="13570" spans="1:3" x14ac:dyDescent="0.25">
      <c r="A13570" s="74">
        <v>37310</v>
      </c>
      <c r="B13570" s="75">
        <v>26.462736</v>
      </c>
      <c r="C13570" s="75">
        <v>73.785984000000013</v>
      </c>
    </row>
    <row r="13571" spans="1:3" x14ac:dyDescent="0.25">
      <c r="A13571" s="74">
        <v>37311</v>
      </c>
      <c r="B13571" s="75">
        <v>26.453592000000004</v>
      </c>
      <c r="C13571" s="75">
        <v>73.718928000000005</v>
      </c>
    </row>
    <row r="13572" spans="1:3" x14ac:dyDescent="0.25">
      <c r="A13572" s="74">
        <v>37312</v>
      </c>
      <c r="B13572" s="75">
        <v>26.438351999999998</v>
      </c>
      <c r="C13572" s="75">
        <v>73.66406400000001</v>
      </c>
    </row>
    <row r="13573" spans="1:3" x14ac:dyDescent="0.25">
      <c r="A13573" s="74">
        <v>37313</v>
      </c>
      <c r="B13573" s="75">
        <v>26.426160000000003</v>
      </c>
      <c r="C13573" s="75">
        <v>73.609200000000001</v>
      </c>
    </row>
    <row r="13574" spans="1:3" x14ac:dyDescent="0.25">
      <c r="A13574" s="74">
        <v>37314</v>
      </c>
      <c r="B13574" s="75">
        <v>26.413968000000001</v>
      </c>
      <c r="C13574" s="75">
        <v>73.548240000000007</v>
      </c>
    </row>
    <row r="13575" spans="1:3" x14ac:dyDescent="0.25">
      <c r="A13575" s="74">
        <v>37315</v>
      </c>
      <c r="B13575" s="75">
        <v>26.398728000000002</v>
      </c>
      <c r="C13575" s="75">
        <v>73.490328000000005</v>
      </c>
    </row>
    <row r="13576" spans="1:3" x14ac:dyDescent="0.25">
      <c r="A13576" s="74">
        <v>37316</v>
      </c>
      <c r="B13576" s="75">
        <v>26.389583999999999</v>
      </c>
      <c r="C13576" s="75">
        <v>73.429367999999997</v>
      </c>
    </row>
    <row r="13577" spans="1:3" x14ac:dyDescent="0.25">
      <c r="A13577" s="74">
        <v>37317</v>
      </c>
      <c r="B13577" s="75">
        <v>26.377392000000004</v>
      </c>
      <c r="C13577" s="75">
        <v>73.347071999999997</v>
      </c>
    </row>
    <row r="13578" spans="1:3" x14ac:dyDescent="0.25">
      <c r="A13578" s="74">
        <v>37318</v>
      </c>
      <c r="B13578" s="75">
        <v>26.368248000000001</v>
      </c>
      <c r="C13578" s="75">
        <v>73.258679999999998</v>
      </c>
    </row>
    <row r="13579" spans="1:3" x14ac:dyDescent="0.25">
      <c r="A13579" s="74">
        <v>37319</v>
      </c>
      <c r="B13579" s="75">
        <v>26.353007999999999</v>
      </c>
      <c r="C13579" s="75">
        <v>73.170287999999999</v>
      </c>
    </row>
    <row r="13580" spans="1:3" x14ac:dyDescent="0.25">
      <c r="A13580" s="74">
        <v>37320</v>
      </c>
      <c r="B13580" s="75">
        <v>26.343864000000004</v>
      </c>
      <c r="C13580" s="75">
        <v>73.075800000000001</v>
      </c>
    </row>
    <row r="13581" spans="1:3" x14ac:dyDescent="0.25">
      <c r="A13581" s="74">
        <v>37321</v>
      </c>
      <c r="B13581" s="75">
        <v>26.331672000000001</v>
      </c>
      <c r="C13581" s="75">
        <v>72.984359999999995</v>
      </c>
    </row>
    <row r="13582" spans="1:3" x14ac:dyDescent="0.25">
      <c r="A13582" s="74">
        <v>37322</v>
      </c>
      <c r="B13582" s="75">
        <v>26.319479999999999</v>
      </c>
      <c r="C13582" s="75">
        <v>72.889871999999997</v>
      </c>
    </row>
    <row r="13583" spans="1:3" x14ac:dyDescent="0.25">
      <c r="A13583" s="74">
        <v>37323</v>
      </c>
      <c r="B13583" s="75">
        <v>26.30424</v>
      </c>
      <c r="C13583" s="75">
        <v>72.804528000000005</v>
      </c>
    </row>
    <row r="13584" spans="1:3" x14ac:dyDescent="0.25">
      <c r="A13584" s="74">
        <v>37324</v>
      </c>
      <c r="B13584" s="75">
        <v>26.289000000000001</v>
      </c>
      <c r="C13584" s="75">
        <v>72.716136000000006</v>
      </c>
    </row>
    <row r="13585" spans="1:3" x14ac:dyDescent="0.25">
      <c r="A13585" s="74">
        <v>37325</v>
      </c>
      <c r="B13585" s="75">
        <v>26.276807999999999</v>
      </c>
      <c r="C13585" s="75">
        <v>72.621648000000008</v>
      </c>
    </row>
    <row r="13586" spans="1:3" x14ac:dyDescent="0.25">
      <c r="A13586" s="74">
        <v>37326</v>
      </c>
      <c r="B13586" s="75">
        <v>26.267664000000003</v>
      </c>
      <c r="C13586" s="75">
        <v>72.518016000000003</v>
      </c>
    </row>
    <row r="13587" spans="1:3" x14ac:dyDescent="0.25">
      <c r="A13587" s="74">
        <v>37327</v>
      </c>
      <c r="B13587" s="75">
        <v>26.252424000000001</v>
      </c>
      <c r="C13587" s="75">
        <v>72.423528000000005</v>
      </c>
    </row>
    <row r="13588" spans="1:3" x14ac:dyDescent="0.25">
      <c r="A13588" s="74">
        <v>37328</v>
      </c>
      <c r="B13588" s="75">
        <v>26.243279999999999</v>
      </c>
      <c r="C13588" s="75">
        <v>72.322944000000007</v>
      </c>
    </row>
    <row r="13589" spans="1:3" x14ac:dyDescent="0.25">
      <c r="A13589" s="74">
        <v>37329</v>
      </c>
      <c r="B13589" s="75">
        <v>26.234135999999999</v>
      </c>
      <c r="C13589" s="75">
        <v>72.225408000000002</v>
      </c>
    </row>
    <row r="13590" spans="1:3" x14ac:dyDescent="0.25">
      <c r="A13590" s="74">
        <v>37330</v>
      </c>
      <c r="B13590" s="75">
        <v>26.224992000000004</v>
      </c>
      <c r="C13590" s="75">
        <v>72.121776000000011</v>
      </c>
    </row>
    <row r="13591" spans="1:3" x14ac:dyDescent="0.25">
      <c r="A13591" s="74">
        <v>37331</v>
      </c>
      <c r="B13591" s="75">
        <v>26.221944000000001</v>
      </c>
      <c r="C13591" s="75">
        <v>71.951087999999999</v>
      </c>
    </row>
    <row r="13592" spans="1:3" x14ac:dyDescent="0.25">
      <c r="A13592" s="74">
        <v>37332</v>
      </c>
      <c r="B13592" s="75">
        <v>26.218896000000001</v>
      </c>
      <c r="C13592" s="75">
        <v>71.7804</v>
      </c>
    </row>
    <row r="13593" spans="1:3" x14ac:dyDescent="0.25">
      <c r="A13593" s="74">
        <v>37333</v>
      </c>
      <c r="B13593" s="75">
        <v>26.215848000000001</v>
      </c>
      <c r="C13593" s="75">
        <v>71.606664000000009</v>
      </c>
    </row>
    <row r="13594" spans="1:3" x14ac:dyDescent="0.25">
      <c r="A13594" s="74">
        <v>37334</v>
      </c>
      <c r="B13594" s="75">
        <v>26.209751999999998</v>
      </c>
      <c r="C13594" s="75">
        <v>71.560944000000006</v>
      </c>
    </row>
    <row r="13595" spans="1:3" x14ac:dyDescent="0.25">
      <c r="A13595" s="74">
        <v>37335</v>
      </c>
      <c r="B13595" s="75">
        <v>26.209751999999998</v>
      </c>
      <c r="C13595" s="75">
        <v>71.487791999999999</v>
      </c>
    </row>
    <row r="13596" spans="1:3" x14ac:dyDescent="0.25">
      <c r="A13596" s="74">
        <v>37336</v>
      </c>
      <c r="B13596" s="75">
        <v>26.203656000000002</v>
      </c>
      <c r="C13596" s="75">
        <v>71.716391999999999</v>
      </c>
    </row>
    <row r="13597" spans="1:3" x14ac:dyDescent="0.25">
      <c r="A13597" s="74">
        <v>37337</v>
      </c>
      <c r="B13597" s="75">
        <v>26.212800000000001</v>
      </c>
      <c r="C13597" s="75">
        <v>71.902320000000003</v>
      </c>
    </row>
    <row r="13598" spans="1:3" x14ac:dyDescent="0.25">
      <c r="A13598" s="74">
        <v>37338</v>
      </c>
      <c r="B13598" s="75">
        <v>26.221944000000001</v>
      </c>
      <c r="C13598" s="75">
        <v>71.966328000000004</v>
      </c>
    </row>
    <row r="13599" spans="1:3" x14ac:dyDescent="0.25">
      <c r="A13599" s="74">
        <v>37339</v>
      </c>
      <c r="B13599" s="75">
        <v>26.218896000000001</v>
      </c>
      <c r="C13599" s="75">
        <v>71.975471999999996</v>
      </c>
    </row>
    <row r="13600" spans="1:3" x14ac:dyDescent="0.25">
      <c r="A13600" s="74">
        <v>37340</v>
      </c>
      <c r="B13600" s="75">
        <v>26.212800000000001</v>
      </c>
      <c r="C13600" s="75">
        <v>71.908416000000003</v>
      </c>
    </row>
    <row r="13601" spans="1:3" x14ac:dyDescent="0.25">
      <c r="A13601" s="74">
        <v>37341</v>
      </c>
      <c r="B13601" s="75">
        <v>26.206704000000002</v>
      </c>
      <c r="C13601" s="75">
        <v>71.820024000000004</v>
      </c>
    </row>
    <row r="13602" spans="1:3" x14ac:dyDescent="0.25">
      <c r="A13602" s="74">
        <v>37342</v>
      </c>
      <c r="B13602" s="75">
        <v>26.200607999999999</v>
      </c>
      <c r="C13602" s="75">
        <v>71.713344000000006</v>
      </c>
    </row>
    <row r="13603" spans="1:3" x14ac:dyDescent="0.25">
      <c r="A13603" s="74">
        <v>37343</v>
      </c>
      <c r="B13603" s="75">
        <v>26.188416</v>
      </c>
      <c r="C13603" s="75">
        <v>71.588376000000011</v>
      </c>
    </row>
    <row r="13604" spans="1:3" x14ac:dyDescent="0.25">
      <c r="A13604" s="74">
        <v>37344</v>
      </c>
      <c r="B13604" s="75">
        <v>26.185368</v>
      </c>
      <c r="C13604" s="75">
        <v>71.417687999999998</v>
      </c>
    </row>
    <row r="13605" spans="1:3" x14ac:dyDescent="0.25">
      <c r="A13605" s="74">
        <v>37345</v>
      </c>
      <c r="B13605" s="75">
        <v>26.185368</v>
      </c>
      <c r="C13605" s="75">
        <v>71.243952000000007</v>
      </c>
    </row>
    <row r="13606" spans="1:3" x14ac:dyDescent="0.25">
      <c r="A13606" s="74">
        <v>37346</v>
      </c>
      <c r="B13606" s="75">
        <v>26.182320000000004</v>
      </c>
      <c r="C13606" s="75">
        <v>71.073264000000009</v>
      </c>
    </row>
    <row r="13607" spans="1:3" x14ac:dyDescent="0.25">
      <c r="A13607" s="74">
        <v>37347</v>
      </c>
      <c r="B13607" s="75">
        <v>26.167079999999999</v>
      </c>
      <c r="C13607" s="75">
        <v>70.987920000000003</v>
      </c>
    </row>
    <row r="13608" spans="1:3" x14ac:dyDescent="0.25">
      <c r="A13608" s="74">
        <v>37348</v>
      </c>
      <c r="B13608" s="75">
        <v>26.160983999999999</v>
      </c>
      <c r="C13608" s="75">
        <v>70.890384000000012</v>
      </c>
    </row>
    <row r="13609" spans="1:3" x14ac:dyDescent="0.25">
      <c r="A13609" s="74">
        <v>37349</v>
      </c>
      <c r="B13609" s="75">
        <v>26.148792000000004</v>
      </c>
      <c r="C13609" s="75">
        <v>70.768464000000009</v>
      </c>
    </row>
    <row r="13610" spans="1:3" x14ac:dyDescent="0.25">
      <c r="A13610" s="74">
        <v>37350</v>
      </c>
      <c r="B13610" s="75">
        <v>26.154888000000003</v>
      </c>
      <c r="C13610" s="75">
        <v>70.658736000000005</v>
      </c>
    </row>
    <row r="13611" spans="1:3" x14ac:dyDescent="0.25">
      <c r="A13611" s="74">
        <v>37351</v>
      </c>
      <c r="B13611" s="75">
        <v>26.145744000000001</v>
      </c>
      <c r="C13611" s="75">
        <v>70.542912000000001</v>
      </c>
    </row>
    <row r="13612" spans="1:3" x14ac:dyDescent="0.25">
      <c r="A13612" s="74">
        <v>37352</v>
      </c>
      <c r="B13612" s="75">
        <v>26.139648000000001</v>
      </c>
      <c r="C13612" s="75">
        <v>70.381368000000009</v>
      </c>
    </row>
    <row r="13613" spans="1:3" x14ac:dyDescent="0.25">
      <c r="A13613" s="74">
        <v>37353</v>
      </c>
      <c r="B13613" s="75">
        <v>26.136600000000001</v>
      </c>
      <c r="C13613" s="75">
        <v>70.238112000000001</v>
      </c>
    </row>
    <row r="13614" spans="1:3" x14ac:dyDescent="0.25">
      <c r="A13614" s="74">
        <v>37354</v>
      </c>
      <c r="B13614" s="75">
        <v>26.130504000000002</v>
      </c>
      <c r="C13614" s="75">
        <v>70.079616000000001</v>
      </c>
    </row>
    <row r="13615" spans="1:3" x14ac:dyDescent="0.25">
      <c r="A13615" s="74">
        <v>37355</v>
      </c>
      <c r="B13615" s="75">
        <v>26.124407999999999</v>
      </c>
      <c r="C13615" s="75">
        <v>69.896736000000004</v>
      </c>
    </row>
    <row r="13616" spans="1:3" x14ac:dyDescent="0.25">
      <c r="A13616" s="74">
        <v>37356</v>
      </c>
      <c r="B13616" s="75">
        <v>26.118312</v>
      </c>
      <c r="C13616" s="75">
        <v>69.811391999999998</v>
      </c>
    </row>
    <row r="13617" spans="1:3" x14ac:dyDescent="0.25">
      <c r="A13617" s="74">
        <v>37357</v>
      </c>
      <c r="B13617" s="75">
        <v>26.103072000000001</v>
      </c>
      <c r="C13617" s="75">
        <v>69.75957600000001</v>
      </c>
    </row>
    <row r="13618" spans="1:3" x14ac:dyDescent="0.25">
      <c r="A13618" s="74">
        <v>37358</v>
      </c>
      <c r="B13618" s="75">
        <v>26.090879999999999</v>
      </c>
      <c r="C13618" s="75">
        <v>69.707759999999993</v>
      </c>
    </row>
    <row r="13619" spans="1:3" x14ac:dyDescent="0.25">
      <c r="A13619" s="74">
        <v>37359</v>
      </c>
      <c r="B13619" s="75">
        <v>26.081735999999999</v>
      </c>
      <c r="C13619" s="75">
        <v>69.594984000000011</v>
      </c>
    </row>
    <row r="13620" spans="1:3" x14ac:dyDescent="0.25">
      <c r="A13620" s="74">
        <v>37360</v>
      </c>
      <c r="B13620" s="75">
        <v>26.072592000000004</v>
      </c>
      <c r="C13620" s="75">
        <v>69.476112000000001</v>
      </c>
    </row>
    <row r="13621" spans="1:3" x14ac:dyDescent="0.25">
      <c r="A13621" s="74">
        <v>37361</v>
      </c>
      <c r="B13621" s="75">
        <v>26.054304000000002</v>
      </c>
      <c r="C13621" s="75">
        <v>69.354191999999998</v>
      </c>
    </row>
    <row r="13622" spans="1:3" x14ac:dyDescent="0.25">
      <c r="A13622" s="74">
        <v>37362</v>
      </c>
      <c r="B13622" s="75">
        <v>26.042111999999999</v>
      </c>
      <c r="C13622" s="75">
        <v>69.232271999999995</v>
      </c>
    </row>
    <row r="13623" spans="1:3" x14ac:dyDescent="0.25">
      <c r="A13623" s="74">
        <v>37363</v>
      </c>
      <c r="B13623" s="75">
        <v>26.063448000000005</v>
      </c>
      <c r="C13623" s="75">
        <v>69.125591999999997</v>
      </c>
    </row>
    <row r="13624" spans="1:3" x14ac:dyDescent="0.25">
      <c r="A13624" s="74">
        <v>37364</v>
      </c>
      <c r="B13624" s="75">
        <v>26.057351999999998</v>
      </c>
      <c r="C13624" s="75">
        <v>69.037199999999999</v>
      </c>
    </row>
    <row r="13625" spans="1:3" x14ac:dyDescent="0.25">
      <c r="A13625" s="74">
        <v>37365</v>
      </c>
      <c r="B13625" s="75">
        <v>26.069544</v>
      </c>
      <c r="C13625" s="75">
        <v>70.006464000000008</v>
      </c>
    </row>
    <row r="13626" spans="1:3" x14ac:dyDescent="0.25">
      <c r="A13626" s="74">
        <v>37366</v>
      </c>
      <c r="B13626" s="75">
        <v>26.078688000000003</v>
      </c>
      <c r="C13626" s="75">
        <v>69.997320000000002</v>
      </c>
    </row>
    <row r="13627" spans="1:3" x14ac:dyDescent="0.25">
      <c r="A13627" s="74">
        <v>37367</v>
      </c>
      <c r="B13627" s="75">
        <v>26.087832000000002</v>
      </c>
      <c r="C13627" s="75">
        <v>69.951599999999999</v>
      </c>
    </row>
    <row r="13628" spans="1:3" x14ac:dyDescent="0.25">
      <c r="A13628" s="74">
        <v>37368</v>
      </c>
      <c r="B13628" s="75">
        <v>26.093928000000002</v>
      </c>
      <c r="C13628" s="75">
        <v>69.966840000000005</v>
      </c>
    </row>
    <row r="13629" spans="1:3" x14ac:dyDescent="0.25">
      <c r="A13629" s="74">
        <v>37369</v>
      </c>
      <c r="B13629" s="75">
        <v>26.096976000000002</v>
      </c>
      <c r="C13629" s="75">
        <v>69.939408</v>
      </c>
    </row>
    <row r="13630" spans="1:3" x14ac:dyDescent="0.25">
      <c r="A13630" s="74">
        <v>37370</v>
      </c>
      <c r="B13630" s="75">
        <v>26.090879999999999</v>
      </c>
      <c r="C13630" s="75">
        <v>69.979032000000004</v>
      </c>
    </row>
    <row r="13631" spans="1:3" x14ac:dyDescent="0.25">
      <c r="A13631" s="74">
        <v>37371</v>
      </c>
      <c r="B13631" s="75">
        <v>26.093928000000002</v>
      </c>
      <c r="C13631" s="75">
        <v>70.094856000000007</v>
      </c>
    </row>
    <row r="13632" spans="1:3" x14ac:dyDescent="0.25">
      <c r="A13632" s="74">
        <v>37372</v>
      </c>
      <c r="B13632" s="75">
        <v>26.127456000000002</v>
      </c>
      <c r="C13632" s="75">
        <v>70.289928000000003</v>
      </c>
    </row>
    <row r="13633" spans="1:3" x14ac:dyDescent="0.25">
      <c r="A13633" s="74">
        <v>37373</v>
      </c>
      <c r="B13633" s="75">
        <v>26.15184</v>
      </c>
      <c r="C13633" s="75">
        <v>70.591679999999997</v>
      </c>
    </row>
    <row r="13634" spans="1:3" x14ac:dyDescent="0.25">
      <c r="A13634" s="74">
        <v>37374</v>
      </c>
      <c r="B13634" s="75">
        <v>26.157935999999999</v>
      </c>
      <c r="C13634" s="75">
        <v>70.591679999999997</v>
      </c>
    </row>
    <row r="13635" spans="1:3" x14ac:dyDescent="0.25">
      <c r="A13635" s="74">
        <v>37375</v>
      </c>
      <c r="B13635" s="75">
        <v>26.160983999999999</v>
      </c>
      <c r="C13635" s="75">
        <v>70.52157600000001</v>
      </c>
    </row>
    <row r="13636" spans="1:3" x14ac:dyDescent="0.25">
      <c r="A13636" s="74">
        <v>37376</v>
      </c>
      <c r="B13636" s="75">
        <v>26.164032000000002</v>
      </c>
      <c r="C13636" s="75">
        <v>70.451471999999995</v>
      </c>
    </row>
    <row r="13637" spans="1:3" x14ac:dyDescent="0.25">
      <c r="A13637" s="74">
        <v>37377</v>
      </c>
      <c r="B13637" s="75">
        <v>26.160983999999999</v>
      </c>
      <c r="C13637" s="75">
        <v>70.360032000000004</v>
      </c>
    </row>
    <row r="13638" spans="1:3" x14ac:dyDescent="0.25">
      <c r="A13638" s="74">
        <v>37378</v>
      </c>
      <c r="B13638" s="75">
        <v>26.157935999999999</v>
      </c>
      <c r="C13638" s="75">
        <v>70.253352000000007</v>
      </c>
    </row>
    <row r="13639" spans="1:3" x14ac:dyDescent="0.25">
      <c r="A13639" s="74">
        <v>37379</v>
      </c>
      <c r="B13639" s="75">
        <v>26.154888000000003</v>
      </c>
      <c r="C13639" s="75">
        <v>70.137528000000003</v>
      </c>
    </row>
    <row r="13640" spans="1:3" x14ac:dyDescent="0.25">
      <c r="A13640" s="74">
        <v>37380</v>
      </c>
      <c r="B13640" s="75">
        <v>26.15184</v>
      </c>
      <c r="C13640" s="75">
        <v>70.015608</v>
      </c>
    </row>
    <row r="13641" spans="1:3" x14ac:dyDescent="0.25">
      <c r="A13641" s="74">
        <v>37381</v>
      </c>
      <c r="B13641" s="75">
        <v>26.148792000000004</v>
      </c>
      <c r="C13641" s="75">
        <v>69.866256000000007</v>
      </c>
    </row>
    <row r="13642" spans="1:3" x14ac:dyDescent="0.25">
      <c r="A13642" s="74">
        <v>37382</v>
      </c>
      <c r="B13642" s="75">
        <v>26.142696000000001</v>
      </c>
      <c r="C13642" s="75">
        <v>69.735191999999998</v>
      </c>
    </row>
    <row r="13643" spans="1:3" x14ac:dyDescent="0.25">
      <c r="A13643" s="74">
        <v>37383</v>
      </c>
      <c r="B13643" s="75">
        <v>26.133551999999998</v>
      </c>
      <c r="C13643" s="75">
        <v>69.658991999999998</v>
      </c>
    </row>
    <row r="13644" spans="1:3" x14ac:dyDescent="0.25">
      <c r="A13644" s="74">
        <v>37384</v>
      </c>
      <c r="B13644" s="75">
        <v>26.130504000000002</v>
      </c>
      <c r="C13644" s="75">
        <v>69.558408</v>
      </c>
    </row>
    <row r="13645" spans="1:3" x14ac:dyDescent="0.25">
      <c r="A13645" s="74">
        <v>37385</v>
      </c>
      <c r="B13645" s="75">
        <v>26.127456000000002</v>
      </c>
      <c r="C13645" s="75">
        <v>69.521832000000003</v>
      </c>
    </row>
    <row r="13646" spans="1:3" x14ac:dyDescent="0.25">
      <c r="A13646" s="74">
        <v>37386</v>
      </c>
      <c r="B13646" s="75">
        <v>26.124407999999999</v>
      </c>
      <c r="C13646" s="75">
        <v>69.387720000000002</v>
      </c>
    </row>
    <row r="13647" spans="1:3" x14ac:dyDescent="0.25">
      <c r="A13647" s="74">
        <v>37387</v>
      </c>
      <c r="B13647" s="75">
        <v>26.121360000000003</v>
      </c>
      <c r="C13647" s="75">
        <v>69.238368000000008</v>
      </c>
    </row>
    <row r="13648" spans="1:3" x14ac:dyDescent="0.25">
      <c r="A13648" s="74">
        <v>37388</v>
      </c>
      <c r="B13648" s="75">
        <v>26.121360000000003</v>
      </c>
      <c r="C13648" s="75">
        <v>69.076824000000002</v>
      </c>
    </row>
    <row r="13649" spans="1:3" x14ac:dyDescent="0.25">
      <c r="A13649" s="74">
        <v>37389</v>
      </c>
      <c r="B13649" s="75">
        <v>26.118312</v>
      </c>
      <c r="C13649" s="75">
        <v>68.936616000000001</v>
      </c>
    </row>
    <row r="13650" spans="1:3" x14ac:dyDescent="0.25">
      <c r="A13650" s="74">
        <v>37390</v>
      </c>
      <c r="B13650" s="75">
        <v>26.115264000000003</v>
      </c>
      <c r="C13650" s="75">
        <v>68.802503999999999</v>
      </c>
    </row>
    <row r="13651" spans="1:3" x14ac:dyDescent="0.25">
      <c r="A13651" s="74">
        <v>37391</v>
      </c>
      <c r="B13651" s="75">
        <v>26.112216</v>
      </c>
      <c r="C13651" s="75">
        <v>68.640960000000007</v>
      </c>
    </row>
    <row r="13652" spans="1:3" x14ac:dyDescent="0.25">
      <c r="A13652" s="74">
        <v>37392</v>
      </c>
      <c r="B13652" s="75">
        <v>26.124407999999999</v>
      </c>
      <c r="C13652" s="75">
        <v>68.503799999999998</v>
      </c>
    </row>
    <row r="13653" spans="1:3" x14ac:dyDescent="0.25">
      <c r="A13653" s="74">
        <v>37393</v>
      </c>
      <c r="B13653" s="75">
        <v>26.136600000000001</v>
      </c>
      <c r="C13653" s="75">
        <v>68.397120000000001</v>
      </c>
    </row>
    <row r="13654" spans="1:3" x14ac:dyDescent="0.25">
      <c r="A13654" s="74">
        <v>37394</v>
      </c>
      <c r="B13654" s="75">
        <v>26.142696000000001</v>
      </c>
      <c r="C13654" s="75">
        <v>68.394071999999994</v>
      </c>
    </row>
    <row r="13655" spans="1:3" x14ac:dyDescent="0.25">
      <c r="A13655" s="74">
        <v>37395</v>
      </c>
      <c r="B13655" s="75">
        <v>26.142696000000001</v>
      </c>
      <c r="C13655" s="75">
        <v>68.29958400000001</v>
      </c>
    </row>
    <row r="13656" spans="1:3" x14ac:dyDescent="0.25">
      <c r="A13656" s="74">
        <v>37396</v>
      </c>
      <c r="B13656" s="75">
        <v>26.148792000000004</v>
      </c>
      <c r="C13656" s="75">
        <v>68.202048000000005</v>
      </c>
    </row>
    <row r="13657" spans="1:3" x14ac:dyDescent="0.25">
      <c r="A13657" s="74">
        <v>37397</v>
      </c>
      <c r="B13657" s="75">
        <v>26.191464000000003</v>
      </c>
      <c r="C13657" s="75">
        <v>68.165471999999994</v>
      </c>
    </row>
    <row r="13658" spans="1:3" x14ac:dyDescent="0.25">
      <c r="A13658" s="74">
        <v>37398</v>
      </c>
      <c r="B13658" s="75">
        <v>26.197560000000003</v>
      </c>
      <c r="C13658" s="75">
        <v>68.046599999999998</v>
      </c>
    </row>
    <row r="13659" spans="1:3" x14ac:dyDescent="0.25">
      <c r="A13659" s="74">
        <v>37399</v>
      </c>
      <c r="B13659" s="75">
        <v>26.206704000000002</v>
      </c>
      <c r="C13659" s="75">
        <v>67.973448000000005</v>
      </c>
    </row>
    <row r="13660" spans="1:3" x14ac:dyDescent="0.25">
      <c r="A13660" s="74">
        <v>37400</v>
      </c>
      <c r="B13660" s="75">
        <v>26.215848000000001</v>
      </c>
      <c r="C13660" s="75">
        <v>67.891152000000005</v>
      </c>
    </row>
    <row r="13661" spans="1:3" x14ac:dyDescent="0.25">
      <c r="A13661" s="74">
        <v>37401</v>
      </c>
      <c r="B13661" s="75">
        <v>26.252424000000001</v>
      </c>
      <c r="C13661" s="75">
        <v>67.857624000000001</v>
      </c>
    </row>
    <row r="13662" spans="1:3" x14ac:dyDescent="0.25">
      <c r="A13662" s="74">
        <v>37402</v>
      </c>
      <c r="B13662" s="75">
        <v>26.298144000000001</v>
      </c>
      <c r="C13662" s="75">
        <v>67.790568000000007</v>
      </c>
    </row>
    <row r="13663" spans="1:3" x14ac:dyDescent="0.25">
      <c r="A13663" s="74">
        <v>37403</v>
      </c>
      <c r="B13663" s="75">
        <v>26.285951999999998</v>
      </c>
      <c r="C13663" s="75">
        <v>67.729607999999999</v>
      </c>
    </row>
    <row r="13664" spans="1:3" x14ac:dyDescent="0.25">
      <c r="A13664" s="74">
        <v>37404</v>
      </c>
      <c r="B13664" s="75">
        <v>26.270712</v>
      </c>
      <c r="C13664" s="75">
        <v>67.641216</v>
      </c>
    </row>
    <row r="13665" spans="1:3" x14ac:dyDescent="0.25">
      <c r="A13665" s="74">
        <v>37405</v>
      </c>
      <c r="B13665" s="75">
        <v>26.255472000000001</v>
      </c>
      <c r="C13665" s="75">
        <v>67.53148800000001</v>
      </c>
    </row>
    <row r="13666" spans="1:3" x14ac:dyDescent="0.25">
      <c r="A13666" s="74">
        <v>37406</v>
      </c>
      <c r="B13666" s="75">
        <v>26.240232000000002</v>
      </c>
      <c r="C13666" s="75">
        <v>67.415664000000007</v>
      </c>
    </row>
    <row r="13667" spans="1:3" x14ac:dyDescent="0.25">
      <c r="A13667" s="74">
        <v>37407</v>
      </c>
      <c r="B13667" s="75">
        <v>26.224992000000004</v>
      </c>
      <c r="C13667" s="75">
        <v>67.293744000000004</v>
      </c>
    </row>
    <row r="13668" spans="1:3" x14ac:dyDescent="0.25">
      <c r="A13668" s="74">
        <v>37408</v>
      </c>
      <c r="B13668" s="75">
        <v>26.209751999999998</v>
      </c>
      <c r="C13668" s="75">
        <v>67.22668800000001</v>
      </c>
    </row>
    <row r="13669" spans="1:3" x14ac:dyDescent="0.25">
      <c r="A13669" s="74">
        <v>37409</v>
      </c>
      <c r="B13669" s="75">
        <v>26.194512</v>
      </c>
      <c r="C13669" s="75">
        <v>67.25412</v>
      </c>
    </row>
    <row r="13670" spans="1:3" x14ac:dyDescent="0.25">
      <c r="A13670" s="74">
        <v>37410</v>
      </c>
      <c r="B13670" s="75">
        <v>26.188416</v>
      </c>
      <c r="C13670" s="75">
        <v>67.244976000000008</v>
      </c>
    </row>
    <row r="13671" spans="1:3" x14ac:dyDescent="0.25">
      <c r="A13671" s="74">
        <v>37411</v>
      </c>
      <c r="B13671" s="75">
        <v>26.212800000000001</v>
      </c>
      <c r="C13671" s="75">
        <v>67.30288800000001</v>
      </c>
    </row>
    <row r="13672" spans="1:3" x14ac:dyDescent="0.25">
      <c r="A13672" s="74">
        <v>37412</v>
      </c>
      <c r="B13672" s="75">
        <v>26.212800000000001</v>
      </c>
      <c r="C13672" s="75">
        <v>67.30288800000001</v>
      </c>
    </row>
    <row r="13673" spans="1:3" x14ac:dyDescent="0.25">
      <c r="A13673" s="74">
        <v>37413</v>
      </c>
      <c r="B13673" s="75">
        <v>26.200607999999999</v>
      </c>
      <c r="C13673" s="75">
        <v>67.305936000000003</v>
      </c>
    </row>
    <row r="13674" spans="1:3" x14ac:dyDescent="0.25">
      <c r="A13674" s="74">
        <v>37414</v>
      </c>
      <c r="B13674" s="75">
        <v>26.191464000000003</v>
      </c>
      <c r="C13674" s="75">
        <v>67.266311999999999</v>
      </c>
    </row>
    <row r="13675" spans="1:3" x14ac:dyDescent="0.25">
      <c r="A13675" s="74">
        <v>37415</v>
      </c>
      <c r="B13675" s="75">
        <v>26.176224000000001</v>
      </c>
      <c r="C13675" s="75">
        <v>67.284599999999998</v>
      </c>
    </row>
    <row r="13676" spans="1:3" x14ac:dyDescent="0.25">
      <c r="A13676" s="74">
        <v>37416</v>
      </c>
      <c r="B13676" s="75">
        <v>26.164032000000002</v>
      </c>
      <c r="C13676" s="75">
        <v>67.305936000000003</v>
      </c>
    </row>
    <row r="13677" spans="1:3" x14ac:dyDescent="0.25">
      <c r="A13677" s="74">
        <v>37417</v>
      </c>
      <c r="B13677" s="75">
        <v>26.148792000000004</v>
      </c>
      <c r="C13677" s="75">
        <v>67.281552000000005</v>
      </c>
    </row>
    <row r="13678" spans="1:3" x14ac:dyDescent="0.25">
      <c r="A13678" s="74">
        <v>37418</v>
      </c>
      <c r="B13678" s="75">
        <v>26.133551999999998</v>
      </c>
      <c r="C13678" s="75">
        <v>67.22668800000001</v>
      </c>
    </row>
    <row r="13679" spans="1:3" x14ac:dyDescent="0.25">
      <c r="A13679" s="74">
        <v>37419</v>
      </c>
      <c r="B13679" s="75">
        <v>26.118312</v>
      </c>
      <c r="C13679" s="75">
        <v>67.187064000000007</v>
      </c>
    </row>
    <row r="13680" spans="1:3" x14ac:dyDescent="0.25">
      <c r="A13680" s="74">
        <v>37420</v>
      </c>
      <c r="B13680" s="75">
        <v>26.109168</v>
      </c>
      <c r="C13680" s="75">
        <v>67.217544000000004</v>
      </c>
    </row>
    <row r="13681" spans="1:3" x14ac:dyDescent="0.25">
      <c r="A13681" s="74">
        <v>37421</v>
      </c>
      <c r="B13681" s="75">
        <v>26.090879999999999</v>
      </c>
      <c r="C13681" s="75">
        <v>67.184016</v>
      </c>
    </row>
    <row r="13682" spans="1:3" x14ac:dyDescent="0.25">
      <c r="A13682" s="74">
        <v>37422</v>
      </c>
      <c r="B13682" s="75">
        <v>26.069544</v>
      </c>
      <c r="C13682" s="75">
        <v>67.193160000000006</v>
      </c>
    </row>
    <row r="13683" spans="1:3" x14ac:dyDescent="0.25">
      <c r="A13683" s="74">
        <v>37423</v>
      </c>
      <c r="B13683" s="75">
        <v>26.054304000000002</v>
      </c>
      <c r="C13683" s="75">
        <v>67.235832000000002</v>
      </c>
    </row>
    <row r="13684" spans="1:3" x14ac:dyDescent="0.25">
      <c r="A13684" s="74">
        <v>37424</v>
      </c>
      <c r="B13684" s="75">
        <v>26.084783999999999</v>
      </c>
      <c r="C13684" s="75">
        <v>67.351656000000006</v>
      </c>
    </row>
    <row r="13685" spans="1:3" x14ac:dyDescent="0.25">
      <c r="A13685" s="74">
        <v>37425</v>
      </c>
      <c r="B13685" s="75">
        <v>26.066496000000001</v>
      </c>
      <c r="C13685" s="75">
        <v>67.339464000000007</v>
      </c>
    </row>
    <row r="13686" spans="1:3" x14ac:dyDescent="0.25">
      <c r="A13686" s="74">
        <v>37426</v>
      </c>
      <c r="B13686" s="75">
        <v>26.045160000000003</v>
      </c>
      <c r="C13686" s="75">
        <v>67.232784000000009</v>
      </c>
    </row>
    <row r="13687" spans="1:3" x14ac:dyDescent="0.25">
      <c r="A13687" s="74">
        <v>37427</v>
      </c>
      <c r="B13687" s="75">
        <v>26.026872000000001</v>
      </c>
      <c r="C13687" s="75">
        <v>67.135248000000004</v>
      </c>
    </row>
    <row r="13688" spans="1:3" x14ac:dyDescent="0.25">
      <c r="A13688" s="74">
        <v>37428</v>
      </c>
      <c r="B13688" s="75">
        <v>26.017728000000002</v>
      </c>
      <c r="C13688" s="75">
        <v>67.107816</v>
      </c>
    </row>
    <row r="13689" spans="1:3" x14ac:dyDescent="0.25">
      <c r="A13689" s="74">
        <v>37429</v>
      </c>
      <c r="B13689" s="75">
        <v>26.005535999999999</v>
      </c>
      <c r="C13689" s="75">
        <v>67.147440000000003</v>
      </c>
    </row>
    <row r="13690" spans="1:3" x14ac:dyDescent="0.25">
      <c r="A13690" s="74">
        <v>37430</v>
      </c>
      <c r="B13690" s="75">
        <v>25.987248000000005</v>
      </c>
      <c r="C13690" s="75">
        <v>67.223640000000003</v>
      </c>
    </row>
    <row r="13691" spans="1:3" x14ac:dyDescent="0.25">
      <c r="A13691" s="74">
        <v>37431</v>
      </c>
      <c r="B13691" s="75">
        <v>25.996392000000004</v>
      </c>
      <c r="C13691" s="75">
        <v>67.272408000000013</v>
      </c>
    </row>
    <row r="13692" spans="1:3" x14ac:dyDescent="0.25">
      <c r="A13692" s="74">
        <v>37432</v>
      </c>
      <c r="B13692" s="75">
        <v>25.981151999999998</v>
      </c>
      <c r="C13692" s="75">
        <v>67.281552000000005</v>
      </c>
    </row>
    <row r="13693" spans="1:3" x14ac:dyDescent="0.25">
      <c r="A13693" s="74">
        <v>37433</v>
      </c>
      <c r="B13693" s="75">
        <v>25.962864000000003</v>
      </c>
      <c r="C13693" s="75">
        <v>67.278503999999998</v>
      </c>
    </row>
    <row r="13694" spans="1:3" x14ac:dyDescent="0.25">
      <c r="A13694" s="74">
        <v>37434</v>
      </c>
      <c r="B13694" s="75">
        <v>25.953720000000004</v>
      </c>
      <c r="C13694" s="75">
        <v>67.281552000000005</v>
      </c>
    </row>
    <row r="13695" spans="1:3" x14ac:dyDescent="0.25">
      <c r="A13695" s="74">
        <v>37435</v>
      </c>
      <c r="B13695" s="75">
        <v>25.938479999999998</v>
      </c>
      <c r="C13695" s="75">
        <v>67.30288800000001</v>
      </c>
    </row>
    <row r="13696" spans="1:3" x14ac:dyDescent="0.25">
      <c r="A13696" s="74">
        <v>37436</v>
      </c>
      <c r="B13696" s="75">
        <v>25.938479999999998</v>
      </c>
      <c r="C13696" s="75">
        <v>67.366896000000011</v>
      </c>
    </row>
    <row r="13697" spans="1:3" x14ac:dyDescent="0.25">
      <c r="A13697" s="74">
        <v>37437</v>
      </c>
      <c r="B13697" s="75">
        <v>25.926288000000003</v>
      </c>
      <c r="C13697" s="75">
        <v>67.443096000000011</v>
      </c>
    </row>
    <row r="13698" spans="1:3" x14ac:dyDescent="0.25">
      <c r="A13698" s="74">
        <v>37438</v>
      </c>
      <c r="B13698" s="75">
        <v>25.935432000000002</v>
      </c>
      <c r="C13698" s="75">
        <v>67.504056000000006</v>
      </c>
    </row>
    <row r="13699" spans="1:3" x14ac:dyDescent="0.25">
      <c r="A13699" s="74">
        <v>37439</v>
      </c>
      <c r="B13699" s="75">
        <v>25.92324</v>
      </c>
      <c r="C13699" s="75">
        <v>67.525391999999997</v>
      </c>
    </row>
    <row r="13700" spans="1:3" x14ac:dyDescent="0.25">
      <c r="A13700" s="74">
        <v>37440</v>
      </c>
      <c r="B13700" s="75">
        <v>25.914096000000001</v>
      </c>
      <c r="C13700" s="75">
        <v>67.534536000000003</v>
      </c>
    </row>
    <row r="13701" spans="1:3" x14ac:dyDescent="0.25">
      <c r="A13701" s="74">
        <v>37441</v>
      </c>
      <c r="B13701" s="75">
        <v>25.904951999999998</v>
      </c>
      <c r="C13701" s="75">
        <v>67.534536000000003</v>
      </c>
    </row>
    <row r="13702" spans="1:3" x14ac:dyDescent="0.25">
      <c r="A13702" s="74">
        <v>37442</v>
      </c>
      <c r="B13702" s="75">
        <v>25.978104000000002</v>
      </c>
      <c r="C13702" s="75">
        <v>67.619879999999995</v>
      </c>
    </row>
    <row r="13703" spans="1:3" x14ac:dyDescent="0.25">
      <c r="A13703" s="74">
        <v>37443</v>
      </c>
      <c r="B13703" s="75">
        <v>25.981151999999998</v>
      </c>
      <c r="C13703" s="75">
        <v>67.702176000000009</v>
      </c>
    </row>
    <row r="13704" spans="1:3" x14ac:dyDescent="0.25">
      <c r="A13704" s="74">
        <v>37444</v>
      </c>
      <c r="B13704" s="75">
        <v>25.984200000000001</v>
      </c>
      <c r="C13704" s="75">
        <v>67.796664000000007</v>
      </c>
    </row>
    <row r="13705" spans="1:3" x14ac:dyDescent="0.25">
      <c r="A13705" s="74">
        <v>37445</v>
      </c>
      <c r="B13705" s="75">
        <v>25.987248000000005</v>
      </c>
      <c r="C13705" s="75">
        <v>67.845432000000002</v>
      </c>
    </row>
    <row r="13706" spans="1:3" x14ac:dyDescent="0.25">
      <c r="A13706" s="74">
        <v>37446</v>
      </c>
      <c r="B13706" s="75">
        <v>25.987248000000005</v>
      </c>
      <c r="C13706" s="75">
        <v>67.882007999999999</v>
      </c>
    </row>
    <row r="13707" spans="1:3" x14ac:dyDescent="0.25">
      <c r="A13707" s="74">
        <v>37447</v>
      </c>
      <c r="B13707" s="75">
        <v>26.002488000000003</v>
      </c>
      <c r="C13707" s="75">
        <v>67.900296000000012</v>
      </c>
    </row>
    <row r="13708" spans="1:3" x14ac:dyDescent="0.25">
      <c r="A13708" s="74">
        <v>37448</v>
      </c>
      <c r="B13708" s="75">
        <v>26.051256000000002</v>
      </c>
      <c r="C13708" s="75">
        <v>67.921632000000002</v>
      </c>
    </row>
    <row r="13709" spans="1:3" x14ac:dyDescent="0.25">
      <c r="A13709" s="74">
        <v>37449</v>
      </c>
      <c r="B13709" s="75">
        <v>26.081735999999999</v>
      </c>
      <c r="C13709" s="75">
        <v>68.226432000000003</v>
      </c>
    </row>
    <row r="13710" spans="1:3" x14ac:dyDescent="0.25">
      <c r="A13710" s="74">
        <v>37450</v>
      </c>
      <c r="B13710" s="75">
        <v>26.087832000000002</v>
      </c>
      <c r="C13710" s="75">
        <v>68.302632000000003</v>
      </c>
    </row>
    <row r="13711" spans="1:3" x14ac:dyDescent="0.25">
      <c r="A13711" s="74">
        <v>37451</v>
      </c>
      <c r="B13711" s="75">
        <v>26.093928000000002</v>
      </c>
      <c r="C13711" s="75">
        <v>68.357496000000012</v>
      </c>
    </row>
    <row r="13712" spans="1:3" x14ac:dyDescent="0.25">
      <c r="A13712" s="74">
        <v>37452</v>
      </c>
      <c r="B13712" s="75">
        <v>26.103072000000001</v>
      </c>
      <c r="C13712" s="75">
        <v>69.046344000000005</v>
      </c>
    </row>
    <row r="13713" spans="1:3" x14ac:dyDescent="0.25">
      <c r="A13713" s="74">
        <v>37453</v>
      </c>
      <c r="B13713" s="75">
        <v>26.115264000000003</v>
      </c>
      <c r="C13713" s="75">
        <v>69.491352000000006</v>
      </c>
    </row>
    <row r="13714" spans="1:3" x14ac:dyDescent="0.25">
      <c r="A13714" s="74">
        <v>37454</v>
      </c>
      <c r="B13714" s="75">
        <v>26.118312</v>
      </c>
      <c r="C13714" s="75">
        <v>69.732144000000005</v>
      </c>
    </row>
    <row r="13715" spans="1:3" x14ac:dyDescent="0.25">
      <c r="A13715" s="74">
        <v>37455</v>
      </c>
      <c r="B13715" s="75">
        <v>26.127456000000002</v>
      </c>
      <c r="C13715" s="75">
        <v>70.232016000000002</v>
      </c>
    </row>
    <row r="13716" spans="1:3" x14ac:dyDescent="0.25">
      <c r="A13716" s="74">
        <v>37456</v>
      </c>
      <c r="B13716" s="75">
        <v>26.130504000000002</v>
      </c>
      <c r="C13716" s="75">
        <v>70.472808000000001</v>
      </c>
    </row>
    <row r="13717" spans="1:3" x14ac:dyDescent="0.25">
      <c r="A13717" s="74">
        <v>37457</v>
      </c>
      <c r="B13717" s="75">
        <v>26.136600000000001</v>
      </c>
      <c r="C13717" s="75">
        <v>70.6374</v>
      </c>
    </row>
    <row r="13718" spans="1:3" x14ac:dyDescent="0.25">
      <c r="A13718" s="74">
        <v>37458</v>
      </c>
      <c r="B13718" s="75">
        <v>26.130504000000002</v>
      </c>
      <c r="C13718" s="75">
        <v>70.734936000000005</v>
      </c>
    </row>
    <row r="13719" spans="1:3" x14ac:dyDescent="0.25">
      <c r="A13719" s="74">
        <v>37459</v>
      </c>
      <c r="B13719" s="75">
        <v>26.121360000000003</v>
      </c>
      <c r="C13719" s="75">
        <v>70.795896000000013</v>
      </c>
    </row>
    <row r="13720" spans="1:3" x14ac:dyDescent="0.25">
      <c r="A13720" s="74">
        <v>37460</v>
      </c>
      <c r="B13720" s="75">
        <v>26.109168</v>
      </c>
      <c r="C13720" s="75">
        <v>70.841616000000002</v>
      </c>
    </row>
    <row r="13721" spans="1:3" x14ac:dyDescent="0.25">
      <c r="A13721" s="74">
        <v>37461</v>
      </c>
      <c r="B13721" s="75">
        <v>26.121360000000003</v>
      </c>
      <c r="C13721" s="75">
        <v>70.881240000000005</v>
      </c>
    </row>
    <row r="13722" spans="1:3" x14ac:dyDescent="0.25">
      <c r="A13722" s="74">
        <v>37462</v>
      </c>
      <c r="B13722" s="75">
        <v>26.15184</v>
      </c>
      <c r="C13722" s="75">
        <v>70.978776000000011</v>
      </c>
    </row>
    <row r="13723" spans="1:3" x14ac:dyDescent="0.25">
      <c r="A13723" s="74">
        <v>37463</v>
      </c>
      <c r="B13723" s="75">
        <v>26.145744000000001</v>
      </c>
      <c r="C13723" s="75">
        <v>71.0946</v>
      </c>
    </row>
    <row r="13724" spans="1:3" x14ac:dyDescent="0.25">
      <c r="A13724" s="74">
        <v>37464</v>
      </c>
      <c r="B13724" s="75">
        <v>26.15184</v>
      </c>
      <c r="C13724" s="75">
        <v>71.146416000000002</v>
      </c>
    </row>
    <row r="13725" spans="1:3" x14ac:dyDescent="0.25">
      <c r="A13725" s="74">
        <v>37465</v>
      </c>
      <c r="B13725" s="75">
        <v>26.160983999999999</v>
      </c>
      <c r="C13725" s="75">
        <v>71.182991999999999</v>
      </c>
    </row>
    <row r="13726" spans="1:3" x14ac:dyDescent="0.25">
      <c r="A13726" s="74">
        <v>37466</v>
      </c>
      <c r="B13726" s="75">
        <v>26.173176000000002</v>
      </c>
      <c r="C13726" s="75">
        <v>71.341487999999998</v>
      </c>
    </row>
    <row r="13727" spans="1:3" x14ac:dyDescent="0.25">
      <c r="A13727" s="74">
        <v>37467</v>
      </c>
      <c r="B13727" s="75">
        <v>26.182320000000004</v>
      </c>
      <c r="C13727" s="75">
        <v>71.472552000000007</v>
      </c>
    </row>
    <row r="13728" spans="1:3" x14ac:dyDescent="0.25">
      <c r="A13728" s="74">
        <v>37468</v>
      </c>
      <c r="B13728" s="75">
        <v>26.194512</v>
      </c>
      <c r="C13728" s="75">
        <v>71.588376000000011</v>
      </c>
    </row>
    <row r="13729" spans="1:3" x14ac:dyDescent="0.25">
      <c r="A13729" s="74">
        <v>37469</v>
      </c>
      <c r="B13729" s="75">
        <v>26.206704000000002</v>
      </c>
      <c r="C13729" s="75">
        <v>71.8566</v>
      </c>
    </row>
    <row r="13730" spans="1:3" x14ac:dyDescent="0.25">
      <c r="A13730" s="74">
        <v>37470</v>
      </c>
      <c r="B13730" s="75">
        <v>26.221944000000001</v>
      </c>
      <c r="C13730" s="75">
        <v>71.978520000000003</v>
      </c>
    </row>
    <row r="13731" spans="1:3" x14ac:dyDescent="0.25">
      <c r="A13731" s="74">
        <v>37471</v>
      </c>
      <c r="B13731" s="75">
        <v>26.218896000000001</v>
      </c>
      <c r="C13731" s="75">
        <v>72.066912000000002</v>
      </c>
    </row>
    <row r="13732" spans="1:3" x14ac:dyDescent="0.25">
      <c r="A13732" s="74">
        <v>37472</v>
      </c>
      <c r="B13732" s="75">
        <v>26.240232000000002</v>
      </c>
      <c r="C13732" s="75">
        <v>72.475344000000007</v>
      </c>
    </row>
    <row r="13733" spans="1:3" x14ac:dyDescent="0.25">
      <c r="A13733" s="74">
        <v>37473</v>
      </c>
      <c r="B13733" s="75">
        <v>26.261568</v>
      </c>
      <c r="C13733" s="75">
        <v>72.624696</v>
      </c>
    </row>
    <row r="13734" spans="1:3" x14ac:dyDescent="0.25">
      <c r="A13734" s="74">
        <v>37474</v>
      </c>
      <c r="B13734" s="75">
        <v>26.258520000000004</v>
      </c>
      <c r="C13734" s="75">
        <v>72.679559999999995</v>
      </c>
    </row>
    <row r="13735" spans="1:3" x14ac:dyDescent="0.25">
      <c r="A13735" s="74">
        <v>37475</v>
      </c>
      <c r="B13735" s="75">
        <v>26.310336</v>
      </c>
      <c r="C13735" s="75">
        <v>72.728328000000005</v>
      </c>
    </row>
    <row r="13736" spans="1:3" x14ac:dyDescent="0.25">
      <c r="A13736" s="74">
        <v>37476</v>
      </c>
      <c r="B13736" s="75">
        <v>26.343864000000004</v>
      </c>
      <c r="C13736" s="75">
        <v>72.783192</v>
      </c>
    </row>
    <row r="13737" spans="1:3" x14ac:dyDescent="0.25">
      <c r="A13737" s="74">
        <v>37477</v>
      </c>
      <c r="B13737" s="75">
        <v>26.349960000000003</v>
      </c>
      <c r="C13737" s="75">
        <v>72.792336000000006</v>
      </c>
    </row>
    <row r="13738" spans="1:3" x14ac:dyDescent="0.25">
      <c r="A13738" s="74">
        <v>37478</v>
      </c>
      <c r="B13738" s="75">
        <v>26.325576000000002</v>
      </c>
      <c r="C13738" s="75">
        <v>72.783192</v>
      </c>
    </row>
    <row r="13739" spans="1:3" x14ac:dyDescent="0.25">
      <c r="A13739" s="74">
        <v>37479</v>
      </c>
      <c r="B13739" s="75">
        <v>26.310336</v>
      </c>
      <c r="C13739" s="75">
        <v>72.777096</v>
      </c>
    </row>
    <row r="13740" spans="1:3" x14ac:dyDescent="0.25">
      <c r="A13740" s="74">
        <v>37480</v>
      </c>
      <c r="B13740" s="75">
        <v>26.307288000000003</v>
      </c>
      <c r="C13740" s="75">
        <v>72.743567999999996</v>
      </c>
    </row>
    <row r="13741" spans="1:3" x14ac:dyDescent="0.25">
      <c r="A13741" s="74">
        <v>37481</v>
      </c>
      <c r="B13741" s="75">
        <v>26.298144000000001</v>
      </c>
      <c r="C13741" s="75">
        <v>72.710040000000006</v>
      </c>
    </row>
    <row r="13742" spans="1:3" x14ac:dyDescent="0.25">
      <c r="A13742" s="74">
        <v>37482</v>
      </c>
      <c r="B13742" s="75">
        <v>26.30424</v>
      </c>
      <c r="C13742" s="75">
        <v>72.682608000000002</v>
      </c>
    </row>
    <row r="13743" spans="1:3" x14ac:dyDescent="0.25">
      <c r="A13743" s="74">
        <v>37483</v>
      </c>
      <c r="B13743" s="75">
        <v>26.298144000000001</v>
      </c>
      <c r="C13743" s="75">
        <v>72.655176000000012</v>
      </c>
    </row>
    <row r="13744" spans="1:3" x14ac:dyDescent="0.25">
      <c r="A13744" s="74">
        <v>37484</v>
      </c>
      <c r="B13744" s="75">
        <v>26.285951999999998</v>
      </c>
      <c r="C13744" s="75">
        <v>72.615552000000008</v>
      </c>
    </row>
    <row r="13745" spans="1:3" x14ac:dyDescent="0.25">
      <c r="A13745" s="74">
        <v>37485</v>
      </c>
      <c r="B13745" s="75">
        <v>26.264616</v>
      </c>
      <c r="C13745" s="75">
        <v>72.609456000000009</v>
      </c>
    </row>
    <row r="13746" spans="1:3" x14ac:dyDescent="0.25">
      <c r="A13746" s="74">
        <v>37486</v>
      </c>
      <c r="B13746" s="75">
        <v>26.243279999999999</v>
      </c>
      <c r="C13746" s="75">
        <v>72.630792</v>
      </c>
    </row>
    <row r="13747" spans="1:3" x14ac:dyDescent="0.25">
      <c r="A13747" s="74">
        <v>37487</v>
      </c>
      <c r="B13747" s="75">
        <v>26.282904000000002</v>
      </c>
      <c r="C13747" s="75">
        <v>72.746616000000003</v>
      </c>
    </row>
    <row r="13748" spans="1:3" x14ac:dyDescent="0.25">
      <c r="A13748" s="74">
        <v>37488</v>
      </c>
      <c r="B13748" s="75">
        <v>26.273760000000003</v>
      </c>
      <c r="C13748" s="75">
        <v>72.780144000000007</v>
      </c>
    </row>
    <row r="13749" spans="1:3" x14ac:dyDescent="0.25">
      <c r="A13749" s="74">
        <v>37489</v>
      </c>
      <c r="B13749" s="75">
        <v>26.264616</v>
      </c>
      <c r="C13749" s="75">
        <v>72.795384000000013</v>
      </c>
    </row>
    <row r="13750" spans="1:3" x14ac:dyDescent="0.25">
      <c r="A13750" s="74">
        <v>37490</v>
      </c>
      <c r="B13750" s="75">
        <v>26.261568</v>
      </c>
      <c r="C13750" s="75">
        <v>72.813671999999997</v>
      </c>
    </row>
    <row r="13751" spans="1:3" x14ac:dyDescent="0.25">
      <c r="A13751" s="74">
        <v>37491</v>
      </c>
      <c r="B13751" s="75">
        <v>26.307288000000003</v>
      </c>
      <c r="C13751" s="75">
        <v>72.959976000000012</v>
      </c>
    </row>
    <row r="13752" spans="1:3" x14ac:dyDescent="0.25">
      <c r="A13752" s="74">
        <v>37492</v>
      </c>
      <c r="B13752" s="75">
        <v>26.322528000000002</v>
      </c>
      <c r="C13752" s="75">
        <v>73.020936000000006</v>
      </c>
    </row>
    <row r="13753" spans="1:3" x14ac:dyDescent="0.25">
      <c r="A13753" s="74">
        <v>37493</v>
      </c>
      <c r="B13753" s="75">
        <v>26.340816</v>
      </c>
      <c r="C13753" s="75">
        <v>73.106279999999998</v>
      </c>
    </row>
    <row r="13754" spans="1:3" x14ac:dyDescent="0.25">
      <c r="A13754" s="74">
        <v>37494</v>
      </c>
      <c r="B13754" s="75">
        <v>26.365200000000002</v>
      </c>
      <c r="C13754" s="75">
        <v>73.234296000000001</v>
      </c>
    </row>
    <row r="13755" spans="1:3" x14ac:dyDescent="0.25">
      <c r="A13755" s="74">
        <v>37495</v>
      </c>
      <c r="B13755" s="75">
        <v>26.481024000000001</v>
      </c>
      <c r="C13755" s="75">
        <v>73.51166400000001</v>
      </c>
    </row>
    <row r="13756" spans="1:3" x14ac:dyDescent="0.25">
      <c r="A13756" s="74">
        <v>37496</v>
      </c>
      <c r="B13756" s="75">
        <v>26.505407999999999</v>
      </c>
      <c r="C13756" s="75">
        <v>73.813416000000004</v>
      </c>
    </row>
    <row r="13757" spans="1:3" x14ac:dyDescent="0.25">
      <c r="A13757" s="74">
        <v>37497</v>
      </c>
      <c r="B13757" s="75">
        <v>26.538936</v>
      </c>
      <c r="C13757" s="75">
        <v>74.020679999999999</v>
      </c>
    </row>
    <row r="13758" spans="1:3" x14ac:dyDescent="0.25">
      <c r="A13758" s="74">
        <v>37498</v>
      </c>
      <c r="B13758" s="75">
        <v>26.554176000000002</v>
      </c>
      <c r="C13758" s="75">
        <v>74.130408000000003</v>
      </c>
    </row>
    <row r="13759" spans="1:3" x14ac:dyDescent="0.25">
      <c r="A13759" s="74">
        <v>37499</v>
      </c>
      <c r="B13759" s="75">
        <v>26.554176000000002</v>
      </c>
      <c r="C13759" s="75">
        <v>74.173079999999999</v>
      </c>
    </row>
    <row r="13760" spans="1:3" x14ac:dyDescent="0.25">
      <c r="A13760" s="74">
        <v>37500</v>
      </c>
      <c r="B13760" s="75">
        <v>26.535888000000003</v>
      </c>
      <c r="C13760" s="75">
        <v>74.182224000000005</v>
      </c>
    </row>
    <row r="13761" spans="1:3" x14ac:dyDescent="0.25">
      <c r="A13761" s="74">
        <v>37501</v>
      </c>
      <c r="B13761" s="75">
        <v>26.545032000000003</v>
      </c>
      <c r="C13761" s="75">
        <v>74.203559999999996</v>
      </c>
    </row>
    <row r="13762" spans="1:3" x14ac:dyDescent="0.25">
      <c r="A13762" s="74">
        <v>37502</v>
      </c>
      <c r="B13762" s="75">
        <v>26.557224000000001</v>
      </c>
      <c r="C13762" s="75">
        <v>74.203559999999996</v>
      </c>
    </row>
    <row r="13763" spans="1:3" x14ac:dyDescent="0.25">
      <c r="A13763" s="74">
        <v>37503</v>
      </c>
      <c r="B13763" s="75">
        <v>26.548079999999999</v>
      </c>
      <c r="C13763" s="75">
        <v>74.221847999999994</v>
      </c>
    </row>
    <row r="13764" spans="1:3" x14ac:dyDescent="0.25">
      <c r="A13764" s="74">
        <v>37504</v>
      </c>
      <c r="B13764" s="75">
        <v>26.545032000000003</v>
      </c>
      <c r="C13764" s="75">
        <v>74.28585600000001</v>
      </c>
    </row>
    <row r="13765" spans="1:3" x14ac:dyDescent="0.25">
      <c r="A13765" s="74">
        <v>37505</v>
      </c>
      <c r="B13765" s="75">
        <v>26.535888000000003</v>
      </c>
      <c r="C13765" s="75">
        <v>74.310240000000007</v>
      </c>
    </row>
    <row r="13766" spans="1:3" x14ac:dyDescent="0.25">
      <c r="A13766" s="74">
        <v>37506</v>
      </c>
      <c r="B13766" s="75">
        <v>26.514551999999998</v>
      </c>
      <c r="C13766" s="75">
        <v>74.313288</v>
      </c>
    </row>
    <row r="13767" spans="1:3" x14ac:dyDescent="0.25">
      <c r="A13767" s="74">
        <v>37507</v>
      </c>
      <c r="B13767" s="75">
        <v>26.493216</v>
      </c>
      <c r="C13767" s="75">
        <v>74.325479999999999</v>
      </c>
    </row>
    <row r="13768" spans="1:3" x14ac:dyDescent="0.25">
      <c r="A13768" s="74">
        <v>37508</v>
      </c>
      <c r="B13768" s="75">
        <v>26.481024000000001</v>
      </c>
      <c r="C13768" s="75">
        <v>74.325479999999999</v>
      </c>
    </row>
    <row r="13769" spans="1:3" x14ac:dyDescent="0.25">
      <c r="A13769" s="74">
        <v>37509</v>
      </c>
      <c r="B13769" s="75">
        <v>26.490168000000001</v>
      </c>
      <c r="C13769" s="75">
        <v>74.447400000000002</v>
      </c>
    </row>
    <row r="13770" spans="1:3" x14ac:dyDescent="0.25">
      <c r="A13770" s="74">
        <v>37510</v>
      </c>
      <c r="B13770" s="75">
        <v>26.477976000000002</v>
      </c>
      <c r="C13770" s="75">
        <v>74.456544000000008</v>
      </c>
    </row>
    <row r="13771" spans="1:3" x14ac:dyDescent="0.25">
      <c r="A13771" s="74">
        <v>37511</v>
      </c>
      <c r="B13771" s="75">
        <v>26.474928000000002</v>
      </c>
      <c r="C13771" s="75">
        <v>74.459592000000001</v>
      </c>
    </row>
    <row r="13772" spans="1:3" x14ac:dyDescent="0.25">
      <c r="A13772" s="74">
        <v>37512</v>
      </c>
      <c r="B13772" s="75">
        <v>26.453592000000004</v>
      </c>
      <c r="C13772" s="75">
        <v>74.450447999999994</v>
      </c>
    </row>
    <row r="13773" spans="1:3" x14ac:dyDescent="0.25">
      <c r="A13773" s="74">
        <v>37513</v>
      </c>
      <c r="B13773" s="75">
        <v>26.474928000000002</v>
      </c>
      <c r="C13773" s="75">
        <v>74.450447999999994</v>
      </c>
    </row>
    <row r="13774" spans="1:3" x14ac:dyDescent="0.25">
      <c r="A13774" s="74">
        <v>37514</v>
      </c>
      <c r="B13774" s="75">
        <v>26.484072000000001</v>
      </c>
      <c r="C13774" s="75">
        <v>74.450447999999994</v>
      </c>
    </row>
    <row r="13775" spans="1:3" x14ac:dyDescent="0.25">
      <c r="A13775" s="74">
        <v>37515</v>
      </c>
      <c r="B13775" s="75">
        <v>26.505407999999999</v>
      </c>
      <c r="C13775" s="75">
        <v>74.660759999999996</v>
      </c>
    </row>
    <row r="13776" spans="1:3" x14ac:dyDescent="0.25">
      <c r="A13776" s="74">
        <v>37516</v>
      </c>
      <c r="B13776" s="75">
        <v>26.535888000000003</v>
      </c>
      <c r="C13776" s="75">
        <v>74.764392000000001</v>
      </c>
    </row>
    <row r="13777" spans="1:3" x14ac:dyDescent="0.25">
      <c r="A13777" s="74">
        <v>37517</v>
      </c>
      <c r="B13777" s="75">
        <v>26.541983999999999</v>
      </c>
      <c r="C13777" s="75">
        <v>74.822304000000003</v>
      </c>
    </row>
    <row r="13778" spans="1:3" x14ac:dyDescent="0.25">
      <c r="A13778" s="74">
        <v>37518</v>
      </c>
      <c r="B13778" s="75">
        <v>26.535888000000003</v>
      </c>
      <c r="C13778" s="75">
        <v>74.944224000000006</v>
      </c>
    </row>
    <row r="13779" spans="1:3" x14ac:dyDescent="0.25">
      <c r="A13779" s="74">
        <v>37519</v>
      </c>
      <c r="B13779" s="75">
        <v>26.520648000000001</v>
      </c>
      <c r="C13779" s="75">
        <v>74.996040000000008</v>
      </c>
    </row>
    <row r="13780" spans="1:3" x14ac:dyDescent="0.25">
      <c r="A13780" s="74">
        <v>37520</v>
      </c>
      <c r="B13780" s="75">
        <v>26.508456000000002</v>
      </c>
      <c r="C13780" s="75">
        <v>74.968608000000003</v>
      </c>
    </row>
    <row r="13781" spans="1:3" x14ac:dyDescent="0.25">
      <c r="A13781" s="74">
        <v>37521</v>
      </c>
      <c r="B13781" s="75">
        <v>26.505407999999999</v>
      </c>
      <c r="C13781" s="75">
        <v>74.950320000000005</v>
      </c>
    </row>
    <row r="13782" spans="1:3" x14ac:dyDescent="0.25">
      <c r="A13782" s="74">
        <v>37522</v>
      </c>
      <c r="B13782" s="75">
        <v>26.517600000000002</v>
      </c>
      <c r="C13782" s="75">
        <v>74.97775200000001</v>
      </c>
    </row>
    <row r="13783" spans="1:3" x14ac:dyDescent="0.25">
      <c r="A13783" s="74">
        <v>37523</v>
      </c>
      <c r="B13783" s="75">
        <v>26.502360000000003</v>
      </c>
      <c r="C13783" s="75">
        <v>74.938128000000006</v>
      </c>
    </row>
    <row r="13784" spans="1:3" x14ac:dyDescent="0.25">
      <c r="A13784" s="74">
        <v>37524</v>
      </c>
      <c r="B13784" s="75">
        <v>26.490168000000001</v>
      </c>
      <c r="C13784" s="75">
        <v>74.941175999999999</v>
      </c>
    </row>
    <row r="13785" spans="1:3" x14ac:dyDescent="0.25">
      <c r="A13785" s="74">
        <v>37525</v>
      </c>
      <c r="B13785" s="75">
        <v>26.502360000000003</v>
      </c>
      <c r="C13785" s="75">
        <v>74.965559999999996</v>
      </c>
    </row>
    <row r="13786" spans="1:3" x14ac:dyDescent="0.25">
      <c r="A13786" s="74">
        <v>37526</v>
      </c>
      <c r="B13786" s="75">
        <v>26.499312</v>
      </c>
      <c r="C13786" s="75">
        <v>74.968608000000003</v>
      </c>
    </row>
    <row r="13787" spans="1:3" x14ac:dyDescent="0.25">
      <c r="A13787" s="74">
        <v>37527</v>
      </c>
      <c r="B13787" s="75">
        <v>26.484072000000001</v>
      </c>
      <c r="C13787" s="75">
        <v>74.913744000000008</v>
      </c>
    </row>
    <row r="13788" spans="1:3" x14ac:dyDescent="0.25">
      <c r="A13788" s="74">
        <v>37528</v>
      </c>
      <c r="B13788" s="75">
        <v>26.471879999999999</v>
      </c>
      <c r="C13788" s="75">
        <v>74.843640000000008</v>
      </c>
    </row>
    <row r="13789" spans="1:3" x14ac:dyDescent="0.25">
      <c r="A13789" s="74">
        <v>37529</v>
      </c>
      <c r="B13789" s="75">
        <v>26.459688000000003</v>
      </c>
      <c r="C13789" s="75">
        <v>74.782679999999999</v>
      </c>
    </row>
    <row r="13790" spans="1:3" x14ac:dyDescent="0.25">
      <c r="A13790" s="74">
        <v>37530</v>
      </c>
      <c r="B13790" s="75">
        <v>26.459688000000003</v>
      </c>
      <c r="C13790" s="75">
        <v>74.733912000000004</v>
      </c>
    </row>
    <row r="13791" spans="1:3" x14ac:dyDescent="0.25">
      <c r="A13791" s="74">
        <v>37531</v>
      </c>
      <c r="B13791" s="75">
        <v>26.45664</v>
      </c>
      <c r="C13791" s="75">
        <v>74.706479999999999</v>
      </c>
    </row>
    <row r="13792" spans="1:3" x14ac:dyDescent="0.25">
      <c r="A13792" s="74">
        <v>37532</v>
      </c>
      <c r="B13792" s="75">
        <v>26.441400000000002</v>
      </c>
      <c r="C13792" s="75">
        <v>74.633328000000006</v>
      </c>
    </row>
    <row r="13793" spans="1:3" x14ac:dyDescent="0.25">
      <c r="A13793" s="74">
        <v>37533</v>
      </c>
      <c r="B13793" s="75">
        <v>26.45664</v>
      </c>
      <c r="C13793" s="75">
        <v>74.615040000000008</v>
      </c>
    </row>
    <row r="13794" spans="1:3" x14ac:dyDescent="0.25">
      <c r="A13794" s="74">
        <v>37534</v>
      </c>
      <c r="B13794" s="75">
        <v>26.444448000000001</v>
      </c>
      <c r="C13794" s="75">
        <v>74.630279999999999</v>
      </c>
    </row>
    <row r="13795" spans="1:3" x14ac:dyDescent="0.25">
      <c r="A13795" s="74">
        <v>37535</v>
      </c>
      <c r="B13795" s="75">
        <v>26.432256000000002</v>
      </c>
      <c r="C13795" s="75">
        <v>74.575416000000004</v>
      </c>
    </row>
    <row r="13796" spans="1:3" x14ac:dyDescent="0.25">
      <c r="A13796" s="74">
        <v>37536</v>
      </c>
      <c r="B13796" s="75">
        <v>26.438351999999998</v>
      </c>
      <c r="C13796" s="75">
        <v>74.593704000000002</v>
      </c>
    </row>
    <row r="13797" spans="1:3" x14ac:dyDescent="0.25">
      <c r="A13797" s="74">
        <v>37537</v>
      </c>
      <c r="B13797" s="75">
        <v>26.426160000000003</v>
      </c>
      <c r="C13797" s="75">
        <v>74.554079999999999</v>
      </c>
    </row>
    <row r="13798" spans="1:3" x14ac:dyDescent="0.25">
      <c r="A13798" s="74">
        <v>37538</v>
      </c>
      <c r="B13798" s="75">
        <v>26.410920000000004</v>
      </c>
      <c r="C13798" s="75">
        <v>74.517504000000002</v>
      </c>
    </row>
    <row r="13799" spans="1:3" x14ac:dyDescent="0.25">
      <c r="A13799" s="74">
        <v>37539</v>
      </c>
      <c r="B13799" s="75">
        <v>26.401776000000002</v>
      </c>
      <c r="C13799" s="75">
        <v>74.496167999999997</v>
      </c>
    </row>
    <row r="13800" spans="1:3" x14ac:dyDescent="0.25">
      <c r="A13800" s="74">
        <v>37540</v>
      </c>
      <c r="B13800" s="75">
        <v>26.404824000000001</v>
      </c>
      <c r="C13800" s="75">
        <v>74.468736000000007</v>
      </c>
    </row>
    <row r="13801" spans="1:3" x14ac:dyDescent="0.25">
      <c r="A13801" s="74">
        <v>37541</v>
      </c>
      <c r="B13801" s="75">
        <v>26.395679999999999</v>
      </c>
      <c r="C13801" s="75">
        <v>74.450447999999994</v>
      </c>
    </row>
    <row r="13802" spans="1:3" x14ac:dyDescent="0.25">
      <c r="A13802" s="74">
        <v>37542</v>
      </c>
      <c r="B13802" s="75">
        <v>26.389583999999999</v>
      </c>
      <c r="C13802" s="75">
        <v>74.429112000000003</v>
      </c>
    </row>
    <row r="13803" spans="1:3" x14ac:dyDescent="0.25">
      <c r="A13803" s="74">
        <v>37543</v>
      </c>
      <c r="B13803" s="75">
        <v>26.374344000000001</v>
      </c>
      <c r="C13803" s="75">
        <v>74.404728000000006</v>
      </c>
    </row>
    <row r="13804" spans="1:3" x14ac:dyDescent="0.25">
      <c r="A13804" s="74">
        <v>37544</v>
      </c>
      <c r="B13804" s="75">
        <v>26.383488000000003</v>
      </c>
      <c r="C13804" s="75">
        <v>74.389488</v>
      </c>
    </row>
    <row r="13805" spans="1:3" x14ac:dyDescent="0.25">
      <c r="A13805" s="74">
        <v>37545</v>
      </c>
      <c r="B13805" s="75">
        <v>26.395679999999999</v>
      </c>
      <c r="C13805" s="75">
        <v>74.435208000000003</v>
      </c>
    </row>
    <row r="13806" spans="1:3" x14ac:dyDescent="0.25">
      <c r="A13806" s="74">
        <v>37546</v>
      </c>
      <c r="B13806" s="75">
        <v>26.401776000000002</v>
      </c>
      <c r="C13806" s="75">
        <v>74.499216000000004</v>
      </c>
    </row>
    <row r="13807" spans="1:3" x14ac:dyDescent="0.25">
      <c r="A13807" s="74">
        <v>37547</v>
      </c>
      <c r="B13807" s="75">
        <v>26.420064000000004</v>
      </c>
      <c r="C13807" s="75">
        <v>74.575416000000004</v>
      </c>
    </row>
    <row r="13808" spans="1:3" x14ac:dyDescent="0.25">
      <c r="A13808" s="74">
        <v>37548</v>
      </c>
      <c r="B13808" s="75">
        <v>26.423112</v>
      </c>
      <c r="C13808" s="75">
        <v>74.599800000000002</v>
      </c>
    </row>
    <row r="13809" spans="1:3" x14ac:dyDescent="0.25">
      <c r="A13809" s="74">
        <v>37549</v>
      </c>
      <c r="B13809" s="75">
        <v>26.45664</v>
      </c>
      <c r="C13809" s="75">
        <v>74.621136000000007</v>
      </c>
    </row>
    <row r="13810" spans="1:3" x14ac:dyDescent="0.25">
      <c r="A13810" s="74">
        <v>37550</v>
      </c>
      <c r="B13810" s="75">
        <v>26.484072000000001</v>
      </c>
      <c r="C13810" s="75">
        <v>74.633328000000006</v>
      </c>
    </row>
    <row r="13811" spans="1:3" x14ac:dyDescent="0.25">
      <c r="A13811" s="74">
        <v>37551</v>
      </c>
      <c r="B13811" s="75">
        <v>26.505407999999999</v>
      </c>
      <c r="C13811" s="75">
        <v>74.688192000000001</v>
      </c>
    </row>
    <row r="13812" spans="1:3" x14ac:dyDescent="0.25">
      <c r="A13812" s="74">
        <v>37552</v>
      </c>
      <c r="B13812" s="75">
        <v>26.526744000000001</v>
      </c>
      <c r="C13812" s="75">
        <v>74.712575999999999</v>
      </c>
    </row>
    <row r="13813" spans="1:3" x14ac:dyDescent="0.25">
      <c r="A13813" s="74">
        <v>37553</v>
      </c>
      <c r="B13813" s="75">
        <v>26.563320000000004</v>
      </c>
      <c r="C13813" s="75">
        <v>74.782679999999999</v>
      </c>
    </row>
    <row r="13814" spans="1:3" x14ac:dyDescent="0.25">
      <c r="A13814" s="74">
        <v>37554</v>
      </c>
      <c r="B13814" s="75">
        <v>26.572464000000004</v>
      </c>
      <c r="C13814" s="75">
        <v>74.834496000000001</v>
      </c>
    </row>
    <row r="13815" spans="1:3" x14ac:dyDescent="0.25">
      <c r="A13815" s="74">
        <v>37555</v>
      </c>
      <c r="B13815" s="75">
        <v>26.572464000000004</v>
      </c>
      <c r="C13815" s="75">
        <v>74.852784000000014</v>
      </c>
    </row>
    <row r="13816" spans="1:3" x14ac:dyDescent="0.25">
      <c r="A13816" s="74">
        <v>37556</v>
      </c>
      <c r="B13816" s="75">
        <v>26.596848000000001</v>
      </c>
      <c r="C13816" s="75">
        <v>74.97775200000001</v>
      </c>
    </row>
    <row r="13817" spans="1:3" x14ac:dyDescent="0.25">
      <c r="A13817" s="74">
        <v>37557</v>
      </c>
      <c r="B13817" s="75">
        <v>26.605992000000004</v>
      </c>
      <c r="C13817" s="75">
        <v>75.117959999999997</v>
      </c>
    </row>
    <row r="13818" spans="1:3" x14ac:dyDescent="0.25">
      <c r="A13818" s="74">
        <v>37558</v>
      </c>
      <c r="B13818" s="75">
        <v>26.633424000000002</v>
      </c>
      <c r="C13818" s="75">
        <v>75.224640000000008</v>
      </c>
    </row>
    <row r="13819" spans="1:3" x14ac:dyDescent="0.25">
      <c r="A13819" s="74">
        <v>37559</v>
      </c>
      <c r="B13819" s="75">
        <v>26.627328000000002</v>
      </c>
      <c r="C13819" s="75">
        <v>75.270359999999997</v>
      </c>
    </row>
    <row r="13820" spans="1:3" x14ac:dyDescent="0.25">
      <c r="A13820" s="74">
        <v>37560</v>
      </c>
      <c r="B13820" s="75">
        <v>26.621232000000003</v>
      </c>
      <c r="C13820" s="75">
        <v>75.35875200000001</v>
      </c>
    </row>
    <row r="13821" spans="1:3" x14ac:dyDescent="0.25">
      <c r="A13821" s="74">
        <v>37561</v>
      </c>
      <c r="B13821" s="75">
        <v>26.60904</v>
      </c>
      <c r="C13821" s="75">
        <v>75.444096000000002</v>
      </c>
    </row>
    <row r="13822" spans="1:3" x14ac:dyDescent="0.25">
      <c r="A13822" s="74">
        <v>37562</v>
      </c>
      <c r="B13822" s="75">
        <v>26.633424000000002</v>
      </c>
      <c r="C13822" s="75">
        <v>75.471528000000006</v>
      </c>
    </row>
    <row r="13823" spans="1:3" x14ac:dyDescent="0.25">
      <c r="A13823" s="74">
        <v>37563</v>
      </c>
      <c r="B13823" s="75">
        <v>26.666951999999998</v>
      </c>
      <c r="C13823" s="75">
        <v>75.477624000000006</v>
      </c>
    </row>
    <row r="13824" spans="1:3" x14ac:dyDescent="0.25">
      <c r="A13824" s="74">
        <v>37564</v>
      </c>
      <c r="B13824" s="75">
        <v>26.67</v>
      </c>
      <c r="C13824" s="75">
        <v>75.477624000000006</v>
      </c>
    </row>
    <row r="13825" spans="1:3" x14ac:dyDescent="0.25">
      <c r="A13825" s="74">
        <v>37565</v>
      </c>
      <c r="B13825" s="75">
        <v>26.666951999999998</v>
      </c>
      <c r="C13825" s="75">
        <v>75.559920000000005</v>
      </c>
    </row>
    <row r="13826" spans="1:3" x14ac:dyDescent="0.25">
      <c r="A13826" s="74">
        <v>37566</v>
      </c>
      <c r="B13826" s="75">
        <v>26.67</v>
      </c>
      <c r="C13826" s="75">
        <v>75.684888000000001</v>
      </c>
    </row>
    <row r="13827" spans="1:3" x14ac:dyDescent="0.25">
      <c r="A13827" s="74">
        <v>37567</v>
      </c>
      <c r="B13827" s="75">
        <v>26.727912</v>
      </c>
      <c r="C13827" s="75">
        <v>75.782424000000006</v>
      </c>
    </row>
    <row r="13828" spans="1:3" x14ac:dyDescent="0.25">
      <c r="A13828" s="74">
        <v>37568</v>
      </c>
      <c r="B13828" s="75">
        <v>26.734007999999999</v>
      </c>
      <c r="C13828" s="75">
        <v>75.809856000000011</v>
      </c>
    </row>
    <row r="13829" spans="1:3" x14ac:dyDescent="0.25">
      <c r="A13829" s="74">
        <v>37569</v>
      </c>
      <c r="B13829" s="75">
        <v>26.737056000000003</v>
      </c>
      <c r="C13829" s="75">
        <v>75.794616000000005</v>
      </c>
    </row>
    <row r="13830" spans="1:3" x14ac:dyDescent="0.25">
      <c r="A13830" s="74">
        <v>37570</v>
      </c>
      <c r="B13830" s="75">
        <v>26.727912</v>
      </c>
      <c r="C13830" s="75">
        <v>75.761088000000001</v>
      </c>
    </row>
    <row r="13831" spans="1:3" x14ac:dyDescent="0.25">
      <c r="A13831" s="74">
        <v>37571</v>
      </c>
      <c r="B13831" s="75">
        <v>26.727912</v>
      </c>
      <c r="C13831" s="75">
        <v>75.761088000000001</v>
      </c>
    </row>
    <row r="13832" spans="1:3" x14ac:dyDescent="0.25">
      <c r="A13832" s="74">
        <v>37572</v>
      </c>
      <c r="B13832" s="75">
        <v>26.715720000000005</v>
      </c>
      <c r="C13832" s="75">
        <v>75.748896000000002</v>
      </c>
    </row>
    <row r="13833" spans="1:3" x14ac:dyDescent="0.25">
      <c r="A13833" s="74">
        <v>37573</v>
      </c>
      <c r="B13833" s="75">
        <v>26.76144</v>
      </c>
      <c r="C13833" s="75">
        <v>75.864720000000005</v>
      </c>
    </row>
    <row r="13834" spans="1:3" x14ac:dyDescent="0.25">
      <c r="A13834" s="74">
        <v>37574</v>
      </c>
      <c r="B13834" s="75">
        <v>26.767536</v>
      </c>
      <c r="C13834" s="75">
        <v>75.950064000000012</v>
      </c>
    </row>
    <row r="13835" spans="1:3" x14ac:dyDescent="0.25">
      <c r="A13835" s="74">
        <v>37575</v>
      </c>
      <c r="B13835" s="75">
        <v>26.767536</v>
      </c>
      <c r="C13835" s="75">
        <v>75.950064000000012</v>
      </c>
    </row>
    <row r="13836" spans="1:3" x14ac:dyDescent="0.25">
      <c r="A13836" s="74">
        <v>37576</v>
      </c>
      <c r="B13836" s="75">
        <v>26.782776000000002</v>
      </c>
      <c r="C13836" s="75">
        <v>75.956159999999997</v>
      </c>
    </row>
    <row r="13837" spans="1:3" x14ac:dyDescent="0.25">
      <c r="A13837" s="74">
        <v>37577</v>
      </c>
      <c r="B13837" s="75">
        <v>26.752296000000001</v>
      </c>
      <c r="C13837" s="75">
        <v>75.953112000000004</v>
      </c>
    </row>
    <row r="13838" spans="1:3" x14ac:dyDescent="0.25">
      <c r="A13838" s="74">
        <v>37578</v>
      </c>
      <c r="B13838" s="75">
        <v>26.776679999999999</v>
      </c>
      <c r="C13838" s="75">
        <v>75.950064000000012</v>
      </c>
    </row>
    <row r="13839" spans="1:3" x14ac:dyDescent="0.25">
      <c r="A13839" s="74">
        <v>37579</v>
      </c>
      <c r="B13839" s="75">
        <v>26.755344000000001</v>
      </c>
      <c r="C13839" s="75">
        <v>75.947016000000005</v>
      </c>
    </row>
    <row r="13840" spans="1:3" x14ac:dyDescent="0.25">
      <c r="A13840" s="74">
        <v>37580</v>
      </c>
      <c r="B13840" s="75">
        <v>26.758392000000004</v>
      </c>
      <c r="C13840" s="75">
        <v>75.907392000000002</v>
      </c>
    </row>
    <row r="13841" spans="1:3" x14ac:dyDescent="0.25">
      <c r="A13841" s="74">
        <v>37581</v>
      </c>
      <c r="B13841" s="75">
        <v>26.764488000000004</v>
      </c>
      <c r="C13841" s="75">
        <v>75.867767999999998</v>
      </c>
    </row>
    <row r="13842" spans="1:3" x14ac:dyDescent="0.25">
      <c r="A13842" s="74">
        <v>37582</v>
      </c>
      <c r="B13842" s="75">
        <v>26.798016000000001</v>
      </c>
      <c r="C13842" s="75">
        <v>75.855575999999999</v>
      </c>
    </row>
    <row r="13843" spans="1:3" x14ac:dyDescent="0.25">
      <c r="A13843" s="74">
        <v>37583</v>
      </c>
      <c r="B13843" s="75">
        <v>26.788872000000001</v>
      </c>
      <c r="C13843" s="75">
        <v>76.645008000000004</v>
      </c>
    </row>
    <row r="13844" spans="1:3" x14ac:dyDescent="0.25">
      <c r="A13844" s="74">
        <v>37584</v>
      </c>
      <c r="B13844" s="75">
        <v>26.764488000000004</v>
      </c>
      <c r="C13844" s="75">
        <v>76.757784000000001</v>
      </c>
    </row>
    <row r="13845" spans="1:3" x14ac:dyDescent="0.25">
      <c r="A13845" s="74">
        <v>37585</v>
      </c>
      <c r="B13845" s="75">
        <v>26.755344000000001</v>
      </c>
      <c r="C13845" s="75">
        <v>76.776071999999999</v>
      </c>
    </row>
    <row r="13846" spans="1:3" x14ac:dyDescent="0.25">
      <c r="A13846" s="74">
        <v>37586</v>
      </c>
      <c r="B13846" s="75">
        <v>26.749248000000001</v>
      </c>
      <c r="C13846" s="75">
        <v>76.806552000000011</v>
      </c>
    </row>
    <row r="13847" spans="1:3" x14ac:dyDescent="0.25">
      <c r="A13847" s="74">
        <v>37587</v>
      </c>
      <c r="B13847" s="75">
        <v>26.743151999999998</v>
      </c>
      <c r="C13847" s="75">
        <v>76.779120000000006</v>
      </c>
    </row>
    <row r="13848" spans="1:3" x14ac:dyDescent="0.25">
      <c r="A13848" s="74">
        <v>37588</v>
      </c>
      <c r="B13848" s="75">
        <v>26.734007999999999</v>
      </c>
      <c r="C13848" s="75">
        <v>76.754736000000008</v>
      </c>
    </row>
    <row r="13849" spans="1:3" x14ac:dyDescent="0.25">
      <c r="A13849" s="74">
        <v>37589</v>
      </c>
      <c r="B13849" s="75">
        <v>26.721816</v>
      </c>
      <c r="C13849" s="75">
        <v>76.876655999999997</v>
      </c>
    </row>
    <row r="13850" spans="1:3" x14ac:dyDescent="0.25">
      <c r="A13850" s="74">
        <v>37590</v>
      </c>
      <c r="B13850" s="75">
        <v>26.773632000000003</v>
      </c>
      <c r="C13850" s="75">
        <v>77.647800000000004</v>
      </c>
    </row>
    <row r="13851" spans="1:3" x14ac:dyDescent="0.25">
      <c r="A13851" s="74">
        <v>37591</v>
      </c>
      <c r="B13851" s="75">
        <v>26.785824000000002</v>
      </c>
      <c r="C13851" s="75">
        <v>77.525880000000001</v>
      </c>
    </row>
    <row r="13852" spans="1:3" x14ac:dyDescent="0.25">
      <c r="A13852" s="74">
        <v>37592</v>
      </c>
      <c r="B13852" s="75">
        <v>26.779728000000002</v>
      </c>
      <c r="C13852" s="75">
        <v>77.403959999999998</v>
      </c>
    </row>
    <row r="13853" spans="1:3" x14ac:dyDescent="0.25">
      <c r="A13853" s="74">
        <v>37593</v>
      </c>
      <c r="B13853" s="75">
        <v>26.785824000000002</v>
      </c>
      <c r="C13853" s="75">
        <v>77.294232000000008</v>
      </c>
    </row>
    <row r="13854" spans="1:3" x14ac:dyDescent="0.25">
      <c r="A13854" s="74">
        <v>37594</v>
      </c>
      <c r="B13854" s="75">
        <v>26.788872000000001</v>
      </c>
      <c r="C13854" s="75">
        <v>77.190600000000003</v>
      </c>
    </row>
    <row r="13855" spans="1:3" x14ac:dyDescent="0.25">
      <c r="A13855" s="74">
        <v>37595</v>
      </c>
      <c r="B13855" s="75">
        <v>26.779728000000002</v>
      </c>
      <c r="C13855" s="75">
        <v>77.105255999999997</v>
      </c>
    </row>
    <row r="13856" spans="1:3" x14ac:dyDescent="0.25">
      <c r="A13856" s="74">
        <v>37596</v>
      </c>
      <c r="B13856" s="75">
        <v>26.788872000000001</v>
      </c>
      <c r="C13856" s="75">
        <v>77.04734400000001</v>
      </c>
    </row>
    <row r="13857" spans="1:3" x14ac:dyDescent="0.25">
      <c r="A13857" s="74">
        <v>37597</v>
      </c>
      <c r="B13857" s="75">
        <v>26.779728000000002</v>
      </c>
      <c r="C13857" s="75">
        <v>76.983336000000008</v>
      </c>
    </row>
    <row r="13858" spans="1:3" x14ac:dyDescent="0.25">
      <c r="A13858" s="74">
        <v>37598</v>
      </c>
      <c r="B13858" s="75">
        <v>26.764488000000004</v>
      </c>
      <c r="C13858" s="75">
        <v>76.925424000000007</v>
      </c>
    </row>
    <row r="13859" spans="1:3" x14ac:dyDescent="0.25">
      <c r="A13859" s="74">
        <v>37599</v>
      </c>
      <c r="B13859" s="75">
        <v>26.746200000000002</v>
      </c>
      <c r="C13859" s="75">
        <v>76.879704000000004</v>
      </c>
    </row>
    <row r="13860" spans="1:3" x14ac:dyDescent="0.25">
      <c r="A13860" s="74">
        <v>37600</v>
      </c>
      <c r="B13860" s="75">
        <v>26.727912</v>
      </c>
      <c r="C13860" s="75">
        <v>76.827888000000002</v>
      </c>
    </row>
    <row r="13861" spans="1:3" x14ac:dyDescent="0.25">
      <c r="A13861" s="74">
        <v>37601</v>
      </c>
      <c r="B13861" s="75">
        <v>26.712672000000001</v>
      </c>
      <c r="C13861" s="75">
        <v>76.776071999999999</v>
      </c>
    </row>
    <row r="13862" spans="1:3" x14ac:dyDescent="0.25">
      <c r="A13862" s="74">
        <v>37602</v>
      </c>
      <c r="B13862" s="75">
        <v>26.700479999999999</v>
      </c>
      <c r="C13862" s="75">
        <v>76.712064000000012</v>
      </c>
    </row>
    <row r="13863" spans="1:3" x14ac:dyDescent="0.25">
      <c r="A13863" s="74">
        <v>37603</v>
      </c>
      <c r="B13863" s="75">
        <v>26.694383999999999</v>
      </c>
      <c r="C13863" s="75">
        <v>76.648055999999997</v>
      </c>
    </row>
    <row r="13864" spans="1:3" x14ac:dyDescent="0.25">
      <c r="A13864" s="74">
        <v>37604</v>
      </c>
      <c r="B13864" s="75">
        <v>26.694383999999999</v>
      </c>
      <c r="C13864" s="75">
        <v>76.596240000000009</v>
      </c>
    </row>
    <row r="13865" spans="1:3" x14ac:dyDescent="0.25">
      <c r="A13865" s="74">
        <v>37605</v>
      </c>
      <c r="B13865" s="75">
        <v>26.715720000000005</v>
      </c>
      <c r="C13865" s="75">
        <v>76.523088000000001</v>
      </c>
    </row>
    <row r="13866" spans="1:3" x14ac:dyDescent="0.25">
      <c r="A13866" s="74">
        <v>37606</v>
      </c>
      <c r="B13866" s="75">
        <v>26.724864000000004</v>
      </c>
      <c r="C13866" s="75">
        <v>76.446888000000001</v>
      </c>
    </row>
    <row r="13867" spans="1:3" x14ac:dyDescent="0.25">
      <c r="A13867" s="74">
        <v>37607</v>
      </c>
      <c r="B13867" s="75">
        <v>26.727912</v>
      </c>
      <c r="C13867" s="75">
        <v>76.367640000000009</v>
      </c>
    </row>
    <row r="13868" spans="1:3" x14ac:dyDescent="0.25">
      <c r="A13868" s="74">
        <v>37608</v>
      </c>
      <c r="B13868" s="75">
        <v>26.730960000000003</v>
      </c>
      <c r="C13868" s="75">
        <v>76.282296000000002</v>
      </c>
    </row>
    <row r="13869" spans="1:3" x14ac:dyDescent="0.25">
      <c r="A13869" s="74">
        <v>37609</v>
      </c>
      <c r="B13869" s="75">
        <v>26.734007999999999</v>
      </c>
      <c r="C13869" s="75">
        <v>76.19695200000001</v>
      </c>
    </row>
    <row r="13870" spans="1:3" x14ac:dyDescent="0.25">
      <c r="A13870" s="74">
        <v>37610</v>
      </c>
      <c r="B13870" s="75">
        <v>26.730960000000003</v>
      </c>
      <c r="C13870" s="75">
        <v>76.108559999999997</v>
      </c>
    </row>
    <row r="13871" spans="1:3" x14ac:dyDescent="0.25">
      <c r="A13871" s="74">
        <v>37611</v>
      </c>
      <c r="B13871" s="75">
        <v>26.734007999999999</v>
      </c>
      <c r="C13871" s="75">
        <v>76.075032000000007</v>
      </c>
    </row>
    <row r="13872" spans="1:3" x14ac:dyDescent="0.25">
      <c r="A13872" s="74">
        <v>37612</v>
      </c>
      <c r="B13872" s="75">
        <v>26.724864000000004</v>
      </c>
      <c r="C13872" s="75">
        <v>76.041504000000003</v>
      </c>
    </row>
    <row r="13873" spans="1:3" x14ac:dyDescent="0.25">
      <c r="A13873" s="74">
        <v>37613</v>
      </c>
      <c r="B13873" s="75">
        <v>26.727912</v>
      </c>
      <c r="C13873" s="75">
        <v>75.980544000000009</v>
      </c>
    </row>
    <row r="13874" spans="1:3" x14ac:dyDescent="0.25">
      <c r="A13874" s="74">
        <v>37614</v>
      </c>
      <c r="B13874" s="75">
        <v>26.721816</v>
      </c>
      <c r="C13874" s="75">
        <v>75.922632000000007</v>
      </c>
    </row>
    <row r="13875" spans="1:3" x14ac:dyDescent="0.25">
      <c r="A13875" s="74">
        <v>37615</v>
      </c>
      <c r="B13875" s="75">
        <v>26.712672000000001</v>
      </c>
      <c r="C13875" s="75">
        <v>75.898247999999995</v>
      </c>
    </row>
    <row r="13876" spans="1:3" x14ac:dyDescent="0.25">
      <c r="A13876" s="74">
        <v>37616</v>
      </c>
      <c r="B13876" s="75">
        <v>26.706576000000002</v>
      </c>
      <c r="C13876" s="75">
        <v>75.834240000000008</v>
      </c>
    </row>
    <row r="13877" spans="1:3" x14ac:dyDescent="0.25">
      <c r="A13877" s="74">
        <v>37617</v>
      </c>
      <c r="B13877" s="75">
        <v>26.700479999999999</v>
      </c>
      <c r="C13877" s="75">
        <v>75.770232000000007</v>
      </c>
    </row>
    <row r="13878" spans="1:3" x14ac:dyDescent="0.25">
      <c r="A13878" s="74">
        <v>37618</v>
      </c>
      <c r="B13878" s="75">
        <v>26.691336</v>
      </c>
      <c r="C13878" s="75">
        <v>75.721464000000012</v>
      </c>
    </row>
    <row r="13879" spans="1:3" x14ac:dyDescent="0.25">
      <c r="A13879" s="74">
        <v>37619</v>
      </c>
      <c r="B13879" s="75">
        <v>26.682192000000004</v>
      </c>
      <c r="C13879" s="75">
        <v>75.690984000000014</v>
      </c>
    </row>
    <row r="13880" spans="1:3" x14ac:dyDescent="0.25">
      <c r="A13880" s="74">
        <v>37620</v>
      </c>
      <c r="B13880" s="75">
        <v>26.679144000000001</v>
      </c>
      <c r="C13880" s="75">
        <v>75.636120000000005</v>
      </c>
    </row>
    <row r="13881" spans="1:3" x14ac:dyDescent="0.25">
      <c r="A13881" s="74">
        <v>37621</v>
      </c>
      <c r="B13881" s="75">
        <v>26.676096000000001</v>
      </c>
      <c r="C13881" s="75">
        <v>75.569064000000012</v>
      </c>
    </row>
    <row r="13882" spans="1:3" x14ac:dyDescent="0.25">
      <c r="A13882" s="74">
        <v>37622</v>
      </c>
      <c r="B13882" s="75">
        <v>26.676096000000001</v>
      </c>
      <c r="C13882" s="75">
        <v>75.498959999999997</v>
      </c>
    </row>
    <row r="13883" spans="1:3" x14ac:dyDescent="0.25">
      <c r="A13883" s="74">
        <v>37623</v>
      </c>
      <c r="B13883" s="75">
        <v>26.673048000000001</v>
      </c>
      <c r="C13883" s="75">
        <v>75.42885600000001</v>
      </c>
    </row>
    <row r="13884" spans="1:3" x14ac:dyDescent="0.25">
      <c r="A13884" s="74">
        <v>37624</v>
      </c>
      <c r="B13884" s="75">
        <v>26.666951999999998</v>
      </c>
      <c r="C13884" s="75">
        <v>75.35875200000001</v>
      </c>
    </row>
    <row r="13885" spans="1:3" x14ac:dyDescent="0.25">
      <c r="A13885" s="74">
        <v>37625</v>
      </c>
      <c r="B13885" s="75">
        <v>26.651712</v>
      </c>
      <c r="C13885" s="75">
        <v>75.306936000000007</v>
      </c>
    </row>
    <row r="13886" spans="1:3" x14ac:dyDescent="0.25">
      <c r="A13886" s="74">
        <v>37626</v>
      </c>
      <c r="B13886" s="75">
        <v>26.645616</v>
      </c>
      <c r="C13886" s="75">
        <v>75.245975999999999</v>
      </c>
    </row>
    <row r="13887" spans="1:3" x14ac:dyDescent="0.25">
      <c r="A13887" s="74">
        <v>37627</v>
      </c>
      <c r="B13887" s="75">
        <v>26.636472000000001</v>
      </c>
      <c r="C13887" s="75">
        <v>75.185016000000005</v>
      </c>
    </row>
    <row r="13888" spans="1:3" x14ac:dyDescent="0.25">
      <c r="A13888" s="74">
        <v>37628</v>
      </c>
      <c r="B13888" s="75">
        <v>26.621232000000003</v>
      </c>
      <c r="C13888" s="75">
        <v>75.117959999999997</v>
      </c>
    </row>
    <row r="13889" spans="1:3" x14ac:dyDescent="0.25">
      <c r="A13889" s="74">
        <v>37629</v>
      </c>
      <c r="B13889" s="75">
        <v>26.615136</v>
      </c>
      <c r="C13889" s="75">
        <v>75.04785600000001</v>
      </c>
    </row>
    <row r="13890" spans="1:3" x14ac:dyDescent="0.25">
      <c r="A13890" s="74">
        <v>37630</v>
      </c>
      <c r="B13890" s="75">
        <v>26.605992000000004</v>
      </c>
      <c r="C13890" s="75">
        <v>74.97775200000001</v>
      </c>
    </row>
    <row r="13891" spans="1:3" x14ac:dyDescent="0.25">
      <c r="A13891" s="74">
        <v>37631</v>
      </c>
      <c r="B13891" s="75">
        <v>26.599896000000001</v>
      </c>
      <c r="C13891" s="75">
        <v>74.904600000000002</v>
      </c>
    </row>
    <row r="13892" spans="1:3" x14ac:dyDescent="0.25">
      <c r="A13892" s="74">
        <v>37632</v>
      </c>
      <c r="B13892" s="75">
        <v>26.587704000000002</v>
      </c>
      <c r="C13892" s="75">
        <v>74.858879999999999</v>
      </c>
    </row>
    <row r="13893" spans="1:3" x14ac:dyDescent="0.25">
      <c r="A13893" s="74">
        <v>37633</v>
      </c>
      <c r="B13893" s="75">
        <v>26.578560000000003</v>
      </c>
      <c r="C13893" s="75">
        <v>74.81925600000001</v>
      </c>
    </row>
    <row r="13894" spans="1:3" x14ac:dyDescent="0.25">
      <c r="A13894" s="74">
        <v>37634</v>
      </c>
      <c r="B13894" s="75">
        <v>26.566368000000001</v>
      </c>
      <c r="C13894" s="75">
        <v>74.782679999999999</v>
      </c>
    </row>
    <row r="13895" spans="1:3" x14ac:dyDescent="0.25">
      <c r="A13895" s="74">
        <v>37635</v>
      </c>
      <c r="B13895" s="75">
        <v>26.557224000000001</v>
      </c>
      <c r="C13895" s="75">
        <v>74.715624000000005</v>
      </c>
    </row>
    <row r="13896" spans="1:3" x14ac:dyDescent="0.25">
      <c r="A13896" s="74">
        <v>37636</v>
      </c>
      <c r="B13896" s="75">
        <v>26.545032000000003</v>
      </c>
      <c r="C13896" s="75">
        <v>74.654664000000011</v>
      </c>
    </row>
    <row r="13897" spans="1:3" x14ac:dyDescent="0.25">
      <c r="A13897" s="74">
        <v>37637</v>
      </c>
      <c r="B13897" s="75">
        <v>26.535888000000003</v>
      </c>
      <c r="C13897" s="75">
        <v>74.593704000000002</v>
      </c>
    </row>
    <row r="13898" spans="1:3" x14ac:dyDescent="0.25">
      <c r="A13898" s="74">
        <v>37638</v>
      </c>
      <c r="B13898" s="75">
        <v>26.523696000000001</v>
      </c>
      <c r="C13898" s="75">
        <v>74.532744000000008</v>
      </c>
    </row>
    <row r="13899" spans="1:3" x14ac:dyDescent="0.25">
      <c r="A13899" s="74">
        <v>37639</v>
      </c>
      <c r="B13899" s="75">
        <v>26.505407999999999</v>
      </c>
      <c r="C13899" s="75">
        <v>74.51445600000001</v>
      </c>
    </row>
    <row r="13900" spans="1:3" x14ac:dyDescent="0.25">
      <c r="A13900" s="74">
        <v>37640</v>
      </c>
      <c r="B13900" s="75">
        <v>26.493216</v>
      </c>
      <c r="C13900" s="75">
        <v>74.496167999999997</v>
      </c>
    </row>
    <row r="13901" spans="1:3" x14ac:dyDescent="0.25">
      <c r="A13901" s="74">
        <v>37641</v>
      </c>
      <c r="B13901" s="75">
        <v>26.481024000000001</v>
      </c>
      <c r="C13901" s="75">
        <v>74.456544000000008</v>
      </c>
    </row>
    <row r="13902" spans="1:3" x14ac:dyDescent="0.25">
      <c r="A13902" s="74">
        <v>37642</v>
      </c>
      <c r="B13902" s="75">
        <v>26.468832000000003</v>
      </c>
      <c r="C13902" s="75">
        <v>74.419967999999997</v>
      </c>
    </row>
    <row r="13903" spans="1:3" x14ac:dyDescent="0.25">
      <c r="A13903" s="74">
        <v>37643</v>
      </c>
      <c r="B13903" s="75">
        <v>26.453592000000004</v>
      </c>
      <c r="C13903" s="75">
        <v>74.377296000000001</v>
      </c>
    </row>
    <row r="13904" spans="1:3" x14ac:dyDescent="0.25">
      <c r="A13904" s="74">
        <v>37644</v>
      </c>
      <c r="B13904" s="75">
        <v>26.441400000000002</v>
      </c>
      <c r="C13904" s="75">
        <v>74.331575999999998</v>
      </c>
    </row>
    <row r="13905" spans="1:3" x14ac:dyDescent="0.25">
      <c r="A13905" s="74">
        <v>37645</v>
      </c>
      <c r="B13905" s="75">
        <v>26.429207999999999</v>
      </c>
      <c r="C13905" s="75">
        <v>74.291952000000009</v>
      </c>
    </row>
    <row r="13906" spans="1:3" x14ac:dyDescent="0.25">
      <c r="A13906" s="74">
        <v>37646</v>
      </c>
      <c r="B13906" s="75">
        <v>26.413968000000001</v>
      </c>
      <c r="C13906" s="75">
        <v>74.276712000000003</v>
      </c>
    </row>
    <row r="13907" spans="1:3" x14ac:dyDescent="0.25">
      <c r="A13907" s="74">
        <v>37647</v>
      </c>
      <c r="B13907" s="75">
        <v>26.395679999999999</v>
      </c>
      <c r="C13907" s="75">
        <v>74.258424000000005</v>
      </c>
    </row>
    <row r="13908" spans="1:3" x14ac:dyDescent="0.25">
      <c r="A13908" s="74">
        <v>37648</v>
      </c>
      <c r="B13908" s="75">
        <v>26.386536</v>
      </c>
      <c r="C13908" s="75">
        <v>74.20965600000001</v>
      </c>
    </row>
    <row r="13909" spans="1:3" x14ac:dyDescent="0.25">
      <c r="A13909" s="74">
        <v>37649</v>
      </c>
      <c r="B13909" s="75">
        <v>26.371296000000001</v>
      </c>
      <c r="C13909" s="75">
        <v>74.160888</v>
      </c>
    </row>
    <row r="13910" spans="1:3" x14ac:dyDescent="0.25">
      <c r="A13910" s="74">
        <v>37650</v>
      </c>
      <c r="B13910" s="75">
        <v>26.356056000000002</v>
      </c>
      <c r="C13910" s="75">
        <v>74.112120000000004</v>
      </c>
    </row>
    <row r="13911" spans="1:3" x14ac:dyDescent="0.25">
      <c r="A13911" s="74">
        <v>37651</v>
      </c>
      <c r="B13911" s="75">
        <v>26.343864000000004</v>
      </c>
      <c r="C13911" s="75">
        <v>74.05725600000001</v>
      </c>
    </row>
    <row r="13912" spans="1:3" x14ac:dyDescent="0.25">
      <c r="A13912" s="74">
        <v>37652</v>
      </c>
      <c r="B13912" s="75">
        <v>26.334720000000004</v>
      </c>
      <c r="C13912" s="75">
        <v>74.002392</v>
      </c>
    </row>
    <row r="13913" spans="1:3" x14ac:dyDescent="0.25">
      <c r="A13913" s="74">
        <v>37653</v>
      </c>
      <c r="B13913" s="75">
        <v>26.325576000000002</v>
      </c>
      <c r="C13913" s="75">
        <v>73.984104000000002</v>
      </c>
    </row>
    <row r="13914" spans="1:3" x14ac:dyDescent="0.25">
      <c r="A13914" s="74">
        <v>37654</v>
      </c>
      <c r="B13914" s="75">
        <v>26.307288000000003</v>
      </c>
      <c r="C13914" s="75">
        <v>73.959720000000004</v>
      </c>
    </row>
    <row r="13915" spans="1:3" x14ac:dyDescent="0.25">
      <c r="A13915" s="74">
        <v>37655</v>
      </c>
      <c r="B13915" s="75">
        <v>26.292048000000001</v>
      </c>
      <c r="C13915" s="75">
        <v>73.904856000000009</v>
      </c>
    </row>
    <row r="13916" spans="1:3" x14ac:dyDescent="0.25">
      <c r="A13916" s="74">
        <v>37656</v>
      </c>
      <c r="B13916" s="75">
        <v>26.273760000000003</v>
      </c>
      <c r="C13916" s="75">
        <v>73.862184000000013</v>
      </c>
    </row>
    <row r="13917" spans="1:3" x14ac:dyDescent="0.25">
      <c r="A13917" s="74">
        <v>37657</v>
      </c>
      <c r="B13917" s="75">
        <v>26.258520000000004</v>
      </c>
      <c r="C13917" s="75">
        <v>73.822559999999996</v>
      </c>
    </row>
    <row r="13918" spans="1:3" x14ac:dyDescent="0.25">
      <c r="A13918" s="74">
        <v>37658</v>
      </c>
      <c r="B13918" s="75">
        <v>26.243279999999999</v>
      </c>
      <c r="C13918" s="75">
        <v>73.779888</v>
      </c>
    </row>
    <row r="13919" spans="1:3" x14ac:dyDescent="0.25">
      <c r="A13919" s="74">
        <v>37659</v>
      </c>
      <c r="B13919" s="75">
        <v>26.231088000000003</v>
      </c>
      <c r="C13919" s="75">
        <v>73.712832000000006</v>
      </c>
    </row>
    <row r="13920" spans="1:3" x14ac:dyDescent="0.25">
      <c r="A13920" s="74">
        <v>37660</v>
      </c>
      <c r="B13920" s="75">
        <v>26.212800000000001</v>
      </c>
      <c r="C13920" s="75">
        <v>73.685400000000001</v>
      </c>
    </row>
    <row r="13921" spans="1:3" x14ac:dyDescent="0.25">
      <c r="A13921" s="74">
        <v>37661</v>
      </c>
      <c r="B13921" s="75">
        <v>26.194512</v>
      </c>
      <c r="C13921" s="75">
        <v>73.661016000000004</v>
      </c>
    </row>
    <row r="13922" spans="1:3" x14ac:dyDescent="0.25">
      <c r="A13922" s="74">
        <v>37662</v>
      </c>
      <c r="B13922" s="75">
        <v>26.182320000000004</v>
      </c>
      <c r="C13922" s="75">
        <v>73.618344000000008</v>
      </c>
    </row>
    <row r="13923" spans="1:3" x14ac:dyDescent="0.25">
      <c r="A13923" s="74">
        <v>37663</v>
      </c>
      <c r="B13923" s="75">
        <v>26.173176000000002</v>
      </c>
      <c r="C13923" s="75">
        <v>73.545192</v>
      </c>
    </row>
    <row r="13924" spans="1:3" x14ac:dyDescent="0.25">
      <c r="A13924" s="74">
        <v>37664</v>
      </c>
      <c r="B13924" s="75">
        <v>26.157935999999999</v>
      </c>
      <c r="C13924" s="75">
        <v>73.490328000000005</v>
      </c>
    </row>
    <row r="13925" spans="1:3" x14ac:dyDescent="0.25">
      <c r="A13925" s="74">
        <v>37665</v>
      </c>
      <c r="B13925" s="75">
        <v>26.142696000000001</v>
      </c>
      <c r="C13925" s="75">
        <v>73.468992</v>
      </c>
    </row>
    <row r="13926" spans="1:3" x14ac:dyDescent="0.25">
      <c r="A13926" s="74">
        <v>37666</v>
      </c>
      <c r="B13926" s="75">
        <v>26.124407999999999</v>
      </c>
      <c r="C13926" s="75">
        <v>73.441559999999996</v>
      </c>
    </row>
    <row r="13927" spans="1:3" x14ac:dyDescent="0.25">
      <c r="A13927" s="74">
        <v>37667</v>
      </c>
      <c r="B13927" s="75">
        <v>26.112216</v>
      </c>
      <c r="C13927" s="75">
        <v>73.392792</v>
      </c>
    </row>
    <row r="13928" spans="1:3" x14ac:dyDescent="0.25">
      <c r="A13928" s="74">
        <v>37668</v>
      </c>
      <c r="B13928" s="75">
        <v>26.100024000000001</v>
      </c>
      <c r="C13928" s="75">
        <v>73.362312000000003</v>
      </c>
    </row>
    <row r="13929" spans="1:3" x14ac:dyDescent="0.25">
      <c r="A13929" s="74">
        <v>37669</v>
      </c>
      <c r="B13929" s="75">
        <v>26.078688000000003</v>
      </c>
      <c r="C13929" s="75">
        <v>73.334879999999998</v>
      </c>
    </row>
    <row r="13930" spans="1:3" x14ac:dyDescent="0.25">
      <c r="A13930" s="74">
        <v>37670</v>
      </c>
      <c r="B13930" s="75">
        <v>26.063448000000005</v>
      </c>
      <c r="C13930" s="75">
        <v>73.28306400000001</v>
      </c>
    </row>
    <row r="13931" spans="1:3" x14ac:dyDescent="0.25">
      <c r="A13931" s="74">
        <v>37671</v>
      </c>
      <c r="B13931" s="75">
        <v>26.054304000000002</v>
      </c>
      <c r="C13931" s="75">
        <v>73.228200000000001</v>
      </c>
    </row>
    <row r="13932" spans="1:3" x14ac:dyDescent="0.25">
      <c r="A13932" s="74">
        <v>37672</v>
      </c>
      <c r="B13932" s="75">
        <v>26.045160000000003</v>
      </c>
      <c r="C13932" s="75">
        <v>73.152000000000001</v>
      </c>
    </row>
    <row r="13933" spans="1:3" x14ac:dyDescent="0.25">
      <c r="A13933" s="74">
        <v>37673</v>
      </c>
      <c r="B13933" s="75">
        <v>26.032968</v>
      </c>
      <c r="C13933" s="75">
        <v>73.051416000000003</v>
      </c>
    </row>
    <row r="13934" spans="1:3" x14ac:dyDescent="0.25">
      <c r="A13934" s="74">
        <v>37674</v>
      </c>
      <c r="B13934" s="75">
        <v>26.023824000000001</v>
      </c>
      <c r="C13934" s="75">
        <v>72.969120000000004</v>
      </c>
    </row>
    <row r="13935" spans="1:3" x14ac:dyDescent="0.25">
      <c r="A13935" s="74">
        <v>37675</v>
      </c>
      <c r="B13935" s="75">
        <v>26.008583999999999</v>
      </c>
      <c r="C13935" s="75">
        <v>72.886824000000004</v>
      </c>
    </row>
    <row r="13936" spans="1:3" x14ac:dyDescent="0.25">
      <c r="A13936" s="74">
        <v>37676</v>
      </c>
      <c r="B13936" s="75">
        <v>25.993344</v>
      </c>
      <c r="C13936" s="75">
        <v>72.801479999999998</v>
      </c>
    </row>
    <row r="13937" spans="1:3" x14ac:dyDescent="0.25">
      <c r="A13937" s="74">
        <v>37677</v>
      </c>
      <c r="B13937" s="75">
        <v>25.981151999999998</v>
      </c>
      <c r="C13937" s="75">
        <v>72.710040000000006</v>
      </c>
    </row>
    <row r="13938" spans="1:3" x14ac:dyDescent="0.25">
      <c r="A13938" s="74">
        <v>37678</v>
      </c>
      <c r="B13938" s="75">
        <v>25.965911999999999</v>
      </c>
      <c r="C13938" s="75">
        <v>72.609456000000009</v>
      </c>
    </row>
    <row r="13939" spans="1:3" x14ac:dyDescent="0.25">
      <c r="A13939" s="74">
        <v>37679</v>
      </c>
      <c r="B13939" s="75">
        <v>25.953720000000004</v>
      </c>
      <c r="C13939" s="75">
        <v>72.508871999999997</v>
      </c>
    </row>
    <row r="13940" spans="1:3" x14ac:dyDescent="0.25">
      <c r="A13940" s="74">
        <v>37680</v>
      </c>
      <c r="B13940" s="75">
        <v>25.941528000000002</v>
      </c>
      <c r="C13940" s="75">
        <v>72.423528000000005</v>
      </c>
    </row>
    <row r="13941" spans="1:3" x14ac:dyDescent="0.25">
      <c r="A13941" s="74">
        <v>37681</v>
      </c>
      <c r="B13941" s="75">
        <v>25.929335999999999</v>
      </c>
      <c r="C13941" s="75">
        <v>72.338184000000012</v>
      </c>
    </row>
    <row r="13942" spans="1:3" x14ac:dyDescent="0.25">
      <c r="A13942" s="74">
        <v>37682</v>
      </c>
      <c r="B13942" s="75">
        <v>25.914096000000001</v>
      </c>
      <c r="C13942" s="75">
        <v>72.246744000000007</v>
      </c>
    </row>
    <row r="13943" spans="1:3" x14ac:dyDescent="0.25">
      <c r="A13943" s="74">
        <v>37683</v>
      </c>
      <c r="B13943" s="75">
        <v>25.904951999999998</v>
      </c>
      <c r="C13943" s="75">
        <v>72.155304000000001</v>
      </c>
    </row>
    <row r="13944" spans="1:3" x14ac:dyDescent="0.25">
      <c r="A13944" s="74">
        <v>37684</v>
      </c>
      <c r="B13944" s="75">
        <v>25.886664000000003</v>
      </c>
      <c r="C13944" s="75">
        <v>72.063864000000009</v>
      </c>
    </row>
    <row r="13945" spans="1:3" x14ac:dyDescent="0.25">
      <c r="A13945" s="74">
        <v>37685</v>
      </c>
      <c r="B13945" s="75">
        <v>25.877520000000004</v>
      </c>
      <c r="C13945" s="75">
        <v>71.972424000000004</v>
      </c>
    </row>
    <row r="13946" spans="1:3" x14ac:dyDescent="0.25">
      <c r="A13946" s="74">
        <v>37686</v>
      </c>
      <c r="B13946" s="75">
        <v>25.865328000000002</v>
      </c>
      <c r="C13946" s="75">
        <v>71.880984000000012</v>
      </c>
    </row>
    <row r="13947" spans="1:3" x14ac:dyDescent="0.25">
      <c r="A13947" s="74">
        <v>37687</v>
      </c>
      <c r="B13947" s="75">
        <v>25.856184000000002</v>
      </c>
      <c r="C13947" s="75">
        <v>71.786496</v>
      </c>
    </row>
    <row r="13948" spans="1:3" x14ac:dyDescent="0.25">
      <c r="A13948" s="74">
        <v>37688</v>
      </c>
      <c r="B13948" s="75">
        <v>25.840944</v>
      </c>
      <c r="C13948" s="75">
        <v>71.688959999999994</v>
      </c>
    </row>
    <row r="13949" spans="1:3" x14ac:dyDescent="0.25">
      <c r="A13949" s="74">
        <v>37689</v>
      </c>
      <c r="B13949" s="75">
        <v>25.825704000000002</v>
      </c>
      <c r="C13949" s="75">
        <v>71.591424000000004</v>
      </c>
    </row>
    <row r="13950" spans="1:3" x14ac:dyDescent="0.25">
      <c r="A13950" s="74">
        <v>37690</v>
      </c>
      <c r="B13950" s="75">
        <v>25.810464000000003</v>
      </c>
      <c r="C13950" s="75">
        <v>71.490840000000006</v>
      </c>
    </row>
    <row r="13951" spans="1:3" x14ac:dyDescent="0.25">
      <c r="A13951" s="74">
        <v>37691</v>
      </c>
      <c r="B13951" s="75">
        <v>25.804368</v>
      </c>
      <c r="C13951" s="75">
        <v>71.37196800000001</v>
      </c>
    </row>
    <row r="13952" spans="1:3" x14ac:dyDescent="0.25">
      <c r="A13952" s="74">
        <v>37692</v>
      </c>
      <c r="B13952" s="75">
        <v>25.786079999999998</v>
      </c>
      <c r="C13952" s="75">
        <v>71.259191999999999</v>
      </c>
    </row>
    <row r="13953" spans="1:3" x14ac:dyDescent="0.25">
      <c r="A13953" s="74">
        <v>37693</v>
      </c>
      <c r="B13953" s="75">
        <v>25.773888000000003</v>
      </c>
      <c r="C13953" s="75">
        <v>71.146416000000002</v>
      </c>
    </row>
    <row r="13954" spans="1:3" x14ac:dyDescent="0.25">
      <c r="A13954" s="74">
        <v>37694</v>
      </c>
      <c r="B13954" s="75">
        <v>25.761696000000001</v>
      </c>
      <c r="C13954" s="75">
        <v>71.030591999999999</v>
      </c>
    </row>
    <row r="13955" spans="1:3" x14ac:dyDescent="0.25">
      <c r="A13955" s="74">
        <v>37695</v>
      </c>
      <c r="B13955" s="75">
        <v>25.749504000000002</v>
      </c>
      <c r="C13955" s="75">
        <v>70.917816000000002</v>
      </c>
    </row>
    <row r="13956" spans="1:3" x14ac:dyDescent="0.25">
      <c r="A13956" s="74">
        <v>37696</v>
      </c>
      <c r="B13956" s="75">
        <v>25.740360000000003</v>
      </c>
      <c r="C13956" s="75">
        <v>70.814184000000012</v>
      </c>
    </row>
    <row r="13957" spans="1:3" x14ac:dyDescent="0.25">
      <c r="A13957" s="74">
        <v>37697</v>
      </c>
      <c r="B13957" s="75">
        <v>25.728168</v>
      </c>
      <c r="C13957" s="75">
        <v>70.7136</v>
      </c>
    </row>
    <row r="13958" spans="1:3" x14ac:dyDescent="0.25">
      <c r="A13958" s="74">
        <v>37698</v>
      </c>
      <c r="B13958" s="75">
        <v>25.719024000000001</v>
      </c>
      <c r="C13958" s="75">
        <v>70.613016000000002</v>
      </c>
    </row>
    <row r="13959" spans="1:3" x14ac:dyDescent="0.25">
      <c r="A13959" s="74">
        <v>37699</v>
      </c>
      <c r="B13959" s="75">
        <v>25.709879999999998</v>
      </c>
      <c r="C13959" s="75">
        <v>70.518528000000003</v>
      </c>
    </row>
    <row r="13960" spans="1:3" x14ac:dyDescent="0.25">
      <c r="A13960" s="74">
        <v>37700</v>
      </c>
      <c r="B13960" s="75">
        <v>25.69464</v>
      </c>
      <c r="C13960" s="75">
        <v>70.411848000000006</v>
      </c>
    </row>
    <row r="13961" spans="1:3" x14ac:dyDescent="0.25">
      <c r="A13961" s="74">
        <v>37701</v>
      </c>
      <c r="B13961" s="75">
        <v>25.688544</v>
      </c>
      <c r="C13961" s="75">
        <v>70.296024000000003</v>
      </c>
    </row>
    <row r="13962" spans="1:3" x14ac:dyDescent="0.25">
      <c r="A13962" s="74">
        <v>37702</v>
      </c>
      <c r="B13962" s="75">
        <v>25.676352000000001</v>
      </c>
      <c r="C13962" s="75">
        <v>70.164959999999994</v>
      </c>
    </row>
    <row r="13963" spans="1:3" x14ac:dyDescent="0.25">
      <c r="A13963" s="74">
        <v>37703</v>
      </c>
      <c r="B13963" s="75">
        <v>25.664160000000003</v>
      </c>
      <c r="C13963" s="75">
        <v>70.033896000000013</v>
      </c>
    </row>
    <row r="13964" spans="1:3" x14ac:dyDescent="0.25">
      <c r="A13964" s="74">
        <v>37704</v>
      </c>
      <c r="B13964" s="75">
        <v>25.651968</v>
      </c>
      <c r="C13964" s="75">
        <v>69.918071999999995</v>
      </c>
    </row>
    <row r="13965" spans="1:3" x14ac:dyDescent="0.25">
      <c r="A13965" s="74">
        <v>37705</v>
      </c>
      <c r="B13965" s="75">
        <v>25.636728000000002</v>
      </c>
      <c r="C13965" s="75">
        <v>69.808344000000005</v>
      </c>
    </row>
    <row r="13966" spans="1:3" x14ac:dyDescent="0.25">
      <c r="A13966" s="74">
        <v>37706</v>
      </c>
      <c r="B13966" s="75">
        <v>25.624535999999999</v>
      </c>
      <c r="C13966" s="75">
        <v>69.701664000000008</v>
      </c>
    </row>
    <row r="13967" spans="1:3" x14ac:dyDescent="0.25">
      <c r="A13967" s="74">
        <v>37707</v>
      </c>
      <c r="B13967" s="75">
        <v>25.609296000000001</v>
      </c>
      <c r="C13967" s="75">
        <v>69.588887999999997</v>
      </c>
    </row>
    <row r="13968" spans="1:3" x14ac:dyDescent="0.25">
      <c r="A13968" s="74">
        <v>37708</v>
      </c>
      <c r="B13968" s="75">
        <v>25.597104000000002</v>
      </c>
      <c r="C13968" s="75">
        <v>69.479159999999993</v>
      </c>
    </row>
    <row r="13969" spans="1:3" x14ac:dyDescent="0.25">
      <c r="A13969" s="74">
        <v>37709</v>
      </c>
      <c r="B13969" s="75">
        <v>25.584911999999999</v>
      </c>
      <c r="C13969" s="75">
        <v>69.366384000000011</v>
      </c>
    </row>
    <row r="13970" spans="1:3" x14ac:dyDescent="0.25">
      <c r="A13970" s="74">
        <v>37710</v>
      </c>
      <c r="B13970" s="75">
        <v>25.572720000000004</v>
      </c>
      <c r="C13970" s="75">
        <v>69.250559999999993</v>
      </c>
    </row>
    <row r="13971" spans="1:3" x14ac:dyDescent="0.25">
      <c r="A13971" s="74">
        <v>37711</v>
      </c>
      <c r="B13971" s="75">
        <v>25.557479999999998</v>
      </c>
      <c r="C13971" s="75">
        <v>69.131688000000011</v>
      </c>
    </row>
    <row r="13972" spans="1:3" x14ac:dyDescent="0.25">
      <c r="A13972" s="74">
        <v>37712</v>
      </c>
      <c r="B13972" s="75">
        <v>25.545288000000003</v>
      </c>
      <c r="C13972" s="75">
        <v>69.018912</v>
      </c>
    </row>
    <row r="13973" spans="1:3" x14ac:dyDescent="0.25">
      <c r="A13973" s="74">
        <v>37713</v>
      </c>
      <c r="B13973" s="75">
        <v>25.527000000000001</v>
      </c>
      <c r="C13973" s="75">
        <v>68.903088000000011</v>
      </c>
    </row>
    <row r="13974" spans="1:3" x14ac:dyDescent="0.25">
      <c r="A13974" s="74">
        <v>37714</v>
      </c>
      <c r="B13974" s="75">
        <v>25.514807999999999</v>
      </c>
      <c r="C13974" s="75">
        <v>68.784216000000001</v>
      </c>
    </row>
    <row r="13975" spans="1:3" x14ac:dyDescent="0.25">
      <c r="A13975" s="74">
        <v>37715</v>
      </c>
      <c r="B13975" s="75">
        <v>25.508711999999999</v>
      </c>
      <c r="C13975" s="75">
        <v>68.662296000000012</v>
      </c>
    </row>
    <row r="13976" spans="1:3" x14ac:dyDescent="0.25">
      <c r="A13976" s="74">
        <v>37716</v>
      </c>
      <c r="B13976" s="75">
        <v>25.493472000000001</v>
      </c>
      <c r="C13976" s="75">
        <v>68.540376000000009</v>
      </c>
    </row>
    <row r="13977" spans="1:3" x14ac:dyDescent="0.25">
      <c r="A13977" s="74">
        <v>37717</v>
      </c>
      <c r="B13977" s="75">
        <v>25.481279999999998</v>
      </c>
      <c r="C13977" s="75">
        <v>68.418456000000006</v>
      </c>
    </row>
    <row r="13978" spans="1:3" x14ac:dyDescent="0.25">
      <c r="A13978" s="74">
        <v>37718</v>
      </c>
      <c r="B13978" s="75">
        <v>25.472135999999999</v>
      </c>
      <c r="C13978" s="75">
        <v>68.272152000000006</v>
      </c>
    </row>
    <row r="13979" spans="1:3" x14ac:dyDescent="0.25">
      <c r="A13979" s="74">
        <v>37719</v>
      </c>
      <c r="B13979" s="75">
        <v>25.456896</v>
      </c>
      <c r="C13979" s="75">
        <v>68.144136000000003</v>
      </c>
    </row>
    <row r="13980" spans="1:3" x14ac:dyDescent="0.25">
      <c r="A13980" s="74">
        <v>37720</v>
      </c>
      <c r="B13980" s="75">
        <v>25.444704000000002</v>
      </c>
      <c r="C13980" s="75">
        <v>68.019168000000008</v>
      </c>
    </row>
    <row r="13981" spans="1:3" x14ac:dyDescent="0.25">
      <c r="A13981" s="74">
        <v>37721</v>
      </c>
      <c r="B13981" s="75">
        <v>25.432511999999999</v>
      </c>
      <c r="C13981" s="75">
        <v>67.894199999999998</v>
      </c>
    </row>
    <row r="13982" spans="1:3" x14ac:dyDescent="0.25">
      <c r="A13982" s="74">
        <v>37722</v>
      </c>
      <c r="B13982" s="75">
        <v>25.417272000000001</v>
      </c>
      <c r="C13982" s="75">
        <v>67.76008800000001</v>
      </c>
    </row>
    <row r="13983" spans="1:3" x14ac:dyDescent="0.25">
      <c r="A13983" s="74">
        <v>37723</v>
      </c>
      <c r="B13983" s="75">
        <v>25.402032000000002</v>
      </c>
      <c r="C13983" s="75">
        <v>67.625976000000009</v>
      </c>
    </row>
    <row r="13984" spans="1:3" x14ac:dyDescent="0.25">
      <c r="A13984" s="74">
        <v>37724</v>
      </c>
      <c r="B13984" s="75">
        <v>25.398984000000002</v>
      </c>
      <c r="C13984" s="75">
        <v>67.501007999999999</v>
      </c>
    </row>
    <row r="13985" spans="1:3" x14ac:dyDescent="0.25">
      <c r="A13985" s="74">
        <v>37725</v>
      </c>
      <c r="B13985" s="75">
        <v>25.395935999999999</v>
      </c>
      <c r="C13985" s="75">
        <v>67.436999999999998</v>
      </c>
    </row>
    <row r="13986" spans="1:3" x14ac:dyDescent="0.25">
      <c r="A13986" s="74">
        <v>37726</v>
      </c>
      <c r="B13986" s="75">
        <v>25.383744</v>
      </c>
      <c r="C13986" s="75">
        <v>67.382136000000003</v>
      </c>
    </row>
    <row r="13987" spans="1:3" x14ac:dyDescent="0.25">
      <c r="A13987" s="74">
        <v>37727</v>
      </c>
      <c r="B13987" s="75">
        <v>25.371552000000001</v>
      </c>
      <c r="C13987" s="75">
        <v>67.263264000000007</v>
      </c>
    </row>
    <row r="13988" spans="1:3" x14ac:dyDescent="0.25">
      <c r="A13988" s="74">
        <v>37728</v>
      </c>
      <c r="B13988" s="75">
        <v>25.362407999999999</v>
      </c>
      <c r="C13988" s="75">
        <v>67.138296000000011</v>
      </c>
    </row>
    <row r="13989" spans="1:3" x14ac:dyDescent="0.25">
      <c r="A13989" s="74">
        <v>37729</v>
      </c>
      <c r="B13989" s="75">
        <v>25.347168</v>
      </c>
      <c r="C13989" s="75">
        <v>67.004184000000009</v>
      </c>
    </row>
    <row r="13990" spans="1:3" x14ac:dyDescent="0.25">
      <c r="A13990" s="74">
        <v>37730</v>
      </c>
      <c r="B13990" s="75">
        <v>25.325832000000002</v>
      </c>
      <c r="C13990" s="75">
        <v>66.937128000000001</v>
      </c>
    </row>
    <row r="13991" spans="1:3" x14ac:dyDescent="0.25">
      <c r="A13991" s="74">
        <v>37731</v>
      </c>
      <c r="B13991" s="75">
        <v>25.310592000000003</v>
      </c>
      <c r="C13991" s="75">
        <v>66.863976000000008</v>
      </c>
    </row>
    <row r="13992" spans="1:3" x14ac:dyDescent="0.25">
      <c r="A13992" s="74">
        <v>37732</v>
      </c>
      <c r="B13992" s="75">
        <v>25.374600000000001</v>
      </c>
      <c r="C13992" s="75">
        <v>66.937128000000001</v>
      </c>
    </row>
    <row r="13993" spans="1:3" x14ac:dyDescent="0.25">
      <c r="A13993" s="74">
        <v>37733</v>
      </c>
      <c r="B13993" s="75">
        <v>25.383744</v>
      </c>
      <c r="C13993" s="75">
        <v>66.857880000000009</v>
      </c>
    </row>
    <row r="13994" spans="1:3" x14ac:dyDescent="0.25">
      <c r="A13994" s="74">
        <v>37734</v>
      </c>
      <c r="B13994" s="75">
        <v>25.374600000000001</v>
      </c>
      <c r="C13994" s="75">
        <v>66.739008000000013</v>
      </c>
    </row>
    <row r="13995" spans="1:3" x14ac:dyDescent="0.25">
      <c r="A13995" s="74">
        <v>37735</v>
      </c>
      <c r="B13995" s="75">
        <v>25.368504000000001</v>
      </c>
      <c r="C13995" s="75">
        <v>66.614040000000003</v>
      </c>
    </row>
    <row r="13996" spans="1:3" x14ac:dyDescent="0.25">
      <c r="A13996" s="74">
        <v>37736</v>
      </c>
      <c r="B13996" s="75">
        <v>25.359360000000002</v>
      </c>
      <c r="C13996" s="75">
        <v>66.49212</v>
      </c>
    </row>
    <row r="13997" spans="1:3" x14ac:dyDescent="0.25">
      <c r="A13997" s="74">
        <v>37737</v>
      </c>
      <c r="B13997" s="75">
        <v>25.353264000000003</v>
      </c>
      <c r="C13997" s="75">
        <v>66.373248000000004</v>
      </c>
    </row>
    <row r="13998" spans="1:3" x14ac:dyDescent="0.25">
      <c r="A13998" s="74">
        <v>37738</v>
      </c>
      <c r="B13998" s="75">
        <v>25.353264000000003</v>
      </c>
      <c r="C13998" s="75">
        <v>66.290952000000004</v>
      </c>
    </row>
    <row r="13999" spans="1:3" x14ac:dyDescent="0.25">
      <c r="A13999" s="74">
        <v>37739</v>
      </c>
      <c r="B13999" s="75">
        <v>25.347168</v>
      </c>
      <c r="C13999" s="75">
        <v>66.181224</v>
      </c>
    </row>
    <row r="14000" spans="1:3" x14ac:dyDescent="0.25">
      <c r="A14000" s="74">
        <v>37740</v>
      </c>
      <c r="B14000" s="75">
        <v>25.347168</v>
      </c>
      <c r="C14000" s="75">
        <v>66.095880000000008</v>
      </c>
    </row>
    <row r="14001" spans="1:3" x14ac:dyDescent="0.25">
      <c r="A14001" s="74">
        <v>37741</v>
      </c>
      <c r="B14001" s="75">
        <v>25.341072</v>
      </c>
      <c r="C14001" s="75">
        <v>65.977008000000012</v>
      </c>
    </row>
    <row r="14002" spans="1:3" x14ac:dyDescent="0.25">
      <c r="A14002" s="74">
        <v>37742</v>
      </c>
      <c r="B14002" s="75">
        <v>25.334976000000001</v>
      </c>
      <c r="C14002" s="75">
        <v>65.836799999999997</v>
      </c>
    </row>
    <row r="14003" spans="1:3" x14ac:dyDescent="0.25">
      <c r="A14003" s="74">
        <v>37743</v>
      </c>
      <c r="B14003" s="75">
        <v>25.331928000000001</v>
      </c>
      <c r="C14003" s="75">
        <v>65.687448000000003</v>
      </c>
    </row>
    <row r="14004" spans="1:3" x14ac:dyDescent="0.25">
      <c r="A14004" s="74">
        <v>37744</v>
      </c>
      <c r="B14004" s="75">
        <v>25.325832000000002</v>
      </c>
      <c r="C14004" s="75">
        <v>65.602103999999997</v>
      </c>
    </row>
    <row r="14005" spans="1:3" x14ac:dyDescent="0.25">
      <c r="A14005" s="74">
        <v>37745</v>
      </c>
      <c r="B14005" s="75">
        <v>25.322784000000002</v>
      </c>
      <c r="C14005" s="75">
        <v>65.467991999999995</v>
      </c>
    </row>
    <row r="14006" spans="1:3" x14ac:dyDescent="0.25">
      <c r="A14006" s="74">
        <v>37746</v>
      </c>
      <c r="B14006" s="75">
        <v>25.331928000000001</v>
      </c>
      <c r="C14006" s="75">
        <v>65.428368000000006</v>
      </c>
    </row>
    <row r="14007" spans="1:3" x14ac:dyDescent="0.25">
      <c r="A14007" s="74">
        <v>37747</v>
      </c>
      <c r="B14007" s="75">
        <v>25.325832000000002</v>
      </c>
      <c r="C14007" s="75">
        <v>65.370456000000004</v>
      </c>
    </row>
    <row r="14008" spans="1:3" x14ac:dyDescent="0.25">
      <c r="A14008" s="74">
        <v>37748</v>
      </c>
      <c r="B14008" s="75">
        <v>25.325832000000002</v>
      </c>
      <c r="C14008" s="75">
        <v>65.464944000000003</v>
      </c>
    </row>
    <row r="14009" spans="1:3" x14ac:dyDescent="0.25">
      <c r="A14009" s="74">
        <v>37749</v>
      </c>
      <c r="B14009" s="75">
        <v>25.331928000000001</v>
      </c>
      <c r="C14009" s="75">
        <v>65.474088000000009</v>
      </c>
    </row>
    <row r="14010" spans="1:3" x14ac:dyDescent="0.25">
      <c r="A14010" s="74">
        <v>37750</v>
      </c>
      <c r="B14010" s="75">
        <v>25.334976000000001</v>
      </c>
      <c r="C14010" s="75">
        <v>65.410080000000008</v>
      </c>
    </row>
    <row r="14011" spans="1:3" x14ac:dyDescent="0.25">
      <c r="A14011" s="74">
        <v>37751</v>
      </c>
      <c r="B14011" s="75">
        <v>25.347168</v>
      </c>
      <c r="C14011" s="75">
        <v>65.358264000000005</v>
      </c>
    </row>
    <row r="14012" spans="1:3" x14ac:dyDescent="0.25">
      <c r="A14012" s="74">
        <v>37752</v>
      </c>
      <c r="B14012" s="75">
        <v>25.341072</v>
      </c>
      <c r="C14012" s="75">
        <v>65.477136000000002</v>
      </c>
    </row>
    <row r="14013" spans="1:3" x14ac:dyDescent="0.25">
      <c r="A14013" s="74">
        <v>37753</v>
      </c>
      <c r="B14013" s="75">
        <v>25.350216000000003</v>
      </c>
      <c r="C14013" s="75">
        <v>65.464944000000003</v>
      </c>
    </row>
    <row r="14014" spans="1:3" x14ac:dyDescent="0.25">
      <c r="A14014" s="74">
        <v>37754</v>
      </c>
      <c r="B14014" s="75">
        <v>25.362407999999999</v>
      </c>
      <c r="C14014" s="75">
        <v>65.422271999999992</v>
      </c>
    </row>
    <row r="14015" spans="1:3" x14ac:dyDescent="0.25">
      <c r="A14015" s="74">
        <v>37755</v>
      </c>
      <c r="B14015" s="75">
        <v>25.368504000000001</v>
      </c>
      <c r="C14015" s="75">
        <v>65.361311999999998</v>
      </c>
    </row>
    <row r="14016" spans="1:3" x14ac:dyDescent="0.25">
      <c r="A14016" s="74">
        <v>37756</v>
      </c>
      <c r="B14016" s="75">
        <v>25.371552000000001</v>
      </c>
      <c r="C14016" s="75">
        <v>65.367408000000012</v>
      </c>
    </row>
    <row r="14017" spans="1:3" x14ac:dyDescent="0.25">
      <c r="A14017" s="74">
        <v>37757</v>
      </c>
      <c r="B14017" s="75">
        <v>25.365456000000002</v>
      </c>
      <c r="C14017" s="75">
        <v>65.376552000000004</v>
      </c>
    </row>
    <row r="14018" spans="1:3" x14ac:dyDescent="0.25">
      <c r="A14018" s="74">
        <v>37758</v>
      </c>
      <c r="B14018" s="75">
        <v>25.356311999999999</v>
      </c>
      <c r="C14018" s="75">
        <v>65.358264000000005</v>
      </c>
    </row>
    <row r="14019" spans="1:3" x14ac:dyDescent="0.25">
      <c r="A14019" s="74">
        <v>37759</v>
      </c>
      <c r="B14019" s="75">
        <v>25.438607999999999</v>
      </c>
      <c r="C14019" s="75">
        <v>65.501519999999999</v>
      </c>
    </row>
    <row r="14020" spans="1:3" x14ac:dyDescent="0.25">
      <c r="A14020" s="74">
        <v>37760</v>
      </c>
      <c r="B14020" s="75">
        <v>25.441656000000002</v>
      </c>
      <c r="C14020" s="75">
        <v>65.547240000000002</v>
      </c>
    </row>
    <row r="14021" spans="1:3" x14ac:dyDescent="0.25">
      <c r="A14021" s="74">
        <v>37761</v>
      </c>
      <c r="B14021" s="75">
        <v>25.438607999999999</v>
      </c>
      <c r="C14021" s="75">
        <v>65.559432000000001</v>
      </c>
    </row>
    <row r="14022" spans="1:3" x14ac:dyDescent="0.25">
      <c r="A14022" s="74">
        <v>37762</v>
      </c>
      <c r="B14022" s="75">
        <v>25.432511999999999</v>
      </c>
      <c r="C14022" s="75">
        <v>65.556384000000008</v>
      </c>
    </row>
    <row r="14023" spans="1:3" x14ac:dyDescent="0.25">
      <c r="A14023" s="74">
        <v>37763</v>
      </c>
      <c r="B14023" s="75">
        <v>25.432511999999999</v>
      </c>
      <c r="C14023" s="75">
        <v>65.528952000000004</v>
      </c>
    </row>
    <row r="14024" spans="1:3" x14ac:dyDescent="0.25">
      <c r="A14024" s="74">
        <v>37764</v>
      </c>
      <c r="B14024" s="75">
        <v>25.423368</v>
      </c>
      <c r="C14024" s="75">
        <v>65.501519999999999</v>
      </c>
    </row>
    <row r="14025" spans="1:3" x14ac:dyDescent="0.25">
      <c r="A14025" s="74">
        <v>37765</v>
      </c>
      <c r="B14025" s="75">
        <v>25.423368</v>
      </c>
      <c r="C14025" s="75">
        <v>65.388744000000003</v>
      </c>
    </row>
    <row r="14026" spans="1:3" x14ac:dyDescent="0.25">
      <c r="A14026" s="74">
        <v>37766</v>
      </c>
      <c r="B14026" s="75">
        <v>25.459944</v>
      </c>
      <c r="C14026" s="75">
        <v>65.327784000000008</v>
      </c>
    </row>
    <row r="14027" spans="1:3" x14ac:dyDescent="0.25">
      <c r="A14027" s="74">
        <v>37767</v>
      </c>
      <c r="B14027" s="75">
        <v>25.450800000000001</v>
      </c>
      <c r="C14027" s="75">
        <v>65.349119999999999</v>
      </c>
    </row>
    <row r="14028" spans="1:3" x14ac:dyDescent="0.25">
      <c r="A14028" s="74">
        <v>37768</v>
      </c>
      <c r="B14028" s="75">
        <v>25.450800000000001</v>
      </c>
      <c r="C14028" s="75">
        <v>65.477136000000002</v>
      </c>
    </row>
    <row r="14029" spans="1:3" x14ac:dyDescent="0.25">
      <c r="A14029" s="74">
        <v>37769</v>
      </c>
      <c r="B14029" s="75">
        <v>25.444704000000002</v>
      </c>
      <c r="C14029" s="75">
        <v>65.592960000000005</v>
      </c>
    </row>
    <row r="14030" spans="1:3" x14ac:dyDescent="0.25">
      <c r="A14030" s="74">
        <v>37770</v>
      </c>
      <c r="B14030" s="75">
        <v>25.444704000000002</v>
      </c>
      <c r="C14030" s="75">
        <v>65.809368000000006</v>
      </c>
    </row>
    <row r="14031" spans="1:3" x14ac:dyDescent="0.25">
      <c r="A14031" s="74">
        <v>37771</v>
      </c>
      <c r="B14031" s="75">
        <v>25.453848000000004</v>
      </c>
      <c r="C14031" s="75">
        <v>65.909952000000004</v>
      </c>
    </row>
    <row r="14032" spans="1:3" x14ac:dyDescent="0.25">
      <c r="A14032" s="74">
        <v>37772</v>
      </c>
      <c r="B14032" s="75">
        <v>25.459944</v>
      </c>
      <c r="C14032" s="75">
        <v>66.074544000000003</v>
      </c>
    </row>
    <row r="14033" spans="1:3" x14ac:dyDescent="0.25">
      <c r="A14033" s="74">
        <v>37773</v>
      </c>
      <c r="B14033" s="75">
        <v>25.456896</v>
      </c>
      <c r="C14033" s="75">
        <v>66.153791999999996</v>
      </c>
    </row>
    <row r="14034" spans="1:3" x14ac:dyDescent="0.25">
      <c r="A14034" s="74">
        <v>37774</v>
      </c>
      <c r="B14034" s="75">
        <v>25.459944</v>
      </c>
      <c r="C14034" s="75">
        <v>66.254376000000008</v>
      </c>
    </row>
    <row r="14035" spans="1:3" x14ac:dyDescent="0.25">
      <c r="A14035" s="74">
        <v>37775</v>
      </c>
      <c r="B14035" s="75">
        <v>25.456896</v>
      </c>
      <c r="C14035" s="75">
        <v>66.327528000000001</v>
      </c>
    </row>
    <row r="14036" spans="1:3" x14ac:dyDescent="0.25">
      <c r="A14036" s="74">
        <v>37776</v>
      </c>
      <c r="B14036" s="75">
        <v>25.450800000000001</v>
      </c>
      <c r="C14036" s="75">
        <v>66.345815999999999</v>
      </c>
    </row>
    <row r="14037" spans="1:3" x14ac:dyDescent="0.25">
      <c r="A14037" s="74">
        <v>37777</v>
      </c>
      <c r="B14037" s="75">
        <v>25.499568</v>
      </c>
      <c r="C14037" s="75">
        <v>66.440303999999998</v>
      </c>
    </row>
    <row r="14038" spans="1:3" x14ac:dyDescent="0.25">
      <c r="A14038" s="74">
        <v>37778</v>
      </c>
      <c r="B14038" s="75">
        <v>25.499568</v>
      </c>
      <c r="C14038" s="75">
        <v>66.571368000000007</v>
      </c>
    </row>
    <row r="14039" spans="1:3" x14ac:dyDescent="0.25">
      <c r="A14039" s="74">
        <v>37779</v>
      </c>
      <c r="B14039" s="75">
        <v>25.499568</v>
      </c>
      <c r="C14039" s="75">
        <v>66.577464000000006</v>
      </c>
    </row>
    <row r="14040" spans="1:3" x14ac:dyDescent="0.25">
      <c r="A14040" s="74">
        <v>37780</v>
      </c>
      <c r="B14040" s="75">
        <v>25.502616000000003</v>
      </c>
      <c r="C14040" s="75">
        <v>66.598799999999997</v>
      </c>
    </row>
    <row r="14041" spans="1:3" x14ac:dyDescent="0.25">
      <c r="A14041" s="74">
        <v>37781</v>
      </c>
      <c r="B14041" s="75">
        <v>25.536144</v>
      </c>
      <c r="C14041" s="75">
        <v>66.702432000000002</v>
      </c>
    </row>
    <row r="14042" spans="1:3" x14ac:dyDescent="0.25">
      <c r="A14042" s="74">
        <v>37782</v>
      </c>
      <c r="B14042" s="75">
        <v>25.539192000000003</v>
      </c>
      <c r="C14042" s="75">
        <v>66.763391999999996</v>
      </c>
    </row>
    <row r="14043" spans="1:3" x14ac:dyDescent="0.25">
      <c r="A14043" s="74">
        <v>37783</v>
      </c>
      <c r="B14043" s="75">
        <v>25.61844</v>
      </c>
      <c r="C14043" s="75">
        <v>66.781680000000009</v>
      </c>
    </row>
    <row r="14044" spans="1:3" x14ac:dyDescent="0.25">
      <c r="A14044" s="74">
        <v>37784</v>
      </c>
      <c r="B14044" s="75">
        <v>25.651968</v>
      </c>
      <c r="C14044" s="75">
        <v>66.863976000000008</v>
      </c>
    </row>
    <row r="14045" spans="1:3" x14ac:dyDescent="0.25">
      <c r="A14045" s="74">
        <v>37785</v>
      </c>
      <c r="B14045" s="75">
        <v>25.685496000000001</v>
      </c>
      <c r="C14045" s="75">
        <v>66.897503999999998</v>
      </c>
    </row>
    <row r="14046" spans="1:3" x14ac:dyDescent="0.25">
      <c r="A14046" s="74">
        <v>37786</v>
      </c>
      <c r="B14046" s="75">
        <v>25.703784000000002</v>
      </c>
      <c r="C14046" s="75">
        <v>66.937128000000001</v>
      </c>
    </row>
    <row r="14047" spans="1:3" x14ac:dyDescent="0.25">
      <c r="A14047" s="74">
        <v>37787</v>
      </c>
      <c r="B14047" s="75">
        <v>25.706832000000002</v>
      </c>
      <c r="C14047" s="75">
        <v>66.915791999999996</v>
      </c>
    </row>
    <row r="14048" spans="1:3" x14ac:dyDescent="0.25">
      <c r="A14048" s="74">
        <v>37788</v>
      </c>
      <c r="B14048" s="75">
        <v>25.706832000000002</v>
      </c>
      <c r="C14048" s="75">
        <v>66.867024000000001</v>
      </c>
    </row>
    <row r="14049" spans="1:3" x14ac:dyDescent="0.25">
      <c r="A14049" s="74">
        <v>37789</v>
      </c>
      <c r="B14049" s="75">
        <v>25.725120000000004</v>
      </c>
      <c r="C14049" s="75">
        <v>66.842640000000003</v>
      </c>
    </row>
    <row r="14050" spans="1:3" x14ac:dyDescent="0.25">
      <c r="A14050" s="74">
        <v>37790</v>
      </c>
      <c r="B14050" s="75">
        <v>25.734264000000003</v>
      </c>
      <c r="C14050" s="75">
        <v>66.964560000000006</v>
      </c>
    </row>
    <row r="14051" spans="1:3" x14ac:dyDescent="0.25">
      <c r="A14051" s="74">
        <v>37791</v>
      </c>
      <c r="B14051" s="75">
        <v>25.734264000000003</v>
      </c>
      <c r="C14051" s="75">
        <v>67.013328000000001</v>
      </c>
    </row>
    <row r="14052" spans="1:3" x14ac:dyDescent="0.25">
      <c r="A14052" s="74">
        <v>37792</v>
      </c>
      <c r="B14052" s="75">
        <v>25.731216000000003</v>
      </c>
      <c r="C14052" s="75">
        <v>66.970656000000005</v>
      </c>
    </row>
    <row r="14053" spans="1:3" x14ac:dyDescent="0.25">
      <c r="A14053" s="74">
        <v>37793</v>
      </c>
      <c r="B14053" s="75">
        <v>25.779984000000002</v>
      </c>
      <c r="C14053" s="75">
        <v>67.022471999999993</v>
      </c>
    </row>
    <row r="14054" spans="1:3" x14ac:dyDescent="0.25">
      <c r="A14054" s="74">
        <v>37794</v>
      </c>
      <c r="B14054" s="75">
        <v>25.789128000000002</v>
      </c>
      <c r="C14054" s="75">
        <v>67.034664000000006</v>
      </c>
    </row>
    <row r="14055" spans="1:3" x14ac:dyDescent="0.25">
      <c r="A14055" s="74">
        <v>37795</v>
      </c>
      <c r="B14055" s="75">
        <v>25.807416000000003</v>
      </c>
      <c r="C14055" s="75">
        <v>67.065144000000004</v>
      </c>
    </row>
    <row r="14056" spans="1:3" x14ac:dyDescent="0.25">
      <c r="A14056" s="74">
        <v>37796</v>
      </c>
      <c r="B14056" s="75">
        <v>25.816560000000003</v>
      </c>
      <c r="C14056" s="75">
        <v>67.07428800000001</v>
      </c>
    </row>
    <row r="14057" spans="1:3" x14ac:dyDescent="0.25">
      <c r="A14057" s="74">
        <v>37797</v>
      </c>
      <c r="B14057" s="75">
        <v>25.816560000000003</v>
      </c>
      <c r="C14057" s="75">
        <v>67.052952000000005</v>
      </c>
    </row>
    <row r="14058" spans="1:3" x14ac:dyDescent="0.25">
      <c r="A14058" s="74">
        <v>37798</v>
      </c>
      <c r="B14058" s="75">
        <v>25.828752000000001</v>
      </c>
      <c r="C14058" s="75">
        <v>67.016376000000008</v>
      </c>
    </row>
    <row r="14059" spans="1:3" x14ac:dyDescent="0.25">
      <c r="A14059" s="74">
        <v>37799</v>
      </c>
      <c r="B14059" s="75">
        <v>25.828752000000001</v>
      </c>
      <c r="C14059" s="75">
        <v>66.976752000000005</v>
      </c>
    </row>
    <row r="14060" spans="1:3" x14ac:dyDescent="0.25">
      <c r="A14060" s="74">
        <v>37800</v>
      </c>
      <c r="B14060" s="75">
        <v>25.886664000000003</v>
      </c>
      <c r="C14060" s="75">
        <v>67.184016</v>
      </c>
    </row>
    <row r="14061" spans="1:3" x14ac:dyDescent="0.25">
      <c r="A14061" s="74">
        <v>37801</v>
      </c>
      <c r="B14061" s="75">
        <v>25.908000000000001</v>
      </c>
      <c r="C14061" s="75">
        <v>67.217544000000004</v>
      </c>
    </row>
    <row r="14062" spans="1:3" x14ac:dyDescent="0.25">
      <c r="A14062" s="74">
        <v>37802</v>
      </c>
      <c r="B14062" s="75">
        <v>25.920192000000004</v>
      </c>
      <c r="C14062" s="75">
        <v>67.205352000000005</v>
      </c>
    </row>
    <row r="14063" spans="1:3" x14ac:dyDescent="0.25">
      <c r="A14063" s="74">
        <v>37803</v>
      </c>
      <c r="B14063" s="75">
        <v>25.929335999999999</v>
      </c>
      <c r="C14063" s="75">
        <v>67.202303999999998</v>
      </c>
    </row>
    <row r="14064" spans="1:3" x14ac:dyDescent="0.25">
      <c r="A14064" s="74">
        <v>37804</v>
      </c>
      <c r="B14064" s="75">
        <v>25.935432000000002</v>
      </c>
      <c r="C14064" s="75">
        <v>67.147440000000003</v>
      </c>
    </row>
    <row r="14065" spans="1:3" x14ac:dyDescent="0.25">
      <c r="A14065" s="74">
        <v>37805</v>
      </c>
      <c r="B14065" s="75">
        <v>25.938479999999998</v>
      </c>
      <c r="C14065" s="75">
        <v>67.089528000000001</v>
      </c>
    </row>
    <row r="14066" spans="1:3" x14ac:dyDescent="0.25">
      <c r="A14066" s="74">
        <v>37806</v>
      </c>
      <c r="B14066" s="75">
        <v>25.935432000000002</v>
      </c>
      <c r="C14066" s="75">
        <v>67.037711999999999</v>
      </c>
    </row>
    <row r="14067" spans="1:3" x14ac:dyDescent="0.25">
      <c r="A14067" s="74">
        <v>37807</v>
      </c>
      <c r="B14067" s="75">
        <v>25.935432000000002</v>
      </c>
      <c r="C14067" s="75">
        <v>66.967608000000013</v>
      </c>
    </row>
    <row r="14068" spans="1:3" x14ac:dyDescent="0.25">
      <c r="A14068" s="74">
        <v>37808</v>
      </c>
      <c r="B14068" s="75">
        <v>25.938479999999998</v>
      </c>
      <c r="C14068" s="75">
        <v>66.912744000000004</v>
      </c>
    </row>
    <row r="14069" spans="1:3" x14ac:dyDescent="0.25">
      <c r="A14069" s="74">
        <v>37809</v>
      </c>
      <c r="B14069" s="75">
        <v>25.956768</v>
      </c>
      <c r="C14069" s="75">
        <v>66.991991999999996</v>
      </c>
    </row>
    <row r="14070" spans="1:3" x14ac:dyDescent="0.25">
      <c r="A14070" s="74">
        <v>37810</v>
      </c>
      <c r="B14070" s="75">
        <v>25.99944</v>
      </c>
      <c r="C14070" s="75">
        <v>67.016376000000008</v>
      </c>
    </row>
    <row r="14071" spans="1:3" x14ac:dyDescent="0.25">
      <c r="A14071" s="74">
        <v>37811</v>
      </c>
      <c r="B14071" s="75">
        <v>26.029920000000004</v>
      </c>
      <c r="C14071" s="75">
        <v>67.02552</v>
      </c>
    </row>
    <row r="14072" spans="1:3" x14ac:dyDescent="0.25">
      <c r="A14072" s="74">
        <v>37812</v>
      </c>
      <c r="B14072" s="75">
        <v>26.045160000000003</v>
      </c>
      <c r="C14072" s="75">
        <v>67.083432000000002</v>
      </c>
    </row>
    <row r="14073" spans="1:3" x14ac:dyDescent="0.25">
      <c r="A14073" s="74">
        <v>37813</v>
      </c>
      <c r="B14073" s="75">
        <v>26.066496000000001</v>
      </c>
      <c r="C14073" s="75">
        <v>67.098671999999993</v>
      </c>
    </row>
    <row r="14074" spans="1:3" x14ac:dyDescent="0.25">
      <c r="A14074" s="74">
        <v>37814</v>
      </c>
      <c r="B14074" s="75">
        <v>26.173176000000002</v>
      </c>
      <c r="C14074" s="75">
        <v>67.184016</v>
      </c>
    </row>
    <row r="14075" spans="1:3" x14ac:dyDescent="0.25">
      <c r="A14075" s="74">
        <v>37815</v>
      </c>
      <c r="B14075" s="75">
        <v>26.200607999999999</v>
      </c>
      <c r="C14075" s="75">
        <v>67.196208000000013</v>
      </c>
    </row>
    <row r="14076" spans="1:3" x14ac:dyDescent="0.25">
      <c r="A14076" s="74">
        <v>37816</v>
      </c>
      <c r="B14076" s="75">
        <v>26.209751999999998</v>
      </c>
      <c r="C14076" s="75">
        <v>67.180968000000007</v>
      </c>
    </row>
    <row r="14077" spans="1:3" x14ac:dyDescent="0.25">
      <c r="A14077" s="74">
        <v>37817</v>
      </c>
      <c r="B14077" s="75">
        <v>26.22804</v>
      </c>
      <c r="C14077" s="75">
        <v>67.190111999999999</v>
      </c>
    </row>
    <row r="14078" spans="1:3" x14ac:dyDescent="0.25">
      <c r="A14078" s="74">
        <v>37818</v>
      </c>
      <c r="B14078" s="75">
        <v>26.258520000000004</v>
      </c>
      <c r="C14078" s="75">
        <v>67.156584000000009</v>
      </c>
    </row>
    <row r="14079" spans="1:3" x14ac:dyDescent="0.25">
      <c r="A14079" s="74">
        <v>37819</v>
      </c>
      <c r="B14079" s="75">
        <v>26.264616</v>
      </c>
      <c r="C14079" s="75">
        <v>67.089528000000001</v>
      </c>
    </row>
    <row r="14080" spans="1:3" x14ac:dyDescent="0.25">
      <c r="A14080" s="74">
        <v>37820</v>
      </c>
      <c r="B14080" s="75">
        <v>26.261568</v>
      </c>
      <c r="C14080" s="75">
        <v>67.010280000000009</v>
      </c>
    </row>
    <row r="14081" spans="1:3" x14ac:dyDescent="0.25">
      <c r="A14081" s="74">
        <v>37821</v>
      </c>
      <c r="B14081" s="75">
        <v>26.258520000000004</v>
      </c>
      <c r="C14081" s="75">
        <v>66.931032000000002</v>
      </c>
    </row>
    <row r="14082" spans="1:3" x14ac:dyDescent="0.25">
      <c r="A14082" s="74">
        <v>37822</v>
      </c>
      <c r="B14082" s="75">
        <v>26.264616</v>
      </c>
      <c r="C14082" s="75">
        <v>66.84568800000001</v>
      </c>
    </row>
    <row r="14083" spans="1:3" x14ac:dyDescent="0.25">
      <c r="A14083" s="74">
        <v>37823</v>
      </c>
      <c r="B14083" s="75">
        <v>26.279856000000002</v>
      </c>
      <c r="C14083" s="75">
        <v>66.793871999999993</v>
      </c>
    </row>
    <row r="14084" spans="1:3" x14ac:dyDescent="0.25">
      <c r="A14084" s="74">
        <v>37824</v>
      </c>
      <c r="B14084" s="75">
        <v>26.295096000000001</v>
      </c>
      <c r="C14084" s="75">
        <v>66.772536000000002</v>
      </c>
    </row>
    <row r="14085" spans="1:3" x14ac:dyDescent="0.25">
      <c r="A14085" s="74">
        <v>37825</v>
      </c>
      <c r="B14085" s="75">
        <v>26.310336</v>
      </c>
      <c r="C14085" s="75">
        <v>66.900552000000005</v>
      </c>
    </row>
    <row r="14086" spans="1:3" x14ac:dyDescent="0.25">
      <c r="A14086" s="74">
        <v>37826</v>
      </c>
      <c r="B14086" s="75">
        <v>26.346912</v>
      </c>
      <c r="C14086" s="75">
        <v>66.995040000000003</v>
      </c>
    </row>
    <row r="14087" spans="1:3" x14ac:dyDescent="0.25">
      <c r="A14087" s="74">
        <v>37827</v>
      </c>
      <c r="B14087" s="75">
        <v>26.343864000000004</v>
      </c>
      <c r="C14087" s="75">
        <v>67.013328000000001</v>
      </c>
    </row>
    <row r="14088" spans="1:3" x14ac:dyDescent="0.25">
      <c r="A14088" s="74">
        <v>37828</v>
      </c>
      <c r="B14088" s="75">
        <v>26.392632000000003</v>
      </c>
      <c r="C14088" s="75">
        <v>67.214496000000011</v>
      </c>
    </row>
    <row r="14089" spans="1:3" x14ac:dyDescent="0.25">
      <c r="A14089" s="74">
        <v>37829</v>
      </c>
      <c r="B14089" s="75">
        <v>26.392632000000003</v>
      </c>
      <c r="C14089" s="75">
        <v>67.281552000000005</v>
      </c>
    </row>
    <row r="14090" spans="1:3" x14ac:dyDescent="0.25">
      <c r="A14090" s="74">
        <v>37830</v>
      </c>
      <c r="B14090" s="75">
        <v>26.368248000000001</v>
      </c>
      <c r="C14090" s="75">
        <v>67.305936000000003</v>
      </c>
    </row>
    <row r="14091" spans="1:3" x14ac:dyDescent="0.25">
      <c r="A14091" s="74">
        <v>37831</v>
      </c>
      <c r="B14091" s="75">
        <v>26.343864000000004</v>
      </c>
      <c r="C14091" s="75">
        <v>67.287648000000004</v>
      </c>
    </row>
    <row r="14092" spans="1:3" x14ac:dyDescent="0.25">
      <c r="A14092" s="74">
        <v>37832</v>
      </c>
      <c r="B14092" s="75">
        <v>26.328624000000001</v>
      </c>
      <c r="C14092" s="75">
        <v>67.293744000000004</v>
      </c>
    </row>
    <row r="14093" spans="1:3" x14ac:dyDescent="0.25">
      <c r="A14093" s="74">
        <v>37833</v>
      </c>
      <c r="B14093" s="75">
        <v>26.331672000000001</v>
      </c>
      <c r="C14093" s="75">
        <v>67.345560000000006</v>
      </c>
    </row>
    <row r="14094" spans="1:3" x14ac:dyDescent="0.25">
      <c r="A14094" s="74">
        <v>37834</v>
      </c>
      <c r="B14094" s="75">
        <v>26.340816</v>
      </c>
      <c r="C14094" s="75">
        <v>67.753991999999997</v>
      </c>
    </row>
    <row r="14095" spans="1:3" x14ac:dyDescent="0.25">
      <c r="A14095" s="74">
        <v>37835</v>
      </c>
      <c r="B14095" s="75">
        <v>26.374344000000001</v>
      </c>
      <c r="C14095" s="75">
        <v>67.982591999999997</v>
      </c>
    </row>
    <row r="14096" spans="1:3" x14ac:dyDescent="0.25">
      <c r="A14096" s="74">
        <v>37836</v>
      </c>
      <c r="B14096" s="75">
        <v>26.365200000000002</v>
      </c>
      <c r="C14096" s="75">
        <v>68.192903999999999</v>
      </c>
    </row>
    <row r="14097" spans="1:3" x14ac:dyDescent="0.25">
      <c r="A14097" s="74">
        <v>37837</v>
      </c>
      <c r="B14097" s="75">
        <v>26.346912</v>
      </c>
      <c r="C14097" s="75">
        <v>68.275199999999998</v>
      </c>
    </row>
    <row r="14098" spans="1:3" x14ac:dyDescent="0.25">
      <c r="A14098" s="74">
        <v>37838</v>
      </c>
      <c r="B14098" s="75">
        <v>26.334720000000004</v>
      </c>
      <c r="C14098" s="75">
        <v>68.296536000000003</v>
      </c>
    </row>
    <row r="14099" spans="1:3" x14ac:dyDescent="0.25">
      <c r="A14099" s="74">
        <v>37839</v>
      </c>
      <c r="B14099" s="75">
        <v>26.334720000000004</v>
      </c>
      <c r="C14099" s="75">
        <v>68.384928000000002</v>
      </c>
    </row>
    <row r="14100" spans="1:3" x14ac:dyDescent="0.25">
      <c r="A14100" s="74">
        <v>37840</v>
      </c>
      <c r="B14100" s="75">
        <v>26.316432000000002</v>
      </c>
      <c r="C14100" s="75">
        <v>68.476368000000008</v>
      </c>
    </row>
    <row r="14101" spans="1:3" x14ac:dyDescent="0.25">
      <c r="A14101" s="74">
        <v>37841</v>
      </c>
      <c r="B14101" s="75">
        <v>26.322528000000002</v>
      </c>
      <c r="C14101" s="75">
        <v>68.540376000000009</v>
      </c>
    </row>
    <row r="14102" spans="1:3" x14ac:dyDescent="0.25">
      <c r="A14102" s="74">
        <v>37842</v>
      </c>
      <c r="B14102" s="75">
        <v>26.307288000000003</v>
      </c>
      <c r="C14102" s="75">
        <v>68.598288000000011</v>
      </c>
    </row>
    <row r="14103" spans="1:3" x14ac:dyDescent="0.25">
      <c r="A14103" s="74">
        <v>37843</v>
      </c>
      <c r="B14103" s="75">
        <v>26.285951999999998</v>
      </c>
      <c r="C14103" s="75">
        <v>68.637912</v>
      </c>
    </row>
    <row r="14104" spans="1:3" x14ac:dyDescent="0.25">
      <c r="A14104" s="74">
        <v>37844</v>
      </c>
      <c r="B14104" s="75">
        <v>26.279856000000002</v>
      </c>
      <c r="C14104" s="75">
        <v>68.674488000000011</v>
      </c>
    </row>
    <row r="14105" spans="1:3" x14ac:dyDescent="0.25">
      <c r="A14105" s="74">
        <v>37845</v>
      </c>
      <c r="B14105" s="75">
        <v>26.285951999999998</v>
      </c>
      <c r="C14105" s="75">
        <v>68.665344000000005</v>
      </c>
    </row>
    <row r="14106" spans="1:3" x14ac:dyDescent="0.25">
      <c r="A14106" s="74">
        <v>37846</v>
      </c>
      <c r="B14106" s="75">
        <v>26.282904000000002</v>
      </c>
      <c r="C14106" s="75">
        <v>69.006720000000001</v>
      </c>
    </row>
    <row r="14107" spans="1:3" x14ac:dyDescent="0.25">
      <c r="A14107" s="74">
        <v>37847</v>
      </c>
      <c r="B14107" s="75">
        <v>26.298144000000001</v>
      </c>
      <c r="C14107" s="75">
        <v>69.665087999999997</v>
      </c>
    </row>
    <row r="14108" spans="1:3" x14ac:dyDescent="0.25">
      <c r="A14108" s="74">
        <v>37848</v>
      </c>
      <c r="B14108" s="75">
        <v>26.292048000000001</v>
      </c>
      <c r="C14108" s="75">
        <v>69.951599999999999</v>
      </c>
    </row>
    <row r="14109" spans="1:3" x14ac:dyDescent="0.25">
      <c r="A14109" s="74">
        <v>37849</v>
      </c>
      <c r="B14109" s="75">
        <v>26.292048000000001</v>
      </c>
      <c r="C14109" s="75">
        <v>70.000368000000009</v>
      </c>
    </row>
    <row r="14110" spans="1:3" x14ac:dyDescent="0.25">
      <c r="A14110" s="74">
        <v>37850</v>
      </c>
      <c r="B14110" s="75">
        <v>26.279856000000002</v>
      </c>
      <c r="C14110" s="75">
        <v>69.982079999999996</v>
      </c>
    </row>
    <row r="14111" spans="1:3" x14ac:dyDescent="0.25">
      <c r="A14111" s="74">
        <v>37851</v>
      </c>
      <c r="B14111" s="75">
        <v>26.273760000000003</v>
      </c>
      <c r="C14111" s="75">
        <v>69.939408</v>
      </c>
    </row>
    <row r="14112" spans="1:3" x14ac:dyDescent="0.25">
      <c r="A14112" s="74">
        <v>37852</v>
      </c>
      <c r="B14112" s="75">
        <v>26.264616</v>
      </c>
      <c r="C14112" s="75">
        <v>69.939408</v>
      </c>
    </row>
    <row r="14113" spans="1:3" x14ac:dyDescent="0.25">
      <c r="A14113" s="74">
        <v>37853</v>
      </c>
      <c r="B14113" s="75">
        <v>26.322528000000002</v>
      </c>
      <c r="C14113" s="75">
        <v>70.012559999999993</v>
      </c>
    </row>
    <row r="14114" spans="1:3" x14ac:dyDescent="0.25">
      <c r="A14114" s="74">
        <v>37854</v>
      </c>
      <c r="B14114" s="75">
        <v>26.328624000000001</v>
      </c>
      <c r="C14114" s="75">
        <v>70.058279999999996</v>
      </c>
    </row>
    <row r="14115" spans="1:3" x14ac:dyDescent="0.25">
      <c r="A14115" s="74">
        <v>37855</v>
      </c>
      <c r="B14115" s="75">
        <v>26.340816</v>
      </c>
      <c r="C14115" s="75">
        <v>70.161912000000001</v>
      </c>
    </row>
    <row r="14116" spans="1:3" x14ac:dyDescent="0.25">
      <c r="A14116" s="74">
        <v>37856</v>
      </c>
      <c r="B14116" s="75">
        <v>26.340816</v>
      </c>
      <c r="C14116" s="75">
        <v>70.183248000000006</v>
      </c>
    </row>
    <row r="14117" spans="1:3" x14ac:dyDescent="0.25">
      <c r="A14117" s="74">
        <v>37857</v>
      </c>
      <c r="B14117" s="75">
        <v>26.328624000000001</v>
      </c>
      <c r="C14117" s="75">
        <v>70.341744000000006</v>
      </c>
    </row>
    <row r="14118" spans="1:3" x14ac:dyDescent="0.25">
      <c r="A14118" s="74">
        <v>37858</v>
      </c>
      <c r="B14118" s="75">
        <v>26.316432000000002</v>
      </c>
      <c r="C14118" s="75">
        <v>70.344791999999998</v>
      </c>
    </row>
    <row r="14119" spans="1:3" x14ac:dyDescent="0.25">
      <c r="A14119" s="74">
        <v>37859</v>
      </c>
      <c r="B14119" s="75">
        <v>26.295096000000001</v>
      </c>
      <c r="C14119" s="75">
        <v>70.305168000000009</v>
      </c>
    </row>
    <row r="14120" spans="1:3" x14ac:dyDescent="0.25">
      <c r="A14120" s="74">
        <v>37860</v>
      </c>
      <c r="B14120" s="75">
        <v>26.285951999999998</v>
      </c>
      <c r="C14120" s="75">
        <v>70.262496000000013</v>
      </c>
    </row>
    <row r="14121" spans="1:3" x14ac:dyDescent="0.25">
      <c r="A14121" s="74">
        <v>37861</v>
      </c>
      <c r="B14121" s="75">
        <v>26.267664000000003</v>
      </c>
      <c r="C14121" s="75">
        <v>70.21677600000001</v>
      </c>
    </row>
    <row r="14122" spans="1:3" x14ac:dyDescent="0.25">
      <c r="A14122" s="74">
        <v>37862</v>
      </c>
      <c r="B14122" s="75">
        <v>26.261568</v>
      </c>
      <c r="C14122" s="75">
        <v>70.201536000000004</v>
      </c>
    </row>
    <row r="14123" spans="1:3" x14ac:dyDescent="0.25">
      <c r="A14123" s="74">
        <v>37863</v>
      </c>
      <c r="B14123" s="75">
        <v>26.261568</v>
      </c>
      <c r="C14123" s="75">
        <v>70.195440000000005</v>
      </c>
    </row>
    <row r="14124" spans="1:3" x14ac:dyDescent="0.25">
      <c r="A14124" s="74">
        <v>37864</v>
      </c>
      <c r="B14124" s="75">
        <v>26.246328000000002</v>
      </c>
      <c r="C14124" s="75">
        <v>70.274687999999998</v>
      </c>
    </row>
    <row r="14125" spans="1:3" x14ac:dyDescent="0.25">
      <c r="A14125" s="74">
        <v>37865</v>
      </c>
      <c r="B14125" s="75">
        <v>26.237183999999999</v>
      </c>
      <c r="C14125" s="75">
        <v>70.289928000000003</v>
      </c>
    </row>
    <row r="14126" spans="1:3" x14ac:dyDescent="0.25">
      <c r="A14126" s="74">
        <v>37866</v>
      </c>
      <c r="B14126" s="75">
        <v>26.224992000000004</v>
      </c>
      <c r="C14126" s="75">
        <v>70.390512000000001</v>
      </c>
    </row>
    <row r="14127" spans="1:3" x14ac:dyDescent="0.25">
      <c r="A14127" s="74">
        <v>37867</v>
      </c>
      <c r="B14127" s="75">
        <v>26.215848000000001</v>
      </c>
      <c r="C14127" s="75">
        <v>70.420991999999998</v>
      </c>
    </row>
    <row r="14128" spans="1:3" x14ac:dyDescent="0.25">
      <c r="A14128" s="74">
        <v>37868</v>
      </c>
      <c r="B14128" s="75">
        <v>26.206704000000002</v>
      </c>
      <c r="C14128" s="75">
        <v>70.442328000000003</v>
      </c>
    </row>
    <row r="14129" spans="1:3" x14ac:dyDescent="0.25">
      <c r="A14129" s="74">
        <v>37869</v>
      </c>
      <c r="B14129" s="75">
        <v>26.231088000000003</v>
      </c>
      <c r="C14129" s="75">
        <v>70.475856000000007</v>
      </c>
    </row>
    <row r="14130" spans="1:3" x14ac:dyDescent="0.25">
      <c r="A14130" s="74">
        <v>37870</v>
      </c>
      <c r="B14130" s="75">
        <v>26.243279999999999</v>
      </c>
      <c r="C14130" s="75">
        <v>70.491096000000013</v>
      </c>
    </row>
    <row r="14131" spans="1:3" x14ac:dyDescent="0.25">
      <c r="A14131" s="74">
        <v>37871</v>
      </c>
      <c r="B14131" s="75">
        <v>26.246328000000002</v>
      </c>
      <c r="C14131" s="75">
        <v>70.475856000000007</v>
      </c>
    </row>
    <row r="14132" spans="1:3" x14ac:dyDescent="0.25">
      <c r="A14132" s="74">
        <v>37872</v>
      </c>
      <c r="B14132" s="75">
        <v>26.234135999999999</v>
      </c>
      <c r="C14132" s="75">
        <v>70.414896000000013</v>
      </c>
    </row>
    <row r="14133" spans="1:3" x14ac:dyDescent="0.25">
      <c r="A14133" s="74">
        <v>37873</v>
      </c>
      <c r="B14133" s="75">
        <v>26.224992000000004</v>
      </c>
      <c r="C14133" s="75">
        <v>70.378320000000002</v>
      </c>
    </row>
    <row r="14134" spans="1:3" x14ac:dyDescent="0.25">
      <c r="A14134" s="74">
        <v>37874</v>
      </c>
      <c r="B14134" s="75">
        <v>26.246328000000002</v>
      </c>
      <c r="C14134" s="75">
        <v>70.314312000000001</v>
      </c>
    </row>
    <row r="14135" spans="1:3" x14ac:dyDescent="0.25">
      <c r="A14135" s="74">
        <v>37875</v>
      </c>
      <c r="B14135" s="75">
        <v>26.234135999999999</v>
      </c>
      <c r="C14135" s="75">
        <v>70.256399999999999</v>
      </c>
    </row>
    <row r="14136" spans="1:3" x14ac:dyDescent="0.25">
      <c r="A14136" s="74">
        <v>37876</v>
      </c>
      <c r="B14136" s="75">
        <v>26.218896000000001</v>
      </c>
      <c r="C14136" s="75">
        <v>70.195440000000005</v>
      </c>
    </row>
    <row r="14137" spans="1:3" x14ac:dyDescent="0.25">
      <c r="A14137" s="74">
        <v>37877</v>
      </c>
      <c r="B14137" s="75">
        <v>26.206704000000002</v>
      </c>
      <c r="C14137" s="75">
        <v>70.14057600000001</v>
      </c>
    </row>
    <row r="14138" spans="1:3" x14ac:dyDescent="0.25">
      <c r="A14138" s="74">
        <v>37878</v>
      </c>
      <c r="B14138" s="75">
        <v>26.185368</v>
      </c>
      <c r="C14138" s="75">
        <v>70.082664000000008</v>
      </c>
    </row>
    <row r="14139" spans="1:3" x14ac:dyDescent="0.25">
      <c r="A14139" s="74">
        <v>37879</v>
      </c>
      <c r="B14139" s="75">
        <v>26.203656000000002</v>
      </c>
      <c r="C14139" s="75">
        <v>70.137528000000003</v>
      </c>
    </row>
    <row r="14140" spans="1:3" x14ac:dyDescent="0.25">
      <c r="A14140" s="74">
        <v>37880</v>
      </c>
      <c r="B14140" s="75">
        <v>26.200607999999999</v>
      </c>
      <c r="C14140" s="75">
        <v>70.125336000000004</v>
      </c>
    </row>
    <row r="14141" spans="1:3" x14ac:dyDescent="0.25">
      <c r="A14141" s="74">
        <v>37881</v>
      </c>
      <c r="B14141" s="75">
        <v>26.285951999999998</v>
      </c>
      <c r="C14141" s="75">
        <v>70.091808</v>
      </c>
    </row>
    <row r="14142" spans="1:3" x14ac:dyDescent="0.25">
      <c r="A14142" s="74">
        <v>37882</v>
      </c>
      <c r="B14142" s="75">
        <v>26.325576000000002</v>
      </c>
      <c r="C14142" s="75">
        <v>70.149720000000002</v>
      </c>
    </row>
    <row r="14143" spans="1:3" x14ac:dyDescent="0.25">
      <c r="A14143" s="74">
        <v>37883</v>
      </c>
      <c r="B14143" s="75">
        <v>26.322528000000002</v>
      </c>
      <c r="C14143" s="75">
        <v>70.119240000000005</v>
      </c>
    </row>
    <row r="14144" spans="1:3" x14ac:dyDescent="0.25">
      <c r="A14144" s="74">
        <v>37884</v>
      </c>
      <c r="B14144" s="75">
        <v>26.386536</v>
      </c>
      <c r="C14144" s="75">
        <v>70.21677600000001</v>
      </c>
    </row>
    <row r="14145" spans="1:3" x14ac:dyDescent="0.25">
      <c r="A14145" s="74">
        <v>37885</v>
      </c>
      <c r="B14145" s="75">
        <v>26.438351999999998</v>
      </c>
      <c r="C14145" s="75">
        <v>70.302120000000002</v>
      </c>
    </row>
    <row r="14146" spans="1:3" x14ac:dyDescent="0.25">
      <c r="A14146" s="74">
        <v>37886</v>
      </c>
      <c r="B14146" s="75">
        <v>26.444448000000001</v>
      </c>
      <c r="C14146" s="75">
        <v>70.353936000000004</v>
      </c>
    </row>
    <row r="14147" spans="1:3" x14ac:dyDescent="0.25">
      <c r="A14147" s="74">
        <v>37887</v>
      </c>
      <c r="B14147" s="75">
        <v>26.508456000000002</v>
      </c>
      <c r="C14147" s="75">
        <v>70.466712000000001</v>
      </c>
    </row>
    <row r="14148" spans="1:3" x14ac:dyDescent="0.25">
      <c r="A14148" s="74">
        <v>37888</v>
      </c>
      <c r="B14148" s="75">
        <v>26.548079999999999</v>
      </c>
      <c r="C14148" s="75">
        <v>70.539864000000009</v>
      </c>
    </row>
    <row r="14149" spans="1:3" x14ac:dyDescent="0.25">
      <c r="A14149" s="74">
        <v>37889</v>
      </c>
      <c r="B14149" s="75">
        <v>26.538936</v>
      </c>
      <c r="C14149" s="75">
        <v>70.588632000000004</v>
      </c>
    </row>
    <row r="14150" spans="1:3" x14ac:dyDescent="0.25">
      <c r="A14150" s="74">
        <v>37890</v>
      </c>
      <c r="B14150" s="75">
        <v>26.545032000000003</v>
      </c>
      <c r="C14150" s="75">
        <v>70.628256000000007</v>
      </c>
    </row>
    <row r="14151" spans="1:3" x14ac:dyDescent="0.25">
      <c r="A14151" s="74">
        <v>37891</v>
      </c>
      <c r="B14151" s="75">
        <v>26.541983999999999</v>
      </c>
      <c r="C14151" s="75">
        <v>70.808087999999998</v>
      </c>
    </row>
    <row r="14152" spans="1:3" x14ac:dyDescent="0.25">
      <c r="A14152" s="74">
        <v>37892</v>
      </c>
      <c r="B14152" s="75">
        <v>26.548079999999999</v>
      </c>
      <c r="C14152" s="75">
        <v>71.149464000000009</v>
      </c>
    </row>
    <row r="14153" spans="1:3" x14ac:dyDescent="0.25">
      <c r="A14153" s="74">
        <v>37893</v>
      </c>
      <c r="B14153" s="75">
        <v>26.538936</v>
      </c>
      <c r="C14153" s="75">
        <v>71.259191999999999</v>
      </c>
    </row>
    <row r="14154" spans="1:3" x14ac:dyDescent="0.25">
      <c r="A14154" s="74">
        <v>37894</v>
      </c>
      <c r="B14154" s="75">
        <v>26.517600000000002</v>
      </c>
      <c r="C14154" s="75">
        <v>71.3232</v>
      </c>
    </row>
    <row r="14155" spans="1:3" x14ac:dyDescent="0.25">
      <c r="A14155" s="74">
        <v>37895</v>
      </c>
      <c r="B14155" s="75">
        <v>26.493216</v>
      </c>
      <c r="C14155" s="75">
        <v>71.460359999999994</v>
      </c>
    </row>
    <row r="14156" spans="1:3" x14ac:dyDescent="0.25">
      <c r="A14156" s="74">
        <v>37896</v>
      </c>
      <c r="B14156" s="75">
        <v>26.465783999999999</v>
      </c>
      <c r="C14156" s="75">
        <v>71.503032000000005</v>
      </c>
    </row>
    <row r="14157" spans="1:3" x14ac:dyDescent="0.25">
      <c r="A14157" s="74">
        <v>37897</v>
      </c>
      <c r="B14157" s="75">
        <v>26.441400000000002</v>
      </c>
      <c r="C14157" s="75">
        <v>71.542656000000008</v>
      </c>
    </row>
    <row r="14158" spans="1:3" x14ac:dyDescent="0.25">
      <c r="A14158" s="74">
        <v>37898</v>
      </c>
      <c r="B14158" s="75">
        <v>26.450544000000001</v>
      </c>
      <c r="C14158" s="75">
        <v>71.600567999999996</v>
      </c>
    </row>
    <row r="14159" spans="1:3" x14ac:dyDescent="0.25">
      <c r="A14159" s="74">
        <v>37899</v>
      </c>
      <c r="B14159" s="75">
        <v>26.45664</v>
      </c>
      <c r="C14159" s="75">
        <v>71.692008000000001</v>
      </c>
    </row>
    <row r="14160" spans="1:3" x14ac:dyDescent="0.25">
      <c r="A14160" s="74">
        <v>37900</v>
      </c>
      <c r="B14160" s="75">
        <v>26.447496000000001</v>
      </c>
      <c r="C14160" s="75">
        <v>71.810879999999997</v>
      </c>
    </row>
    <row r="14161" spans="1:3" x14ac:dyDescent="0.25">
      <c r="A14161" s="74">
        <v>37901</v>
      </c>
      <c r="B14161" s="75">
        <v>26.432256000000002</v>
      </c>
      <c r="C14161" s="75">
        <v>71.890128000000004</v>
      </c>
    </row>
    <row r="14162" spans="1:3" x14ac:dyDescent="0.25">
      <c r="A14162" s="74">
        <v>37902</v>
      </c>
      <c r="B14162" s="75">
        <v>26.413968000000001</v>
      </c>
      <c r="C14162" s="75">
        <v>71.926704000000001</v>
      </c>
    </row>
    <row r="14163" spans="1:3" x14ac:dyDescent="0.25">
      <c r="A14163" s="74">
        <v>37903</v>
      </c>
      <c r="B14163" s="75">
        <v>26.420064000000004</v>
      </c>
      <c r="C14163" s="75">
        <v>72.033384000000012</v>
      </c>
    </row>
    <row r="14164" spans="1:3" x14ac:dyDescent="0.25">
      <c r="A14164" s="74">
        <v>37904</v>
      </c>
      <c r="B14164" s="75">
        <v>26.444448000000001</v>
      </c>
      <c r="C14164" s="75">
        <v>72.359520000000003</v>
      </c>
    </row>
    <row r="14165" spans="1:3" x14ac:dyDescent="0.25">
      <c r="A14165" s="74">
        <v>37905</v>
      </c>
      <c r="B14165" s="75">
        <v>26.435304000000002</v>
      </c>
      <c r="C14165" s="75">
        <v>72.447912000000002</v>
      </c>
    </row>
    <row r="14166" spans="1:3" x14ac:dyDescent="0.25">
      <c r="A14166" s="74">
        <v>37906</v>
      </c>
      <c r="B14166" s="75">
        <v>26.441400000000002</v>
      </c>
      <c r="C14166" s="75">
        <v>72.511920000000003</v>
      </c>
    </row>
    <row r="14167" spans="1:3" x14ac:dyDescent="0.25">
      <c r="A14167" s="74">
        <v>37907</v>
      </c>
      <c r="B14167" s="75">
        <v>26.435304000000002</v>
      </c>
      <c r="C14167" s="75">
        <v>72.545448000000007</v>
      </c>
    </row>
    <row r="14168" spans="1:3" x14ac:dyDescent="0.25">
      <c r="A14168" s="74">
        <v>37908</v>
      </c>
      <c r="B14168" s="75">
        <v>26.474928000000002</v>
      </c>
      <c r="C14168" s="75">
        <v>72.667367999999996</v>
      </c>
    </row>
    <row r="14169" spans="1:3" x14ac:dyDescent="0.25">
      <c r="A14169" s="74">
        <v>37909</v>
      </c>
      <c r="B14169" s="75">
        <v>26.499312</v>
      </c>
      <c r="C14169" s="75">
        <v>72.740520000000004</v>
      </c>
    </row>
    <row r="14170" spans="1:3" x14ac:dyDescent="0.25">
      <c r="A14170" s="74">
        <v>37910</v>
      </c>
      <c r="B14170" s="75">
        <v>26.496264000000004</v>
      </c>
      <c r="C14170" s="75">
        <v>72.844152000000008</v>
      </c>
    </row>
    <row r="14171" spans="1:3" x14ac:dyDescent="0.25">
      <c r="A14171" s="74">
        <v>37911</v>
      </c>
      <c r="B14171" s="75">
        <v>26.502360000000003</v>
      </c>
      <c r="C14171" s="75">
        <v>72.956928000000005</v>
      </c>
    </row>
    <row r="14172" spans="1:3" x14ac:dyDescent="0.25">
      <c r="A14172" s="74">
        <v>37912</v>
      </c>
      <c r="B14172" s="75">
        <v>26.511504000000002</v>
      </c>
      <c r="C14172" s="75">
        <v>73.097136000000006</v>
      </c>
    </row>
    <row r="14173" spans="1:3" x14ac:dyDescent="0.25">
      <c r="A14173" s="74">
        <v>37913</v>
      </c>
      <c r="B14173" s="75">
        <v>26.545032000000003</v>
      </c>
      <c r="C14173" s="75">
        <v>73.286112000000003</v>
      </c>
    </row>
    <row r="14174" spans="1:3" x14ac:dyDescent="0.25">
      <c r="A14174" s="74">
        <v>37914</v>
      </c>
      <c r="B14174" s="75">
        <v>26.551128000000002</v>
      </c>
      <c r="C14174" s="75">
        <v>73.398887999999999</v>
      </c>
    </row>
    <row r="14175" spans="1:3" x14ac:dyDescent="0.25">
      <c r="A14175" s="74">
        <v>37915</v>
      </c>
      <c r="B14175" s="75">
        <v>26.554176000000002</v>
      </c>
      <c r="C14175" s="75">
        <v>73.456800000000001</v>
      </c>
    </row>
    <row r="14176" spans="1:3" x14ac:dyDescent="0.25">
      <c r="A14176" s="74">
        <v>37916</v>
      </c>
      <c r="B14176" s="75">
        <v>26.566368000000001</v>
      </c>
      <c r="C14176" s="75">
        <v>73.523856000000009</v>
      </c>
    </row>
    <row r="14177" spans="1:3" x14ac:dyDescent="0.25">
      <c r="A14177" s="74">
        <v>37917</v>
      </c>
      <c r="B14177" s="75">
        <v>26.587704000000002</v>
      </c>
      <c r="C14177" s="75">
        <v>73.533000000000001</v>
      </c>
    </row>
    <row r="14178" spans="1:3" x14ac:dyDescent="0.25">
      <c r="A14178" s="74">
        <v>37918</v>
      </c>
      <c r="B14178" s="75">
        <v>26.554176000000002</v>
      </c>
      <c r="C14178" s="75">
        <v>73.517759999999996</v>
      </c>
    </row>
    <row r="14179" spans="1:3" x14ac:dyDescent="0.25">
      <c r="A14179" s="74">
        <v>37919</v>
      </c>
      <c r="B14179" s="75">
        <v>26.514551999999998</v>
      </c>
      <c r="C14179" s="75">
        <v>73.557384000000013</v>
      </c>
    </row>
    <row r="14180" spans="1:3" x14ac:dyDescent="0.25">
      <c r="A14180" s="74">
        <v>37920</v>
      </c>
      <c r="B14180" s="75">
        <v>26.514551999999998</v>
      </c>
      <c r="C14180" s="75">
        <v>73.578720000000004</v>
      </c>
    </row>
    <row r="14181" spans="1:3" x14ac:dyDescent="0.25">
      <c r="A14181" s="74">
        <v>37921</v>
      </c>
      <c r="B14181" s="75">
        <v>26.535888000000003</v>
      </c>
      <c r="C14181" s="75">
        <v>73.517759999999996</v>
      </c>
    </row>
    <row r="14182" spans="1:3" x14ac:dyDescent="0.25">
      <c r="A14182" s="74">
        <v>37922</v>
      </c>
      <c r="B14182" s="75">
        <v>26.526744000000001</v>
      </c>
      <c r="C14182" s="75">
        <v>73.569576000000012</v>
      </c>
    </row>
    <row r="14183" spans="1:3" x14ac:dyDescent="0.25">
      <c r="A14183" s="74">
        <v>37923</v>
      </c>
      <c r="B14183" s="75">
        <v>26.538936</v>
      </c>
      <c r="C14183" s="75">
        <v>73.584816000000004</v>
      </c>
    </row>
    <row r="14184" spans="1:3" x14ac:dyDescent="0.25">
      <c r="A14184" s="74">
        <v>37924</v>
      </c>
      <c r="B14184" s="75">
        <v>26.538936</v>
      </c>
      <c r="C14184" s="75">
        <v>73.648824000000005</v>
      </c>
    </row>
    <row r="14185" spans="1:3" x14ac:dyDescent="0.25">
      <c r="A14185" s="74">
        <v>37925</v>
      </c>
      <c r="B14185" s="75">
        <v>26.557224000000001</v>
      </c>
      <c r="C14185" s="75">
        <v>73.718928000000005</v>
      </c>
    </row>
    <row r="14186" spans="1:3" x14ac:dyDescent="0.25">
      <c r="A14186" s="74">
        <v>37926</v>
      </c>
      <c r="B14186" s="75">
        <v>26.587704000000002</v>
      </c>
      <c r="C14186" s="75">
        <v>73.758552000000009</v>
      </c>
    </row>
    <row r="14187" spans="1:3" x14ac:dyDescent="0.25">
      <c r="A14187" s="74">
        <v>37927</v>
      </c>
      <c r="B14187" s="75">
        <v>26.590751999999998</v>
      </c>
      <c r="C14187" s="75">
        <v>73.767696000000001</v>
      </c>
    </row>
    <row r="14188" spans="1:3" x14ac:dyDescent="0.25">
      <c r="A14188" s="74">
        <v>37928</v>
      </c>
      <c r="B14188" s="75">
        <v>26.636472000000001</v>
      </c>
      <c r="C14188" s="75">
        <v>73.859136000000007</v>
      </c>
    </row>
    <row r="14189" spans="1:3" x14ac:dyDescent="0.25">
      <c r="A14189" s="74">
        <v>37929</v>
      </c>
      <c r="B14189" s="75">
        <v>26.630376000000002</v>
      </c>
      <c r="C14189" s="75">
        <v>73.859136000000007</v>
      </c>
    </row>
    <row r="14190" spans="1:3" x14ac:dyDescent="0.25">
      <c r="A14190" s="74">
        <v>37930</v>
      </c>
      <c r="B14190" s="75">
        <v>26.639520000000005</v>
      </c>
      <c r="C14190" s="75">
        <v>73.895712000000003</v>
      </c>
    </row>
    <row r="14191" spans="1:3" x14ac:dyDescent="0.25">
      <c r="A14191" s="74">
        <v>37931</v>
      </c>
      <c r="B14191" s="75">
        <v>26.651712</v>
      </c>
      <c r="C14191" s="75">
        <v>73.978008000000003</v>
      </c>
    </row>
    <row r="14192" spans="1:3" x14ac:dyDescent="0.25">
      <c r="A14192" s="74">
        <v>37932</v>
      </c>
      <c r="B14192" s="75">
        <v>26.615136</v>
      </c>
      <c r="C14192" s="75">
        <v>73.987152000000009</v>
      </c>
    </row>
    <row r="14193" spans="1:3" x14ac:dyDescent="0.25">
      <c r="A14193" s="74">
        <v>37933</v>
      </c>
      <c r="B14193" s="75">
        <v>26.569416</v>
      </c>
      <c r="C14193" s="75">
        <v>73.959720000000004</v>
      </c>
    </row>
    <row r="14194" spans="1:3" x14ac:dyDescent="0.25">
      <c r="A14194" s="74">
        <v>37934</v>
      </c>
      <c r="B14194" s="75">
        <v>26.575512</v>
      </c>
      <c r="C14194" s="75">
        <v>73.944479999999999</v>
      </c>
    </row>
    <row r="14195" spans="1:3" x14ac:dyDescent="0.25">
      <c r="A14195" s="74">
        <v>37935</v>
      </c>
      <c r="B14195" s="75">
        <v>26.590751999999998</v>
      </c>
      <c r="C14195" s="75">
        <v>74.017632000000006</v>
      </c>
    </row>
    <row r="14196" spans="1:3" x14ac:dyDescent="0.25">
      <c r="A14196" s="74">
        <v>37936</v>
      </c>
      <c r="B14196" s="75">
        <v>26.618183999999999</v>
      </c>
      <c r="C14196" s="75">
        <v>74.093832000000006</v>
      </c>
    </row>
    <row r="14197" spans="1:3" x14ac:dyDescent="0.25">
      <c r="A14197" s="74">
        <v>37937</v>
      </c>
      <c r="B14197" s="75">
        <v>26.636472000000001</v>
      </c>
      <c r="C14197" s="75">
        <v>74.288904000000002</v>
      </c>
    </row>
    <row r="14198" spans="1:3" x14ac:dyDescent="0.25">
      <c r="A14198" s="74">
        <v>37938</v>
      </c>
      <c r="B14198" s="75">
        <v>26.624279999999999</v>
      </c>
      <c r="C14198" s="75">
        <v>74.474832000000006</v>
      </c>
    </row>
    <row r="14199" spans="1:3" x14ac:dyDescent="0.25">
      <c r="A14199" s="74">
        <v>37939</v>
      </c>
      <c r="B14199" s="75">
        <v>26.633424000000002</v>
      </c>
      <c r="C14199" s="75">
        <v>74.648567999999997</v>
      </c>
    </row>
    <row r="14200" spans="1:3" x14ac:dyDescent="0.25">
      <c r="A14200" s="74">
        <v>37940</v>
      </c>
      <c r="B14200" s="75">
        <v>26.599896000000001</v>
      </c>
      <c r="C14200" s="75">
        <v>74.736959999999996</v>
      </c>
    </row>
    <row r="14201" spans="1:3" x14ac:dyDescent="0.25">
      <c r="A14201" s="74">
        <v>37941</v>
      </c>
      <c r="B14201" s="75">
        <v>26.596848000000001</v>
      </c>
      <c r="C14201" s="75">
        <v>74.804016000000004</v>
      </c>
    </row>
    <row r="14202" spans="1:3" x14ac:dyDescent="0.25">
      <c r="A14202" s="74">
        <v>37942</v>
      </c>
      <c r="B14202" s="75">
        <v>26.630376000000002</v>
      </c>
      <c r="C14202" s="75">
        <v>74.932032000000007</v>
      </c>
    </row>
    <row r="14203" spans="1:3" x14ac:dyDescent="0.25">
      <c r="A14203" s="74">
        <v>37943</v>
      </c>
      <c r="B14203" s="75">
        <v>26.709624000000002</v>
      </c>
      <c r="C14203" s="75">
        <v>75.267312000000004</v>
      </c>
    </row>
    <row r="14204" spans="1:3" x14ac:dyDescent="0.25">
      <c r="A14204" s="74">
        <v>37944</v>
      </c>
      <c r="B14204" s="75">
        <v>26.718768000000001</v>
      </c>
      <c r="C14204" s="75">
        <v>75.364847999999995</v>
      </c>
    </row>
    <row r="14205" spans="1:3" x14ac:dyDescent="0.25">
      <c r="A14205" s="74">
        <v>37945</v>
      </c>
      <c r="B14205" s="75">
        <v>26.755344000000001</v>
      </c>
      <c r="C14205" s="75">
        <v>75.456288000000001</v>
      </c>
    </row>
    <row r="14206" spans="1:3" x14ac:dyDescent="0.25">
      <c r="A14206" s="74">
        <v>37946</v>
      </c>
      <c r="B14206" s="75">
        <v>26.764488000000004</v>
      </c>
      <c r="C14206" s="75">
        <v>75.489816000000005</v>
      </c>
    </row>
    <row r="14207" spans="1:3" x14ac:dyDescent="0.25">
      <c r="A14207" s="74">
        <v>37947</v>
      </c>
      <c r="B14207" s="75">
        <v>26.737056000000003</v>
      </c>
      <c r="C14207" s="75">
        <v>75.529440000000008</v>
      </c>
    </row>
    <row r="14208" spans="1:3" x14ac:dyDescent="0.25">
      <c r="A14208" s="74">
        <v>37948</v>
      </c>
      <c r="B14208" s="75">
        <v>26.697432000000003</v>
      </c>
      <c r="C14208" s="75">
        <v>75.599544000000009</v>
      </c>
    </row>
    <row r="14209" spans="1:3" x14ac:dyDescent="0.25">
      <c r="A14209" s="74">
        <v>37949</v>
      </c>
      <c r="B14209" s="75">
        <v>26.694383999999999</v>
      </c>
      <c r="C14209" s="75">
        <v>75.611736000000008</v>
      </c>
    </row>
    <row r="14210" spans="1:3" x14ac:dyDescent="0.25">
      <c r="A14210" s="74">
        <v>37950</v>
      </c>
      <c r="B14210" s="75">
        <v>26.697432000000003</v>
      </c>
      <c r="C14210" s="75">
        <v>75.590400000000002</v>
      </c>
    </row>
    <row r="14211" spans="1:3" x14ac:dyDescent="0.25">
      <c r="A14211" s="74">
        <v>37951</v>
      </c>
      <c r="B14211" s="75">
        <v>26.697432000000003</v>
      </c>
      <c r="C14211" s="75">
        <v>75.559920000000005</v>
      </c>
    </row>
    <row r="14212" spans="1:3" x14ac:dyDescent="0.25">
      <c r="A14212" s="74">
        <v>37952</v>
      </c>
      <c r="B14212" s="75">
        <v>26.691336</v>
      </c>
      <c r="C14212" s="75">
        <v>75.608688000000001</v>
      </c>
    </row>
    <row r="14213" spans="1:3" x14ac:dyDescent="0.25">
      <c r="A14213" s="74">
        <v>37953</v>
      </c>
      <c r="B14213" s="75">
        <v>26.691336</v>
      </c>
      <c r="C14213" s="75">
        <v>75.916536000000008</v>
      </c>
    </row>
    <row r="14214" spans="1:3" x14ac:dyDescent="0.25">
      <c r="A14214" s="74">
        <v>37954</v>
      </c>
      <c r="B14214" s="75">
        <v>26.76144</v>
      </c>
      <c r="C14214" s="75">
        <v>76.358496000000002</v>
      </c>
    </row>
    <row r="14215" spans="1:3" x14ac:dyDescent="0.25">
      <c r="A14215" s="74">
        <v>37955</v>
      </c>
      <c r="B14215" s="75">
        <v>26.734007999999999</v>
      </c>
      <c r="C14215" s="75">
        <v>76.556616000000005</v>
      </c>
    </row>
    <row r="14216" spans="1:3" x14ac:dyDescent="0.25">
      <c r="A14216" s="74">
        <v>37956</v>
      </c>
      <c r="B14216" s="75">
        <v>26.758392000000004</v>
      </c>
      <c r="C14216" s="75">
        <v>76.712064000000012</v>
      </c>
    </row>
    <row r="14217" spans="1:3" x14ac:dyDescent="0.25">
      <c r="A14217" s="74">
        <v>37957</v>
      </c>
      <c r="B14217" s="75">
        <v>26.755344000000001</v>
      </c>
      <c r="C14217" s="75">
        <v>76.907136000000008</v>
      </c>
    </row>
    <row r="14218" spans="1:3" x14ac:dyDescent="0.25">
      <c r="A14218" s="74">
        <v>37958</v>
      </c>
      <c r="B14218" s="75">
        <v>26.730960000000003</v>
      </c>
      <c r="C14218" s="75">
        <v>77.163167999999999</v>
      </c>
    </row>
    <row r="14219" spans="1:3" x14ac:dyDescent="0.25">
      <c r="A14219" s="74">
        <v>37959</v>
      </c>
      <c r="B14219" s="75">
        <v>26.746200000000002</v>
      </c>
      <c r="C14219" s="75">
        <v>77.184504000000004</v>
      </c>
    </row>
    <row r="14220" spans="1:3" x14ac:dyDescent="0.25">
      <c r="A14220" s="74">
        <v>37960</v>
      </c>
      <c r="B14220" s="75">
        <v>26.767536</v>
      </c>
      <c r="C14220" s="75">
        <v>77.172312000000005</v>
      </c>
    </row>
    <row r="14221" spans="1:3" x14ac:dyDescent="0.25">
      <c r="A14221" s="74">
        <v>37961</v>
      </c>
      <c r="B14221" s="75">
        <v>26.779728000000002</v>
      </c>
      <c r="C14221" s="75">
        <v>77.272896000000003</v>
      </c>
    </row>
    <row r="14222" spans="1:3" x14ac:dyDescent="0.25">
      <c r="A14222" s="74">
        <v>37962</v>
      </c>
      <c r="B14222" s="75">
        <v>26.749248000000001</v>
      </c>
      <c r="C14222" s="75">
        <v>77.571600000000004</v>
      </c>
    </row>
    <row r="14223" spans="1:3" x14ac:dyDescent="0.25">
      <c r="A14223" s="74">
        <v>37963</v>
      </c>
      <c r="B14223" s="75">
        <v>26.752296000000001</v>
      </c>
      <c r="C14223" s="75">
        <v>77.522832000000008</v>
      </c>
    </row>
    <row r="14224" spans="1:3" x14ac:dyDescent="0.25">
      <c r="A14224" s="74">
        <v>37964</v>
      </c>
      <c r="B14224" s="75">
        <v>26.794968000000001</v>
      </c>
      <c r="C14224" s="75">
        <v>77.443584000000001</v>
      </c>
    </row>
    <row r="14225" spans="1:3" x14ac:dyDescent="0.25">
      <c r="A14225" s="74">
        <v>37965</v>
      </c>
      <c r="B14225" s="75">
        <v>26.788872000000001</v>
      </c>
      <c r="C14225" s="75">
        <v>77.407008000000005</v>
      </c>
    </row>
    <row r="14226" spans="1:3" x14ac:dyDescent="0.25">
      <c r="A14226" s="74">
        <v>37966</v>
      </c>
      <c r="B14226" s="75">
        <v>26.779728000000002</v>
      </c>
      <c r="C14226" s="75">
        <v>77.400912000000005</v>
      </c>
    </row>
    <row r="14227" spans="1:3" x14ac:dyDescent="0.25">
      <c r="A14227" s="74">
        <v>37967</v>
      </c>
      <c r="B14227" s="75">
        <v>26.798016000000001</v>
      </c>
      <c r="C14227" s="75">
        <v>77.327759999999998</v>
      </c>
    </row>
    <row r="14228" spans="1:3" x14ac:dyDescent="0.25">
      <c r="A14228" s="74">
        <v>37968</v>
      </c>
      <c r="B14228" s="75">
        <v>26.810207999999999</v>
      </c>
      <c r="C14228" s="75">
        <v>77.239367999999999</v>
      </c>
    </row>
    <row r="14229" spans="1:3" x14ac:dyDescent="0.25">
      <c r="A14229" s="74">
        <v>37969</v>
      </c>
      <c r="B14229" s="75">
        <v>26.798016000000001</v>
      </c>
      <c r="C14229" s="75">
        <v>77.160120000000006</v>
      </c>
    </row>
    <row r="14230" spans="1:3" x14ac:dyDescent="0.25">
      <c r="A14230" s="74">
        <v>37970</v>
      </c>
      <c r="B14230" s="75">
        <v>26.776679999999999</v>
      </c>
      <c r="C14230" s="75">
        <v>77.102208000000005</v>
      </c>
    </row>
    <row r="14231" spans="1:3" x14ac:dyDescent="0.25">
      <c r="A14231" s="74">
        <v>37971</v>
      </c>
      <c r="B14231" s="75">
        <v>26.785824000000002</v>
      </c>
      <c r="C14231" s="75">
        <v>77.056488000000002</v>
      </c>
    </row>
    <row r="14232" spans="1:3" x14ac:dyDescent="0.25">
      <c r="A14232" s="74">
        <v>37972</v>
      </c>
      <c r="B14232" s="75">
        <v>26.782776000000002</v>
      </c>
      <c r="C14232" s="75">
        <v>76.998576</v>
      </c>
    </row>
    <row r="14233" spans="1:3" x14ac:dyDescent="0.25">
      <c r="A14233" s="74">
        <v>37973</v>
      </c>
      <c r="B14233" s="75">
        <v>26.773632000000003</v>
      </c>
      <c r="C14233" s="75">
        <v>76.946759999999998</v>
      </c>
    </row>
    <row r="14234" spans="1:3" x14ac:dyDescent="0.25">
      <c r="A14234" s="74">
        <v>37974</v>
      </c>
      <c r="B14234" s="75">
        <v>26.764488000000004</v>
      </c>
      <c r="C14234" s="75">
        <v>76.928471999999999</v>
      </c>
    </row>
    <row r="14235" spans="1:3" x14ac:dyDescent="0.25">
      <c r="A14235" s="74">
        <v>37975</v>
      </c>
      <c r="B14235" s="75">
        <v>26.764488000000004</v>
      </c>
      <c r="C14235" s="75">
        <v>76.998576</v>
      </c>
    </row>
    <row r="14236" spans="1:3" x14ac:dyDescent="0.25">
      <c r="A14236" s="74">
        <v>37976</v>
      </c>
      <c r="B14236" s="75">
        <v>26.776679999999999</v>
      </c>
      <c r="C14236" s="75">
        <v>76.980288000000002</v>
      </c>
    </row>
    <row r="14237" spans="1:3" x14ac:dyDescent="0.25">
      <c r="A14237" s="74">
        <v>37977</v>
      </c>
      <c r="B14237" s="75">
        <v>26.773632000000003</v>
      </c>
      <c r="C14237" s="75">
        <v>77.013816000000006</v>
      </c>
    </row>
    <row r="14238" spans="1:3" x14ac:dyDescent="0.25">
      <c r="A14238" s="74">
        <v>37978</v>
      </c>
      <c r="B14238" s="75">
        <v>26.767536</v>
      </c>
      <c r="C14238" s="75">
        <v>76.977240000000009</v>
      </c>
    </row>
    <row r="14239" spans="1:3" x14ac:dyDescent="0.25">
      <c r="A14239" s="74">
        <v>37979</v>
      </c>
      <c r="B14239" s="75">
        <v>26.758392000000004</v>
      </c>
      <c r="C14239" s="75">
        <v>76.928471999999999</v>
      </c>
    </row>
    <row r="14240" spans="1:3" x14ac:dyDescent="0.25">
      <c r="A14240" s="74">
        <v>37980</v>
      </c>
      <c r="B14240" s="75">
        <v>26.743151999999998</v>
      </c>
      <c r="C14240" s="75">
        <v>76.879704000000004</v>
      </c>
    </row>
    <row r="14241" spans="1:3" x14ac:dyDescent="0.25">
      <c r="A14241" s="74">
        <v>37981</v>
      </c>
      <c r="B14241" s="75">
        <v>26.727912</v>
      </c>
      <c r="C14241" s="75">
        <v>76.830936000000008</v>
      </c>
    </row>
    <row r="14242" spans="1:3" x14ac:dyDescent="0.25">
      <c r="A14242" s="74">
        <v>37982</v>
      </c>
      <c r="B14242" s="75">
        <v>26.734007999999999</v>
      </c>
      <c r="C14242" s="75">
        <v>76.788264000000012</v>
      </c>
    </row>
    <row r="14243" spans="1:3" x14ac:dyDescent="0.25">
      <c r="A14243" s="74">
        <v>37983</v>
      </c>
      <c r="B14243" s="75">
        <v>26.740104000000002</v>
      </c>
      <c r="C14243" s="75">
        <v>76.76388</v>
      </c>
    </row>
    <row r="14244" spans="1:3" x14ac:dyDescent="0.25">
      <c r="A14244" s="74">
        <v>37984</v>
      </c>
      <c r="B14244" s="75">
        <v>26.724864000000004</v>
      </c>
      <c r="C14244" s="75">
        <v>76.718159999999997</v>
      </c>
    </row>
    <row r="14245" spans="1:3" x14ac:dyDescent="0.25">
      <c r="A14245" s="74">
        <v>37985</v>
      </c>
      <c r="B14245" s="75">
        <v>26.709624000000002</v>
      </c>
      <c r="C14245" s="75">
        <v>76.678536000000008</v>
      </c>
    </row>
    <row r="14246" spans="1:3" x14ac:dyDescent="0.25">
      <c r="A14246" s="74">
        <v>37986</v>
      </c>
      <c r="B14246" s="75">
        <v>26.700479999999999</v>
      </c>
      <c r="C14246" s="75">
        <v>76.61148</v>
      </c>
    </row>
    <row r="14247" spans="1:3" x14ac:dyDescent="0.25">
      <c r="A14247" s="74">
        <v>37987</v>
      </c>
      <c r="B14247" s="75">
        <v>26.706576000000002</v>
      </c>
      <c r="C14247" s="75">
        <v>76.547471999999999</v>
      </c>
    </row>
    <row r="14248" spans="1:3" x14ac:dyDescent="0.25">
      <c r="A14248" s="74">
        <v>37988</v>
      </c>
      <c r="B14248" s="75">
        <v>26.706576000000002</v>
      </c>
      <c r="C14248" s="75">
        <v>76.480416000000005</v>
      </c>
    </row>
    <row r="14249" spans="1:3" x14ac:dyDescent="0.25">
      <c r="A14249" s="74">
        <v>37989</v>
      </c>
      <c r="B14249" s="75">
        <v>26.703528000000002</v>
      </c>
      <c r="C14249" s="75">
        <v>76.471271999999999</v>
      </c>
    </row>
    <row r="14250" spans="1:3" x14ac:dyDescent="0.25">
      <c r="A14250" s="74">
        <v>37990</v>
      </c>
      <c r="B14250" s="75">
        <v>26.700479999999999</v>
      </c>
      <c r="C14250" s="75">
        <v>76.452984000000001</v>
      </c>
    </row>
    <row r="14251" spans="1:3" x14ac:dyDescent="0.25">
      <c r="A14251" s="74">
        <v>37991</v>
      </c>
      <c r="B14251" s="75">
        <v>26.700479999999999</v>
      </c>
      <c r="C14251" s="75">
        <v>76.407264000000012</v>
      </c>
    </row>
    <row r="14252" spans="1:3" x14ac:dyDescent="0.25">
      <c r="A14252" s="74">
        <v>37992</v>
      </c>
      <c r="B14252" s="75">
        <v>26.697432000000003</v>
      </c>
      <c r="C14252" s="75">
        <v>76.361544000000009</v>
      </c>
    </row>
    <row r="14253" spans="1:3" x14ac:dyDescent="0.25">
      <c r="A14253" s="74">
        <v>37993</v>
      </c>
      <c r="B14253" s="75">
        <v>26.697432000000003</v>
      </c>
      <c r="C14253" s="75">
        <v>76.312775999999999</v>
      </c>
    </row>
    <row r="14254" spans="1:3" x14ac:dyDescent="0.25">
      <c r="A14254" s="74">
        <v>37994</v>
      </c>
      <c r="B14254" s="75">
        <v>26.697432000000003</v>
      </c>
      <c r="C14254" s="75">
        <v>76.264008000000004</v>
      </c>
    </row>
    <row r="14255" spans="1:3" x14ac:dyDescent="0.25">
      <c r="A14255" s="74">
        <v>37995</v>
      </c>
      <c r="B14255" s="75">
        <v>26.697432000000003</v>
      </c>
      <c r="C14255" s="75">
        <v>76.218288000000001</v>
      </c>
    </row>
    <row r="14256" spans="1:3" x14ac:dyDescent="0.25">
      <c r="A14256" s="74">
        <v>37996</v>
      </c>
      <c r="B14256" s="75">
        <v>26.694383999999999</v>
      </c>
      <c r="C14256" s="75">
        <v>76.187808000000004</v>
      </c>
    </row>
    <row r="14257" spans="1:3" x14ac:dyDescent="0.25">
      <c r="A14257" s="74">
        <v>37997</v>
      </c>
      <c r="B14257" s="75">
        <v>26.691336</v>
      </c>
      <c r="C14257" s="75">
        <v>76.160375999999999</v>
      </c>
    </row>
    <row r="14258" spans="1:3" x14ac:dyDescent="0.25">
      <c r="A14258" s="74">
        <v>37998</v>
      </c>
      <c r="B14258" s="75">
        <v>26.68524</v>
      </c>
      <c r="C14258" s="75">
        <v>76.129896000000002</v>
      </c>
    </row>
    <row r="14259" spans="1:3" x14ac:dyDescent="0.25">
      <c r="A14259" s="74">
        <v>37999</v>
      </c>
      <c r="B14259" s="75">
        <v>26.682192000000004</v>
      </c>
      <c r="C14259" s="75">
        <v>76.075032000000007</v>
      </c>
    </row>
    <row r="14260" spans="1:3" x14ac:dyDescent="0.25">
      <c r="A14260" s="74">
        <v>38000</v>
      </c>
      <c r="B14260" s="75">
        <v>26.676096000000001</v>
      </c>
      <c r="C14260" s="75">
        <v>76.014071999999999</v>
      </c>
    </row>
    <row r="14261" spans="1:3" x14ac:dyDescent="0.25">
      <c r="A14261" s="74">
        <v>38001</v>
      </c>
      <c r="B14261" s="75">
        <v>26.673048000000001</v>
      </c>
      <c r="C14261" s="75">
        <v>75.947016000000005</v>
      </c>
    </row>
    <row r="14262" spans="1:3" x14ac:dyDescent="0.25">
      <c r="A14262" s="74">
        <v>38002</v>
      </c>
      <c r="B14262" s="75">
        <v>26.67</v>
      </c>
      <c r="C14262" s="75">
        <v>75.879959999999997</v>
      </c>
    </row>
    <row r="14263" spans="1:3" x14ac:dyDescent="0.25">
      <c r="A14263" s="74">
        <v>38003</v>
      </c>
      <c r="B14263" s="75">
        <v>26.666951999999998</v>
      </c>
      <c r="C14263" s="75">
        <v>75.837288000000001</v>
      </c>
    </row>
    <row r="14264" spans="1:3" x14ac:dyDescent="0.25">
      <c r="A14264" s="74">
        <v>38004</v>
      </c>
      <c r="B14264" s="75">
        <v>26.657807999999999</v>
      </c>
      <c r="C14264" s="75">
        <v>75.791567999999998</v>
      </c>
    </row>
    <row r="14265" spans="1:3" x14ac:dyDescent="0.25">
      <c r="A14265" s="74">
        <v>38005</v>
      </c>
      <c r="B14265" s="75">
        <v>26.654760000000003</v>
      </c>
      <c r="C14265" s="75">
        <v>75.751944000000009</v>
      </c>
    </row>
    <row r="14266" spans="1:3" x14ac:dyDescent="0.25">
      <c r="A14266" s="74">
        <v>38006</v>
      </c>
      <c r="B14266" s="75">
        <v>26.648664000000004</v>
      </c>
      <c r="C14266" s="75">
        <v>75.660504000000003</v>
      </c>
    </row>
    <row r="14267" spans="1:3" x14ac:dyDescent="0.25">
      <c r="A14267" s="74">
        <v>38007</v>
      </c>
      <c r="B14267" s="75">
        <v>26.651712</v>
      </c>
      <c r="C14267" s="75">
        <v>75.58735200000001</v>
      </c>
    </row>
    <row r="14268" spans="1:3" x14ac:dyDescent="0.25">
      <c r="A14268" s="74">
        <v>38008</v>
      </c>
      <c r="B14268" s="75">
        <v>26.663904000000002</v>
      </c>
      <c r="C14268" s="75">
        <v>75.547728000000006</v>
      </c>
    </row>
    <row r="14269" spans="1:3" x14ac:dyDescent="0.25">
      <c r="A14269" s="74">
        <v>38009</v>
      </c>
      <c r="B14269" s="75">
        <v>26.67</v>
      </c>
      <c r="C14269" s="75">
        <v>75.508104000000003</v>
      </c>
    </row>
    <row r="14270" spans="1:3" x14ac:dyDescent="0.25">
      <c r="A14270" s="74">
        <v>38010</v>
      </c>
      <c r="B14270" s="75">
        <v>26.663904000000002</v>
      </c>
      <c r="C14270" s="75">
        <v>75.502008000000004</v>
      </c>
    </row>
    <row r="14271" spans="1:3" x14ac:dyDescent="0.25">
      <c r="A14271" s="74">
        <v>38011</v>
      </c>
      <c r="B14271" s="75">
        <v>26.651712</v>
      </c>
      <c r="C14271" s="75">
        <v>75.483720000000005</v>
      </c>
    </row>
    <row r="14272" spans="1:3" x14ac:dyDescent="0.25">
      <c r="A14272" s="74">
        <v>38012</v>
      </c>
      <c r="B14272" s="75">
        <v>26.642568000000001</v>
      </c>
      <c r="C14272" s="75">
        <v>75.422759999999997</v>
      </c>
    </row>
    <row r="14273" spans="1:3" x14ac:dyDescent="0.25">
      <c r="A14273" s="74">
        <v>38013</v>
      </c>
      <c r="B14273" s="75">
        <v>26.639520000000005</v>
      </c>
      <c r="C14273" s="75">
        <v>75.35875200000001</v>
      </c>
    </row>
    <row r="14274" spans="1:3" x14ac:dyDescent="0.25">
      <c r="A14274" s="74">
        <v>38014</v>
      </c>
      <c r="B14274" s="75">
        <v>26.624279999999999</v>
      </c>
      <c r="C14274" s="75">
        <v>75.300840000000008</v>
      </c>
    </row>
    <row r="14275" spans="1:3" x14ac:dyDescent="0.25">
      <c r="A14275" s="74">
        <v>38015</v>
      </c>
      <c r="B14275" s="75">
        <v>26.621232000000003</v>
      </c>
      <c r="C14275" s="75">
        <v>75.236832000000007</v>
      </c>
    </row>
    <row r="14276" spans="1:3" x14ac:dyDescent="0.25">
      <c r="A14276" s="74">
        <v>38016</v>
      </c>
      <c r="B14276" s="75">
        <v>26.612088000000004</v>
      </c>
      <c r="C14276" s="75">
        <v>75.194159999999997</v>
      </c>
    </row>
    <row r="14277" spans="1:3" x14ac:dyDescent="0.25">
      <c r="A14277" s="74">
        <v>38017</v>
      </c>
      <c r="B14277" s="75">
        <v>26.593800000000002</v>
      </c>
      <c r="C14277" s="75">
        <v>75.188064000000011</v>
      </c>
    </row>
    <row r="14278" spans="1:3" x14ac:dyDescent="0.25">
      <c r="A14278" s="74">
        <v>38018</v>
      </c>
      <c r="B14278" s="75">
        <v>26.578560000000003</v>
      </c>
      <c r="C14278" s="75">
        <v>75.178920000000005</v>
      </c>
    </row>
    <row r="14279" spans="1:3" x14ac:dyDescent="0.25">
      <c r="A14279" s="74">
        <v>38019</v>
      </c>
      <c r="B14279" s="75">
        <v>26.560272000000001</v>
      </c>
      <c r="C14279" s="75">
        <v>75.145392000000001</v>
      </c>
    </row>
    <row r="14280" spans="1:3" x14ac:dyDescent="0.25">
      <c r="A14280" s="74">
        <v>38020</v>
      </c>
      <c r="B14280" s="75">
        <v>26.551128000000002</v>
      </c>
      <c r="C14280" s="75">
        <v>75.081384000000014</v>
      </c>
    </row>
    <row r="14281" spans="1:3" x14ac:dyDescent="0.25">
      <c r="A14281" s="74">
        <v>38021</v>
      </c>
      <c r="B14281" s="75">
        <v>26.538936</v>
      </c>
      <c r="C14281" s="75">
        <v>75.020424000000006</v>
      </c>
    </row>
    <row r="14282" spans="1:3" x14ac:dyDescent="0.25">
      <c r="A14282" s="74">
        <v>38022</v>
      </c>
      <c r="B14282" s="75">
        <v>26.526744000000001</v>
      </c>
      <c r="C14282" s="75">
        <v>74.959464000000011</v>
      </c>
    </row>
    <row r="14283" spans="1:3" x14ac:dyDescent="0.25">
      <c r="A14283" s="74">
        <v>38023</v>
      </c>
      <c r="B14283" s="75">
        <v>26.517600000000002</v>
      </c>
      <c r="C14283" s="75">
        <v>74.892408000000003</v>
      </c>
    </row>
    <row r="14284" spans="1:3" x14ac:dyDescent="0.25">
      <c r="A14284" s="74">
        <v>38024</v>
      </c>
      <c r="B14284" s="75">
        <v>26.505407999999999</v>
      </c>
      <c r="C14284" s="75">
        <v>74.797920000000005</v>
      </c>
    </row>
    <row r="14285" spans="1:3" x14ac:dyDescent="0.25">
      <c r="A14285" s="74">
        <v>38025</v>
      </c>
      <c r="B14285" s="75">
        <v>26.490168000000001</v>
      </c>
      <c r="C14285" s="75">
        <v>74.788775999999999</v>
      </c>
    </row>
    <row r="14286" spans="1:3" x14ac:dyDescent="0.25">
      <c r="A14286" s="74">
        <v>38026</v>
      </c>
      <c r="B14286" s="75">
        <v>26.477976000000002</v>
      </c>
      <c r="C14286" s="75">
        <v>74.764392000000001</v>
      </c>
    </row>
    <row r="14287" spans="1:3" x14ac:dyDescent="0.25">
      <c r="A14287" s="74">
        <v>38027</v>
      </c>
      <c r="B14287" s="75">
        <v>26.459688000000003</v>
      </c>
      <c r="C14287" s="75">
        <v>74.700384000000014</v>
      </c>
    </row>
    <row r="14288" spans="1:3" x14ac:dyDescent="0.25">
      <c r="A14288" s="74">
        <v>38028</v>
      </c>
      <c r="B14288" s="75">
        <v>26.441400000000002</v>
      </c>
      <c r="C14288" s="75">
        <v>74.645520000000005</v>
      </c>
    </row>
    <row r="14289" spans="1:3" x14ac:dyDescent="0.25">
      <c r="A14289" s="74">
        <v>38029</v>
      </c>
      <c r="B14289" s="75">
        <v>26.426160000000003</v>
      </c>
      <c r="C14289" s="75">
        <v>74.602847999999994</v>
      </c>
    </row>
    <row r="14290" spans="1:3" x14ac:dyDescent="0.25">
      <c r="A14290" s="74">
        <v>38030</v>
      </c>
      <c r="B14290" s="75">
        <v>26.413968000000001</v>
      </c>
      <c r="C14290" s="75">
        <v>74.551032000000006</v>
      </c>
    </row>
    <row r="14291" spans="1:3" x14ac:dyDescent="0.25">
      <c r="A14291" s="74">
        <v>38031</v>
      </c>
      <c r="B14291" s="75">
        <v>26.401776000000002</v>
      </c>
      <c r="C14291" s="75">
        <v>74.508359999999996</v>
      </c>
    </row>
    <row r="14292" spans="1:3" x14ac:dyDescent="0.25">
      <c r="A14292" s="74">
        <v>38032</v>
      </c>
      <c r="B14292" s="75">
        <v>26.389583999999999</v>
      </c>
      <c r="C14292" s="75">
        <v>74.471784000000014</v>
      </c>
    </row>
    <row r="14293" spans="1:3" x14ac:dyDescent="0.25">
      <c r="A14293" s="74">
        <v>38033</v>
      </c>
      <c r="B14293" s="75">
        <v>26.371296000000001</v>
      </c>
      <c r="C14293" s="75">
        <v>74.389488</v>
      </c>
    </row>
    <row r="14294" spans="1:3" x14ac:dyDescent="0.25">
      <c r="A14294" s="74">
        <v>38034</v>
      </c>
      <c r="B14294" s="75">
        <v>26.359104000000002</v>
      </c>
      <c r="C14294" s="75">
        <v>74.313288</v>
      </c>
    </row>
    <row r="14295" spans="1:3" x14ac:dyDescent="0.25">
      <c r="A14295" s="74">
        <v>38035</v>
      </c>
      <c r="B14295" s="75">
        <v>26.346912</v>
      </c>
      <c r="C14295" s="75">
        <v>74.240136000000007</v>
      </c>
    </row>
    <row r="14296" spans="1:3" x14ac:dyDescent="0.25">
      <c r="A14296" s="74">
        <v>38036</v>
      </c>
      <c r="B14296" s="75">
        <v>26.337768000000001</v>
      </c>
      <c r="C14296" s="75">
        <v>74.173079999999999</v>
      </c>
    </row>
    <row r="14297" spans="1:3" x14ac:dyDescent="0.25">
      <c r="A14297" s="74">
        <v>38037</v>
      </c>
      <c r="B14297" s="75">
        <v>26.328624000000001</v>
      </c>
      <c r="C14297" s="75">
        <v>74.093832000000006</v>
      </c>
    </row>
    <row r="14298" spans="1:3" x14ac:dyDescent="0.25">
      <c r="A14298" s="74">
        <v>38038</v>
      </c>
      <c r="B14298" s="75">
        <v>26.313383999999999</v>
      </c>
      <c r="C14298" s="75">
        <v>74.020679999999999</v>
      </c>
    </row>
    <row r="14299" spans="1:3" x14ac:dyDescent="0.25">
      <c r="A14299" s="74">
        <v>38039</v>
      </c>
      <c r="B14299" s="75">
        <v>26.301192000000004</v>
      </c>
      <c r="C14299" s="75">
        <v>73.996296000000001</v>
      </c>
    </row>
    <row r="14300" spans="1:3" x14ac:dyDescent="0.25">
      <c r="A14300" s="74">
        <v>38040</v>
      </c>
      <c r="B14300" s="75">
        <v>26.289000000000001</v>
      </c>
      <c r="C14300" s="75">
        <v>73.932288</v>
      </c>
    </row>
    <row r="14301" spans="1:3" x14ac:dyDescent="0.25">
      <c r="A14301" s="74">
        <v>38041</v>
      </c>
      <c r="B14301" s="75">
        <v>26.276807999999999</v>
      </c>
      <c r="C14301" s="75">
        <v>73.898759999999996</v>
      </c>
    </row>
    <row r="14302" spans="1:3" x14ac:dyDescent="0.25">
      <c r="A14302" s="74">
        <v>38042</v>
      </c>
      <c r="B14302" s="75">
        <v>26.264616</v>
      </c>
      <c r="C14302" s="75">
        <v>73.825608000000003</v>
      </c>
    </row>
    <row r="14303" spans="1:3" x14ac:dyDescent="0.25">
      <c r="A14303" s="74">
        <v>38043</v>
      </c>
      <c r="B14303" s="75">
        <v>26.249376000000002</v>
      </c>
      <c r="C14303" s="75">
        <v>73.746359999999996</v>
      </c>
    </row>
    <row r="14304" spans="1:3" x14ac:dyDescent="0.25">
      <c r="A14304" s="74">
        <v>38044</v>
      </c>
      <c r="B14304" s="75">
        <v>26.234135999999999</v>
      </c>
      <c r="C14304" s="75">
        <v>73.667112000000003</v>
      </c>
    </row>
    <row r="14305" spans="1:3" x14ac:dyDescent="0.25">
      <c r="A14305" s="74">
        <v>38045</v>
      </c>
      <c r="B14305" s="75">
        <v>26.221944000000001</v>
      </c>
      <c r="C14305" s="75">
        <v>73.600056000000009</v>
      </c>
    </row>
    <row r="14306" spans="1:3" x14ac:dyDescent="0.25">
      <c r="A14306" s="74">
        <v>38046</v>
      </c>
      <c r="B14306" s="75">
        <v>26.200607999999999</v>
      </c>
      <c r="C14306" s="75">
        <v>73.563479999999998</v>
      </c>
    </row>
    <row r="14307" spans="1:3" x14ac:dyDescent="0.25">
      <c r="A14307" s="74">
        <v>38047</v>
      </c>
      <c r="B14307" s="75">
        <v>26.188416</v>
      </c>
      <c r="C14307" s="75">
        <v>73.496424000000005</v>
      </c>
    </row>
    <row r="14308" spans="1:3" x14ac:dyDescent="0.25">
      <c r="A14308" s="74">
        <v>38048</v>
      </c>
      <c r="B14308" s="75">
        <v>26.170128000000002</v>
      </c>
      <c r="C14308" s="75">
        <v>73.43546400000001</v>
      </c>
    </row>
    <row r="14309" spans="1:3" x14ac:dyDescent="0.25">
      <c r="A14309" s="74">
        <v>38049</v>
      </c>
      <c r="B14309" s="75">
        <v>26.148792000000004</v>
      </c>
      <c r="C14309" s="75">
        <v>73.392792</v>
      </c>
    </row>
    <row r="14310" spans="1:3" x14ac:dyDescent="0.25">
      <c r="A14310" s="74">
        <v>38050</v>
      </c>
      <c r="B14310" s="75">
        <v>26.133551999999998</v>
      </c>
      <c r="C14310" s="75">
        <v>73.334879999999998</v>
      </c>
    </row>
    <row r="14311" spans="1:3" x14ac:dyDescent="0.25">
      <c r="A14311" s="74">
        <v>38051</v>
      </c>
      <c r="B14311" s="75">
        <v>26.121360000000003</v>
      </c>
      <c r="C14311" s="75">
        <v>73.264776000000012</v>
      </c>
    </row>
    <row r="14312" spans="1:3" x14ac:dyDescent="0.25">
      <c r="A14312" s="74">
        <v>38052</v>
      </c>
      <c r="B14312" s="75">
        <v>26.118312</v>
      </c>
      <c r="C14312" s="75">
        <v>73.094087999999999</v>
      </c>
    </row>
    <row r="14313" spans="1:3" x14ac:dyDescent="0.25">
      <c r="A14313" s="74">
        <v>38053</v>
      </c>
      <c r="B14313" s="75">
        <v>26.112216</v>
      </c>
      <c r="C14313" s="75">
        <v>72.917304000000001</v>
      </c>
    </row>
    <row r="14314" spans="1:3" x14ac:dyDescent="0.25">
      <c r="A14314" s="74">
        <v>38054</v>
      </c>
      <c r="B14314" s="75">
        <v>26.109168</v>
      </c>
      <c r="C14314" s="75">
        <v>72.743567999999996</v>
      </c>
    </row>
    <row r="14315" spans="1:3" x14ac:dyDescent="0.25">
      <c r="A14315" s="74">
        <v>38055</v>
      </c>
      <c r="B14315" s="75">
        <v>26.103072000000001</v>
      </c>
      <c r="C14315" s="75">
        <v>72.578976000000011</v>
      </c>
    </row>
    <row r="14316" spans="1:3" x14ac:dyDescent="0.25">
      <c r="A14316" s="74">
        <v>38056</v>
      </c>
      <c r="B14316" s="75">
        <v>26.087832000000002</v>
      </c>
      <c r="C14316" s="75">
        <v>72.511920000000003</v>
      </c>
    </row>
    <row r="14317" spans="1:3" x14ac:dyDescent="0.25">
      <c r="A14317" s="74">
        <v>38057</v>
      </c>
      <c r="B14317" s="75">
        <v>26.112216</v>
      </c>
      <c r="C14317" s="75">
        <v>72.472296</v>
      </c>
    </row>
    <row r="14318" spans="1:3" x14ac:dyDescent="0.25">
      <c r="A14318" s="74">
        <v>38058</v>
      </c>
      <c r="B14318" s="75">
        <v>26.093928000000002</v>
      </c>
      <c r="C14318" s="75">
        <v>72.460104000000001</v>
      </c>
    </row>
    <row r="14319" spans="1:3" x14ac:dyDescent="0.25">
      <c r="A14319" s="74">
        <v>38059</v>
      </c>
      <c r="B14319" s="75">
        <v>26.069544</v>
      </c>
      <c r="C14319" s="75">
        <v>72.475344000000007</v>
      </c>
    </row>
    <row r="14320" spans="1:3" x14ac:dyDescent="0.25">
      <c r="A14320" s="74">
        <v>38060</v>
      </c>
      <c r="B14320" s="75">
        <v>26.051256000000002</v>
      </c>
      <c r="C14320" s="75">
        <v>72.435720000000003</v>
      </c>
    </row>
    <row r="14321" spans="1:3" x14ac:dyDescent="0.25">
      <c r="A14321" s="74">
        <v>38061</v>
      </c>
      <c r="B14321" s="75">
        <v>26.036016000000004</v>
      </c>
      <c r="C14321" s="75">
        <v>72.356471999999997</v>
      </c>
    </row>
    <row r="14322" spans="1:3" x14ac:dyDescent="0.25">
      <c r="A14322" s="74">
        <v>38062</v>
      </c>
      <c r="B14322" s="75">
        <v>26.023824000000001</v>
      </c>
      <c r="C14322" s="75">
        <v>72.271128000000004</v>
      </c>
    </row>
    <row r="14323" spans="1:3" x14ac:dyDescent="0.25">
      <c r="A14323" s="74">
        <v>38063</v>
      </c>
      <c r="B14323" s="75">
        <v>26.008583999999999</v>
      </c>
      <c r="C14323" s="75">
        <v>72.188832000000005</v>
      </c>
    </row>
    <row r="14324" spans="1:3" x14ac:dyDescent="0.25">
      <c r="A14324" s="74">
        <v>38064</v>
      </c>
      <c r="B14324" s="75">
        <v>25.996392000000004</v>
      </c>
      <c r="C14324" s="75">
        <v>72.082152000000008</v>
      </c>
    </row>
    <row r="14325" spans="1:3" x14ac:dyDescent="0.25">
      <c r="A14325" s="74">
        <v>38065</v>
      </c>
      <c r="B14325" s="75">
        <v>25.984200000000001</v>
      </c>
      <c r="C14325" s="75">
        <v>71.966328000000004</v>
      </c>
    </row>
    <row r="14326" spans="1:3" x14ac:dyDescent="0.25">
      <c r="A14326" s="74">
        <v>38066</v>
      </c>
      <c r="B14326" s="75">
        <v>25.965911999999999</v>
      </c>
      <c r="C14326" s="75">
        <v>71.905367999999996</v>
      </c>
    </row>
    <row r="14327" spans="1:3" x14ac:dyDescent="0.25">
      <c r="A14327" s="74">
        <v>38067</v>
      </c>
      <c r="B14327" s="75">
        <v>25.950672000000001</v>
      </c>
      <c r="C14327" s="75">
        <v>71.841359999999995</v>
      </c>
    </row>
    <row r="14328" spans="1:3" x14ac:dyDescent="0.25">
      <c r="A14328" s="74">
        <v>38068</v>
      </c>
      <c r="B14328" s="75">
        <v>25.935432000000002</v>
      </c>
      <c r="C14328" s="75">
        <v>71.768208000000001</v>
      </c>
    </row>
    <row r="14329" spans="1:3" x14ac:dyDescent="0.25">
      <c r="A14329" s="74">
        <v>38069</v>
      </c>
      <c r="B14329" s="75">
        <v>25.917144</v>
      </c>
      <c r="C14329" s="75">
        <v>71.685912000000002</v>
      </c>
    </row>
    <row r="14330" spans="1:3" x14ac:dyDescent="0.25">
      <c r="A14330" s="74">
        <v>38070</v>
      </c>
      <c r="B14330" s="75">
        <v>25.904951999999998</v>
      </c>
      <c r="C14330" s="75">
        <v>71.606664000000009</v>
      </c>
    </row>
    <row r="14331" spans="1:3" x14ac:dyDescent="0.25">
      <c r="A14331" s="74">
        <v>38071</v>
      </c>
      <c r="B14331" s="75">
        <v>25.895807999999999</v>
      </c>
      <c r="C14331" s="75">
        <v>71.487791999999999</v>
      </c>
    </row>
    <row r="14332" spans="1:3" x14ac:dyDescent="0.25">
      <c r="A14332" s="74">
        <v>38072</v>
      </c>
      <c r="B14332" s="75">
        <v>25.883616000000004</v>
      </c>
      <c r="C14332" s="75">
        <v>71.368920000000003</v>
      </c>
    </row>
    <row r="14333" spans="1:3" x14ac:dyDescent="0.25">
      <c r="A14333" s="74">
        <v>38073</v>
      </c>
      <c r="B14333" s="75">
        <v>25.877520000000004</v>
      </c>
      <c r="C14333" s="75">
        <v>71.222616000000002</v>
      </c>
    </row>
    <row r="14334" spans="1:3" x14ac:dyDescent="0.25">
      <c r="A14334" s="74">
        <v>38074</v>
      </c>
      <c r="B14334" s="75">
        <v>25.871424000000001</v>
      </c>
      <c r="C14334" s="75">
        <v>71.0946</v>
      </c>
    </row>
    <row r="14335" spans="1:3" x14ac:dyDescent="0.25">
      <c r="A14335" s="74">
        <v>38075</v>
      </c>
      <c r="B14335" s="75">
        <v>25.871424000000001</v>
      </c>
      <c r="C14335" s="75">
        <v>70.911720000000003</v>
      </c>
    </row>
    <row r="14336" spans="1:3" x14ac:dyDescent="0.25">
      <c r="A14336" s="74">
        <v>38076</v>
      </c>
      <c r="B14336" s="75">
        <v>25.865328000000002</v>
      </c>
      <c r="C14336" s="75">
        <v>70.744079999999997</v>
      </c>
    </row>
    <row r="14337" spans="1:3" x14ac:dyDescent="0.25">
      <c r="A14337" s="74">
        <v>38077</v>
      </c>
      <c r="B14337" s="75">
        <v>25.856184000000002</v>
      </c>
      <c r="C14337" s="75">
        <v>70.549008000000001</v>
      </c>
    </row>
    <row r="14338" spans="1:3" x14ac:dyDescent="0.25">
      <c r="A14338" s="74">
        <v>38078</v>
      </c>
      <c r="B14338" s="75">
        <v>25.850088000000003</v>
      </c>
      <c r="C14338" s="75">
        <v>70.372224000000003</v>
      </c>
    </row>
    <row r="14339" spans="1:3" x14ac:dyDescent="0.25">
      <c r="A14339" s="74">
        <v>38079</v>
      </c>
      <c r="B14339" s="75">
        <v>25.84704</v>
      </c>
      <c r="C14339" s="75">
        <v>70.171056000000007</v>
      </c>
    </row>
    <row r="14340" spans="1:3" x14ac:dyDescent="0.25">
      <c r="A14340" s="74">
        <v>38080</v>
      </c>
      <c r="B14340" s="75">
        <v>25.840944</v>
      </c>
      <c r="C14340" s="75">
        <v>69.972936000000004</v>
      </c>
    </row>
    <row r="14341" spans="1:3" x14ac:dyDescent="0.25">
      <c r="A14341" s="74">
        <v>38081</v>
      </c>
      <c r="B14341" s="75">
        <v>25.837896000000001</v>
      </c>
      <c r="C14341" s="75">
        <v>69.768720000000002</v>
      </c>
    </row>
    <row r="14342" spans="1:3" x14ac:dyDescent="0.25">
      <c r="A14342" s="74">
        <v>38082</v>
      </c>
      <c r="B14342" s="75">
        <v>25.831800000000001</v>
      </c>
      <c r="C14342" s="75">
        <v>69.564503999999999</v>
      </c>
    </row>
    <row r="14343" spans="1:3" x14ac:dyDescent="0.25">
      <c r="A14343" s="74">
        <v>38083</v>
      </c>
      <c r="B14343" s="75">
        <v>25.828752000000001</v>
      </c>
      <c r="C14343" s="75">
        <v>69.363336000000004</v>
      </c>
    </row>
    <row r="14344" spans="1:3" x14ac:dyDescent="0.25">
      <c r="A14344" s="74">
        <v>38084</v>
      </c>
      <c r="B14344" s="75">
        <v>25.825704000000002</v>
      </c>
      <c r="C14344" s="75">
        <v>69.153024000000002</v>
      </c>
    </row>
    <row r="14345" spans="1:3" x14ac:dyDescent="0.25">
      <c r="A14345" s="74">
        <v>38085</v>
      </c>
      <c r="B14345" s="75">
        <v>25.822656000000002</v>
      </c>
      <c r="C14345" s="75">
        <v>68.948808</v>
      </c>
    </row>
    <row r="14346" spans="1:3" x14ac:dyDescent="0.25">
      <c r="A14346" s="74">
        <v>38086</v>
      </c>
      <c r="B14346" s="75">
        <v>25.819607999999999</v>
      </c>
      <c r="C14346" s="75">
        <v>68.735448000000005</v>
      </c>
    </row>
    <row r="14347" spans="1:3" x14ac:dyDescent="0.25">
      <c r="A14347" s="74">
        <v>38087</v>
      </c>
      <c r="B14347" s="75">
        <v>25.813511999999999</v>
      </c>
      <c r="C14347" s="75">
        <v>68.522088000000011</v>
      </c>
    </row>
    <row r="14348" spans="1:3" x14ac:dyDescent="0.25">
      <c r="A14348" s="74">
        <v>38088</v>
      </c>
      <c r="B14348" s="75">
        <v>25.810464000000003</v>
      </c>
      <c r="C14348" s="75">
        <v>68.29958400000001</v>
      </c>
    </row>
    <row r="14349" spans="1:3" x14ac:dyDescent="0.25">
      <c r="A14349" s="74">
        <v>38089</v>
      </c>
      <c r="B14349" s="75">
        <v>25.804368</v>
      </c>
      <c r="C14349" s="75">
        <v>68.07098400000001</v>
      </c>
    </row>
    <row r="14350" spans="1:3" x14ac:dyDescent="0.25">
      <c r="A14350" s="74">
        <v>38090</v>
      </c>
      <c r="B14350" s="75">
        <v>25.795224000000001</v>
      </c>
      <c r="C14350" s="75">
        <v>67.839336000000003</v>
      </c>
    </row>
    <row r="14351" spans="1:3" x14ac:dyDescent="0.25">
      <c r="A14351" s="74">
        <v>38091</v>
      </c>
      <c r="B14351" s="75">
        <v>25.789128000000002</v>
      </c>
      <c r="C14351" s="75">
        <v>67.601591999999997</v>
      </c>
    </row>
    <row r="14352" spans="1:3" x14ac:dyDescent="0.25">
      <c r="A14352" s="74">
        <v>38092</v>
      </c>
      <c r="B14352" s="75">
        <v>25.786079999999998</v>
      </c>
      <c r="C14352" s="75">
        <v>67.357752000000005</v>
      </c>
    </row>
    <row r="14353" spans="1:3" x14ac:dyDescent="0.25">
      <c r="A14353" s="74">
        <v>38093</v>
      </c>
      <c r="B14353" s="75">
        <v>25.776935999999999</v>
      </c>
      <c r="C14353" s="75">
        <v>67.116960000000006</v>
      </c>
    </row>
    <row r="14354" spans="1:3" x14ac:dyDescent="0.25">
      <c r="A14354" s="74">
        <v>38094</v>
      </c>
      <c r="B14354" s="75">
        <v>25.77084</v>
      </c>
      <c r="C14354" s="75">
        <v>66.863976000000008</v>
      </c>
    </row>
    <row r="14355" spans="1:3" x14ac:dyDescent="0.25">
      <c r="A14355" s="74">
        <v>38095</v>
      </c>
      <c r="B14355" s="75">
        <v>25.764744</v>
      </c>
      <c r="C14355" s="75">
        <v>66.614040000000003</v>
      </c>
    </row>
    <row r="14356" spans="1:3" x14ac:dyDescent="0.25">
      <c r="A14356" s="74">
        <v>38096</v>
      </c>
      <c r="B14356" s="75">
        <v>25.758648000000004</v>
      </c>
      <c r="C14356" s="75">
        <v>66.385440000000003</v>
      </c>
    </row>
    <row r="14357" spans="1:3" x14ac:dyDescent="0.25">
      <c r="A14357" s="74">
        <v>38097</v>
      </c>
      <c r="B14357" s="75">
        <v>25.783032000000002</v>
      </c>
      <c r="C14357" s="75">
        <v>66.275711999999999</v>
      </c>
    </row>
    <row r="14358" spans="1:3" x14ac:dyDescent="0.25">
      <c r="A14358" s="74">
        <v>38098</v>
      </c>
      <c r="B14358" s="75">
        <v>25.798272000000001</v>
      </c>
      <c r="C14358" s="75">
        <v>66.641471999999993</v>
      </c>
    </row>
    <row r="14359" spans="1:3" x14ac:dyDescent="0.25">
      <c r="A14359" s="74">
        <v>38099</v>
      </c>
      <c r="B14359" s="75">
        <v>25.813511999999999</v>
      </c>
      <c r="C14359" s="75">
        <v>66.690240000000003</v>
      </c>
    </row>
    <row r="14360" spans="1:3" x14ac:dyDescent="0.25">
      <c r="A14360" s="74">
        <v>38100</v>
      </c>
      <c r="B14360" s="75">
        <v>25.807416000000003</v>
      </c>
      <c r="C14360" s="75">
        <v>66.687191999999996</v>
      </c>
    </row>
    <row r="14361" spans="1:3" x14ac:dyDescent="0.25">
      <c r="A14361" s="74">
        <v>38101</v>
      </c>
      <c r="B14361" s="75">
        <v>25.789128000000002</v>
      </c>
      <c r="C14361" s="75">
        <v>66.745103999999998</v>
      </c>
    </row>
    <row r="14362" spans="1:3" x14ac:dyDescent="0.25">
      <c r="A14362" s="74">
        <v>38102</v>
      </c>
      <c r="B14362" s="75">
        <v>25.789128000000002</v>
      </c>
      <c r="C14362" s="75">
        <v>66.754248000000004</v>
      </c>
    </row>
    <row r="14363" spans="1:3" x14ac:dyDescent="0.25">
      <c r="A14363" s="74">
        <v>38103</v>
      </c>
      <c r="B14363" s="75">
        <v>25.792176000000001</v>
      </c>
      <c r="C14363" s="75">
        <v>66.705480000000009</v>
      </c>
    </row>
    <row r="14364" spans="1:3" x14ac:dyDescent="0.25">
      <c r="A14364" s="74">
        <v>38104</v>
      </c>
      <c r="B14364" s="75">
        <v>25.789128000000002</v>
      </c>
      <c r="C14364" s="75">
        <v>66.656711999999999</v>
      </c>
    </row>
    <row r="14365" spans="1:3" x14ac:dyDescent="0.25">
      <c r="A14365" s="74">
        <v>38105</v>
      </c>
      <c r="B14365" s="75">
        <v>25.786079999999998</v>
      </c>
      <c r="C14365" s="75">
        <v>66.571368000000007</v>
      </c>
    </row>
    <row r="14366" spans="1:3" x14ac:dyDescent="0.25">
      <c r="A14366" s="74">
        <v>38106</v>
      </c>
      <c r="B14366" s="75">
        <v>25.779984000000002</v>
      </c>
      <c r="C14366" s="75">
        <v>66.516503999999998</v>
      </c>
    </row>
    <row r="14367" spans="1:3" x14ac:dyDescent="0.25">
      <c r="A14367" s="74">
        <v>38107</v>
      </c>
      <c r="B14367" s="75">
        <v>25.77084</v>
      </c>
      <c r="C14367" s="75">
        <v>66.403728000000001</v>
      </c>
    </row>
    <row r="14368" spans="1:3" x14ac:dyDescent="0.25">
      <c r="A14368" s="74">
        <v>38108</v>
      </c>
      <c r="B14368" s="75">
        <v>25.776935999999999</v>
      </c>
      <c r="C14368" s="75">
        <v>66.934080000000009</v>
      </c>
    </row>
    <row r="14369" spans="1:3" x14ac:dyDescent="0.25">
      <c r="A14369" s="74">
        <v>38109</v>
      </c>
      <c r="B14369" s="75">
        <v>25.828752000000001</v>
      </c>
      <c r="C14369" s="75">
        <v>67.924679999999995</v>
      </c>
    </row>
    <row r="14370" spans="1:3" x14ac:dyDescent="0.25">
      <c r="A14370" s="74">
        <v>38110</v>
      </c>
      <c r="B14370" s="75">
        <v>25.831800000000001</v>
      </c>
      <c r="C14370" s="75">
        <v>68.092320000000001</v>
      </c>
    </row>
    <row r="14371" spans="1:3" x14ac:dyDescent="0.25">
      <c r="A14371" s="74">
        <v>38111</v>
      </c>
      <c r="B14371" s="75">
        <v>25.862279999999998</v>
      </c>
      <c r="C14371" s="75">
        <v>68.250816</v>
      </c>
    </row>
    <row r="14372" spans="1:3" x14ac:dyDescent="0.25">
      <c r="A14372" s="74">
        <v>38112</v>
      </c>
      <c r="B14372" s="75">
        <v>25.865328000000002</v>
      </c>
      <c r="C14372" s="75">
        <v>68.391024000000002</v>
      </c>
    </row>
    <row r="14373" spans="1:3" x14ac:dyDescent="0.25">
      <c r="A14373" s="74">
        <v>38113</v>
      </c>
      <c r="B14373" s="75">
        <v>25.871424000000001</v>
      </c>
      <c r="C14373" s="75">
        <v>68.540376000000009</v>
      </c>
    </row>
    <row r="14374" spans="1:3" x14ac:dyDescent="0.25">
      <c r="A14374" s="74">
        <v>38114</v>
      </c>
      <c r="B14374" s="75">
        <v>25.862279999999998</v>
      </c>
      <c r="C14374" s="75">
        <v>68.555616000000001</v>
      </c>
    </row>
    <row r="14375" spans="1:3" x14ac:dyDescent="0.25">
      <c r="A14375" s="74">
        <v>38115</v>
      </c>
      <c r="B14375" s="75">
        <v>25.859232000000002</v>
      </c>
      <c r="C14375" s="75">
        <v>68.537328000000002</v>
      </c>
    </row>
    <row r="14376" spans="1:3" x14ac:dyDescent="0.25">
      <c r="A14376" s="74">
        <v>38116</v>
      </c>
      <c r="B14376" s="75">
        <v>25.859232000000002</v>
      </c>
      <c r="C14376" s="75">
        <v>68.473320000000001</v>
      </c>
    </row>
    <row r="14377" spans="1:3" x14ac:dyDescent="0.25">
      <c r="A14377" s="74">
        <v>38117</v>
      </c>
      <c r="B14377" s="75">
        <v>25.862279999999998</v>
      </c>
      <c r="C14377" s="75">
        <v>68.412360000000007</v>
      </c>
    </row>
    <row r="14378" spans="1:3" x14ac:dyDescent="0.25">
      <c r="A14378" s="74">
        <v>38118</v>
      </c>
      <c r="B14378" s="75">
        <v>25.874472000000001</v>
      </c>
      <c r="C14378" s="75">
        <v>68.327016</v>
      </c>
    </row>
    <row r="14379" spans="1:3" x14ac:dyDescent="0.25">
      <c r="A14379" s="74">
        <v>38119</v>
      </c>
      <c r="B14379" s="75">
        <v>25.865328000000002</v>
      </c>
      <c r="C14379" s="75">
        <v>68.214240000000004</v>
      </c>
    </row>
    <row r="14380" spans="1:3" x14ac:dyDescent="0.25">
      <c r="A14380" s="74">
        <v>38120</v>
      </c>
      <c r="B14380" s="75">
        <v>25.859232000000002</v>
      </c>
      <c r="C14380" s="75">
        <v>68.122799999999998</v>
      </c>
    </row>
    <row r="14381" spans="1:3" x14ac:dyDescent="0.25">
      <c r="A14381" s="74">
        <v>38121</v>
      </c>
      <c r="B14381" s="75">
        <v>25.850088000000003</v>
      </c>
      <c r="C14381" s="75">
        <v>68.010024000000001</v>
      </c>
    </row>
    <row r="14382" spans="1:3" x14ac:dyDescent="0.25">
      <c r="A14382" s="74">
        <v>38122</v>
      </c>
      <c r="B14382" s="75">
        <v>25.895807999999999</v>
      </c>
      <c r="C14382" s="75">
        <v>68.06488800000001</v>
      </c>
    </row>
    <row r="14383" spans="1:3" x14ac:dyDescent="0.25">
      <c r="A14383" s="74">
        <v>38123</v>
      </c>
      <c r="B14383" s="75">
        <v>25.914096000000001</v>
      </c>
      <c r="C14383" s="75">
        <v>68.025264000000007</v>
      </c>
    </row>
    <row r="14384" spans="1:3" x14ac:dyDescent="0.25">
      <c r="A14384" s="74">
        <v>38124</v>
      </c>
      <c r="B14384" s="75">
        <v>25.965911999999999</v>
      </c>
      <c r="C14384" s="75">
        <v>68.092320000000001</v>
      </c>
    </row>
    <row r="14385" spans="1:3" x14ac:dyDescent="0.25">
      <c r="A14385" s="74">
        <v>38125</v>
      </c>
      <c r="B14385" s="75">
        <v>25.981151999999998</v>
      </c>
      <c r="C14385" s="75">
        <v>68.067936000000003</v>
      </c>
    </row>
    <row r="14386" spans="1:3" x14ac:dyDescent="0.25">
      <c r="A14386" s="74">
        <v>38126</v>
      </c>
      <c r="B14386" s="75">
        <v>26.026872000000001</v>
      </c>
      <c r="C14386" s="75">
        <v>68.165471999999994</v>
      </c>
    </row>
    <row r="14387" spans="1:3" x14ac:dyDescent="0.25">
      <c r="A14387" s="74">
        <v>38127</v>
      </c>
      <c r="B14387" s="75">
        <v>26.011632000000002</v>
      </c>
      <c r="C14387" s="75">
        <v>68.22338400000001</v>
      </c>
    </row>
    <row r="14388" spans="1:3" x14ac:dyDescent="0.25">
      <c r="A14388" s="74">
        <v>38128</v>
      </c>
      <c r="B14388" s="75">
        <v>26.017728000000002</v>
      </c>
      <c r="C14388" s="75">
        <v>68.168520000000001</v>
      </c>
    </row>
    <row r="14389" spans="1:3" x14ac:dyDescent="0.25">
      <c r="A14389" s="74">
        <v>38129</v>
      </c>
      <c r="B14389" s="75">
        <v>26.011632000000002</v>
      </c>
      <c r="C14389" s="75">
        <v>68.138040000000004</v>
      </c>
    </row>
    <row r="14390" spans="1:3" x14ac:dyDescent="0.25">
      <c r="A14390" s="74">
        <v>38130</v>
      </c>
      <c r="B14390" s="75">
        <v>26.023824000000001</v>
      </c>
      <c r="C14390" s="75">
        <v>68.122799999999998</v>
      </c>
    </row>
    <row r="14391" spans="1:3" x14ac:dyDescent="0.25">
      <c r="A14391" s="74">
        <v>38131</v>
      </c>
      <c r="B14391" s="75">
        <v>26.026872000000001</v>
      </c>
      <c r="C14391" s="75">
        <v>68.052696000000012</v>
      </c>
    </row>
    <row r="14392" spans="1:3" x14ac:dyDescent="0.25">
      <c r="A14392" s="74">
        <v>38132</v>
      </c>
      <c r="B14392" s="75">
        <v>26.026872000000001</v>
      </c>
      <c r="C14392" s="75">
        <v>67.961256000000006</v>
      </c>
    </row>
    <row r="14393" spans="1:3" x14ac:dyDescent="0.25">
      <c r="A14393" s="74">
        <v>38133</v>
      </c>
      <c r="B14393" s="75">
        <v>26.029920000000004</v>
      </c>
      <c r="C14393" s="75">
        <v>67.961256000000006</v>
      </c>
    </row>
    <row r="14394" spans="1:3" x14ac:dyDescent="0.25">
      <c r="A14394" s="74">
        <v>38134</v>
      </c>
      <c r="B14394" s="75">
        <v>26.072592000000004</v>
      </c>
      <c r="C14394" s="75">
        <v>67.927728000000002</v>
      </c>
    </row>
    <row r="14395" spans="1:3" x14ac:dyDescent="0.25">
      <c r="A14395" s="74">
        <v>38135</v>
      </c>
      <c r="B14395" s="75">
        <v>26.072592000000004</v>
      </c>
      <c r="C14395" s="75">
        <v>68.427599999999998</v>
      </c>
    </row>
    <row r="14396" spans="1:3" x14ac:dyDescent="0.25">
      <c r="A14396" s="74">
        <v>38136</v>
      </c>
      <c r="B14396" s="75">
        <v>26.069544</v>
      </c>
      <c r="C14396" s="75">
        <v>68.473320000000001</v>
      </c>
    </row>
    <row r="14397" spans="1:3" x14ac:dyDescent="0.25">
      <c r="A14397" s="74">
        <v>38137</v>
      </c>
      <c r="B14397" s="75">
        <v>26.051256000000002</v>
      </c>
      <c r="C14397" s="75">
        <v>68.400168000000008</v>
      </c>
    </row>
    <row r="14398" spans="1:3" x14ac:dyDescent="0.25">
      <c r="A14398" s="74">
        <v>38138</v>
      </c>
      <c r="B14398" s="75">
        <v>26.051256000000002</v>
      </c>
      <c r="C14398" s="75">
        <v>68.293488000000011</v>
      </c>
    </row>
    <row r="14399" spans="1:3" x14ac:dyDescent="0.25">
      <c r="A14399" s="74">
        <v>38139</v>
      </c>
      <c r="B14399" s="75">
        <v>26.106120000000004</v>
      </c>
      <c r="C14399" s="75">
        <v>68.211191999999997</v>
      </c>
    </row>
    <row r="14400" spans="1:3" x14ac:dyDescent="0.25">
      <c r="A14400" s="74">
        <v>38140</v>
      </c>
      <c r="B14400" s="75">
        <v>26.106120000000004</v>
      </c>
      <c r="C14400" s="75">
        <v>68.086224000000001</v>
      </c>
    </row>
    <row r="14401" spans="1:3" x14ac:dyDescent="0.25">
      <c r="A14401" s="74">
        <v>38141</v>
      </c>
      <c r="B14401" s="75">
        <v>26.127456000000002</v>
      </c>
      <c r="C14401" s="75">
        <v>68.080128000000002</v>
      </c>
    </row>
    <row r="14402" spans="1:3" x14ac:dyDescent="0.25">
      <c r="A14402" s="74">
        <v>38142</v>
      </c>
      <c r="B14402" s="75">
        <v>26.154888000000003</v>
      </c>
      <c r="C14402" s="75">
        <v>68.07098400000001</v>
      </c>
    </row>
    <row r="14403" spans="1:3" x14ac:dyDescent="0.25">
      <c r="A14403" s="74">
        <v>38143</v>
      </c>
      <c r="B14403" s="75">
        <v>26.182320000000004</v>
      </c>
      <c r="C14403" s="75">
        <v>68.040503999999999</v>
      </c>
    </row>
    <row r="14404" spans="1:3" x14ac:dyDescent="0.25">
      <c r="A14404" s="74">
        <v>38144</v>
      </c>
      <c r="B14404" s="75">
        <v>26.179272000000001</v>
      </c>
      <c r="C14404" s="75">
        <v>67.949064000000007</v>
      </c>
    </row>
    <row r="14405" spans="1:3" x14ac:dyDescent="0.25">
      <c r="A14405" s="74">
        <v>38145</v>
      </c>
      <c r="B14405" s="75">
        <v>26.167079999999999</v>
      </c>
      <c r="C14405" s="75">
        <v>67.830191999999997</v>
      </c>
    </row>
    <row r="14406" spans="1:3" x14ac:dyDescent="0.25">
      <c r="A14406" s="74">
        <v>38146</v>
      </c>
      <c r="B14406" s="75">
        <v>26.167079999999999</v>
      </c>
      <c r="C14406" s="75">
        <v>67.699128000000002</v>
      </c>
    </row>
    <row r="14407" spans="1:3" x14ac:dyDescent="0.25">
      <c r="A14407" s="74">
        <v>38147</v>
      </c>
      <c r="B14407" s="75">
        <v>26.145744000000001</v>
      </c>
      <c r="C14407" s="75">
        <v>67.61378400000001</v>
      </c>
    </row>
    <row r="14408" spans="1:3" x14ac:dyDescent="0.25">
      <c r="A14408" s="74">
        <v>38148</v>
      </c>
      <c r="B14408" s="75">
        <v>26.148792000000004</v>
      </c>
      <c r="C14408" s="75">
        <v>67.510152000000005</v>
      </c>
    </row>
    <row r="14409" spans="1:3" x14ac:dyDescent="0.25">
      <c r="A14409" s="74">
        <v>38149</v>
      </c>
      <c r="B14409" s="75">
        <v>26.127456000000002</v>
      </c>
      <c r="C14409" s="75">
        <v>67.40652</v>
      </c>
    </row>
    <row r="14410" spans="1:3" x14ac:dyDescent="0.25">
      <c r="A14410" s="74">
        <v>38150</v>
      </c>
      <c r="B14410" s="75">
        <v>26.103072000000001</v>
      </c>
      <c r="C14410" s="75">
        <v>67.336416</v>
      </c>
    </row>
    <row r="14411" spans="1:3" x14ac:dyDescent="0.25">
      <c r="A14411" s="74">
        <v>38151</v>
      </c>
      <c r="B14411" s="75">
        <v>26.07564</v>
      </c>
      <c r="C14411" s="75">
        <v>67.235832000000002</v>
      </c>
    </row>
    <row r="14412" spans="1:3" x14ac:dyDescent="0.25">
      <c r="A14412" s="74">
        <v>38152</v>
      </c>
      <c r="B14412" s="75">
        <v>26.051256000000002</v>
      </c>
      <c r="C14412" s="75">
        <v>67.17792</v>
      </c>
    </row>
    <row r="14413" spans="1:3" x14ac:dyDescent="0.25">
      <c r="A14413" s="74">
        <v>38153</v>
      </c>
      <c r="B14413" s="75">
        <v>26.023824000000001</v>
      </c>
      <c r="C14413" s="75">
        <v>67.077336000000003</v>
      </c>
    </row>
    <row r="14414" spans="1:3" x14ac:dyDescent="0.25">
      <c r="A14414" s="74">
        <v>38154</v>
      </c>
      <c r="B14414" s="75">
        <v>25.993344</v>
      </c>
      <c r="C14414" s="75">
        <v>66.961511999999999</v>
      </c>
    </row>
    <row r="14415" spans="1:3" x14ac:dyDescent="0.25">
      <c r="A14415" s="74">
        <v>38155</v>
      </c>
      <c r="B14415" s="75">
        <v>25.962864000000003</v>
      </c>
      <c r="C14415" s="75">
        <v>66.851784000000009</v>
      </c>
    </row>
    <row r="14416" spans="1:3" x14ac:dyDescent="0.25">
      <c r="A14416" s="74">
        <v>38156</v>
      </c>
      <c r="B14416" s="75">
        <v>25.935432000000002</v>
      </c>
      <c r="C14416" s="75">
        <v>67.046856000000005</v>
      </c>
    </row>
    <row r="14417" spans="1:3" x14ac:dyDescent="0.25">
      <c r="A14417" s="74">
        <v>38157</v>
      </c>
      <c r="B14417" s="75">
        <v>25.914096000000001</v>
      </c>
      <c r="C14417" s="75">
        <v>67.238879999999995</v>
      </c>
    </row>
    <row r="14418" spans="1:3" x14ac:dyDescent="0.25">
      <c r="A14418" s="74">
        <v>38158</v>
      </c>
      <c r="B14418" s="75">
        <v>25.889711999999999</v>
      </c>
      <c r="C14418" s="75">
        <v>67.45528800000001</v>
      </c>
    </row>
    <row r="14419" spans="1:3" x14ac:dyDescent="0.25">
      <c r="A14419" s="74">
        <v>38159</v>
      </c>
      <c r="B14419" s="75">
        <v>25.862279999999998</v>
      </c>
      <c r="C14419" s="75">
        <v>67.497960000000006</v>
      </c>
    </row>
    <row r="14420" spans="1:3" x14ac:dyDescent="0.25">
      <c r="A14420" s="74">
        <v>38160</v>
      </c>
      <c r="B14420" s="75">
        <v>25.834848000000004</v>
      </c>
      <c r="C14420" s="75">
        <v>67.467479999999995</v>
      </c>
    </row>
    <row r="14421" spans="1:3" x14ac:dyDescent="0.25">
      <c r="A14421" s="74">
        <v>38161</v>
      </c>
      <c r="B14421" s="75">
        <v>25.804368</v>
      </c>
      <c r="C14421" s="75">
        <v>67.40652</v>
      </c>
    </row>
    <row r="14422" spans="1:3" x14ac:dyDescent="0.25">
      <c r="A14422" s="74">
        <v>38162</v>
      </c>
      <c r="B14422" s="75">
        <v>25.813511999999999</v>
      </c>
      <c r="C14422" s="75">
        <v>67.580256000000006</v>
      </c>
    </row>
    <row r="14423" spans="1:3" x14ac:dyDescent="0.25">
      <c r="A14423" s="74">
        <v>38163</v>
      </c>
      <c r="B14423" s="75">
        <v>25.810464000000003</v>
      </c>
      <c r="C14423" s="75">
        <v>67.787520000000001</v>
      </c>
    </row>
    <row r="14424" spans="1:3" x14ac:dyDescent="0.25">
      <c r="A14424" s="74">
        <v>38164</v>
      </c>
      <c r="B14424" s="75">
        <v>25.837896000000001</v>
      </c>
      <c r="C14424" s="75">
        <v>67.833240000000004</v>
      </c>
    </row>
    <row r="14425" spans="1:3" x14ac:dyDescent="0.25">
      <c r="A14425" s="74">
        <v>38165</v>
      </c>
      <c r="B14425" s="75">
        <v>25.853135999999999</v>
      </c>
      <c r="C14425" s="75">
        <v>67.811903999999998</v>
      </c>
    </row>
    <row r="14426" spans="1:3" x14ac:dyDescent="0.25">
      <c r="A14426" s="74">
        <v>38166</v>
      </c>
      <c r="B14426" s="75">
        <v>25.856184000000002</v>
      </c>
      <c r="C14426" s="75">
        <v>67.741799999999998</v>
      </c>
    </row>
    <row r="14427" spans="1:3" x14ac:dyDescent="0.25">
      <c r="A14427" s="74">
        <v>38167</v>
      </c>
      <c r="B14427" s="75">
        <v>25.862279999999998</v>
      </c>
      <c r="C14427" s="75">
        <v>67.735703999999998</v>
      </c>
    </row>
    <row r="14428" spans="1:3" x14ac:dyDescent="0.25">
      <c r="A14428" s="74">
        <v>38168</v>
      </c>
      <c r="B14428" s="75">
        <v>25.874472000000001</v>
      </c>
      <c r="C14428" s="75">
        <v>67.757040000000003</v>
      </c>
    </row>
    <row r="14429" spans="1:3" x14ac:dyDescent="0.25">
      <c r="A14429" s="74">
        <v>38169</v>
      </c>
      <c r="B14429" s="75">
        <v>25.883616000000004</v>
      </c>
      <c r="C14429" s="75">
        <v>67.732656000000006</v>
      </c>
    </row>
    <row r="14430" spans="1:3" x14ac:dyDescent="0.25">
      <c r="A14430" s="74">
        <v>38170</v>
      </c>
      <c r="B14430" s="75">
        <v>25.880568</v>
      </c>
      <c r="C14430" s="75">
        <v>67.665599999999998</v>
      </c>
    </row>
    <row r="14431" spans="1:3" x14ac:dyDescent="0.25">
      <c r="A14431" s="74">
        <v>38171</v>
      </c>
      <c r="B14431" s="75">
        <v>25.877520000000004</v>
      </c>
      <c r="C14431" s="75">
        <v>67.60768800000001</v>
      </c>
    </row>
    <row r="14432" spans="1:3" x14ac:dyDescent="0.25">
      <c r="A14432" s="74">
        <v>38172</v>
      </c>
      <c r="B14432" s="75">
        <v>25.920192000000004</v>
      </c>
      <c r="C14432" s="75">
        <v>67.68388800000001</v>
      </c>
    </row>
    <row r="14433" spans="1:3" x14ac:dyDescent="0.25">
      <c r="A14433" s="74">
        <v>38173</v>
      </c>
      <c r="B14433" s="75">
        <v>25.920192000000004</v>
      </c>
      <c r="C14433" s="75">
        <v>67.729607999999999</v>
      </c>
    </row>
    <row r="14434" spans="1:3" x14ac:dyDescent="0.25">
      <c r="A14434" s="74">
        <v>38174</v>
      </c>
      <c r="B14434" s="75">
        <v>25.932384000000003</v>
      </c>
      <c r="C14434" s="75">
        <v>67.738752000000005</v>
      </c>
    </row>
    <row r="14435" spans="1:3" x14ac:dyDescent="0.25">
      <c r="A14435" s="74">
        <v>38175</v>
      </c>
      <c r="B14435" s="75">
        <v>25.968960000000003</v>
      </c>
      <c r="C14435" s="75">
        <v>67.805807999999999</v>
      </c>
    </row>
    <row r="14436" spans="1:3" x14ac:dyDescent="0.25">
      <c r="A14436" s="74">
        <v>38176</v>
      </c>
      <c r="B14436" s="75">
        <v>25.965911999999999</v>
      </c>
      <c r="C14436" s="75">
        <v>67.827144000000004</v>
      </c>
    </row>
    <row r="14437" spans="1:3" x14ac:dyDescent="0.25">
      <c r="A14437" s="74">
        <v>38177</v>
      </c>
      <c r="B14437" s="75">
        <v>25.956768</v>
      </c>
      <c r="C14437" s="75">
        <v>67.802760000000006</v>
      </c>
    </row>
    <row r="14438" spans="1:3" x14ac:dyDescent="0.25">
      <c r="A14438" s="74">
        <v>38178</v>
      </c>
      <c r="B14438" s="75">
        <v>25.965911999999999</v>
      </c>
      <c r="C14438" s="75">
        <v>67.772279999999995</v>
      </c>
    </row>
    <row r="14439" spans="1:3" x14ac:dyDescent="0.25">
      <c r="A14439" s="74">
        <v>38179</v>
      </c>
      <c r="B14439" s="75">
        <v>25.968960000000003</v>
      </c>
      <c r="C14439" s="75">
        <v>67.772279999999995</v>
      </c>
    </row>
    <row r="14440" spans="1:3" x14ac:dyDescent="0.25">
      <c r="A14440" s="74">
        <v>38180</v>
      </c>
      <c r="B14440" s="75">
        <v>25.959816000000004</v>
      </c>
      <c r="C14440" s="75">
        <v>67.863720000000001</v>
      </c>
    </row>
    <row r="14441" spans="1:3" x14ac:dyDescent="0.25">
      <c r="A14441" s="74">
        <v>38181</v>
      </c>
      <c r="B14441" s="75">
        <v>25.956768</v>
      </c>
      <c r="C14441" s="75">
        <v>67.888103999999998</v>
      </c>
    </row>
    <row r="14442" spans="1:3" x14ac:dyDescent="0.25">
      <c r="A14442" s="74">
        <v>38182</v>
      </c>
      <c r="B14442" s="75">
        <v>25.990296000000001</v>
      </c>
      <c r="C14442" s="75">
        <v>67.915536000000003</v>
      </c>
    </row>
    <row r="14443" spans="1:3" x14ac:dyDescent="0.25">
      <c r="A14443" s="74">
        <v>38183</v>
      </c>
      <c r="B14443" s="75">
        <v>26.026872000000001</v>
      </c>
      <c r="C14443" s="75">
        <v>68.003928000000002</v>
      </c>
    </row>
    <row r="14444" spans="1:3" x14ac:dyDescent="0.25">
      <c r="A14444" s="74">
        <v>38184</v>
      </c>
      <c r="B14444" s="75">
        <v>26.029920000000004</v>
      </c>
      <c r="C14444" s="75">
        <v>68.010024000000001</v>
      </c>
    </row>
    <row r="14445" spans="1:3" x14ac:dyDescent="0.25">
      <c r="A14445" s="74">
        <v>38185</v>
      </c>
      <c r="B14445" s="75">
        <v>26.029920000000004</v>
      </c>
      <c r="C14445" s="75">
        <v>68.006976000000009</v>
      </c>
    </row>
    <row r="14446" spans="1:3" x14ac:dyDescent="0.25">
      <c r="A14446" s="74">
        <v>38186</v>
      </c>
      <c r="B14446" s="75">
        <v>26.072592000000004</v>
      </c>
      <c r="C14446" s="75">
        <v>68.095368000000008</v>
      </c>
    </row>
    <row r="14447" spans="1:3" x14ac:dyDescent="0.25">
      <c r="A14447" s="74">
        <v>38187</v>
      </c>
      <c r="B14447" s="75">
        <v>26.07564</v>
      </c>
      <c r="C14447" s="75">
        <v>68.092320000000001</v>
      </c>
    </row>
    <row r="14448" spans="1:3" x14ac:dyDescent="0.25">
      <c r="A14448" s="74">
        <v>38188</v>
      </c>
      <c r="B14448" s="75">
        <v>26.063448000000005</v>
      </c>
      <c r="C14448" s="75">
        <v>68.034407999999999</v>
      </c>
    </row>
    <row r="14449" spans="1:3" x14ac:dyDescent="0.25">
      <c r="A14449" s="74">
        <v>38189</v>
      </c>
      <c r="B14449" s="75">
        <v>26.054304000000002</v>
      </c>
      <c r="C14449" s="75">
        <v>68.07098400000001</v>
      </c>
    </row>
    <row r="14450" spans="1:3" x14ac:dyDescent="0.25">
      <c r="A14450" s="74">
        <v>38190</v>
      </c>
      <c r="B14450" s="75">
        <v>26.048207999999999</v>
      </c>
      <c r="C14450" s="75">
        <v>68.077079999999995</v>
      </c>
    </row>
    <row r="14451" spans="1:3" x14ac:dyDescent="0.25">
      <c r="A14451" s="74">
        <v>38191</v>
      </c>
      <c r="B14451" s="75">
        <v>26.026872000000001</v>
      </c>
      <c r="C14451" s="75">
        <v>68.074032000000003</v>
      </c>
    </row>
    <row r="14452" spans="1:3" x14ac:dyDescent="0.25">
      <c r="A14452" s="74">
        <v>38192</v>
      </c>
      <c r="B14452" s="75">
        <v>26.017728000000002</v>
      </c>
      <c r="C14452" s="75">
        <v>68.016120000000001</v>
      </c>
    </row>
    <row r="14453" spans="1:3" x14ac:dyDescent="0.25">
      <c r="A14453" s="74">
        <v>38193</v>
      </c>
      <c r="B14453" s="75">
        <v>26.002488000000003</v>
      </c>
      <c r="C14453" s="75">
        <v>67.991736000000003</v>
      </c>
    </row>
    <row r="14454" spans="1:3" x14ac:dyDescent="0.25">
      <c r="A14454" s="74">
        <v>38194</v>
      </c>
      <c r="B14454" s="75">
        <v>25.984200000000001</v>
      </c>
      <c r="C14454" s="75">
        <v>67.888103999999998</v>
      </c>
    </row>
    <row r="14455" spans="1:3" x14ac:dyDescent="0.25">
      <c r="A14455" s="74">
        <v>38195</v>
      </c>
      <c r="B14455" s="75">
        <v>25.972007999999999</v>
      </c>
      <c r="C14455" s="75">
        <v>67.909440000000004</v>
      </c>
    </row>
    <row r="14456" spans="1:3" x14ac:dyDescent="0.25">
      <c r="A14456" s="74">
        <v>38196</v>
      </c>
      <c r="B14456" s="75">
        <v>25.959816000000004</v>
      </c>
      <c r="C14456" s="75">
        <v>67.854576000000009</v>
      </c>
    </row>
    <row r="14457" spans="1:3" x14ac:dyDescent="0.25">
      <c r="A14457" s="74">
        <v>38197</v>
      </c>
      <c r="B14457" s="75">
        <v>25.941528000000002</v>
      </c>
      <c r="C14457" s="75">
        <v>67.787520000000001</v>
      </c>
    </row>
    <row r="14458" spans="1:3" x14ac:dyDescent="0.25">
      <c r="A14458" s="74">
        <v>38198</v>
      </c>
      <c r="B14458" s="75">
        <v>25.92324</v>
      </c>
      <c r="C14458" s="75">
        <v>67.717416</v>
      </c>
    </row>
    <row r="14459" spans="1:3" x14ac:dyDescent="0.25">
      <c r="A14459" s="74">
        <v>38199</v>
      </c>
      <c r="B14459" s="75">
        <v>25.898856000000002</v>
      </c>
      <c r="C14459" s="75">
        <v>67.638168000000007</v>
      </c>
    </row>
    <row r="14460" spans="1:3" x14ac:dyDescent="0.25">
      <c r="A14460" s="74">
        <v>38200</v>
      </c>
      <c r="B14460" s="75">
        <v>25.871424000000001</v>
      </c>
      <c r="C14460" s="75">
        <v>67.580256000000006</v>
      </c>
    </row>
    <row r="14461" spans="1:3" x14ac:dyDescent="0.25">
      <c r="A14461" s="74">
        <v>38201</v>
      </c>
      <c r="B14461" s="75">
        <v>25.84704</v>
      </c>
      <c r="C14461" s="75">
        <v>67.473576000000008</v>
      </c>
    </row>
    <row r="14462" spans="1:3" x14ac:dyDescent="0.25">
      <c r="A14462" s="74">
        <v>38202</v>
      </c>
      <c r="B14462" s="75">
        <v>25.834848000000004</v>
      </c>
      <c r="C14462" s="75">
        <v>67.418711999999999</v>
      </c>
    </row>
    <row r="14463" spans="1:3" x14ac:dyDescent="0.25">
      <c r="A14463" s="74">
        <v>38203</v>
      </c>
      <c r="B14463" s="75">
        <v>25.874472000000001</v>
      </c>
      <c r="C14463" s="75">
        <v>67.604640000000003</v>
      </c>
    </row>
    <row r="14464" spans="1:3" x14ac:dyDescent="0.25">
      <c r="A14464" s="74">
        <v>38204</v>
      </c>
      <c r="B14464" s="75">
        <v>25.926288000000003</v>
      </c>
      <c r="C14464" s="75">
        <v>67.610736000000003</v>
      </c>
    </row>
    <row r="14465" spans="1:3" x14ac:dyDescent="0.25">
      <c r="A14465" s="74">
        <v>38205</v>
      </c>
      <c r="B14465" s="75">
        <v>25.941528000000002</v>
      </c>
      <c r="C14465" s="75">
        <v>67.589399999999998</v>
      </c>
    </row>
    <row r="14466" spans="1:3" x14ac:dyDescent="0.25">
      <c r="A14466" s="74">
        <v>38206</v>
      </c>
      <c r="B14466" s="75">
        <v>25.953720000000004</v>
      </c>
      <c r="C14466" s="75">
        <v>67.619879999999995</v>
      </c>
    </row>
    <row r="14467" spans="1:3" x14ac:dyDescent="0.25">
      <c r="A14467" s="74">
        <v>38207</v>
      </c>
      <c r="B14467" s="75">
        <v>25.959816000000004</v>
      </c>
      <c r="C14467" s="75">
        <v>67.714368000000007</v>
      </c>
    </row>
    <row r="14468" spans="1:3" x14ac:dyDescent="0.25">
      <c r="A14468" s="74">
        <v>38208</v>
      </c>
      <c r="B14468" s="75">
        <v>25.972007999999999</v>
      </c>
      <c r="C14468" s="75">
        <v>67.726560000000006</v>
      </c>
    </row>
    <row r="14469" spans="1:3" x14ac:dyDescent="0.25">
      <c r="A14469" s="74">
        <v>38209</v>
      </c>
      <c r="B14469" s="75">
        <v>25.975056000000002</v>
      </c>
      <c r="C14469" s="75">
        <v>67.784471999999994</v>
      </c>
    </row>
    <row r="14470" spans="1:3" x14ac:dyDescent="0.25">
      <c r="A14470" s="74">
        <v>38210</v>
      </c>
      <c r="B14470" s="75">
        <v>25.959816000000004</v>
      </c>
      <c r="C14470" s="75">
        <v>67.909440000000004</v>
      </c>
    </row>
    <row r="14471" spans="1:3" x14ac:dyDescent="0.25">
      <c r="A14471" s="74">
        <v>38211</v>
      </c>
      <c r="B14471" s="75">
        <v>25.950672000000001</v>
      </c>
      <c r="C14471" s="75">
        <v>67.921632000000002</v>
      </c>
    </row>
    <row r="14472" spans="1:3" x14ac:dyDescent="0.25">
      <c r="A14472" s="74">
        <v>38212</v>
      </c>
      <c r="B14472" s="75">
        <v>25.926288000000003</v>
      </c>
      <c r="C14472" s="75">
        <v>67.878960000000006</v>
      </c>
    </row>
    <row r="14473" spans="1:3" x14ac:dyDescent="0.25">
      <c r="A14473" s="74">
        <v>38213</v>
      </c>
      <c r="B14473" s="75">
        <v>25.914096000000001</v>
      </c>
      <c r="C14473" s="75">
        <v>67.872864000000007</v>
      </c>
    </row>
    <row r="14474" spans="1:3" x14ac:dyDescent="0.25">
      <c r="A14474" s="74">
        <v>38214</v>
      </c>
      <c r="B14474" s="75">
        <v>25.898856000000002</v>
      </c>
      <c r="C14474" s="75">
        <v>67.811903999999998</v>
      </c>
    </row>
    <row r="14475" spans="1:3" x14ac:dyDescent="0.25">
      <c r="A14475" s="74">
        <v>38215</v>
      </c>
      <c r="B14475" s="75">
        <v>25.911048000000005</v>
      </c>
      <c r="C14475" s="75">
        <v>67.799712</v>
      </c>
    </row>
    <row r="14476" spans="1:3" x14ac:dyDescent="0.25">
      <c r="A14476" s="74">
        <v>38216</v>
      </c>
      <c r="B14476" s="75">
        <v>25.898856000000002</v>
      </c>
      <c r="C14476" s="75">
        <v>67.933824000000001</v>
      </c>
    </row>
    <row r="14477" spans="1:3" x14ac:dyDescent="0.25">
      <c r="A14477" s="74">
        <v>38217</v>
      </c>
      <c r="B14477" s="75">
        <v>25.877520000000004</v>
      </c>
      <c r="C14477" s="75">
        <v>67.930776000000009</v>
      </c>
    </row>
    <row r="14478" spans="1:3" x14ac:dyDescent="0.25">
      <c r="A14478" s="74">
        <v>38218</v>
      </c>
      <c r="B14478" s="75">
        <v>25.877520000000004</v>
      </c>
      <c r="C14478" s="75">
        <v>67.99478400000001</v>
      </c>
    </row>
    <row r="14479" spans="1:3" x14ac:dyDescent="0.25">
      <c r="A14479" s="74">
        <v>38219</v>
      </c>
      <c r="B14479" s="75">
        <v>25.962864000000003</v>
      </c>
      <c r="C14479" s="75">
        <v>68.171568000000008</v>
      </c>
    </row>
    <row r="14480" spans="1:3" x14ac:dyDescent="0.25">
      <c r="A14480" s="74">
        <v>38220</v>
      </c>
      <c r="B14480" s="75">
        <v>25.996392000000004</v>
      </c>
      <c r="C14480" s="75">
        <v>68.195952000000005</v>
      </c>
    </row>
    <row r="14481" spans="1:3" x14ac:dyDescent="0.25">
      <c r="A14481" s="74">
        <v>38221</v>
      </c>
      <c r="B14481" s="75">
        <v>25.99944</v>
      </c>
      <c r="C14481" s="75">
        <v>68.506848000000005</v>
      </c>
    </row>
    <row r="14482" spans="1:3" x14ac:dyDescent="0.25">
      <c r="A14482" s="74">
        <v>38222</v>
      </c>
      <c r="B14482" s="75">
        <v>26.020776000000001</v>
      </c>
      <c r="C14482" s="75">
        <v>68.653152000000006</v>
      </c>
    </row>
    <row r="14483" spans="1:3" x14ac:dyDescent="0.25">
      <c r="A14483" s="74">
        <v>38223</v>
      </c>
      <c r="B14483" s="75">
        <v>26.023824000000001</v>
      </c>
      <c r="C14483" s="75">
        <v>68.726303999999999</v>
      </c>
    </row>
    <row r="14484" spans="1:3" x14ac:dyDescent="0.25">
      <c r="A14484" s="74">
        <v>38224</v>
      </c>
      <c r="B14484" s="75">
        <v>26.017728000000002</v>
      </c>
      <c r="C14484" s="75">
        <v>68.765928000000002</v>
      </c>
    </row>
    <row r="14485" spans="1:3" x14ac:dyDescent="0.25">
      <c r="A14485" s="74">
        <v>38225</v>
      </c>
      <c r="B14485" s="75">
        <v>26.008583999999999</v>
      </c>
      <c r="C14485" s="75">
        <v>68.765928000000002</v>
      </c>
    </row>
    <row r="14486" spans="1:3" x14ac:dyDescent="0.25">
      <c r="A14486" s="74">
        <v>38226</v>
      </c>
      <c r="B14486" s="75">
        <v>25.996392000000004</v>
      </c>
      <c r="C14486" s="75">
        <v>68.723256000000006</v>
      </c>
    </row>
    <row r="14487" spans="1:3" x14ac:dyDescent="0.25">
      <c r="A14487" s="74">
        <v>38227</v>
      </c>
      <c r="B14487" s="75">
        <v>25.99944</v>
      </c>
      <c r="C14487" s="75">
        <v>68.692776000000009</v>
      </c>
    </row>
    <row r="14488" spans="1:3" x14ac:dyDescent="0.25">
      <c r="A14488" s="74">
        <v>38228</v>
      </c>
      <c r="B14488" s="75">
        <v>26.026872000000001</v>
      </c>
      <c r="C14488" s="75">
        <v>68.836032000000003</v>
      </c>
    </row>
    <row r="14489" spans="1:3" x14ac:dyDescent="0.25">
      <c r="A14489" s="74">
        <v>38229</v>
      </c>
      <c r="B14489" s="75">
        <v>26.020776000000001</v>
      </c>
      <c r="C14489" s="75">
        <v>68.872608</v>
      </c>
    </row>
    <row r="14490" spans="1:3" x14ac:dyDescent="0.25">
      <c r="A14490" s="74">
        <v>38230</v>
      </c>
      <c r="B14490" s="75">
        <v>26.005535999999999</v>
      </c>
      <c r="C14490" s="75">
        <v>68.851271999999994</v>
      </c>
    </row>
    <row r="14491" spans="1:3" x14ac:dyDescent="0.25">
      <c r="A14491" s="74">
        <v>38231</v>
      </c>
      <c r="B14491" s="75">
        <v>26.002488000000003</v>
      </c>
      <c r="C14491" s="75">
        <v>68.820791999999997</v>
      </c>
    </row>
    <row r="14492" spans="1:3" x14ac:dyDescent="0.25">
      <c r="A14492" s="74">
        <v>38232</v>
      </c>
      <c r="B14492" s="75">
        <v>25.990296000000001</v>
      </c>
      <c r="C14492" s="75">
        <v>68.772024000000002</v>
      </c>
    </row>
    <row r="14493" spans="1:3" x14ac:dyDescent="0.25">
      <c r="A14493" s="74">
        <v>38233</v>
      </c>
      <c r="B14493" s="75">
        <v>26.002488000000003</v>
      </c>
      <c r="C14493" s="75">
        <v>68.814696000000012</v>
      </c>
    </row>
    <row r="14494" spans="1:3" x14ac:dyDescent="0.25">
      <c r="A14494" s="74">
        <v>38234</v>
      </c>
      <c r="B14494" s="75">
        <v>26.011632000000002</v>
      </c>
      <c r="C14494" s="75">
        <v>68.960999999999999</v>
      </c>
    </row>
    <row r="14495" spans="1:3" x14ac:dyDescent="0.25">
      <c r="A14495" s="74">
        <v>38235</v>
      </c>
      <c r="B14495" s="75">
        <v>26.063448000000005</v>
      </c>
      <c r="C14495" s="75">
        <v>69.265799999999999</v>
      </c>
    </row>
    <row r="14496" spans="1:3" x14ac:dyDescent="0.25">
      <c r="A14496" s="74">
        <v>38236</v>
      </c>
      <c r="B14496" s="75">
        <v>26.084783999999999</v>
      </c>
      <c r="C14496" s="75">
        <v>69.348096000000012</v>
      </c>
    </row>
    <row r="14497" spans="1:3" x14ac:dyDescent="0.25">
      <c r="A14497" s="74">
        <v>38237</v>
      </c>
      <c r="B14497" s="75">
        <v>26.127456000000002</v>
      </c>
      <c r="C14497" s="75">
        <v>69.652896000000013</v>
      </c>
    </row>
    <row r="14498" spans="1:3" x14ac:dyDescent="0.25">
      <c r="A14498" s="74">
        <v>38238</v>
      </c>
      <c r="B14498" s="75">
        <v>26.145744000000001</v>
      </c>
      <c r="C14498" s="75">
        <v>70.174104</v>
      </c>
    </row>
    <row r="14499" spans="1:3" x14ac:dyDescent="0.25">
      <c r="A14499" s="74">
        <v>38239</v>
      </c>
      <c r="B14499" s="75">
        <v>26.124407999999999</v>
      </c>
      <c r="C14499" s="75">
        <v>70.372224000000003</v>
      </c>
    </row>
    <row r="14500" spans="1:3" x14ac:dyDescent="0.25">
      <c r="A14500" s="74">
        <v>38240</v>
      </c>
      <c r="B14500" s="75">
        <v>26.118312</v>
      </c>
      <c r="C14500" s="75">
        <v>70.509384000000011</v>
      </c>
    </row>
    <row r="14501" spans="1:3" x14ac:dyDescent="0.25">
      <c r="A14501" s="74">
        <v>38241</v>
      </c>
      <c r="B14501" s="75">
        <v>26.096976000000002</v>
      </c>
      <c r="C14501" s="75">
        <v>70.579487999999998</v>
      </c>
    </row>
    <row r="14502" spans="1:3" x14ac:dyDescent="0.25">
      <c r="A14502" s="74">
        <v>38242</v>
      </c>
      <c r="B14502" s="75">
        <v>26.078688000000003</v>
      </c>
      <c r="C14502" s="75">
        <v>70.634352000000007</v>
      </c>
    </row>
    <row r="14503" spans="1:3" x14ac:dyDescent="0.25">
      <c r="A14503" s="74">
        <v>38243</v>
      </c>
      <c r="B14503" s="75">
        <v>26.066496000000001</v>
      </c>
      <c r="C14503" s="75">
        <v>70.646544000000006</v>
      </c>
    </row>
    <row r="14504" spans="1:3" x14ac:dyDescent="0.25">
      <c r="A14504" s="74">
        <v>38244</v>
      </c>
      <c r="B14504" s="75">
        <v>26.045160000000003</v>
      </c>
      <c r="C14504" s="75">
        <v>70.652640000000005</v>
      </c>
    </row>
    <row r="14505" spans="1:3" x14ac:dyDescent="0.25">
      <c r="A14505" s="74">
        <v>38245</v>
      </c>
      <c r="B14505" s="75">
        <v>26.023824000000001</v>
      </c>
      <c r="C14505" s="75">
        <v>70.707504</v>
      </c>
    </row>
    <row r="14506" spans="1:3" x14ac:dyDescent="0.25">
      <c r="A14506" s="74">
        <v>38246</v>
      </c>
      <c r="B14506" s="75">
        <v>26.005535999999999</v>
      </c>
      <c r="C14506" s="75">
        <v>70.777608000000001</v>
      </c>
    </row>
    <row r="14507" spans="1:3" x14ac:dyDescent="0.25">
      <c r="A14507" s="74">
        <v>38247</v>
      </c>
      <c r="B14507" s="75">
        <v>26.063448000000005</v>
      </c>
      <c r="C14507" s="75">
        <v>70.923912000000001</v>
      </c>
    </row>
    <row r="14508" spans="1:3" x14ac:dyDescent="0.25">
      <c r="A14508" s="74">
        <v>38248</v>
      </c>
      <c r="B14508" s="75">
        <v>26.045160000000003</v>
      </c>
      <c r="C14508" s="75">
        <v>70.972679999999997</v>
      </c>
    </row>
    <row r="14509" spans="1:3" x14ac:dyDescent="0.25">
      <c r="A14509" s="74">
        <v>38249</v>
      </c>
      <c r="B14509" s="75">
        <v>26.026872000000001</v>
      </c>
      <c r="C14509" s="75">
        <v>71.000112000000001</v>
      </c>
    </row>
    <row r="14510" spans="1:3" x14ac:dyDescent="0.25">
      <c r="A14510" s="74">
        <v>38250</v>
      </c>
      <c r="B14510" s="75">
        <v>26.002488000000003</v>
      </c>
      <c r="C14510" s="75">
        <v>70.984871999999996</v>
      </c>
    </row>
    <row r="14511" spans="1:3" x14ac:dyDescent="0.25">
      <c r="A14511" s="74">
        <v>38251</v>
      </c>
      <c r="B14511" s="75">
        <v>25.975056000000002</v>
      </c>
      <c r="C14511" s="75">
        <v>70.984871999999996</v>
      </c>
    </row>
    <row r="14512" spans="1:3" x14ac:dyDescent="0.25">
      <c r="A14512" s="74">
        <v>38252</v>
      </c>
      <c r="B14512" s="75">
        <v>25.956768</v>
      </c>
      <c r="C14512" s="75">
        <v>70.972679999999997</v>
      </c>
    </row>
    <row r="14513" spans="1:3" x14ac:dyDescent="0.25">
      <c r="A14513" s="74">
        <v>38253</v>
      </c>
      <c r="B14513" s="75">
        <v>25.935432000000002</v>
      </c>
      <c r="C14513" s="75">
        <v>70.930008000000001</v>
      </c>
    </row>
    <row r="14514" spans="1:3" x14ac:dyDescent="0.25">
      <c r="A14514" s="74">
        <v>38254</v>
      </c>
      <c r="B14514" s="75">
        <v>25.920192000000004</v>
      </c>
      <c r="C14514" s="75">
        <v>70.893432000000004</v>
      </c>
    </row>
    <row r="14515" spans="1:3" x14ac:dyDescent="0.25">
      <c r="A14515" s="74">
        <v>38255</v>
      </c>
      <c r="B14515" s="75">
        <v>25.914096000000001</v>
      </c>
      <c r="C14515" s="75">
        <v>70.908671999999996</v>
      </c>
    </row>
    <row r="14516" spans="1:3" x14ac:dyDescent="0.25">
      <c r="A14516" s="74">
        <v>38256</v>
      </c>
      <c r="B14516" s="75">
        <v>25.92324</v>
      </c>
      <c r="C14516" s="75">
        <v>71.0184</v>
      </c>
    </row>
    <row r="14517" spans="1:3" x14ac:dyDescent="0.25">
      <c r="A14517" s="74">
        <v>38257</v>
      </c>
      <c r="B14517" s="75">
        <v>25.92324</v>
      </c>
      <c r="C14517" s="75">
        <v>71.0184</v>
      </c>
    </row>
    <row r="14518" spans="1:3" x14ac:dyDescent="0.25">
      <c r="A14518" s="74">
        <v>38258</v>
      </c>
      <c r="B14518" s="75">
        <v>25.959816000000004</v>
      </c>
      <c r="C14518" s="75">
        <v>71.158608000000001</v>
      </c>
    </row>
    <row r="14519" spans="1:3" x14ac:dyDescent="0.25">
      <c r="A14519" s="74">
        <v>38259</v>
      </c>
      <c r="B14519" s="75">
        <v>25.975056000000002</v>
      </c>
      <c r="C14519" s="75">
        <v>71.243952000000007</v>
      </c>
    </row>
    <row r="14520" spans="1:3" x14ac:dyDescent="0.25">
      <c r="A14520" s="74">
        <v>38260</v>
      </c>
      <c r="B14520" s="75">
        <v>25.981151999999998</v>
      </c>
      <c r="C14520" s="75">
        <v>71.253096000000014</v>
      </c>
    </row>
    <row r="14521" spans="1:3" x14ac:dyDescent="0.25">
      <c r="A14521" s="74">
        <v>38261</v>
      </c>
      <c r="B14521" s="75">
        <v>25.981151999999998</v>
      </c>
      <c r="C14521" s="75">
        <v>71.250048000000007</v>
      </c>
    </row>
    <row r="14522" spans="1:3" x14ac:dyDescent="0.25">
      <c r="A14522" s="74">
        <v>38262</v>
      </c>
      <c r="B14522" s="75">
        <v>25.975056000000002</v>
      </c>
      <c r="C14522" s="75">
        <v>71.240904</v>
      </c>
    </row>
    <row r="14523" spans="1:3" x14ac:dyDescent="0.25">
      <c r="A14523" s="74">
        <v>38263</v>
      </c>
      <c r="B14523" s="75">
        <v>25.981151999999998</v>
      </c>
      <c r="C14523" s="75">
        <v>71.250048000000007</v>
      </c>
    </row>
    <row r="14524" spans="1:3" x14ac:dyDescent="0.25">
      <c r="A14524" s="74">
        <v>38264</v>
      </c>
      <c r="B14524" s="75">
        <v>26.011632000000002</v>
      </c>
      <c r="C14524" s="75">
        <v>71.405496000000014</v>
      </c>
    </row>
    <row r="14525" spans="1:3" x14ac:dyDescent="0.25">
      <c r="A14525" s="74">
        <v>38265</v>
      </c>
      <c r="B14525" s="75">
        <v>26.032968</v>
      </c>
      <c r="C14525" s="75">
        <v>71.439024000000003</v>
      </c>
    </row>
    <row r="14526" spans="1:3" x14ac:dyDescent="0.25">
      <c r="A14526" s="74">
        <v>38266</v>
      </c>
      <c r="B14526" s="75">
        <v>26.069544</v>
      </c>
      <c r="C14526" s="75">
        <v>71.573136000000005</v>
      </c>
    </row>
    <row r="14527" spans="1:3" x14ac:dyDescent="0.25">
      <c r="A14527" s="74">
        <v>38267</v>
      </c>
      <c r="B14527" s="75">
        <v>26.103072000000001</v>
      </c>
      <c r="C14527" s="75">
        <v>71.603616000000002</v>
      </c>
    </row>
    <row r="14528" spans="1:3" x14ac:dyDescent="0.25">
      <c r="A14528" s="74">
        <v>38268</v>
      </c>
      <c r="B14528" s="75">
        <v>26.112216</v>
      </c>
      <c r="C14528" s="75">
        <v>71.618856000000008</v>
      </c>
    </row>
    <row r="14529" spans="1:3" x14ac:dyDescent="0.25">
      <c r="A14529" s="74">
        <v>38269</v>
      </c>
      <c r="B14529" s="75">
        <v>26.124407999999999</v>
      </c>
      <c r="C14529" s="75">
        <v>71.713344000000006</v>
      </c>
    </row>
    <row r="14530" spans="1:3" x14ac:dyDescent="0.25">
      <c r="A14530" s="74">
        <v>38270</v>
      </c>
      <c r="B14530" s="75">
        <v>26.133551999999998</v>
      </c>
      <c r="C14530" s="75">
        <v>71.786496</v>
      </c>
    </row>
    <row r="14531" spans="1:3" x14ac:dyDescent="0.25">
      <c r="A14531" s="74">
        <v>38271</v>
      </c>
      <c r="B14531" s="75">
        <v>26.173176000000002</v>
      </c>
      <c r="C14531" s="75">
        <v>72.082152000000008</v>
      </c>
    </row>
    <row r="14532" spans="1:3" x14ac:dyDescent="0.25">
      <c r="A14532" s="74">
        <v>38272</v>
      </c>
      <c r="B14532" s="75">
        <v>26.185368</v>
      </c>
      <c r="C14532" s="75">
        <v>72.188832000000005</v>
      </c>
    </row>
    <row r="14533" spans="1:3" x14ac:dyDescent="0.25">
      <c r="A14533" s="74">
        <v>38273</v>
      </c>
      <c r="B14533" s="75">
        <v>26.191464000000003</v>
      </c>
      <c r="C14533" s="75">
        <v>72.295512000000002</v>
      </c>
    </row>
    <row r="14534" spans="1:3" x14ac:dyDescent="0.25">
      <c r="A14534" s="74">
        <v>38274</v>
      </c>
      <c r="B14534" s="75">
        <v>26.197560000000003</v>
      </c>
      <c r="C14534" s="75">
        <v>72.350376000000011</v>
      </c>
    </row>
    <row r="14535" spans="1:3" x14ac:dyDescent="0.25">
      <c r="A14535" s="74">
        <v>38275</v>
      </c>
      <c r="B14535" s="75">
        <v>26.243279999999999</v>
      </c>
      <c r="C14535" s="75">
        <v>72.450959999999995</v>
      </c>
    </row>
    <row r="14536" spans="1:3" x14ac:dyDescent="0.25">
      <c r="A14536" s="74">
        <v>38276</v>
      </c>
      <c r="B14536" s="75">
        <v>26.252424000000001</v>
      </c>
      <c r="C14536" s="75">
        <v>72.713087999999999</v>
      </c>
    </row>
    <row r="14537" spans="1:3" x14ac:dyDescent="0.25">
      <c r="A14537" s="74">
        <v>38277</v>
      </c>
      <c r="B14537" s="75">
        <v>26.267664000000003</v>
      </c>
      <c r="C14537" s="75">
        <v>72.865487999999999</v>
      </c>
    </row>
    <row r="14538" spans="1:3" x14ac:dyDescent="0.25">
      <c r="A14538" s="74">
        <v>38278</v>
      </c>
      <c r="B14538" s="75">
        <v>26.279856000000002</v>
      </c>
      <c r="C14538" s="75">
        <v>73.020936000000006</v>
      </c>
    </row>
    <row r="14539" spans="1:3" x14ac:dyDescent="0.25">
      <c r="A14539" s="74">
        <v>38279</v>
      </c>
      <c r="B14539" s="75">
        <v>26.298144000000001</v>
      </c>
      <c r="C14539" s="75">
        <v>73.084944000000007</v>
      </c>
    </row>
    <row r="14540" spans="1:3" x14ac:dyDescent="0.25">
      <c r="A14540" s="74">
        <v>38280</v>
      </c>
      <c r="B14540" s="75">
        <v>26.30424</v>
      </c>
      <c r="C14540" s="75">
        <v>73.197720000000004</v>
      </c>
    </row>
    <row r="14541" spans="1:3" x14ac:dyDescent="0.25">
      <c r="A14541" s="74">
        <v>38281</v>
      </c>
      <c r="B14541" s="75">
        <v>26.365200000000002</v>
      </c>
      <c r="C14541" s="75">
        <v>73.389744000000007</v>
      </c>
    </row>
    <row r="14542" spans="1:3" x14ac:dyDescent="0.25">
      <c r="A14542" s="74">
        <v>38282</v>
      </c>
      <c r="B14542" s="75">
        <v>26.395679999999999</v>
      </c>
      <c r="C14542" s="75">
        <v>73.639679999999998</v>
      </c>
    </row>
    <row r="14543" spans="1:3" x14ac:dyDescent="0.25">
      <c r="A14543" s="74">
        <v>38283</v>
      </c>
      <c r="B14543" s="75">
        <v>26.438351999999998</v>
      </c>
      <c r="C14543" s="75">
        <v>74.002392</v>
      </c>
    </row>
    <row r="14544" spans="1:3" x14ac:dyDescent="0.25">
      <c r="A14544" s="74">
        <v>38284</v>
      </c>
      <c r="B14544" s="75">
        <v>26.441400000000002</v>
      </c>
      <c r="C14544" s="75">
        <v>74.197464000000011</v>
      </c>
    </row>
    <row r="14545" spans="1:3" x14ac:dyDescent="0.25">
      <c r="A14545" s="74">
        <v>38285</v>
      </c>
      <c r="B14545" s="75">
        <v>26.435304000000002</v>
      </c>
      <c r="C14545" s="75">
        <v>74.279759999999996</v>
      </c>
    </row>
    <row r="14546" spans="1:3" x14ac:dyDescent="0.25">
      <c r="A14546" s="74">
        <v>38286</v>
      </c>
      <c r="B14546" s="75">
        <v>26.453592000000004</v>
      </c>
      <c r="C14546" s="75">
        <v>74.487024000000005</v>
      </c>
    </row>
    <row r="14547" spans="1:3" x14ac:dyDescent="0.25">
      <c r="A14547" s="74">
        <v>38287</v>
      </c>
      <c r="B14547" s="75">
        <v>26.502360000000003</v>
      </c>
      <c r="C14547" s="75">
        <v>74.627232000000006</v>
      </c>
    </row>
    <row r="14548" spans="1:3" x14ac:dyDescent="0.25">
      <c r="A14548" s="74">
        <v>38288</v>
      </c>
      <c r="B14548" s="75">
        <v>26.517600000000002</v>
      </c>
      <c r="C14548" s="75">
        <v>74.724767999999997</v>
      </c>
    </row>
    <row r="14549" spans="1:3" x14ac:dyDescent="0.25">
      <c r="A14549" s="74">
        <v>38289</v>
      </c>
      <c r="B14549" s="75">
        <v>26.529792000000004</v>
      </c>
      <c r="C14549" s="75">
        <v>74.785728000000006</v>
      </c>
    </row>
    <row r="14550" spans="1:3" x14ac:dyDescent="0.25">
      <c r="A14550" s="74">
        <v>38290</v>
      </c>
      <c r="B14550" s="75">
        <v>26.578560000000003</v>
      </c>
      <c r="C14550" s="75">
        <v>74.825352000000009</v>
      </c>
    </row>
    <row r="14551" spans="1:3" x14ac:dyDescent="0.25">
      <c r="A14551" s="74">
        <v>38291</v>
      </c>
      <c r="B14551" s="75">
        <v>26.587704000000002</v>
      </c>
      <c r="C14551" s="75">
        <v>74.874120000000005</v>
      </c>
    </row>
    <row r="14552" spans="1:3" x14ac:dyDescent="0.25">
      <c r="A14552" s="74">
        <v>38292</v>
      </c>
      <c r="B14552" s="75">
        <v>26.587704000000002</v>
      </c>
      <c r="C14552" s="75">
        <v>74.907647999999995</v>
      </c>
    </row>
    <row r="14553" spans="1:3" x14ac:dyDescent="0.25">
      <c r="A14553" s="74">
        <v>38293</v>
      </c>
      <c r="B14553" s="75">
        <v>26.612088000000004</v>
      </c>
      <c r="C14553" s="75">
        <v>75.090528000000006</v>
      </c>
    </row>
    <row r="14554" spans="1:3" x14ac:dyDescent="0.25">
      <c r="A14554" s="74">
        <v>38294</v>
      </c>
      <c r="B14554" s="75">
        <v>26.633424000000002</v>
      </c>
      <c r="C14554" s="75">
        <v>75.297792000000001</v>
      </c>
    </row>
    <row r="14555" spans="1:3" x14ac:dyDescent="0.25">
      <c r="A14555" s="74">
        <v>38295</v>
      </c>
      <c r="B14555" s="75">
        <v>26.630376000000002</v>
      </c>
      <c r="C14555" s="75">
        <v>75.50505600000001</v>
      </c>
    </row>
    <row r="14556" spans="1:3" x14ac:dyDescent="0.25">
      <c r="A14556" s="74">
        <v>38296</v>
      </c>
      <c r="B14556" s="75">
        <v>26.651712</v>
      </c>
      <c r="C14556" s="75">
        <v>75.77328</v>
      </c>
    </row>
    <row r="14557" spans="1:3" x14ac:dyDescent="0.25">
      <c r="A14557" s="74">
        <v>38297</v>
      </c>
      <c r="B14557" s="75">
        <v>26.660856000000003</v>
      </c>
      <c r="C14557" s="75">
        <v>75.910440000000008</v>
      </c>
    </row>
    <row r="14558" spans="1:3" x14ac:dyDescent="0.25">
      <c r="A14558" s="74">
        <v>38298</v>
      </c>
      <c r="B14558" s="75">
        <v>26.654760000000003</v>
      </c>
      <c r="C14558" s="75">
        <v>76.169520000000006</v>
      </c>
    </row>
    <row r="14559" spans="1:3" x14ac:dyDescent="0.25">
      <c r="A14559" s="74">
        <v>38299</v>
      </c>
      <c r="B14559" s="75">
        <v>26.676096000000001</v>
      </c>
      <c r="C14559" s="75">
        <v>76.45908</v>
      </c>
    </row>
    <row r="14560" spans="1:3" x14ac:dyDescent="0.25">
      <c r="A14560" s="74">
        <v>38300</v>
      </c>
      <c r="B14560" s="75">
        <v>26.663904000000002</v>
      </c>
      <c r="C14560" s="75">
        <v>77.169264000000013</v>
      </c>
    </row>
    <row r="14561" spans="1:3" x14ac:dyDescent="0.25">
      <c r="A14561" s="74">
        <v>38301</v>
      </c>
      <c r="B14561" s="75">
        <v>26.67</v>
      </c>
      <c r="C14561" s="75">
        <v>77.187552000000011</v>
      </c>
    </row>
    <row r="14562" spans="1:3" x14ac:dyDescent="0.25">
      <c r="A14562" s="74">
        <v>38302</v>
      </c>
      <c r="B14562" s="75">
        <v>26.663904000000002</v>
      </c>
      <c r="C14562" s="75">
        <v>76.952855999999997</v>
      </c>
    </row>
    <row r="14563" spans="1:3" x14ac:dyDescent="0.25">
      <c r="A14563" s="74">
        <v>38303</v>
      </c>
      <c r="B14563" s="75">
        <v>26.676096000000001</v>
      </c>
      <c r="C14563" s="75">
        <v>76.931520000000006</v>
      </c>
    </row>
    <row r="14564" spans="1:3" x14ac:dyDescent="0.25">
      <c r="A14564" s="74">
        <v>38304</v>
      </c>
      <c r="B14564" s="75">
        <v>26.682192000000004</v>
      </c>
      <c r="C14564" s="75">
        <v>76.955904000000004</v>
      </c>
    </row>
    <row r="14565" spans="1:3" x14ac:dyDescent="0.25">
      <c r="A14565" s="74">
        <v>38305</v>
      </c>
      <c r="B14565" s="75">
        <v>26.676096000000001</v>
      </c>
      <c r="C14565" s="75">
        <v>76.946759999999998</v>
      </c>
    </row>
    <row r="14566" spans="1:3" x14ac:dyDescent="0.25">
      <c r="A14566" s="74">
        <v>38306</v>
      </c>
      <c r="B14566" s="75">
        <v>26.67</v>
      </c>
      <c r="C14566" s="75">
        <v>76.934567999999999</v>
      </c>
    </row>
    <row r="14567" spans="1:3" x14ac:dyDescent="0.25">
      <c r="A14567" s="74">
        <v>38307</v>
      </c>
      <c r="B14567" s="75">
        <v>26.657807999999999</v>
      </c>
      <c r="C14567" s="75">
        <v>76.955904000000004</v>
      </c>
    </row>
    <row r="14568" spans="1:3" x14ac:dyDescent="0.25">
      <c r="A14568" s="74">
        <v>38308</v>
      </c>
      <c r="B14568" s="75">
        <v>26.645616</v>
      </c>
      <c r="C14568" s="75">
        <v>76.931520000000006</v>
      </c>
    </row>
    <row r="14569" spans="1:3" x14ac:dyDescent="0.25">
      <c r="A14569" s="74">
        <v>38309</v>
      </c>
      <c r="B14569" s="75">
        <v>26.691336</v>
      </c>
      <c r="C14569" s="75">
        <v>77.138784000000001</v>
      </c>
    </row>
    <row r="14570" spans="1:3" x14ac:dyDescent="0.25">
      <c r="A14570" s="74">
        <v>38310</v>
      </c>
      <c r="B14570" s="75">
        <v>26.718768000000001</v>
      </c>
      <c r="C14570" s="75">
        <v>77.720952000000011</v>
      </c>
    </row>
    <row r="14571" spans="1:3" x14ac:dyDescent="0.25">
      <c r="A14571" s="74">
        <v>38311</v>
      </c>
      <c r="B14571" s="75">
        <v>26.712672000000001</v>
      </c>
      <c r="C14571" s="75">
        <v>77.522832000000008</v>
      </c>
    </row>
    <row r="14572" spans="1:3" x14ac:dyDescent="0.25">
      <c r="A14572" s="74">
        <v>38312</v>
      </c>
      <c r="B14572" s="75">
        <v>26.706576000000002</v>
      </c>
      <c r="C14572" s="75">
        <v>77.437488000000002</v>
      </c>
    </row>
    <row r="14573" spans="1:3" x14ac:dyDescent="0.25">
      <c r="A14573" s="74">
        <v>38313</v>
      </c>
      <c r="B14573" s="75">
        <v>26.734007999999999</v>
      </c>
      <c r="C14573" s="75">
        <v>77.437488000000002</v>
      </c>
    </row>
    <row r="14574" spans="1:3" x14ac:dyDescent="0.25">
      <c r="A14574" s="74">
        <v>38314</v>
      </c>
      <c r="B14574" s="75">
        <v>26.758392000000004</v>
      </c>
      <c r="C14574" s="75">
        <v>77.373480000000001</v>
      </c>
    </row>
    <row r="14575" spans="1:3" x14ac:dyDescent="0.25">
      <c r="A14575" s="74">
        <v>38315</v>
      </c>
      <c r="B14575" s="75">
        <v>26.779728000000002</v>
      </c>
      <c r="C14575" s="75">
        <v>77.306424000000007</v>
      </c>
    </row>
    <row r="14576" spans="1:3" x14ac:dyDescent="0.25">
      <c r="A14576" s="74">
        <v>38316</v>
      </c>
      <c r="B14576" s="75">
        <v>26.798016000000001</v>
      </c>
      <c r="C14576" s="75">
        <v>77.242416000000006</v>
      </c>
    </row>
    <row r="14577" spans="1:3" x14ac:dyDescent="0.25">
      <c r="A14577" s="74">
        <v>38317</v>
      </c>
      <c r="B14577" s="75">
        <v>26.764488000000004</v>
      </c>
      <c r="C14577" s="75">
        <v>77.239367999999999</v>
      </c>
    </row>
    <row r="14578" spans="1:3" x14ac:dyDescent="0.25">
      <c r="A14578" s="74">
        <v>38318</v>
      </c>
      <c r="B14578" s="75">
        <v>26.773632000000003</v>
      </c>
      <c r="C14578" s="75">
        <v>77.172312000000005</v>
      </c>
    </row>
    <row r="14579" spans="1:3" x14ac:dyDescent="0.25">
      <c r="A14579" s="74">
        <v>38319</v>
      </c>
      <c r="B14579" s="75">
        <v>26.770583999999999</v>
      </c>
      <c r="C14579" s="75">
        <v>77.105255999999997</v>
      </c>
    </row>
    <row r="14580" spans="1:3" x14ac:dyDescent="0.25">
      <c r="A14580" s="74">
        <v>38320</v>
      </c>
      <c r="B14580" s="75">
        <v>26.76144</v>
      </c>
      <c r="C14580" s="75">
        <v>77.04734400000001</v>
      </c>
    </row>
    <row r="14581" spans="1:3" x14ac:dyDescent="0.25">
      <c r="A14581" s="74">
        <v>38321</v>
      </c>
      <c r="B14581" s="75">
        <v>26.752296000000001</v>
      </c>
      <c r="C14581" s="75">
        <v>76.995528000000007</v>
      </c>
    </row>
    <row r="14582" spans="1:3" x14ac:dyDescent="0.25">
      <c r="A14582" s="74">
        <v>38322</v>
      </c>
      <c r="B14582" s="75">
        <v>26.740104000000002</v>
      </c>
      <c r="C14582" s="75">
        <v>76.943712000000005</v>
      </c>
    </row>
    <row r="14583" spans="1:3" x14ac:dyDescent="0.25">
      <c r="A14583" s="74">
        <v>38323</v>
      </c>
      <c r="B14583" s="75">
        <v>26.724864000000004</v>
      </c>
      <c r="C14583" s="75">
        <v>76.901040000000009</v>
      </c>
    </row>
    <row r="14584" spans="1:3" x14ac:dyDescent="0.25">
      <c r="A14584" s="74">
        <v>38324</v>
      </c>
      <c r="B14584" s="75">
        <v>26.706576000000002</v>
      </c>
      <c r="C14584" s="75">
        <v>76.855320000000006</v>
      </c>
    </row>
    <row r="14585" spans="1:3" x14ac:dyDescent="0.25">
      <c r="A14585" s="74">
        <v>38325</v>
      </c>
      <c r="B14585" s="75">
        <v>26.68524</v>
      </c>
      <c r="C14585" s="75">
        <v>76.809600000000003</v>
      </c>
    </row>
    <row r="14586" spans="1:3" x14ac:dyDescent="0.25">
      <c r="A14586" s="74">
        <v>38326</v>
      </c>
      <c r="B14586" s="75">
        <v>26.737056000000003</v>
      </c>
      <c r="C14586" s="75">
        <v>77.464920000000006</v>
      </c>
    </row>
    <row r="14587" spans="1:3" x14ac:dyDescent="0.25">
      <c r="A14587" s="74">
        <v>38327</v>
      </c>
      <c r="B14587" s="75">
        <v>26.746200000000002</v>
      </c>
      <c r="C14587" s="75">
        <v>77.324712000000005</v>
      </c>
    </row>
    <row r="14588" spans="1:3" x14ac:dyDescent="0.25">
      <c r="A14588" s="74">
        <v>38328</v>
      </c>
      <c r="B14588" s="75">
        <v>26.758392000000004</v>
      </c>
      <c r="C14588" s="75">
        <v>77.160120000000006</v>
      </c>
    </row>
    <row r="14589" spans="1:3" x14ac:dyDescent="0.25">
      <c r="A14589" s="74">
        <v>38329</v>
      </c>
      <c r="B14589" s="75">
        <v>26.758392000000004</v>
      </c>
      <c r="C14589" s="75">
        <v>77.169264000000013</v>
      </c>
    </row>
    <row r="14590" spans="1:3" x14ac:dyDescent="0.25">
      <c r="A14590" s="74">
        <v>38330</v>
      </c>
      <c r="B14590" s="75">
        <v>26.752296000000001</v>
      </c>
      <c r="C14590" s="75">
        <v>77.135736000000009</v>
      </c>
    </row>
    <row r="14591" spans="1:3" x14ac:dyDescent="0.25">
      <c r="A14591" s="74">
        <v>38331</v>
      </c>
      <c r="B14591" s="75">
        <v>26.740104000000002</v>
      </c>
      <c r="C14591" s="75">
        <v>77.065632000000008</v>
      </c>
    </row>
    <row r="14592" spans="1:3" x14ac:dyDescent="0.25">
      <c r="A14592" s="74">
        <v>38332</v>
      </c>
      <c r="B14592" s="75">
        <v>26.724864000000004</v>
      </c>
      <c r="C14592" s="75">
        <v>76.995528000000007</v>
      </c>
    </row>
    <row r="14593" spans="1:3" x14ac:dyDescent="0.25">
      <c r="A14593" s="74">
        <v>38333</v>
      </c>
      <c r="B14593" s="75">
        <v>26.706576000000002</v>
      </c>
      <c r="C14593" s="75">
        <v>76.937616000000006</v>
      </c>
    </row>
    <row r="14594" spans="1:3" x14ac:dyDescent="0.25">
      <c r="A14594" s="74">
        <v>38334</v>
      </c>
      <c r="B14594" s="75">
        <v>26.730960000000003</v>
      </c>
      <c r="C14594" s="75">
        <v>76.922376</v>
      </c>
    </row>
    <row r="14595" spans="1:3" x14ac:dyDescent="0.25">
      <c r="A14595" s="74">
        <v>38335</v>
      </c>
      <c r="B14595" s="75">
        <v>26.712672000000001</v>
      </c>
      <c r="C14595" s="75">
        <v>76.833984000000001</v>
      </c>
    </row>
    <row r="14596" spans="1:3" x14ac:dyDescent="0.25">
      <c r="A14596" s="74">
        <v>38336</v>
      </c>
      <c r="B14596" s="75">
        <v>26.691336</v>
      </c>
      <c r="C14596" s="75">
        <v>76.788264000000012</v>
      </c>
    </row>
    <row r="14597" spans="1:3" x14ac:dyDescent="0.25">
      <c r="A14597" s="74">
        <v>38337</v>
      </c>
      <c r="B14597" s="75">
        <v>26.755344000000001</v>
      </c>
      <c r="C14597" s="75">
        <v>77.077824000000007</v>
      </c>
    </row>
    <row r="14598" spans="1:3" x14ac:dyDescent="0.25">
      <c r="A14598" s="74">
        <v>38338</v>
      </c>
      <c r="B14598" s="75">
        <v>26.752296000000001</v>
      </c>
      <c r="C14598" s="75">
        <v>77.016864000000012</v>
      </c>
    </row>
    <row r="14599" spans="1:3" x14ac:dyDescent="0.25">
      <c r="A14599" s="74">
        <v>38339</v>
      </c>
      <c r="B14599" s="75">
        <v>26.737056000000003</v>
      </c>
      <c r="C14599" s="75">
        <v>76.946759999999998</v>
      </c>
    </row>
    <row r="14600" spans="1:3" x14ac:dyDescent="0.25">
      <c r="A14600" s="74">
        <v>38340</v>
      </c>
      <c r="B14600" s="75">
        <v>26.727912</v>
      </c>
      <c r="C14600" s="75">
        <v>76.885800000000003</v>
      </c>
    </row>
    <row r="14601" spans="1:3" x14ac:dyDescent="0.25">
      <c r="A14601" s="74">
        <v>38341</v>
      </c>
      <c r="B14601" s="75">
        <v>26.703528000000002</v>
      </c>
      <c r="C14601" s="75">
        <v>76.824840000000009</v>
      </c>
    </row>
    <row r="14602" spans="1:3" x14ac:dyDescent="0.25">
      <c r="A14602" s="74">
        <v>38342</v>
      </c>
      <c r="B14602" s="75">
        <v>26.68524</v>
      </c>
      <c r="C14602" s="75">
        <v>76.766928000000007</v>
      </c>
    </row>
    <row r="14603" spans="1:3" x14ac:dyDescent="0.25">
      <c r="A14603" s="74">
        <v>38343</v>
      </c>
      <c r="B14603" s="75">
        <v>26.682192000000004</v>
      </c>
      <c r="C14603" s="75">
        <v>76.712064000000012</v>
      </c>
    </row>
    <row r="14604" spans="1:3" x14ac:dyDescent="0.25">
      <c r="A14604" s="74">
        <v>38344</v>
      </c>
      <c r="B14604" s="75">
        <v>26.679144000000001</v>
      </c>
      <c r="C14604" s="75">
        <v>76.648055999999997</v>
      </c>
    </row>
    <row r="14605" spans="1:3" x14ac:dyDescent="0.25">
      <c r="A14605" s="74">
        <v>38345</v>
      </c>
      <c r="B14605" s="75">
        <v>26.676096000000001</v>
      </c>
      <c r="C14605" s="75">
        <v>76.57795200000001</v>
      </c>
    </row>
    <row r="14606" spans="1:3" x14ac:dyDescent="0.25">
      <c r="A14606" s="74">
        <v>38346</v>
      </c>
      <c r="B14606" s="75">
        <v>26.68524</v>
      </c>
      <c r="C14606" s="75">
        <v>76.550520000000006</v>
      </c>
    </row>
    <row r="14607" spans="1:3" x14ac:dyDescent="0.25">
      <c r="A14607" s="74">
        <v>38347</v>
      </c>
      <c r="B14607" s="75">
        <v>26.679144000000001</v>
      </c>
      <c r="C14607" s="75">
        <v>76.520040000000009</v>
      </c>
    </row>
    <row r="14608" spans="1:3" x14ac:dyDescent="0.25">
      <c r="A14608" s="74">
        <v>38348</v>
      </c>
      <c r="B14608" s="75">
        <v>26.676096000000001</v>
      </c>
      <c r="C14608" s="75">
        <v>76.471271999999999</v>
      </c>
    </row>
    <row r="14609" spans="1:3" x14ac:dyDescent="0.25">
      <c r="A14609" s="74">
        <v>38349</v>
      </c>
      <c r="B14609" s="75">
        <v>26.673048000000001</v>
      </c>
      <c r="C14609" s="75">
        <v>76.419455999999997</v>
      </c>
    </row>
    <row r="14610" spans="1:3" x14ac:dyDescent="0.25">
      <c r="A14610" s="74">
        <v>38350</v>
      </c>
      <c r="B14610" s="75">
        <v>26.673048000000001</v>
      </c>
      <c r="C14610" s="75">
        <v>76.364592000000002</v>
      </c>
    </row>
    <row r="14611" spans="1:3" x14ac:dyDescent="0.25">
      <c r="A14611" s="74">
        <v>38351</v>
      </c>
      <c r="B14611" s="75">
        <v>26.67</v>
      </c>
      <c r="C14611" s="75">
        <v>76.309728000000007</v>
      </c>
    </row>
    <row r="14612" spans="1:3" x14ac:dyDescent="0.25">
      <c r="A14612" s="74">
        <v>38352</v>
      </c>
      <c r="B14612" s="75">
        <v>26.666951999999998</v>
      </c>
      <c r="C14612" s="75">
        <v>76.264008000000004</v>
      </c>
    </row>
    <row r="14613" spans="1:3" x14ac:dyDescent="0.25">
      <c r="A14613" s="74">
        <v>38353</v>
      </c>
      <c r="B14613" s="75">
        <v>26.663904000000002</v>
      </c>
      <c r="C14613" s="75">
        <v>76.23048</v>
      </c>
    </row>
    <row r="14614" spans="1:3" x14ac:dyDescent="0.25">
      <c r="A14614" s="74">
        <v>38354</v>
      </c>
      <c r="B14614" s="75">
        <v>26.654760000000003</v>
      </c>
      <c r="C14614" s="75">
        <v>76.193904000000003</v>
      </c>
    </row>
    <row r="14615" spans="1:3" x14ac:dyDescent="0.25">
      <c r="A14615" s="74">
        <v>38355</v>
      </c>
      <c r="B14615" s="75">
        <v>26.645616</v>
      </c>
      <c r="C14615" s="75">
        <v>76.142088000000001</v>
      </c>
    </row>
    <row r="14616" spans="1:3" x14ac:dyDescent="0.25">
      <c r="A14616" s="74">
        <v>38356</v>
      </c>
      <c r="B14616" s="75">
        <v>26.639520000000005</v>
      </c>
      <c r="C14616" s="75">
        <v>76.093320000000006</v>
      </c>
    </row>
    <row r="14617" spans="1:3" x14ac:dyDescent="0.25">
      <c r="A14617" s="74">
        <v>38357</v>
      </c>
      <c r="B14617" s="75">
        <v>26.639520000000005</v>
      </c>
      <c r="C14617" s="75">
        <v>76.032359999999997</v>
      </c>
    </row>
    <row r="14618" spans="1:3" x14ac:dyDescent="0.25">
      <c r="A14618" s="74">
        <v>38358</v>
      </c>
      <c r="B14618" s="75">
        <v>26.633424000000002</v>
      </c>
      <c r="C14618" s="75">
        <v>75.96835200000001</v>
      </c>
    </row>
    <row r="14619" spans="1:3" x14ac:dyDescent="0.25">
      <c r="A14619" s="74">
        <v>38359</v>
      </c>
      <c r="B14619" s="75">
        <v>26.627328000000002</v>
      </c>
      <c r="C14619" s="75">
        <v>75.895200000000003</v>
      </c>
    </row>
    <row r="14620" spans="1:3" x14ac:dyDescent="0.25">
      <c r="A14620" s="74">
        <v>38360</v>
      </c>
      <c r="B14620" s="75">
        <v>26.615136</v>
      </c>
      <c r="C14620" s="75">
        <v>75.898247999999995</v>
      </c>
    </row>
    <row r="14621" spans="1:3" x14ac:dyDescent="0.25">
      <c r="A14621" s="74">
        <v>38361</v>
      </c>
      <c r="B14621" s="75">
        <v>26.605992000000004</v>
      </c>
      <c r="C14621" s="75">
        <v>75.971400000000003</v>
      </c>
    </row>
    <row r="14622" spans="1:3" x14ac:dyDescent="0.25">
      <c r="A14622" s="74">
        <v>38362</v>
      </c>
      <c r="B14622" s="75">
        <v>26.593800000000002</v>
      </c>
      <c r="C14622" s="75">
        <v>76.032359999999997</v>
      </c>
    </row>
    <row r="14623" spans="1:3" x14ac:dyDescent="0.25">
      <c r="A14623" s="74">
        <v>38363</v>
      </c>
      <c r="B14623" s="75">
        <v>26.602944000000001</v>
      </c>
      <c r="C14623" s="75">
        <v>76.026264000000012</v>
      </c>
    </row>
    <row r="14624" spans="1:3" x14ac:dyDescent="0.25">
      <c r="A14624" s="74">
        <v>38364</v>
      </c>
      <c r="B14624" s="75">
        <v>26.602944000000001</v>
      </c>
      <c r="C14624" s="75">
        <v>75.998832000000007</v>
      </c>
    </row>
    <row r="14625" spans="1:3" x14ac:dyDescent="0.25">
      <c r="A14625" s="74">
        <v>38365</v>
      </c>
      <c r="B14625" s="75">
        <v>26.596848000000001</v>
      </c>
      <c r="C14625" s="75">
        <v>75.971400000000003</v>
      </c>
    </row>
    <row r="14626" spans="1:3" x14ac:dyDescent="0.25">
      <c r="A14626" s="74">
        <v>38366</v>
      </c>
      <c r="B14626" s="75">
        <v>26.599896000000001</v>
      </c>
      <c r="C14626" s="75">
        <v>75.953112000000004</v>
      </c>
    </row>
    <row r="14627" spans="1:3" x14ac:dyDescent="0.25">
      <c r="A14627" s="74">
        <v>38367</v>
      </c>
      <c r="B14627" s="75">
        <v>26.587704000000002</v>
      </c>
      <c r="C14627" s="75">
        <v>75.977496000000002</v>
      </c>
    </row>
    <row r="14628" spans="1:3" x14ac:dyDescent="0.25">
      <c r="A14628" s="74">
        <v>38368</v>
      </c>
      <c r="B14628" s="75">
        <v>26.593800000000002</v>
      </c>
      <c r="C14628" s="75">
        <v>76.038455999999996</v>
      </c>
    </row>
    <row r="14629" spans="1:3" x14ac:dyDescent="0.25">
      <c r="A14629" s="74">
        <v>38369</v>
      </c>
      <c r="B14629" s="75">
        <v>26.593800000000002</v>
      </c>
      <c r="C14629" s="75">
        <v>76.102464000000012</v>
      </c>
    </row>
    <row r="14630" spans="1:3" x14ac:dyDescent="0.25">
      <c r="A14630" s="74">
        <v>38370</v>
      </c>
      <c r="B14630" s="75">
        <v>26.612088000000004</v>
      </c>
      <c r="C14630" s="75">
        <v>76.169520000000006</v>
      </c>
    </row>
    <row r="14631" spans="1:3" x14ac:dyDescent="0.25">
      <c r="A14631" s="74">
        <v>38371</v>
      </c>
      <c r="B14631" s="75">
        <v>26.624279999999999</v>
      </c>
      <c r="C14631" s="75">
        <v>76.212192000000002</v>
      </c>
    </row>
    <row r="14632" spans="1:3" x14ac:dyDescent="0.25">
      <c r="A14632" s="74">
        <v>38372</v>
      </c>
      <c r="B14632" s="75">
        <v>26.621232000000003</v>
      </c>
      <c r="C14632" s="75">
        <v>76.260959999999997</v>
      </c>
    </row>
    <row r="14633" spans="1:3" x14ac:dyDescent="0.25">
      <c r="A14633" s="74">
        <v>38373</v>
      </c>
      <c r="B14633" s="75">
        <v>26.618183999999999</v>
      </c>
      <c r="C14633" s="75">
        <v>76.300584000000001</v>
      </c>
    </row>
    <row r="14634" spans="1:3" x14ac:dyDescent="0.25">
      <c r="A14634" s="74">
        <v>38374</v>
      </c>
      <c r="B14634" s="75">
        <v>26.605992000000004</v>
      </c>
      <c r="C14634" s="75">
        <v>76.30668</v>
      </c>
    </row>
    <row r="14635" spans="1:3" x14ac:dyDescent="0.25">
      <c r="A14635" s="74">
        <v>38375</v>
      </c>
      <c r="B14635" s="75">
        <v>26.599896000000001</v>
      </c>
      <c r="C14635" s="75">
        <v>76.337159999999997</v>
      </c>
    </row>
    <row r="14636" spans="1:3" x14ac:dyDescent="0.25">
      <c r="A14636" s="74">
        <v>38376</v>
      </c>
      <c r="B14636" s="75">
        <v>26.599896000000001</v>
      </c>
      <c r="C14636" s="75">
        <v>76.361544000000009</v>
      </c>
    </row>
    <row r="14637" spans="1:3" x14ac:dyDescent="0.25">
      <c r="A14637" s="74">
        <v>38377</v>
      </c>
      <c r="B14637" s="75">
        <v>26.593800000000002</v>
      </c>
      <c r="C14637" s="75">
        <v>76.370688000000001</v>
      </c>
    </row>
    <row r="14638" spans="1:3" x14ac:dyDescent="0.25">
      <c r="A14638" s="74">
        <v>38378</v>
      </c>
      <c r="B14638" s="75">
        <v>26.584656000000003</v>
      </c>
      <c r="C14638" s="75">
        <v>76.346304000000003</v>
      </c>
    </row>
    <row r="14639" spans="1:3" x14ac:dyDescent="0.25">
      <c r="A14639" s="74">
        <v>38379</v>
      </c>
      <c r="B14639" s="75">
        <v>26.587704000000002</v>
      </c>
      <c r="C14639" s="75">
        <v>76.318871999999999</v>
      </c>
    </row>
    <row r="14640" spans="1:3" x14ac:dyDescent="0.25">
      <c r="A14640" s="74">
        <v>38380</v>
      </c>
      <c r="B14640" s="75">
        <v>26.584656000000003</v>
      </c>
      <c r="C14640" s="75">
        <v>76.264008000000004</v>
      </c>
    </row>
    <row r="14641" spans="1:3" x14ac:dyDescent="0.25">
      <c r="A14641" s="74">
        <v>38381</v>
      </c>
      <c r="B14641" s="75">
        <v>26.593800000000002</v>
      </c>
      <c r="C14641" s="75">
        <v>76.193904000000003</v>
      </c>
    </row>
    <row r="14642" spans="1:3" x14ac:dyDescent="0.25">
      <c r="A14642" s="74">
        <v>38382</v>
      </c>
      <c r="B14642" s="75">
        <v>26.593800000000002</v>
      </c>
      <c r="C14642" s="75">
        <v>76.123800000000003</v>
      </c>
    </row>
    <row r="14643" spans="1:3" x14ac:dyDescent="0.25">
      <c r="A14643" s="74">
        <v>38383</v>
      </c>
      <c r="B14643" s="75">
        <v>26.596848000000001</v>
      </c>
      <c r="C14643" s="75">
        <v>76.04455200000001</v>
      </c>
    </row>
    <row r="14644" spans="1:3" x14ac:dyDescent="0.25">
      <c r="A14644" s="74">
        <v>38384</v>
      </c>
      <c r="B14644" s="75">
        <v>26.587704000000002</v>
      </c>
      <c r="C14644" s="75">
        <v>75.971400000000003</v>
      </c>
    </row>
    <row r="14645" spans="1:3" x14ac:dyDescent="0.25">
      <c r="A14645" s="74">
        <v>38385</v>
      </c>
      <c r="B14645" s="75">
        <v>26.575512</v>
      </c>
      <c r="C14645" s="75">
        <v>75.904344000000009</v>
      </c>
    </row>
    <row r="14646" spans="1:3" x14ac:dyDescent="0.25">
      <c r="A14646" s="74">
        <v>38386</v>
      </c>
      <c r="B14646" s="75">
        <v>26.569416</v>
      </c>
      <c r="C14646" s="75">
        <v>75.825096000000002</v>
      </c>
    </row>
    <row r="14647" spans="1:3" x14ac:dyDescent="0.25">
      <c r="A14647" s="74">
        <v>38387</v>
      </c>
      <c r="B14647" s="75">
        <v>26.566368000000001</v>
      </c>
      <c r="C14647" s="75">
        <v>75.751944000000009</v>
      </c>
    </row>
    <row r="14648" spans="1:3" x14ac:dyDescent="0.25">
      <c r="A14648" s="74">
        <v>38388</v>
      </c>
      <c r="B14648" s="75">
        <v>26.557224000000001</v>
      </c>
      <c r="C14648" s="75">
        <v>75.654408000000004</v>
      </c>
    </row>
    <row r="14649" spans="1:3" x14ac:dyDescent="0.25">
      <c r="A14649" s="74">
        <v>38389</v>
      </c>
      <c r="B14649" s="75">
        <v>26.551128000000002</v>
      </c>
      <c r="C14649" s="75">
        <v>75.562967999999998</v>
      </c>
    </row>
    <row r="14650" spans="1:3" x14ac:dyDescent="0.25">
      <c r="A14650" s="74">
        <v>38390</v>
      </c>
      <c r="B14650" s="75">
        <v>26.548079999999999</v>
      </c>
      <c r="C14650" s="75">
        <v>75.46848</v>
      </c>
    </row>
    <row r="14651" spans="1:3" x14ac:dyDescent="0.25">
      <c r="A14651" s="74">
        <v>38391</v>
      </c>
      <c r="B14651" s="75">
        <v>26.545032000000003</v>
      </c>
      <c r="C14651" s="75">
        <v>75.361800000000002</v>
      </c>
    </row>
    <row r="14652" spans="1:3" x14ac:dyDescent="0.25">
      <c r="A14652" s="74">
        <v>38392</v>
      </c>
      <c r="B14652" s="75">
        <v>26.551128000000002</v>
      </c>
      <c r="C14652" s="75">
        <v>75.264264000000011</v>
      </c>
    </row>
    <row r="14653" spans="1:3" x14ac:dyDescent="0.25">
      <c r="A14653" s="74">
        <v>38393</v>
      </c>
      <c r="B14653" s="75">
        <v>26.557224000000001</v>
      </c>
      <c r="C14653" s="75">
        <v>75.166728000000006</v>
      </c>
    </row>
    <row r="14654" spans="1:3" x14ac:dyDescent="0.25">
      <c r="A14654" s="74">
        <v>38394</v>
      </c>
      <c r="B14654" s="75">
        <v>26.551128000000002</v>
      </c>
      <c r="C14654" s="75">
        <v>75.063096000000002</v>
      </c>
    </row>
    <row r="14655" spans="1:3" x14ac:dyDescent="0.25">
      <c r="A14655" s="74">
        <v>38395</v>
      </c>
      <c r="B14655" s="75">
        <v>26.545032000000003</v>
      </c>
      <c r="C14655" s="75">
        <v>74.968608000000003</v>
      </c>
    </row>
    <row r="14656" spans="1:3" x14ac:dyDescent="0.25">
      <c r="A14656" s="74">
        <v>38396</v>
      </c>
      <c r="B14656" s="75">
        <v>26.538936</v>
      </c>
      <c r="C14656" s="75">
        <v>74.861928000000006</v>
      </c>
    </row>
    <row r="14657" spans="1:3" x14ac:dyDescent="0.25">
      <c r="A14657" s="74">
        <v>38397</v>
      </c>
      <c r="B14657" s="75">
        <v>26.541983999999999</v>
      </c>
      <c r="C14657" s="75">
        <v>74.764392000000001</v>
      </c>
    </row>
    <row r="14658" spans="1:3" x14ac:dyDescent="0.25">
      <c r="A14658" s="74">
        <v>38398</v>
      </c>
      <c r="B14658" s="75">
        <v>26.535888000000003</v>
      </c>
      <c r="C14658" s="75">
        <v>74.669904000000002</v>
      </c>
    </row>
    <row r="14659" spans="1:3" x14ac:dyDescent="0.25">
      <c r="A14659" s="74">
        <v>38399</v>
      </c>
      <c r="B14659" s="75">
        <v>26.53284</v>
      </c>
      <c r="C14659" s="75">
        <v>74.587608000000003</v>
      </c>
    </row>
    <row r="14660" spans="1:3" x14ac:dyDescent="0.25">
      <c r="A14660" s="74">
        <v>38400</v>
      </c>
      <c r="B14660" s="75">
        <v>26.526744000000001</v>
      </c>
      <c r="C14660" s="75">
        <v>74.477879999999999</v>
      </c>
    </row>
    <row r="14661" spans="1:3" x14ac:dyDescent="0.25">
      <c r="A14661" s="74">
        <v>38401</v>
      </c>
      <c r="B14661" s="75">
        <v>26.517600000000002</v>
      </c>
      <c r="C14661" s="75">
        <v>74.374247999999994</v>
      </c>
    </row>
    <row r="14662" spans="1:3" x14ac:dyDescent="0.25">
      <c r="A14662" s="74">
        <v>38402</v>
      </c>
      <c r="B14662" s="75">
        <v>26.514551999999998</v>
      </c>
      <c r="C14662" s="75">
        <v>74.258424000000005</v>
      </c>
    </row>
    <row r="14663" spans="1:3" x14ac:dyDescent="0.25">
      <c r="A14663" s="74">
        <v>38403</v>
      </c>
      <c r="B14663" s="75">
        <v>26.505407999999999</v>
      </c>
      <c r="C14663" s="75">
        <v>74.145647999999994</v>
      </c>
    </row>
    <row r="14664" spans="1:3" x14ac:dyDescent="0.25">
      <c r="A14664" s="74">
        <v>38404</v>
      </c>
      <c r="B14664" s="75">
        <v>26.502360000000003</v>
      </c>
      <c r="C14664" s="75">
        <v>74.035920000000004</v>
      </c>
    </row>
    <row r="14665" spans="1:3" x14ac:dyDescent="0.25">
      <c r="A14665" s="74">
        <v>38405</v>
      </c>
      <c r="B14665" s="75">
        <v>26.499312</v>
      </c>
      <c r="C14665" s="75">
        <v>73.923144000000008</v>
      </c>
    </row>
    <row r="14666" spans="1:3" x14ac:dyDescent="0.25">
      <c r="A14666" s="74">
        <v>38406</v>
      </c>
      <c r="B14666" s="75">
        <v>26.493216</v>
      </c>
      <c r="C14666" s="75">
        <v>73.810367999999997</v>
      </c>
    </row>
    <row r="14667" spans="1:3" x14ac:dyDescent="0.25">
      <c r="A14667" s="74">
        <v>38407</v>
      </c>
      <c r="B14667" s="75">
        <v>26.490168000000001</v>
      </c>
      <c r="C14667" s="75">
        <v>73.694544000000008</v>
      </c>
    </row>
    <row r="14668" spans="1:3" x14ac:dyDescent="0.25">
      <c r="A14668" s="74">
        <v>38408</v>
      </c>
      <c r="B14668" s="75">
        <v>26.487120000000004</v>
      </c>
      <c r="C14668" s="75">
        <v>73.569576000000012</v>
      </c>
    </row>
    <row r="14669" spans="1:3" x14ac:dyDescent="0.25">
      <c r="A14669" s="74">
        <v>38409</v>
      </c>
      <c r="B14669" s="75">
        <v>26.481024000000001</v>
      </c>
      <c r="C14669" s="75">
        <v>73.444608000000002</v>
      </c>
    </row>
    <row r="14670" spans="1:3" x14ac:dyDescent="0.25">
      <c r="A14670" s="74">
        <v>38410</v>
      </c>
      <c r="B14670" s="75">
        <v>26.477976000000002</v>
      </c>
      <c r="C14670" s="75">
        <v>73.316592</v>
      </c>
    </row>
    <row r="14671" spans="1:3" x14ac:dyDescent="0.25">
      <c r="A14671" s="74">
        <v>38411</v>
      </c>
      <c r="B14671" s="75">
        <v>26.471879999999999</v>
      </c>
      <c r="C14671" s="75">
        <v>73.185528000000005</v>
      </c>
    </row>
    <row r="14672" spans="1:3" x14ac:dyDescent="0.25">
      <c r="A14672" s="74">
        <v>38412</v>
      </c>
      <c r="B14672" s="75">
        <v>26.462736</v>
      </c>
      <c r="C14672" s="75">
        <v>73.05446400000001</v>
      </c>
    </row>
    <row r="14673" spans="1:3" x14ac:dyDescent="0.25">
      <c r="A14673" s="74">
        <v>38413</v>
      </c>
      <c r="B14673" s="75">
        <v>26.45664</v>
      </c>
      <c r="C14673" s="75">
        <v>72.917304000000001</v>
      </c>
    </row>
    <row r="14674" spans="1:3" x14ac:dyDescent="0.25">
      <c r="A14674" s="74">
        <v>38414</v>
      </c>
      <c r="B14674" s="75">
        <v>26.450544000000001</v>
      </c>
      <c r="C14674" s="75">
        <v>72.780144000000007</v>
      </c>
    </row>
    <row r="14675" spans="1:3" x14ac:dyDescent="0.25">
      <c r="A14675" s="74">
        <v>38415</v>
      </c>
      <c r="B14675" s="75">
        <v>26.441400000000002</v>
      </c>
      <c r="C14675" s="75">
        <v>72.642984000000013</v>
      </c>
    </row>
    <row r="14676" spans="1:3" x14ac:dyDescent="0.25">
      <c r="A14676" s="74">
        <v>38416</v>
      </c>
      <c r="B14676" s="75">
        <v>26.435304000000002</v>
      </c>
      <c r="C14676" s="75">
        <v>72.508871999999997</v>
      </c>
    </row>
    <row r="14677" spans="1:3" x14ac:dyDescent="0.25">
      <c r="A14677" s="74">
        <v>38417</v>
      </c>
      <c r="B14677" s="75">
        <v>26.426160000000003</v>
      </c>
      <c r="C14677" s="75">
        <v>72.371712000000002</v>
      </c>
    </row>
    <row r="14678" spans="1:3" x14ac:dyDescent="0.25">
      <c r="A14678" s="74">
        <v>38418</v>
      </c>
      <c r="B14678" s="75">
        <v>26.417016</v>
      </c>
      <c r="C14678" s="75">
        <v>72.234552000000008</v>
      </c>
    </row>
    <row r="14679" spans="1:3" x14ac:dyDescent="0.25">
      <c r="A14679" s="74">
        <v>38419</v>
      </c>
      <c r="B14679" s="75">
        <v>26.410920000000004</v>
      </c>
      <c r="C14679" s="75">
        <v>72.097391999999999</v>
      </c>
    </row>
    <row r="14680" spans="1:3" x14ac:dyDescent="0.25">
      <c r="A14680" s="74">
        <v>38420</v>
      </c>
      <c r="B14680" s="75">
        <v>26.410920000000004</v>
      </c>
      <c r="C14680" s="75">
        <v>71.960232000000005</v>
      </c>
    </row>
    <row r="14681" spans="1:3" x14ac:dyDescent="0.25">
      <c r="A14681" s="74">
        <v>38421</v>
      </c>
      <c r="B14681" s="75">
        <v>26.407872000000001</v>
      </c>
      <c r="C14681" s="75">
        <v>71.838312000000002</v>
      </c>
    </row>
    <row r="14682" spans="1:3" x14ac:dyDescent="0.25">
      <c r="A14682" s="74">
        <v>38422</v>
      </c>
      <c r="B14682" s="75">
        <v>26.404824000000001</v>
      </c>
      <c r="C14682" s="75">
        <v>71.695056000000008</v>
      </c>
    </row>
    <row r="14683" spans="1:3" x14ac:dyDescent="0.25">
      <c r="A14683" s="74">
        <v>38423</v>
      </c>
      <c r="B14683" s="75">
        <v>26.398728000000002</v>
      </c>
      <c r="C14683" s="75">
        <v>71.545704000000001</v>
      </c>
    </row>
    <row r="14684" spans="1:3" x14ac:dyDescent="0.25">
      <c r="A14684" s="74">
        <v>38424</v>
      </c>
      <c r="B14684" s="75">
        <v>26.392632000000003</v>
      </c>
      <c r="C14684" s="75">
        <v>71.3994</v>
      </c>
    </row>
    <row r="14685" spans="1:3" x14ac:dyDescent="0.25">
      <c r="A14685" s="74">
        <v>38425</v>
      </c>
      <c r="B14685" s="75">
        <v>26.395679999999999</v>
      </c>
      <c r="C14685" s="75">
        <v>71.247</v>
      </c>
    </row>
    <row r="14686" spans="1:3" x14ac:dyDescent="0.25">
      <c r="A14686" s="74">
        <v>38426</v>
      </c>
      <c r="B14686" s="75">
        <v>26.389583999999999</v>
      </c>
      <c r="C14686" s="75">
        <v>71.091552000000007</v>
      </c>
    </row>
    <row r="14687" spans="1:3" x14ac:dyDescent="0.25">
      <c r="A14687" s="74">
        <v>38427</v>
      </c>
      <c r="B14687" s="75">
        <v>26.386536</v>
      </c>
      <c r="C14687" s="75">
        <v>70.936104</v>
      </c>
    </row>
    <row r="14688" spans="1:3" x14ac:dyDescent="0.25">
      <c r="A14688" s="74">
        <v>38428</v>
      </c>
      <c r="B14688" s="75">
        <v>26.38044</v>
      </c>
      <c r="C14688" s="75">
        <v>70.774559999999994</v>
      </c>
    </row>
    <row r="14689" spans="1:3" x14ac:dyDescent="0.25">
      <c r="A14689" s="74">
        <v>38429</v>
      </c>
      <c r="B14689" s="75">
        <v>26.374344000000001</v>
      </c>
      <c r="C14689" s="75">
        <v>70.609968000000009</v>
      </c>
    </row>
    <row r="14690" spans="1:3" x14ac:dyDescent="0.25">
      <c r="A14690" s="74">
        <v>38430</v>
      </c>
      <c r="B14690" s="75">
        <v>26.368248000000001</v>
      </c>
      <c r="C14690" s="75">
        <v>70.439279999999997</v>
      </c>
    </row>
    <row r="14691" spans="1:3" x14ac:dyDescent="0.25">
      <c r="A14691" s="74">
        <v>38431</v>
      </c>
      <c r="B14691" s="75">
        <v>26.362151999999998</v>
      </c>
      <c r="C14691" s="75">
        <v>70.265544000000006</v>
      </c>
    </row>
    <row r="14692" spans="1:3" x14ac:dyDescent="0.25">
      <c r="A14692" s="74">
        <v>38432</v>
      </c>
      <c r="B14692" s="75">
        <v>26.349960000000003</v>
      </c>
      <c r="C14692" s="75">
        <v>70.094856000000007</v>
      </c>
    </row>
    <row r="14693" spans="1:3" x14ac:dyDescent="0.25">
      <c r="A14693" s="74">
        <v>38433</v>
      </c>
      <c r="B14693" s="75">
        <v>26.346912</v>
      </c>
      <c r="C14693" s="75">
        <v>69.91197600000001</v>
      </c>
    </row>
    <row r="14694" spans="1:3" x14ac:dyDescent="0.25">
      <c r="A14694" s="74">
        <v>38434</v>
      </c>
      <c r="B14694" s="75">
        <v>26.337768000000001</v>
      </c>
      <c r="C14694" s="75">
        <v>69.732144000000005</v>
      </c>
    </row>
    <row r="14695" spans="1:3" x14ac:dyDescent="0.25">
      <c r="A14695" s="74">
        <v>38435</v>
      </c>
      <c r="B14695" s="75">
        <v>26.331672000000001</v>
      </c>
      <c r="C14695" s="75">
        <v>69.552312000000001</v>
      </c>
    </row>
    <row r="14696" spans="1:3" x14ac:dyDescent="0.25">
      <c r="A14696" s="74">
        <v>38436</v>
      </c>
      <c r="B14696" s="75">
        <v>26.331672000000001</v>
      </c>
      <c r="C14696" s="75">
        <v>69.363336000000004</v>
      </c>
    </row>
    <row r="14697" spans="1:3" x14ac:dyDescent="0.25">
      <c r="A14697" s="74">
        <v>38437</v>
      </c>
      <c r="B14697" s="75">
        <v>26.325576000000002</v>
      </c>
      <c r="C14697" s="75">
        <v>69.168264000000008</v>
      </c>
    </row>
    <row r="14698" spans="1:3" x14ac:dyDescent="0.25">
      <c r="A14698" s="74">
        <v>38438</v>
      </c>
      <c r="B14698" s="75">
        <v>26.325576000000002</v>
      </c>
      <c r="C14698" s="75">
        <v>68.988432000000003</v>
      </c>
    </row>
    <row r="14699" spans="1:3" x14ac:dyDescent="0.25">
      <c r="A14699" s="74">
        <v>38439</v>
      </c>
      <c r="B14699" s="75">
        <v>26.349960000000003</v>
      </c>
      <c r="C14699" s="75">
        <v>68.857368000000008</v>
      </c>
    </row>
    <row r="14700" spans="1:3" x14ac:dyDescent="0.25">
      <c r="A14700" s="74">
        <v>38440</v>
      </c>
      <c r="B14700" s="75">
        <v>26.346912</v>
      </c>
      <c r="C14700" s="75">
        <v>68.662296000000012</v>
      </c>
    </row>
    <row r="14701" spans="1:3" x14ac:dyDescent="0.25">
      <c r="A14701" s="74">
        <v>38441</v>
      </c>
      <c r="B14701" s="75">
        <v>26.356056000000002</v>
      </c>
      <c r="C14701" s="75">
        <v>68.500752000000006</v>
      </c>
    </row>
    <row r="14702" spans="1:3" x14ac:dyDescent="0.25">
      <c r="A14702" s="74">
        <v>38442</v>
      </c>
      <c r="B14702" s="75">
        <v>26.349960000000003</v>
      </c>
      <c r="C14702" s="75">
        <v>68.381879999999995</v>
      </c>
    </row>
    <row r="14703" spans="1:3" x14ac:dyDescent="0.25">
      <c r="A14703" s="74">
        <v>38443</v>
      </c>
      <c r="B14703" s="75">
        <v>26.346912</v>
      </c>
      <c r="C14703" s="75">
        <v>68.192903999999999</v>
      </c>
    </row>
    <row r="14704" spans="1:3" x14ac:dyDescent="0.25">
      <c r="A14704" s="74">
        <v>38444</v>
      </c>
      <c r="B14704" s="75">
        <v>26.343864000000004</v>
      </c>
      <c r="C14704" s="75">
        <v>67.982591999999997</v>
      </c>
    </row>
    <row r="14705" spans="1:3" x14ac:dyDescent="0.25">
      <c r="A14705" s="74">
        <v>38445</v>
      </c>
      <c r="B14705" s="75">
        <v>26.334720000000004</v>
      </c>
      <c r="C14705" s="75">
        <v>67.76618400000001</v>
      </c>
    </row>
    <row r="14706" spans="1:3" x14ac:dyDescent="0.25">
      <c r="A14706" s="74">
        <v>38446</v>
      </c>
      <c r="B14706" s="75">
        <v>26.359104000000002</v>
      </c>
      <c r="C14706" s="75">
        <v>68.113656000000006</v>
      </c>
    </row>
    <row r="14707" spans="1:3" x14ac:dyDescent="0.25">
      <c r="A14707" s="74">
        <v>38447</v>
      </c>
      <c r="B14707" s="75">
        <v>26.353007999999999</v>
      </c>
      <c r="C14707" s="75">
        <v>68.022216</v>
      </c>
    </row>
    <row r="14708" spans="1:3" x14ac:dyDescent="0.25">
      <c r="A14708" s="74">
        <v>38448</v>
      </c>
      <c r="B14708" s="75">
        <v>26.349960000000003</v>
      </c>
      <c r="C14708" s="75">
        <v>67.863720000000001</v>
      </c>
    </row>
    <row r="14709" spans="1:3" x14ac:dyDescent="0.25">
      <c r="A14709" s="74">
        <v>38449</v>
      </c>
      <c r="B14709" s="75">
        <v>26.389583999999999</v>
      </c>
      <c r="C14709" s="75">
        <v>68.122799999999998</v>
      </c>
    </row>
    <row r="14710" spans="1:3" x14ac:dyDescent="0.25">
      <c r="A14710" s="74">
        <v>38450</v>
      </c>
      <c r="B14710" s="75">
        <v>26.404824000000001</v>
      </c>
      <c r="C14710" s="75">
        <v>68.153279999999995</v>
      </c>
    </row>
    <row r="14711" spans="1:3" x14ac:dyDescent="0.25">
      <c r="A14711" s="74">
        <v>38451</v>
      </c>
      <c r="B14711" s="75">
        <v>26.398728000000002</v>
      </c>
      <c r="C14711" s="75">
        <v>68.125848000000005</v>
      </c>
    </row>
    <row r="14712" spans="1:3" x14ac:dyDescent="0.25">
      <c r="A14712" s="74">
        <v>38452</v>
      </c>
      <c r="B14712" s="75">
        <v>26.401776000000002</v>
      </c>
      <c r="C14712" s="75">
        <v>67.979544000000004</v>
      </c>
    </row>
    <row r="14713" spans="1:3" x14ac:dyDescent="0.25">
      <c r="A14713" s="74">
        <v>38453</v>
      </c>
      <c r="B14713" s="75">
        <v>26.441400000000002</v>
      </c>
      <c r="C14713" s="75">
        <v>67.845432000000002</v>
      </c>
    </row>
    <row r="14714" spans="1:3" x14ac:dyDescent="0.25">
      <c r="A14714" s="74">
        <v>38454</v>
      </c>
      <c r="B14714" s="75">
        <v>26.441400000000002</v>
      </c>
      <c r="C14714" s="75">
        <v>67.693032000000002</v>
      </c>
    </row>
    <row r="14715" spans="1:3" x14ac:dyDescent="0.25">
      <c r="A14715" s="74">
        <v>38455</v>
      </c>
      <c r="B14715" s="75">
        <v>26.435304000000002</v>
      </c>
      <c r="C14715" s="75">
        <v>67.522344000000004</v>
      </c>
    </row>
    <row r="14716" spans="1:3" x14ac:dyDescent="0.25">
      <c r="A14716" s="74">
        <v>38456</v>
      </c>
      <c r="B14716" s="75">
        <v>26.459688000000003</v>
      </c>
      <c r="C14716" s="75">
        <v>67.339464000000007</v>
      </c>
    </row>
    <row r="14717" spans="1:3" x14ac:dyDescent="0.25">
      <c r="A14717" s="74">
        <v>38457</v>
      </c>
      <c r="B14717" s="75">
        <v>26.508456000000002</v>
      </c>
      <c r="C14717" s="75">
        <v>67.193160000000006</v>
      </c>
    </row>
    <row r="14718" spans="1:3" x14ac:dyDescent="0.25">
      <c r="A14718" s="74">
        <v>38458</v>
      </c>
      <c r="B14718" s="75">
        <v>26.520648000000001</v>
      </c>
      <c r="C14718" s="75">
        <v>67.083432000000002</v>
      </c>
    </row>
    <row r="14719" spans="1:3" x14ac:dyDescent="0.25">
      <c r="A14719" s="74">
        <v>38459</v>
      </c>
      <c r="B14719" s="75">
        <v>26.520648000000001</v>
      </c>
      <c r="C14719" s="75">
        <v>66.912744000000004</v>
      </c>
    </row>
    <row r="14720" spans="1:3" x14ac:dyDescent="0.25">
      <c r="A14720" s="74">
        <v>38460</v>
      </c>
      <c r="B14720" s="75">
        <v>26.517600000000002</v>
      </c>
      <c r="C14720" s="75">
        <v>66.751199999999997</v>
      </c>
    </row>
    <row r="14721" spans="1:3" x14ac:dyDescent="0.25">
      <c r="A14721" s="74">
        <v>38461</v>
      </c>
      <c r="B14721" s="75">
        <v>26.502360000000003</v>
      </c>
      <c r="C14721" s="75">
        <v>66.647568000000007</v>
      </c>
    </row>
    <row r="14722" spans="1:3" x14ac:dyDescent="0.25">
      <c r="A14722" s="74">
        <v>38462</v>
      </c>
      <c r="B14722" s="75">
        <v>26.493216</v>
      </c>
      <c r="C14722" s="75">
        <v>66.522599999999997</v>
      </c>
    </row>
    <row r="14723" spans="1:3" x14ac:dyDescent="0.25">
      <c r="A14723" s="74">
        <v>38463</v>
      </c>
      <c r="B14723" s="75">
        <v>26.484072000000001</v>
      </c>
      <c r="C14723" s="75">
        <v>66.391536000000002</v>
      </c>
    </row>
    <row r="14724" spans="1:3" x14ac:dyDescent="0.25">
      <c r="A14724" s="74">
        <v>38464</v>
      </c>
      <c r="B14724" s="75">
        <v>26.471879999999999</v>
      </c>
      <c r="C14724" s="75">
        <v>66.260471999999993</v>
      </c>
    </row>
    <row r="14725" spans="1:3" x14ac:dyDescent="0.25">
      <c r="A14725" s="74">
        <v>38465</v>
      </c>
      <c r="B14725" s="75">
        <v>26.462736</v>
      </c>
      <c r="C14725" s="75">
        <v>66.132456000000005</v>
      </c>
    </row>
    <row r="14726" spans="1:3" x14ac:dyDescent="0.25">
      <c r="A14726" s="74">
        <v>38466</v>
      </c>
      <c r="B14726" s="75">
        <v>26.453592000000004</v>
      </c>
      <c r="C14726" s="75">
        <v>65.99529600000001</v>
      </c>
    </row>
    <row r="14727" spans="1:3" x14ac:dyDescent="0.25">
      <c r="A14727" s="74">
        <v>38467</v>
      </c>
      <c r="B14727" s="75">
        <v>26.441400000000002</v>
      </c>
      <c r="C14727" s="75">
        <v>65.855088000000009</v>
      </c>
    </row>
    <row r="14728" spans="1:3" x14ac:dyDescent="0.25">
      <c r="A14728" s="74">
        <v>38468</v>
      </c>
      <c r="B14728" s="75">
        <v>26.429207999999999</v>
      </c>
      <c r="C14728" s="75">
        <v>65.663064000000006</v>
      </c>
    </row>
    <row r="14729" spans="1:3" x14ac:dyDescent="0.25">
      <c r="A14729" s="74">
        <v>38469</v>
      </c>
      <c r="B14729" s="75">
        <v>26.423112</v>
      </c>
      <c r="C14729" s="75">
        <v>65.434464000000006</v>
      </c>
    </row>
    <row r="14730" spans="1:3" x14ac:dyDescent="0.25">
      <c r="A14730" s="74">
        <v>38470</v>
      </c>
      <c r="B14730" s="75">
        <v>26.429207999999999</v>
      </c>
      <c r="C14730" s="75">
        <v>65.330832000000001</v>
      </c>
    </row>
    <row r="14731" spans="1:3" x14ac:dyDescent="0.25">
      <c r="A14731" s="74">
        <v>38471</v>
      </c>
      <c r="B14731" s="75">
        <v>26.417016</v>
      </c>
      <c r="C14731" s="75">
        <v>65.227199999999996</v>
      </c>
    </row>
    <row r="14732" spans="1:3" x14ac:dyDescent="0.25">
      <c r="A14732" s="74">
        <v>38472</v>
      </c>
      <c r="B14732" s="75">
        <v>26.410920000000004</v>
      </c>
      <c r="C14732" s="75">
        <v>65.208911999999998</v>
      </c>
    </row>
    <row r="14733" spans="1:3" x14ac:dyDescent="0.25">
      <c r="A14733" s="74">
        <v>38473</v>
      </c>
      <c r="B14733" s="75">
        <v>26.386536</v>
      </c>
      <c r="C14733" s="75">
        <v>65.324736000000001</v>
      </c>
    </row>
    <row r="14734" spans="1:3" x14ac:dyDescent="0.25">
      <c r="A14734" s="74">
        <v>38474</v>
      </c>
      <c r="B14734" s="75">
        <v>26.389583999999999</v>
      </c>
      <c r="C14734" s="75">
        <v>65.333880000000008</v>
      </c>
    </row>
    <row r="14735" spans="1:3" x14ac:dyDescent="0.25">
      <c r="A14735" s="74">
        <v>38475</v>
      </c>
      <c r="B14735" s="75">
        <v>26.401776000000002</v>
      </c>
      <c r="C14735" s="75">
        <v>65.367408000000012</v>
      </c>
    </row>
    <row r="14736" spans="1:3" x14ac:dyDescent="0.25">
      <c r="A14736" s="74">
        <v>38476</v>
      </c>
      <c r="B14736" s="75">
        <v>26.392632000000003</v>
      </c>
      <c r="C14736" s="75">
        <v>65.364360000000005</v>
      </c>
    </row>
    <row r="14737" spans="1:3" x14ac:dyDescent="0.25">
      <c r="A14737" s="74">
        <v>38477</v>
      </c>
      <c r="B14737" s="75">
        <v>26.398728000000002</v>
      </c>
      <c r="C14737" s="75">
        <v>65.312544000000003</v>
      </c>
    </row>
    <row r="14738" spans="1:3" x14ac:dyDescent="0.25">
      <c r="A14738" s="74">
        <v>38478</v>
      </c>
      <c r="B14738" s="75">
        <v>26.395679999999999</v>
      </c>
      <c r="C14738" s="75">
        <v>65.324736000000001</v>
      </c>
    </row>
    <row r="14739" spans="1:3" x14ac:dyDescent="0.25">
      <c r="A14739" s="74">
        <v>38479</v>
      </c>
      <c r="B14739" s="75">
        <v>26.377392000000004</v>
      </c>
      <c r="C14739" s="75">
        <v>65.251584000000008</v>
      </c>
    </row>
    <row r="14740" spans="1:3" x14ac:dyDescent="0.25">
      <c r="A14740" s="74">
        <v>38480</v>
      </c>
      <c r="B14740" s="75">
        <v>26.346912</v>
      </c>
      <c r="C14740" s="75">
        <v>65.15709600000001</v>
      </c>
    </row>
    <row r="14741" spans="1:3" x14ac:dyDescent="0.25">
      <c r="A14741" s="74">
        <v>38481</v>
      </c>
      <c r="B14741" s="75">
        <v>26.319479999999999</v>
      </c>
      <c r="C14741" s="75">
        <v>65.093088000000009</v>
      </c>
    </row>
    <row r="14742" spans="1:3" x14ac:dyDescent="0.25">
      <c r="A14742" s="74">
        <v>38482</v>
      </c>
      <c r="B14742" s="75">
        <v>26.279856000000002</v>
      </c>
      <c r="C14742" s="75">
        <v>65.077848000000003</v>
      </c>
    </row>
    <row r="14743" spans="1:3" x14ac:dyDescent="0.25">
      <c r="A14743" s="74">
        <v>38483</v>
      </c>
      <c r="B14743" s="75">
        <v>26.246328000000002</v>
      </c>
      <c r="C14743" s="75">
        <v>65.065656000000004</v>
      </c>
    </row>
    <row r="14744" spans="1:3" x14ac:dyDescent="0.25">
      <c r="A14744" s="74">
        <v>38484</v>
      </c>
      <c r="B14744" s="75">
        <v>26.203656000000002</v>
      </c>
      <c r="C14744" s="75">
        <v>65.016888000000009</v>
      </c>
    </row>
    <row r="14745" spans="1:3" x14ac:dyDescent="0.25">
      <c r="A14745" s="74">
        <v>38485</v>
      </c>
      <c r="B14745" s="75">
        <v>26.173176000000002</v>
      </c>
      <c r="C14745" s="75">
        <v>64.952880000000007</v>
      </c>
    </row>
    <row r="14746" spans="1:3" x14ac:dyDescent="0.25">
      <c r="A14746" s="74">
        <v>38486</v>
      </c>
      <c r="B14746" s="75">
        <v>26.167079999999999</v>
      </c>
      <c r="C14746" s="75">
        <v>64.907160000000005</v>
      </c>
    </row>
    <row r="14747" spans="1:3" x14ac:dyDescent="0.25">
      <c r="A14747" s="74">
        <v>38487</v>
      </c>
      <c r="B14747" s="75">
        <v>26.139648000000001</v>
      </c>
      <c r="C14747" s="75">
        <v>64.85229600000001</v>
      </c>
    </row>
    <row r="14748" spans="1:3" x14ac:dyDescent="0.25">
      <c r="A14748" s="74">
        <v>38488</v>
      </c>
      <c r="B14748" s="75">
        <v>26.127456000000002</v>
      </c>
      <c r="C14748" s="75">
        <v>64.785240000000002</v>
      </c>
    </row>
    <row r="14749" spans="1:3" x14ac:dyDescent="0.25">
      <c r="A14749" s="74">
        <v>38489</v>
      </c>
      <c r="B14749" s="75">
        <v>26.121360000000003</v>
      </c>
      <c r="C14749" s="75">
        <v>64.745615999999998</v>
      </c>
    </row>
    <row r="14750" spans="1:3" x14ac:dyDescent="0.25">
      <c r="A14750" s="74">
        <v>38490</v>
      </c>
      <c r="B14750" s="75">
        <v>26.139648000000001</v>
      </c>
      <c r="C14750" s="75">
        <v>64.806576000000007</v>
      </c>
    </row>
    <row r="14751" spans="1:3" x14ac:dyDescent="0.25">
      <c r="A14751" s="74">
        <v>38491</v>
      </c>
      <c r="B14751" s="75">
        <v>26.139648000000001</v>
      </c>
      <c r="C14751" s="75">
        <v>64.879728000000014</v>
      </c>
    </row>
    <row r="14752" spans="1:3" x14ac:dyDescent="0.25">
      <c r="A14752" s="74">
        <v>38492</v>
      </c>
      <c r="B14752" s="75">
        <v>26.118312</v>
      </c>
      <c r="C14752" s="75">
        <v>64.855344000000002</v>
      </c>
    </row>
    <row r="14753" spans="1:3" x14ac:dyDescent="0.25">
      <c r="A14753" s="74">
        <v>38493</v>
      </c>
      <c r="B14753" s="75">
        <v>26.081735999999999</v>
      </c>
      <c r="C14753" s="75">
        <v>64.834008000000011</v>
      </c>
    </row>
    <row r="14754" spans="1:3" x14ac:dyDescent="0.25">
      <c r="A14754" s="74">
        <v>38494</v>
      </c>
      <c r="B14754" s="75">
        <v>26.048207999999999</v>
      </c>
      <c r="C14754" s="75">
        <v>64.809623999999999</v>
      </c>
    </row>
    <row r="14755" spans="1:3" x14ac:dyDescent="0.25">
      <c r="A14755" s="74">
        <v>38495</v>
      </c>
      <c r="B14755" s="75">
        <v>26.051256000000002</v>
      </c>
      <c r="C14755" s="75">
        <v>64.855344000000002</v>
      </c>
    </row>
    <row r="14756" spans="1:3" x14ac:dyDescent="0.25">
      <c r="A14756" s="74">
        <v>38496</v>
      </c>
      <c r="B14756" s="75">
        <v>26.017728000000002</v>
      </c>
      <c r="C14756" s="75">
        <v>64.937640000000002</v>
      </c>
    </row>
    <row r="14757" spans="1:3" x14ac:dyDescent="0.25">
      <c r="A14757" s="74">
        <v>38497</v>
      </c>
      <c r="B14757" s="75">
        <v>25.990296000000001</v>
      </c>
      <c r="C14757" s="75">
        <v>64.983360000000005</v>
      </c>
    </row>
    <row r="14758" spans="1:3" x14ac:dyDescent="0.25">
      <c r="A14758" s="74">
        <v>38498</v>
      </c>
      <c r="B14758" s="75">
        <v>25.959816000000004</v>
      </c>
      <c r="C14758" s="75">
        <v>65.016888000000009</v>
      </c>
    </row>
    <row r="14759" spans="1:3" x14ac:dyDescent="0.25">
      <c r="A14759" s="74">
        <v>38499</v>
      </c>
      <c r="B14759" s="75">
        <v>25.932384000000003</v>
      </c>
      <c r="C14759" s="75">
        <v>64.992503999999997</v>
      </c>
    </row>
    <row r="14760" spans="1:3" x14ac:dyDescent="0.25">
      <c r="A14760" s="74">
        <v>38500</v>
      </c>
      <c r="B14760" s="75">
        <v>25.908000000000001</v>
      </c>
      <c r="C14760" s="75">
        <v>64.943736000000001</v>
      </c>
    </row>
    <row r="14761" spans="1:3" x14ac:dyDescent="0.25">
      <c r="A14761" s="74">
        <v>38501</v>
      </c>
      <c r="B14761" s="75">
        <v>25.880568</v>
      </c>
      <c r="C14761" s="75">
        <v>64.864488000000009</v>
      </c>
    </row>
    <row r="14762" spans="1:3" x14ac:dyDescent="0.25">
      <c r="A14762" s="74">
        <v>38502</v>
      </c>
      <c r="B14762" s="75">
        <v>25.862279999999998</v>
      </c>
      <c r="C14762" s="75">
        <v>64.834008000000011</v>
      </c>
    </row>
    <row r="14763" spans="1:3" x14ac:dyDescent="0.25">
      <c r="A14763" s="74">
        <v>38503</v>
      </c>
      <c r="B14763" s="75">
        <v>25.859232000000002</v>
      </c>
      <c r="C14763" s="75">
        <v>64.940688000000009</v>
      </c>
    </row>
    <row r="14764" spans="1:3" x14ac:dyDescent="0.25">
      <c r="A14764" s="74">
        <v>38504</v>
      </c>
      <c r="B14764" s="75">
        <v>25.853135999999999</v>
      </c>
      <c r="C14764" s="75">
        <v>64.940688000000009</v>
      </c>
    </row>
    <row r="14765" spans="1:3" x14ac:dyDescent="0.25">
      <c r="A14765" s="74">
        <v>38505</v>
      </c>
      <c r="B14765" s="75">
        <v>25.843992000000004</v>
      </c>
      <c r="C14765" s="75">
        <v>64.904111999999998</v>
      </c>
    </row>
    <row r="14766" spans="1:3" x14ac:dyDescent="0.25">
      <c r="A14766" s="74">
        <v>38506</v>
      </c>
      <c r="B14766" s="75">
        <v>25.834848000000004</v>
      </c>
      <c r="C14766" s="75">
        <v>64.855344000000002</v>
      </c>
    </row>
    <row r="14767" spans="1:3" x14ac:dyDescent="0.25">
      <c r="A14767" s="74">
        <v>38507</v>
      </c>
      <c r="B14767" s="75">
        <v>25.831800000000001</v>
      </c>
      <c r="C14767" s="75">
        <v>64.849248000000003</v>
      </c>
    </row>
    <row r="14768" spans="1:3" x14ac:dyDescent="0.25">
      <c r="A14768" s="74">
        <v>38508</v>
      </c>
      <c r="B14768" s="75">
        <v>25.831800000000001</v>
      </c>
      <c r="C14768" s="75">
        <v>64.840103999999997</v>
      </c>
    </row>
    <row r="14769" spans="1:3" x14ac:dyDescent="0.25">
      <c r="A14769" s="74">
        <v>38509</v>
      </c>
      <c r="B14769" s="75">
        <v>25.816560000000003</v>
      </c>
      <c r="C14769" s="75">
        <v>64.788288000000009</v>
      </c>
    </row>
    <row r="14770" spans="1:3" x14ac:dyDescent="0.25">
      <c r="A14770" s="74">
        <v>38510</v>
      </c>
      <c r="B14770" s="75">
        <v>25.804368</v>
      </c>
      <c r="C14770" s="75">
        <v>64.742568000000006</v>
      </c>
    </row>
    <row r="14771" spans="1:3" x14ac:dyDescent="0.25">
      <c r="A14771" s="74">
        <v>38511</v>
      </c>
      <c r="B14771" s="75">
        <v>25.795224000000001</v>
      </c>
      <c r="C14771" s="75">
        <v>64.675511999999998</v>
      </c>
    </row>
    <row r="14772" spans="1:3" x14ac:dyDescent="0.25">
      <c r="A14772" s="74">
        <v>38512</v>
      </c>
      <c r="B14772" s="75">
        <v>25.779984000000002</v>
      </c>
      <c r="C14772" s="75">
        <v>64.596264000000005</v>
      </c>
    </row>
    <row r="14773" spans="1:3" x14ac:dyDescent="0.25">
      <c r="A14773" s="74">
        <v>38513</v>
      </c>
      <c r="B14773" s="75">
        <v>25.764744</v>
      </c>
      <c r="C14773" s="75">
        <v>64.520064000000005</v>
      </c>
    </row>
    <row r="14774" spans="1:3" x14ac:dyDescent="0.25">
      <c r="A14774" s="74">
        <v>38514</v>
      </c>
      <c r="B14774" s="75">
        <v>25.752552000000001</v>
      </c>
      <c r="C14774" s="75">
        <v>64.407288000000008</v>
      </c>
    </row>
    <row r="14775" spans="1:3" x14ac:dyDescent="0.25">
      <c r="A14775" s="74">
        <v>38515</v>
      </c>
      <c r="B14775" s="75">
        <v>25.758648000000004</v>
      </c>
      <c r="C14775" s="75">
        <v>64.328040000000001</v>
      </c>
    </row>
    <row r="14776" spans="1:3" x14ac:dyDescent="0.25">
      <c r="A14776" s="74">
        <v>38516</v>
      </c>
      <c r="B14776" s="75">
        <v>25.749504000000002</v>
      </c>
      <c r="C14776" s="75">
        <v>64.31280000000001</v>
      </c>
    </row>
    <row r="14777" spans="1:3" x14ac:dyDescent="0.25">
      <c r="A14777" s="74">
        <v>38517</v>
      </c>
      <c r="B14777" s="75">
        <v>25.746456000000002</v>
      </c>
      <c r="C14777" s="75">
        <v>64.206119999999999</v>
      </c>
    </row>
    <row r="14778" spans="1:3" x14ac:dyDescent="0.25">
      <c r="A14778" s="74">
        <v>38518</v>
      </c>
      <c r="B14778" s="75">
        <v>25.737311999999999</v>
      </c>
      <c r="C14778" s="75">
        <v>64.129919999999998</v>
      </c>
    </row>
    <row r="14779" spans="1:3" x14ac:dyDescent="0.25">
      <c r="A14779" s="74">
        <v>38519</v>
      </c>
      <c r="B14779" s="75">
        <v>25.719024000000001</v>
      </c>
      <c r="C14779" s="75">
        <v>64.111632</v>
      </c>
    </row>
    <row r="14780" spans="1:3" x14ac:dyDescent="0.25">
      <c r="A14780" s="74">
        <v>38520</v>
      </c>
      <c r="B14780" s="75">
        <v>25.706832000000002</v>
      </c>
      <c r="C14780" s="75">
        <v>64.120776000000006</v>
      </c>
    </row>
    <row r="14781" spans="1:3" x14ac:dyDescent="0.25">
      <c r="A14781" s="74">
        <v>38521</v>
      </c>
      <c r="B14781" s="75">
        <v>25.69464</v>
      </c>
      <c r="C14781" s="75">
        <v>64.142111999999997</v>
      </c>
    </row>
    <row r="14782" spans="1:3" x14ac:dyDescent="0.25">
      <c r="A14782" s="74">
        <v>38522</v>
      </c>
      <c r="B14782" s="75">
        <v>25.685496000000001</v>
      </c>
      <c r="C14782" s="75">
        <v>64.169544000000002</v>
      </c>
    </row>
    <row r="14783" spans="1:3" x14ac:dyDescent="0.25">
      <c r="A14783" s="74">
        <v>38523</v>
      </c>
      <c r="B14783" s="75">
        <v>25.69464</v>
      </c>
      <c r="C14783" s="75">
        <v>64.260984000000008</v>
      </c>
    </row>
    <row r="14784" spans="1:3" x14ac:dyDescent="0.25">
      <c r="A14784" s="74">
        <v>38524</v>
      </c>
      <c r="B14784" s="75">
        <v>25.685496000000001</v>
      </c>
      <c r="C14784" s="75">
        <v>64.343280000000007</v>
      </c>
    </row>
    <row r="14785" spans="1:3" x14ac:dyDescent="0.25">
      <c r="A14785" s="74">
        <v>38525</v>
      </c>
      <c r="B14785" s="75">
        <v>25.676352000000001</v>
      </c>
      <c r="C14785" s="75">
        <v>64.392048000000003</v>
      </c>
    </row>
    <row r="14786" spans="1:3" x14ac:dyDescent="0.25">
      <c r="A14786" s="74">
        <v>38526</v>
      </c>
      <c r="B14786" s="75">
        <v>25.670256000000002</v>
      </c>
      <c r="C14786" s="75">
        <v>64.410336000000001</v>
      </c>
    </row>
    <row r="14787" spans="1:3" x14ac:dyDescent="0.25">
      <c r="A14787" s="74">
        <v>38527</v>
      </c>
      <c r="B14787" s="75">
        <v>25.667207999999999</v>
      </c>
      <c r="C14787" s="75">
        <v>64.440815999999998</v>
      </c>
    </row>
    <row r="14788" spans="1:3" x14ac:dyDescent="0.25">
      <c r="A14788" s="74">
        <v>38528</v>
      </c>
      <c r="B14788" s="75">
        <v>25.69464</v>
      </c>
      <c r="C14788" s="75">
        <v>64.523111999999998</v>
      </c>
    </row>
    <row r="14789" spans="1:3" x14ac:dyDescent="0.25">
      <c r="A14789" s="74">
        <v>38529</v>
      </c>
      <c r="B14789" s="75">
        <v>25.709879999999998</v>
      </c>
      <c r="C14789" s="75">
        <v>64.651128000000014</v>
      </c>
    </row>
    <row r="14790" spans="1:3" x14ac:dyDescent="0.25">
      <c r="A14790" s="74">
        <v>38530</v>
      </c>
      <c r="B14790" s="75">
        <v>25.709879999999998</v>
      </c>
      <c r="C14790" s="75">
        <v>64.727328000000014</v>
      </c>
    </row>
    <row r="14791" spans="1:3" x14ac:dyDescent="0.25">
      <c r="A14791" s="74">
        <v>38531</v>
      </c>
      <c r="B14791" s="75">
        <v>25.712928000000002</v>
      </c>
      <c r="C14791" s="75">
        <v>64.797432000000001</v>
      </c>
    </row>
    <row r="14792" spans="1:3" x14ac:dyDescent="0.25">
      <c r="A14792" s="74">
        <v>38532</v>
      </c>
      <c r="B14792" s="75">
        <v>25.722072000000001</v>
      </c>
      <c r="C14792" s="75">
        <v>64.958976000000007</v>
      </c>
    </row>
    <row r="14793" spans="1:3" x14ac:dyDescent="0.25">
      <c r="A14793" s="74">
        <v>38533</v>
      </c>
      <c r="B14793" s="75">
        <v>25.712928000000002</v>
      </c>
      <c r="C14793" s="75">
        <v>65.050415999999998</v>
      </c>
    </row>
    <row r="14794" spans="1:3" x14ac:dyDescent="0.25">
      <c r="A14794" s="74">
        <v>38534</v>
      </c>
      <c r="B14794" s="75">
        <v>25.703784000000002</v>
      </c>
      <c r="C14794" s="75">
        <v>65.126615999999999</v>
      </c>
    </row>
    <row r="14795" spans="1:3" x14ac:dyDescent="0.25">
      <c r="A14795" s="74">
        <v>38535</v>
      </c>
      <c r="B14795" s="75">
        <v>25.691592000000004</v>
      </c>
      <c r="C14795" s="75">
        <v>64.986408000000011</v>
      </c>
    </row>
    <row r="14796" spans="1:3" x14ac:dyDescent="0.25">
      <c r="A14796" s="74">
        <v>38536</v>
      </c>
      <c r="B14796" s="75">
        <v>25.697688000000003</v>
      </c>
      <c r="C14796" s="75">
        <v>65.199768000000006</v>
      </c>
    </row>
    <row r="14797" spans="1:3" x14ac:dyDescent="0.25">
      <c r="A14797" s="74">
        <v>38537</v>
      </c>
      <c r="B14797" s="75">
        <v>25.688544</v>
      </c>
      <c r="C14797" s="75">
        <v>65.215008000000012</v>
      </c>
    </row>
    <row r="14798" spans="1:3" x14ac:dyDescent="0.25">
      <c r="A14798" s="74">
        <v>38538</v>
      </c>
      <c r="B14798" s="75">
        <v>25.673304000000002</v>
      </c>
      <c r="C14798" s="75">
        <v>65.230248000000003</v>
      </c>
    </row>
    <row r="14799" spans="1:3" x14ac:dyDescent="0.25">
      <c r="A14799" s="74">
        <v>38539</v>
      </c>
      <c r="B14799" s="75">
        <v>25.670256000000002</v>
      </c>
      <c r="C14799" s="75">
        <v>65.251584000000008</v>
      </c>
    </row>
    <row r="14800" spans="1:3" x14ac:dyDescent="0.25">
      <c r="A14800" s="74">
        <v>38540</v>
      </c>
      <c r="B14800" s="75">
        <v>25.682448000000004</v>
      </c>
      <c r="C14800" s="75">
        <v>65.343024</v>
      </c>
    </row>
    <row r="14801" spans="1:3" x14ac:dyDescent="0.25">
      <c r="A14801" s="74">
        <v>38541</v>
      </c>
      <c r="B14801" s="75">
        <v>25.676352000000001</v>
      </c>
      <c r="C14801" s="75">
        <v>65.422271999999992</v>
      </c>
    </row>
    <row r="14802" spans="1:3" x14ac:dyDescent="0.25">
      <c r="A14802" s="74">
        <v>38542</v>
      </c>
      <c r="B14802" s="75">
        <v>25.670256000000002</v>
      </c>
      <c r="C14802" s="75">
        <v>65.449703999999997</v>
      </c>
    </row>
    <row r="14803" spans="1:3" x14ac:dyDescent="0.25">
      <c r="A14803" s="74">
        <v>38543</v>
      </c>
      <c r="B14803" s="75">
        <v>25.670256000000002</v>
      </c>
      <c r="C14803" s="75">
        <v>65.684399999999997</v>
      </c>
    </row>
    <row r="14804" spans="1:3" x14ac:dyDescent="0.25">
      <c r="A14804" s="74">
        <v>38544</v>
      </c>
      <c r="B14804" s="75">
        <v>25.655016000000003</v>
      </c>
      <c r="C14804" s="75">
        <v>65.763648000000003</v>
      </c>
    </row>
    <row r="14805" spans="1:3" x14ac:dyDescent="0.25">
      <c r="A14805" s="74">
        <v>38545</v>
      </c>
      <c r="B14805" s="75">
        <v>25.651968</v>
      </c>
      <c r="C14805" s="75">
        <v>65.800224</v>
      </c>
    </row>
    <row r="14806" spans="1:3" x14ac:dyDescent="0.25">
      <c r="A14806" s="74">
        <v>38546</v>
      </c>
      <c r="B14806" s="75">
        <v>25.685496000000001</v>
      </c>
      <c r="C14806" s="75">
        <v>66.028824</v>
      </c>
    </row>
    <row r="14807" spans="1:3" x14ac:dyDescent="0.25">
      <c r="A14807" s="74">
        <v>38547</v>
      </c>
      <c r="B14807" s="75">
        <v>25.706832000000002</v>
      </c>
      <c r="C14807" s="75">
        <v>66.196464000000006</v>
      </c>
    </row>
    <row r="14808" spans="1:3" x14ac:dyDescent="0.25">
      <c r="A14808" s="74">
        <v>38548</v>
      </c>
      <c r="B14808" s="75">
        <v>25.706832000000002</v>
      </c>
      <c r="C14808" s="75">
        <v>66.300096000000011</v>
      </c>
    </row>
    <row r="14809" spans="1:3" x14ac:dyDescent="0.25">
      <c r="A14809" s="74">
        <v>38549</v>
      </c>
      <c r="B14809" s="75">
        <v>25.703784000000002</v>
      </c>
      <c r="C14809" s="75">
        <v>66.361056000000005</v>
      </c>
    </row>
    <row r="14810" spans="1:3" x14ac:dyDescent="0.25">
      <c r="A14810" s="74">
        <v>38550</v>
      </c>
      <c r="B14810" s="75">
        <v>25.703784000000002</v>
      </c>
      <c r="C14810" s="75">
        <v>66.455544000000003</v>
      </c>
    </row>
    <row r="14811" spans="1:3" x14ac:dyDescent="0.25">
      <c r="A14811" s="74">
        <v>38551</v>
      </c>
      <c r="B14811" s="75">
        <v>25.697688000000003</v>
      </c>
      <c r="C14811" s="75">
        <v>66.482976000000008</v>
      </c>
    </row>
    <row r="14812" spans="1:3" x14ac:dyDescent="0.25">
      <c r="A14812" s="74">
        <v>38552</v>
      </c>
      <c r="B14812" s="75">
        <v>25.719024000000001</v>
      </c>
      <c r="C14812" s="75">
        <v>66.543936000000002</v>
      </c>
    </row>
    <row r="14813" spans="1:3" x14ac:dyDescent="0.25">
      <c r="A14813" s="74">
        <v>38553</v>
      </c>
      <c r="B14813" s="75">
        <v>25.737311999999999</v>
      </c>
      <c r="C14813" s="75">
        <v>66.665856000000005</v>
      </c>
    </row>
    <row r="14814" spans="1:3" x14ac:dyDescent="0.25">
      <c r="A14814" s="74">
        <v>38554</v>
      </c>
      <c r="B14814" s="75">
        <v>25.737311999999999</v>
      </c>
      <c r="C14814" s="75">
        <v>66.702432000000002</v>
      </c>
    </row>
    <row r="14815" spans="1:3" x14ac:dyDescent="0.25">
      <c r="A14815" s="74">
        <v>38555</v>
      </c>
      <c r="B14815" s="75">
        <v>25.740360000000003</v>
      </c>
      <c r="C14815" s="75">
        <v>66.702432000000002</v>
      </c>
    </row>
    <row r="14816" spans="1:3" x14ac:dyDescent="0.25">
      <c r="A14816" s="74">
        <v>38556</v>
      </c>
      <c r="B14816" s="75">
        <v>25.746456000000002</v>
      </c>
      <c r="C14816" s="75">
        <v>66.589656000000005</v>
      </c>
    </row>
    <row r="14817" spans="1:3" x14ac:dyDescent="0.25">
      <c r="A14817" s="74">
        <v>38557</v>
      </c>
      <c r="B14817" s="75">
        <v>25.746456000000002</v>
      </c>
      <c r="C14817" s="75">
        <v>66.559176000000008</v>
      </c>
    </row>
    <row r="14818" spans="1:3" x14ac:dyDescent="0.25">
      <c r="A14818" s="74">
        <v>38558</v>
      </c>
      <c r="B14818" s="75">
        <v>25.752552000000001</v>
      </c>
      <c r="C14818" s="75">
        <v>66.504311999999999</v>
      </c>
    </row>
    <row r="14819" spans="1:3" x14ac:dyDescent="0.25">
      <c r="A14819" s="74">
        <v>38559</v>
      </c>
      <c r="B14819" s="75">
        <v>25.749504000000002</v>
      </c>
      <c r="C14819" s="75">
        <v>66.458591999999996</v>
      </c>
    </row>
    <row r="14820" spans="1:3" x14ac:dyDescent="0.25">
      <c r="A14820" s="74">
        <v>38560</v>
      </c>
      <c r="B14820" s="75">
        <v>25.746456000000002</v>
      </c>
      <c r="C14820" s="75">
        <v>66.358008000000012</v>
      </c>
    </row>
    <row r="14821" spans="1:3" x14ac:dyDescent="0.25">
      <c r="A14821" s="74">
        <v>38561</v>
      </c>
      <c r="B14821" s="75">
        <v>25.743407999999999</v>
      </c>
      <c r="C14821" s="75">
        <v>66.254376000000008</v>
      </c>
    </row>
    <row r="14822" spans="1:3" x14ac:dyDescent="0.25">
      <c r="A14822" s="74">
        <v>38562</v>
      </c>
      <c r="B14822" s="75">
        <v>25.752552000000001</v>
      </c>
      <c r="C14822" s="75">
        <v>66.135503999999997</v>
      </c>
    </row>
    <row r="14823" spans="1:3" x14ac:dyDescent="0.25">
      <c r="A14823" s="74">
        <v>38563</v>
      </c>
      <c r="B14823" s="75">
        <v>25.795224000000001</v>
      </c>
      <c r="C14823" s="75">
        <v>66.150744000000003</v>
      </c>
    </row>
    <row r="14824" spans="1:3" x14ac:dyDescent="0.25">
      <c r="A14824" s="74">
        <v>38564</v>
      </c>
      <c r="B14824" s="75">
        <v>25.810464000000003</v>
      </c>
      <c r="C14824" s="75">
        <v>66.592703999999998</v>
      </c>
    </row>
    <row r="14825" spans="1:3" x14ac:dyDescent="0.25">
      <c r="A14825" s="74">
        <v>38565</v>
      </c>
      <c r="B14825" s="75">
        <v>25.837896000000001</v>
      </c>
      <c r="C14825" s="75">
        <v>66.656711999999999</v>
      </c>
    </row>
    <row r="14826" spans="1:3" x14ac:dyDescent="0.25">
      <c r="A14826" s="74">
        <v>38566</v>
      </c>
      <c r="B14826" s="75">
        <v>25.883616000000004</v>
      </c>
      <c r="C14826" s="75">
        <v>66.681096000000011</v>
      </c>
    </row>
    <row r="14827" spans="1:3" x14ac:dyDescent="0.25">
      <c r="A14827" s="74">
        <v>38567</v>
      </c>
      <c r="B14827" s="75">
        <v>25.914096000000001</v>
      </c>
      <c r="C14827" s="75">
        <v>67.144391999999996</v>
      </c>
    </row>
    <row r="14828" spans="1:3" x14ac:dyDescent="0.25">
      <c r="A14828" s="74">
        <v>38568</v>
      </c>
      <c r="B14828" s="75">
        <v>25.920192000000004</v>
      </c>
      <c r="C14828" s="75">
        <v>67.162679999999995</v>
      </c>
    </row>
    <row r="14829" spans="1:3" x14ac:dyDescent="0.25">
      <c r="A14829" s="74">
        <v>38569</v>
      </c>
      <c r="B14829" s="75">
        <v>25.938479999999998</v>
      </c>
      <c r="C14829" s="75">
        <v>67.165728000000001</v>
      </c>
    </row>
    <row r="14830" spans="1:3" x14ac:dyDescent="0.25">
      <c r="A14830" s="74">
        <v>38570</v>
      </c>
      <c r="B14830" s="75">
        <v>25.944576000000001</v>
      </c>
      <c r="C14830" s="75">
        <v>67.126103999999998</v>
      </c>
    </row>
    <row r="14831" spans="1:3" x14ac:dyDescent="0.25">
      <c r="A14831" s="74">
        <v>38571</v>
      </c>
      <c r="B14831" s="75">
        <v>25.956768</v>
      </c>
      <c r="C14831" s="75">
        <v>67.174871999999993</v>
      </c>
    </row>
    <row r="14832" spans="1:3" x14ac:dyDescent="0.25">
      <c r="A14832" s="74">
        <v>38572</v>
      </c>
      <c r="B14832" s="75">
        <v>26.020776000000001</v>
      </c>
      <c r="C14832" s="75">
        <v>67.84238400000001</v>
      </c>
    </row>
    <row r="14833" spans="1:3" x14ac:dyDescent="0.25">
      <c r="A14833" s="74">
        <v>38573</v>
      </c>
      <c r="B14833" s="75">
        <v>26.042111999999999</v>
      </c>
      <c r="C14833" s="75">
        <v>68.174616</v>
      </c>
    </row>
    <row r="14834" spans="1:3" x14ac:dyDescent="0.25">
      <c r="A14834" s="74">
        <v>38574</v>
      </c>
      <c r="B14834" s="75">
        <v>26.057351999999998</v>
      </c>
      <c r="C14834" s="75">
        <v>68.29958400000001</v>
      </c>
    </row>
    <row r="14835" spans="1:3" x14ac:dyDescent="0.25">
      <c r="A14835" s="74">
        <v>38575</v>
      </c>
      <c r="B14835" s="75">
        <v>26.078688000000003</v>
      </c>
      <c r="C14835" s="75">
        <v>68.369688000000011</v>
      </c>
    </row>
    <row r="14836" spans="1:3" x14ac:dyDescent="0.25">
      <c r="A14836" s="74">
        <v>38576</v>
      </c>
      <c r="B14836" s="75">
        <v>26.07564</v>
      </c>
      <c r="C14836" s="75">
        <v>68.378832000000003</v>
      </c>
    </row>
    <row r="14837" spans="1:3" x14ac:dyDescent="0.25">
      <c r="A14837" s="74">
        <v>38577</v>
      </c>
      <c r="B14837" s="75">
        <v>26.081735999999999</v>
      </c>
      <c r="C14837" s="75">
        <v>68.872608</v>
      </c>
    </row>
    <row r="14838" spans="1:3" x14ac:dyDescent="0.25">
      <c r="A14838" s="74">
        <v>38578</v>
      </c>
      <c r="B14838" s="75">
        <v>26.096976000000002</v>
      </c>
      <c r="C14838" s="75">
        <v>69.040248000000005</v>
      </c>
    </row>
    <row r="14839" spans="1:3" x14ac:dyDescent="0.25">
      <c r="A14839" s="74">
        <v>38579</v>
      </c>
      <c r="B14839" s="75">
        <v>26.130504000000002</v>
      </c>
      <c r="C14839" s="75">
        <v>69.165216000000001</v>
      </c>
    </row>
    <row r="14840" spans="1:3" x14ac:dyDescent="0.25">
      <c r="A14840" s="74">
        <v>38580</v>
      </c>
      <c r="B14840" s="75">
        <v>26.142696000000001</v>
      </c>
      <c r="C14840" s="75">
        <v>69.180456000000007</v>
      </c>
    </row>
    <row r="14841" spans="1:3" x14ac:dyDescent="0.25">
      <c r="A14841" s="74">
        <v>38581</v>
      </c>
      <c r="B14841" s="75">
        <v>26.136600000000001</v>
      </c>
      <c r="C14841" s="75">
        <v>69.238368000000008</v>
      </c>
    </row>
    <row r="14842" spans="1:3" x14ac:dyDescent="0.25">
      <c r="A14842" s="74">
        <v>38582</v>
      </c>
      <c r="B14842" s="75">
        <v>26.130504000000002</v>
      </c>
      <c r="C14842" s="75">
        <v>69.277991999999998</v>
      </c>
    </row>
    <row r="14843" spans="1:3" x14ac:dyDescent="0.25">
      <c r="A14843" s="74">
        <v>38583</v>
      </c>
      <c r="B14843" s="75">
        <v>26.115264000000003</v>
      </c>
      <c r="C14843" s="75">
        <v>69.235320000000002</v>
      </c>
    </row>
    <row r="14844" spans="1:3" x14ac:dyDescent="0.25">
      <c r="A14844" s="74">
        <v>38584</v>
      </c>
      <c r="B14844" s="75">
        <v>26.109168</v>
      </c>
      <c r="C14844" s="75">
        <v>69.156071999999995</v>
      </c>
    </row>
    <row r="14845" spans="1:3" x14ac:dyDescent="0.25">
      <c r="A14845" s="74">
        <v>38585</v>
      </c>
      <c r="B14845" s="75">
        <v>26.118312</v>
      </c>
      <c r="C14845" s="75">
        <v>69.089016000000001</v>
      </c>
    </row>
    <row r="14846" spans="1:3" x14ac:dyDescent="0.25">
      <c r="A14846" s="74">
        <v>38586</v>
      </c>
      <c r="B14846" s="75">
        <v>26.130504000000002</v>
      </c>
      <c r="C14846" s="75">
        <v>69.009768000000008</v>
      </c>
    </row>
    <row r="14847" spans="1:3" x14ac:dyDescent="0.25">
      <c r="A14847" s="74">
        <v>38587</v>
      </c>
      <c r="B14847" s="75">
        <v>26.109168</v>
      </c>
      <c r="C14847" s="75">
        <v>68.948808</v>
      </c>
    </row>
    <row r="14848" spans="1:3" x14ac:dyDescent="0.25">
      <c r="A14848" s="74">
        <v>38588</v>
      </c>
      <c r="B14848" s="75">
        <v>26.109168</v>
      </c>
      <c r="C14848" s="75">
        <v>69.073776000000009</v>
      </c>
    </row>
    <row r="14849" spans="1:3" x14ac:dyDescent="0.25">
      <c r="A14849" s="74">
        <v>38589</v>
      </c>
      <c r="B14849" s="75">
        <v>26.103072000000001</v>
      </c>
      <c r="C14849" s="75">
        <v>69.015864000000008</v>
      </c>
    </row>
    <row r="14850" spans="1:3" x14ac:dyDescent="0.25">
      <c r="A14850" s="74">
        <v>38590</v>
      </c>
      <c r="B14850" s="75">
        <v>26.084783999999999</v>
      </c>
      <c r="C14850" s="75">
        <v>68.912232000000003</v>
      </c>
    </row>
    <row r="14851" spans="1:3" x14ac:dyDescent="0.25">
      <c r="A14851" s="74">
        <v>38591</v>
      </c>
      <c r="B14851" s="75">
        <v>26.063448000000005</v>
      </c>
      <c r="C14851" s="75">
        <v>68.814696000000012</v>
      </c>
    </row>
    <row r="14852" spans="1:3" x14ac:dyDescent="0.25">
      <c r="A14852" s="74">
        <v>38592</v>
      </c>
      <c r="B14852" s="75">
        <v>26.036016000000004</v>
      </c>
      <c r="C14852" s="75">
        <v>68.714112</v>
      </c>
    </row>
    <row r="14853" spans="1:3" x14ac:dyDescent="0.25">
      <c r="A14853" s="74">
        <v>38593</v>
      </c>
      <c r="B14853" s="75">
        <v>26.023824000000001</v>
      </c>
      <c r="C14853" s="75">
        <v>68.592191999999997</v>
      </c>
    </row>
    <row r="14854" spans="1:3" x14ac:dyDescent="0.25">
      <c r="A14854" s="74">
        <v>38594</v>
      </c>
      <c r="B14854" s="75">
        <v>26.020776000000001</v>
      </c>
      <c r="C14854" s="75">
        <v>68.448936000000003</v>
      </c>
    </row>
    <row r="14855" spans="1:3" x14ac:dyDescent="0.25">
      <c r="A14855" s="74">
        <v>38595</v>
      </c>
      <c r="B14855" s="75">
        <v>26.039064000000003</v>
      </c>
      <c r="C14855" s="75">
        <v>68.391024000000002</v>
      </c>
    </row>
    <row r="14856" spans="1:3" x14ac:dyDescent="0.25">
      <c r="A14856" s="74">
        <v>38596</v>
      </c>
      <c r="B14856" s="75">
        <v>26.045160000000003</v>
      </c>
      <c r="C14856" s="75">
        <v>68.400168000000008</v>
      </c>
    </row>
    <row r="14857" spans="1:3" x14ac:dyDescent="0.25">
      <c r="A14857" s="74">
        <v>38597</v>
      </c>
      <c r="B14857" s="75">
        <v>26.118312</v>
      </c>
      <c r="C14857" s="75">
        <v>68.400168000000008</v>
      </c>
    </row>
    <row r="14858" spans="1:3" x14ac:dyDescent="0.25">
      <c r="A14858" s="74">
        <v>38598</v>
      </c>
      <c r="B14858" s="75">
        <v>26.136600000000001</v>
      </c>
      <c r="C14858" s="75">
        <v>68.323968000000008</v>
      </c>
    </row>
    <row r="14859" spans="1:3" x14ac:dyDescent="0.25">
      <c r="A14859" s="74">
        <v>38599</v>
      </c>
      <c r="B14859" s="75">
        <v>26.124407999999999</v>
      </c>
      <c r="C14859" s="75">
        <v>68.22338400000001</v>
      </c>
    </row>
    <row r="14860" spans="1:3" x14ac:dyDescent="0.25">
      <c r="A14860" s="74">
        <v>38600</v>
      </c>
      <c r="B14860" s="75">
        <v>26.112216</v>
      </c>
      <c r="C14860" s="75">
        <v>68.134991999999997</v>
      </c>
    </row>
    <row r="14861" spans="1:3" x14ac:dyDescent="0.25">
      <c r="A14861" s="74">
        <v>38601</v>
      </c>
      <c r="B14861" s="75">
        <v>26.084783999999999</v>
      </c>
      <c r="C14861" s="75">
        <v>68.183760000000007</v>
      </c>
    </row>
    <row r="14862" spans="1:3" x14ac:dyDescent="0.25">
      <c r="A14862" s="74">
        <v>38602</v>
      </c>
      <c r="B14862" s="75">
        <v>26.057351999999998</v>
      </c>
      <c r="C14862" s="75">
        <v>68.192903999999999</v>
      </c>
    </row>
    <row r="14863" spans="1:3" x14ac:dyDescent="0.25">
      <c r="A14863" s="74">
        <v>38603</v>
      </c>
      <c r="B14863" s="75">
        <v>26.045160000000003</v>
      </c>
      <c r="C14863" s="75">
        <v>68.421503999999999</v>
      </c>
    </row>
    <row r="14864" spans="1:3" x14ac:dyDescent="0.25">
      <c r="A14864" s="74">
        <v>38604</v>
      </c>
      <c r="B14864" s="75">
        <v>26.029920000000004</v>
      </c>
      <c r="C14864" s="75">
        <v>68.701920000000001</v>
      </c>
    </row>
    <row r="14865" spans="1:3" x14ac:dyDescent="0.25">
      <c r="A14865" s="74">
        <v>38605</v>
      </c>
      <c r="B14865" s="75">
        <v>26.054304000000002</v>
      </c>
      <c r="C14865" s="75">
        <v>69.293232000000003</v>
      </c>
    </row>
    <row r="14866" spans="1:3" x14ac:dyDescent="0.25">
      <c r="A14866" s="74">
        <v>38606</v>
      </c>
      <c r="B14866" s="75">
        <v>26.054304000000002</v>
      </c>
      <c r="C14866" s="75">
        <v>69.448679999999996</v>
      </c>
    </row>
    <row r="14867" spans="1:3" x14ac:dyDescent="0.25">
      <c r="A14867" s="74">
        <v>38607</v>
      </c>
      <c r="B14867" s="75">
        <v>26.042111999999999</v>
      </c>
      <c r="C14867" s="75">
        <v>69.555359999999993</v>
      </c>
    </row>
    <row r="14868" spans="1:3" x14ac:dyDescent="0.25">
      <c r="A14868" s="74">
        <v>38608</v>
      </c>
      <c r="B14868" s="75">
        <v>26.045160000000003</v>
      </c>
      <c r="C14868" s="75">
        <v>69.716904</v>
      </c>
    </row>
    <row r="14869" spans="1:3" x14ac:dyDescent="0.25">
      <c r="A14869" s="74">
        <v>38609</v>
      </c>
      <c r="B14869" s="75">
        <v>26.026872000000001</v>
      </c>
      <c r="C14869" s="75">
        <v>69.866256000000007</v>
      </c>
    </row>
    <row r="14870" spans="1:3" x14ac:dyDescent="0.25">
      <c r="A14870" s="74">
        <v>38610</v>
      </c>
      <c r="B14870" s="75">
        <v>26.029920000000004</v>
      </c>
      <c r="C14870" s="75">
        <v>69.994271999999995</v>
      </c>
    </row>
    <row r="14871" spans="1:3" x14ac:dyDescent="0.25">
      <c r="A14871" s="74">
        <v>38611</v>
      </c>
      <c r="B14871" s="75">
        <v>26.005535999999999</v>
      </c>
      <c r="C14871" s="75">
        <v>70.070471999999995</v>
      </c>
    </row>
    <row r="14872" spans="1:3" x14ac:dyDescent="0.25">
      <c r="A14872" s="74">
        <v>38612</v>
      </c>
      <c r="B14872" s="75">
        <v>26.014679999999998</v>
      </c>
      <c r="C14872" s="75">
        <v>70.155816000000002</v>
      </c>
    </row>
    <row r="14873" spans="1:3" x14ac:dyDescent="0.25">
      <c r="A14873" s="74">
        <v>38613</v>
      </c>
      <c r="B14873" s="75">
        <v>26.042111999999999</v>
      </c>
      <c r="C14873" s="75">
        <v>70.360032000000004</v>
      </c>
    </row>
    <row r="14874" spans="1:3" x14ac:dyDescent="0.25">
      <c r="A14874" s="74">
        <v>38614</v>
      </c>
      <c r="B14874" s="75">
        <v>26.069544</v>
      </c>
      <c r="C14874" s="75">
        <v>70.378320000000002</v>
      </c>
    </row>
    <row r="14875" spans="1:3" x14ac:dyDescent="0.25">
      <c r="A14875" s="74">
        <v>38615</v>
      </c>
      <c r="B14875" s="75">
        <v>26.081735999999999</v>
      </c>
      <c r="C14875" s="75">
        <v>70.363079999999997</v>
      </c>
    </row>
    <row r="14876" spans="1:3" x14ac:dyDescent="0.25">
      <c r="A14876" s="74">
        <v>38616</v>
      </c>
      <c r="B14876" s="75">
        <v>26.081735999999999</v>
      </c>
      <c r="C14876" s="75">
        <v>70.347840000000005</v>
      </c>
    </row>
    <row r="14877" spans="1:3" x14ac:dyDescent="0.25">
      <c r="A14877" s="74">
        <v>38617</v>
      </c>
      <c r="B14877" s="75">
        <v>26.127456000000002</v>
      </c>
      <c r="C14877" s="75">
        <v>70.451471999999995</v>
      </c>
    </row>
    <row r="14878" spans="1:3" x14ac:dyDescent="0.25">
      <c r="A14878" s="74">
        <v>38618</v>
      </c>
      <c r="B14878" s="75">
        <v>26.188416</v>
      </c>
      <c r="C14878" s="75">
        <v>70.762368000000009</v>
      </c>
    </row>
    <row r="14879" spans="1:3" x14ac:dyDescent="0.25">
      <c r="A14879" s="74">
        <v>38619</v>
      </c>
      <c r="B14879" s="75">
        <v>26.212800000000001</v>
      </c>
      <c r="C14879" s="75">
        <v>71.024496000000013</v>
      </c>
    </row>
    <row r="14880" spans="1:3" x14ac:dyDescent="0.25">
      <c r="A14880" s="74">
        <v>38620</v>
      </c>
      <c r="B14880" s="75">
        <v>26.22804</v>
      </c>
      <c r="C14880" s="75">
        <v>71.201279999999997</v>
      </c>
    </row>
    <row r="14881" spans="1:3" x14ac:dyDescent="0.25">
      <c r="A14881" s="74">
        <v>38621</v>
      </c>
      <c r="B14881" s="75">
        <v>26.322528000000002</v>
      </c>
      <c r="C14881" s="75">
        <v>71.503032000000005</v>
      </c>
    </row>
    <row r="14882" spans="1:3" x14ac:dyDescent="0.25">
      <c r="A14882" s="74">
        <v>38622</v>
      </c>
      <c r="B14882" s="75">
        <v>26.371296000000001</v>
      </c>
      <c r="C14882" s="75">
        <v>71.567040000000006</v>
      </c>
    </row>
    <row r="14883" spans="1:3" x14ac:dyDescent="0.25">
      <c r="A14883" s="74">
        <v>38623</v>
      </c>
      <c r="B14883" s="75">
        <v>26.374344000000001</v>
      </c>
      <c r="C14883" s="75">
        <v>71.621904000000001</v>
      </c>
    </row>
    <row r="14884" spans="1:3" x14ac:dyDescent="0.25">
      <c r="A14884" s="74">
        <v>38624</v>
      </c>
      <c r="B14884" s="75">
        <v>26.395679999999999</v>
      </c>
      <c r="C14884" s="75">
        <v>71.597520000000003</v>
      </c>
    </row>
    <row r="14885" spans="1:3" x14ac:dyDescent="0.25">
      <c r="A14885" s="74">
        <v>38625</v>
      </c>
      <c r="B14885" s="75">
        <v>26.398728000000002</v>
      </c>
      <c r="C14885" s="75">
        <v>71.646287999999998</v>
      </c>
    </row>
    <row r="14886" spans="1:3" x14ac:dyDescent="0.25">
      <c r="A14886" s="74">
        <v>38626</v>
      </c>
      <c r="B14886" s="75">
        <v>26.389583999999999</v>
      </c>
      <c r="C14886" s="75">
        <v>71.743824000000004</v>
      </c>
    </row>
    <row r="14887" spans="1:3" x14ac:dyDescent="0.25">
      <c r="A14887" s="74">
        <v>38627</v>
      </c>
      <c r="B14887" s="75">
        <v>26.398728000000002</v>
      </c>
      <c r="C14887" s="75">
        <v>71.8566</v>
      </c>
    </row>
    <row r="14888" spans="1:3" x14ac:dyDescent="0.25">
      <c r="A14888" s="74">
        <v>38628</v>
      </c>
      <c r="B14888" s="75">
        <v>26.429207999999999</v>
      </c>
      <c r="C14888" s="75">
        <v>71.868791999999999</v>
      </c>
    </row>
    <row r="14889" spans="1:3" x14ac:dyDescent="0.25">
      <c r="A14889" s="74">
        <v>38629</v>
      </c>
      <c r="B14889" s="75">
        <v>26.429207999999999</v>
      </c>
      <c r="C14889" s="75">
        <v>71.887079999999997</v>
      </c>
    </row>
    <row r="14890" spans="1:3" x14ac:dyDescent="0.25">
      <c r="A14890" s="74">
        <v>38630</v>
      </c>
      <c r="B14890" s="75">
        <v>26.420064000000004</v>
      </c>
      <c r="C14890" s="75">
        <v>71.884032000000005</v>
      </c>
    </row>
    <row r="14891" spans="1:3" x14ac:dyDescent="0.25">
      <c r="A14891" s="74">
        <v>38631</v>
      </c>
      <c r="B14891" s="75">
        <v>26.426160000000003</v>
      </c>
      <c r="C14891" s="75">
        <v>71.880984000000012</v>
      </c>
    </row>
    <row r="14892" spans="1:3" x14ac:dyDescent="0.25">
      <c r="A14892" s="74">
        <v>38632</v>
      </c>
      <c r="B14892" s="75">
        <v>26.426160000000003</v>
      </c>
      <c r="C14892" s="75">
        <v>71.844408000000001</v>
      </c>
    </row>
    <row r="14893" spans="1:3" x14ac:dyDescent="0.25">
      <c r="A14893" s="74">
        <v>38633</v>
      </c>
      <c r="B14893" s="75">
        <v>26.417016</v>
      </c>
      <c r="C14893" s="75">
        <v>71.865744000000007</v>
      </c>
    </row>
    <row r="14894" spans="1:3" x14ac:dyDescent="0.25">
      <c r="A14894" s="74">
        <v>38634</v>
      </c>
      <c r="B14894" s="75">
        <v>26.417016</v>
      </c>
      <c r="C14894" s="75">
        <v>71.911464000000009</v>
      </c>
    </row>
    <row r="14895" spans="1:3" x14ac:dyDescent="0.25">
      <c r="A14895" s="74">
        <v>38635</v>
      </c>
      <c r="B14895" s="75">
        <v>26.407872000000001</v>
      </c>
      <c r="C14895" s="75">
        <v>71.899271999999996</v>
      </c>
    </row>
    <row r="14896" spans="1:3" x14ac:dyDescent="0.25">
      <c r="A14896" s="74">
        <v>38636</v>
      </c>
      <c r="B14896" s="75">
        <v>26.389583999999999</v>
      </c>
      <c r="C14896" s="75">
        <v>71.838312000000002</v>
      </c>
    </row>
    <row r="14897" spans="1:3" x14ac:dyDescent="0.25">
      <c r="A14897" s="74">
        <v>38637</v>
      </c>
      <c r="B14897" s="75">
        <v>26.377392000000004</v>
      </c>
      <c r="C14897" s="75">
        <v>71.756016000000002</v>
      </c>
    </row>
    <row r="14898" spans="1:3" x14ac:dyDescent="0.25">
      <c r="A14898" s="74">
        <v>38638</v>
      </c>
      <c r="B14898" s="75">
        <v>26.359104000000002</v>
      </c>
      <c r="C14898" s="75">
        <v>71.673720000000003</v>
      </c>
    </row>
    <row r="14899" spans="1:3" x14ac:dyDescent="0.25">
      <c r="A14899" s="74">
        <v>38639</v>
      </c>
      <c r="B14899" s="75">
        <v>26.356056000000002</v>
      </c>
      <c r="C14899" s="75">
        <v>71.643240000000006</v>
      </c>
    </row>
    <row r="14900" spans="1:3" x14ac:dyDescent="0.25">
      <c r="A14900" s="74">
        <v>38640</v>
      </c>
      <c r="B14900" s="75">
        <v>26.386536</v>
      </c>
      <c r="C14900" s="75">
        <v>71.624952000000008</v>
      </c>
    </row>
    <row r="14901" spans="1:3" x14ac:dyDescent="0.25">
      <c r="A14901" s="74">
        <v>38641</v>
      </c>
      <c r="B14901" s="75">
        <v>26.392632000000003</v>
      </c>
      <c r="C14901" s="75">
        <v>71.685912000000002</v>
      </c>
    </row>
    <row r="14902" spans="1:3" x14ac:dyDescent="0.25">
      <c r="A14902" s="74">
        <v>38642</v>
      </c>
      <c r="B14902" s="75">
        <v>26.392632000000003</v>
      </c>
      <c r="C14902" s="75">
        <v>71.594471999999996</v>
      </c>
    </row>
    <row r="14903" spans="1:3" x14ac:dyDescent="0.25">
      <c r="A14903" s="74">
        <v>38643</v>
      </c>
      <c r="B14903" s="75">
        <v>26.371296000000001</v>
      </c>
      <c r="C14903" s="75">
        <v>71.499984000000012</v>
      </c>
    </row>
    <row r="14904" spans="1:3" x14ac:dyDescent="0.25">
      <c r="A14904" s="74">
        <v>38644</v>
      </c>
      <c r="B14904" s="75">
        <v>26.353007999999999</v>
      </c>
      <c r="C14904" s="75">
        <v>71.3994</v>
      </c>
    </row>
    <row r="14905" spans="1:3" x14ac:dyDescent="0.25">
      <c r="A14905" s="74">
        <v>38645</v>
      </c>
      <c r="B14905" s="75">
        <v>26.310336</v>
      </c>
      <c r="C14905" s="75">
        <v>71.307959999999994</v>
      </c>
    </row>
    <row r="14906" spans="1:3" x14ac:dyDescent="0.25">
      <c r="A14906" s="74">
        <v>38646</v>
      </c>
      <c r="B14906" s="75">
        <v>26.295096000000001</v>
      </c>
      <c r="C14906" s="75">
        <v>71.292720000000003</v>
      </c>
    </row>
    <row r="14907" spans="1:3" x14ac:dyDescent="0.25">
      <c r="A14907" s="74">
        <v>38647</v>
      </c>
      <c r="B14907" s="75">
        <v>26.276807999999999</v>
      </c>
      <c r="C14907" s="75">
        <v>71.317104</v>
      </c>
    </row>
    <row r="14908" spans="1:3" x14ac:dyDescent="0.25">
      <c r="A14908" s="74">
        <v>38648</v>
      </c>
      <c r="B14908" s="75">
        <v>26.264616</v>
      </c>
      <c r="C14908" s="75">
        <v>71.378064000000009</v>
      </c>
    </row>
    <row r="14909" spans="1:3" x14ac:dyDescent="0.25">
      <c r="A14909" s="74">
        <v>38649</v>
      </c>
      <c r="B14909" s="75">
        <v>26.258520000000004</v>
      </c>
      <c r="C14909" s="75">
        <v>71.481696000000014</v>
      </c>
    </row>
    <row r="14910" spans="1:3" x14ac:dyDescent="0.25">
      <c r="A14910" s="74">
        <v>38650</v>
      </c>
      <c r="B14910" s="75">
        <v>26.270712</v>
      </c>
      <c r="C14910" s="75">
        <v>71.490840000000006</v>
      </c>
    </row>
    <row r="14911" spans="1:3" x14ac:dyDescent="0.25">
      <c r="A14911" s="74">
        <v>38651</v>
      </c>
      <c r="B14911" s="75">
        <v>26.261568</v>
      </c>
      <c r="C14911" s="75">
        <v>71.466456000000008</v>
      </c>
    </row>
    <row r="14912" spans="1:3" x14ac:dyDescent="0.25">
      <c r="A14912" s="74">
        <v>38652</v>
      </c>
      <c r="B14912" s="75">
        <v>26.258520000000004</v>
      </c>
      <c r="C14912" s="75">
        <v>71.426832000000005</v>
      </c>
    </row>
    <row r="14913" spans="1:3" x14ac:dyDescent="0.25">
      <c r="A14913" s="74">
        <v>38653</v>
      </c>
      <c r="B14913" s="75">
        <v>26.255472000000001</v>
      </c>
      <c r="C14913" s="75">
        <v>71.402448000000007</v>
      </c>
    </row>
    <row r="14914" spans="1:3" x14ac:dyDescent="0.25">
      <c r="A14914" s="74">
        <v>38654</v>
      </c>
      <c r="B14914" s="75">
        <v>26.249376000000002</v>
      </c>
      <c r="C14914" s="75">
        <v>71.493887999999998</v>
      </c>
    </row>
    <row r="14915" spans="1:3" x14ac:dyDescent="0.25">
      <c r="A14915" s="74">
        <v>38655</v>
      </c>
      <c r="B14915" s="75">
        <v>26.22804</v>
      </c>
      <c r="C14915" s="75">
        <v>71.536559999999994</v>
      </c>
    </row>
    <row r="14916" spans="1:3" x14ac:dyDescent="0.25">
      <c r="A14916" s="74">
        <v>38656</v>
      </c>
      <c r="B14916" s="75">
        <v>26.203656000000002</v>
      </c>
      <c r="C14916" s="75">
        <v>71.548752000000007</v>
      </c>
    </row>
    <row r="14917" spans="1:3" x14ac:dyDescent="0.25">
      <c r="A14917" s="74">
        <v>38657</v>
      </c>
      <c r="B14917" s="75">
        <v>26.194512</v>
      </c>
      <c r="C14917" s="75">
        <v>71.628</v>
      </c>
    </row>
    <row r="14918" spans="1:3" x14ac:dyDescent="0.25">
      <c r="A14918" s="74">
        <v>38658</v>
      </c>
      <c r="B14918" s="75">
        <v>26.194512</v>
      </c>
      <c r="C14918" s="75">
        <v>71.692008000000001</v>
      </c>
    </row>
    <row r="14919" spans="1:3" x14ac:dyDescent="0.25">
      <c r="A14919" s="74">
        <v>38659</v>
      </c>
      <c r="B14919" s="75">
        <v>26.206704000000002</v>
      </c>
      <c r="C14919" s="75">
        <v>71.752967999999996</v>
      </c>
    </row>
    <row r="14920" spans="1:3" x14ac:dyDescent="0.25">
      <c r="A14920" s="74">
        <v>38660</v>
      </c>
      <c r="B14920" s="75">
        <v>26.197560000000003</v>
      </c>
      <c r="C14920" s="75">
        <v>71.884032000000005</v>
      </c>
    </row>
    <row r="14921" spans="1:3" x14ac:dyDescent="0.25">
      <c r="A14921" s="74">
        <v>38661</v>
      </c>
      <c r="B14921" s="75">
        <v>26.194512</v>
      </c>
      <c r="C14921" s="75">
        <v>71.957184000000012</v>
      </c>
    </row>
    <row r="14922" spans="1:3" x14ac:dyDescent="0.25">
      <c r="A14922" s="74">
        <v>38662</v>
      </c>
      <c r="B14922" s="75">
        <v>26.179272000000001</v>
      </c>
      <c r="C14922" s="75">
        <v>72.005952000000008</v>
      </c>
    </row>
    <row r="14923" spans="1:3" x14ac:dyDescent="0.25">
      <c r="A14923" s="74">
        <v>38663</v>
      </c>
      <c r="B14923" s="75">
        <v>26.182320000000004</v>
      </c>
      <c r="C14923" s="75">
        <v>72.14006400000001</v>
      </c>
    </row>
    <row r="14924" spans="1:3" x14ac:dyDescent="0.25">
      <c r="A14924" s="74">
        <v>38664</v>
      </c>
      <c r="B14924" s="75">
        <v>26.243279999999999</v>
      </c>
      <c r="C14924" s="75">
        <v>72.210167999999996</v>
      </c>
    </row>
    <row r="14925" spans="1:3" x14ac:dyDescent="0.25">
      <c r="A14925" s="74">
        <v>38665</v>
      </c>
      <c r="B14925" s="75">
        <v>26.322528000000002</v>
      </c>
      <c r="C14925" s="75">
        <v>72.335136000000006</v>
      </c>
    </row>
    <row r="14926" spans="1:3" x14ac:dyDescent="0.25">
      <c r="A14926" s="74">
        <v>38666</v>
      </c>
      <c r="B14926" s="75">
        <v>26.420064000000004</v>
      </c>
      <c r="C14926" s="75">
        <v>72.594216000000003</v>
      </c>
    </row>
    <row r="14927" spans="1:3" x14ac:dyDescent="0.25">
      <c r="A14927" s="74">
        <v>38667</v>
      </c>
      <c r="B14927" s="75">
        <v>26.468832000000003</v>
      </c>
      <c r="C14927" s="75">
        <v>72.74966400000001</v>
      </c>
    </row>
    <row r="14928" spans="1:3" x14ac:dyDescent="0.25">
      <c r="A14928" s="74">
        <v>38668</v>
      </c>
      <c r="B14928" s="75">
        <v>26.493216</v>
      </c>
      <c r="C14928" s="75">
        <v>72.914256000000009</v>
      </c>
    </row>
    <row r="14929" spans="1:3" x14ac:dyDescent="0.25">
      <c r="A14929" s="74">
        <v>38669</v>
      </c>
      <c r="B14929" s="75">
        <v>26.545032000000003</v>
      </c>
      <c r="C14929" s="75">
        <v>73.087992</v>
      </c>
    </row>
    <row r="14930" spans="1:3" x14ac:dyDescent="0.25">
      <c r="A14930" s="74">
        <v>38670</v>
      </c>
      <c r="B14930" s="75">
        <v>26.602944000000001</v>
      </c>
      <c r="C14930" s="75">
        <v>73.219056000000009</v>
      </c>
    </row>
    <row r="14931" spans="1:3" x14ac:dyDescent="0.25">
      <c r="A14931" s="74">
        <v>38671</v>
      </c>
      <c r="B14931" s="75">
        <v>26.642568000000001</v>
      </c>
      <c r="C14931" s="75">
        <v>73.478136000000006</v>
      </c>
    </row>
    <row r="14932" spans="1:3" x14ac:dyDescent="0.25">
      <c r="A14932" s="74">
        <v>38672</v>
      </c>
      <c r="B14932" s="75">
        <v>26.648664000000004</v>
      </c>
      <c r="C14932" s="75">
        <v>73.731120000000004</v>
      </c>
    </row>
    <row r="14933" spans="1:3" x14ac:dyDescent="0.25">
      <c r="A14933" s="74">
        <v>38673</v>
      </c>
      <c r="B14933" s="75">
        <v>26.621232000000003</v>
      </c>
      <c r="C14933" s="75">
        <v>73.865232000000006</v>
      </c>
    </row>
    <row r="14934" spans="1:3" x14ac:dyDescent="0.25">
      <c r="A14934" s="74">
        <v>38674</v>
      </c>
      <c r="B14934" s="75">
        <v>26.599896000000001</v>
      </c>
      <c r="C14934" s="75">
        <v>73.962767999999997</v>
      </c>
    </row>
    <row r="14935" spans="1:3" x14ac:dyDescent="0.25">
      <c r="A14935" s="74">
        <v>38675</v>
      </c>
      <c r="B14935" s="75">
        <v>26.593800000000002</v>
      </c>
      <c r="C14935" s="75">
        <v>74.106024000000005</v>
      </c>
    </row>
    <row r="14936" spans="1:3" x14ac:dyDescent="0.25">
      <c r="A14936" s="74">
        <v>38676</v>
      </c>
      <c r="B14936" s="75">
        <v>26.584656000000003</v>
      </c>
      <c r="C14936" s="75">
        <v>74.20965600000001</v>
      </c>
    </row>
    <row r="14937" spans="1:3" x14ac:dyDescent="0.25">
      <c r="A14937" s="74">
        <v>38677</v>
      </c>
      <c r="B14937" s="75">
        <v>26.569416</v>
      </c>
      <c r="C14937" s="75">
        <v>74.282808000000003</v>
      </c>
    </row>
    <row r="14938" spans="1:3" x14ac:dyDescent="0.25">
      <c r="A14938" s="74">
        <v>38678</v>
      </c>
      <c r="B14938" s="75">
        <v>26.584656000000003</v>
      </c>
      <c r="C14938" s="75">
        <v>74.359008000000003</v>
      </c>
    </row>
    <row r="14939" spans="1:3" x14ac:dyDescent="0.25">
      <c r="A14939" s="74">
        <v>38679</v>
      </c>
      <c r="B14939" s="75">
        <v>26.612088000000004</v>
      </c>
      <c r="C14939" s="75">
        <v>74.447400000000002</v>
      </c>
    </row>
    <row r="14940" spans="1:3" x14ac:dyDescent="0.25">
      <c r="A14940" s="74">
        <v>38680</v>
      </c>
      <c r="B14940" s="75">
        <v>26.654760000000003</v>
      </c>
      <c r="C14940" s="75">
        <v>74.785728000000006</v>
      </c>
    </row>
    <row r="14941" spans="1:3" x14ac:dyDescent="0.25">
      <c r="A14941" s="74">
        <v>38681</v>
      </c>
      <c r="B14941" s="75">
        <v>26.67</v>
      </c>
      <c r="C14941" s="75">
        <v>74.992992000000001</v>
      </c>
    </row>
    <row r="14942" spans="1:3" x14ac:dyDescent="0.25">
      <c r="A14942" s="74">
        <v>38682</v>
      </c>
      <c r="B14942" s="75">
        <v>26.68524</v>
      </c>
      <c r="C14942" s="75">
        <v>75.127104000000003</v>
      </c>
    </row>
    <row r="14943" spans="1:3" x14ac:dyDescent="0.25">
      <c r="A14943" s="74">
        <v>38683</v>
      </c>
      <c r="B14943" s="75">
        <v>26.68524</v>
      </c>
      <c r="C14943" s="75">
        <v>75.224640000000008</v>
      </c>
    </row>
    <row r="14944" spans="1:3" x14ac:dyDescent="0.25">
      <c r="A14944" s="74">
        <v>38684</v>
      </c>
      <c r="B14944" s="75">
        <v>26.673048000000001</v>
      </c>
      <c r="C14944" s="75">
        <v>75.303888000000001</v>
      </c>
    </row>
    <row r="14945" spans="1:3" x14ac:dyDescent="0.25">
      <c r="A14945" s="74">
        <v>38685</v>
      </c>
      <c r="B14945" s="75">
        <v>26.663904000000002</v>
      </c>
      <c r="C14945" s="75">
        <v>75.370944000000009</v>
      </c>
    </row>
    <row r="14946" spans="1:3" x14ac:dyDescent="0.25">
      <c r="A14946" s="74">
        <v>38686</v>
      </c>
      <c r="B14946" s="75">
        <v>26.642568000000001</v>
      </c>
      <c r="C14946" s="75">
        <v>75.42885600000001</v>
      </c>
    </row>
    <row r="14947" spans="1:3" x14ac:dyDescent="0.25">
      <c r="A14947" s="74">
        <v>38687</v>
      </c>
      <c r="B14947" s="75">
        <v>26.651712</v>
      </c>
      <c r="C14947" s="75">
        <v>75.483720000000005</v>
      </c>
    </row>
    <row r="14948" spans="1:3" x14ac:dyDescent="0.25">
      <c r="A14948" s="74">
        <v>38688</v>
      </c>
      <c r="B14948" s="75">
        <v>26.645616</v>
      </c>
      <c r="C14948" s="75">
        <v>75.532488000000001</v>
      </c>
    </row>
    <row r="14949" spans="1:3" x14ac:dyDescent="0.25">
      <c r="A14949" s="74">
        <v>38689</v>
      </c>
      <c r="B14949" s="75">
        <v>26.633424000000002</v>
      </c>
      <c r="C14949" s="75">
        <v>75.578208000000004</v>
      </c>
    </row>
    <row r="14950" spans="1:3" x14ac:dyDescent="0.25">
      <c r="A14950" s="74">
        <v>38690</v>
      </c>
      <c r="B14950" s="75">
        <v>26.627328000000002</v>
      </c>
      <c r="C14950" s="75">
        <v>75.617832000000007</v>
      </c>
    </row>
    <row r="14951" spans="1:3" x14ac:dyDescent="0.25">
      <c r="A14951" s="74">
        <v>38691</v>
      </c>
      <c r="B14951" s="75">
        <v>26.624279999999999</v>
      </c>
      <c r="C14951" s="75">
        <v>75.654408000000004</v>
      </c>
    </row>
    <row r="14952" spans="1:3" x14ac:dyDescent="0.25">
      <c r="A14952" s="74">
        <v>38692</v>
      </c>
      <c r="B14952" s="75">
        <v>26.621232000000003</v>
      </c>
      <c r="C14952" s="75">
        <v>75.690984000000014</v>
      </c>
    </row>
    <row r="14953" spans="1:3" x14ac:dyDescent="0.25">
      <c r="A14953" s="74">
        <v>38693</v>
      </c>
      <c r="B14953" s="75">
        <v>26.615136</v>
      </c>
      <c r="C14953" s="75">
        <v>75.724512000000004</v>
      </c>
    </row>
    <row r="14954" spans="1:3" x14ac:dyDescent="0.25">
      <c r="A14954" s="74">
        <v>38694</v>
      </c>
      <c r="B14954" s="75">
        <v>26.602944000000001</v>
      </c>
      <c r="C14954" s="75">
        <v>75.825096000000002</v>
      </c>
    </row>
    <row r="14955" spans="1:3" x14ac:dyDescent="0.25">
      <c r="A14955" s="74">
        <v>38695</v>
      </c>
      <c r="B14955" s="75">
        <v>26.599896000000001</v>
      </c>
      <c r="C14955" s="75">
        <v>75.895200000000003</v>
      </c>
    </row>
    <row r="14956" spans="1:3" x14ac:dyDescent="0.25">
      <c r="A14956" s="74">
        <v>38696</v>
      </c>
      <c r="B14956" s="75">
        <v>26.596848000000001</v>
      </c>
      <c r="C14956" s="75">
        <v>75.934824000000006</v>
      </c>
    </row>
    <row r="14957" spans="1:3" x14ac:dyDescent="0.25">
      <c r="A14957" s="74">
        <v>38697</v>
      </c>
      <c r="B14957" s="75">
        <v>26.593800000000002</v>
      </c>
      <c r="C14957" s="75">
        <v>75.974447999999995</v>
      </c>
    </row>
    <row r="14958" spans="1:3" x14ac:dyDescent="0.25">
      <c r="A14958" s="74">
        <v>38698</v>
      </c>
      <c r="B14958" s="75">
        <v>26.602944000000001</v>
      </c>
      <c r="C14958" s="75">
        <v>76.047600000000003</v>
      </c>
    </row>
    <row r="14959" spans="1:3" x14ac:dyDescent="0.25">
      <c r="A14959" s="74">
        <v>38699</v>
      </c>
      <c r="B14959" s="75">
        <v>26.612088000000004</v>
      </c>
      <c r="C14959" s="75">
        <v>76.215240000000009</v>
      </c>
    </row>
    <row r="14960" spans="1:3" x14ac:dyDescent="0.25">
      <c r="A14960" s="74">
        <v>38700</v>
      </c>
      <c r="B14960" s="75">
        <v>26.60904</v>
      </c>
      <c r="C14960" s="75">
        <v>76.337159999999997</v>
      </c>
    </row>
    <row r="14961" spans="1:3" x14ac:dyDescent="0.25">
      <c r="A14961" s="74">
        <v>38701</v>
      </c>
      <c r="B14961" s="75">
        <v>26.599896000000001</v>
      </c>
      <c r="C14961" s="75">
        <v>76.385928000000007</v>
      </c>
    </row>
    <row r="14962" spans="1:3" x14ac:dyDescent="0.25">
      <c r="A14962" s="74">
        <v>38702</v>
      </c>
      <c r="B14962" s="75">
        <v>26.593800000000002</v>
      </c>
      <c r="C14962" s="75">
        <v>76.42555200000001</v>
      </c>
    </row>
    <row r="14963" spans="1:3" x14ac:dyDescent="0.25">
      <c r="A14963" s="74">
        <v>38703</v>
      </c>
      <c r="B14963" s="75">
        <v>26.581607999999999</v>
      </c>
      <c r="C14963" s="75">
        <v>76.456032000000008</v>
      </c>
    </row>
    <row r="14964" spans="1:3" x14ac:dyDescent="0.25">
      <c r="A14964" s="74">
        <v>38704</v>
      </c>
      <c r="B14964" s="75">
        <v>26.569416</v>
      </c>
      <c r="C14964" s="75">
        <v>76.483464000000012</v>
      </c>
    </row>
    <row r="14965" spans="1:3" x14ac:dyDescent="0.25">
      <c r="A14965" s="74">
        <v>38705</v>
      </c>
      <c r="B14965" s="75">
        <v>26.560272000000001</v>
      </c>
      <c r="C14965" s="75">
        <v>76.504800000000003</v>
      </c>
    </row>
    <row r="14966" spans="1:3" x14ac:dyDescent="0.25">
      <c r="A14966" s="74">
        <v>38706</v>
      </c>
      <c r="B14966" s="75">
        <v>26.548079999999999</v>
      </c>
      <c r="C14966" s="75">
        <v>76.529184000000001</v>
      </c>
    </row>
    <row r="14967" spans="1:3" x14ac:dyDescent="0.25">
      <c r="A14967" s="74">
        <v>38707</v>
      </c>
      <c r="B14967" s="75">
        <v>26.53284</v>
      </c>
      <c r="C14967" s="75">
        <v>76.547471999999999</v>
      </c>
    </row>
    <row r="14968" spans="1:3" x14ac:dyDescent="0.25">
      <c r="A14968" s="74">
        <v>38708</v>
      </c>
      <c r="B14968" s="75">
        <v>26.523696000000001</v>
      </c>
      <c r="C14968" s="75">
        <v>76.544424000000006</v>
      </c>
    </row>
    <row r="14969" spans="1:3" x14ac:dyDescent="0.25">
      <c r="A14969" s="74">
        <v>38709</v>
      </c>
      <c r="B14969" s="75">
        <v>26.514551999999998</v>
      </c>
      <c r="C14969" s="75">
        <v>76.544424000000006</v>
      </c>
    </row>
    <row r="14970" spans="1:3" x14ac:dyDescent="0.25">
      <c r="A14970" s="74">
        <v>38710</v>
      </c>
      <c r="B14970" s="75">
        <v>26.505407999999999</v>
      </c>
      <c r="C14970" s="75">
        <v>76.547471999999999</v>
      </c>
    </row>
    <row r="14971" spans="1:3" x14ac:dyDescent="0.25">
      <c r="A14971" s="74">
        <v>38711</v>
      </c>
      <c r="B14971" s="75">
        <v>26.502360000000003</v>
      </c>
      <c r="C14971" s="75">
        <v>76.544424000000006</v>
      </c>
    </row>
    <row r="14972" spans="1:3" x14ac:dyDescent="0.25">
      <c r="A14972" s="74">
        <v>38712</v>
      </c>
      <c r="B14972" s="75">
        <v>26.612088000000004</v>
      </c>
      <c r="C14972" s="75">
        <v>76.547471999999999</v>
      </c>
    </row>
    <row r="14973" spans="1:3" x14ac:dyDescent="0.25">
      <c r="A14973" s="74">
        <v>38713</v>
      </c>
      <c r="B14973" s="75">
        <v>26.621232000000003</v>
      </c>
      <c r="C14973" s="75">
        <v>76.541376</v>
      </c>
    </row>
    <row r="14974" spans="1:3" x14ac:dyDescent="0.25">
      <c r="A14974" s="74">
        <v>38714</v>
      </c>
      <c r="B14974" s="75">
        <v>26.621232000000003</v>
      </c>
      <c r="C14974" s="75">
        <v>76.53528</v>
      </c>
    </row>
    <row r="14975" spans="1:3" x14ac:dyDescent="0.25">
      <c r="A14975" s="74">
        <v>38715</v>
      </c>
      <c r="B14975" s="75">
        <v>26.615136</v>
      </c>
      <c r="C14975" s="75">
        <v>76.529184000000001</v>
      </c>
    </row>
    <row r="14976" spans="1:3" x14ac:dyDescent="0.25">
      <c r="A14976" s="74">
        <v>38716</v>
      </c>
      <c r="B14976" s="75">
        <v>26.605992000000004</v>
      </c>
      <c r="C14976" s="75">
        <v>76.513944000000009</v>
      </c>
    </row>
    <row r="14977" spans="1:3" x14ac:dyDescent="0.25">
      <c r="A14977" s="74">
        <v>38717</v>
      </c>
      <c r="B14977" s="75">
        <v>26.596848000000001</v>
      </c>
      <c r="C14977" s="75">
        <v>76.495655999999997</v>
      </c>
    </row>
    <row r="14978" spans="1:3" x14ac:dyDescent="0.25">
      <c r="A14978" s="74">
        <v>38718</v>
      </c>
      <c r="B14978" s="75">
        <v>26.587704000000002</v>
      </c>
      <c r="C14978" s="75">
        <v>76.480416000000005</v>
      </c>
    </row>
    <row r="14979" spans="1:3" x14ac:dyDescent="0.25">
      <c r="A14979" s="74">
        <v>38719</v>
      </c>
      <c r="B14979" s="75">
        <v>26.578560000000003</v>
      </c>
      <c r="C14979" s="75">
        <v>76.462128000000007</v>
      </c>
    </row>
    <row r="14980" spans="1:3" x14ac:dyDescent="0.25">
      <c r="A14980" s="74">
        <v>38720</v>
      </c>
      <c r="B14980" s="75">
        <v>26.575512</v>
      </c>
      <c r="C14980" s="75">
        <v>76.446888000000001</v>
      </c>
    </row>
    <row r="14981" spans="1:3" x14ac:dyDescent="0.25">
      <c r="A14981" s="74">
        <v>38721</v>
      </c>
      <c r="B14981" s="75">
        <v>26.569416</v>
      </c>
      <c r="C14981" s="75">
        <v>76.428600000000003</v>
      </c>
    </row>
    <row r="14982" spans="1:3" x14ac:dyDescent="0.25">
      <c r="A14982" s="74">
        <v>38722</v>
      </c>
      <c r="B14982" s="75">
        <v>26.560272000000001</v>
      </c>
      <c r="C14982" s="75">
        <v>76.413359999999997</v>
      </c>
    </row>
    <row r="14983" spans="1:3" x14ac:dyDescent="0.25">
      <c r="A14983" s="74">
        <v>38723</v>
      </c>
      <c r="B14983" s="75">
        <v>26.554176000000002</v>
      </c>
      <c r="C14983" s="75">
        <v>76.392024000000006</v>
      </c>
    </row>
    <row r="14984" spans="1:3" x14ac:dyDescent="0.25">
      <c r="A14984" s="74">
        <v>38724</v>
      </c>
      <c r="B14984" s="75">
        <v>26.563320000000004</v>
      </c>
      <c r="C14984" s="75">
        <v>76.38288</v>
      </c>
    </row>
    <row r="14985" spans="1:3" x14ac:dyDescent="0.25">
      <c r="A14985" s="74">
        <v>38725</v>
      </c>
      <c r="B14985" s="75">
        <v>26.572464000000004</v>
      </c>
      <c r="C14985" s="75">
        <v>76.392024000000006</v>
      </c>
    </row>
    <row r="14986" spans="1:3" x14ac:dyDescent="0.25">
      <c r="A14986" s="74">
        <v>38726</v>
      </c>
      <c r="B14986" s="75">
        <v>26.554176000000002</v>
      </c>
      <c r="C14986" s="75">
        <v>76.379832000000007</v>
      </c>
    </row>
    <row r="14987" spans="1:3" x14ac:dyDescent="0.25">
      <c r="A14987" s="74">
        <v>38727</v>
      </c>
      <c r="B14987" s="75">
        <v>26.541983999999999</v>
      </c>
      <c r="C14987" s="75">
        <v>76.358496000000002</v>
      </c>
    </row>
    <row r="14988" spans="1:3" x14ac:dyDescent="0.25">
      <c r="A14988" s="74">
        <v>38728</v>
      </c>
      <c r="B14988" s="75">
        <v>26.529792000000004</v>
      </c>
      <c r="C14988" s="75">
        <v>76.337159999999997</v>
      </c>
    </row>
    <row r="14989" spans="1:3" x14ac:dyDescent="0.25">
      <c r="A14989" s="74">
        <v>38729</v>
      </c>
      <c r="B14989" s="75">
        <v>26.517600000000002</v>
      </c>
      <c r="C14989" s="75">
        <v>76.312775999999999</v>
      </c>
    </row>
    <row r="14990" spans="1:3" x14ac:dyDescent="0.25">
      <c r="A14990" s="74">
        <v>38730</v>
      </c>
      <c r="B14990" s="75">
        <v>26.505407999999999</v>
      </c>
      <c r="C14990" s="75">
        <v>76.282296000000002</v>
      </c>
    </row>
    <row r="14991" spans="1:3" x14ac:dyDescent="0.25">
      <c r="A14991" s="74">
        <v>38731</v>
      </c>
      <c r="B14991" s="75">
        <v>26.496264000000004</v>
      </c>
      <c r="C14991" s="75">
        <v>76.254864000000012</v>
      </c>
    </row>
    <row r="14992" spans="1:3" x14ac:dyDescent="0.25">
      <c r="A14992" s="74">
        <v>38732</v>
      </c>
      <c r="B14992" s="75">
        <v>26.484072000000001</v>
      </c>
      <c r="C14992" s="75">
        <v>76.227432000000007</v>
      </c>
    </row>
    <row r="14993" spans="1:3" x14ac:dyDescent="0.25">
      <c r="A14993" s="74">
        <v>38733</v>
      </c>
      <c r="B14993" s="75">
        <v>26.474928000000002</v>
      </c>
      <c r="C14993" s="75">
        <v>76.172567999999998</v>
      </c>
    </row>
    <row r="14994" spans="1:3" x14ac:dyDescent="0.25">
      <c r="A14994" s="74">
        <v>38734</v>
      </c>
      <c r="B14994" s="75">
        <v>26.471879999999999</v>
      </c>
      <c r="C14994" s="75">
        <v>76.108559999999997</v>
      </c>
    </row>
    <row r="14995" spans="1:3" x14ac:dyDescent="0.25">
      <c r="A14995" s="74">
        <v>38735</v>
      </c>
      <c r="B14995" s="75">
        <v>26.462736</v>
      </c>
      <c r="C14995" s="75">
        <v>76.04455200000001</v>
      </c>
    </row>
    <row r="14996" spans="1:3" x14ac:dyDescent="0.25">
      <c r="A14996" s="74">
        <v>38736</v>
      </c>
      <c r="B14996" s="75">
        <v>26.453592000000004</v>
      </c>
      <c r="C14996" s="75">
        <v>75.983592000000002</v>
      </c>
    </row>
    <row r="14997" spans="1:3" x14ac:dyDescent="0.25">
      <c r="A14997" s="74">
        <v>38737</v>
      </c>
      <c r="B14997" s="75">
        <v>26.444448000000001</v>
      </c>
      <c r="C14997" s="75">
        <v>75.934824000000006</v>
      </c>
    </row>
    <row r="14998" spans="1:3" x14ac:dyDescent="0.25">
      <c r="A14998" s="74">
        <v>38738</v>
      </c>
      <c r="B14998" s="75">
        <v>26.429207999999999</v>
      </c>
      <c r="C14998" s="75">
        <v>75.886055999999996</v>
      </c>
    </row>
    <row r="14999" spans="1:3" x14ac:dyDescent="0.25">
      <c r="A14999" s="74">
        <v>38739</v>
      </c>
      <c r="B14999" s="75">
        <v>26.420064000000004</v>
      </c>
      <c r="C14999" s="75">
        <v>75.819000000000003</v>
      </c>
    </row>
    <row r="15000" spans="1:3" x14ac:dyDescent="0.25">
      <c r="A15000" s="74">
        <v>38740</v>
      </c>
      <c r="B15000" s="75">
        <v>26.413968000000001</v>
      </c>
      <c r="C15000" s="75">
        <v>75.751944000000009</v>
      </c>
    </row>
    <row r="15001" spans="1:3" x14ac:dyDescent="0.25">
      <c r="A15001" s="74">
        <v>38741</v>
      </c>
      <c r="B15001" s="75">
        <v>26.404824000000001</v>
      </c>
      <c r="C15001" s="75">
        <v>75.681840000000008</v>
      </c>
    </row>
    <row r="15002" spans="1:3" x14ac:dyDescent="0.25">
      <c r="A15002" s="74">
        <v>38742</v>
      </c>
      <c r="B15002" s="75">
        <v>26.392632000000003</v>
      </c>
      <c r="C15002" s="75">
        <v>75.617832000000007</v>
      </c>
    </row>
    <row r="15003" spans="1:3" x14ac:dyDescent="0.25">
      <c r="A15003" s="74">
        <v>38743</v>
      </c>
      <c r="B15003" s="75">
        <v>26.386536</v>
      </c>
      <c r="C15003" s="75">
        <v>75.550775999999999</v>
      </c>
    </row>
    <row r="15004" spans="1:3" x14ac:dyDescent="0.25">
      <c r="A15004" s="74">
        <v>38744</v>
      </c>
      <c r="B15004" s="75">
        <v>26.38044</v>
      </c>
      <c r="C15004" s="75">
        <v>75.498959999999997</v>
      </c>
    </row>
    <row r="15005" spans="1:3" x14ac:dyDescent="0.25">
      <c r="A15005" s="74">
        <v>38745</v>
      </c>
      <c r="B15005" s="75">
        <v>26.365200000000002</v>
      </c>
      <c r="C15005" s="75">
        <v>75.483720000000005</v>
      </c>
    </row>
    <row r="15006" spans="1:3" x14ac:dyDescent="0.25">
      <c r="A15006" s="74">
        <v>38746</v>
      </c>
      <c r="B15006" s="75">
        <v>26.349960000000003</v>
      </c>
      <c r="C15006" s="75">
        <v>75.46848</v>
      </c>
    </row>
    <row r="15007" spans="1:3" x14ac:dyDescent="0.25">
      <c r="A15007" s="74">
        <v>38747</v>
      </c>
      <c r="B15007" s="75">
        <v>26.340816</v>
      </c>
      <c r="C15007" s="75">
        <v>75.404471999999998</v>
      </c>
    </row>
    <row r="15008" spans="1:3" x14ac:dyDescent="0.25">
      <c r="A15008" s="74">
        <v>38748</v>
      </c>
      <c r="B15008" s="75">
        <v>26.331672000000001</v>
      </c>
      <c r="C15008" s="75">
        <v>75.349608000000003</v>
      </c>
    </row>
    <row r="15009" spans="1:3" x14ac:dyDescent="0.25">
      <c r="A15009" s="74">
        <v>38749</v>
      </c>
      <c r="B15009" s="75">
        <v>26.322528000000002</v>
      </c>
      <c r="C15009" s="75">
        <v>75.300840000000008</v>
      </c>
    </row>
    <row r="15010" spans="1:3" x14ac:dyDescent="0.25">
      <c r="A15010" s="74">
        <v>38750</v>
      </c>
      <c r="B15010" s="75">
        <v>26.316432000000002</v>
      </c>
      <c r="C15010" s="75">
        <v>75.252071999999998</v>
      </c>
    </row>
    <row r="15011" spans="1:3" x14ac:dyDescent="0.25">
      <c r="A15011" s="74">
        <v>38751</v>
      </c>
      <c r="B15011" s="75">
        <v>26.30424</v>
      </c>
      <c r="C15011" s="75">
        <v>75.191112000000004</v>
      </c>
    </row>
    <row r="15012" spans="1:3" x14ac:dyDescent="0.25">
      <c r="A15012" s="74">
        <v>38752</v>
      </c>
      <c r="B15012" s="75">
        <v>26.298144000000001</v>
      </c>
      <c r="C15012" s="75">
        <v>75.13015200000001</v>
      </c>
    </row>
    <row r="15013" spans="1:3" x14ac:dyDescent="0.25">
      <c r="A15013" s="74">
        <v>38753</v>
      </c>
      <c r="B15013" s="75">
        <v>26.30424</v>
      </c>
      <c r="C15013" s="75">
        <v>75.087479999999999</v>
      </c>
    </row>
    <row r="15014" spans="1:3" x14ac:dyDescent="0.25">
      <c r="A15014" s="74">
        <v>38754</v>
      </c>
      <c r="B15014" s="75">
        <v>26.295096000000001</v>
      </c>
      <c r="C15014" s="75">
        <v>75.032616000000004</v>
      </c>
    </row>
    <row r="15015" spans="1:3" x14ac:dyDescent="0.25">
      <c r="A15015" s="74">
        <v>38755</v>
      </c>
      <c r="B15015" s="75">
        <v>26.282904000000002</v>
      </c>
      <c r="C15015" s="75">
        <v>74.965559999999996</v>
      </c>
    </row>
    <row r="15016" spans="1:3" x14ac:dyDescent="0.25">
      <c r="A15016" s="74">
        <v>38756</v>
      </c>
      <c r="B15016" s="75">
        <v>26.270712</v>
      </c>
      <c r="C15016" s="75">
        <v>74.892408000000003</v>
      </c>
    </row>
    <row r="15017" spans="1:3" x14ac:dyDescent="0.25">
      <c r="A15017" s="74">
        <v>38757</v>
      </c>
      <c r="B15017" s="75">
        <v>26.255472000000001</v>
      </c>
      <c r="C15017" s="75">
        <v>74.816208000000003</v>
      </c>
    </row>
    <row r="15018" spans="1:3" x14ac:dyDescent="0.25">
      <c r="A15018" s="74">
        <v>38758</v>
      </c>
      <c r="B15018" s="75">
        <v>26.240232000000002</v>
      </c>
      <c r="C15018" s="75">
        <v>74.740008000000003</v>
      </c>
    </row>
    <row r="15019" spans="1:3" x14ac:dyDescent="0.25">
      <c r="A15019" s="74">
        <v>38759</v>
      </c>
      <c r="B15019" s="75">
        <v>26.234135999999999</v>
      </c>
      <c r="C15019" s="75">
        <v>74.663808000000003</v>
      </c>
    </row>
    <row r="15020" spans="1:3" x14ac:dyDescent="0.25">
      <c r="A15020" s="74">
        <v>38760</v>
      </c>
      <c r="B15020" s="75">
        <v>26.221944000000001</v>
      </c>
      <c r="C15020" s="75">
        <v>74.587608000000003</v>
      </c>
    </row>
    <row r="15021" spans="1:3" x14ac:dyDescent="0.25">
      <c r="A15021" s="74">
        <v>38761</v>
      </c>
      <c r="B15021" s="75">
        <v>26.212800000000001</v>
      </c>
      <c r="C15021" s="75">
        <v>74.508359999999996</v>
      </c>
    </row>
    <row r="15022" spans="1:3" x14ac:dyDescent="0.25">
      <c r="A15022" s="74">
        <v>38762</v>
      </c>
      <c r="B15022" s="75">
        <v>26.200607999999999</v>
      </c>
      <c r="C15022" s="75">
        <v>74.429112000000003</v>
      </c>
    </row>
    <row r="15023" spans="1:3" x14ac:dyDescent="0.25">
      <c r="A15023" s="74">
        <v>38763</v>
      </c>
      <c r="B15023" s="75">
        <v>26.191464000000003</v>
      </c>
      <c r="C15023" s="75">
        <v>74.352912000000003</v>
      </c>
    </row>
    <row r="15024" spans="1:3" x14ac:dyDescent="0.25">
      <c r="A15024" s="74">
        <v>38764</v>
      </c>
      <c r="B15024" s="75">
        <v>26.176224000000001</v>
      </c>
      <c r="C15024" s="75">
        <v>74.273664000000011</v>
      </c>
    </row>
    <row r="15025" spans="1:3" x14ac:dyDescent="0.25">
      <c r="A15025" s="74">
        <v>38765</v>
      </c>
      <c r="B15025" s="75">
        <v>26.167079999999999</v>
      </c>
      <c r="C15025" s="75">
        <v>74.191367999999997</v>
      </c>
    </row>
    <row r="15026" spans="1:3" x14ac:dyDescent="0.25">
      <c r="A15026" s="74">
        <v>38766</v>
      </c>
      <c r="B15026" s="75">
        <v>26.15184</v>
      </c>
      <c r="C15026" s="75">
        <v>74.109071999999998</v>
      </c>
    </row>
    <row r="15027" spans="1:3" x14ac:dyDescent="0.25">
      <c r="A15027" s="74">
        <v>38767</v>
      </c>
      <c r="B15027" s="75">
        <v>26.136600000000001</v>
      </c>
      <c r="C15027" s="75">
        <v>74.026775999999998</v>
      </c>
    </row>
    <row r="15028" spans="1:3" x14ac:dyDescent="0.25">
      <c r="A15028" s="74">
        <v>38768</v>
      </c>
      <c r="B15028" s="75">
        <v>26.127456000000002</v>
      </c>
      <c r="C15028" s="75">
        <v>73.935336000000007</v>
      </c>
    </row>
    <row r="15029" spans="1:3" x14ac:dyDescent="0.25">
      <c r="A15029" s="74">
        <v>38769</v>
      </c>
      <c r="B15029" s="75">
        <v>26.115264000000003</v>
      </c>
      <c r="C15029" s="75">
        <v>73.816464000000011</v>
      </c>
    </row>
    <row r="15030" spans="1:3" x14ac:dyDescent="0.25">
      <c r="A15030" s="74">
        <v>38770</v>
      </c>
      <c r="B15030" s="75">
        <v>26.106120000000004</v>
      </c>
      <c r="C15030" s="75">
        <v>73.694544000000008</v>
      </c>
    </row>
    <row r="15031" spans="1:3" x14ac:dyDescent="0.25">
      <c r="A15031" s="74">
        <v>38771</v>
      </c>
      <c r="B15031" s="75">
        <v>26.096976000000002</v>
      </c>
      <c r="C15031" s="75">
        <v>73.572624000000005</v>
      </c>
    </row>
    <row r="15032" spans="1:3" x14ac:dyDescent="0.25">
      <c r="A15032" s="74">
        <v>38772</v>
      </c>
      <c r="B15032" s="75">
        <v>26.087832000000002</v>
      </c>
      <c r="C15032" s="75">
        <v>73.447656000000009</v>
      </c>
    </row>
    <row r="15033" spans="1:3" x14ac:dyDescent="0.25">
      <c r="A15033" s="74">
        <v>38773</v>
      </c>
      <c r="B15033" s="75">
        <v>26.07564</v>
      </c>
      <c r="C15033" s="75">
        <v>73.304400000000001</v>
      </c>
    </row>
    <row r="15034" spans="1:3" x14ac:dyDescent="0.25">
      <c r="A15034" s="74">
        <v>38774</v>
      </c>
      <c r="B15034" s="75">
        <v>26.069544</v>
      </c>
      <c r="C15034" s="75">
        <v>73.158096</v>
      </c>
    </row>
    <row r="15035" spans="1:3" x14ac:dyDescent="0.25">
      <c r="A15035" s="74">
        <v>38775</v>
      </c>
      <c r="B15035" s="75">
        <v>26.066496000000001</v>
      </c>
      <c r="C15035" s="75">
        <v>73.008744000000007</v>
      </c>
    </row>
    <row r="15036" spans="1:3" x14ac:dyDescent="0.25">
      <c r="A15036" s="74">
        <v>38776</v>
      </c>
      <c r="B15036" s="75">
        <v>26.066496000000001</v>
      </c>
      <c r="C15036" s="75">
        <v>72.862440000000007</v>
      </c>
    </row>
    <row r="15037" spans="1:3" x14ac:dyDescent="0.25">
      <c r="A15037" s="74">
        <v>38777</v>
      </c>
      <c r="B15037" s="75">
        <v>26.060400000000001</v>
      </c>
      <c r="C15037" s="75">
        <v>72.722232000000005</v>
      </c>
    </row>
    <row r="15038" spans="1:3" x14ac:dyDescent="0.25">
      <c r="A15038" s="74">
        <v>38778</v>
      </c>
      <c r="B15038" s="75">
        <v>26.054304000000002</v>
      </c>
      <c r="C15038" s="75">
        <v>72.563736000000006</v>
      </c>
    </row>
    <row r="15039" spans="1:3" x14ac:dyDescent="0.25">
      <c r="A15039" s="74">
        <v>38779</v>
      </c>
      <c r="B15039" s="75">
        <v>26.051256000000002</v>
      </c>
      <c r="C15039" s="75">
        <v>72.405240000000006</v>
      </c>
    </row>
    <row r="15040" spans="1:3" x14ac:dyDescent="0.25">
      <c r="A15040" s="74">
        <v>38780</v>
      </c>
      <c r="B15040" s="75">
        <v>26.042111999999999</v>
      </c>
      <c r="C15040" s="75">
        <v>72.246744000000007</v>
      </c>
    </row>
    <row r="15041" spans="1:3" x14ac:dyDescent="0.25">
      <c r="A15041" s="74">
        <v>38781</v>
      </c>
      <c r="B15041" s="75">
        <v>26.032968</v>
      </c>
      <c r="C15041" s="75">
        <v>72.082152000000008</v>
      </c>
    </row>
    <row r="15042" spans="1:3" x14ac:dyDescent="0.25">
      <c r="A15042" s="74">
        <v>38782</v>
      </c>
      <c r="B15042" s="75">
        <v>26.029920000000004</v>
      </c>
      <c r="C15042" s="75">
        <v>71.911464000000009</v>
      </c>
    </row>
    <row r="15043" spans="1:3" x14ac:dyDescent="0.25">
      <c r="A15043" s="74">
        <v>38783</v>
      </c>
      <c r="B15043" s="75">
        <v>26.023824000000001</v>
      </c>
      <c r="C15043" s="75">
        <v>71.737728000000004</v>
      </c>
    </row>
    <row r="15044" spans="1:3" x14ac:dyDescent="0.25">
      <c r="A15044" s="74">
        <v>38784</v>
      </c>
      <c r="B15044" s="75">
        <v>26.014679999999998</v>
      </c>
      <c r="C15044" s="75">
        <v>71.557896000000014</v>
      </c>
    </row>
    <row r="15045" spans="1:3" x14ac:dyDescent="0.25">
      <c r="A15045" s="74">
        <v>38785</v>
      </c>
      <c r="B15045" s="75">
        <v>26.008583999999999</v>
      </c>
      <c r="C15045" s="75">
        <v>71.37196800000001</v>
      </c>
    </row>
    <row r="15046" spans="1:3" x14ac:dyDescent="0.25">
      <c r="A15046" s="74">
        <v>38786</v>
      </c>
      <c r="B15046" s="75">
        <v>25.99944</v>
      </c>
      <c r="C15046" s="75">
        <v>71.182991999999999</v>
      </c>
    </row>
    <row r="15047" spans="1:3" x14ac:dyDescent="0.25">
      <c r="A15047" s="74">
        <v>38787</v>
      </c>
      <c r="B15047" s="75">
        <v>25.993344</v>
      </c>
      <c r="C15047" s="75">
        <v>70.987920000000003</v>
      </c>
    </row>
    <row r="15048" spans="1:3" x14ac:dyDescent="0.25">
      <c r="A15048" s="74">
        <v>38788</v>
      </c>
      <c r="B15048" s="75">
        <v>25.990296000000001</v>
      </c>
      <c r="C15048" s="75">
        <v>70.7898</v>
      </c>
    </row>
    <row r="15049" spans="1:3" x14ac:dyDescent="0.25">
      <c r="A15049" s="74">
        <v>38789</v>
      </c>
      <c r="B15049" s="75">
        <v>25.981151999999998</v>
      </c>
      <c r="C15049" s="75">
        <v>70.588632000000004</v>
      </c>
    </row>
    <row r="15050" spans="1:3" x14ac:dyDescent="0.25">
      <c r="A15050" s="74">
        <v>38790</v>
      </c>
      <c r="B15050" s="75">
        <v>25.972007999999999</v>
      </c>
      <c r="C15050" s="75">
        <v>70.387464000000008</v>
      </c>
    </row>
    <row r="15051" spans="1:3" x14ac:dyDescent="0.25">
      <c r="A15051" s="74">
        <v>38791</v>
      </c>
      <c r="B15051" s="75">
        <v>25.965911999999999</v>
      </c>
      <c r="C15051" s="75">
        <v>70.180199999999999</v>
      </c>
    </row>
    <row r="15052" spans="1:3" x14ac:dyDescent="0.25">
      <c r="A15052" s="74">
        <v>38792</v>
      </c>
      <c r="B15052" s="75">
        <v>25.956768</v>
      </c>
      <c r="C15052" s="75">
        <v>69.994271999999995</v>
      </c>
    </row>
    <row r="15053" spans="1:3" x14ac:dyDescent="0.25">
      <c r="A15053" s="74">
        <v>38793</v>
      </c>
      <c r="B15053" s="75">
        <v>25.953720000000004</v>
      </c>
      <c r="C15053" s="75">
        <v>69.793104</v>
      </c>
    </row>
    <row r="15054" spans="1:3" x14ac:dyDescent="0.25">
      <c r="A15054" s="74">
        <v>38794</v>
      </c>
      <c r="B15054" s="75">
        <v>25.938479999999998</v>
      </c>
      <c r="C15054" s="75">
        <v>69.643752000000006</v>
      </c>
    </row>
    <row r="15055" spans="1:3" x14ac:dyDescent="0.25">
      <c r="A15055" s="74">
        <v>38795</v>
      </c>
      <c r="B15055" s="75">
        <v>25.941528000000002</v>
      </c>
      <c r="C15055" s="75">
        <v>69.430391999999998</v>
      </c>
    </row>
    <row r="15056" spans="1:3" x14ac:dyDescent="0.25">
      <c r="A15056" s="74">
        <v>38796</v>
      </c>
      <c r="B15056" s="75">
        <v>25.935432000000002</v>
      </c>
      <c r="C15056" s="75">
        <v>69.217032000000003</v>
      </c>
    </row>
    <row r="15057" spans="1:3" x14ac:dyDescent="0.25">
      <c r="A15057" s="74">
        <v>38797</v>
      </c>
      <c r="B15057" s="75">
        <v>25.932384000000003</v>
      </c>
      <c r="C15057" s="75">
        <v>68.997576000000009</v>
      </c>
    </row>
    <row r="15058" spans="1:3" x14ac:dyDescent="0.25">
      <c r="A15058" s="74">
        <v>38798</v>
      </c>
      <c r="B15058" s="75">
        <v>25.929335999999999</v>
      </c>
      <c r="C15058" s="75">
        <v>68.781168000000008</v>
      </c>
    </row>
    <row r="15059" spans="1:3" x14ac:dyDescent="0.25">
      <c r="A15059" s="74">
        <v>38799</v>
      </c>
      <c r="B15059" s="75">
        <v>25.953720000000004</v>
      </c>
      <c r="C15059" s="75">
        <v>68.631816000000001</v>
      </c>
    </row>
    <row r="15060" spans="1:3" x14ac:dyDescent="0.25">
      <c r="A15060" s="74">
        <v>38800</v>
      </c>
      <c r="B15060" s="75">
        <v>25.978104000000002</v>
      </c>
      <c r="C15060" s="75">
        <v>68.616576000000009</v>
      </c>
    </row>
    <row r="15061" spans="1:3" x14ac:dyDescent="0.25">
      <c r="A15061" s="74">
        <v>38801</v>
      </c>
      <c r="B15061" s="75">
        <v>25.978104000000002</v>
      </c>
      <c r="C15061" s="75">
        <v>68.534279999999995</v>
      </c>
    </row>
    <row r="15062" spans="1:3" x14ac:dyDescent="0.25">
      <c r="A15062" s="74">
        <v>38802</v>
      </c>
      <c r="B15062" s="75">
        <v>25.965911999999999</v>
      </c>
      <c r="C15062" s="75">
        <v>68.351399999999998</v>
      </c>
    </row>
    <row r="15063" spans="1:3" x14ac:dyDescent="0.25">
      <c r="A15063" s="74">
        <v>38803</v>
      </c>
      <c r="B15063" s="75">
        <v>25.972007999999999</v>
      </c>
      <c r="C15063" s="75">
        <v>68.159376000000009</v>
      </c>
    </row>
    <row r="15064" spans="1:3" x14ac:dyDescent="0.25">
      <c r="A15064" s="74">
        <v>38804</v>
      </c>
      <c r="B15064" s="75">
        <v>26.002488000000003</v>
      </c>
      <c r="C15064" s="75">
        <v>68.592191999999997</v>
      </c>
    </row>
    <row r="15065" spans="1:3" x14ac:dyDescent="0.25">
      <c r="A15065" s="74">
        <v>38805</v>
      </c>
      <c r="B15065" s="75">
        <v>25.99944</v>
      </c>
      <c r="C15065" s="75">
        <v>68.567807999999999</v>
      </c>
    </row>
    <row r="15066" spans="1:3" x14ac:dyDescent="0.25">
      <c r="A15066" s="74">
        <v>38806</v>
      </c>
      <c r="B15066" s="75">
        <v>25.99944</v>
      </c>
      <c r="C15066" s="75">
        <v>68.424552000000006</v>
      </c>
    </row>
    <row r="15067" spans="1:3" x14ac:dyDescent="0.25">
      <c r="A15067" s="74">
        <v>38807</v>
      </c>
      <c r="B15067" s="75">
        <v>25.987248000000005</v>
      </c>
      <c r="C15067" s="75">
        <v>68.253864000000007</v>
      </c>
    </row>
    <row r="15068" spans="1:3" x14ac:dyDescent="0.25">
      <c r="A15068" s="74">
        <v>38808</v>
      </c>
      <c r="B15068" s="75">
        <v>25.987248000000005</v>
      </c>
      <c r="C15068" s="75">
        <v>68.092320000000001</v>
      </c>
    </row>
    <row r="15069" spans="1:3" x14ac:dyDescent="0.25">
      <c r="A15069" s="74">
        <v>38809</v>
      </c>
      <c r="B15069" s="75">
        <v>25.981151999999998</v>
      </c>
      <c r="C15069" s="75">
        <v>67.91248800000001</v>
      </c>
    </row>
    <row r="15070" spans="1:3" x14ac:dyDescent="0.25">
      <c r="A15070" s="74">
        <v>38810</v>
      </c>
      <c r="B15070" s="75">
        <v>25.981151999999998</v>
      </c>
      <c r="C15070" s="75">
        <v>67.711320000000001</v>
      </c>
    </row>
    <row r="15071" spans="1:3" x14ac:dyDescent="0.25">
      <c r="A15071" s="74">
        <v>38811</v>
      </c>
      <c r="B15071" s="75">
        <v>25.978104000000002</v>
      </c>
      <c r="C15071" s="75">
        <v>67.510152000000005</v>
      </c>
    </row>
    <row r="15072" spans="1:3" x14ac:dyDescent="0.25">
      <c r="A15072" s="74">
        <v>38812</v>
      </c>
      <c r="B15072" s="75">
        <v>25.968960000000003</v>
      </c>
      <c r="C15072" s="75">
        <v>67.299840000000003</v>
      </c>
    </row>
    <row r="15073" spans="1:3" x14ac:dyDescent="0.25">
      <c r="A15073" s="74">
        <v>38813</v>
      </c>
      <c r="B15073" s="75">
        <v>25.972007999999999</v>
      </c>
      <c r="C15073" s="75">
        <v>67.086479999999995</v>
      </c>
    </row>
    <row r="15074" spans="1:3" x14ac:dyDescent="0.25">
      <c r="A15074" s="74">
        <v>38814</v>
      </c>
      <c r="B15074" s="75">
        <v>25.965911999999999</v>
      </c>
      <c r="C15074" s="75">
        <v>66.867024000000001</v>
      </c>
    </row>
    <row r="15075" spans="1:3" x14ac:dyDescent="0.25">
      <c r="A15075" s="74">
        <v>38815</v>
      </c>
      <c r="B15075" s="75">
        <v>25.965911999999999</v>
      </c>
      <c r="C15075" s="75">
        <v>66.638424000000001</v>
      </c>
    </row>
    <row r="15076" spans="1:3" x14ac:dyDescent="0.25">
      <c r="A15076" s="74">
        <v>38816</v>
      </c>
      <c r="B15076" s="75">
        <v>25.959816000000004</v>
      </c>
      <c r="C15076" s="75">
        <v>66.412871999999993</v>
      </c>
    </row>
    <row r="15077" spans="1:3" x14ac:dyDescent="0.25">
      <c r="A15077" s="74">
        <v>38817</v>
      </c>
      <c r="B15077" s="75">
        <v>25.975056000000002</v>
      </c>
      <c r="C15077" s="75">
        <v>66.211703999999997</v>
      </c>
    </row>
    <row r="15078" spans="1:3" x14ac:dyDescent="0.25">
      <c r="A15078" s="74">
        <v>38818</v>
      </c>
      <c r="B15078" s="75">
        <v>25.972007999999999</v>
      </c>
      <c r="C15078" s="75">
        <v>65.998344000000003</v>
      </c>
    </row>
    <row r="15079" spans="1:3" x14ac:dyDescent="0.25">
      <c r="A15079" s="74">
        <v>38819</v>
      </c>
      <c r="B15079" s="75">
        <v>25.968960000000003</v>
      </c>
      <c r="C15079" s="75">
        <v>65.760599999999997</v>
      </c>
    </row>
    <row r="15080" spans="1:3" x14ac:dyDescent="0.25">
      <c r="A15080" s="74">
        <v>38820</v>
      </c>
      <c r="B15080" s="75">
        <v>25.962864000000003</v>
      </c>
      <c r="C15080" s="75">
        <v>65.510664000000006</v>
      </c>
    </row>
    <row r="15081" spans="1:3" x14ac:dyDescent="0.25">
      <c r="A15081" s="74">
        <v>38821</v>
      </c>
      <c r="B15081" s="75">
        <v>25.959816000000004</v>
      </c>
      <c r="C15081" s="75">
        <v>65.254632000000001</v>
      </c>
    </row>
    <row r="15082" spans="1:3" x14ac:dyDescent="0.25">
      <c r="A15082" s="74">
        <v>38822</v>
      </c>
      <c r="B15082" s="75">
        <v>25.947624000000001</v>
      </c>
      <c r="C15082" s="75">
        <v>65.096136000000001</v>
      </c>
    </row>
    <row r="15083" spans="1:3" x14ac:dyDescent="0.25">
      <c r="A15083" s="74">
        <v>38823</v>
      </c>
      <c r="B15083" s="75">
        <v>25.932384000000003</v>
      </c>
      <c r="C15083" s="75">
        <v>64.934591999999995</v>
      </c>
    </row>
    <row r="15084" spans="1:3" x14ac:dyDescent="0.25">
      <c r="A15084" s="74">
        <v>38824</v>
      </c>
      <c r="B15084" s="75">
        <v>25.920192000000004</v>
      </c>
      <c r="C15084" s="75">
        <v>64.77000000000001</v>
      </c>
    </row>
    <row r="15085" spans="1:3" x14ac:dyDescent="0.25">
      <c r="A15085" s="74">
        <v>38825</v>
      </c>
      <c r="B15085" s="75">
        <v>25.920192000000004</v>
      </c>
      <c r="C15085" s="75">
        <v>64.632840000000002</v>
      </c>
    </row>
    <row r="15086" spans="1:3" x14ac:dyDescent="0.25">
      <c r="A15086" s="74">
        <v>38826</v>
      </c>
      <c r="B15086" s="75">
        <v>25.917144</v>
      </c>
      <c r="C15086" s="75">
        <v>64.483488000000008</v>
      </c>
    </row>
    <row r="15087" spans="1:3" x14ac:dyDescent="0.25">
      <c r="A15087" s="74">
        <v>38827</v>
      </c>
      <c r="B15087" s="75">
        <v>25.914096000000001</v>
      </c>
      <c r="C15087" s="75">
        <v>64.340232</v>
      </c>
    </row>
    <row r="15088" spans="1:3" x14ac:dyDescent="0.25">
      <c r="A15088" s="74">
        <v>38828</v>
      </c>
      <c r="B15088" s="75">
        <v>25.904951999999998</v>
      </c>
      <c r="C15088" s="75">
        <v>64.254888000000008</v>
      </c>
    </row>
    <row r="15089" spans="1:3" x14ac:dyDescent="0.25">
      <c r="A15089" s="74">
        <v>38829</v>
      </c>
      <c r="B15089" s="75">
        <v>25.886664000000003</v>
      </c>
      <c r="C15089" s="75">
        <v>64.233552000000003</v>
      </c>
    </row>
    <row r="15090" spans="1:3" x14ac:dyDescent="0.25">
      <c r="A15090" s="74">
        <v>38830</v>
      </c>
      <c r="B15090" s="75">
        <v>25.865328000000002</v>
      </c>
      <c r="C15090" s="75">
        <v>64.270128000000014</v>
      </c>
    </row>
    <row r="15091" spans="1:3" x14ac:dyDescent="0.25">
      <c r="A15091" s="74">
        <v>38831</v>
      </c>
      <c r="B15091" s="75">
        <v>25.862279999999998</v>
      </c>
      <c r="C15091" s="75">
        <v>65.141856000000004</v>
      </c>
    </row>
    <row r="15092" spans="1:3" x14ac:dyDescent="0.25">
      <c r="A15092" s="74">
        <v>38832</v>
      </c>
      <c r="B15092" s="75">
        <v>25.856184000000002</v>
      </c>
      <c r="C15092" s="75">
        <v>65.373503999999997</v>
      </c>
    </row>
    <row r="15093" spans="1:3" x14ac:dyDescent="0.25">
      <c r="A15093" s="74">
        <v>38833</v>
      </c>
      <c r="B15093" s="75">
        <v>25.856184000000002</v>
      </c>
      <c r="C15093" s="75">
        <v>65.727071999999993</v>
      </c>
    </row>
    <row r="15094" spans="1:3" x14ac:dyDescent="0.25">
      <c r="A15094" s="74">
        <v>38834</v>
      </c>
      <c r="B15094" s="75">
        <v>25.853135999999999</v>
      </c>
      <c r="C15094" s="75">
        <v>65.855088000000009</v>
      </c>
    </row>
    <row r="15095" spans="1:3" x14ac:dyDescent="0.25">
      <c r="A15095" s="74">
        <v>38835</v>
      </c>
      <c r="B15095" s="75">
        <v>25.859232000000002</v>
      </c>
      <c r="C15095" s="75">
        <v>65.95872</v>
      </c>
    </row>
    <row r="15096" spans="1:3" x14ac:dyDescent="0.25">
      <c r="A15096" s="74">
        <v>38836</v>
      </c>
      <c r="B15096" s="75">
        <v>25.850088000000003</v>
      </c>
      <c r="C15096" s="75">
        <v>65.885568000000006</v>
      </c>
    </row>
    <row r="15097" spans="1:3" x14ac:dyDescent="0.25">
      <c r="A15097" s="74">
        <v>38837</v>
      </c>
      <c r="B15097" s="75">
        <v>25.837896000000001</v>
      </c>
      <c r="C15097" s="75">
        <v>65.855088000000009</v>
      </c>
    </row>
    <row r="15098" spans="1:3" x14ac:dyDescent="0.25">
      <c r="A15098" s="74">
        <v>38838</v>
      </c>
      <c r="B15098" s="75">
        <v>25.816560000000003</v>
      </c>
      <c r="C15098" s="75">
        <v>65.809368000000006</v>
      </c>
    </row>
    <row r="15099" spans="1:3" x14ac:dyDescent="0.25">
      <c r="A15099" s="74">
        <v>38839</v>
      </c>
      <c r="B15099" s="75">
        <v>25.801320000000004</v>
      </c>
      <c r="C15099" s="75">
        <v>65.763648000000003</v>
      </c>
    </row>
    <row r="15100" spans="1:3" x14ac:dyDescent="0.25">
      <c r="A15100" s="74">
        <v>38840</v>
      </c>
      <c r="B15100" s="75">
        <v>25.786079999999998</v>
      </c>
      <c r="C15100" s="75">
        <v>65.751456000000005</v>
      </c>
    </row>
    <row r="15101" spans="1:3" x14ac:dyDescent="0.25">
      <c r="A15101" s="74">
        <v>38841</v>
      </c>
      <c r="B15101" s="75">
        <v>25.795224000000001</v>
      </c>
      <c r="C15101" s="75">
        <v>65.794128000000001</v>
      </c>
    </row>
    <row r="15102" spans="1:3" x14ac:dyDescent="0.25">
      <c r="A15102" s="74">
        <v>38842</v>
      </c>
      <c r="B15102" s="75">
        <v>25.813511999999999</v>
      </c>
      <c r="C15102" s="75">
        <v>65.824608000000012</v>
      </c>
    </row>
    <row r="15103" spans="1:3" x14ac:dyDescent="0.25">
      <c r="A15103" s="74">
        <v>38843</v>
      </c>
      <c r="B15103" s="75">
        <v>25.843992000000004</v>
      </c>
      <c r="C15103" s="75">
        <v>66.543936000000002</v>
      </c>
    </row>
    <row r="15104" spans="1:3" x14ac:dyDescent="0.25">
      <c r="A15104" s="74">
        <v>38844</v>
      </c>
      <c r="B15104" s="75">
        <v>25.850088000000003</v>
      </c>
      <c r="C15104" s="75">
        <v>66.793871999999993</v>
      </c>
    </row>
    <row r="15105" spans="1:3" x14ac:dyDescent="0.25">
      <c r="A15105" s="74">
        <v>38845</v>
      </c>
      <c r="B15105" s="75">
        <v>25.856184000000002</v>
      </c>
      <c r="C15105" s="75">
        <v>66.937128000000001</v>
      </c>
    </row>
    <row r="15106" spans="1:3" x14ac:dyDescent="0.25">
      <c r="A15106" s="74">
        <v>38846</v>
      </c>
      <c r="B15106" s="75">
        <v>25.853135999999999</v>
      </c>
      <c r="C15106" s="75">
        <v>67.028568000000007</v>
      </c>
    </row>
    <row r="15107" spans="1:3" x14ac:dyDescent="0.25">
      <c r="A15107" s="74">
        <v>38847</v>
      </c>
      <c r="B15107" s="75">
        <v>25.84704</v>
      </c>
      <c r="C15107" s="75">
        <v>67.110864000000007</v>
      </c>
    </row>
    <row r="15108" spans="1:3" x14ac:dyDescent="0.25">
      <c r="A15108" s="74">
        <v>38848</v>
      </c>
      <c r="B15108" s="75">
        <v>25.843992000000004</v>
      </c>
      <c r="C15108" s="75">
        <v>67.184016</v>
      </c>
    </row>
    <row r="15109" spans="1:3" x14ac:dyDescent="0.25">
      <c r="A15109" s="74">
        <v>38849</v>
      </c>
      <c r="B15109" s="75">
        <v>25.840944</v>
      </c>
      <c r="C15109" s="75">
        <v>67.220591999999996</v>
      </c>
    </row>
    <row r="15110" spans="1:3" x14ac:dyDescent="0.25">
      <c r="A15110" s="74">
        <v>38850</v>
      </c>
      <c r="B15110" s="75">
        <v>25.828752000000001</v>
      </c>
      <c r="C15110" s="75">
        <v>67.223640000000003</v>
      </c>
    </row>
    <row r="15111" spans="1:3" x14ac:dyDescent="0.25">
      <c r="A15111" s="74">
        <v>38851</v>
      </c>
      <c r="B15111" s="75">
        <v>25.822656000000002</v>
      </c>
      <c r="C15111" s="75">
        <v>67.238879999999995</v>
      </c>
    </row>
    <row r="15112" spans="1:3" x14ac:dyDescent="0.25">
      <c r="A15112" s="74">
        <v>38852</v>
      </c>
      <c r="B15112" s="75">
        <v>25.816560000000003</v>
      </c>
      <c r="C15112" s="75">
        <v>67.257168000000007</v>
      </c>
    </row>
    <row r="15113" spans="1:3" x14ac:dyDescent="0.25">
      <c r="A15113" s="74">
        <v>38853</v>
      </c>
      <c r="B15113" s="75">
        <v>25.816560000000003</v>
      </c>
      <c r="C15113" s="75">
        <v>67.263264000000007</v>
      </c>
    </row>
    <row r="15114" spans="1:3" x14ac:dyDescent="0.25">
      <c r="A15114" s="74">
        <v>38854</v>
      </c>
      <c r="B15114" s="75">
        <v>25.810464000000003</v>
      </c>
      <c r="C15114" s="75">
        <v>67.248024000000001</v>
      </c>
    </row>
    <row r="15115" spans="1:3" x14ac:dyDescent="0.25">
      <c r="A15115" s="74">
        <v>38855</v>
      </c>
      <c r="B15115" s="75">
        <v>25.825704000000002</v>
      </c>
      <c r="C15115" s="75">
        <v>67.336416</v>
      </c>
    </row>
    <row r="15116" spans="1:3" x14ac:dyDescent="0.25">
      <c r="A15116" s="74">
        <v>38856</v>
      </c>
      <c r="B15116" s="75">
        <v>25.877520000000004</v>
      </c>
      <c r="C15116" s="75">
        <v>67.403471999999994</v>
      </c>
    </row>
    <row r="15117" spans="1:3" x14ac:dyDescent="0.25">
      <c r="A15117" s="74">
        <v>38857</v>
      </c>
      <c r="B15117" s="75">
        <v>25.920192000000004</v>
      </c>
      <c r="C15117" s="75">
        <v>67.415664000000007</v>
      </c>
    </row>
    <row r="15118" spans="1:3" x14ac:dyDescent="0.25">
      <c r="A15118" s="74">
        <v>38858</v>
      </c>
      <c r="B15118" s="75">
        <v>25.911048000000005</v>
      </c>
      <c r="C15118" s="75">
        <v>67.403471999999994</v>
      </c>
    </row>
    <row r="15119" spans="1:3" x14ac:dyDescent="0.25">
      <c r="A15119" s="74">
        <v>38859</v>
      </c>
      <c r="B15119" s="75">
        <v>25.932384000000003</v>
      </c>
      <c r="C15119" s="75">
        <v>67.382136000000003</v>
      </c>
    </row>
    <row r="15120" spans="1:3" x14ac:dyDescent="0.25">
      <c r="A15120" s="74">
        <v>38860</v>
      </c>
      <c r="B15120" s="75">
        <v>25.926288000000003</v>
      </c>
      <c r="C15120" s="75">
        <v>67.372991999999996</v>
      </c>
    </row>
    <row r="15121" spans="1:3" x14ac:dyDescent="0.25">
      <c r="A15121" s="74">
        <v>38861</v>
      </c>
      <c r="B15121" s="75">
        <v>25.914096000000001</v>
      </c>
      <c r="C15121" s="75">
        <v>67.351656000000006</v>
      </c>
    </row>
    <row r="15122" spans="1:3" x14ac:dyDescent="0.25">
      <c r="A15122" s="74">
        <v>38862</v>
      </c>
      <c r="B15122" s="75">
        <v>25.908000000000001</v>
      </c>
      <c r="C15122" s="75">
        <v>67.315079999999995</v>
      </c>
    </row>
    <row r="15123" spans="1:3" x14ac:dyDescent="0.25">
      <c r="A15123" s="74">
        <v>38863</v>
      </c>
      <c r="B15123" s="75">
        <v>25.911048000000005</v>
      </c>
      <c r="C15123" s="75">
        <v>67.345560000000006</v>
      </c>
    </row>
    <row r="15124" spans="1:3" x14ac:dyDescent="0.25">
      <c r="A15124" s="74">
        <v>38864</v>
      </c>
      <c r="B15124" s="75">
        <v>25.965911999999999</v>
      </c>
      <c r="C15124" s="75">
        <v>68.302632000000003</v>
      </c>
    </row>
    <row r="15125" spans="1:3" x14ac:dyDescent="0.25">
      <c r="A15125" s="74">
        <v>38865</v>
      </c>
      <c r="B15125" s="75">
        <v>25.987248000000005</v>
      </c>
      <c r="C15125" s="75">
        <v>68.406264000000007</v>
      </c>
    </row>
    <row r="15126" spans="1:3" x14ac:dyDescent="0.25">
      <c r="A15126" s="74">
        <v>38866</v>
      </c>
      <c r="B15126" s="75">
        <v>26.045160000000003</v>
      </c>
      <c r="C15126" s="75">
        <v>68.650103999999999</v>
      </c>
    </row>
    <row r="15127" spans="1:3" x14ac:dyDescent="0.25">
      <c r="A15127" s="74">
        <v>38867</v>
      </c>
      <c r="B15127" s="75">
        <v>26.054304000000002</v>
      </c>
      <c r="C15127" s="75">
        <v>68.708016000000001</v>
      </c>
    </row>
    <row r="15128" spans="1:3" x14ac:dyDescent="0.25">
      <c r="A15128" s="74">
        <v>38868</v>
      </c>
      <c r="B15128" s="75">
        <v>26.060400000000001</v>
      </c>
      <c r="C15128" s="75">
        <v>68.656199999999998</v>
      </c>
    </row>
    <row r="15129" spans="1:3" x14ac:dyDescent="0.25">
      <c r="A15129" s="74">
        <v>38869</v>
      </c>
      <c r="B15129" s="75">
        <v>26.066496000000001</v>
      </c>
      <c r="C15129" s="75">
        <v>68.589144000000005</v>
      </c>
    </row>
    <row r="15130" spans="1:3" x14ac:dyDescent="0.25">
      <c r="A15130" s="74">
        <v>38870</v>
      </c>
      <c r="B15130" s="75">
        <v>26.066496000000001</v>
      </c>
      <c r="C15130" s="75">
        <v>68.522088000000011</v>
      </c>
    </row>
    <row r="15131" spans="1:3" x14ac:dyDescent="0.25">
      <c r="A15131" s="74">
        <v>38871</v>
      </c>
      <c r="B15131" s="75">
        <v>26.063448000000005</v>
      </c>
      <c r="C15131" s="75">
        <v>68.448936000000003</v>
      </c>
    </row>
    <row r="15132" spans="1:3" x14ac:dyDescent="0.25">
      <c r="A15132" s="74">
        <v>38872</v>
      </c>
      <c r="B15132" s="75">
        <v>26.066496000000001</v>
      </c>
      <c r="C15132" s="75">
        <v>68.494656000000006</v>
      </c>
    </row>
    <row r="15133" spans="1:3" x14ac:dyDescent="0.25">
      <c r="A15133" s="74">
        <v>38873</v>
      </c>
      <c r="B15133" s="75">
        <v>26.066496000000001</v>
      </c>
      <c r="C15133" s="75">
        <v>68.458079999999995</v>
      </c>
    </row>
    <row r="15134" spans="1:3" x14ac:dyDescent="0.25">
      <c r="A15134" s="74">
        <v>38874</v>
      </c>
      <c r="B15134" s="75">
        <v>26.07564</v>
      </c>
      <c r="C15134" s="75">
        <v>68.354448000000005</v>
      </c>
    </row>
    <row r="15135" spans="1:3" x14ac:dyDescent="0.25">
      <c r="A15135" s="74">
        <v>38875</v>
      </c>
      <c r="B15135" s="75">
        <v>26.072592000000004</v>
      </c>
      <c r="C15135" s="75">
        <v>68.253864000000007</v>
      </c>
    </row>
    <row r="15136" spans="1:3" x14ac:dyDescent="0.25">
      <c r="A15136" s="74">
        <v>38876</v>
      </c>
      <c r="B15136" s="75">
        <v>26.07564</v>
      </c>
      <c r="C15136" s="75">
        <v>68.189856000000006</v>
      </c>
    </row>
    <row r="15137" spans="1:3" x14ac:dyDescent="0.25">
      <c r="A15137" s="74">
        <v>38877</v>
      </c>
      <c r="B15137" s="75">
        <v>26.078688000000003</v>
      </c>
      <c r="C15137" s="75">
        <v>68.226432000000003</v>
      </c>
    </row>
    <row r="15138" spans="1:3" x14ac:dyDescent="0.25">
      <c r="A15138" s="74">
        <v>38878</v>
      </c>
      <c r="B15138" s="75">
        <v>26.118312</v>
      </c>
      <c r="C15138" s="75">
        <v>68.409312</v>
      </c>
    </row>
    <row r="15139" spans="1:3" x14ac:dyDescent="0.25">
      <c r="A15139" s="74">
        <v>38879</v>
      </c>
      <c r="B15139" s="75">
        <v>26.127456000000002</v>
      </c>
      <c r="C15139" s="75">
        <v>68.397120000000001</v>
      </c>
    </row>
    <row r="15140" spans="1:3" x14ac:dyDescent="0.25">
      <c r="A15140" s="74">
        <v>38880</v>
      </c>
      <c r="B15140" s="75">
        <v>26.118312</v>
      </c>
      <c r="C15140" s="75">
        <v>68.336160000000007</v>
      </c>
    </row>
    <row r="15141" spans="1:3" x14ac:dyDescent="0.25">
      <c r="A15141" s="74">
        <v>38881</v>
      </c>
      <c r="B15141" s="75">
        <v>26.106120000000004</v>
      </c>
      <c r="C15141" s="75">
        <v>68.683632000000003</v>
      </c>
    </row>
    <row r="15142" spans="1:3" x14ac:dyDescent="0.25">
      <c r="A15142" s="74">
        <v>38882</v>
      </c>
      <c r="B15142" s="75">
        <v>26.081735999999999</v>
      </c>
      <c r="C15142" s="75">
        <v>68.698871999999994</v>
      </c>
    </row>
    <row r="15143" spans="1:3" x14ac:dyDescent="0.25">
      <c r="A15143" s="74">
        <v>38883</v>
      </c>
      <c r="B15143" s="75">
        <v>26.078688000000003</v>
      </c>
      <c r="C15143" s="75">
        <v>68.665344000000005</v>
      </c>
    </row>
    <row r="15144" spans="1:3" x14ac:dyDescent="0.25">
      <c r="A15144" s="74">
        <v>38884</v>
      </c>
      <c r="B15144" s="75">
        <v>26.084783999999999</v>
      </c>
      <c r="C15144" s="75">
        <v>68.644007999999999</v>
      </c>
    </row>
    <row r="15145" spans="1:3" x14ac:dyDescent="0.25">
      <c r="A15145" s="74">
        <v>38885</v>
      </c>
      <c r="B15145" s="75">
        <v>26.066496000000001</v>
      </c>
      <c r="C15145" s="75">
        <v>68.573903999999999</v>
      </c>
    </row>
    <row r="15146" spans="1:3" x14ac:dyDescent="0.25">
      <c r="A15146" s="74">
        <v>38886</v>
      </c>
      <c r="B15146" s="75">
        <v>26.048207999999999</v>
      </c>
      <c r="C15146" s="75">
        <v>68.485512</v>
      </c>
    </row>
    <row r="15147" spans="1:3" x14ac:dyDescent="0.25">
      <c r="A15147" s="74">
        <v>38887</v>
      </c>
      <c r="B15147" s="75">
        <v>26.045160000000003</v>
      </c>
      <c r="C15147" s="75">
        <v>68.409312</v>
      </c>
    </row>
    <row r="15148" spans="1:3" x14ac:dyDescent="0.25">
      <c r="A15148" s="74">
        <v>38888</v>
      </c>
      <c r="B15148" s="75">
        <v>26.042111999999999</v>
      </c>
      <c r="C15148" s="75">
        <v>68.665344000000005</v>
      </c>
    </row>
    <row r="15149" spans="1:3" x14ac:dyDescent="0.25">
      <c r="A15149" s="74">
        <v>38889</v>
      </c>
      <c r="B15149" s="75">
        <v>26.036016000000004</v>
      </c>
      <c r="C15149" s="75">
        <v>68.768976000000009</v>
      </c>
    </row>
    <row r="15150" spans="1:3" x14ac:dyDescent="0.25">
      <c r="A15150" s="74">
        <v>38890</v>
      </c>
      <c r="B15150" s="75">
        <v>26.014679999999998</v>
      </c>
      <c r="C15150" s="75">
        <v>68.799456000000006</v>
      </c>
    </row>
    <row r="15151" spans="1:3" x14ac:dyDescent="0.25">
      <c r="A15151" s="74">
        <v>38891</v>
      </c>
      <c r="B15151" s="75">
        <v>25.996392000000004</v>
      </c>
      <c r="C15151" s="75">
        <v>68.890896000000012</v>
      </c>
    </row>
    <row r="15152" spans="1:3" x14ac:dyDescent="0.25">
      <c r="A15152" s="74">
        <v>38892</v>
      </c>
      <c r="B15152" s="75">
        <v>25.984200000000001</v>
      </c>
      <c r="C15152" s="75">
        <v>68.951856000000006</v>
      </c>
    </row>
    <row r="15153" spans="1:3" x14ac:dyDescent="0.25">
      <c r="A15153" s="74">
        <v>38893</v>
      </c>
      <c r="B15153" s="75">
        <v>25.962864000000003</v>
      </c>
      <c r="C15153" s="75">
        <v>68.948808</v>
      </c>
    </row>
    <row r="15154" spans="1:3" x14ac:dyDescent="0.25">
      <c r="A15154" s="74">
        <v>38894</v>
      </c>
      <c r="B15154" s="75">
        <v>25.984200000000001</v>
      </c>
      <c r="C15154" s="75">
        <v>69.079871999999995</v>
      </c>
    </row>
    <row r="15155" spans="1:3" x14ac:dyDescent="0.25">
      <c r="A15155" s="74">
        <v>38895</v>
      </c>
      <c r="B15155" s="75">
        <v>26.011632000000002</v>
      </c>
      <c r="C15155" s="75">
        <v>69.165216000000001</v>
      </c>
    </row>
    <row r="15156" spans="1:3" x14ac:dyDescent="0.25">
      <c r="A15156" s="74">
        <v>38896</v>
      </c>
      <c r="B15156" s="75">
        <v>26.002488000000003</v>
      </c>
      <c r="C15156" s="75">
        <v>69.156071999999995</v>
      </c>
    </row>
    <row r="15157" spans="1:3" x14ac:dyDescent="0.25">
      <c r="A15157" s="74">
        <v>38897</v>
      </c>
      <c r="B15157" s="75">
        <v>25.981151999999998</v>
      </c>
      <c r="C15157" s="75">
        <v>69.098159999999993</v>
      </c>
    </row>
    <row r="15158" spans="1:3" x14ac:dyDescent="0.25">
      <c r="A15158" s="74">
        <v>38898</v>
      </c>
      <c r="B15158" s="75">
        <v>25.953720000000004</v>
      </c>
      <c r="C15158" s="75">
        <v>69.021960000000007</v>
      </c>
    </row>
    <row r="15159" spans="1:3" x14ac:dyDescent="0.25">
      <c r="A15159" s="74">
        <v>38899</v>
      </c>
      <c r="B15159" s="75">
        <v>25.932384000000003</v>
      </c>
      <c r="C15159" s="75">
        <v>68.939664000000008</v>
      </c>
    </row>
    <row r="15160" spans="1:3" x14ac:dyDescent="0.25">
      <c r="A15160" s="74">
        <v>38900</v>
      </c>
      <c r="B15160" s="75">
        <v>25.908000000000001</v>
      </c>
      <c r="C15160" s="75">
        <v>68.839079999999996</v>
      </c>
    </row>
    <row r="15161" spans="1:3" x14ac:dyDescent="0.25">
      <c r="A15161" s="74">
        <v>38901</v>
      </c>
      <c r="B15161" s="75">
        <v>25.883616000000004</v>
      </c>
      <c r="C15161" s="75">
        <v>68.826888000000011</v>
      </c>
    </row>
    <row r="15162" spans="1:3" x14ac:dyDescent="0.25">
      <c r="A15162" s="74">
        <v>38902</v>
      </c>
      <c r="B15162" s="75">
        <v>25.895807999999999</v>
      </c>
      <c r="C15162" s="75">
        <v>68.933568000000008</v>
      </c>
    </row>
    <row r="15163" spans="1:3" x14ac:dyDescent="0.25">
      <c r="A15163" s="74">
        <v>38903</v>
      </c>
      <c r="B15163" s="75">
        <v>25.904951999999998</v>
      </c>
      <c r="C15163" s="75">
        <v>68.957952000000006</v>
      </c>
    </row>
    <row r="15164" spans="1:3" x14ac:dyDescent="0.25">
      <c r="A15164" s="74">
        <v>38904</v>
      </c>
      <c r="B15164" s="75">
        <v>25.883616000000004</v>
      </c>
      <c r="C15164" s="75">
        <v>68.906136000000004</v>
      </c>
    </row>
    <row r="15165" spans="1:3" x14ac:dyDescent="0.25">
      <c r="A15165" s="74">
        <v>38905</v>
      </c>
      <c r="B15165" s="75">
        <v>25.871424000000001</v>
      </c>
      <c r="C15165" s="75">
        <v>68.957952000000006</v>
      </c>
    </row>
    <row r="15166" spans="1:3" x14ac:dyDescent="0.25">
      <c r="A15166" s="74">
        <v>38906</v>
      </c>
      <c r="B15166" s="75">
        <v>25.895807999999999</v>
      </c>
      <c r="C15166" s="75">
        <v>69.83577600000001</v>
      </c>
    </row>
    <row r="15167" spans="1:3" x14ac:dyDescent="0.25">
      <c r="A15167" s="74">
        <v>38907</v>
      </c>
      <c r="B15167" s="75">
        <v>25.895807999999999</v>
      </c>
      <c r="C15167" s="75">
        <v>69.902832000000004</v>
      </c>
    </row>
    <row r="15168" spans="1:3" x14ac:dyDescent="0.25">
      <c r="A15168" s="74">
        <v>38908</v>
      </c>
      <c r="B15168" s="75">
        <v>25.883616000000004</v>
      </c>
      <c r="C15168" s="75">
        <v>69.982079999999996</v>
      </c>
    </row>
    <row r="15169" spans="1:3" x14ac:dyDescent="0.25">
      <c r="A15169" s="74">
        <v>38909</v>
      </c>
      <c r="B15169" s="75">
        <v>25.889711999999999</v>
      </c>
      <c r="C15169" s="75">
        <v>70.073520000000002</v>
      </c>
    </row>
    <row r="15170" spans="1:3" x14ac:dyDescent="0.25">
      <c r="A15170" s="74">
        <v>38910</v>
      </c>
      <c r="B15170" s="75">
        <v>25.901904000000002</v>
      </c>
      <c r="C15170" s="75">
        <v>70.082664000000008</v>
      </c>
    </row>
    <row r="15171" spans="1:3" x14ac:dyDescent="0.25">
      <c r="A15171" s="74">
        <v>38911</v>
      </c>
      <c r="B15171" s="75">
        <v>25.953720000000004</v>
      </c>
      <c r="C15171" s="75">
        <v>70.360032000000004</v>
      </c>
    </row>
    <row r="15172" spans="1:3" x14ac:dyDescent="0.25">
      <c r="A15172" s="74">
        <v>38912</v>
      </c>
      <c r="B15172" s="75">
        <v>25.978104000000002</v>
      </c>
      <c r="C15172" s="75">
        <v>70.524624000000003</v>
      </c>
    </row>
    <row r="15173" spans="1:3" x14ac:dyDescent="0.25">
      <c r="A15173" s="74">
        <v>38913</v>
      </c>
      <c r="B15173" s="75">
        <v>25.981151999999998</v>
      </c>
      <c r="C15173" s="75">
        <v>70.558152000000007</v>
      </c>
    </row>
    <row r="15174" spans="1:3" x14ac:dyDescent="0.25">
      <c r="A15174" s="74">
        <v>38914</v>
      </c>
      <c r="B15174" s="75">
        <v>25.990296000000001</v>
      </c>
      <c r="C15174" s="75">
        <v>70.542912000000001</v>
      </c>
    </row>
    <row r="15175" spans="1:3" x14ac:dyDescent="0.25">
      <c r="A15175" s="74">
        <v>38915</v>
      </c>
      <c r="B15175" s="75">
        <v>26.005535999999999</v>
      </c>
      <c r="C15175" s="75">
        <v>70.518528000000003</v>
      </c>
    </row>
    <row r="15176" spans="1:3" x14ac:dyDescent="0.25">
      <c r="A15176" s="74">
        <v>38916</v>
      </c>
      <c r="B15176" s="75">
        <v>26.011632000000002</v>
      </c>
      <c r="C15176" s="75">
        <v>70.558152000000007</v>
      </c>
    </row>
    <row r="15177" spans="1:3" x14ac:dyDescent="0.25">
      <c r="A15177" s="74">
        <v>38917</v>
      </c>
      <c r="B15177" s="75">
        <v>26.032968</v>
      </c>
      <c r="C15177" s="75">
        <v>70.539864000000009</v>
      </c>
    </row>
    <row r="15178" spans="1:3" x14ac:dyDescent="0.25">
      <c r="A15178" s="74">
        <v>38918</v>
      </c>
      <c r="B15178" s="75">
        <v>26.045160000000003</v>
      </c>
      <c r="C15178" s="75">
        <v>70.549008000000001</v>
      </c>
    </row>
    <row r="15179" spans="1:3" x14ac:dyDescent="0.25">
      <c r="A15179" s="74">
        <v>38919</v>
      </c>
      <c r="B15179" s="75">
        <v>26.07564</v>
      </c>
      <c r="C15179" s="75">
        <v>70.558152000000007</v>
      </c>
    </row>
    <row r="15180" spans="1:3" x14ac:dyDescent="0.25">
      <c r="A15180" s="74">
        <v>38920</v>
      </c>
      <c r="B15180" s="75">
        <v>26.148792000000004</v>
      </c>
      <c r="C15180" s="75">
        <v>70.527671999999995</v>
      </c>
    </row>
    <row r="15181" spans="1:3" x14ac:dyDescent="0.25">
      <c r="A15181" s="74">
        <v>38921</v>
      </c>
      <c r="B15181" s="75">
        <v>26.167079999999999</v>
      </c>
      <c r="C15181" s="75">
        <v>70.484999999999999</v>
      </c>
    </row>
    <row r="15182" spans="1:3" x14ac:dyDescent="0.25">
      <c r="A15182" s="74">
        <v>38922</v>
      </c>
      <c r="B15182" s="75">
        <v>26.188416</v>
      </c>
      <c r="C15182" s="75">
        <v>70.420991999999998</v>
      </c>
    </row>
    <row r="15183" spans="1:3" x14ac:dyDescent="0.25">
      <c r="A15183" s="74">
        <v>38923</v>
      </c>
      <c r="B15183" s="75">
        <v>26.203656000000002</v>
      </c>
      <c r="C15183" s="75">
        <v>70.347840000000005</v>
      </c>
    </row>
    <row r="15184" spans="1:3" x14ac:dyDescent="0.25">
      <c r="A15184" s="74">
        <v>38924</v>
      </c>
      <c r="B15184" s="75">
        <v>26.279856000000002</v>
      </c>
      <c r="C15184" s="75">
        <v>71.298816000000002</v>
      </c>
    </row>
    <row r="15185" spans="1:3" x14ac:dyDescent="0.25">
      <c r="A15185" s="74">
        <v>38925</v>
      </c>
      <c r="B15185" s="75">
        <v>26.295096000000001</v>
      </c>
      <c r="C15185" s="75">
        <v>71.478648000000007</v>
      </c>
    </row>
    <row r="15186" spans="1:3" x14ac:dyDescent="0.25">
      <c r="A15186" s="74">
        <v>38926</v>
      </c>
      <c r="B15186" s="75">
        <v>26.349960000000003</v>
      </c>
      <c r="C15186" s="75">
        <v>71.533512000000002</v>
      </c>
    </row>
    <row r="15187" spans="1:3" x14ac:dyDescent="0.25">
      <c r="A15187" s="74">
        <v>38927</v>
      </c>
      <c r="B15187" s="75">
        <v>26.38044</v>
      </c>
      <c r="C15187" s="75">
        <v>71.563991999999999</v>
      </c>
    </row>
    <row r="15188" spans="1:3" x14ac:dyDescent="0.25">
      <c r="A15188" s="74">
        <v>38928</v>
      </c>
      <c r="B15188" s="75">
        <v>26.383488000000003</v>
      </c>
      <c r="C15188" s="75">
        <v>71.563991999999999</v>
      </c>
    </row>
    <row r="15189" spans="1:3" x14ac:dyDescent="0.25">
      <c r="A15189" s="74">
        <v>38929</v>
      </c>
      <c r="B15189" s="75">
        <v>26.374344000000001</v>
      </c>
      <c r="C15189" s="75">
        <v>71.518271999999996</v>
      </c>
    </row>
    <row r="15190" spans="1:3" x14ac:dyDescent="0.25">
      <c r="A15190" s="74">
        <v>38930</v>
      </c>
      <c r="B15190" s="75">
        <v>26.365200000000002</v>
      </c>
      <c r="C15190" s="75">
        <v>71.463408000000001</v>
      </c>
    </row>
    <row r="15191" spans="1:3" x14ac:dyDescent="0.25">
      <c r="A15191" s="74">
        <v>38931</v>
      </c>
      <c r="B15191" s="75">
        <v>26.413968000000001</v>
      </c>
      <c r="C15191" s="75">
        <v>71.509128000000004</v>
      </c>
    </row>
    <row r="15192" spans="1:3" x14ac:dyDescent="0.25">
      <c r="A15192" s="74">
        <v>38932</v>
      </c>
      <c r="B15192" s="75">
        <v>26.410920000000004</v>
      </c>
      <c r="C15192" s="75">
        <v>71.499984000000012</v>
      </c>
    </row>
    <row r="15193" spans="1:3" x14ac:dyDescent="0.25">
      <c r="A15193" s="74">
        <v>38933</v>
      </c>
      <c r="B15193" s="75">
        <v>26.404824000000001</v>
      </c>
      <c r="C15193" s="75">
        <v>71.478648000000007</v>
      </c>
    </row>
    <row r="15194" spans="1:3" x14ac:dyDescent="0.25">
      <c r="A15194" s="74">
        <v>38934</v>
      </c>
      <c r="B15194" s="75">
        <v>26.398728000000002</v>
      </c>
      <c r="C15194" s="75">
        <v>71.481696000000014</v>
      </c>
    </row>
    <row r="15195" spans="1:3" x14ac:dyDescent="0.25">
      <c r="A15195" s="74">
        <v>38935</v>
      </c>
      <c r="B15195" s="75">
        <v>26.383488000000003</v>
      </c>
      <c r="C15195" s="75">
        <v>71.426832000000005</v>
      </c>
    </row>
    <row r="15196" spans="1:3" x14ac:dyDescent="0.25">
      <c r="A15196" s="74">
        <v>38936</v>
      </c>
      <c r="B15196" s="75">
        <v>26.359104000000002</v>
      </c>
      <c r="C15196" s="75">
        <v>71.359776000000011</v>
      </c>
    </row>
    <row r="15197" spans="1:3" x14ac:dyDescent="0.25">
      <c r="A15197" s="74">
        <v>38937</v>
      </c>
      <c r="B15197" s="75">
        <v>26.38044</v>
      </c>
      <c r="C15197" s="75">
        <v>71.826120000000003</v>
      </c>
    </row>
    <row r="15198" spans="1:3" x14ac:dyDescent="0.25">
      <c r="A15198" s="74">
        <v>38938</v>
      </c>
      <c r="B15198" s="75">
        <v>26.389583999999999</v>
      </c>
      <c r="C15198" s="75">
        <v>71.847456000000008</v>
      </c>
    </row>
    <row r="15199" spans="1:3" x14ac:dyDescent="0.25">
      <c r="A15199" s="74">
        <v>38939</v>
      </c>
      <c r="B15199" s="75">
        <v>26.383488000000003</v>
      </c>
      <c r="C15199" s="75">
        <v>71.823071999999996</v>
      </c>
    </row>
    <row r="15200" spans="1:3" x14ac:dyDescent="0.25">
      <c r="A15200" s="74">
        <v>38940</v>
      </c>
      <c r="B15200" s="75">
        <v>26.413968000000001</v>
      </c>
      <c r="C15200" s="75">
        <v>72.118728000000004</v>
      </c>
    </row>
    <row r="15201" spans="1:3" x14ac:dyDescent="0.25">
      <c r="A15201" s="74">
        <v>38941</v>
      </c>
      <c r="B15201" s="75">
        <v>26.417016</v>
      </c>
      <c r="C15201" s="75">
        <v>72.188832000000005</v>
      </c>
    </row>
    <row r="15202" spans="1:3" x14ac:dyDescent="0.25">
      <c r="A15202" s="74">
        <v>38942</v>
      </c>
      <c r="B15202" s="75">
        <v>26.404824000000001</v>
      </c>
      <c r="C15202" s="75">
        <v>72.176640000000006</v>
      </c>
    </row>
    <row r="15203" spans="1:3" x14ac:dyDescent="0.25">
      <c r="A15203" s="74">
        <v>38943</v>
      </c>
      <c r="B15203" s="75">
        <v>26.395679999999999</v>
      </c>
      <c r="C15203" s="75">
        <v>72.149208000000002</v>
      </c>
    </row>
    <row r="15204" spans="1:3" x14ac:dyDescent="0.25">
      <c r="A15204" s="74">
        <v>38944</v>
      </c>
      <c r="B15204" s="75">
        <v>26.383488000000003</v>
      </c>
      <c r="C15204" s="75">
        <v>72.137016000000003</v>
      </c>
    </row>
    <row r="15205" spans="1:3" x14ac:dyDescent="0.25">
      <c r="A15205" s="74">
        <v>38945</v>
      </c>
      <c r="B15205" s="75">
        <v>26.413968000000001</v>
      </c>
      <c r="C15205" s="75">
        <v>72.329040000000006</v>
      </c>
    </row>
    <row r="15206" spans="1:3" x14ac:dyDescent="0.25">
      <c r="A15206" s="74">
        <v>38946</v>
      </c>
      <c r="B15206" s="75">
        <v>26.417016</v>
      </c>
      <c r="C15206" s="75">
        <v>72.386952000000008</v>
      </c>
    </row>
    <row r="15207" spans="1:3" x14ac:dyDescent="0.25">
      <c r="A15207" s="74">
        <v>38947</v>
      </c>
      <c r="B15207" s="75">
        <v>26.435304000000002</v>
      </c>
      <c r="C15207" s="75">
        <v>72.414384000000013</v>
      </c>
    </row>
    <row r="15208" spans="1:3" x14ac:dyDescent="0.25">
      <c r="A15208" s="74">
        <v>38948</v>
      </c>
      <c r="B15208" s="75">
        <v>26.432256000000002</v>
      </c>
      <c r="C15208" s="75">
        <v>72.408287999999999</v>
      </c>
    </row>
    <row r="15209" spans="1:3" x14ac:dyDescent="0.25">
      <c r="A15209" s="74">
        <v>38949</v>
      </c>
      <c r="B15209" s="75">
        <v>26.444448000000001</v>
      </c>
      <c r="C15209" s="75">
        <v>72.380856000000009</v>
      </c>
    </row>
    <row r="15210" spans="1:3" x14ac:dyDescent="0.25">
      <c r="A15210" s="74">
        <v>38950</v>
      </c>
      <c r="B15210" s="75">
        <v>26.435304000000002</v>
      </c>
      <c r="C15210" s="75">
        <v>72.338184000000012</v>
      </c>
    </row>
    <row r="15211" spans="1:3" x14ac:dyDescent="0.25">
      <c r="A15211" s="74">
        <v>38951</v>
      </c>
      <c r="B15211" s="75">
        <v>26.420064000000004</v>
      </c>
      <c r="C15211" s="75">
        <v>72.274176000000011</v>
      </c>
    </row>
    <row r="15212" spans="1:3" x14ac:dyDescent="0.25">
      <c r="A15212" s="74">
        <v>38952</v>
      </c>
      <c r="B15212" s="75">
        <v>26.435304000000002</v>
      </c>
      <c r="C15212" s="75">
        <v>72.411336000000006</v>
      </c>
    </row>
    <row r="15213" spans="1:3" x14ac:dyDescent="0.25">
      <c r="A15213" s="74">
        <v>38953</v>
      </c>
      <c r="B15213" s="75">
        <v>26.45664</v>
      </c>
      <c r="C15213" s="75">
        <v>72.460104000000001</v>
      </c>
    </row>
    <row r="15214" spans="1:3" x14ac:dyDescent="0.25">
      <c r="A15214" s="74">
        <v>38954</v>
      </c>
      <c r="B15214" s="75">
        <v>26.508456000000002</v>
      </c>
      <c r="C15214" s="75">
        <v>72.545448000000007</v>
      </c>
    </row>
    <row r="15215" spans="1:3" x14ac:dyDescent="0.25">
      <c r="A15215" s="74">
        <v>38955</v>
      </c>
      <c r="B15215" s="75">
        <v>26.569416</v>
      </c>
      <c r="C15215" s="75">
        <v>72.743567999999996</v>
      </c>
    </row>
    <row r="15216" spans="1:3" x14ac:dyDescent="0.25">
      <c r="A15216" s="74">
        <v>38956</v>
      </c>
      <c r="B15216" s="75">
        <v>26.581607999999999</v>
      </c>
      <c r="C15216" s="75">
        <v>72.807576000000012</v>
      </c>
    </row>
    <row r="15217" spans="1:3" x14ac:dyDescent="0.25">
      <c r="A15217" s="74">
        <v>38957</v>
      </c>
      <c r="B15217" s="75">
        <v>26.566368000000001</v>
      </c>
      <c r="C15217" s="75">
        <v>72.804528000000005</v>
      </c>
    </row>
    <row r="15218" spans="1:3" x14ac:dyDescent="0.25">
      <c r="A15218" s="74">
        <v>38958</v>
      </c>
      <c r="B15218" s="75">
        <v>26.551128000000002</v>
      </c>
      <c r="C15218" s="75">
        <v>72.767952000000008</v>
      </c>
    </row>
    <row r="15219" spans="1:3" x14ac:dyDescent="0.25">
      <c r="A15219" s="74">
        <v>38959</v>
      </c>
      <c r="B15219" s="75">
        <v>26.560272000000001</v>
      </c>
      <c r="C15219" s="75">
        <v>72.777096</v>
      </c>
    </row>
    <row r="15220" spans="1:3" x14ac:dyDescent="0.25">
      <c r="A15220" s="74">
        <v>38960</v>
      </c>
      <c r="B15220" s="75">
        <v>26.566368000000001</v>
      </c>
      <c r="C15220" s="75">
        <v>72.774048000000008</v>
      </c>
    </row>
    <row r="15221" spans="1:3" x14ac:dyDescent="0.25">
      <c r="A15221" s="74">
        <v>38961</v>
      </c>
      <c r="B15221" s="75">
        <v>26.596848000000001</v>
      </c>
      <c r="C15221" s="75">
        <v>72.831959999999995</v>
      </c>
    </row>
    <row r="15222" spans="1:3" x14ac:dyDescent="0.25">
      <c r="A15222" s="74">
        <v>38962</v>
      </c>
      <c r="B15222" s="75">
        <v>26.605992000000004</v>
      </c>
      <c r="C15222" s="75">
        <v>72.831959999999995</v>
      </c>
    </row>
    <row r="15223" spans="1:3" x14ac:dyDescent="0.25">
      <c r="A15223" s="74">
        <v>38963</v>
      </c>
      <c r="B15223" s="75">
        <v>26.621232000000003</v>
      </c>
      <c r="C15223" s="75">
        <v>72.835008000000002</v>
      </c>
    </row>
    <row r="15224" spans="1:3" x14ac:dyDescent="0.25">
      <c r="A15224" s="74">
        <v>38964</v>
      </c>
      <c r="B15224" s="75">
        <v>26.654760000000003</v>
      </c>
      <c r="C15224" s="75">
        <v>72.844152000000008</v>
      </c>
    </row>
    <row r="15225" spans="1:3" x14ac:dyDescent="0.25">
      <c r="A15225" s="74">
        <v>38965</v>
      </c>
      <c r="B15225" s="75">
        <v>26.660856000000003</v>
      </c>
      <c r="C15225" s="75">
        <v>72.822816000000003</v>
      </c>
    </row>
    <row r="15226" spans="1:3" x14ac:dyDescent="0.25">
      <c r="A15226" s="74">
        <v>38966</v>
      </c>
      <c r="B15226" s="75">
        <v>26.666951999999998</v>
      </c>
      <c r="C15226" s="75">
        <v>72.82586400000001</v>
      </c>
    </row>
    <row r="15227" spans="1:3" x14ac:dyDescent="0.25">
      <c r="A15227" s="74">
        <v>38967</v>
      </c>
      <c r="B15227" s="75">
        <v>26.621232000000003</v>
      </c>
      <c r="C15227" s="75">
        <v>72.816720000000004</v>
      </c>
    </row>
    <row r="15228" spans="1:3" x14ac:dyDescent="0.25">
      <c r="A15228" s="74">
        <v>38968</v>
      </c>
      <c r="B15228" s="75">
        <v>26.590751999999998</v>
      </c>
      <c r="C15228" s="75">
        <v>72.82586400000001</v>
      </c>
    </row>
    <row r="15229" spans="1:3" x14ac:dyDescent="0.25">
      <c r="A15229" s="74">
        <v>38969</v>
      </c>
      <c r="B15229" s="75">
        <v>26.590751999999998</v>
      </c>
      <c r="C15229" s="75">
        <v>72.801479999999998</v>
      </c>
    </row>
    <row r="15230" spans="1:3" x14ac:dyDescent="0.25">
      <c r="A15230" s="74">
        <v>38970</v>
      </c>
      <c r="B15230" s="75">
        <v>26.578560000000003</v>
      </c>
      <c r="C15230" s="75">
        <v>72.777096</v>
      </c>
    </row>
    <row r="15231" spans="1:3" x14ac:dyDescent="0.25">
      <c r="A15231" s="74">
        <v>38971</v>
      </c>
      <c r="B15231" s="75">
        <v>26.572464000000004</v>
      </c>
      <c r="C15231" s="75">
        <v>72.831959999999995</v>
      </c>
    </row>
    <row r="15232" spans="1:3" x14ac:dyDescent="0.25">
      <c r="A15232" s="74">
        <v>38972</v>
      </c>
      <c r="B15232" s="75">
        <v>26.566368000000001</v>
      </c>
      <c r="C15232" s="75">
        <v>72.789287999999999</v>
      </c>
    </row>
    <row r="15233" spans="1:3" x14ac:dyDescent="0.25">
      <c r="A15233" s="74">
        <v>38973</v>
      </c>
      <c r="B15233" s="75">
        <v>26.554176000000002</v>
      </c>
      <c r="C15233" s="75">
        <v>72.731376000000012</v>
      </c>
    </row>
    <row r="15234" spans="1:3" x14ac:dyDescent="0.25">
      <c r="A15234" s="74">
        <v>38974</v>
      </c>
      <c r="B15234" s="75">
        <v>26.548079999999999</v>
      </c>
      <c r="C15234" s="75">
        <v>72.764904000000001</v>
      </c>
    </row>
    <row r="15235" spans="1:3" x14ac:dyDescent="0.25">
      <c r="A15235" s="74">
        <v>38975</v>
      </c>
      <c r="B15235" s="75">
        <v>26.618183999999999</v>
      </c>
      <c r="C15235" s="75">
        <v>72.801479999999998</v>
      </c>
    </row>
    <row r="15236" spans="1:3" x14ac:dyDescent="0.25">
      <c r="A15236" s="74">
        <v>38976</v>
      </c>
      <c r="B15236" s="75">
        <v>26.612088000000004</v>
      </c>
      <c r="C15236" s="75">
        <v>72.786240000000006</v>
      </c>
    </row>
    <row r="15237" spans="1:3" x14ac:dyDescent="0.25">
      <c r="A15237" s="74">
        <v>38977</v>
      </c>
      <c r="B15237" s="75">
        <v>26.599896000000001</v>
      </c>
      <c r="C15237" s="75">
        <v>72.731376000000012</v>
      </c>
    </row>
    <row r="15238" spans="1:3" x14ac:dyDescent="0.25">
      <c r="A15238" s="74">
        <v>38978</v>
      </c>
      <c r="B15238" s="75">
        <v>26.590751999999998</v>
      </c>
      <c r="C15238" s="75">
        <v>72.706992</v>
      </c>
    </row>
    <row r="15239" spans="1:3" x14ac:dyDescent="0.25">
      <c r="A15239" s="74">
        <v>38979</v>
      </c>
      <c r="B15239" s="75">
        <v>26.581607999999999</v>
      </c>
      <c r="C15239" s="75">
        <v>72.661271999999997</v>
      </c>
    </row>
    <row r="15240" spans="1:3" x14ac:dyDescent="0.25">
      <c r="A15240" s="74">
        <v>38980</v>
      </c>
      <c r="B15240" s="75">
        <v>26.593800000000002</v>
      </c>
      <c r="C15240" s="75">
        <v>72.639936000000006</v>
      </c>
    </row>
    <row r="15241" spans="1:3" x14ac:dyDescent="0.25">
      <c r="A15241" s="74">
        <v>38981</v>
      </c>
      <c r="B15241" s="75">
        <v>26.584656000000003</v>
      </c>
      <c r="C15241" s="75">
        <v>72.609456000000009</v>
      </c>
    </row>
    <row r="15242" spans="1:3" x14ac:dyDescent="0.25">
      <c r="A15242" s="74">
        <v>38982</v>
      </c>
      <c r="B15242" s="75">
        <v>26.569416</v>
      </c>
      <c r="C15242" s="75">
        <v>72.542400000000001</v>
      </c>
    </row>
    <row r="15243" spans="1:3" x14ac:dyDescent="0.25">
      <c r="A15243" s="74">
        <v>38983</v>
      </c>
      <c r="B15243" s="75">
        <v>26.554176000000002</v>
      </c>
      <c r="C15243" s="75">
        <v>72.466200000000001</v>
      </c>
    </row>
    <row r="15244" spans="1:3" x14ac:dyDescent="0.25">
      <c r="A15244" s="74">
        <v>38984</v>
      </c>
      <c r="B15244" s="75">
        <v>26.541983999999999</v>
      </c>
      <c r="C15244" s="75">
        <v>72.393048000000007</v>
      </c>
    </row>
    <row r="15245" spans="1:3" x14ac:dyDescent="0.25">
      <c r="A15245" s="74">
        <v>38985</v>
      </c>
      <c r="B15245" s="75">
        <v>26.526744000000001</v>
      </c>
      <c r="C15245" s="75">
        <v>72.353424000000004</v>
      </c>
    </row>
    <row r="15246" spans="1:3" x14ac:dyDescent="0.25">
      <c r="A15246" s="74">
        <v>38986</v>
      </c>
      <c r="B15246" s="75">
        <v>26.505407999999999</v>
      </c>
      <c r="C15246" s="75">
        <v>72.268079999999998</v>
      </c>
    </row>
    <row r="15247" spans="1:3" x14ac:dyDescent="0.25">
      <c r="A15247" s="74">
        <v>38987</v>
      </c>
      <c r="B15247" s="75">
        <v>26.490168000000001</v>
      </c>
      <c r="C15247" s="75">
        <v>72.185784000000012</v>
      </c>
    </row>
    <row r="15248" spans="1:3" x14ac:dyDescent="0.25">
      <c r="A15248" s="74">
        <v>38988</v>
      </c>
      <c r="B15248" s="75">
        <v>26.471879999999999</v>
      </c>
      <c r="C15248" s="75">
        <v>72.091296</v>
      </c>
    </row>
    <row r="15249" spans="1:3" x14ac:dyDescent="0.25">
      <c r="A15249" s="74">
        <v>38989</v>
      </c>
      <c r="B15249" s="75">
        <v>26.468832000000003</v>
      </c>
      <c r="C15249" s="75">
        <v>72.082152000000008</v>
      </c>
    </row>
    <row r="15250" spans="1:3" x14ac:dyDescent="0.25">
      <c r="A15250" s="74">
        <v>38990</v>
      </c>
      <c r="B15250" s="75">
        <v>26.465783999999999</v>
      </c>
      <c r="C15250" s="75">
        <v>72.069959999999995</v>
      </c>
    </row>
    <row r="15251" spans="1:3" x14ac:dyDescent="0.25">
      <c r="A15251" s="74">
        <v>38991</v>
      </c>
      <c r="B15251" s="75">
        <v>26.453592000000004</v>
      </c>
      <c r="C15251" s="75">
        <v>71.987664000000009</v>
      </c>
    </row>
    <row r="15252" spans="1:3" x14ac:dyDescent="0.25">
      <c r="A15252" s="74">
        <v>38992</v>
      </c>
      <c r="B15252" s="75">
        <v>26.468832000000003</v>
      </c>
      <c r="C15252" s="75">
        <v>71.902320000000003</v>
      </c>
    </row>
    <row r="15253" spans="1:3" x14ac:dyDescent="0.25">
      <c r="A15253" s="74">
        <v>38993</v>
      </c>
      <c r="B15253" s="75">
        <v>26.487120000000004</v>
      </c>
      <c r="C15253" s="75">
        <v>72.137016000000003</v>
      </c>
    </row>
    <row r="15254" spans="1:3" x14ac:dyDescent="0.25">
      <c r="A15254" s="74">
        <v>38994</v>
      </c>
      <c r="B15254" s="75">
        <v>26.474928000000002</v>
      </c>
      <c r="C15254" s="75">
        <v>72.100440000000006</v>
      </c>
    </row>
    <row r="15255" spans="1:3" x14ac:dyDescent="0.25">
      <c r="A15255" s="74">
        <v>38995</v>
      </c>
      <c r="B15255" s="75">
        <v>26.453592000000004</v>
      </c>
      <c r="C15255" s="75">
        <v>72.063864000000009</v>
      </c>
    </row>
    <row r="15256" spans="1:3" x14ac:dyDescent="0.25">
      <c r="A15256" s="74">
        <v>38996</v>
      </c>
      <c r="B15256" s="75">
        <v>26.438351999999998</v>
      </c>
      <c r="C15256" s="75">
        <v>72.009</v>
      </c>
    </row>
    <row r="15257" spans="1:3" x14ac:dyDescent="0.25">
      <c r="A15257" s="74">
        <v>38997</v>
      </c>
      <c r="B15257" s="75">
        <v>26.435304000000002</v>
      </c>
      <c r="C15257" s="75">
        <v>71.981567999999996</v>
      </c>
    </row>
    <row r="15258" spans="1:3" x14ac:dyDescent="0.25">
      <c r="A15258" s="74">
        <v>38998</v>
      </c>
      <c r="B15258" s="75">
        <v>26.426160000000003</v>
      </c>
      <c r="C15258" s="75">
        <v>71.9328</v>
      </c>
    </row>
    <row r="15259" spans="1:3" x14ac:dyDescent="0.25">
      <c r="A15259" s="74">
        <v>38999</v>
      </c>
      <c r="B15259" s="75">
        <v>26.413968000000001</v>
      </c>
      <c r="C15259" s="75">
        <v>71.923656000000008</v>
      </c>
    </row>
    <row r="15260" spans="1:3" x14ac:dyDescent="0.25">
      <c r="A15260" s="74">
        <v>39000</v>
      </c>
      <c r="B15260" s="75">
        <v>26.426160000000003</v>
      </c>
      <c r="C15260" s="75">
        <v>72.228456000000008</v>
      </c>
    </row>
    <row r="15261" spans="1:3" x14ac:dyDescent="0.25">
      <c r="A15261" s="74">
        <v>39001</v>
      </c>
      <c r="B15261" s="75">
        <v>26.426160000000003</v>
      </c>
      <c r="C15261" s="75">
        <v>72.249791999999999</v>
      </c>
    </row>
    <row r="15262" spans="1:3" x14ac:dyDescent="0.25">
      <c r="A15262" s="74">
        <v>39002</v>
      </c>
      <c r="B15262" s="75">
        <v>26.468832000000003</v>
      </c>
      <c r="C15262" s="75">
        <v>72.475344000000007</v>
      </c>
    </row>
    <row r="15263" spans="1:3" x14ac:dyDescent="0.25">
      <c r="A15263" s="74">
        <v>39003</v>
      </c>
      <c r="B15263" s="75">
        <v>26.487120000000004</v>
      </c>
      <c r="C15263" s="75">
        <v>72.688704000000001</v>
      </c>
    </row>
    <row r="15264" spans="1:3" x14ac:dyDescent="0.25">
      <c r="A15264" s="74">
        <v>39004</v>
      </c>
      <c r="B15264" s="75">
        <v>26.508456000000002</v>
      </c>
      <c r="C15264" s="75">
        <v>72.764904000000001</v>
      </c>
    </row>
    <row r="15265" spans="1:3" x14ac:dyDescent="0.25">
      <c r="A15265" s="74">
        <v>39005</v>
      </c>
      <c r="B15265" s="75">
        <v>26.53284</v>
      </c>
      <c r="C15265" s="75">
        <v>73.188576000000012</v>
      </c>
    </row>
    <row r="15266" spans="1:3" x14ac:dyDescent="0.25">
      <c r="A15266" s="74">
        <v>39006</v>
      </c>
      <c r="B15266" s="75">
        <v>26.535888000000003</v>
      </c>
      <c r="C15266" s="75">
        <v>73.261728000000005</v>
      </c>
    </row>
    <row r="15267" spans="1:3" x14ac:dyDescent="0.25">
      <c r="A15267" s="74">
        <v>39007</v>
      </c>
      <c r="B15267" s="75">
        <v>26.526744000000001</v>
      </c>
      <c r="C15267" s="75">
        <v>73.417176000000012</v>
      </c>
    </row>
    <row r="15268" spans="1:3" x14ac:dyDescent="0.25">
      <c r="A15268" s="74">
        <v>39008</v>
      </c>
      <c r="B15268" s="75">
        <v>26.535888000000003</v>
      </c>
      <c r="C15268" s="75">
        <v>73.478136000000006</v>
      </c>
    </row>
    <row r="15269" spans="1:3" x14ac:dyDescent="0.25">
      <c r="A15269" s="74">
        <v>39009</v>
      </c>
      <c r="B15269" s="75">
        <v>26.535888000000003</v>
      </c>
      <c r="C15269" s="75">
        <v>73.459848000000008</v>
      </c>
    </row>
    <row r="15270" spans="1:3" x14ac:dyDescent="0.25">
      <c r="A15270" s="74">
        <v>39010</v>
      </c>
      <c r="B15270" s="75">
        <v>26.517600000000002</v>
      </c>
      <c r="C15270" s="75">
        <v>73.423271999999997</v>
      </c>
    </row>
    <row r="15271" spans="1:3" x14ac:dyDescent="0.25">
      <c r="A15271" s="74">
        <v>39011</v>
      </c>
      <c r="B15271" s="75">
        <v>26.493216</v>
      </c>
      <c r="C15271" s="75">
        <v>73.374504000000002</v>
      </c>
    </row>
    <row r="15272" spans="1:3" x14ac:dyDescent="0.25">
      <c r="A15272" s="74">
        <v>39012</v>
      </c>
      <c r="B15272" s="75">
        <v>26.474928000000002</v>
      </c>
      <c r="C15272" s="75">
        <v>73.325736000000006</v>
      </c>
    </row>
    <row r="15273" spans="1:3" x14ac:dyDescent="0.25">
      <c r="A15273" s="74">
        <v>39013</v>
      </c>
      <c r="B15273" s="75">
        <v>26.447496000000001</v>
      </c>
      <c r="C15273" s="75">
        <v>73.280016000000003</v>
      </c>
    </row>
    <row r="15274" spans="1:3" x14ac:dyDescent="0.25">
      <c r="A15274" s="74">
        <v>39014</v>
      </c>
      <c r="B15274" s="75">
        <v>26.459688000000003</v>
      </c>
      <c r="C15274" s="75">
        <v>73.243440000000007</v>
      </c>
    </row>
    <row r="15275" spans="1:3" x14ac:dyDescent="0.25">
      <c r="A15275" s="74">
        <v>39015</v>
      </c>
      <c r="B15275" s="75">
        <v>26.447496000000001</v>
      </c>
      <c r="C15275" s="75">
        <v>73.356216000000003</v>
      </c>
    </row>
    <row r="15276" spans="1:3" x14ac:dyDescent="0.25">
      <c r="A15276" s="74">
        <v>39016</v>
      </c>
      <c r="B15276" s="75">
        <v>26.432256000000002</v>
      </c>
      <c r="C15276" s="75">
        <v>73.395840000000007</v>
      </c>
    </row>
    <row r="15277" spans="1:3" x14ac:dyDescent="0.25">
      <c r="A15277" s="74">
        <v>39017</v>
      </c>
      <c r="B15277" s="75">
        <v>26.432256000000002</v>
      </c>
      <c r="C15277" s="75">
        <v>73.374504000000002</v>
      </c>
    </row>
    <row r="15278" spans="1:3" x14ac:dyDescent="0.25">
      <c r="A15278" s="74">
        <v>39018</v>
      </c>
      <c r="B15278" s="75">
        <v>26.459688000000003</v>
      </c>
      <c r="C15278" s="75">
        <v>73.575671999999997</v>
      </c>
    </row>
    <row r="15279" spans="1:3" x14ac:dyDescent="0.25">
      <c r="A15279" s="74">
        <v>39019</v>
      </c>
      <c r="B15279" s="75">
        <v>26.45664</v>
      </c>
      <c r="C15279" s="75">
        <v>73.670159999999996</v>
      </c>
    </row>
    <row r="15280" spans="1:3" x14ac:dyDescent="0.25">
      <c r="A15280" s="74">
        <v>39020</v>
      </c>
      <c r="B15280" s="75">
        <v>26.453592000000004</v>
      </c>
      <c r="C15280" s="75">
        <v>73.746359999999996</v>
      </c>
    </row>
    <row r="15281" spans="1:3" x14ac:dyDescent="0.25">
      <c r="A15281" s="74">
        <v>39021</v>
      </c>
      <c r="B15281" s="75">
        <v>26.444448000000001</v>
      </c>
      <c r="C15281" s="75">
        <v>73.761600000000001</v>
      </c>
    </row>
    <row r="15282" spans="1:3" x14ac:dyDescent="0.25">
      <c r="A15282" s="74">
        <v>39022</v>
      </c>
      <c r="B15282" s="75">
        <v>26.435304000000002</v>
      </c>
      <c r="C15282" s="75">
        <v>73.810367999999997</v>
      </c>
    </row>
    <row r="15283" spans="1:3" x14ac:dyDescent="0.25">
      <c r="A15283" s="74">
        <v>39023</v>
      </c>
      <c r="B15283" s="75">
        <v>26.426160000000003</v>
      </c>
      <c r="C15283" s="75">
        <v>73.859136000000007</v>
      </c>
    </row>
    <row r="15284" spans="1:3" x14ac:dyDescent="0.25">
      <c r="A15284" s="74">
        <v>39024</v>
      </c>
      <c r="B15284" s="75">
        <v>26.410920000000004</v>
      </c>
      <c r="C15284" s="75">
        <v>73.856088</v>
      </c>
    </row>
    <row r="15285" spans="1:3" x14ac:dyDescent="0.25">
      <c r="A15285" s="74">
        <v>39025</v>
      </c>
      <c r="B15285" s="75">
        <v>26.395679999999999</v>
      </c>
      <c r="C15285" s="75">
        <v>73.822559999999996</v>
      </c>
    </row>
    <row r="15286" spans="1:3" x14ac:dyDescent="0.25">
      <c r="A15286" s="74">
        <v>39026</v>
      </c>
      <c r="B15286" s="75">
        <v>26.398728000000002</v>
      </c>
      <c r="C15286" s="75">
        <v>73.770744000000008</v>
      </c>
    </row>
    <row r="15287" spans="1:3" x14ac:dyDescent="0.25">
      <c r="A15287" s="74">
        <v>39027</v>
      </c>
      <c r="B15287" s="75">
        <v>26.429207999999999</v>
      </c>
      <c r="C15287" s="75">
        <v>73.782936000000007</v>
      </c>
    </row>
    <row r="15288" spans="1:3" x14ac:dyDescent="0.25">
      <c r="A15288" s="74">
        <v>39028</v>
      </c>
      <c r="B15288" s="75">
        <v>26.435304000000002</v>
      </c>
      <c r="C15288" s="75">
        <v>73.758552000000009</v>
      </c>
    </row>
    <row r="15289" spans="1:3" x14ac:dyDescent="0.25">
      <c r="A15289" s="74">
        <v>39029</v>
      </c>
      <c r="B15289" s="75">
        <v>26.481024000000001</v>
      </c>
      <c r="C15289" s="75">
        <v>73.825608000000003</v>
      </c>
    </row>
    <row r="15290" spans="1:3" x14ac:dyDescent="0.25">
      <c r="A15290" s="74">
        <v>39030</v>
      </c>
      <c r="B15290" s="75">
        <v>26.508456000000002</v>
      </c>
      <c r="C15290" s="75">
        <v>73.883520000000004</v>
      </c>
    </row>
    <row r="15291" spans="1:3" x14ac:dyDescent="0.25">
      <c r="A15291" s="74">
        <v>39031</v>
      </c>
      <c r="B15291" s="75">
        <v>26.505407999999999</v>
      </c>
      <c r="C15291" s="75">
        <v>73.901808000000003</v>
      </c>
    </row>
    <row r="15292" spans="1:3" x14ac:dyDescent="0.25">
      <c r="A15292" s="74">
        <v>39032</v>
      </c>
      <c r="B15292" s="75">
        <v>26.560272000000001</v>
      </c>
      <c r="C15292" s="75">
        <v>75.072240000000008</v>
      </c>
    </row>
    <row r="15293" spans="1:3" x14ac:dyDescent="0.25">
      <c r="A15293" s="74">
        <v>39033</v>
      </c>
      <c r="B15293" s="75">
        <v>26.593800000000002</v>
      </c>
      <c r="C15293" s="75">
        <v>75.453240000000008</v>
      </c>
    </row>
    <row r="15294" spans="1:3" x14ac:dyDescent="0.25">
      <c r="A15294" s="74">
        <v>39034</v>
      </c>
      <c r="B15294" s="75">
        <v>26.599896000000001</v>
      </c>
      <c r="C15294" s="75">
        <v>75.492864000000012</v>
      </c>
    </row>
    <row r="15295" spans="1:3" x14ac:dyDescent="0.25">
      <c r="A15295" s="74">
        <v>39035</v>
      </c>
      <c r="B15295" s="75">
        <v>26.599896000000001</v>
      </c>
      <c r="C15295" s="75">
        <v>75.651359999999997</v>
      </c>
    </row>
    <row r="15296" spans="1:3" x14ac:dyDescent="0.25">
      <c r="A15296" s="74">
        <v>39036</v>
      </c>
      <c r="B15296" s="75">
        <v>26.590751999999998</v>
      </c>
      <c r="C15296" s="75">
        <v>75.745847999999995</v>
      </c>
    </row>
    <row r="15297" spans="1:3" x14ac:dyDescent="0.25">
      <c r="A15297" s="74">
        <v>39037</v>
      </c>
      <c r="B15297" s="75">
        <v>26.581607999999999</v>
      </c>
      <c r="C15297" s="75">
        <v>75.800712000000004</v>
      </c>
    </row>
    <row r="15298" spans="1:3" x14ac:dyDescent="0.25">
      <c r="A15298" s="74">
        <v>39038</v>
      </c>
      <c r="B15298" s="75">
        <v>26.587704000000002</v>
      </c>
      <c r="C15298" s="75">
        <v>75.876912000000004</v>
      </c>
    </row>
    <row r="15299" spans="1:3" x14ac:dyDescent="0.25">
      <c r="A15299" s="74">
        <v>39039</v>
      </c>
      <c r="B15299" s="75">
        <v>26.599896000000001</v>
      </c>
      <c r="C15299" s="75">
        <v>76.023216000000005</v>
      </c>
    </row>
    <row r="15300" spans="1:3" x14ac:dyDescent="0.25">
      <c r="A15300" s="74">
        <v>39040</v>
      </c>
      <c r="B15300" s="75">
        <v>26.605992000000004</v>
      </c>
      <c r="C15300" s="75">
        <v>76.108559999999997</v>
      </c>
    </row>
    <row r="15301" spans="1:3" x14ac:dyDescent="0.25">
      <c r="A15301" s="74">
        <v>39041</v>
      </c>
      <c r="B15301" s="75">
        <v>26.60904</v>
      </c>
      <c r="C15301" s="75">
        <v>76.178664000000012</v>
      </c>
    </row>
    <row r="15302" spans="1:3" x14ac:dyDescent="0.25">
      <c r="A15302" s="74">
        <v>39042</v>
      </c>
      <c r="B15302" s="75">
        <v>26.709624000000002</v>
      </c>
      <c r="C15302" s="75">
        <v>76.462128000000007</v>
      </c>
    </row>
    <row r="15303" spans="1:3" x14ac:dyDescent="0.25">
      <c r="A15303" s="74">
        <v>39043</v>
      </c>
      <c r="B15303" s="75">
        <v>26.67</v>
      </c>
      <c r="C15303" s="75">
        <v>77.797152000000011</v>
      </c>
    </row>
    <row r="15304" spans="1:3" x14ac:dyDescent="0.25">
      <c r="A15304" s="74">
        <v>39044</v>
      </c>
      <c r="B15304" s="75">
        <v>26.648664000000004</v>
      </c>
      <c r="C15304" s="75">
        <v>77.425296000000003</v>
      </c>
    </row>
    <row r="15305" spans="1:3" x14ac:dyDescent="0.25">
      <c r="A15305" s="74">
        <v>39045</v>
      </c>
      <c r="B15305" s="75">
        <v>26.657807999999999</v>
      </c>
      <c r="C15305" s="75">
        <v>77.556359999999998</v>
      </c>
    </row>
    <row r="15306" spans="1:3" x14ac:dyDescent="0.25">
      <c r="A15306" s="74">
        <v>39046</v>
      </c>
      <c r="B15306" s="75">
        <v>26.718768000000001</v>
      </c>
      <c r="C15306" s="75">
        <v>77.495400000000004</v>
      </c>
    </row>
    <row r="15307" spans="1:3" x14ac:dyDescent="0.25">
      <c r="A15307" s="74">
        <v>39047</v>
      </c>
      <c r="B15307" s="75">
        <v>26.703528000000002</v>
      </c>
      <c r="C15307" s="75">
        <v>77.403959999999998</v>
      </c>
    </row>
    <row r="15308" spans="1:3" x14ac:dyDescent="0.25">
      <c r="A15308" s="74">
        <v>39048</v>
      </c>
      <c r="B15308" s="75">
        <v>26.709624000000002</v>
      </c>
      <c r="C15308" s="75">
        <v>77.306424000000007</v>
      </c>
    </row>
    <row r="15309" spans="1:3" x14ac:dyDescent="0.25">
      <c r="A15309" s="74">
        <v>39049</v>
      </c>
      <c r="B15309" s="75">
        <v>26.694383999999999</v>
      </c>
      <c r="C15309" s="75">
        <v>77.35214400000001</v>
      </c>
    </row>
    <row r="15310" spans="1:3" x14ac:dyDescent="0.25">
      <c r="A15310" s="74">
        <v>39050</v>
      </c>
      <c r="B15310" s="75">
        <v>26.721816</v>
      </c>
      <c r="C15310" s="75">
        <v>77.361288000000002</v>
      </c>
    </row>
    <row r="15311" spans="1:3" x14ac:dyDescent="0.25">
      <c r="A15311" s="74">
        <v>39051</v>
      </c>
      <c r="B15311" s="75">
        <v>26.715720000000005</v>
      </c>
      <c r="C15311" s="75">
        <v>77.282040000000009</v>
      </c>
    </row>
    <row r="15312" spans="1:3" x14ac:dyDescent="0.25">
      <c r="A15312" s="74">
        <v>39052</v>
      </c>
      <c r="B15312" s="75">
        <v>26.730960000000003</v>
      </c>
      <c r="C15312" s="75">
        <v>77.196696000000003</v>
      </c>
    </row>
    <row r="15313" spans="1:3" x14ac:dyDescent="0.25">
      <c r="A15313" s="74">
        <v>39053</v>
      </c>
      <c r="B15313" s="75">
        <v>26.737056000000003</v>
      </c>
      <c r="C15313" s="75">
        <v>77.135736000000009</v>
      </c>
    </row>
    <row r="15314" spans="1:3" x14ac:dyDescent="0.25">
      <c r="A15314" s="74">
        <v>39054</v>
      </c>
      <c r="B15314" s="75">
        <v>26.734007999999999</v>
      </c>
      <c r="C15314" s="75">
        <v>77.132688000000002</v>
      </c>
    </row>
    <row r="15315" spans="1:3" x14ac:dyDescent="0.25">
      <c r="A15315" s="74">
        <v>39055</v>
      </c>
      <c r="B15315" s="75">
        <v>26.727912</v>
      </c>
      <c r="C15315" s="75">
        <v>77.083920000000006</v>
      </c>
    </row>
    <row r="15316" spans="1:3" x14ac:dyDescent="0.25">
      <c r="A15316" s="74">
        <v>39056</v>
      </c>
      <c r="B15316" s="75">
        <v>26.727912</v>
      </c>
      <c r="C15316" s="75">
        <v>77.029055999999997</v>
      </c>
    </row>
    <row r="15317" spans="1:3" x14ac:dyDescent="0.25">
      <c r="A15317" s="74">
        <v>39057</v>
      </c>
      <c r="B15317" s="75">
        <v>26.715720000000005</v>
      </c>
      <c r="C15317" s="75">
        <v>76.989432000000008</v>
      </c>
    </row>
    <row r="15318" spans="1:3" x14ac:dyDescent="0.25">
      <c r="A15318" s="74">
        <v>39058</v>
      </c>
      <c r="B15318" s="75">
        <v>26.718768000000001</v>
      </c>
      <c r="C15318" s="75">
        <v>76.943712000000005</v>
      </c>
    </row>
    <row r="15319" spans="1:3" x14ac:dyDescent="0.25">
      <c r="A15319" s="74">
        <v>39059</v>
      </c>
      <c r="B15319" s="75">
        <v>26.737056000000003</v>
      </c>
      <c r="C15319" s="75">
        <v>76.928471999999999</v>
      </c>
    </row>
    <row r="15320" spans="1:3" x14ac:dyDescent="0.25">
      <c r="A15320" s="74">
        <v>39060</v>
      </c>
      <c r="B15320" s="75">
        <v>26.737056000000003</v>
      </c>
      <c r="C15320" s="75">
        <v>76.897992000000002</v>
      </c>
    </row>
    <row r="15321" spans="1:3" x14ac:dyDescent="0.25">
      <c r="A15321" s="74">
        <v>39061</v>
      </c>
      <c r="B15321" s="75">
        <v>26.740104000000002</v>
      </c>
      <c r="C15321" s="75">
        <v>76.897992000000002</v>
      </c>
    </row>
    <row r="15322" spans="1:3" x14ac:dyDescent="0.25">
      <c r="A15322" s="74">
        <v>39062</v>
      </c>
      <c r="B15322" s="75">
        <v>26.749248000000001</v>
      </c>
      <c r="C15322" s="75">
        <v>76.861416000000006</v>
      </c>
    </row>
    <row r="15323" spans="1:3" x14ac:dyDescent="0.25">
      <c r="A15323" s="74">
        <v>39063</v>
      </c>
      <c r="B15323" s="75">
        <v>26.737056000000003</v>
      </c>
      <c r="C15323" s="75">
        <v>76.852271999999999</v>
      </c>
    </row>
    <row r="15324" spans="1:3" x14ac:dyDescent="0.25">
      <c r="A15324" s="74">
        <v>39064</v>
      </c>
      <c r="B15324" s="75">
        <v>26.743151999999998</v>
      </c>
      <c r="C15324" s="75">
        <v>76.858367999999999</v>
      </c>
    </row>
    <row r="15325" spans="1:3" x14ac:dyDescent="0.25">
      <c r="A15325" s="74">
        <v>39065</v>
      </c>
      <c r="B15325" s="75">
        <v>26.703528000000002</v>
      </c>
      <c r="C15325" s="75">
        <v>76.843128000000007</v>
      </c>
    </row>
    <row r="15326" spans="1:3" x14ac:dyDescent="0.25">
      <c r="A15326" s="74">
        <v>39066</v>
      </c>
      <c r="B15326" s="75">
        <v>26.691336</v>
      </c>
      <c r="C15326" s="75">
        <v>76.931520000000006</v>
      </c>
    </row>
    <row r="15327" spans="1:3" x14ac:dyDescent="0.25">
      <c r="A15327" s="74">
        <v>39067</v>
      </c>
      <c r="B15327" s="75">
        <v>26.679144000000001</v>
      </c>
      <c r="C15327" s="75">
        <v>76.901040000000009</v>
      </c>
    </row>
    <row r="15328" spans="1:3" x14ac:dyDescent="0.25">
      <c r="A15328" s="74">
        <v>39068</v>
      </c>
      <c r="B15328" s="75">
        <v>26.67</v>
      </c>
      <c r="C15328" s="75">
        <v>76.849224000000007</v>
      </c>
    </row>
    <row r="15329" spans="1:3" x14ac:dyDescent="0.25">
      <c r="A15329" s="74">
        <v>39069</v>
      </c>
      <c r="B15329" s="75">
        <v>26.673048000000001</v>
      </c>
      <c r="C15329" s="75">
        <v>76.797408000000004</v>
      </c>
    </row>
    <row r="15330" spans="1:3" x14ac:dyDescent="0.25">
      <c r="A15330" s="74">
        <v>39070</v>
      </c>
      <c r="B15330" s="75">
        <v>26.666951999999998</v>
      </c>
      <c r="C15330" s="75">
        <v>76.745592000000002</v>
      </c>
    </row>
    <row r="15331" spans="1:3" x14ac:dyDescent="0.25">
      <c r="A15331" s="74">
        <v>39071</v>
      </c>
      <c r="B15331" s="75">
        <v>26.663904000000002</v>
      </c>
      <c r="C15331" s="75">
        <v>76.684632000000008</v>
      </c>
    </row>
    <row r="15332" spans="1:3" x14ac:dyDescent="0.25">
      <c r="A15332" s="74">
        <v>39072</v>
      </c>
      <c r="B15332" s="75">
        <v>26.676096000000001</v>
      </c>
      <c r="C15332" s="75">
        <v>76.623671999999999</v>
      </c>
    </row>
    <row r="15333" spans="1:3" x14ac:dyDescent="0.25">
      <c r="A15333" s="74">
        <v>39073</v>
      </c>
      <c r="B15333" s="75">
        <v>26.679144000000001</v>
      </c>
      <c r="C15333" s="75">
        <v>76.562712000000005</v>
      </c>
    </row>
    <row r="15334" spans="1:3" x14ac:dyDescent="0.25">
      <c r="A15334" s="74">
        <v>39074</v>
      </c>
      <c r="B15334" s="75">
        <v>26.694383999999999</v>
      </c>
      <c r="C15334" s="75">
        <v>76.526136000000008</v>
      </c>
    </row>
    <row r="15335" spans="1:3" x14ac:dyDescent="0.25">
      <c r="A15335" s="74">
        <v>39075</v>
      </c>
      <c r="B15335" s="75">
        <v>26.688288000000004</v>
      </c>
      <c r="C15335" s="75">
        <v>76.529184000000001</v>
      </c>
    </row>
    <row r="15336" spans="1:3" x14ac:dyDescent="0.25">
      <c r="A15336" s="74">
        <v>39076</v>
      </c>
      <c r="B15336" s="75">
        <v>26.68524</v>
      </c>
      <c r="C15336" s="75">
        <v>76.513944000000009</v>
      </c>
    </row>
    <row r="15337" spans="1:3" x14ac:dyDescent="0.25">
      <c r="A15337" s="74">
        <v>39077</v>
      </c>
      <c r="B15337" s="75">
        <v>26.691336</v>
      </c>
      <c r="C15337" s="75">
        <v>76.452984000000001</v>
      </c>
    </row>
    <row r="15338" spans="1:3" x14ac:dyDescent="0.25">
      <c r="A15338" s="74">
        <v>39078</v>
      </c>
      <c r="B15338" s="75">
        <v>26.724864000000004</v>
      </c>
      <c r="C15338" s="75">
        <v>76.456032000000008</v>
      </c>
    </row>
    <row r="15339" spans="1:3" x14ac:dyDescent="0.25">
      <c r="A15339" s="74">
        <v>39079</v>
      </c>
      <c r="B15339" s="75">
        <v>26.715720000000005</v>
      </c>
      <c r="C15339" s="75">
        <v>76.474320000000006</v>
      </c>
    </row>
    <row r="15340" spans="1:3" x14ac:dyDescent="0.25">
      <c r="A15340" s="74">
        <v>39080</v>
      </c>
      <c r="B15340" s="75">
        <v>26.697432000000003</v>
      </c>
      <c r="C15340" s="75">
        <v>76.510896000000002</v>
      </c>
    </row>
    <row r="15341" spans="1:3" x14ac:dyDescent="0.25">
      <c r="A15341" s="74">
        <v>39081</v>
      </c>
      <c r="B15341" s="75">
        <v>26.682192000000004</v>
      </c>
      <c r="C15341" s="75">
        <v>76.547471999999999</v>
      </c>
    </row>
    <row r="15342" spans="1:3" x14ac:dyDescent="0.25">
      <c r="A15342" s="74">
        <v>39082</v>
      </c>
      <c r="B15342" s="75">
        <v>26.663904000000002</v>
      </c>
      <c r="C15342" s="75">
        <v>76.584047999999996</v>
      </c>
    </row>
    <row r="15343" spans="1:3" x14ac:dyDescent="0.25">
      <c r="A15343" s="74">
        <v>39083</v>
      </c>
      <c r="B15343" s="75">
        <v>26.651712</v>
      </c>
      <c r="C15343" s="75">
        <v>76.61148</v>
      </c>
    </row>
    <row r="15344" spans="1:3" x14ac:dyDescent="0.25">
      <c r="A15344" s="74">
        <v>39084</v>
      </c>
      <c r="B15344" s="75">
        <v>26.633424000000002</v>
      </c>
      <c r="C15344" s="75">
        <v>76.635864000000012</v>
      </c>
    </row>
    <row r="15345" spans="1:3" x14ac:dyDescent="0.25">
      <c r="A15345" s="74">
        <v>39085</v>
      </c>
      <c r="B15345" s="75">
        <v>26.615136</v>
      </c>
      <c r="C15345" s="75">
        <v>76.663296000000003</v>
      </c>
    </row>
    <row r="15346" spans="1:3" x14ac:dyDescent="0.25">
      <c r="A15346" s="74">
        <v>39086</v>
      </c>
      <c r="B15346" s="75">
        <v>26.602944000000001</v>
      </c>
      <c r="C15346" s="75">
        <v>76.68768</v>
      </c>
    </row>
    <row r="15347" spans="1:3" x14ac:dyDescent="0.25">
      <c r="A15347" s="74">
        <v>39087</v>
      </c>
      <c r="B15347" s="75">
        <v>26.581607999999999</v>
      </c>
      <c r="C15347" s="75">
        <v>76.699871999999999</v>
      </c>
    </row>
    <row r="15348" spans="1:3" x14ac:dyDescent="0.25">
      <c r="A15348" s="74">
        <v>39088</v>
      </c>
      <c r="B15348" s="75">
        <v>26.566368000000001</v>
      </c>
      <c r="C15348" s="75">
        <v>76.712064000000012</v>
      </c>
    </row>
    <row r="15349" spans="1:3" x14ac:dyDescent="0.25">
      <c r="A15349" s="74">
        <v>39089</v>
      </c>
      <c r="B15349" s="75">
        <v>26.551128000000002</v>
      </c>
      <c r="C15349" s="75">
        <v>76.715112000000005</v>
      </c>
    </row>
    <row r="15350" spans="1:3" x14ac:dyDescent="0.25">
      <c r="A15350" s="74">
        <v>39090</v>
      </c>
      <c r="B15350" s="75">
        <v>26.535888000000003</v>
      </c>
      <c r="C15350" s="75">
        <v>76.718159999999997</v>
      </c>
    </row>
    <row r="15351" spans="1:3" x14ac:dyDescent="0.25">
      <c r="A15351" s="74">
        <v>39091</v>
      </c>
      <c r="B15351" s="75">
        <v>26.517600000000002</v>
      </c>
      <c r="C15351" s="75">
        <v>76.712064000000012</v>
      </c>
    </row>
    <row r="15352" spans="1:3" x14ac:dyDescent="0.25">
      <c r="A15352" s="74">
        <v>39092</v>
      </c>
      <c r="B15352" s="75">
        <v>26.502360000000003</v>
      </c>
      <c r="C15352" s="75">
        <v>76.705967999999999</v>
      </c>
    </row>
    <row r="15353" spans="1:3" x14ac:dyDescent="0.25">
      <c r="A15353" s="74">
        <v>39093</v>
      </c>
      <c r="B15353" s="75">
        <v>26.487120000000004</v>
      </c>
      <c r="C15353" s="75">
        <v>76.702920000000006</v>
      </c>
    </row>
    <row r="15354" spans="1:3" x14ac:dyDescent="0.25">
      <c r="A15354" s="74">
        <v>39094</v>
      </c>
      <c r="B15354" s="75">
        <v>26.471879999999999</v>
      </c>
      <c r="C15354" s="75">
        <v>76.721208000000004</v>
      </c>
    </row>
    <row r="15355" spans="1:3" x14ac:dyDescent="0.25">
      <c r="A15355" s="74">
        <v>39095</v>
      </c>
      <c r="B15355" s="75">
        <v>26.45664</v>
      </c>
      <c r="C15355" s="75">
        <v>76.730352000000011</v>
      </c>
    </row>
    <row r="15356" spans="1:3" x14ac:dyDescent="0.25">
      <c r="A15356" s="74">
        <v>39096</v>
      </c>
      <c r="B15356" s="75">
        <v>26.441400000000002</v>
      </c>
      <c r="C15356" s="75">
        <v>76.739496000000003</v>
      </c>
    </row>
    <row r="15357" spans="1:3" x14ac:dyDescent="0.25">
      <c r="A15357" s="74">
        <v>39097</v>
      </c>
      <c r="B15357" s="75">
        <v>26.426160000000003</v>
      </c>
      <c r="C15357" s="75">
        <v>76.748640000000009</v>
      </c>
    </row>
    <row r="15358" spans="1:3" x14ac:dyDescent="0.25">
      <c r="A15358" s="74">
        <v>39098</v>
      </c>
      <c r="B15358" s="75">
        <v>26.413968000000001</v>
      </c>
      <c r="C15358" s="75">
        <v>76.754736000000008</v>
      </c>
    </row>
    <row r="15359" spans="1:3" x14ac:dyDescent="0.25">
      <c r="A15359" s="74">
        <v>39099</v>
      </c>
      <c r="B15359" s="75">
        <v>26.398728000000002</v>
      </c>
      <c r="C15359" s="75">
        <v>76.730352000000011</v>
      </c>
    </row>
    <row r="15360" spans="1:3" x14ac:dyDescent="0.25">
      <c r="A15360" s="74">
        <v>39100</v>
      </c>
      <c r="B15360" s="75">
        <v>26.386536</v>
      </c>
      <c r="C15360" s="75">
        <v>76.690728000000007</v>
      </c>
    </row>
    <row r="15361" spans="1:3" x14ac:dyDescent="0.25">
      <c r="A15361" s="74">
        <v>39101</v>
      </c>
      <c r="B15361" s="75">
        <v>26.377392000000004</v>
      </c>
      <c r="C15361" s="75">
        <v>76.635864000000012</v>
      </c>
    </row>
    <row r="15362" spans="1:3" x14ac:dyDescent="0.25">
      <c r="A15362" s="74">
        <v>39102</v>
      </c>
      <c r="B15362" s="75">
        <v>26.365200000000002</v>
      </c>
      <c r="C15362" s="75">
        <v>76.57795200000001</v>
      </c>
    </row>
    <row r="15363" spans="1:3" x14ac:dyDescent="0.25">
      <c r="A15363" s="74">
        <v>39103</v>
      </c>
      <c r="B15363" s="75">
        <v>26.356056000000002</v>
      </c>
      <c r="C15363" s="75">
        <v>76.510896000000002</v>
      </c>
    </row>
    <row r="15364" spans="1:3" x14ac:dyDescent="0.25">
      <c r="A15364" s="74">
        <v>39104</v>
      </c>
      <c r="B15364" s="75">
        <v>26.343864000000004</v>
      </c>
      <c r="C15364" s="75">
        <v>76.443840000000009</v>
      </c>
    </row>
    <row r="15365" spans="1:3" x14ac:dyDescent="0.25">
      <c r="A15365" s="74">
        <v>39105</v>
      </c>
      <c r="B15365" s="75">
        <v>26.334720000000004</v>
      </c>
      <c r="C15365" s="75">
        <v>76.373736000000008</v>
      </c>
    </row>
    <row r="15366" spans="1:3" x14ac:dyDescent="0.25">
      <c r="A15366" s="74">
        <v>39106</v>
      </c>
      <c r="B15366" s="75">
        <v>26.322528000000002</v>
      </c>
      <c r="C15366" s="75">
        <v>76.30668</v>
      </c>
    </row>
    <row r="15367" spans="1:3" x14ac:dyDescent="0.25">
      <c r="A15367" s="74">
        <v>39107</v>
      </c>
      <c r="B15367" s="75">
        <v>26.313383999999999</v>
      </c>
      <c r="C15367" s="75">
        <v>76.233528000000007</v>
      </c>
    </row>
    <row r="15368" spans="1:3" x14ac:dyDescent="0.25">
      <c r="A15368" s="74">
        <v>39108</v>
      </c>
      <c r="B15368" s="75">
        <v>26.30424</v>
      </c>
      <c r="C15368" s="75">
        <v>76.15428</v>
      </c>
    </row>
    <row r="15369" spans="1:3" x14ac:dyDescent="0.25">
      <c r="A15369" s="74">
        <v>39109</v>
      </c>
      <c r="B15369" s="75">
        <v>26.298144000000001</v>
      </c>
      <c r="C15369" s="75">
        <v>76.053696000000002</v>
      </c>
    </row>
    <row r="15370" spans="1:3" x14ac:dyDescent="0.25">
      <c r="A15370" s="74">
        <v>39110</v>
      </c>
      <c r="B15370" s="75">
        <v>26.289000000000001</v>
      </c>
      <c r="C15370" s="75">
        <v>75.953112000000004</v>
      </c>
    </row>
    <row r="15371" spans="1:3" x14ac:dyDescent="0.25">
      <c r="A15371" s="74">
        <v>39111</v>
      </c>
      <c r="B15371" s="75">
        <v>26.282904000000002</v>
      </c>
      <c r="C15371" s="75">
        <v>75.84948</v>
      </c>
    </row>
    <row r="15372" spans="1:3" x14ac:dyDescent="0.25">
      <c r="A15372" s="74">
        <v>39112</v>
      </c>
      <c r="B15372" s="75">
        <v>26.273760000000003</v>
      </c>
      <c r="C15372" s="75">
        <v>75.745847999999995</v>
      </c>
    </row>
    <row r="15373" spans="1:3" x14ac:dyDescent="0.25">
      <c r="A15373" s="74">
        <v>39113</v>
      </c>
      <c r="B15373" s="75">
        <v>26.267664000000003</v>
      </c>
      <c r="C15373" s="75">
        <v>75.642216000000005</v>
      </c>
    </row>
    <row r="15374" spans="1:3" x14ac:dyDescent="0.25">
      <c r="A15374" s="74">
        <v>39114</v>
      </c>
      <c r="B15374" s="75">
        <v>26.261568</v>
      </c>
      <c r="C15374" s="75">
        <v>75.535536000000008</v>
      </c>
    </row>
    <row r="15375" spans="1:3" x14ac:dyDescent="0.25">
      <c r="A15375" s="74">
        <v>39115</v>
      </c>
      <c r="B15375" s="75">
        <v>26.252424000000001</v>
      </c>
      <c r="C15375" s="75">
        <v>75.42885600000001</v>
      </c>
    </row>
    <row r="15376" spans="1:3" x14ac:dyDescent="0.25">
      <c r="A15376" s="74">
        <v>39116</v>
      </c>
      <c r="B15376" s="75">
        <v>26.240232000000002</v>
      </c>
      <c r="C15376" s="75">
        <v>75.319128000000006</v>
      </c>
    </row>
    <row r="15377" spans="1:3" x14ac:dyDescent="0.25">
      <c r="A15377" s="74">
        <v>39117</v>
      </c>
      <c r="B15377" s="75">
        <v>26.234135999999999</v>
      </c>
      <c r="C15377" s="75">
        <v>75.209400000000002</v>
      </c>
    </row>
    <row r="15378" spans="1:3" x14ac:dyDescent="0.25">
      <c r="A15378" s="74">
        <v>39118</v>
      </c>
      <c r="B15378" s="75">
        <v>26.22804</v>
      </c>
      <c r="C15378" s="75">
        <v>75.093575999999999</v>
      </c>
    </row>
    <row r="15379" spans="1:3" x14ac:dyDescent="0.25">
      <c r="A15379" s="74">
        <v>39119</v>
      </c>
      <c r="B15379" s="75">
        <v>26.218896000000001</v>
      </c>
      <c r="C15379" s="75">
        <v>74.97775200000001</v>
      </c>
    </row>
    <row r="15380" spans="1:3" x14ac:dyDescent="0.25">
      <c r="A15380" s="74">
        <v>39120</v>
      </c>
      <c r="B15380" s="75">
        <v>26.209751999999998</v>
      </c>
      <c r="C15380" s="75">
        <v>74.858879999999999</v>
      </c>
    </row>
    <row r="15381" spans="1:3" x14ac:dyDescent="0.25">
      <c r="A15381" s="74">
        <v>39121</v>
      </c>
      <c r="B15381" s="75">
        <v>26.200607999999999</v>
      </c>
      <c r="C15381" s="75">
        <v>74.736959999999996</v>
      </c>
    </row>
    <row r="15382" spans="1:3" x14ac:dyDescent="0.25">
      <c r="A15382" s="74">
        <v>39122</v>
      </c>
      <c r="B15382" s="75">
        <v>26.191464000000003</v>
      </c>
      <c r="C15382" s="75">
        <v>74.618088</v>
      </c>
    </row>
    <row r="15383" spans="1:3" x14ac:dyDescent="0.25">
      <c r="A15383" s="74">
        <v>39123</v>
      </c>
      <c r="B15383" s="75">
        <v>26.182320000000004</v>
      </c>
      <c r="C15383" s="75">
        <v>74.496167999999997</v>
      </c>
    </row>
    <row r="15384" spans="1:3" x14ac:dyDescent="0.25">
      <c r="A15384" s="74">
        <v>39124</v>
      </c>
      <c r="B15384" s="75">
        <v>26.176224000000001</v>
      </c>
      <c r="C15384" s="75">
        <v>74.374247999999994</v>
      </c>
    </row>
    <row r="15385" spans="1:3" x14ac:dyDescent="0.25">
      <c r="A15385" s="74">
        <v>39125</v>
      </c>
      <c r="B15385" s="75">
        <v>26.167079999999999</v>
      </c>
      <c r="C15385" s="75">
        <v>74.252328000000006</v>
      </c>
    </row>
    <row r="15386" spans="1:3" x14ac:dyDescent="0.25">
      <c r="A15386" s="74">
        <v>39126</v>
      </c>
      <c r="B15386" s="75">
        <v>26.164032000000002</v>
      </c>
      <c r="C15386" s="75">
        <v>74.142600000000002</v>
      </c>
    </row>
    <row r="15387" spans="1:3" x14ac:dyDescent="0.25">
      <c r="A15387" s="74">
        <v>39127</v>
      </c>
      <c r="B15387" s="75">
        <v>26.15184</v>
      </c>
      <c r="C15387" s="75">
        <v>74.014584000000013</v>
      </c>
    </row>
    <row r="15388" spans="1:3" x14ac:dyDescent="0.25">
      <c r="A15388" s="74">
        <v>39128</v>
      </c>
      <c r="B15388" s="75">
        <v>26.145744000000001</v>
      </c>
      <c r="C15388" s="75">
        <v>73.883520000000004</v>
      </c>
    </row>
    <row r="15389" spans="1:3" x14ac:dyDescent="0.25">
      <c r="A15389" s="74">
        <v>39129</v>
      </c>
      <c r="B15389" s="75">
        <v>26.136600000000001</v>
      </c>
      <c r="C15389" s="75">
        <v>73.749408000000003</v>
      </c>
    </row>
    <row r="15390" spans="1:3" x14ac:dyDescent="0.25">
      <c r="A15390" s="74">
        <v>39130</v>
      </c>
      <c r="B15390" s="75">
        <v>26.133551999999998</v>
      </c>
      <c r="C15390" s="75">
        <v>73.615296000000001</v>
      </c>
    </row>
    <row r="15391" spans="1:3" x14ac:dyDescent="0.25">
      <c r="A15391" s="74">
        <v>39131</v>
      </c>
      <c r="B15391" s="75">
        <v>26.124407999999999</v>
      </c>
      <c r="C15391" s="75">
        <v>73.478136000000006</v>
      </c>
    </row>
    <row r="15392" spans="1:3" x14ac:dyDescent="0.25">
      <c r="A15392" s="74">
        <v>39132</v>
      </c>
      <c r="B15392" s="75">
        <v>26.124407999999999</v>
      </c>
      <c r="C15392" s="75">
        <v>73.353167999999997</v>
      </c>
    </row>
    <row r="15393" spans="1:3" x14ac:dyDescent="0.25">
      <c r="A15393" s="74">
        <v>39133</v>
      </c>
      <c r="B15393" s="75">
        <v>26.118312</v>
      </c>
      <c r="C15393" s="75">
        <v>73.234296000000001</v>
      </c>
    </row>
    <row r="15394" spans="1:3" x14ac:dyDescent="0.25">
      <c r="A15394" s="74">
        <v>39134</v>
      </c>
      <c r="B15394" s="75">
        <v>26.109168</v>
      </c>
      <c r="C15394" s="75">
        <v>73.097136000000006</v>
      </c>
    </row>
    <row r="15395" spans="1:3" x14ac:dyDescent="0.25">
      <c r="A15395" s="74">
        <v>39135</v>
      </c>
      <c r="B15395" s="75">
        <v>26.103072000000001</v>
      </c>
      <c r="C15395" s="75">
        <v>72.953879999999998</v>
      </c>
    </row>
    <row r="15396" spans="1:3" x14ac:dyDescent="0.25">
      <c r="A15396" s="74">
        <v>39136</v>
      </c>
      <c r="B15396" s="75">
        <v>26.090879999999999</v>
      </c>
      <c r="C15396" s="75">
        <v>72.819767999999996</v>
      </c>
    </row>
    <row r="15397" spans="1:3" x14ac:dyDescent="0.25">
      <c r="A15397" s="74">
        <v>39137</v>
      </c>
      <c r="B15397" s="75">
        <v>26.081735999999999</v>
      </c>
      <c r="C15397" s="75">
        <v>72.67346400000001</v>
      </c>
    </row>
    <row r="15398" spans="1:3" x14ac:dyDescent="0.25">
      <c r="A15398" s="74">
        <v>39138</v>
      </c>
      <c r="B15398" s="75">
        <v>26.07564</v>
      </c>
      <c r="C15398" s="75">
        <v>72.52106400000001</v>
      </c>
    </row>
    <row r="15399" spans="1:3" x14ac:dyDescent="0.25">
      <c r="A15399" s="74">
        <v>39139</v>
      </c>
      <c r="B15399" s="75">
        <v>26.069544</v>
      </c>
      <c r="C15399" s="75">
        <v>72.371712000000002</v>
      </c>
    </row>
    <row r="15400" spans="1:3" x14ac:dyDescent="0.25">
      <c r="A15400" s="74">
        <v>39140</v>
      </c>
      <c r="B15400" s="75">
        <v>26.063448000000005</v>
      </c>
      <c r="C15400" s="75">
        <v>72.222359999999995</v>
      </c>
    </row>
    <row r="15401" spans="1:3" x14ac:dyDescent="0.25">
      <c r="A15401" s="74">
        <v>39141</v>
      </c>
      <c r="B15401" s="75">
        <v>26.057351999999998</v>
      </c>
      <c r="C15401" s="75">
        <v>72.063864000000009</v>
      </c>
    </row>
    <row r="15402" spans="1:3" x14ac:dyDescent="0.25">
      <c r="A15402" s="74">
        <v>39142</v>
      </c>
      <c r="B15402" s="75">
        <v>26.048207999999999</v>
      </c>
      <c r="C15402" s="75">
        <v>71.902320000000003</v>
      </c>
    </row>
    <row r="15403" spans="1:3" x14ac:dyDescent="0.25">
      <c r="A15403" s="74">
        <v>39143</v>
      </c>
      <c r="B15403" s="75">
        <v>26.042111999999999</v>
      </c>
      <c r="C15403" s="75">
        <v>71.737728000000004</v>
      </c>
    </row>
    <row r="15404" spans="1:3" x14ac:dyDescent="0.25">
      <c r="A15404" s="74">
        <v>39144</v>
      </c>
      <c r="B15404" s="75">
        <v>26.029920000000004</v>
      </c>
      <c r="C15404" s="75">
        <v>71.576184000000012</v>
      </c>
    </row>
    <row r="15405" spans="1:3" x14ac:dyDescent="0.25">
      <c r="A15405" s="74">
        <v>39145</v>
      </c>
      <c r="B15405" s="75">
        <v>26.020776000000001</v>
      </c>
      <c r="C15405" s="75">
        <v>71.405496000000014</v>
      </c>
    </row>
    <row r="15406" spans="1:3" x14ac:dyDescent="0.25">
      <c r="A15406" s="74">
        <v>39146</v>
      </c>
      <c r="B15406" s="75">
        <v>26.011632000000002</v>
      </c>
      <c r="C15406" s="75">
        <v>71.237856000000008</v>
      </c>
    </row>
    <row r="15407" spans="1:3" x14ac:dyDescent="0.25">
      <c r="A15407" s="74">
        <v>39147</v>
      </c>
      <c r="B15407" s="75">
        <v>26.008583999999999</v>
      </c>
      <c r="C15407" s="75">
        <v>71.064120000000003</v>
      </c>
    </row>
    <row r="15408" spans="1:3" x14ac:dyDescent="0.25">
      <c r="A15408" s="74">
        <v>39148</v>
      </c>
      <c r="B15408" s="75">
        <v>25.99944</v>
      </c>
      <c r="C15408" s="75">
        <v>70.893432000000004</v>
      </c>
    </row>
    <row r="15409" spans="1:3" x14ac:dyDescent="0.25">
      <c r="A15409" s="74">
        <v>39149</v>
      </c>
      <c r="B15409" s="75">
        <v>25.990296000000001</v>
      </c>
      <c r="C15409" s="75">
        <v>70.7136</v>
      </c>
    </row>
    <row r="15410" spans="1:3" x14ac:dyDescent="0.25">
      <c r="A15410" s="74">
        <v>39150</v>
      </c>
      <c r="B15410" s="75">
        <v>25.993344</v>
      </c>
      <c r="C15410" s="75">
        <v>70.542912000000001</v>
      </c>
    </row>
    <row r="15411" spans="1:3" x14ac:dyDescent="0.25">
      <c r="A15411" s="74">
        <v>39151</v>
      </c>
      <c r="B15411" s="75">
        <v>25.993344</v>
      </c>
      <c r="C15411" s="75">
        <v>70.381368000000009</v>
      </c>
    </row>
    <row r="15412" spans="1:3" x14ac:dyDescent="0.25">
      <c r="A15412" s="74">
        <v>39152</v>
      </c>
      <c r="B15412" s="75">
        <v>25.987248000000005</v>
      </c>
      <c r="C15412" s="75">
        <v>70.204584000000011</v>
      </c>
    </row>
    <row r="15413" spans="1:3" x14ac:dyDescent="0.25">
      <c r="A15413" s="74">
        <v>39153</v>
      </c>
      <c r="B15413" s="75">
        <v>25.975056000000002</v>
      </c>
      <c r="C15413" s="75">
        <v>70.033896000000013</v>
      </c>
    </row>
    <row r="15414" spans="1:3" x14ac:dyDescent="0.25">
      <c r="A15414" s="74">
        <v>39154</v>
      </c>
      <c r="B15414" s="75">
        <v>25.968960000000003</v>
      </c>
      <c r="C15414" s="75">
        <v>69.863208</v>
      </c>
    </row>
    <row r="15415" spans="1:3" x14ac:dyDescent="0.25">
      <c r="A15415" s="74">
        <v>39155</v>
      </c>
      <c r="B15415" s="75">
        <v>25.959816000000004</v>
      </c>
      <c r="C15415" s="75">
        <v>69.689471999999995</v>
      </c>
    </row>
    <row r="15416" spans="1:3" x14ac:dyDescent="0.25">
      <c r="A15416" s="74">
        <v>39156</v>
      </c>
      <c r="B15416" s="75">
        <v>25.953720000000004</v>
      </c>
      <c r="C15416" s="75">
        <v>69.512687999999997</v>
      </c>
    </row>
    <row r="15417" spans="1:3" x14ac:dyDescent="0.25">
      <c r="A15417" s="74">
        <v>39157</v>
      </c>
      <c r="B15417" s="75">
        <v>25.947624000000001</v>
      </c>
      <c r="C15417" s="75">
        <v>69.332856000000007</v>
      </c>
    </row>
    <row r="15418" spans="1:3" x14ac:dyDescent="0.25">
      <c r="A15418" s="74">
        <v>39158</v>
      </c>
      <c r="B15418" s="75">
        <v>25.938479999999998</v>
      </c>
      <c r="C15418" s="75">
        <v>69.149976000000009</v>
      </c>
    </row>
    <row r="15419" spans="1:3" x14ac:dyDescent="0.25">
      <c r="A15419" s="74">
        <v>39159</v>
      </c>
      <c r="B15419" s="75">
        <v>25.929335999999999</v>
      </c>
      <c r="C15419" s="75">
        <v>68.967096000000012</v>
      </c>
    </row>
    <row r="15420" spans="1:3" x14ac:dyDescent="0.25">
      <c r="A15420" s="74">
        <v>39160</v>
      </c>
      <c r="B15420" s="75">
        <v>25.920192000000004</v>
      </c>
      <c r="C15420" s="75">
        <v>68.775071999999994</v>
      </c>
    </row>
    <row r="15421" spans="1:3" x14ac:dyDescent="0.25">
      <c r="A15421" s="74">
        <v>39161</v>
      </c>
      <c r="B15421" s="75">
        <v>25.908000000000001</v>
      </c>
      <c r="C15421" s="75">
        <v>68.586096000000012</v>
      </c>
    </row>
    <row r="15422" spans="1:3" x14ac:dyDescent="0.25">
      <c r="A15422" s="74">
        <v>39162</v>
      </c>
      <c r="B15422" s="75">
        <v>25.895807999999999</v>
      </c>
      <c r="C15422" s="75">
        <v>68.394071999999994</v>
      </c>
    </row>
    <row r="15423" spans="1:3" x14ac:dyDescent="0.25">
      <c r="A15423" s="74">
        <v>39163</v>
      </c>
      <c r="B15423" s="75">
        <v>25.889711999999999</v>
      </c>
      <c r="C15423" s="75">
        <v>68.198999999999998</v>
      </c>
    </row>
    <row r="15424" spans="1:3" x14ac:dyDescent="0.25">
      <c r="A15424" s="74">
        <v>39164</v>
      </c>
      <c r="B15424" s="75">
        <v>25.877520000000004</v>
      </c>
      <c r="C15424" s="75">
        <v>68.003928000000002</v>
      </c>
    </row>
    <row r="15425" spans="1:3" x14ac:dyDescent="0.25">
      <c r="A15425" s="74">
        <v>39165</v>
      </c>
      <c r="B15425" s="75">
        <v>25.865328000000002</v>
      </c>
      <c r="C15425" s="75">
        <v>67.839336000000003</v>
      </c>
    </row>
    <row r="15426" spans="1:3" x14ac:dyDescent="0.25">
      <c r="A15426" s="74">
        <v>39166</v>
      </c>
      <c r="B15426" s="75">
        <v>25.850088000000003</v>
      </c>
      <c r="C15426" s="75">
        <v>67.668648000000005</v>
      </c>
    </row>
    <row r="15427" spans="1:3" x14ac:dyDescent="0.25">
      <c r="A15427" s="74">
        <v>39167</v>
      </c>
      <c r="B15427" s="75">
        <v>25.868376000000001</v>
      </c>
      <c r="C15427" s="75">
        <v>67.510152000000005</v>
      </c>
    </row>
    <row r="15428" spans="1:3" x14ac:dyDescent="0.25">
      <c r="A15428" s="74">
        <v>39168</v>
      </c>
      <c r="B15428" s="75">
        <v>25.859232000000002</v>
      </c>
      <c r="C15428" s="75">
        <v>67.357752000000005</v>
      </c>
    </row>
    <row r="15429" spans="1:3" x14ac:dyDescent="0.25">
      <c r="A15429" s="74">
        <v>39169</v>
      </c>
      <c r="B15429" s="75">
        <v>25.84704</v>
      </c>
      <c r="C15429" s="75">
        <v>67.193160000000006</v>
      </c>
    </row>
    <row r="15430" spans="1:3" x14ac:dyDescent="0.25">
      <c r="A15430" s="74">
        <v>39170</v>
      </c>
      <c r="B15430" s="75">
        <v>25.834848000000004</v>
      </c>
      <c r="C15430" s="75">
        <v>67.028568000000007</v>
      </c>
    </row>
    <row r="15431" spans="1:3" x14ac:dyDescent="0.25">
      <c r="A15431" s="74">
        <v>39171</v>
      </c>
      <c r="B15431" s="75">
        <v>25.828752000000001</v>
      </c>
      <c r="C15431" s="75">
        <v>66.860928000000001</v>
      </c>
    </row>
    <row r="15432" spans="1:3" x14ac:dyDescent="0.25">
      <c r="A15432" s="74">
        <v>39172</v>
      </c>
      <c r="B15432" s="75">
        <v>25.819607999999999</v>
      </c>
      <c r="C15432" s="75">
        <v>66.696336000000002</v>
      </c>
    </row>
    <row r="15433" spans="1:3" x14ac:dyDescent="0.25">
      <c r="A15433" s="74">
        <v>39173</v>
      </c>
      <c r="B15433" s="75">
        <v>25.810464000000003</v>
      </c>
      <c r="C15433" s="75">
        <v>66.525648000000004</v>
      </c>
    </row>
    <row r="15434" spans="1:3" x14ac:dyDescent="0.25">
      <c r="A15434" s="74">
        <v>39174</v>
      </c>
      <c r="B15434" s="75">
        <v>25.789128000000002</v>
      </c>
      <c r="C15434" s="75">
        <v>66.354960000000005</v>
      </c>
    </row>
    <row r="15435" spans="1:3" x14ac:dyDescent="0.25">
      <c r="A15435" s="74">
        <v>39175</v>
      </c>
      <c r="B15435" s="75">
        <v>25.783032000000002</v>
      </c>
      <c r="C15435" s="75">
        <v>66.379344000000003</v>
      </c>
    </row>
    <row r="15436" spans="1:3" x14ac:dyDescent="0.25">
      <c r="A15436" s="74">
        <v>39176</v>
      </c>
      <c r="B15436" s="75">
        <v>25.786079999999998</v>
      </c>
      <c r="C15436" s="75">
        <v>66.437256000000005</v>
      </c>
    </row>
    <row r="15437" spans="1:3" x14ac:dyDescent="0.25">
      <c r="A15437" s="74">
        <v>39177</v>
      </c>
      <c r="B15437" s="75">
        <v>25.786079999999998</v>
      </c>
      <c r="C15437" s="75">
        <v>66.370199999999997</v>
      </c>
    </row>
    <row r="15438" spans="1:3" x14ac:dyDescent="0.25">
      <c r="A15438" s="74">
        <v>39178</v>
      </c>
      <c r="B15438" s="75">
        <v>25.783032000000002</v>
      </c>
      <c r="C15438" s="75">
        <v>66.297048000000004</v>
      </c>
    </row>
    <row r="15439" spans="1:3" x14ac:dyDescent="0.25">
      <c r="A15439" s="74">
        <v>39179</v>
      </c>
      <c r="B15439" s="75">
        <v>25.801320000000004</v>
      </c>
      <c r="C15439" s="75">
        <v>66.595752000000005</v>
      </c>
    </row>
    <row r="15440" spans="1:3" x14ac:dyDescent="0.25">
      <c r="A15440" s="74">
        <v>39180</v>
      </c>
      <c r="B15440" s="75">
        <v>25.822656000000002</v>
      </c>
      <c r="C15440" s="75">
        <v>66.668903999999998</v>
      </c>
    </row>
    <row r="15441" spans="1:3" x14ac:dyDescent="0.25">
      <c r="A15441" s="74">
        <v>39181</v>
      </c>
      <c r="B15441" s="75">
        <v>25.862279999999998</v>
      </c>
      <c r="C15441" s="75">
        <v>66.815208000000013</v>
      </c>
    </row>
    <row r="15442" spans="1:3" x14ac:dyDescent="0.25">
      <c r="A15442" s="74">
        <v>39182</v>
      </c>
      <c r="B15442" s="75">
        <v>25.859232000000002</v>
      </c>
      <c r="C15442" s="75">
        <v>66.882264000000006</v>
      </c>
    </row>
    <row r="15443" spans="1:3" x14ac:dyDescent="0.25">
      <c r="A15443" s="74">
        <v>39183</v>
      </c>
      <c r="B15443" s="75">
        <v>25.850088000000003</v>
      </c>
      <c r="C15443" s="75">
        <v>66.857880000000009</v>
      </c>
    </row>
    <row r="15444" spans="1:3" x14ac:dyDescent="0.25">
      <c r="A15444" s="74">
        <v>39184</v>
      </c>
      <c r="B15444" s="75">
        <v>25.840944</v>
      </c>
      <c r="C15444" s="75">
        <v>66.793871999999993</v>
      </c>
    </row>
    <row r="15445" spans="1:3" x14ac:dyDescent="0.25">
      <c r="A15445" s="74">
        <v>39185</v>
      </c>
      <c r="B15445" s="75">
        <v>25.831800000000001</v>
      </c>
      <c r="C15445" s="75">
        <v>66.711576000000008</v>
      </c>
    </row>
    <row r="15446" spans="1:3" x14ac:dyDescent="0.25">
      <c r="A15446" s="74">
        <v>39186</v>
      </c>
      <c r="B15446" s="75">
        <v>25.819607999999999</v>
      </c>
      <c r="C15446" s="75">
        <v>66.614040000000003</v>
      </c>
    </row>
    <row r="15447" spans="1:3" x14ac:dyDescent="0.25">
      <c r="A15447" s="74">
        <v>39187</v>
      </c>
      <c r="B15447" s="75">
        <v>25.798272000000001</v>
      </c>
      <c r="C15447" s="75">
        <v>66.534791999999996</v>
      </c>
    </row>
    <row r="15448" spans="1:3" x14ac:dyDescent="0.25">
      <c r="A15448" s="74">
        <v>39188</v>
      </c>
      <c r="B15448" s="75">
        <v>25.786079999999998</v>
      </c>
      <c r="C15448" s="75">
        <v>66.425064000000006</v>
      </c>
    </row>
    <row r="15449" spans="1:3" x14ac:dyDescent="0.25">
      <c r="A15449" s="74">
        <v>39189</v>
      </c>
      <c r="B15449" s="75">
        <v>25.77084</v>
      </c>
      <c r="C15449" s="75">
        <v>66.309240000000003</v>
      </c>
    </row>
    <row r="15450" spans="1:3" x14ac:dyDescent="0.25">
      <c r="A15450" s="74">
        <v>39190</v>
      </c>
      <c r="B15450" s="75">
        <v>25.758648000000004</v>
      </c>
      <c r="C15450" s="75">
        <v>66.18732</v>
      </c>
    </row>
    <row r="15451" spans="1:3" x14ac:dyDescent="0.25">
      <c r="A15451" s="74">
        <v>39191</v>
      </c>
      <c r="B15451" s="75">
        <v>25.752552000000001</v>
      </c>
      <c r="C15451" s="75">
        <v>66.065399999999997</v>
      </c>
    </row>
    <row r="15452" spans="1:3" x14ac:dyDescent="0.25">
      <c r="A15452" s="74">
        <v>39192</v>
      </c>
      <c r="B15452" s="75">
        <v>25.743407999999999</v>
      </c>
      <c r="C15452" s="75">
        <v>65.940432000000001</v>
      </c>
    </row>
    <row r="15453" spans="1:3" x14ac:dyDescent="0.25">
      <c r="A15453" s="74">
        <v>39193</v>
      </c>
      <c r="B15453" s="75">
        <v>25.731216000000003</v>
      </c>
      <c r="C15453" s="75">
        <v>65.809368000000006</v>
      </c>
    </row>
    <row r="15454" spans="1:3" x14ac:dyDescent="0.25">
      <c r="A15454" s="74">
        <v>39194</v>
      </c>
      <c r="B15454" s="75">
        <v>25.719024000000001</v>
      </c>
      <c r="C15454" s="75">
        <v>65.675256000000005</v>
      </c>
    </row>
    <row r="15455" spans="1:3" x14ac:dyDescent="0.25">
      <c r="A15455" s="74">
        <v>39195</v>
      </c>
      <c r="B15455" s="75">
        <v>25.69464</v>
      </c>
      <c r="C15455" s="75">
        <v>65.535048000000003</v>
      </c>
    </row>
    <row r="15456" spans="1:3" x14ac:dyDescent="0.25">
      <c r="A15456" s="74">
        <v>39196</v>
      </c>
      <c r="B15456" s="75">
        <v>25.712928000000002</v>
      </c>
      <c r="C15456" s="75">
        <v>65.730119999999999</v>
      </c>
    </row>
    <row r="15457" spans="1:3" x14ac:dyDescent="0.25">
      <c r="A15457" s="74">
        <v>39197</v>
      </c>
      <c r="B15457" s="75">
        <v>25.719024000000001</v>
      </c>
      <c r="C15457" s="75">
        <v>65.742311999999998</v>
      </c>
    </row>
    <row r="15458" spans="1:3" x14ac:dyDescent="0.25">
      <c r="A15458" s="74">
        <v>39198</v>
      </c>
      <c r="B15458" s="75">
        <v>25.731216000000003</v>
      </c>
      <c r="C15458" s="75">
        <v>65.803271999999993</v>
      </c>
    </row>
    <row r="15459" spans="1:3" x14ac:dyDescent="0.25">
      <c r="A15459" s="74">
        <v>39199</v>
      </c>
      <c r="B15459" s="75">
        <v>25.725120000000004</v>
      </c>
      <c r="C15459" s="75">
        <v>65.848991999999996</v>
      </c>
    </row>
    <row r="15460" spans="1:3" x14ac:dyDescent="0.25">
      <c r="A15460" s="74">
        <v>39200</v>
      </c>
      <c r="B15460" s="75">
        <v>25.715976000000001</v>
      </c>
      <c r="C15460" s="75">
        <v>65.809368000000006</v>
      </c>
    </row>
    <row r="15461" spans="1:3" x14ac:dyDescent="0.25">
      <c r="A15461" s="74">
        <v>39201</v>
      </c>
      <c r="B15461" s="75">
        <v>25.709879999999998</v>
      </c>
      <c r="C15461" s="75">
        <v>65.727071999999993</v>
      </c>
    </row>
    <row r="15462" spans="1:3" x14ac:dyDescent="0.25">
      <c r="A15462" s="74">
        <v>39202</v>
      </c>
      <c r="B15462" s="75">
        <v>25.712928000000002</v>
      </c>
      <c r="C15462" s="75">
        <v>65.641728000000001</v>
      </c>
    </row>
    <row r="15463" spans="1:3" x14ac:dyDescent="0.25">
      <c r="A15463" s="74">
        <v>39203</v>
      </c>
      <c r="B15463" s="75">
        <v>25.734264000000003</v>
      </c>
      <c r="C15463" s="75">
        <v>65.550288000000009</v>
      </c>
    </row>
    <row r="15464" spans="1:3" x14ac:dyDescent="0.25">
      <c r="A15464" s="74">
        <v>39204</v>
      </c>
      <c r="B15464" s="75">
        <v>25.749504000000002</v>
      </c>
      <c r="C15464" s="75">
        <v>65.531999999999996</v>
      </c>
    </row>
    <row r="15465" spans="1:3" x14ac:dyDescent="0.25">
      <c r="A15465" s="74">
        <v>39205</v>
      </c>
      <c r="B15465" s="75">
        <v>25.752552000000001</v>
      </c>
      <c r="C15465" s="75">
        <v>65.501519999999999</v>
      </c>
    </row>
    <row r="15466" spans="1:3" x14ac:dyDescent="0.25">
      <c r="A15466" s="74">
        <v>39206</v>
      </c>
      <c r="B15466" s="75">
        <v>25.761696000000001</v>
      </c>
      <c r="C15466" s="75">
        <v>65.464944000000003</v>
      </c>
    </row>
    <row r="15467" spans="1:3" x14ac:dyDescent="0.25">
      <c r="A15467" s="74">
        <v>39207</v>
      </c>
      <c r="B15467" s="75">
        <v>25.795224000000001</v>
      </c>
      <c r="C15467" s="75">
        <v>65.382648000000003</v>
      </c>
    </row>
    <row r="15468" spans="1:3" x14ac:dyDescent="0.25">
      <c r="A15468" s="74">
        <v>39208</v>
      </c>
      <c r="B15468" s="75">
        <v>25.798272000000001</v>
      </c>
      <c r="C15468" s="75">
        <v>65.355215999999999</v>
      </c>
    </row>
    <row r="15469" spans="1:3" x14ac:dyDescent="0.25">
      <c r="A15469" s="74">
        <v>39209</v>
      </c>
      <c r="B15469" s="75">
        <v>25.850088000000003</v>
      </c>
      <c r="C15469" s="75">
        <v>65.367408000000012</v>
      </c>
    </row>
    <row r="15470" spans="1:3" x14ac:dyDescent="0.25">
      <c r="A15470" s="74">
        <v>39210</v>
      </c>
      <c r="B15470" s="75">
        <v>25.895807999999999</v>
      </c>
      <c r="C15470" s="75">
        <v>65.358264000000005</v>
      </c>
    </row>
    <row r="15471" spans="1:3" x14ac:dyDescent="0.25">
      <c r="A15471" s="74">
        <v>39211</v>
      </c>
      <c r="B15471" s="75">
        <v>25.908000000000001</v>
      </c>
      <c r="C15471" s="75">
        <v>65.349119999999999</v>
      </c>
    </row>
    <row r="15472" spans="1:3" x14ac:dyDescent="0.25">
      <c r="A15472" s="74">
        <v>39212</v>
      </c>
      <c r="B15472" s="75">
        <v>25.944576000000001</v>
      </c>
      <c r="C15472" s="75">
        <v>65.336928000000015</v>
      </c>
    </row>
    <row r="15473" spans="1:3" x14ac:dyDescent="0.25">
      <c r="A15473" s="74">
        <v>39213</v>
      </c>
      <c r="B15473" s="75">
        <v>25.944576000000001</v>
      </c>
      <c r="C15473" s="75">
        <v>65.224152000000004</v>
      </c>
    </row>
    <row r="15474" spans="1:3" x14ac:dyDescent="0.25">
      <c r="A15474" s="74">
        <v>39214</v>
      </c>
      <c r="B15474" s="75">
        <v>25.935432000000002</v>
      </c>
      <c r="C15474" s="75">
        <v>65.114424</v>
      </c>
    </row>
    <row r="15475" spans="1:3" x14ac:dyDescent="0.25">
      <c r="A15475" s="74">
        <v>39215</v>
      </c>
      <c r="B15475" s="75">
        <v>25.978104000000002</v>
      </c>
      <c r="C15475" s="75">
        <v>65.227199999999996</v>
      </c>
    </row>
    <row r="15476" spans="1:3" x14ac:dyDescent="0.25">
      <c r="A15476" s="74">
        <v>39216</v>
      </c>
      <c r="B15476" s="75">
        <v>25.978104000000002</v>
      </c>
      <c r="C15476" s="75">
        <v>65.236344000000003</v>
      </c>
    </row>
    <row r="15477" spans="1:3" x14ac:dyDescent="0.25">
      <c r="A15477" s="74">
        <v>39217</v>
      </c>
      <c r="B15477" s="75">
        <v>25.975056000000002</v>
      </c>
      <c r="C15477" s="75">
        <v>65.135760000000005</v>
      </c>
    </row>
    <row r="15478" spans="1:3" x14ac:dyDescent="0.25">
      <c r="A15478" s="74">
        <v>39218</v>
      </c>
      <c r="B15478" s="75">
        <v>25.987248000000005</v>
      </c>
      <c r="C15478" s="75">
        <v>65.029080000000008</v>
      </c>
    </row>
    <row r="15479" spans="1:3" x14ac:dyDescent="0.25">
      <c r="A15479" s="74">
        <v>39219</v>
      </c>
      <c r="B15479" s="75">
        <v>26.029920000000004</v>
      </c>
      <c r="C15479" s="75">
        <v>64.989456000000004</v>
      </c>
    </row>
    <row r="15480" spans="1:3" x14ac:dyDescent="0.25">
      <c r="A15480" s="74">
        <v>39220</v>
      </c>
      <c r="B15480" s="75">
        <v>26.103072000000001</v>
      </c>
      <c r="C15480" s="75">
        <v>64.925448000000003</v>
      </c>
    </row>
    <row r="15481" spans="1:3" x14ac:dyDescent="0.25">
      <c r="A15481" s="74">
        <v>39221</v>
      </c>
      <c r="B15481" s="75">
        <v>26.136600000000001</v>
      </c>
      <c r="C15481" s="75">
        <v>64.989456000000004</v>
      </c>
    </row>
    <row r="15482" spans="1:3" x14ac:dyDescent="0.25">
      <c r="A15482" s="74">
        <v>39222</v>
      </c>
      <c r="B15482" s="75">
        <v>26.224992000000004</v>
      </c>
      <c r="C15482" s="75">
        <v>65.169288000000009</v>
      </c>
    </row>
    <row r="15483" spans="1:3" x14ac:dyDescent="0.25">
      <c r="A15483" s="74">
        <v>39223</v>
      </c>
      <c r="B15483" s="75">
        <v>26.322528000000002</v>
      </c>
      <c r="C15483" s="75">
        <v>65.382648000000003</v>
      </c>
    </row>
    <row r="15484" spans="1:3" x14ac:dyDescent="0.25">
      <c r="A15484" s="74">
        <v>39224</v>
      </c>
      <c r="B15484" s="75">
        <v>26.377392000000004</v>
      </c>
      <c r="C15484" s="75">
        <v>65.452752000000004</v>
      </c>
    </row>
    <row r="15485" spans="1:3" x14ac:dyDescent="0.25">
      <c r="A15485" s="74">
        <v>39225</v>
      </c>
      <c r="B15485" s="75">
        <v>26.420064000000004</v>
      </c>
      <c r="C15485" s="75">
        <v>65.574671999999993</v>
      </c>
    </row>
    <row r="15486" spans="1:3" x14ac:dyDescent="0.25">
      <c r="A15486" s="74">
        <v>39226</v>
      </c>
      <c r="B15486" s="75">
        <v>26.514551999999998</v>
      </c>
      <c r="C15486" s="75">
        <v>65.76669600000001</v>
      </c>
    </row>
    <row r="15487" spans="1:3" x14ac:dyDescent="0.25">
      <c r="A15487" s="74">
        <v>39227</v>
      </c>
      <c r="B15487" s="75">
        <v>26.511504000000002</v>
      </c>
      <c r="C15487" s="75">
        <v>65.906903999999997</v>
      </c>
    </row>
    <row r="15488" spans="1:3" x14ac:dyDescent="0.25">
      <c r="A15488" s="74">
        <v>39228</v>
      </c>
      <c r="B15488" s="75">
        <v>26.499312</v>
      </c>
      <c r="C15488" s="75">
        <v>65.980056000000005</v>
      </c>
    </row>
    <row r="15489" spans="1:3" x14ac:dyDescent="0.25">
      <c r="A15489" s="74">
        <v>39229</v>
      </c>
      <c r="B15489" s="75">
        <v>26.471879999999999</v>
      </c>
      <c r="C15489" s="75">
        <v>66.050160000000005</v>
      </c>
    </row>
    <row r="15490" spans="1:3" x14ac:dyDescent="0.25">
      <c r="A15490" s="74">
        <v>39230</v>
      </c>
      <c r="B15490" s="75">
        <v>26.441400000000002</v>
      </c>
      <c r="C15490" s="75">
        <v>66.129408000000012</v>
      </c>
    </row>
    <row r="15491" spans="1:3" x14ac:dyDescent="0.25">
      <c r="A15491" s="74">
        <v>39231</v>
      </c>
      <c r="B15491" s="75">
        <v>26.413968000000001</v>
      </c>
      <c r="C15491" s="75">
        <v>66.251328000000001</v>
      </c>
    </row>
    <row r="15492" spans="1:3" x14ac:dyDescent="0.25">
      <c r="A15492" s="74">
        <v>39232</v>
      </c>
      <c r="B15492" s="75">
        <v>26.392632000000003</v>
      </c>
      <c r="C15492" s="75">
        <v>66.318384000000009</v>
      </c>
    </row>
    <row r="15493" spans="1:3" x14ac:dyDescent="0.25">
      <c r="A15493" s="74">
        <v>39233</v>
      </c>
      <c r="B15493" s="75">
        <v>26.392632000000003</v>
      </c>
      <c r="C15493" s="75">
        <v>66.397632000000002</v>
      </c>
    </row>
    <row r="15494" spans="1:3" x14ac:dyDescent="0.25">
      <c r="A15494" s="74">
        <v>39234</v>
      </c>
      <c r="B15494" s="75">
        <v>26.362151999999998</v>
      </c>
      <c r="C15494" s="75">
        <v>66.452496000000011</v>
      </c>
    </row>
    <row r="15495" spans="1:3" x14ac:dyDescent="0.25">
      <c r="A15495" s="74">
        <v>39235</v>
      </c>
      <c r="B15495" s="75">
        <v>26.349960000000003</v>
      </c>
      <c r="C15495" s="75">
        <v>66.528696000000011</v>
      </c>
    </row>
    <row r="15496" spans="1:3" x14ac:dyDescent="0.25">
      <c r="A15496" s="74">
        <v>39236</v>
      </c>
      <c r="B15496" s="75">
        <v>26.319479999999999</v>
      </c>
      <c r="C15496" s="75">
        <v>66.586608000000012</v>
      </c>
    </row>
    <row r="15497" spans="1:3" x14ac:dyDescent="0.25">
      <c r="A15497" s="74">
        <v>39237</v>
      </c>
      <c r="B15497" s="75">
        <v>26.285951999999998</v>
      </c>
      <c r="C15497" s="75">
        <v>66.763391999999996</v>
      </c>
    </row>
    <row r="15498" spans="1:3" x14ac:dyDescent="0.25">
      <c r="A15498" s="74">
        <v>39238</v>
      </c>
      <c r="B15498" s="75">
        <v>26.261568</v>
      </c>
      <c r="C15498" s="75">
        <v>66.857880000000009</v>
      </c>
    </row>
    <row r="15499" spans="1:3" x14ac:dyDescent="0.25">
      <c r="A15499" s="74">
        <v>39239</v>
      </c>
      <c r="B15499" s="75">
        <v>26.246328000000002</v>
      </c>
      <c r="C15499" s="75">
        <v>66.937128000000001</v>
      </c>
    </row>
    <row r="15500" spans="1:3" x14ac:dyDescent="0.25">
      <c r="A15500" s="74">
        <v>39240</v>
      </c>
      <c r="B15500" s="75">
        <v>26.231088000000003</v>
      </c>
      <c r="C15500" s="75">
        <v>67.037711999999999</v>
      </c>
    </row>
    <row r="15501" spans="1:3" x14ac:dyDescent="0.25">
      <c r="A15501" s="74">
        <v>39241</v>
      </c>
      <c r="B15501" s="75">
        <v>26.206704000000002</v>
      </c>
      <c r="C15501" s="75">
        <v>67.132199999999997</v>
      </c>
    </row>
    <row r="15502" spans="1:3" x14ac:dyDescent="0.25">
      <c r="A15502" s="74">
        <v>39242</v>
      </c>
      <c r="B15502" s="75">
        <v>26.212800000000001</v>
      </c>
      <c r="C15502" s="75">
        <v>67.171824000000001</v>
      </c>
    </row>
    <row r="15503" spans="1:3" x14ac:dyDescent="0.25">
      <c r="A15503" s="74">
        <v>39243</v>
      </c>
      <c r="B15503" s="75">
        <v>26.200607999999999</v>
      </c>
      <c r="C15503" s="75">
        <v>67.171824000000001</v>
      </c>
    </row>
    <row r="15504" spans="1:3" x14ac:dyDescent="0.25">
      <c r="A15504" s="74">
        <v>39244</v>
      </c>
      <c r="B15504" s="75">
        <v>26.173176000000002</v>
      </c>
      <c r="C15504" s="75">
        <v>67.162679999999995</v>
      </c>
    </row>
    <row r="15505" spans="1:3" x14ac:dyDescent="0.25">
      <c r="A15505" s="74">
        <v>39245</v>
      </c>
      <c r="B15505" s="75">
        <v>26.164032000000002</v>
      </c>
      <c r="C15505" s="75">
        <v>67.159632000000002</v>
      </c>
    </row>
    <row r="15506" spans="1:3" x14ac:dyDescent="0.25">
      <c r="A15506" s="74">
        <v>39246</v>
      </c>
      <c r="B15506" s="75">
        <v>26.154888000000003</v>
      </c>
      <c r="C15506" s="75">
        <v>67.232784000000009</v>
      </c>
    </row>
    <row r="15507" spans="1:3" x14ac:dyDescent="0.25">
      <c r="A15507" s="74">
        <v>39247</v>
      </c>
      <c r="B15507" s="75">
        <v>26.148792000000004</v>
      </c>
      <c r="C15507" s="75">
        <v>67.33032</v>
      </c>
    </row>
    <row r="15508" spans="1:3" x14ac:dyDescent="0.25">
      <c r="A15508" s="74">
        <v>39248</v>
      </c>
      <c r="B15508" s="75">
        <v>26.145744000000001</v>
      </c>
      <c r="C15508" s="75">
        <v>67.382136000000003</v>
      </c>
    </row>
    <row r="15509" spans="1:3" x14ac:dyDescent="0.25">
      <c r="A15509" s="74">
        <v>39249</v>
      </c>
      <c r="B15509" s="75">
        <v>26.124407999999999</v>
      </c>
      <c r="C15509" s="75">
        <v>67.391279999999995</v>
      </c>
    </row>
    <row r="15510" spans="1:3" x14ac:dyDescent="0.25">
      <c r="A15510" s="74">
        <v>39250</v>
      </c>
      <c r="B15510" s="75">
        <v>26.124407999999999</v>
      </c>
      <c r="C15510" s="75">
        <v>67.369944000000004</v>
      </c>
    </row>
    <row r="15511" spans="1:3" x14ac:dyDescent="0.25">
      <c r="A15511" s="74">
        <v>39251</v>
      </c>
      <c r="B15511" s="75">
        <v>26.121360000000003</v>
      </c>
      <c r="C15511" s="75">
        <v>67.336416</v>
      </c>
    </row>
    <row r="15512" spans="1:3" x14ac:dyDescent="0.25">
      <c r="A15512" s="74">
        <v>39252</v>
      </c>
      <c r="B15512" s="75">
        <v>26.106120000000004</v>
      </c>
      <c r="C15512" s="75">
        <v>67.284599999999998</v>
      </c>
    </row>
    <row r="15513" spans="1:3" x14ac:dyDescent="0.25">
      <c r="A15513" s="74">
        <v>39253</v>
      </c>
      <c r="B15513" s="75">
        <v>26.090879999999999</v>
      </c>
      <c r="C15513" s="75">
        <v>67.248024000000001</v>
      </c>
    </row>
    <row r="15514" spans="1:3" x14ac:dyDescent="0.25">
      <c r="A15514" s="74">
        <v>39254</v>
      </c>
      <c r="B15514" s="75">
        <v>26.084783999999999</v>
      </c>
      <c r="C15514" s="75">
        <v>67.324224000000001</v>
      </c>
    </row>
    <row r="15515" spans="1:3" x14ac:dyDescent="0.25">
      <c r="A15515" s="74">
        <v>39255</v>
      </c>
      <c r="B15515" s="75">
        <v>26.084783999999999</v>
      </c>
      <c r="C15515" s="75">
        <v>67.293744000000004</v>
      </c>
    </row>
    <row r="15516" spans="1:3" x14ac:dyDescent="0.25">
      <c r="A15516" s="74">
        <v>39256</v>
      </c>
      <c r="B15516" s="75">
        <v>26.109168</v>
      </c>
      <c r="C15516" s="75">
        <v>67.376040000000003</v>
      </c>
    </row>
    <row r="15517" spans="1:3" x14ac:dyDescent="0.25">
      <c r="A15517" s="74">
        <v>39257</v>
      </c>
      <c r="B15517" s="75">
        <v>26.115264000000003</v>
      </c>
      <c r="C15517" s="75">
        <v>67.382136000000003</v>
      </c>
    </row>
    <row r="15518" spans="1:3" x14ac:dyDescent="0.25">
      <c r="A15518" s="74">
        <v>39258</v>
      </c>
      <c r="B15518" s="75">
        <v>26.118312</v>
      </c>
      <c r="C15518" s="75">
        <v>67.333368000000007</v>
      </c>
    </row>
    <row r="15519" spans="1:3" x14ac:dyDescent="0.25">
      <c r="A15519" s="74">
        <v>39259</v>
      </c>
      <c r="B15519" s="75">
        <v>26.148792000000004</v>
      </c>
      <c r="C15519" s="75">
        <v>67.293744000000004</v>
      </c>
    </row>
    <row r="15520" spans="1:3" x14ac:dyDescent="0.25">
      <c r="A15520" s="74">
        <v>39260</v>
      </c>
      <c r="B15520" s="75">
        <v>26.179272000000001</v>
      </c>
      <c r="C15520" s="75">
        <v>67.501007999999999</v>
      </c>
    </row>
    <row r="15521" spans="1:3" x14ac:dyDescent="0.25">
      <c r="A15521" s="74">
        <v>39261</v>
      </c>
      <c r="B15521" s="75">
        <v>26.167079999999999</v>
      </c>
      <c r="C15521" s="75">
        <v>67.507103999999998</v>
      </c>
    </row>
    <row r="15522" spans="1:3" x14ac:dyDescent="0.25">
      <c r="A15522" s="74">
        <v>39262</v>
      </c>
      <c r="B15522" s="75">
        <v>26.164032000000002</v>
      </c>
      <c r="C15522" s="75">
        <v>68.025264000000007</v>
      </c>
    </row>
    <row r="15523" spans="1:3" x14ac:dyDescent="0.25">
      <c r="A15523" s="74">
        <v>39263</v>
      </c>
      <c r="B15523" s="75">
        <v>26.154888000000003</v>
      </c>
      <c r="C15523" s="75">
        <v>68.122799999999998</v>
      </c>
    </row>
    <row r="15524" spans="1:3" x14ac:dyDescent="0.25">
      <c r="A15524" s="74">
        <v>39264</v>
      </c>
      <c r="B15524" s="75">
        <v>26.139648000000001</v>
      </c>
      <c r="C15524" s="75">
        <v>68.052696000000012</v>
      </c>
    </row>
    <row r="15525" spans="1:3" x14ac:dyDescent="0.25">
      <c r="A15525" s="74">
        <v>39265</v>
      </c>
      <c r="B15525" s="75">
        <v>26.124407999999999</v>
      </c>
      <c r="C15525" s="75">
        <v>67.970399999999998</v>
      </c>
    </row>
    <row r="15526" spans="1:3" x14ac:dyDescent="0.25">
      <c r="A15526" s="74">
        <v>39266</v>
      </c>
      <c r="B15526" s="75">
        <v>26.112216</v>
      </c>
      <c r="C15526" s="75">
        <v>67.888103999999998</v>
      </c>
    </row>
    <row r="15527" spans="1:3" x14ac:dyDescent="0.25">
      <c r="A15527" s="74">
        <v>39267</v>
      </c>
      <c r="B15527" s="75">
        <v>26.093928000000002</v>
      </c>
      <c r="C15527" s="75">
        <v>67.814952000000005</v>
      </c>
    </row>
    <row r="15528" spans="1:3" x14ac:dyDescent="0.25">
      <c r="A15528" s="74">
        <v>39268</v>
      </c>
      <c r="B15528" s="75">
        <v>26.072592000000004</v>
      </c>
      <c r="C15528" s="75">
        <v>67.726560000000006</v>
      </c>
    </row>
    <row r="15529" spans="1:3" x14ac:dyDescent="0.25">
      <c r="A15529" s="74">
        <v>39269</v>
      </c>
      <c r="B15529" s="75">
        <v>26.048207999999999</v>
      </c>
      <c r="C15529" s="75">
        <v>67.629024000000001</v>
      </c>
    </row>
    <row r="15530" spans="1:3" x14ac:dyDescent="0.25">
      <c r="A15530" s="74">
        <v>39270</v>
      </c>
      <c r="B15530" s="75">
        <v>26.048207999999999</v>
      </c>
      <c r="C15530" s="75">
        <v>67.565016</v>
      </c>
    </row>
    <row r="15531" spans="1:3" x14ac:dyDescent="0.25">
      <c r="A15531" s="74">
        <v>39271</v>
      </c>
      <c r="B15531" s="75">
        <v>26.029920000000004</v>
      </c>
      <c r="C15531" s="75">
        <v>67.491864000000007</v>
      </c>
    </row>
    <row r="15532" spans="1:3" x14ac:dyDescent="0.25">
      <c r="A15532" s="74">
        <v>39272</v>
      </c>
      <c r="B15532" s="75">
        <v>26.014679999999998</v>
      </c>
      <c r="C15532" s="75">
        <v>67.470528000000002</v>
      </c>
    </row>
    <row r="15533" spans="1:3" x14ac:dyDescent="0.25">
      <c r="A15533" s="74">
        <v>39273</v>
      </c>
      <c r="B15533" s="75">
        <v>26.002488000000003</v>
      </c>
      <c r="C15533" s="75">
        <v>68.275199999999998</v>
      </c>
    </row>
    <row r="15534" spans="1:3" x14ac:dyDescent="0.25">
      <c r="A15534" s="74">
        <v>39274</v>
      </c>
      <c r="B15534" s="75">
        <v>25.996392000000004</v>
      </c>
      <c r="C15534" s="75">
        <v>68.662296000000012</v>
      </c>
    </row>
    <row r="15535" spans="1:3" x14ac:dyDescent="0.25">
      <c r="A15535" s="74">
        <v>39275</v>
      </c>
      <c r="B15535" s="75">
        <v>25.981151999999998</v>
      </c>
      <c r="C15535" s="75">
        <v>68.863464000000008</v>
      </c>
    </row>
    <row r="15536" spans="1:3" x14ac:dyDescent="0.25">
      <c r="A15536" s="74">
        <v>39276</v>
      </c>
      <c r="B15536" s="75">
        <v>25.975056000000002</v>
      </c>
      <c r="C15536" s="75">
        <v>68.970144000000005</v>
      </c>
    </row>
    <row r="15537" spans="1:3" x14ac:dyDescent="0.25">
      <c r="A15537" s="74">
        <v>39277</v>
      </c>
      <c r="B15537" s="75">
        <v>25.959816000000004</v>
      </c>
      <c r="C15537" s="75">
        <v>69.012816000000001</v>
      </c>
    </row>
    <row r="15538" spans="1:3" x14ac:dyDescent="0.25">
      <c r="A15538" s="74">
        <v>39278</v>
      </c>
      <c r="B15538" s="75">
        <v>25.990296000000001</v>
      </c>
      <c r="C15538" s="75">
        <v>69.122544000000005</v>
      </c>
    </row>
    <row r="15539" spans="1:3" x14ac:dyDescent="0.25">
      <c r="A15539" s="74">
        <v>39279</v>
      </c>
      <c r="B15539" s="75">
        <v>26.020776000000001</v>
      </c>
      <c r="C15539" s="75">
        <v>69.363336000000004</v>
      </c>
    </row>
    <row r="15540" spans="1:3" x14ac:dyDescent="0.25">
      <c r="A15540" s="74">
        <v>39280</v>
      </c>
      <c r="B15540" s="75">
        <v>26.045160000000003</v>
      </c>
      <c r="C15540" s="75">
        <v>69.527928000000003</v>
      </c>
    </row>
    <row r="15541" spans="1:3" x14ac:dyDescent="0.25">
      <c r="A15541" s="74">
        <v>39281</v>
      </c>
      <c r="B15541" s="75">
        <v>26.072592000000004</v>
      </c>
      <c r="C15541" s="75">
        <v>69.674232000000003</v>
      </c>
    </row>
    <row r="15542" spans="1:3" x14ac:dyDescent="0.25">
      <c r="A15542" s="74">
        <v>39282</v>
      </c>
      <c r="B15542" s="75">
        <v>26.096976000000002</v>
      </c>
      <c r="C15542" s="75">
        <v>69.762624000000002</v>
      </c>
    </row>
    <row r="15543" spans="1:3" x14ac:dyDescent="0.25">
      <c r="A15543" s="74">
        <v>39283</v>
      </c>
      <c r="B15543" s="75">
        <v>26.112216</v>
      </c>
      <c r="C15543" s="75">
        <v>70.009512000000001</v>
      </c>
    </row>
    <row r="15544" spans="1:3" x14ac:dyDescent="0.25">
      <c r="A15544" s="74">
        <v>39284</v>
      </c>
      <c r="B15544" s="75">
        <v>26.118312</v>
      </c>
      <c r="C15544" s="75">
        <v>70.128384000000011</v>
      </c>
    </row>
    <row r="15545" spans="1:3" x14ac:dyDescent="0.25">
      <c r="A15545" s="74">
        <v>39285</v>
      </c>
      <c r="B15545" s="75">
        <v>26.118312</v>
      </c>
      <c r="C15545" s="75">
        <v>70.207632000000004</v>
      </c>
    </row>
    <row r="15546" spans="1:3" x14ac:dyDescent="0.25">
      <c r="A15546" s="74">
        <v>39286</v>
      </c>
      <c r="B15546" s="75">
        <v>26.103072000000001</v>
      </c>
      <c r="C15546" s="75">
        <v>70.353936000000004</v>
      </c>
    </row>
    <row r="15547" spans="1:3" x14ac:dyDescent="0.25">
      <c r="A15547" s="74">
        <v>39287</v>
      </c>
      <c r="B15547" s="75">
        <v>26.084783999999999</v>
      </c>
      <c r="C15547" s="75">
        <v>70.420991999999998</v>
      </c>
    </row>
    <row r="15548" spans="1:3" x14ac:dyDescent="0.25">
      <c r="A15548" s="74">
        <v>39288</v>
      </c>
      <c r="B15548" s="75">
        <v>26.063448000000005</v>
      </c>
      <c r="C15548" s="75">
        <v>70.420991999999998</v>
      </c>
    </row>
    <row r="15549" spans="1:3" x14ac:dyDescent="0.25">
      <c r="A15549" s="74">
        <v>39289</v>
      </c>
      <c r="B15549" s="75">
        <v>26.045160000000003</v>
      </c>
      <c r="C15549" s="75">
        <v>70.469759999999994</v>
      </c>
    </row>
    <row r="15550" spans="1:3" x14ac:dyDescent="0.25">
      <c r="A15550" s="74">
        <v>39290</v>
      </c>
      <c r="B15550" s="75">
        <v>26.026872000000001</v>
      </c>
      <c r="C15550" s="75">
        <v>70.518528000000003</v>
      </c>
    </row>
    <row r="15551" spans="1:3" x14ac:dyDescent="0.25">
      <c r="A15551" s="74">
        <v>39291</v>
      </c>
      <c r="B15551" s="75">
        <v>26.008583999999999</v>
      </c>
      <c r="C15551" s="75">
        <v>70.509384000000011</v>
      </c>
    </row>
    <row r="15552" spans="1:3" x14ac:dyDescent="0.25">
      <c r="A15552" s="74">
        <v>39292</v>
      </c>
      <c r="B15552" s="75">
        <v>25.990296000000001</v>
      </c>
      <c r="C15552" s="75">
        <v>70.552056000000007</v>
      </c>
    </row>
    <row r="15553" spans="1:3" x14ac:dyDescent="0.25">
      <c r="A15553" s="74">
        <v>39293</v>
      </c>
      <c r="B15553" s="75">
        <v>25.996392000000004</v>
      </c>
      <c r="C15553" s="75">
        <v>70.646544000000006</v>
      </c>
    </row>
    <row r="15554" spans="1:3" x14ac:dyDescent="0.25">
      <c r="A15554" s="74">
        <v>39294</v>
      </c>
      <c r="B15554" s="75">
        <v>25.993344</v>
      </c>
      <c r="C15554" s="75">
        <v>70.67397600000001</v>
      </c>
    </row>
    <row r="15555" spans="1:3" x14ac:dyDescent="0.25">
      <c r="A15555" s="74">
        <v>39295</v>
      </c>
      <c r="B15555" s="75">
        <v>25.987248000000005</v>
      </c>
      <c r="C15555" s="75">
        <v>70.680071999999996</v>
      </c>
    </row>
    <row r="15556" spans="1:3" x14ac:dyDescent="0.25">
      <c r="A15556" s="74">
        <v>39296</v>
      </c>
      <c r="B15556" s="75">
        <v>25.993344</v>
      </c>
      <c r="C15556" s="75">
        <v>70.661784000000011</v>
      </c>
    </row>
    <row r="15557" spans="1:3" x14ac:dyDescent="0.25">
      <c r="A15557" s="74">
        <v>39297</v>
      </c>
      <c r="B15557" s="75">
        <v>26.017728000000002</v>
      </c>
      <c r="C15557" s="75">
        <v>70.7136</v>
      </c>
    </row>
    <row r="15558" spans="1:3" x14ac:dyDescent="0.25">
      <c r="A15558" s="74">
        <v>39298</v>
      </c>
      <c r="B15558" s="75">
        <v>26.005535999999999</v>
      </c>
      <c r="C15558" s="75">
        <v>70.698359999999994</v>
      </c>
    </row>
    <row r="15559" spans="1:3" x14ac:dyDescent="0.25">
      <c r="A15559" s="74">
        <v>39299</v>
      </c>
      <c r="B15559" s="75">
        <v>25.990296000000001</v>
      </c>
      <c r="C15559" s="75">
        <v>70.664832000000004</v>
      </c>
    </row>
    <row r="15560" spans="1:3" x14ac:dyDescent="0.25">
      <c r="A15560" s="74">
        <v>39300</v>
      </c>
      <c r="B15560" s="75">
        <v>26.023824000000001</v>
      </c>
      <c r="C15560" s="75">
        <v>71.122032000000004</v>
      </c>
    </row>
    <row r="15561" spans="1:3" x14ac:dyDescent="0.25">
      <c r="A15561" s="74">
        <v>39301</v>
      </c>
      <c r="B15561" s="75">
        <v>26.036016000000004</v>
      </c>
      <c r="C15561" s="75">
        <v>71.201279999999997</v>
      </c>
    </row>
    <row r="15562" spans="1:3" x14ac:dyDescent="0.25">
      <c r="A15562" s="74">
        <v>39302</v>
      </c>
      <c r="B15562" s="75">
        <v>26.029920000000004</v>
      </c>
      <c r="C15562" s="75">
        <v>71.216520000000003</v>
      </c>
    </row>
    <row r="15563" spans="1:3" x14ac:dyDescent="0.25">
      <c r="A15563" s="74">
        <v>39303</v>
      </c>
      <c r="B15563" s="75">
        <v>26.063448000000005</v>
      </c>
      <c r="C15563" s="75">
        <v>71.3232</v>
      </c>
    </row>
    <row r="15564" spans="1:3" x14ac:dyDescent="0.25">
      <c r="A15564" s="74">
        <v>39304</v>
      </c>
      <c r="B15564" s="75">
        <v>26.106120000000004</v>
      </c>
      <c r="C15564" s="75">
        <v>71.359776000000011</v>
      </c>
    </row>
    <row r="15565" spans="1:3" x14ac:dyDescent="0.25">
      <c r="A15565" s="74">
        <v>39305</v>
      </c>
      <c r="B15565" s="75">
        <v>26.109168</v>
      </c>
      <c r="C15565" s="75">
        <v>71.445120000000003</v>
      </c>
    </row>
    <row r="15566" spans="1:3" x14ac:dyDescent="0.25">
      <c r="A15566" s="74">
        <v>39306</v>
      </c>
      <c r="B15566" s="75">
        <v>26.136600000000001</v>
      </c>
      <c r="C15566" s="75">
        <v>71.445120000000003</v>
      </c>
    </row>
    <row r="15567" spans="1:3" x14ac:dyDescent="0.25">
      <c r="A15567" s="74">
        <v>39307</v>
      </c>
      <c r="B15567" s="75">
        <v>26.176224000000001</v>
      </c>
      <c r="C15567" s="75">
        <v>71.615808000000001</v>
      </c>
    </row>
    <row r="15568" spans="1:3" x14ac:dyDescent="0.25">
      <c r="A15568" s="74">
        <v>39308</v>
      </c>
      <c r="B15568" s="75">
        <v>26.185368</v>
      </c>
      <c r="C15568" s="75">
        <v>71.713344000000006</v>
      </c>
    </row>
    <row r="15569" spans="1:3" x14ac:dyDescent="0.25">
      <c r="A15569" s="74">
        <v>39309</v>
      </c>
      <c r="B15569" s="75">
        <v>26.182320000000004</v>
      </c>
      <c r="C15569" s="75">
        <v>71.792591999999999</v>
      </c>
    </row>
    <row r="15570" spans="1:3" x14ac:dyDescent="0.25">
      <c r="A15570" s="74">
        <v>39310</v>
      </c>
      <c r="B15570" s="75">
        <v>26.182320000000004</v>
      </c>
      <c r="C15570" s="75">
        <v>71.792591999999999</v>
      </c>
    </row>
    <row r="15571" spans="1:3" x14ac:dyDescent="0.25">
      <c r="A15571" s="74">
        <v>39311</v>
      </c>
      <c r="B15571" s="75">
        <v>26.179272000000001</v>
      </c>
      <c r="C15571" s="75">
        <v>71.768208000000001</v>
      </c>
    </row>
    <row r="15572" spans="1:3" x14ac:dyDescent="0.25">
      <c r="A15572" s="74">
        <v>39312</v>
      </c>
      <c r="B15572" s="75">
        <v>26.167079999999999</v>
      </c>
      <c r="C15572" s="75">
        <v>71.746871999999996</v>
      </c>
    </row>
    <row r="15573" spans="1:3" x14ac:dyDescent="0.25">
      <c r="A15573" s="74">
        <v>39313</v>
      </c>
      <c r="B15573" s="75">
        <v>26.191464000000003</v>
      </c>
      <c r="C15573" s="75">
        <v>71.731632000000005</v>
      </c>
    </row>
    <row r="15574" spans="1:3" x14ac:dyDescent="0.25">
      <c r="A15574" s="74">
        <v>39314</v>
      </c>
      <c r="B15574" s="75">
        <v>26.185368</v>
      </c>
      <c r="C15574" s="75">
        <v>71.692008000000001</v>
      </c>
    </row>
    <row r="15575" spans="1:3" x14ac:dyDescent="0.25">
      <c r="A15575" s="74">
        <v>39315</v>
      </c>
      <c r="B15575" s="75">
        <v>26.167079999999999</v>
      </c>
      <c r="C15575" s="75">
        <v>71.722487999999998</v>
      </c>
    </row>
    <row r="15576" spans="1:3" x14ac:dyDescent="0.25">
      <c r="A15576" s="74">
        <v>39316</v>
      </c>
      <c r="B15576" s="75">
        <v>26.15184</v>
      </c>
      <c r="C15576" s="75">
        <v>71.7042</v>
      </c>
    </row>
    <row r="15577" spans="1:3" x14ac:dyDescent="0.25">
      <c r="A15577" s="74">
        <v>39317</v>
      </c>
      <c r="B15577" s="75">
        <v>26.139648000000001</v>
      </c>
      <c r="C15577" s="75">
        <v>71.688959999999994</v>
      </c>
    </row>
    <row r="15578" spans="1:3" x14ac:dyDescent="0.25">
      <c r="A15578" s="74">
        <v>39318</v>
      </c>
      <c r="B15578" s="75">
        <v>26.139648000000001</v>
      </c>
      <c r="C15578" s="75">
        <v>71.667624000000004</v>
      </c>
    </row>
    <row r="15579" spans="1:3" x14ac:dyDescent="0.25">
      <c r="A15579" s="74">
        <v>39319</v>
      </c>
      <c r="B15579" s="75">
        <v>26.176224000000001</v>
      </c>
      <c r="C15579" s="75">
        <v>71.624952000000008</v>
      </c>
    </row>
    <row r="15580" spans="1:3" x14ac:dyDescent="0.25">
      <c r="A15580" s="74">
        <v>39320</v>
      </c>
      <c r="B15580" s="75">
        <v>26.188416</v>
      </c>
      <c r="C15580" s="75">
        <v>71.576184000000012</v>
      </c>
    </row>
    <row r="15581" spans="1:3" x14ac:dyDescent="0.25">
      <c r="A15581" s="74">
        <v>39321</v>
      </c>
      <c r="B15581" s="75">
        <v>26.176224000000001</v>
      </c>
      <c r="C15581" s="75">
        <v>71.524367999999996</v>
      </c>
    </row>
    <row r="15582" spans="1:3" x14ac:dyDescent="0.25">
      <c r="A15582" s="74">
        <v>39322</v>
      </c>
      <c r="B15582" s="75">
        <v>26.160983999999999</v>
      </c>
      <c r="C15582" s="75">
        <v>71.457312000000002</v>
      </c>
    </row>
    <row r="15583" spans="1:3" x14ac:dyDescent="0.25">
      <c r="A15583" s="74">
        <v>39323</v>
      </c>
      <c r="B15583" s="75">
        <v>26.142696000000001</v>
      </c>
      <c r="C15583" s="75">
        <v>71.390256000000008</v>
      </c>
    </row>
    <row r="15584" spans="1:3" x14ac:dyDescent="0.25">
      <c r="A15584" s="74">
        <v>39324</v>
      </c>
      <c r="B15584" s="75">
        <v>26.124407999999999</v>
      </c>
      <c r="C15584" s="75">
        <v>71.317104</v>
      </c>
    </row>
    <row r="15585" spans="1:3" x14ac:dyDescent="0.25">
      <c r="A15585" s="74">
        <v>39325</v>
      </c>
      <c r="B15585" s="75">
        <v>26.115264000000003</v>
      </c>
      <c r="C15585" s="75">
        <v>71.365871999999996</v>
      </c>
    </row>
    <row r="15586" spans="1:3" x14ac:dyDescent="0.25">
      <c r="A15586" s="74">
        <v>39326</v>
      </c>
      <c r="B15586" s="75">
        <v>26.103072000000001</v>
      </c>
      <c r="C15586" s="75">
        <v>71.353679999999997</v>
      </c>
    </row>
    <row r="15587" spans="1:3" x14ac:dyDescent="0.25">
      <c r="A15587" s="74">
        <v>39327</v>
      </c>
      <c r="B15587" s="75">
        <v>26.090879999999999</v>
      </c>
      <c r="C15587" s="75">
        <v>71.405496000000014</v>
      </c>
    </row>
    <row r="15588" spans="1:3" x14ac:dyDescent="0.25">
      <c r="A15588" s="74">
        <v>39328</v>
      </c>
      <c r="B15588" s="75">
        <v>26.087832000000002</v>
      </c>
      <c r="C15588" s="75">
        <v>71.375016000000002</v>
      </c>
    </row>
    <row r="15589" spans="1:3" x14ac:dyDescent="0.25">
      <c r="A15589" s="74">
        <v>39329</v>
      </c>
      <c r="B15589" s="75">
        <v>26.078688000000003</v>
      </c>
      <c r="C15589" s="75">
        <v>71.307959999999994</v>
      </c>
    </row>
    <row r="15590" spans="1:3" x14ac:dyDescent="0.25">
      <c r="A15590" s="74">
        <v>39330</v>
      </c>
      <c r="B15590" s="75">
        <v>26.087832000000002</v>
      </c>
      <c r="C15590" s="75">
        <v>71.240904</v>
      </c>
    </row>
    <row r="15591" spans="1:3" x14ac:dyDescent="0.25">
      <c r="A15591" s="74">
        <v>39331</v>
      </c>
      <c r="B15591" s="75">
        <v>26.078688000000003</v>
      </c>
      <c r="C15591" s="75">
        <v>71.161656000000008</v>
      </c>
    </row>
    <row r="15592" spans="1:3" x14ac:dyDescent="0.25">
      <c r="A15592" s="74">
        <v>39332</v>
      </c>
      <c r="B15592" s="75">
        <v>26.063448000000005</v>
      </c>
      <c r="C15592" s="75">
        <v>71.076312000000001</v>
      </c>
    </row>
    <row r="15593" spans="1:3" x14ac:dyDescent="0.25">
      <c r="A15593" s="74">
        <v>39333</v>
      </c>
      <c r="B15593" s="75">
        <v>26.096976000000002</v>
      </c>
      <c r="C15593" s="75">
        <v>71.048879999999997</v>
      </c>
    </row>
    <row r="15594" spans="1:3" x14ac:dyDescent="0.25">
      <c r="A15594" s="74">
        <v>39334</v>
      </c>
      <c r="B15594" s="75">
        <v>26.133551999999998</v>
      </c>
      <c r="C15594" s="75">
        <v>71.021448000000007</v>
      </c>
    </row>
    <row r="15595" spans="1:3" x14ac:dyDescent="0.25">
      <c r="A15595" s="74">
        <v>39335</v>
      </c>
      <c r="B15595" s="75">
        <v>26.124407999999999</v>
      </c>
      <c r="C15595" s="75">
        <v>70.954391999999999</v>
      </c>
    </row>
    <row r="15596" spans="1:3" x14ac:dyDescent="0.25">
      <c r="A15596" s="74">
        <v>39336</v>
      </c>
      <c r="B15596" s="75">
        <v>26.124407999999999</v>
      </c>
      <c r="C15596" s="75">
        <v>70.862952000000007</v>
      </c>
    </row>
    <row r="15597" spans="1:3" x14ac:dyDescent="0.25">
      <c r="A15597" s="74">
        <v>39337</v>
      </c>
      <c r="B15597" s="75">
        <v>26.130504000000002</v>
      </c>
      <c r="C15597" s="75">
        <v>70.878191999999999</v>
      </c>
    </row>
    <row r="15598" spans="1:3" x14ac:dyDescent="0.25">
      <c r="A15598" s="74">
        <v>39338</v>
      </c>
      <c r="B15598" s="75">
        <v>26.130504000000002</v>
      </c>
      <c r="C15598" s="75">
        <v>70.866</v>
      </c>
    </row>
    <row r="15599" spans="1:3" x14ac:dyDescent="0.25">
      <c r="A15599" s="74">
        <v>39339</v>
      </c>
      <c r="B15599" s="75">
        <v>26.176224000000001</v>
      </c>
      <c r="C15599" s="75">
        <v>70.914768000000009</v>
      </c>
    </row>
    <row r="15600" spans="1:3" x14ac:dyDescent="0.25">
      <c r="A15600" s="74">
        <v>39340</v>
      </c>
      <c r="B15600" s="75">
        <v>26.249376000000002</v>
      </c>
      <c r="C15600" s="75">
        <v>70.951344000000006</v>
      </c>
    </row>
    <row r="15601" spans="1:3" x14ac:dyDescent="0.25">
      <c r="A15601" s="74">
        <v>39341</v>
      </c>
      <c r="B15601" s="75">
        <v>26.264616</v>
      </c>
      <c r="C15601" s="75">
        <v>70.926959999999994</v>
      </c>
    </row>
    <row r="15602" spans="1:3" x14ac:dyDescent="0.25">
      <c r="A15602" s="74">
        <v>39342</v>
      </c>
      <c r="B15602" s="75">
        <v>26.279856000000002</v>
      </c>
      <c r="C15602" s="75">
        <v>70.881240000000005</v>
      </c>
    </row>
    <row r="15603" spans="1:3" x14ac:dyDescent="0.25">
      <c r="A15603" s="74">
        <v>39343</v>
      </c>
      <c r="B15603" s="75">
        <v>26.270712</v>
      </c>
      <c r="C15603" s="75">
        <v>70.859904</v>
      </c>
    </row>
    <row r="15604" spans="1:3" x14ac:dyDescent="0.25">
      <c r="A15604" s="74">
        <v>39344</v>
      </c>
      <c r="B15604" s="75">
        <v>26.279856000000002</v>
      </c>
      <c r="C15604" s="75">
        <v>70.829424000000003</v>
      </c>
    </row>
    <row r="15605" spans="1:3" x14ac:dyDescent="0.25">
      <c r="A15605" s="74">
        <v>39345</v>
      </c>
      <c r="B15605" s="75">
        <v>26.255472000000001</v>
      </c>
      <c r="C15605" s="75">
        <v>70.759320000000002</v>
      </c>
    </row>
    <row r="15606" spans="1:3" x14ac:dyDescent="0.25">
      <c r="A15606" s="74">
        <v>39346</v>
      </c>
      <c r="B15606" s="75">
        <v>26.246328000000002</v>
      </c>
      <c r="C15606" s="75">
        <v>70.689216000000002</v>
      </c>
    </row>
    <row r="15607" spans="1:3" x14ac:dyDescent="0.25">
      <c r="A15607" s="74">
        <v>39347</v>
      </c>
      <c r="B15607" s="75">
        <v>26.22804</v>
      </c>
      <c r="C15607" s="75">
        <v>70.613016000000002</v>
      </c>
    </row>
    <row r="15608" spans="1:3" x14ac:dyDescent="0.25">
      <c r="A15608" s="74">
        <v>39348</v>
      </c>
      <c r="B15608" s="75">
        <v>26.206704000000002</v>
      </c>
      <c r="C15608" s="75">
        <v>70.539864000000009</v>
      </c>
    </row>
    <row r="15609" spans="1:3" x14ac:dyDescent="0.25">
      <c r="A15609" s="74">
        <v>39349</v>
      </c>
      <c r="B15609" s="75">
        <v>26.273760000000003</v>
      </c>
      <c r="C15609" s="75">
        <v>70.466712000000001</v>
      </c>
    </row>
    <row r="15610" spans="1:3" x14ac:dyDescent="0.25">
      <c r="A15610" s="74">
        <v>39350</v>
      </c>
      <c r="B15610" s="75">
        <v>26.295096000000001</v>
      </c>
      <c r="C15610" s="75">
        <v>70.439279999999997</v>
      </c>
    </row>
    <row r="15611" spans="1:3" x14ac:dyDescent="0.25">
      <c r="A15611" s="74">
        <v>39351</v>
      </c>
      <c r="B15611" s="75">
        <v>26.292048000000001</v>
      </c>
      <c r="C15611" s="75">
        <v>70.381368000000009</v>
      </c>
    </row>
    <row r="15612" spans="1:3" x14ac:dyDescent="0.25">
      <c r="A15612" s="74">
        <v>39352</v>
      </c>
      <c r="B15612" s="75">
        <v>26.292048000000001</v>
      </c>
      <c r="C15612" s="75">
        <v>70.302120000000002</v>
      </c>
    </row>
    <row r="15613" spans="1:3" x14ac:dyDescent="0.25">
      <c r="A15613" s="74">
        <v>39353</v>
      </c>
      <c r="B15613" s="75">
        <v>26.282904000000002</v>
      </c>
      <c r="C15613" s="75">
        <v>70.262496000000013</v>
      </c>
    </row>
    <row r="15614" spans="1:3" x14ac:dyDescent="0.25">
      <c r="A15614" s="74">
        <v>39354</v>
      </c>
      <c r="B15614" s="75">
        <v>26.289000000000001</v>
      </c>
      <c r="C15614" s="75">
        <v>70.262496000000013</v>
      </c>
    </row>
    <row r="15615" spans="1:3" x14ac:dyDescent="0.25">
      <c r="A15615" s="74">
        <v>39355</v>
      </c>
      <c r="B15615" s="75">
        <v>26.337768000000001</v>
      </c>
      <c r="C15615" s="75">
        <v>70.241159999999994</v>
      </c>
    </row>
    <row r="15616" spans="1:3" x14ac:dyDescent="0.25">
      <c r="A15616" s="74">
        <v>39356</v>
      </c>
      <c r="B15616" s="75">
        <v>26.346912</v>
      </c>
      <c r="C15616" s="75">
        <v>70.244208</v>
      </c>
    </row>
    <row r="15617" spans="1:3" x14ac:dyDescent="0.25">
      <c r="A15617" s="74">
        <v>39357</v>
      </c>
      <c r="B15617" s="75">
        <v>26.340816</v>
      </c>
      <c r="C15617" s="75">
        <v>70.198487999999998</v>
      </c>
    </row>
    <row r="15618" spans="1:3" x14ac:dyDescent="0.25">
      <c r="A15618" s="74">
        <v>39358</v>
      </c>
      <c r="B15618" s="75">
        <v>26.334720000000004</v>
      </c>
      <c r="C15618" s="75">
        <v>70.134479999999996</v>
      </c>
    </row>
    <row r="15619" spans="1:3" x14ac:dyDescent="0.25">
      <c r="A15619" s="74">
        <v>39359</v>
      </c>
      <c r="B15619" s="75">
        <v>26.404824000000001</v>
      </c>
      <c r="C15619" s="75">
        <v>70.107048000000006</v>
      </c>
    </row>
    <row r="15620" spans="1:3" x14ac:dyDescent="0.25">
      <c r="A15620" s="74">
        <v>39360</v>
      </c>
      <c r="B15620" s="75">
        <v>26.389583999999999</v>
      </c>
      <c r="C15620" s="75">
        <v>70.030848000000006</v>
      </c>
    </row>
    <row r="15621" spans="1:3" x14ac:dyDescent="0.25">
      <c r="A15621" s="74">
        <v>39361</v>
      </c>
      <c r="B15621" s="75">
        <v>26.365200000000002</v>
      </c>
      <c r="C15621" s="75">
        <v>70.052184000000011</v>
      </c>
    </row>
    <row r="15622" spans="1:3" x14ac:dyDescent="0.25">
      <c r="A15622" s="74">
        <v>39362</v>
      </c>
      <c r="B15622" s="75">
        <v>26.365200000000002</v>
      </c>
      <c r="C15622" s="75">
        <v>70.061328000000003</v>
      </c>
    </row>
    <row r="15623" spans="1:3" x14ac:dyDescent="0.25">
      <c r="A15623" s="74">
        <v>39363</v>
      </c>
      <c r="B15623" s="75">
        <v>26.346912</v>
      </c>
      <c r="C15623" s="75">
        <v>70.06437600000001</v>
      </c>
    </row>
    <row r="15624" spans="1:3" x14ac:dyDescent="0.25">
      <c r="A15624" s="74">
        <v>39364</v>
      </c>
      <c r="B15624" s="75">
        <v>26.316432000000002</v>
      </c>
      <c r="C15624" s="75">
        <v>70.052184000000011</v>
      </c>
    </row>
    <row r="15625" spans="1:3" x14ac:dyDescent="0.25">
      <c r="A15625" s="74">
        <v>39365</v>
      </c>
      <c r="B15625" s="75">
        <v>26.279856000000002</v>
      </c>
      <c r="C15625" s="75">
        <v>70.039991999999998</v>
      </c>
    </row>
    <row r="15626" spans="1:3" x14ac:dyDescent="0.25">
      <c r="A15626" s="74">
        <v>39366</v>
      </c>
      <c r="B15626" s="75">
        <v>26.252424000000001</v>
      </c>
      <c r="C15626" s="75">
        <v>70.027799999999999</v>
      </c>
    </row>
    <row r="15627" spans="1:3" x14ac:dyDescent="0.25">
      <c r="A15627" s="74">
        <v>39367</v>
      </c>
      <c r="B15627" s="75">
        <v>26.221944000000001</v>
      </c>
      <c r="C15627" s="75">
        <v>70.033896000000013</v>
      </c>
    </row>
    <row r="15628" spans="1:3" x14ac:dyDescent="0.25">
      <c r="A15628" s="74">
        <v>39368</v>
      </c>
      <c r="B15628" s="75">
        <v>26.197560000000003</v>
      </c>
      <c r="C15628" s="75">
        <v>70.137528000000003</v>
      </c>
    </row>
    <row r="15629" spans="1:3" x14ac:dyDescent="0.25">
      <c r="A15629" s="74">
        <v>39369</v>
      </c>
      <c r="B15629" s="75">
        <v>26.203656000000002</v>
      </c>
      <c r="C15629" s="75">
        <v>70.341744000000006</v>
      </c>
    </row>
    <row r="15630" spans="1:3" x14ac:dyDescent="0.25">
      <c r="A15630" s="74">
        <v>39370</v>
      </c>
      <c r="B15630" s="75">
        <v>26.185368</v>
      </c>
      <c r="C15630" s="75">
        <v>70.469759999999994</v>
      </c>
    </row>
    <row r="15631" spans="1:3" x14ac:dyDescent="0.25">
      <c r="A15631" s="74">
        <v>39371</v>
      </c>
      <c r="B15631" s="75">
        <v>26.15184</v>
      </c>
      <c r="C15631" s="75">
        <v>70.497191999999998</v>
      </c>
    </row>
    <row r="15632" spans="1:3" x14ac:dyDescent="0.25">
      <c r="A15632" s="74">
        <v>39372</v>
      </c>
      <c r="B15632" s="75">
        <v>26.127456000000002</v>
      </c>
      <c r="C15632" s="75">
        <v>70.506336000000005</v>
      </c>
    </row>
    <row r="15633" spans="1:3" x14ac:dyDescent="0.25">
      <c r="A15633" s="74">
        <v>39373</v>
      </c>
      <c r="B15633" s="75">
        <v>26.133551999999998</v>
      </c>
      <c r="C15633" s="75">
        <v>70.536816000000002</v>
      </c>
    </row>
    <row r="15634" spans="1:3" x14ac:dyDescent="0.25">
      <c r="A15634" s="74">
        <v>39374</v>
      </c>
      <c r="B15634" s="75">
        <v>26.130504000000002</v>
      </c>
      <c r="C15634" s="75">
        <v>70.576440000000005</v>
      </c>
    </row>
    <row r="15635" spans="1:3" x14ac:dyDescent="0.25">
      <c r="A15635" s="74">
        <v>39375</v>
      </c>
      <c r="B15635" s="75">
        <v>26.130504000000002</v>
      </c>
      <c r="C15635" s="75">
        <v>70.677024000000003</v>
      </c>
    </row>
    <row r="15636" spans="1:3" x14ac:dyDescent="0.25">
      <c r="A15636" s="74">
        <v>39376</v>
      </c>
      <c r="B15636" s="75">
        <v>26.127456000000002</v>
      </c>
      <c r="C15636" s="75">
        <v>70.762368000000009</v>
      </c>
    </row>
    <row r="15637" spans="1:3" x14ac:dyDescent="0.25">
      <c r="A15637" s="74">
        <v>39377</v>
      </c>
      <c r="B15637" s="75">
        <v>26.133551999999998</v>
      </c>
      <c r="C15637" s="75">
        <v>70.853808000000001</v>
      </c>
    </row>
    <row r="15638" spans="1:3" x14ac:dyDescent="0.25">
      <c r="A15638" s="74">
        <v>39378</v>
      </c>
      <c r="B15638" s="75">
        <v>26.154888000000003</v>
      </c>
      <c r="C15638" s="75">
        <v>70.908671999999996</v>
      </c>
    </row>
    <row r="15639" spans="1:3" x14ac:dyDescent="0.25">
      <c r="A15639" s="74">
        <v>39379</v>
      </c>
      <c r="B15639" s="75">
        <v>26.167079999999999</v>
      </c>
      <c r="C15639" s="75">
        <v>70.963536000000005</v>
      </c>
    </row>
    <row r="15640" spans="1:3" x14ac:dyDescent="0.25">
      <c r="A15640" s="74">
        <v>39380</v>
      </c>
      <c r="B15640" s="75">
        <v>26.185368</v>
      </c>
      <c r="C15640" s="75">
        <v>71.122032000000004</v>
      </c>
    </row>
    <row r="15641" spans="1:3" x14ac:dyDescent="0.25">
      <c r="A15641" s="74">
        <v>39381</v>
      </c>
      <c r="B15641" s="75">
        <v>26.215848000000001</v>
      </c>
      <c r="C15641" s="75">
        <v>71.231759999999994</v>
      </c>
    </row>
    <row r="15642" spans="1:3" x14ac:dyDescent="0.25">
      <c r="A15642" s="74">
        <v>39382</v>
      </c>
      <c r="B15642" s="75">
        <v>26.392632000000003</v>
      </c>
      <c r="C15642" s="75">
        <v>71.435976000000011</v>
      </c>
    </row>
    <row r="15643" spans="1:3" x14ac:dyDescent="0.25">
      <c r="A15643" s="74">
        <v>39383</v>
      </c>
      <c r="B15643" s="75">
        <v>26.389583999999999</v>
      </c>
      <c r="C15643" s="75">
        <v>71.582279999999997</v>
      </c>
    </row>
    <row r="15644" spans="1:3" x14ac:dyDescent="0.25">
      <c r="A15644" s="74">
        <v>39384</v>
      </c>
      <c r="B15644" s="75">
        <v>26.401776000000002</v>
      </c>
      <c r="C15644" s="75">
        <v>71.7804</v>
      </c>
    </row>
    <row r="15645" spans="1:3" x14ac:dyDescent="0.25">
      <c r="A15645" s="74">
        <v>39385</v>
      </c>
      <c r="B15645" s="75">
        <v>26.413968000000001</v>
      </c>
      <c r="C15645" s="75">
        <v>72.027287999999999</v>
      </c>
    </row>
    <row r="15646" spans="1:3" x14ac:dyDescent="0.25">
      <c r="A15646" s="74">
        <v>39386</v>
      </c>
      <c r="B15646" s="75">
        <v>26.447496000000001</v>
      </c>
      <c r="C15646" s="75">
        <v>72.213216000000003</v>
      </c>
    </row>
    <row r="15647" spans="1:3" x14ac:dyDescent="0.25">
      <c r="A15647" s="74">
        <v>39387</v>
      </c>
      <c r="B15647" s="75">
        <v>26.447496000000001</v>
      </c>
      <c r="C15647" s="75">
        <v>72.322944000000007</v>
      </c>
    </row>
    <row r="15648" spans="1:3" x14ac:dyDescent="0.25">
      <c r="A15648" s="74">
        <v>39388</v>
      </c>
      <c r="B15648" s="75">
        <v>26.429207999999999</v>
      </c>
      <c r="C15648" s="75">
        <v>72.380856000000009</v>
      </c>
    </row>
    <row r="15649" spans="1:3" x14ac:dyDescent="0.25">
      <c r="A15649" s="74">
        <v>39389</v>
      </c>
      <c r="B15649" s="75">
        <v>26.444448000000001</v>
      </c>
      <c r="C15649" s="75">
        <v>72.420479999999998</v>
      </c>
    </row>
    <row r="15650" spans="1:3" x14ac:dyDescent="0.25">
      <c r="A15650" s="74">
        <v>39390</v>
      </c>
      <c r="B15650" s="75">
        <v>26.45664</v>
      </c>
      <c r="C15650" s="75">
        <v>72.530208000000002</v>
      </c>
    </row>
    <row r="15651" spans="1:3" x14ac:dyDescent="0.25">
      <c r="A15651" s="74">
        <v>39391</v>
      </c>
      <c r="B15651" s="75">
        <v>26.502360000000003</v>
      </c>
      <c r="C15651" s="75">
        <v>72.743567999999996</v>
      </c>
    </row>
    <row r="15652" spans="1:3" x14ac:dyDescent="0.25">
      <c r="A15652" s="74">
        <v>39392</v>
      </c>
      <c r="B15652" s="75">
        <v>26.520648000000001</v>
      </c>
      <c r="C15652" s="75">
        <v>72.914256000000009</v>
      </c>
    </row>
    <row r="15653" spans="1:3" x14ac:dyDescent="0.25">
      <c r="A15653" s="74">
        <v>39393</v>
      </c>
      <c r="B15653" s="75">
        <v>26.520648000000001</v>
      </c>
      <c r="C15653" s="75">
        <v>73.017887999999999</v>
      </c>
    </row>
    <row r="15654" spans="1:3" x14ac:dyDescent="0.25">
      <c r="A15654" s="74">
        <v>39394</v>
      </c>
      <c r="B15654" s="75">
        <v>26.499312</v>
      </c>
      <c r="C15654" s="75">
        <v>73.109328000000005</v>
      </c>
    </row>
    <row r="15655" spans="1:3" x14ac:dyDescent="0.25">
      <c r="A15655" s="74">
        <v>39395</v>
      </c>
      <c r="B15655" s="75">
        <v>26.53284</v>
      </c>
      <c r="C15655" s="75">
        <v>73.225152000000008</v>
      </c>
    </row>
    <row r="15656" spans="1:3" x14ac:dyDescent="0.25">
      <c r="A15656" s="74">
        <v>39396</v>
      </c>
      <c r="B15656" s="75">
        <v>26.572464000000004</v>
      </c>
      <c r="C15656" s="75">
        <v>73.502520000000004</v>
      </c>
    </row>
    <row r="15657" spans="1:3" x14ac:dyDescent="0.25">
      <c r="A15657" s="74">
        <v>39397</v>
      </c>
      <c r="B15657" s="75">
        <v>26.581607999999999</v>
      </c>
      <c r="C15657" s="75">
        <v>73.798176000000012</v>
      </c>
    </row>
    <row r="15658" spans="1:3" x14ac:dyDescent="0.25">
      <c r="A15658" s="74">
        <v>39398</v>
      </c>
      <c r="B15658" s="75">
        <v>26.569416</v>
      </c>
      <c r="C15658" s="75">
        <v>73.883520000000004</v>
      </c>
    </row>
    <row r="15659" spans="1:3" x14ac:dyDescent="0.25">
      <c r="A15659" s="74">
        <v>39399</v>
      </c>
      <c r="B15659" s="75">
        <v>26.593800000000002</v>
      </c>
      <c r="C15659" s="75">
        <v>74.237088</v>
      </c>
    </row>
    <row r="15660" spans="1:3" x14ac:dyDescent="0.25">
      <c r="A15660" s="74">
        <v>39400</v>
      </c>
      <c r="B15660" s="75">
        <v>26.624279999999999</v>
      </c>
      <c r="C15660" s="75">
        <v>74.502264000000011</v>
      </c>
    </row>
    <row r="15661" spans="1:3" x14ac:dyDescent="0.25">
      <c r="A15661" s="74">
        <v>39401</v>
      </c>
      <c r="B15661" s="75">
        <v>26.621232000000003</v>
      </c>
      <c r="C15661" s="75">
        <v>74.575416000000004</v>
      </c>
    </row>
    <row r="15662" spans="1:3" x14ac:dyDescent="0.25">
      <c r="A15662" s="74">
        <v>39402</v>
      </c>
      <c r="B15662" s="75">
        <v>26.68524</v>
      </c>
      <c r="C15662" s="75">
        <v>74.956416000000004</v>
      </c>
    </row>
    <row r="15663" spans="1:3" x14ac:dyDescent="0.25">
      <c r="A15663" s="74">
        <v>39403</v>
      </c>
      <c r="B15663" s="75">
        <v>26.679144000000001</v>
      </c>
      <c r="C15663" s="75">
        <v>75.486767999999998</v>
      </c>
    </row>
    <row r="15664" spans="1:3" x14ac:dyDescent="0.25">
      <c r="A15664" s="74">
        <v>39404</v>
      </c>
      <c r="B15664" s="75">
        <v>26.642568000000001</v>
      </c>
      <c r="C15664" s="75">
        <v>76.608432000000008</v>
      </c>
    </row>
    <row r="15665" spans="1:3" x14ac:dyDescent="0.25">
      <c r="A15665" s="74">
        <v>39405</v>
      </c>
      <c r="B15665" s="75">
        <v>26.68524</v>
      </c>
      <c r="C15665" s="75">
        <v>76.855320000000006</v>
      </c>
    </row>
    <row r="15666" spans="1:3" x14ac:dyDescent="0.25">
      <c r="A15666" s="74">
        <v>39406</v>
      </c>
      <c r="B15666" s="75">
        <v>26.639520000000005</v>
      </c>
      <c r="C15666" s="75">
        <v>77.205840000000009</v>
      </c>
    </row>
    <row r="15667" spans="1:3" x14ac:dyDescent="0.25">
      <c r="A15667" s="74">
        <v>39407</v>
      </c>
      <c r="B15667" s="75">
        <v>26.654760000000003</v>
      </c>
      <c r="C15667" s="75">
        <v>77.172312000000005</v>
      </c>
    </row>
    <row r="15668" spans="1:3" x14ac:dyDescent="0.25">
      <c r="A15668" s="74">
        <v>39408</v>
      </c>
      <c r="B15668" s="75">
        <v>26.636472000000001</v>
      </c>
      <c r="C15668" s="75">
        <v>76.635864000000012</v>
      </c>
    </row>
    <row r="15669" spans="1:3" x14ac:dyDescent="0.25">
      <c r="A15669" s="74">
        <v>39409</v>
      </c>
      <c r="B15669" s="75">
        <v>26.615136</v>
      </c>
      <c r="C15669" s="75">
        <v>76.50175200000001</v>
      </c>
    </row>
    <row r="15670" spans="1:3" x14ac:dyDescent="0.25">
      <c r="A15670" s="74">
        <v>39410</v>
      </c>
      <c r="B15670" s="75">
        <v>26.575512</v>
      </c>
      <c r="C15670" s="75">
        <v>76.571855999999997</v>
      </c>
    </row>
    <row r="15671" spans="1:3" x14ac:dyDescent="0.25">
      <c r="A15671" s="74">
        <v>39411</v>
      </c>
      <c r="B15671" s="75">
        <v>26.581607999999999</v>
      </c>
      <c r="C15671" s="75">
        <v>76.699871999999999</v>
      </c>
    </row>
    <row r="15672" spans="1:3" x14ac:dyDescent="0.25">
      <c r="A15672" s="74">
        <v>39412</v>
      </c>
      <c r="B15672" s="75">
        <v>26.590751999999998</v>
      </c>
      <c r="C15672" s="75">
        <v>76.824840000000009</v>
      </c>
    </row>
    <row r="15673" spans="1:3" x14ac:dyDescent="0.25">
      <c r="A15673" s="74">
        <v>39413</v>
      </c>
      <c r="B15673" s="75">
        <v>26.721816</v>
      </c>
      <c r="C15673" s="75">
        <v>77.038200000000003</v>
      </c>
    </row>
    <row r="15674" spans="1:3" x14ac:dyDescent="0.25">
      <c r="A15674" s="74">
        <v>39414</v>
      </c>
      <c r="B15674" s="75">
        <v>26.673048000000001</v>
      </c>
      <c r="C15674" s="75">
        <v>76.806552000000011</v>
      </c>
    </row>
    <row r="15675" spans="1:3" x14ac:dyDescent="0.25">
      <c r="A15675" s="74">
        <v>39415</v>
      </c>
      <c r="B15675" s="75">
        <v>26.657807999999999</v>
      </c>
      <c r="C15675" s="75">
        <v>76.684632000000008</v>
      </c>
    </row>
    <row r="15676" spans="1:3" x14ac:dyDescent="0.25">
      <c r="A15676" s="74">
        <v>39416</v>
      </c>
      <c r="B15676" s="75">
        <v>26.663904000000002</v>
      </c>
      <c r="C15676" s="75">
        <v>76.751688000000001</v>
      </c>
    </row>
    <row r="15677" spans="1:3" x14ac:dyDescent="0.25">
      <c r="A15677" s="74">
        <v>39417</v>
      </c>
      <c r="B15677" s="75">
        <v>26.657807999999999</v>
      </c>
      <c r="C15677" s="75">
        <v>76.794359999999998</v>
      </c>
    </row>
    <row r="15678" spans="1:3" x14ac:dyDescent="0.25">
      <c r="A15678" s="74">
        <v>39418</v>
      </c>
      <c r="B15678" s="75">
        <v>26.654760000000003</v>
      </c>
      <c r="C15678" s="75">
        <v>76.827888000000002</v>
      </c>
    </row>
    <row r="15679" spans="1:3" x14ac:dyDescent="0.25">
      <c r="A15679" s="74">
        <v>39419</v>
      </c>
      <c r="B15679" s="75">
        <v>26.648664000000004</v>
      </c>
      <c r="C15679" s="75">
        <v>76.870559999999998</v>
      </c>
    </row>
    <row r="15680" spans="1:3" x14ac:dyDescent="0.25">
      <c r="A15680" s="74">
        <v>39420</v>
      </c>
      <c r="B15680" s="75">
        <v>26.648664000000004</v>
      </c>
      <c r="C15680" s="75">
        <v>76.879704000000004</v>
      </c>
    </row>
    <row r="15681" spans="1:3" x14ac:dyDescent="0.25">
      <c r="A15681" s="74">
        <v>39421</v>
      </c>
      <c r="B15681" s="75">
        <v>26.642568000000001</v>
      </c>
      <c r="C15681" s="75">
        <v>76.901040000000009</v>
      </c>
    </row>
    <row r="15682" spans="1:3" x14ac:dyDescent="0.25">
      <c r="A15682" s="74">
        <v>39422</v>
      </c>
      <c r="B15682" s="75">
        <v>26.651712</v>
      </c>
      <c r="C15682" s="75">
        <v>76.919328000000007</v>
      </c>
    </row>
    <row r="15683" spans="1:3" x14ac:dyDescent="0.25">
      <c r="A15683" s="74">
        <v>39423</v>
      </c>
      <c r="B15683" s="75">
        <v>26.666951999999998</v>
      </c>
      <c r="C15683" s="75">
        <v>76.919328000000007</v>
      </c>
    </row>
    <row r="15684" spans="1:3" x14ac:dyDescent="0.25">
      <c r="A15684" s="74">
        <v>39424</v>
      </c>
      <c r="B15684" s="75">
        <v>26.660856000000003</v>
      </c>
      <c r="C15684" s="75">
        <v>76.91628</v>
      </c>
    </row>
    <row r="15685" spans="1:3" x14ac:dyDescent="0.25">
      <c r="A15685" s="74">
        <v>39425</v>
      </c>
      <c r="B15685" s="75">
        <v>26.651712</v>
      </c>
      <c r="C15685" s="75">
        <v>76.897992000000002</v>
      </c>
    </row>
    <row r="15686" spans="1:3" x14ac:dyDescent="0.25">
      <c r="A15686" s="74">
        <v>39426</v>
      </c>
      <c r="B15686" s="75">
        <v>26.633424000000002</v>
      </c>
      <c r="C15686" s="75">
        <v>76.888847999999996</v>
      </c>
    </row>
    <row r="15687" spans="1:3" x14ac:dyDescent="0.25">
      <c r="A15687" s="74">
        <v>39427</v>
      </c>
      <c r="B15687" s="75">
        <v>26.621232000000003</v>
      </c>
      <c r="C15687" s="75">
        <v>76.858367999999999</v>
      </c>
    </row>
    <row r="15688" spans="1:3" x14ac:dyDescent="0.25">
      <c r="A15688" s="74">
        <v>39428</v>
      </c>
      <c r="B15688" s="75">
        <v>26.612088000000004</v>
      </c>
      <c r="C15688" s="75">
        <v>76.818744000000009</v>
      </c>
    </row>
    <row r="15689" spans="1:3" x14ac:dyDescent="0.25">
      <c r="A15689" s="74">
        <v>39429</v>
      </c>
      <c r="B15689" s="75">
        <v>26.645616</v>
      </c>
      <c r="C15689" s="75">
        <v>76.837032000000008</v>
      </c>
    </row>
    <row r="15690" spans="1:3" x14ac:dyDescent="0.25">
      <c r="A15690" s="74">
        <v>39430</v>
      </c>
      <c r="B15690" s="75">
        <v>26.679144000000001</v>
      </c>
      <c r="C15690" s="75">
        <v>76.846176</v>
      </c>
    </row>
    <row r="15691" spans="1:3" x14ac:dyDescent="0.25">
      <c r="A15691" s="74">
        <v>39431</v>
      </c>
      <c r="B15691" s="75">
        <v>26.688288000000004</v>
      </c>
      <c r="C15691" s="75">
        <v>76.864464000000012</v>
      </c>
    </row>
    <row r="15692" spans="1:3" x14ac:dyDescent="0.25">
      <c r="A15692" s="74">
        <v>39432</v>
      </c>
      <c r="B15692" s="75">
        <v>26.706576000000002</v>
      </c>
      <c r="C15692" s="75">
        <v>76.907136000000008</v>
      </c>
    </row>
    <row r="15693" spans="1:3" x14ac:dyDescent="0.25">
      <c r="A15693" s="74">
        <v>39433</v>
      </c>
      <c r="B15693" s="75">
        <v>26.700479999999999</v>
      </c>
      <c r="C15693" s="75">
        <v>76.885800000000003</v>
      </c>
    </row>
    <row r="15694" spans="1:3" x14ac:dyDescent="0.25">
      <c r="A15694" s="74">
        <v>39434</v>
      </c>
      <c r="B15694" s="75">
        <v>26.688288000000004</v>
      </c>
      <c r="C15694" s="75">
        <v>76.84008</v>
      </c>
    </row>
    <row r="15695" spans="1:3" x14ac:dyDescent="0.25">
      <c r="A15695" s="74">
        <v>39435</v>
      </c>
      <c r="B15695" s="75">
        <v>26.682192000000004</v>
      </c>
      <c r="C15695" s="75">
        <v>76.794359999999998</v>
      </c>
    </row>
    <row r="15696" spans="1:3" x14ac:dyDescent="0.25">
      <c r="A15696" s="74">
        <v>39436</v>
      </c>
      <c r="B15696" s="75">
        <v>26.691336</v>
      </c>
      <c r="C15696" s="75">
        <v>76.739496000000003</v>
      </c>
    </row>
    <row r="15697" spans="1:3" x14ac:dyDescent="0.25">
      <c r="A15697" s="74">
        <v>39437</v>
      </c>
      <c r="B15697" s="75">
        <v>26.700479999999999</v>
      </c>
      <c r="C15697" s="75">
        <v>76.684632000000008</v>
      </c>
    </row>
    <row r="15698" spans="1:3" x14ac:dyDescent="0.25">
      <c r="A15698" s="74">
        <v>39438</v>
      </c>
      <c r="B15698" s="75">
        <v>26.724864000000004</v>
      </c>
      <c r="C15698" s="75">
        <v>76.888847999999996</v>
      </c>
    </row>
    <row r="15699" spans="1:3" x14ac:dyDescent="0.25">
      <c r="A15699" s="74">
        <v>39439</v>
      </c>
      <c r="B15699" s="75">
        <v>26.758392000000004</v>
      </c>
      <c r="C15699" s="75">
        <v>77.538072</v>
      </c>
    </row>
    <row r="15700" spans="1:3" x14ac:dyDescent="0.25">
      <c r="A15700" s="74">
        <v>39440</v>
      </c>
      <c r="B15700" s="75">
        <v>26.743151999999998</v>
      </c>
      <c r="C15700" s="75">
        <v>77.623416000000006</v>
      </c>
    </row>
    <row r="15701" spans="1:3" x14ac:dyDescent="0.25">
      <c r="A15701" s="74">
        <v>39441</v>
      </c>
      <c r="B15701" s="75">
        <v>26.721816</v>
      </c>
      <c r="C15701" s="75">
        <v>77.696567999999999</v>
      </c>
    </row>
    <row r="15702" spans="1:3" x14ac:dyDescent="0.25">
      <c r="A15702" s="74">
        <v>39442</v>
      </c>
      <c r="B15702" s="75">
        <v>26.730960000000003</v>
      </c>
      <c r="C15702" s="75">
        <v>77.507592000000002</v>
      </c>
    </row>
    <row r="15703" spans="1:3" x14ac:dyDescent="0.25">
      <c r="A15703" s="74">
        <v>39443</v>
      </c>
      <c r="B15703" s="75">
        <v>26.727912</v>
      </c>
      <c r="C15703" s="75">
        <v>77.400912000000005</v>
      </c>
    </row>
    <row r="15704" spans="1:3" x14ac:dyDescent="0.25">
      <c r="A15704" s="74">
        <v>39444</v>
      </c>
      <c r="B15704" s="75">
        <v>26.715720000000005</v>
      </c>
      <c r="C15704" s="75">
        <v>77.449680000000001</v>
      </c>
    </row>
    <row r="15705" spans="1:3" x14ac:dyDescent="0.25">
      <c r="A15705" s="74">
        <v>39445</v>
      </c>
      <c r="B15705" s="75">
        <v>26.709624000000002</v>
      </c>
      <c r="C15705" s="75">
        <v>77.416152000000011</v>
      </c>
    </row>
    <row r="15706" spans="1:3" x14ac:dyDescent="0.25">
      <c r="A15706" s="74">
        <v>39446</v>
      </c>
      <c r="B15706" s="75">
        <v>26.721816</v>
      </c>
      <c r="C15706" s="75">
        <v>77.355192000000002</v>
      </c>
    </row>
    <row r="15707" spans="1:3" x14ac:dyDescent="0.25">
      <c r="A15707" s="74">
        <v>39447</v>
      </c>
      <c r="B15707" s="75">
        <v>26.734007999999999</v>
      </c>
      <c r="C15707" s="75">
        <v>77.272896000000003</v>
      </c>
    </row>
    <row r="15708" spans="1:3" x14ac:dyDescent="0.25">
      <c r="A15708" s="74">
        <v>39448</v>
      </c>
      <c r="B15708" s="75">
        <v>26.734007999999999</v>
      </c>
      <c r="C15708" s="75">
        <v>77.193647999999996</v>
      </c>
    </row>
    <row r="15709" spans="1:3" x14ac:dyDescent="0.25">
      <c r="A15709" s="74">
        <v>39449</v>
      </c>
      <c r="B15709" s="75">
        <v>26.721816</v>
      </c>
      <c r="C15709" s="75">
        <v>77.12354400000001</v>
      </c>
    </row>
    <row r="15710" spans="1:3" x14ac:dyDescent="0.25">
      <c r="A15710" s="74">
        <v>39450</v>
      </c>
      <c r="B15710" s="75">
        <v>26.709624000000002</v>
      </c>
      <c r="C15710" s="75">
        <v>77.056488000000002</v>
      </c>
    </row>
    <row r="15711" spans="1:3" x14ac:dyDescent="0.25">
      <c r="A15711" s="74">
        <v>39451</v>
      </c>
      <c r="B15711" s="75">
        <v>26.700479999999999</v>
      </c>
      <c r="C15711" s="75">
        <v>77.004671999999999</v>
      </c>
    </row>
    <row r="15712" spans="1:3" x14ac:dyDescent="0.25">
      <c r="A15712" s="74">
        <v>39452</v>
      </c>
      <c r="B15712" s="75">
        <v>26.700479999999999</v>
      </c>
      <c r="C15712" s="75">
        <v>76.946759999999998</v>
      </c>
    </row>
    <row r="15713" spans="1:3" x14ac:dyDescent="0.25">
      <c r="A15713" s="74">
        <v>39453</v>
      </c>
      <c r="B15713" s="75">
        <v>26.697432000000003</v>
      </c>
      <c r="C15713" s="75">
        <v>76.891896000000003</v>
      </c>
    </row>
    <row r="15714" spans="1:3" x14ac:dyDescent="0.25">
      <c r="A15714" s="74">
        <v>39454</v>
      </c>
      <c r="B15714" s="75">
        <v>26.697432000000003</v>
      </c>
      <c r="C15714" s="75">
        <v>76.833984000000001</v>
      </c>
    </row>
    <row r="15715" spans="1:3" x14ac:dyDescent="0.25">
      <c r="A15715" s="74">
        <v>39455</v>
      </c>
      <c r="B15715" s="75">
        <v>26.691336</v>
      </c>
      <c r="C15715" s="75">
        <v>76.785216000000005</v>
      </c>
    </row>
    <row r="15716" spans="1:3" x14ac:dyDescent="0.25">
      <c r="A15716" s="74">
        <v>39456</v>
      </c>
      <c r="B15716" s="75">
        <v>26.691336</v>
      </c>
      <c r="C15716" s="75">
        <v>76.739496000000003</v>
      </c>
    </row>
    <row r="15717" spans="1:3" x14ac:dyDescent="0.25">
      <c r="A15717" s="74">
        <v>39457</v>
      </c>
      <c r="B15717" s="75">
        <v>26.68524</v>
      </c>
      <c r="C15717" s="75">
        <v>76.690728000000007</v>
      </c>
    </row>
    <row r="15718" spans="1:3" x14ac:dyDescent="0.25">
      <c r="A15718" s="74">
        <v>39458</v>
      </c>
      <c r="B15718" s="75">
        <v>26.676096000000001</v>
      </c>
      <c r="C15718" s="75">
        <v>76.635864000000012</v>
      </c>
    </row>
    <row r="15719" spans="1:3" x14ac:dyDescent="0.25">
      <c r="A15719" s="74">
        <v>39459</v>
      </c>
      <c r="B15719" s="75">
        <v>26.67</v>
      </c>
      <c r="C15719" s="75">
        <v>76.587096000000003</v>
      </c>
    </row>
    <row r="15720" spans="1:3" x14ac:dyDescent="0.25">
      <c r="A15720" s="74">
        <v>39460</v>
      </c>
      <c r="B15720" s="75">
        <v>26.660856000000003</v>
      </c>
      <c r="C15720" s="75">
        <v>76.541376</v>
      </c>
    </row>
    <row r="15721" spans="1:3" x14ac:dyDescent="0.25">
      <c r="A15721" s="74">
        <v>39461</v>
      </c>
      <c r="B15721" s="75">
        <v>26.737056000000003</v>
      </c>
      <c r="C15721" s="75">
        <v>76.513944000000009</v>
      </c>
    </row>
    <row r="15722" spans="1:3" x14ac:dyDescent="0.25">
      <c r="A15722" s="74">
        <v>39462</v>
      </c>
      <c r="B15722" s="75">
        <v>26.724864000000004</v>
      </c>
      <c r="C15722" s="75">
        <v>76.483464000000012</v>
      </c>
    </row>
    <row r="15723" spans="1:3" x14ac:dyDescent="0.25">
      <c r="A15723" s="74">
        <v>39463</v>
      </c>
      <c r="B15723" s="75">
        <v>26.700479999999999</v>
      </c>
      <c r="C15723" s="75">
        <v>76.431647999999996</v>
      </c>
    </row>
    <row r="15724" spans="1:3" x14ac:dyDescent="0.25">
      <c r="A15724" s="74">
        <v>39464</v>
      </c>
      <c r="B15724" s="75">
        <v>26.676096000000001</v>
      </c>
      <c r="C15724" s="75">
        <v>76.373736000000008</v>
      </c>
    </row>
    <row r="15725" spans="1:3" x14ac:dyDescent="0.25">
      <c r="A15725" s="74">
        <v>39465</v>
      </c>
      <c r="B15725" s="75">
        <v>26.651712</v>
      </c>
      <c r="C15725" s="75">
        <v>76.300584000000001</v>
      </c>
    </row>
    <row r="15726" spans="1:3" x14ac:dyDescent="0.25">
      <c r="A15726" s="74">
        <v>39466</v>
      </c>
      <c r="B15726" s="75">
        <v>26.630376000000002</v>
      </c>
      <c r="C15726" s="75">
        <v>76.276200000000003</v>
      </c>
    </row>
    <row r="15727" spans="1:3" x14ac:dyDescent="0.25">
      <c r="A15727" s="74">
        <v>39467</v>
      </c>
      <c r="B15727" s="75">
        <v>26.615136</v>
      </c>
      <c r="C15727" s="75">
        <v>76.245720000000006</v>
      </c>
    </row>
    <row r="15728" spans="1:3" x14ac:dyDescent="0.25">
      <c r="A15728" s="74">
        <v>39468</v>
      </c>
      <c r="B15728" s="75">
        <v>26.593800000000002</v>
      </c>
      <c r="C15728" s="75">
        <v>76.212192000000002</v>
      </c>
    </row>
    <row r="15729" spans="1:3" x14ac:dyDescent="0.25">
      <c r="A15729" s="74">
        <v>39469</v>
      </c>
      <c r="B15729" s="75">
        <v>26.569416</v>
      </c>
      <c r="C15729" s="75">
        <v>76.172567999999998</v>
      </c>
    </row>
    <row r="15730" spans="1:3" x14ac:dyDescent="0.25">
      <c r="A15730" s="74">
        <v>39470</v>
      </c>
      <c r="B15730" s="75">
        <v>26.551128000000002</v>
      </c>
      <c r="C15730" s="75">
        <v>76.135992000000002</v>
      </c>
    </row>
    <row r="15731" spans="1:3" x14ac:dyDescent="0.25">
      <c r="A15731" s="74">
        <v>39471</v>
      </c>
      <c r="B15731" s="75">
        <v>26.526744000000001</v>
      </c>
      <c r="C15731" s="75">
        <v>76.093320000000006</v>
      </c>
    </row>
    <row r="15732" spans="1:3" x14ac:dyDescent="0.25">
      <c r="A15732" s="74">
        <v>39472</v>
      </c>
      <c r="B15732" s="75">
        <v>26.505407999999999</v>
      </c>
      <c r="C15732" s="75">
        <v>76.050647999999995</v>
      </c>
    </row>
    <row r="15733" spans="1:3" x14ac:dyDescent="0.25">
      <c r="A15733" s="74">
        <v>39473</v>
      </c>
      <c r="B15733" s="75">
        <v>26.496264000000004</v>
      </c>
      <c r="C15733" s="75">
        <v>76.053696000000002</v>
      </c>
    </row>
    <row r="15734" spans="1:3" x14ac:dyDescent="0.25">
      <c r="A15734" s="74">
        <v>39474</v>
      </c>
      <c r="B15734" s="75">
        <v>26.484072000000001</v>
      </c>
      <c r="C15734" s="75">
        <v>76.059792000000002</v>
      </c>
    </row>
    <row r="15735" spans="1:3" x14ac:dyDescent="0.25">
      <c r="A15735" s="74">
        <v>39475</v>
      </c>
      <c r="B15735" s="75">
        <v>26.468832000000003</v>
      </c>
      <c r="C15735" s="75">
        <v>76.062840000000008</v>
      </c>
    </row>
    <row r="15736" spans="1:3" x14ac:dyDescent="0.25">
      <c r="A15736" s="74">
        <v>39476</v>
      </c>
      <c r="B15736" s="75">
        <v>26.45664</v>
      </c>
      <c r="C15736" s="75">
        <v>76.056744000000009</v>
      </c>
    </row>
    <row r="15737" spans="1:3" x14ac:dyDescent="0.25">
      <c r="A15737" s="74">
        <v>39477</v>
      </c>
      <c r="B15737" s="75">
        <v>26.441400000000002</v>
      </c>
      <c r="C15737" s="75">
        <v>76.047600000000003</v>
      </c>
    </row>
    <row r="15738" spans="1:3" x14ac:dyDescent="0.25">
      <c r="A15738" s="74">
        <v>39478</v>
      </c>
      <c r="B15738" s="75">
        <v>26.429207999999999</v>
      </c>
      <c r="C15738" s="75">
        <v>76.029312000000004</v>
      </c>
    </row>
    <row r="15739" spans="1:3" x14ac:dyDescent="0.25">
      <c r="A15739" s="74">
        <v>39479</v>
      </c>
      <c r="B15739" s="75">
        <v>26.417016</v>
      </c>
      <c r="C15739" s="75">
        <v>76.014071999999999</v>
      </c>
    </row>
    <row r="15740" spans="1:3" x14ac:dyDescent="0.25">
      <c r="A15740" s="74">
        <v>39480</v>
      </c>
      <c r="B15740" s="75">
        <v>26.398728000000002</v>
      </c>
      <c r="C15740" s="75">
        <v>75.995784000000015</v>
      </c>
    </row>
    <row r="15741" spans="1:3" x14ac:dyDescent="0.25">
      <c r="A15741" s="74">
        <v>39481</v>
      </c>
      <c r="B15741" s="75">
        <v>26.386536</v>
      </c>
      <c r="C15741" s="75">
        <v>75.974447999999995</v>
      </c>
    </row>
    <row r="15742" spans="1:3" x14ac:dyDescent="0.25">
      <c r="A15742" s="74">
        <v>39482</v>
      </c>
      <c r="B15742" s="75">
        <v>26.374344000000001</v>
      </c>
      <c r="C15742" s="75">
        <v>75.953112000000004</v>
      </c>
    </row>
    <row r="15743" spans="1:3" x14ac:dyDescent="0.25">
      <c r="A15743" s="74">
        <v>39483</v>
      </c>
      <c r="B15743" s="75">
        <v>26.362151999999998</v>
      </c>
      <c r="C15743" s="75">
        <v>75.92568</v>
      </c>
    </row>
    <row r="15744" spans="1:3" x14ac:dyDescent="0.25">
      <c r="A15744" s="74">
        <v>39484</v>
      </c>
      <c r="B15744" s="75">
        <v>26.353007999999999</v>
      </c>
      <c r="C15744" s="75">
        <v>75.901296000000002</v>
      </c>
    </row>
    <row r="15745" spans="1:3" x14ac:dyDescent="0.25">
      <c r="A15745" s="74">
        <v>39485</v>
      </c>
      <c r="B15745" s="75">
        <v>26.337768000000001</v>
      </c>
      <c r="C15745" s="75">
        <v>75.873864000000012</v>
      </c>
    </row>
    <row r="15746" spans="1:3" x14ac:dyDescent="0.25">
      <c r="A15746" s="74">
        <v>39486</v>
      </c>
      <c r="B15746" s="75">
        <v>26.322528000000002</v>
      </c>
      <c r="C15746" s="75">
        <v>75.828144000000009</v>
      </c>
    </row>
    <row r="15747" spans="1:3" x14ac:dyDescent="0.25">
      <c r="A15747" s="74">
        <v>39487</v>
      </c>
      <c r="B15747" s="75">
        <v>26.307288000000003</v>
      </c>
      <c r="C15747" s="75">
        <v>75.794616000000005</v>
      </c>
    </row>
    <row r="15748" spans="1:3" x14ac:dyDescent="0.25">
      <c r="A15748" s="74">
        <v>39488</v>
      </c>
      <c r="B15748" s="75">
        <v>26.298144000000001</v>
      </c>
      <c r="C15748" s="75">
        <v>75.751944000000009</v>
      </c>
    </row>
    <row r="15749" spans="1:3" x14ac:dyDescent="0.25">
      <c r="A15749" s="74">
        <v>39489</v>
      </c>
      <c r="B15749" s="75">
        <v>26.285951999999998</v>
      </c>
      <c r="C15749" s="75">
        <v>75.727559999999997</v>
      </c>
    </row>
    <row r="15750" spans="1:3" x14ac:dyDescent="0.25">
      <c r="A15750" s="74">
        <v>39490</v>
      </c>
      <c r="B15750" s="75">
        <v>26.267664000000003</v>
      </c>
      <c r="C15750" s="75">
        <v>75.687936000000008</v>
      </c>
    </row>
    <row r="15751" spans="1:3" x14ac:dyDescent="0.25">
      <c r="A15751" s="74">
        <v>39491</v>
      </c>
      <c r="B15751" s="75">
        <v>26.258520000000004</v>
      </c>
      <c r="C15751" s="75">
        <v>75.645264000000012</v>
      </c>
    </row>
    <row r="15752" spans="1:3" x14ac:dyDescent="0.25">
      <c r="A15752" s="74">
        <v>39492</v>
      </c>
      <c r="B15752" s="75">
        <v>26.258520000000004</v>
      </c>
      <c r="C15752" s="75">
        <v>75.611736000000008</v>
      </c>
    </row>
    <row r="15753" spans="1:3" x14ac:dyDescent="0.25">
      <c r="A15753" s="74">
        <v>39493</v>
      </c>
      <c r="B15753" s="75">
        <v>26.243279999999999</v>
      </c>
      <c r="C15753" s="75">
        <v>75.58125600000001</v>
      </c>
    </row>
    <row r="15754" spans="1:3" x14ac:dyDescent="0.25">
      <c r="A15754" s="74">
        <v>39494</v>
      </c>
      <c r="B15754" s="75">
        <v>26.237183999999999</v>
      </c>
      <c r="C15754" s="75">
        <v>75.520296000000002</v>
      </c>
    </row>
    <row r="15755" spans="1:3" x14ac:dyDescent="0.25">
      <c r="A15755" s="74">
        <v>39495</v>
      </c>
      <c r="B15755" s="75">
        <v>26.243279999999999</v>
      </c>
      <c r="C15755" s="75">
        <v>75.584304000000003</v>
      </c>
    </row>
    <row r="15756" spans="1:3" x14ac:dyDescent="0.25">
      <c r="A15756" s="74">
        <v>39496</v>
      </c>
      <c r="B15756" s="75">
        <v>26.237183999999999</v>
      </c>
      <c r="C15756" s="75">
        <v>75.608688000000001</v>
      </c>
    </row>
    <row r="15757" spans="1:3" x14ac:dyDescent="0.25">
      <c r="A15757" s="74">
        <v>39497</v>
      </c>
      <c r="B15757" s="75">
        <v>26.22804</v>
      </c>
      <c r="C15757" s="75">
        <v>75.566016000000005</v>
      </c>
    </row>
    <row r="15758" spans="1:3" x14ac:dyDescent="0.25">
      <c r="A15758" s="74">
        <v>39498</v>
      </c>
      <c r="B15758" s="75">
        <v>26.218896000000001</v>
      </c>
      <c r="C15758" s="75">
        <v>75.495912000000004</v>
      </c>
    </row>
    <row r="15759" spans="1:3" x14ac:dyDescent="0.25">
      <c r="A15759" s="74">
        <v>39499</v>
      </c>
      <c r="B15759" s="75">
        <v>26.209751999999998</v>
      </c>
      <c r="C15759" s="75">
        <v>75.416664000000011</v>
      </c>
    </row>
    <row r="15760" spans="1:3" x14ac:dyDescent="0.25">
      <c r="A15760" s="74">
        <v>39500</v>
      </c>
      <c r="B15760" s="75">
        <v>26.200607999999999</v>
      </c>
      <c r="C15760" s="75">
        <v>75.337416000000005</v>
      </c>
    </row>
    <row r="15761" spans="1:3" x14ac:dyDescent="0.25">
      <c r="A15761" s="74">
        <v>39501</v>
      </c>
      <c r="B15761" s="75">
        <v>26.197560000000003</v>
      </c>
      <c r="C15761" s="75">
        <v>75.242928000000006</v>
      </c>
    </row>
    <row r="15762" spans="1:3" x14ac:dyDescent="0.25">
      <c r="A15762" s="74">
        <v>39502</v>
      </c>
      <c r="B15762" s="75">
        <v>26.197560000000003</v>
      </c>
      <c r="C15762" s="75">
        <v>75.136247999999995</v>
      </c>
    </row>
    <row r="15763" spans="1:3" x14ac:dyDescent="0.25">
      <c r="A15763" s="74">
        <v>39503</v>
      </c>
      <c r="B15763" s="75">
        <v>26.185368</v>
      </c>
      <c r="C15763" s="75">
        <v>75.038712000000004</v>
      </c>
    </row>
    <row r="15764" spans="1:3" x14ac:dyDescent="0.25">
      <c r="A15764" s="74">
        <v>39504</v>
      </c>
      <c r="B15764" s="75">
        <v>26.176224000000001</v>
      </c>
      <c r="C15764" s="75">
        <v>74.935079999999999</v>
      </c>
    </row>
    <row r="15765" spans="1:3" x14ac:dyDescent="0.25">
      <c r="A15765" s="74">
        <v>39505</v>
      </c>
      <c r="B15765" s="75">
        <v>26.160983999999999</v>
      </c>
      <c r="C15765" s="75">
        <v>74.852784000000014</v>
      </c>
    </row>
    <row r="15766" spans="1:3" x14ac:dyDescent="0.25">
      <c r="A15766" s="74">
        <v>39506</v>
      </c>
      <c r="B15766" s="75">
        <v>26.15184</v>
      </c>
      <c r="C15766" s="75">
        <v>74.761344000000008</v>
      </c>
    </row>
    <row r="15767" spans="1:3" x14ac:dyDescent="0.25">
      <c r="A15767" s="74">
        <v>39507</v>
      </c>
      <c r="B15767" s="75">
        <v>26.142696000000001</v>
      </c>
      <c r="C15767" s="75">
        <v>74.657712000000004</v>
      </c>
    </row>
    <row r="15768" spans="1:3" x14ac:dyDescent="0.25">
      <c r="A15768" s="74">
        <v>39508</v>
      </c>
      <c r="B15768" s="75">
        <v>26.130504000000002</v>
      </c>
      <c r="C15768" s="75">
        <v>74.563224000000005</v>
      </c>
    </row>
    <row r="15769" spans="1:3" x14ac:dyDescent="0.25">
      <c r="A15769" s="74">
        <v>39509</v>
      </c>
      <c r="B15769" s="75">
        <v>26.112216</v>
      </c>
      <c r="C15769" s="75">
        <v>74.51445600000001</v>
      </c>
    </row>
    <row r="15770" spans="1:3" x14ac:dyDescent="0.25">
      <c r="A15770" s="74">
        <v>39510</v>
      </c>
      <c r="B15770" s="75">
        <v>26.096976000000002</v>
      </c>
      <c r="C15770" s="75">
        <v>74.456544000000008</v>
      </c>
    </row>
    <row r="15771" spans="1:3" x14ac:dyDescent="0.25">
      <c r="A15771" s="74">
        <v>39511</v>
      </c>
      <c r="B15771" s="75">
        <v>26.087832000000002</v>
      </c>
      <c r="C15771" s="75">
        <v>74.340720000000005</v>
      </c>
    </row>
    <row r="15772" spans="1:3" x14ac:dyDescent="0.25">
      <c r="A15772" s="74">
        <v>39512</v>
      </c>
      <c r="B15772" s="75">
        <v>26.078688000000003</v>
      </c>
      <c r="C15772" s="75">
        <v>74.227944000000008</v>
      </c>
    </row>
    <row r="15773" spans="1:3" x14ac:dyDescent="0.25">
      <c r="A15773" s="74">
        <v>39513</v>
      </c>
      <c r="B15773" s="75">
        <v>26.072592000000004</v>
      </c>
      <c r="C15773" s="75">
        <v>74.112120000000004</v>
      </c>
    </row>
    <row r="15774" spans="1:3" x14ac:dyDescent="0.25">
      <c r="A15774" s="74">
        <v>39514</v>
      </c>
      <c r="B15774" s="75">
        <v>26.066496000000001</v>
      </c>
      <c r="C15774" s="75">
        <v>73.996296000000001</v>
      </c>
    </row>
    <row r="15775" spans="1:3" x14ac:dyDescent="0.25">
      <c r="A15775" s="74">
        <v>39515</v>
      </c>
      <c r="B15775" s="75">
        <v>26.045160000000003</v>
      </c>
      <c r="C15775" s="75">
        <v>73.950575999999998</v>
      </c>
    </row>
    <row r="15776" spans="1:3" x14ac:dyDescent="0.25">
      <c r="A15776" s="74">
        <v>39516</v>
      </c>
      <c r="B15776" s="75">
        <v>26.026872000000001</v>
      </c>
      <c r="C15776" s="75">
        <v>73.904856000000009</v>
      </c>
    </row>
    <row r="15777" spans="1:3" x14ac:dyDescent="0.25">
      <c r="A15777" s="74">
        <v>39517</v>
      </c>
      <c r="B15777" s="75">
        <v>26.011632000000002</v>
      </c>
      <c r="C15777" s="75">
        <v>73.853040000000007</v>
      </c>
    </row>
    <row r="15778" spans="1:3" x14ac:dyDescent="0.25">
      <c r="A15778" s="74">
        <v>39518</v>
      </c>
      <c r="B15778" s="75">
        <v>25.993344</v>
      </c>
      <c r="C15778" s="75">
        <v>73.801224000000005</v>
      </c>
    </row>
    <row r="15779" spans="1:3" x14ac:dyDescent="0.25">
      <c r="A15779" s="74">
        <v>39519</v>
      </c>
      <c r="B15779" s="75">
        <v>25.975056000000002</v>
      </c>
      <c r="C15779" s="75">
        <v>73.752456000000009</v>
      </c>
    </row>
    <row r="15780" spans="1:3" x14ac:dyDescent="0.25">
      <c r="A15780" s="74">
        <v>39520</v>
      </c>
      <c r="B15780" s="75">
        <v>25.953720000000004</v>
      </c>
      <c r="C15780" s="75">
        <v>73.697592</v>
      </c>
    </row>
    <row r="15781" spans="1:3" x14ac:dyDescent="0.25">
      <c r="A15781" s="74">
        <v>39521</v>
      </c>
      <c r="B15781" s="75">
        <v>25.935432000000002</v>
      </c>
      <c r="C15781" s="75">
        <v>73.648824000000005</v>
      </c>
    </row>
    <row r="15782" spans="1:3" x14ac:dyDescent="0.25">
      <c r="A15782" s="74">
        <v>39522</v>
      </c>
      <c r="B15782" s="75">
        <v>25.920192000000004</v>
      </c>
      <c r="C15782" s="75">
        <v>73.593959999999996</v>
      </c>
    </row>
    <row r="15783" spans="1:3" x14ac:dyDescent="0.25">
      <c r="A15783" s="74">
        <v>39523</v>
      </c>
      <c r="B15783" s="75">
        <v>25.901904000000002</v>
      </c>
      <c r="C15783" s="75">
        <v>73.539096000000001</v>
      </c>
    </row>
    <row r="15784" spans="1:3" x14ac:dyDescent="0.25">
      <c r="A15784" s="74">
        <v>39524</v>
      </c>
      <c r="B15784" s="75">
        <v>25.883616000000004</v>
      </c>
      <c r="C15784" s="75">
        <v>73.481184000000013</v>
      </c>
    </row>
    <row r="15785" spans="1:3" x14ac:dyDescent="0.25">
      <c r="A15785" s="74">
        <v>39525</v>
      </c>
      <c r="B15785" s="75">
        <v>25.865328000000002</v>
      </c>
      <c r="C15785" s="75">
        <v>73.423271999999997</v>
      </c>
    </row>
    <row r="15786" spans="1:3" x14ac:dyDescent="0.25">
      <c r="A15786" s="74">
        <v>39526</v>
      </c>
      <c r="B15786" s="75">
        <v>25.850088000000003</v>
      </c>
      <c r="C15786" s="75">
        <v>73.365359999999995</v>
      </c>
    </row>
    <row r="15787" spans="1:3" x14ac:dyDescent="0.25">
      <c r="A15787" s="74">
        <v>39527</v>
      </c>
      <c r="B15787" s="75">
        <v>25.828752000000001</v>
      </c>
      <c r="C15787" s="75">
        <v>73.307448000000008</v>
      </c>
    </row>
    <row r="15788" spans="1:3" x14ac:dyDescent="0.25">
      <c r="A15788" s="74">
        <v>39528</v>
      </c>
      <c r="B15788" s="75">
        <v>25.819607999999999</v>
      </c>
      <c r="C15788" s="75">
        <v>73.246487999999999</v>
      </c>
    </row>
    <row r="15789" spans="1:3" x14ac:dyDescent="0.25">
      <c r="A15789" s="74">
        <v>39529</v>
      </c>
      <c r="B15789" s="75">
        <v>25.801320000000004</v>
      </c>
      <c r="C15789" s="75">
        <v>73.185528000000005</v>
      </c>
    </row>
    <row r="15790" spans="1:3" x14ac:dyDescent="0.25">
      <c r="A15790" s="74">
        <v>39530</v>
      </c>
      <c r="B15790" s="75">
        <v>25.783032000000002</v>
      </c>
      <c r="C15790" s="75">
        <v>73.13066400000001</v>
      </c>
    </row>
    <row r="15791" spans="1:3" x14ac:dyDescent="0.25">
      <c r="A15791" s="74">
        <v>39531</v>
      </c>
      <c r="B15791" s="75">
        <v>25.77084</v>
      </c>
      <c r="C15791" s="75">
        <v>73.069704000000002</v>
      </c>
    </row>
    <row r="15792" spans="1:3" x14ac:dyDescent="0.25">
      <c r="A15792" s="74">
        <v>39532</v>
      </c>
      <c r="B15792" s="75">
        <v>25.758648000000004</v>
      </c>
      <c r="C15792" s="75">
        <v>73.008744000000007</v>
      </c>
    </row>
    <row r="15793" spans="1:3" x14ac:dyDescent="0.25">
      <c r="A15793" s="74">
        <v>39533</v>
      </c>
      <c r="B15793" s="75">
        <v>25.737311999999999</v>
      </c>
      <c r="C15793" s="75">
        <v>72.947784000000013</v>
      </c>
    </row>
    <row r="15794" spans="1:3" x14ac:dyDescent="0.25">
      <c r="A15794" s="74">
        <v>39534</v>
      </c>
      <c r="B15794" s="75">
        <v>25.722072000000001</v>
      </c>
      <c r="C15794" s="75">
        <v>72.883776000000012</v>
      </c>
    </row>
    <row r="15795" spans="1:3" x14ac:dyDescent="0.25">
      <c r="A15795" s="74">
        <v>39535</v>
      </c>
      <c r="B15795" s="75">
        <v>25.703784000000002</v>
      </c>
      <c r="C15795" s="75">
        <v>72.822816000000003</v>
      </c>
    </row>
    <row r="15796" spans="1:3" x14ac:dyDescent="0.25">
      <c r="A15796" s="74">
        <v>39536</v>
      </c>
      <c r="B15796" s="75">
        <v>25.685496000000001</v>
      </c>
      <c r="C15796" s="75">
        <v>72.758808000000002</v>
      </c>
    </row>
    <row r="15797" spans="1:3" x14ac:dyDescent="0.25">
      <c r="A15797" s="74">
        <v>39537</v>
      </c>
      <c r="B15797" s="75">
        <v>25.667207999999999</v>
      </c>
      <c r="C15797" s="75">
        <v>72.691752000000008</v>
      </c>
    </row>
    <row r="15798" spans="1:3" x14ac:dyDescent="0.25">
      <c r="A15798" s="74">
        <v>39538</v>
      </c>
      <c r="B15798" s="75">
        <v>25.651968</v>
      </c>
      <c r="C15798" s="75">
        <v>72.627744000000007</v>
      </c>
    </row>
    <row r="15799" spans="1:3" x14ac:dyDescent="0.25">
      <c r="A15799" s="74">
        <v>39539</v>
      </c>
      <c r="B15799" s="75">
        <v>25.633679999999998</v>
      </c>
      <c r="C15799" s="75">
        <v>72.557640000000006</v>
      </c>
    </row>
    <row r="15800" spans="1:3" x14ac:dyDescent="0.25">
      <c r="A15800" s="74">
        <v>39540</v>
      </c>
      <c r="B15800" s="75">
        <v>25.612344</v>
      </c>
      <c r="C15800" s="75">
        <v>72.490584000000013</v>
      </c>
    </row>
    <row r="15801" spans="1:3" x14ac:dyDescent="0.25">
      <c r="A15801" s="74">
        <v>39541</v>
      </c>
      <c r="B15801" s="75">
        <v>25.594056000000002</v>
      </c>
      <c r="C15801" s="75">
        <v>72.426576000000011</v>
      </c>
    </row>
    <row r="15802" spans="1:3" x14ac:dyDescent="0.25">
      <c r="A15802" s="74">
        <v>39542</v>
      </c>
      <c r="B15802" s="75">
        <v>25.575768</v>
      </c>
      <c r="C15802" s="75">
        <v>72.359520000000003</v>
      </c>
    </row>
    <row r="15803" spans="1:3" x14ac:dyDescent="0.25">
      <c r="A15803" s="74">
        <v>39543</v>
      </c>
      <c r="B15803" s="75">
        <v>25.560528000000001</v>
      </c>
      <c r="C15803" s="75">
        <v>72.255887999999999</v>
      </c>
    </row>
    <row r="15804" spans="1:3" x14ac:dyDescent="0.25">
      <c r="A15804" s="74">
        <v>39544</v>
      </c>
      <c r="B15804" s="75">
        <v>25.551384000000002</v>
      </c>
      <c r="C15804" s="75">
        <v>72.152256000000008</v>
      </c>
    </row>
    <row r="15805" spans="1:3" x14ac:dyDescent="0.25">
      <c r="A15805" s="74">
        <v>39545</v>
      </c>
      <c r="B15805" s="75">
        <v>25.533096</v>
      </c>
      <c r="C15805" s="75">
        <v>72.051671999999996</v>
      </c>
    </row>
    <row r="15806" spans="1:3" x14ac:dyDescent="0.25">
      <c r="A15806" s="74">
        <v>39546</v>
      </c>
      <c r="B15806" s="75">
        <v>25.517856000000002</v>
      </c>
      <c r="C15806" s="75">
        <v>71.951087999999999</v>
      </c>
    </row>
    <row r="15807" spans="1:3" x14ac:dyDescent="0.25">
      <c r="A15807" s="74">
        <v>39547</v>
      </c>
      <c r="B15807" s="75">
        <v>25.502616000000003</v>
      </c>
      <c r="C15807" s="75">
        <v>71.847456000000008</v>
      </c>
    </row>
    <row r="15808" spans="1:3" x14ac:dyDescent="0.25">
      <c r="A15808" s="74">
        <v>39548</v>
      </c>
      <c r="B15808" s="75">
        <v>25.496520000000004</v>
      </c>
      <c r="C15808" s="75">
        <v>71.746871999999996</v>
      </c>
    </row>
    <row r="15809" spans="1:3" x14ac:dyDescent="0.25">
      <c r="A15809" s="74">
        <v>39549</v>
      </c>
      <c r="B15809" s="75">
        <v>25.484328000000001</v>
      </c>
      <c r="C15809" s="75">
        <v>71.646287999999998</v>
      </c>
    </row>
    <row r="15810" spans="1:3" x14ac:dyDescent="0.25">
      <c r="A15810" s="74">
        <v>39550</v>
      </c>
      <c r="B15810" s="75">
        <v>25.46604</v>
      </c>
      <c r="C15810" s="75">
        <v>71.518271999999996</v>
      </c>
    </row>
    <row r="15811" spans="1:3" x14ac:dyDescent="0.25">
      <c r="A15811" s="74">
        <v>39551</v>
      </c>
      <c r="B15811" s="75">
        <v>25.456896</v>
      </c>
      <c r="C15811" s="75">
        <v>71.378064000000009</v>
      </c>
    </row>
    <row r="15812" spans="1:3" x14ac:dyDescent="0.25">
      <c r="A15812" s="74">
        <v>39552</v>
      </c>
      <c r="B15812" s="75">
        <v>25.447752000000001</v>
      </c>
      <c r="C15812" s="75">
        <v>71.228712000000002</v>
      </c>
    </row>
    <row r="15813" spans="1:3" x14ac:dyDescent="0.25">
      <c r="A15813" s="74">
        <v>39553</v>
      </c>
      <c r="B15813" s="75">
        <v>25.429464000000003</v>
      </c>
      <c r="C15813" s="75">
        <v>71.085456000000008</v>
      </c>
    </row>
    <row r="15814" spans="1:3" x14ac:dyDescent="0.25">
      <c r="A15814" s="74">
        <v>39554</v>
      </c>
      <c r="B15814" s="75">
        <v>25.435560000000002</v>
      </c>
      <c r="C15814" s="75">
        <v>71.097648000000007</v>
      </c>
    </row>
    <row r="15815" spans="1:3" x14ac:dyDescent="0.25">
      <c r="A15815" s="74">
        <v>39555</v>
      </c>
      <c r="B15815" s="75">
        <v>25.432511999999999</v>
      </c>
      <c r="C15815" s="75">
        <v>70.994016000000002</v>
      </c>
    </row>
    <row r="15816" spans="1:3" x14ac:dyDescent="0.25">
      <c r="A15816" s="74">
        <v>39556</v>
      </c>
      <c r="B15816" s="75">
        <v>25.420320000000004</v>
      </c>
      <c r="C15816" s="75">
        <v>70.853808000000001</v>
      </c>
    </row>
    <row r="15817" spans="1:3" x14ac:dyDescent="0.25">
      <c r="A15817" s="74">
        <v>39557</v>
      </c>
      <c r="B15817" s="75">
        <v>25.414224000000001</v>
      </c>
      <c r="C15817" s="75">
        <v>70.670928000000004</v>
      </c>
    </row>
    <row r="15818" spans="1:3" x14ac:dyDescent="0.25">
      <c r="A15818" s="74">
        <v>39558</v>
      </c>
      <c r="B15818" s="75">
        <v>25.408128000000001</v>
      </c>
      <c r="C15818" s="75">
        <v>70.503287999999998</v>
      </c>
    </row>
    <row r="15819" spans="1:3" x14ac:dyDescent="0.25">
      <c r="A15819" s="74">
        <v>39559</v>
      </c>
      <c r="B15819" s="75">
        <v>25.398984000000002</v>
      </c>
      <c r="C15819" s="75">
        <v>70.332599999999999</v>
      </c>
    </row>
    <row r="15820" spans="1:3" x14ac:dyDescent="0.25">
      <c r="A15820" s="74">
        <v>39560</v>
      </c>
      <c r="B15820" s="75">
        <v>25.38984</v>
      </c>
      <c r="C15820" s="75">
        <v>70.155816000000002</v>
      </c>
    </row>
    <row r="15821" spans="1:3" x14ac:dyDescent="0.25">
      <c r="A15821" s="74">
        <v>39561</v>
      </c>
      <c r="B15821" s="75">
        <v>25.380696</v>
      </c>
      <c r="C15821" s="75">
        <v>69.979032000000004</v>
      </c>
    </row>
    <row r="15822" spans="1:3" x14ac:dyDescent="0.25">
      <c r="A15822" s="74">
        <v>39562</v>
      </c>
      <c r="B15822" s="75">
        <v>25.371552000000001</v>
      </c>
      <c r="C15822" s="75">
        <v>69.793104</v>
      </c>
    </row>
    <row r="15823" spans="1:3" x14ac:dyDescent="0.25">
      <c r="A15823" s="74">
        <v>39563</v>
      </c>
      <c r="B15823" s="75">
        <v>25.359360000000002</v>
      </c>
      <c r="C15823" s="75">
        <v>69.610224000000002</v>
      </c>
    </row>
    <row r="15824" spans="1:3" x14ac:dyDescent="0.25">
      <c r="A15824" s="74">
        <v>39564</v>
      </c>
      <c r="B15824" s="75">
        <v>25.347168</v>
      </c>
      <c r="C15824" s="75">
        <v>69.430391999999998</v>
      </c>
    </row>
    <row r="15825" spans="1:3" x14ac:dyDescent="0.25">
      <c r="A15825" s="74">
        <v>39565</v>
      </c>
      <c r="B15825" s="75">
        <v>25.338024000000001</v>
      </c>
      <c r="C15825" s="75">
        <v>69.268848000000006</v>
      </c>
    </row>
    <row r="15826" spans="1:3" x14ac:dyDescent="0.25">
      <c r="A15826" s="74">
        <v>39566</v>
      </c>
      <c r="B15826" s="75">
        <v>25.334976000000001</v>
      </c>
      <c r="C15826" s="75">
        <v>69.095112</v>
      </c>
    </row>
    <row r="15827" spans="1:3" x14ac:dyDescent="0.25">
      <c r="A15827" s="74">
        <v>39567</v>
      </c>
      <c r="B15827" s="75">
        <v>25.350216000000003</v>
      </c>
      <c r="C15827" s="75">
        <v>68.957952000000006</v>
      </c>
    </row>
    <row r="15828" spans="1:3" x14ac:dyDescent="0.25">
      <c r="A15828" s="74">
        <v>39568</v>
      </c>
      <c r="B15828" s="75">
        <v>25.341072</v>
      </c>
      <c r="C15828" s="75">
        <v>68.814696000000012</v>
      </c>
    </row>
    <row r="15829" spans="1:3" x14ac:dyDescent="0.25">
      <c r="A15829" s="74">
        <v>39569</v>
      </c>
      <c r="B15829" s="75">
        <v>25.362407999999999</v>
      </c>
      <c r="C15829" s="75">
        <v>68.647056000000006</v>
      </c>
    </row>
    <row r="15830" spans="1:3" x14ac:dyDescent="0.25">
      <c r="A15830" s="74">
        <v>39570</v>
      </c>
      <c r="B15830" s="75">
        <v>25.377648000000004</v>
      </c>
      <c r="C15830" s="75">
        <v>68.509896000000012</v>
      </c>
    </row>
    <row r="15831" spans="1:3" x14ac:dyDescent="0.25">
      <c r="A15831" s="74">
        <v>39571</v>
      </c>
      <c r="B15831" s="75">
        <v>25.371552000000001</v>
      </c>
      <c r="C15831" s="75">
        <v>68.369688000000011</v>
      </c>
    </row>
    <row r="15832" spans="1:3" x14ac:dyDescent="0.25">
      <c r="A15832" s="74">
        <v>39572</v>
      </c>
      <c r="B15832" s="75">
        <v>25.368504000000001</v>
      </c>
      <c r="C15832" s="75">
        <v>68.186807999999999</v>
      </c>
    </row>
    <row r="15833" spans="1:3" x14ac:dyDescent="0.25">
      <c r="A15833" s="74">
        <v>39573</v>
      </c>
      <c r="B15833" s="75">
        <v>25.356311999999999</v>
      </c>
      <c r="C15833" s="75">
        <v>67.997832000000002</v>
      </c>
    </row>
    <row r="15834" spans="1:3" x14ac:dyDescent="0.25">
      <c r="A15834" s="74">
        <v>39574</v>
      </c>
      <c r="B15834" s="75">
        <v>25.353264000000003</v>
      </c>
      <c r="C15834" s="75">
        <v>67.802760000000006</v>
      </c>
    </row>
    <row r="15835" spans="1:3" x14ac:dyDescent="0.25">
      <c r="A15835" s="74">
        <v>39575</v>
      </c>
      <c r="B15835" s="75">
        <v>25.353264000000003</v>
      </c>
      <c r="C15835" s="75">
        <v>67.632071999999994</v>
      </c>
    </row>
    <row r="15836" spans="1:3" x14ac:dyDescent="0.25">
      <c r="A15836" s="74">
        <v>39576</v>
      </c>
      <c r="B15836" s="75">
        <v>25.380696</v>
      </c>
      <c r="C15836" s="75">
        <v>67.48272</v>
      </c>
    </row>
    <row r="15837" spans="1:3" x14ac:dyDescent="0.25">
      <c r="A15837" s="74">
        <v>39577</v>
      </c>
      <c r="B15837" s="75">
        <v>25.383744</v>
      </c>
      <c r="C15837" s="75">
        <v>67.510152000000005</v>
      </c>
    </row>
    <row r="15838" spans="1:3" x14ac:dyDescent="0.25">
      <c r="A15838" s="74">
        <v>39578</v>
      </c>
      <c r="B15838" s="75">
        <v>25.377648000000004</v>
      </c>
      <c r="C15838" s="75">
        <v>67.40652</v>
      </c>
    </row>
    <row r="15839" spans="1:3" x14ac:dyDescent="0.25">
      <c r="A15839" s="74">
        <v>39579</v>
      </c>
      <c r="B15839" s="75">
        <v>25.380696</v>
      </c>
      <c r="C15839" s="75">
        <v>67.391279999999995</v>
      </c>
    </row>
    <row r="15840" spans="1:3" x14ac:dyDescent="0.25">
      <c r="A15840" s="74">
        <v>39580</v>
      </c>
      <c r="B15840" s="75">
        <v>25.380696</v>
      </c>
      <c r="C15840" s="75">
        <v>67.244976000000008</v>
      </c>
    </row>
    <row r="15841" spans="1:3" x14ac:dyDescent="0.25">
      <c r="A15841" s="74">
        <v>39581</v>
      </c>
      <c r="B15841" s="75">
        <v>25.371552000000001</v>
      </c>
      <c r="C15841" s="75">
        <v>67.083432000000002</v>
      </c>
    </row>
    <row r="15842" spans="1:3" x14ac:dyDescent="0.25">
      <c r="A15842" s="74">
        <v>39582</v>
      </c>
      <c r="B15842" s="75">
        <v>25.368504000000001</v>
      </c>
      <c r="C15842" s="75">
        <v>66.906648000000004</v>
      </c>
    </row>
    <row r="15843" spans="1:3" x14ac:dyDescent="0.25">
      <c r="A15843" s="74">
        <v>39583</v>
      </c>
      <c r="B15843" s="75">
        <v>25.356311999999999</v>
      </c>
      <c r="C15843" s="75">
        <v>66.717671999999993</v>
      </c>
    </row>
    <row r="15844" spans="1:3" x14ac:dyDescent="0.25">
      <c r="A15844" s="74">
        <v>39584</v>
      </c>
      <c r="B15844" s="75">
        <v>25.347168</v>
      </c>
      <c r="C15844" s="75">
        <v>66.513456000000005</v>
      </c>
    </row>
    <row r="15845" spans="1:3" x14ac:dyDescent="0.25">
      <c r="A15845" s="74">
        <v>39585</v>
      </c>
      <c r="B15845" s="75">
        <v>25.341072</v>
      </c>
      <c r="C15845" s="75">
        <v>66.312288000000009</v>
      </c>
    </row>
    <row r="15846" spans="1:3" x14ac:dyDescent="0.25">
      <c r="A15846" s="74">
        <v>39586</v>
      </c>
      <c r="B15846" s="75">
        <v>25.365456000000002</v>
      </c>
      <c r="C15846" s="75">
        <v>67.153536000000003</v>
      </c>
    </row>
    <row r="15847" spans="1:3" x14ac:dyDescent="0.25">
      <c r="A15847" s="74">
        <v>39587</v>
      </c>
      <c r="B15847" s="75">
        <v>25.374600000000001</v>
      </c>
      <c r="C15847" s="75">
        <v>67.07428800000001</v>
      </c>
    </row>
    <row r="15848" spans="1:3" x14ac:dyDescent="0.25">
      <c r="A15848" s="74">
        <v>39588</v>
      </c>
      <c r="B15848" s="75">
        <v>25.374600000000001</v>
      </c>
      <c r="C15848" s="75">
        <v>66.943224000000001</v>
      </c>
    </row>
    <row r="15849" spans="1:3" x14ac:dyDescent="0.25">
      <c r="A15849" s="74">
        <v>39589</v>
      </c>
      <c r="B15849" s="75">
        <v>25.362407999999999</v>
      </c>
      <c r="C15849" s="75">
        <v>66.818256000000005</v>
      </c>
    </row>
    <row r="15850" spans="1:3" x14ac:dyDescent="0.25">
      <c r="A15850" s="74">
        <v>39590</v>
      </c>
      <c r="B15850" s="75">
        <v>25.359360000000002</v>
      </c>
      <c r="C15850" s="75">
        <v>66.668903999999998</v>
      </c>
    </row>
    <row r="15851" spans="1:3" x14ac:dyDescent="0.25">
      <c r="A15851" s="74">
        <v>39591</v>
      </c>
      <c r="B15851" s="75">
        <v>25.356311999999999</v>
      </c>
      <c r="C15851" s="75">
        <v>66.546984000000009</v>
      </c>
    </row>
    <row r="15852" spans="1:3" x14ac:dyDescent="0.25">
      <c r="A15852" s="74">
        <v>39592</v>
      </c>
      <c r="B15852" s="75">
        <v>25.353264000000003</v>
      </c>
      <c r="C15852" s="75">
        <v>66.364103999999998</v>
      </c>
    </row>
    <row r="15853" spans="1:3" x14ac:dyDescent="0.25">
      <c r="A15853" s="74">
        <v>39593</v>
      </c>
      <c r="B15853" s="75">
        <v>25.347168</v>
      </c>
      <c r="C15853" s="75">
        <v>66.181224</v>
      </c>
    </row>
    <row r="15854" spans="1:3" x14ac:dyDescent="0.25">
      <c r="A15854" s="74">
        <v>39594</v>
      </c>
      <c r="B15854" s="75">
        <v>25.368504000000001</v>
      </c>
      <c r="C15854" s="75">
        <v>66.126360000000005</v>
      </c>
    </row>
    <row r="15855" spans="1:3" x14ac:dyDescent="0.25">
      <c r="A15855" s="74">
        <v>39595</v>
      </c>
      <c r="B15855" s="75">
        <v>25.38984</v>
      </c>
      <c r="C15855" s="75">
        <v>66.03492</v>
      </c>
    </row>
    <row r="15856" spans="1:3" x14ac:dyDescent="0.25">
      <c r="A15856" s="74">
        <v>39596</v>
      </c>
      <c r="B15856" s="75">
        <v>25.392888000000003</v>
      </c>
      <c r="C15856" s="75">
        <v>66.059303999999997</v>
      </c>
    </row>
    <row r="15857" spans="1:3" x14ac:dyDescent="0.25">
      <c r="A15857" s="74">
        <v>39597</v>
      </c>
      <c r="B15857" s="75">
        <v>25.38984</v>
      </c>
      <c r="C15857" s="75">
        <v>65.940432000000001</v>
      </c>
    </row>
    <row r="15858" spans="1:3" x14ac:dyDescent="0.25">
      <c r="A15858" s="74">
        <v>39598</v>
      </c>
      <c r="B15858" s="75">
        <v>25.380696</v>
      </c>
      <c r="C15858" s="75">
        <v>65.76669600000001</v>
      </c>
    </row>
    <row r="15859" spans="1:3" x14ac:dyDescent="0.25">
      <c r="A15859" s="74">
        <v>39599</v>
      </c>
      <c r="B15859" s="75">
        <v>25.374600000000001</v>
      </c>
      <c r="C15859" s="75">
        <v>65.635632000000001</v>
      </c>
    </row>
    <row r="15860" spans="1:3" x14ac:dyDescent="0.25">
      <c r="A15860" s="74">
        <v>39600</v>
      </c>
      <c r="B15860" s="75">
        <v>25.368504000000001</v>
      </c>
      <c r="C15860" s="75">
        <v>65.510664000000006</v>
      </c>
    </row>
    <row r="15861" spans="1:3" x14ac:dyDescent="0.25">
      <c r="A15861" s="74">
        <v>39601</v>
      </c>
      <c r="B15861" s="75">
        <v>25.368504000000001</v>
      </c>
      <c r="C15861" s="75">
        <v>65.333880000000008</v>
      </c>
    </row>
    <row r="15862" spans="1:3" x14ac:dyDescent="0.25">
      <c r="A15862" s="74">
        <v>39602</v>
      </c>
      <c r="B15862" s="75">
        <v>25.365456000000002</v>
      </c>
      <c r="C15862" s="75">
        <v>65.150999999999996</v>
      </c>
    </row>
    <row r="15863" spans="1:3" x14ac:dyDescent="0.25">
      <c r="A15863" s="74">
        <v>39603</v>
      </c>
      <c r="B15863" s="75">
        <v>25.356311999999999</v>
      </c>
      <c r="C15863" s="75">
        <v>65.038224</v>
      </c>
    </row>
    <row r="15864" spans="1:3" x14ac:dyDescent="0.25">
      <c r="A15864" s="74">
        <v>39604</v>
      </c>
      <c r="B15864" s="75">
        <v>25.386792000000003</v>
      </c>
      <c r="C15864" s="75">
        <v>64.989456000000004</v>
      </c>
    </row>
    <row r="15865" spans="1:3" x14ac:dyDescent="0.25">
      <c r="A15865" s="74">
        <v>39605</v>
      </c>
      <c r="B15865" s="75">
        <v>25.395935999999999</v>
      </c>
      <c r="C15865" s="75">
        <v>64.864488000000009</v>
      </c>
    </row>
    <row r="15866" spans="1:3" x14ac:dyDescent="0.25">
      <c r="A15866" s="74">
        <v>39606</v>
      </c>
      <c r="B15866" s="75">
        <v>25.414224000000001</v>
      </c>
      <c r="C15866" s="75">
        <v>64.705991999999995</v>
      </c>
    </row>
    <row r="15867" spans="1:3" x14ac:dyDescent="0.25">
      <c r="A15867" s="74">
        <v>39607</v>
      </c>
      <c r="B15867" s="75">
        <v>25.420320000000004</v>
      </c>
      <c r="C15867" s="75">
        <v>64.532256000000004</v>
      </c>
    </row>
    <row r="15868" spans="1:3" x14ac:dyDescent="0.25">
      <c r="A15868" s="74">
        <v>39608</v>
      </c>
      <c r="B15868" s="75">
        <v>25.496520000000004</v>
      </c>
      <c r="C15868" s="75">
        <v>64.504823999999999</v>
      </c>
    </row>
    <row r="15869" spans="1:3" x14ac:dyDescent="0.25">
      <c r="A15869" s="74">
        <v>39609</v>
      </c>
      <c r="B15869" s="75">
        <v>25.508711999999999</v>
      </c>
      <c r="C15869" s="75">
        <v>64.456056000000004</v>
      </c>
    </row>
    <row r="15870" spans="1:3" x14ac:dyDescent="0.25">
      <c r="A15870" s="74">
        <v>39610</v>
      </c>
      <c r="B15870" s="75">
        <v>25.514807999999999</v>
      </c>
      <c r="C15870" s="75">
        <v>64.328040000000001</v>
      </c>
    </row>
    <row r="15871" spans="1:3" x14ac:dyDescent="0.25">
      <c r="A15871" s="74">
        <v>39611</v>
      </c>
      <c r="B15871" s="75">
        <v>25.514807999999999</v>
      </c>
      <c r="C15871" s="75">
        <v>64.334136000000001</v>
      </c>
    </row>
    <row r="15872" spans="1:3" x14ac:dyDescent="0.25">
      <c r="A15872" s="74">
        <v>39612</v>
      </c>
      <c r="B15872" s="75">
        <v>25.530048000000004</v>
      </c>
      <c r="C15872" s="75">
        <v>64.931544000000002</v>
      </c>
    </row>
    <row r="15873" spans="1:3" x14ac:dyDescent="0.25">
      <c r="A15873" s="74">
        <v>39613</v>
      </c>
      <c r="B15873" s="75">
        <v>25.539192000000003</v>
      </c>
      <c r="C15873" s="75">
        <v>65.681352000000004</v>
      </c>
    </row>
    <row r="15874" spans="1:3" x14ac:dyDescent="0.25">
      <c r="A15874" s="74">
        <v>39614</v>
      </c>
      <c r="B15874" s="75">
        <v>25.548335999999999</v>
      </c>
      <c r="C15874" s="75">
        <v>66.037968000000006</v>
      </c>
    </row>
    <row r="15875" spans="1:3" x14ac:dyDescent="0.25">
      <c r="A15875" s="74">
        <v>39615</v>
      </c>
      <c r="B15875" s="75">
        <v>25.545288000000003</v>
      </c>
      <c r="C15875" s="75">
        <v>66.150744000000003</v>
      </c>
    </row>
    <row r="15876" spans="1:3" x14ac:dyDescent="0.25">
      <c r="A15876" s="74">
        <v>39616</v>
      </c>
      <c r="B15876" s="75">
        <v>25.545288000000003</v>
      </c>
      <c r="C15876" s="75">
        <v>66.175128000000001</v>
      </c>
    </row>
    <row r="15877" spans="1:3" x14ac:dyDescent="0.25">
      <c r="A15877" s="74">
        <v>39617</v>
      </c>
      <c r="B15877" s="75">
        <v>25.536144</v>
      </c>
      <c r="C15877" s="75">
        <v>66.245232000000001</v>
      </c>
    </row>
    <row r="15878" spans="1:3" x14ac:dyDescent="0.25">
      <c r="A15878" s="74">
        <v>39618</v>
      </c>
      <c r="B15878" s="75">
        <v>25.527000000000001</v>
      </c>
      <c r="C15878" s="75">
        <v>66.251328000000001</v>
      </c>
    </row>
    <row r="15879" spans="1:3" x14ac:dyDescent="0.25">
      <c r="A15879" s="74">
        <v>39619</v>
      </c>
      <c r="B15879" s="75">
        <v>25.517856000000002</v>
      </c>
      <c r="C15879" s="75">
        <v>66.248280000000008</v>
      </c>
    </row>
    <row r="15880" spans="1:3" x14ac:dyDescent="0.25">
      <c r="A15880" s="74">
        <v>39620</v>
      </c>
      <c r="B15880" s="75">
        <v>25.505664000000003</v>
      </c>
      <c r="C15880" s="75">
        <v>66.287903999999997</v>
      </c>
    </row>
    <row r="15881" spans="1:3" x14ac:dyDescent="0.25">
      <c r="A15881" s="74">
        <v>39621</v>
      </c>
      <c r="B15881" s="75">
        <v>25.533096</v>
      </c>
      <c r="C15881" s="75">
        <v>66.312288000000009</v>
      </c>
    </row>
    <row r="15882" spans="1:3" x14ac:dyDescent="0.25">
      <c r="A15882" s="74">
        <v>39622</v>
      </c>
      <c r="B15882" s="75">
        <v>25.530048000000004</v>
      </c>
      <c r="C15882" s="75">
        <v>66.324480000000008</v>
      </c>
    </row>
    <row r="15883" spans="1:3" x14ac:dyDescent="0.25">
      <c r="A15883" s="74">
        <v>39623</v>
      </c>
      <c r="B15883" s="75">
        <v>25.523952000000001</v>
      </c>
      <c r="C15883" s="75">
        <v>66.361056000000005</v>
      </c>
    </row>
    <row r="15884" spans="1:3" x14ac:dyDescent="0.25">
      <c r="A15884" s="74">
        <v>39624</v>
      </c>
      <c r="B15884" s="75">
        <v>25.536144</v>
      </c>
      <c r="C15884" s="75">
        <v>66.358008000000012</v>
      </c>
    </row>
    <row r="15885" spans="1:3" x14ac:dyDescent="0.25">
      <c r="A15885" s="74">
        <v>39625</v>
      </c>
      <c r="B15885" s="75">
        <v>25.527000000000001</v>
      </c>
      <c r="C15885" s="75">
        <v>66.33972</v>
      </c>
    </row>
    <row r="15886" spans="1:3" x14ac:dyDescent="0.25">
      <c r="A15886" s="74">
        <v>39626</v>
      </c>
      <c r="B15886" s="75">
        <v>25.517856000000002</v>
      </c>
      <c r="C15886" s="75">
        <v>66.309240000000003</v>
      </c>
    </row>
    <row r="15887" spans="1:3" x14ac:dyDescent="0.25">
      <c r="A15887" s="74">
        <v>39627</v>
      </c>
      <c r="B15887" s="75">
        <v>25.527000000000001</v>
      </c>
      <c r="C15887" s="75">
        <v>66.303144000000003</v>
      </c>
    </row>
    <row r="15888" spans="1:3" x14ac:dyDescent="0.25">
      <c r="A15888" s="74">
        <v>39628</v>
      </c>
      <c r="B15888" s="75">
        <v>25.517856000000002</v>
      </c>
      <c r="C15888" s="75">
        <v>66.293999999999997</v>
      </c>
    </row>
    <row r="15889" spans="1:3" x14ac:dyDescent="0.25">
      <c r="A15889" s="74">
        <v>39629</v>
      </c>
      <c r="B15889" s="75">
        <v>25.511760000000002</v>
      </c>
      <c r="C15889" s="75">
        <v>66.324480000000008</v>
      </c>
    </row>
    <row r="15890" spans="1:3" x14ac:dyDescent="0.25">
      <c r="A15890" s="74">
        <v>39630</v>
      </c>
      <c r="B15890" s="75">
        <v>25.508711999999999</v>
      </c>
      <c r="C15890" s="75">
        <v>66.351911999999999</v>
      </c>
    </row>
    <row r="15891" spans="1:3" x14ac:dyDescent="0.25">
      <c r="A15891" s="74">
        <v>39631</v>
      </c>
      <c r="B15891" s="75">
        <v>25.514807999999999</v>
      </c>
      <c r="C15891" s="75">
        <v>66.449448000000004</v>
      </c>
    </row>
    <row r="15892" spans="1:3" x14ac:dyDescent="0.25">
      <c r="A15892" s="74">
        <v>39632</v>
      </c>
      <c r="B15892" s="75">
        <v>25.545288000000003</v>
      </c>
      <c r="C15892" s="75">
        <v>66.61708800000001</v>
      </c>
    </row>
    <row r="15893" spans="1:3" x14ac:dyDescent="0.25">
      <c r="A15893" s="74">
        <v>39633</v>
      </c>
      <c r="B15893" s="75">
        <v>25.594056000000002</v>
      </c>
      <c r="C15893" s="75">
        <v>66.815208000000013</v>
      </c>
    </row>
    <row r="15894" spans="1:3" x14ac:dyDescent="0.25">
      <c r="A15894" s="74">
        <v>39634</v>
      </c>
      <c r="B15894" s="75">
        <v>25.627584000000002</v>
      </c>
      <c r="C15894" s="75">
        <v>66.958464000000006</v>
      </c>
    </row>
    <row r="15895" spans="1:3" x14ac:dyDescent="0.25">
      <c r="A15895" s="74">
        <v>39635</v>
      </c>
      <c r="B15895" s="75">
        <v>25.667207999999999</v>
      </c>
      <c r="C15895" s="75">
        <v>67.031616</v>
      </c>
    </row>
    <row r="15896" spans="1:3" x14ac:dyDescent="0.25">
      <c r="A15896" s="74">
        <v>39636</v>
      </c>
      <c r="B15896" s="75">
        <v>25.670256000000002</v>
      </c>
      <c r="C15896" s="75">
        <v>67.071240000000003</v>
      </c>
    </row>
    <row r="15897" spans="1:3" x14ac:dyDescent="0.25">
      <c r="A15897" s="74">
        <v>39637</v>
      </c>
      <c r="B15897" s="75">
        <v>25.673304000000002</v>
      </c>
      <c r="C15897" s="75">
        <v>67.165728000000001</v>
      </c>
    </row>
    <row r="15898" spans="1:3" x14ac:dyDescent="0.25">
      <c r="A15898" s="74">
        <v>39638</v>
      </c>
      <c r="B15898" s="75">
        <v>25.676352000000001</v>
      </c>
      <c r="C15898" s="75">
        <v>67.263264000000007</v>
      </c>
    </row>
    <row r="15899" spans="1:3" x14ac:dyDescent="0.25">
      <c r="A15899" s="74">
        <v>39639</v>
      </c>
      <c r="B15899" s="75">
        <v>25.682448000000004</v>
      </c>
      <c r="C15899" s="75">
        <v>67.458336000000003</v>
      </c>
    </row>
    <row r="15900" spans="1:3" x14ac:dyDescent="0.25">
      <c r="A15900" s="74">
        <v>39640</v>
      </c>
      <c r="B15900" s="75">
        <v>25.719024000000001</v>
      </c>
      <c r="C15900" s="75">
        <v>67.589399999999998</v>
      </c>
    </row>
    <row r="15901" spans="1:3" x14ac:dyDescent="0.25">
      <c r="A15901" s="74">
        <v>39641</v>
      </c>
      <c r="B15901" s="75">
        <v>25.740360000000003</v>
      </c>
      <c r="C15901" s="75">
        <v>67.750944000000004</v>
      </c>
    </row>
    <row r="15902" spans="1:3" x14ac:dyDescent="0.25">
      <c r="A15902" s="74">
        <v>39642</v>
      </c>
      <c r="B15902" s="75">
        <v>25.77084</v>
      </c>
      <c r="C15902" s="75">
        <v>67.973448000000005</v>
      </c>
    </row>
    <row r="15903" spans="1:3" x14ac:dyDescent="0.25">
      <c r="A15903" s="74">
        <v>39643</v>
      </c>
      <c r="B15903" s="75">
        <v>25.798272000000001</v>
      </c>
      <c r="C15903" s="75">
        <v>68.113656000000006</v>
      </c>
    </row>
    <row r="15904" spans="1:3" x14ac:dyDescent="0.25">
      <c r="A15904" s="74">
        <v>39644</v>
      </c>
      <c r="B15904" s="75">
        <v>25.831800000000001</v>
      </c>
      <c r="C15904" s="75">
        <v>68.165471999999994</v>
      </c>
    </row>
    <row r="15905" spans="1:3" x14ac:dyDescent="0.25">
      <c r="A15905" s="74">
        <v>39645</v>
      </c>
      <c r="B15905" s="75">
        <v>25.904951999999998</v>
      </c>
      <c r="C15905" s="75">
        <v>68.384928000000002</v>
      </c>
    </row>
    <row r="15906" spans="1:3" x14ac:dyDescent="0.25">
      <c r="A15906" s="74">
        <v>39646</v>
      </c>
      <c r="B15906" s="75">
        <v>25.941528000000002</v>
      </c>
      <c r="C15906" s="75">
        <v>68.525136000000003</v>
      </c>
    </row>
    <row r="15907" spans="1:3" x14ac:dyDescent="0.25">
      <c r="A15907" s="74">
        <v>39647</v>
      </c>
      <c r="B15907" s="75">
        <v>25.941528000000002</v>
      </c>
      <c r="C15907" s="75">
        <v>68.561712</v>
      </c>
    </row>
    <row r="15908" spans="1:3" x14ac:dyDescent="0.25">
      <c r="A15908" s="74">
        <v>39648</v>
      </c>
      <c r="B15908" s="75">
        <v>25.938479999999998</v>
      </c>
      <c r="C15908" s="75">
        <v>68.561712</v>
      </c>
    </row>
    <row r="15909" spans="1:3" x14ac:dyDescent="0.25">
      <c r="A15909" s="74">
        <v>39649</v>
      </c>
      <c r="B15909" s="75">
        <v>25.950672000000001</v>
      </c>
      <c r="C15909" s="75">
        <v>68.622671999999994</v>
      </c>
    </row>
    <row r="15910" spans="1:3" x14ac:dyDescent="0.25">
      <c r="A15910" s="74">
        <v>39650</v>
      </c>
      <c r="B15910" s="75">
        <v>25.959816000000004</v>
      </c>
      <c r="C15910" s="75">
        <v>68.720208</v>
      </c>
    </row>
    <row r="15911" spans="1:3" x14ac:dyDescent="0.25">
      <c r="A15911" s="74">
        <v>39651</v>
      </c>
      <c r="B15911" s="75">
        <v>25.962864000000003</v>
      </c>
      <c r="C15911" s="75">
        <v>68.768976000000009</v>
      </c>
    </row>
    <row r="15912" spans="1:3" x14ac:dyDescent="0.25">
      <c r="A15912" s="74">
        <v>39652</v>
      </c>
      <c r="B15912" s="75">
        <v>25.965911999999999</v>
      </c>
      <c r="C15912" s="75">
        <v>68.778120000000001</v>
      </c>
    </row>
    <row r="15913" spans="1:3" x14ac:dyDescent="0.25">
      <c r="A15913" s="74">
        <v>39653</v>
      </c>
      <c r="B15913" s="75">
        <v>25.965911999999999</v>
      </c>
      <c r="C15913" s="75">
        <v>68.762879999999996</v>
      </c>
    </row>
    <row r="15914" spans="1:3" x14ac:dyDescent="0.25">
      <c r="A15914" s="74">
        <v>39654</v>
      </c>
      <c r="B15914" s="75">
        <v>25.968960000000003</v>
      </c>
      <c r="C15914" s="75">
        <v>68.741544000000005</v>
      </c>
    </row>
    <row r="15915" spans="1:3" x14ac:dyDescent="0.25">
      <c r="A15915" s="74">
        <v>39655</v>
      </c>
      <c r="B15915" s="75">
        <v>25.975056000000002</v>
      </c>
      <c r="C15915" s="75">
        <v>68.759832000000003</v>
      </c>
    </row>
    <row r="15916" spans="1:3" x14ac:dyDescent="0.25">
      <c r="A15916" s="74">
        <v>39656</v>
      </c>
      <c r="B15916" s="75">
        <v>25.99944</v>
      </c>
      <c r="C15916" s="75">
        <v>69.085968000000008</v>
      </c>
    </row>
    <row r="15917" spans="1:3" x14ac:dyDescent="0.25">
      <c r="A15917" s="74">
        <v>39657</v>
      </c>
      <c r="B15917" s="75">
        <v>25.987248000000005</v>
      </c>
      <c r="C15917" s="75">
        <v>69.707759999999993</v>
      </c>
    </row>
    <row r="15918" spans="1:3" x14ac:dyDescent="0.25">
      <c r="A15918" s="74">
        <v>39658</v>
      </c>
      <c r="B15918" s="75">
        <v>25.984200000000001</v>
      </c>
      <c r="C15918" s="75">
        <v>70.052184000000011</v>
      </c>
    </row>
    <row r="15919" spans="1:3" x14ac:dyDescent="0.25">
      <c r="A15919" s="74">
        <v>39659</v>
      </c>
      <c r="B15919" s="75">
        <v>26.017728000000002</v>
      </c>
      <c r="C15919" s="75">
        <v>70.399656000000007</v>
      </c>
    </row>
    <row r="15920" spans="1:3" x14ac:dyDescent="0.25">
      <c r="A15920" s="74">
        <v>39660</v>
      </c>
      <c r="B15920" s="75">
        <v>26.063448000000005</v>
      </c>
      <c r="C15920" s="75">
        <v>70.643496000000013</v>
      </c>
    </row>
    <row r="15921" spans="1:3" x14ac:dyDescent="0.25">
      <c r="A15921" s="74">
        <v>39661</v>
      </c>
      <c r="B15921" s="75">
        <v>26.078688000000003</v>
      </c>
      <c r="C15921" s="75">
        <v>70.805040000000005</v>
      </c>
    </row>
    <row r="15922" spans="1:3" x14ac:dyDescent="0.25">
      <c r="A15922" s="74">
        <v>39662</v>
      </c>
      <c r="B15922" s="75">
        <v>26.072592000000004</v>
      </c>
      <c r="C15922" s="75">
        <v>70.862952000000007</v>
      </c>
    </row>
    <row r="15923" spans="1:3" x14ac:dyDescent="0.25">
      <c r="A15923" s="74">
        <v>39663</v>
      </c>
      <c r="B15923" s="75">
        <v>26.066496000000001</v>
      </c>
      <c r="C15923" s="75">
        <v>70.866</v>
      </c>
    </row>
    <row r="15924" spans="1:3" x14ac:dyDescent="0.25">
      <c r="A15924" s="74">
        <v>39664</v>
      </c>
      <c r="B15924" s="75">
        <v>26.060400000000001</v>
      </c>
      <c r="C15924" s="75">
        <v>70.869048000000006</v>
      </c>
    </row>
    <row r="15925" spans="1:3" x14ac:dyDescent="0.25">
      <c r="A15925" s="74">
        <v>39665</v>
      </c>
      <c r="B15925" s="75">
        <v>26.048207999999999</v>
      </c>
      <c r="C15925" s="75">
        <v>70.838568000000009</v>
      </c>
    </row>
    <row r="15926" spans="1:3" x14ac:dyDescent="0.25">
      <c r="A15926" s="74">
        <v>39666</v>
      </c>
      <c r="B15926" s="75">
        <v>26.029920000000004</v>
      </c>
      <c r="C15926" s="75">
        <v>70.780656000000008</v>
      </c>
    </row>
    <row r="15927" spans="1:3" x14ac:dyDescent="0.25">
      <c r="A15927" s="74">
        <v>39667</v>
      </c>
      <c r="B15927" s="75">
        <v>26.026872000000001</v>
      </c>
      <c r="C15927" s="75">
        <v>71.134224000000003</v>
      </c>
    </row>
    <row r="15928" spans="1:3" x14ac:dyDescent="0.25">
      <c r="A15928" s="74">
        <v>39668</v>
      </c>
      <c r="B15928" s="75">
        <v>26.011632000000002</v>
      </c>
      <c r="C15928" s="75">
        <v>71.164704</v>
      </c>
    </row>
    <row r="15929" spans="1:3" x14ac:dyDescent="0.25">
      <c r="A15929" s="74">
        <v>39669</v>
      </c>
      <c r="B15929" s="75">
        <v>26.002488000000003</v>
      </c>
      <c r="C15929" s="75">
        <v>71.152512000000002</v>
      </c>
    </row>
    <row r="15930" spans="1:3" x14ac:dyDescent="0.25">
      <c r="A15930" s="74">
        <v>39670</v>
      </c>
      <c r="B15930" s="75">
        <v>26.051256000000002</v>
      </c>
      <c r="C15930" s="75">
        <v>71.871840000000006</v>
      </c>
    </row>
    <row r="15931" spans="1:3" x14ac:dyDescent="0.25">
      <c r="A15931" s="74">
        <v>39671</v>
      </c>
      <c r="B15931" s="75">
        <v>26.069544</v>
      </c>
      <c r="C15931" s="75">
        <v>72.048624000000004</v>
      </c>
    </row>
    <row r="15932" spans="1:3" x14ac:dyDescent="0.25">
      <c r="A15932" s="74">
        <v>39672</v>
      </c>
      <c r="B15932" s="75">
        <v>26.060400000000001</v>
      </c>
      <c r="C15932" s="75">
        <v>72.106536000000006</v>
      </c>
    </row>
    <row r="15933" spans="1:3" x14ac:dyDescent="0.25">
      <c r="A15933" s="74">
        <v>39673</v>
      </c>
      <c r="B15933" s="75">
        <v>26.042111999999999</v>
      </c>
      <c r="C15933" s="75">
        <v>72.133967999999996</v>
      </c>
    </row>
    <row r="15934" spans="1:3" x14ac:dyDescent="0.25">
      <c r="A15934" s="74">
        <v>39674</v>
      </c>
      <c r="B15934" s="75">
        <v>26.036016000000004</v>
      </c>
      <c r="C15934" s="75">
        <v>72.112632000000005</v>
      </c>
    </row>
    <row r="15935" spans="1:3" x14ac:dyDescent="0.25">
      <c r="A15935" s="74">
        <v>39675</v>
      </c>
      <c r="B15935" s="75">
        <v>26.020776000000001</v>
      </c>
      <c r="C15935" s="75">
        <v>72.054720000000003</v>
      </c>
    </row>
    <row r="15936" spans="1:3" x14ac:dyDescent="0.25">
      <c r="A15936" s="74">
        <v>39676</v>
      </c>
      <c r="B15936" s="75">
        <v>26.036016000000004</v>
      </c>
      <c r="C15936" s="75">
        <v>72.039479999999998</v>
      </c>
    </row>
    <row r="15937" spans="1:3" x14ac:dyDescent="0.25">
      <c r="A15937" s="74">
        <v>39677</v>
      </c>
      <c r="B15937" s="75">
        <v>26.042111999999999</v>
      </c>
      <c r="C15937" s="75">
        <v>71.990712000000002</v>
      </c>
    </row>
    <row r="15938" spans="1:3" x14ac:dyDescent="0.25">
      <c r="A15938" s="74">
        <v>39678</v>
      </c>
      <c r="B15938" s="75">
        <v>26.032968</v>
      </c>
      <c r="C15938" s="75">
        <v>71.951087999999999</v>
      </c>
    </row>
    <row r="15939" spans="1:3" x14ac:dyDescent="0.25">
      <c r="A15939" s="74">
        <v>39679</v>
      </c>
      <c r="B15939" s="75">
        <v>26.014679999999998</v>
      </c>
      <c r="C15939" s="75">
        <v>71.887079999999997</v>
      </c>
    </row>
    <row r="15940" spans="1:3" x14ac:dyDescent="0.25">
      <c r="A15940" s="74">
        <v>39680</v>
      </c>
      <c r="B15940" s="75">
        <v>26.008583999999999</v>
      </c>
      <c r="C15940" s="75">
        <v>71.826120000000003</v>
      </c>
    </row>
    <row r="15941" spans="1:3" x14ac:dyDescent="0.25">
      <c r="A15941" s="74">
        <v>39681</v>
      </c>
      <c r="B15941" s="75">
        <v>26.008583999999999</v>
      </c>
      <c r="C15941" s="75">
        <v>71.880984000000012</v>
      </c>
    </row>
    <row r="15942" spans="1:3" x14ac:dyDescent="0.25">
      <c r="A15942" s="74">
        <v>39682</v>
      </c>
      <c r="B15942" s="75">
        <v>26.023824000000001</v>
      </c>
      <c r="C15942" s="75">
        <v>71.911464000000009</v>
      </c>
    </row>
    <row r="15943" spans="1:3" x14ac:dyDescent="0.25">
      <c r="A15943" s="74">
        <v>39683</v>
      </c>
      <c r="B15943" s="75">
        <v>26.072592000000004</v>
      </c>
      <c r="C15943" s="75">
        <v>71.966328000000004</v>
      </c>
    </row>
    <row r="15944" spans="1:3" x14ac:dyDescent="0.25">
      <c r="A15944" s="74">
        <v>39684</v>
      </c>
      <c r="B15944" s="75">
        <v>26.081735999999999</v>
      </c>
      <c r="C15944" s="75">
        <v>71.944991999999999</v>
      </c>
    </row>
    <row r="15945" spans="1:3" x14ac:dyDescent="0.25">
      <c r="A15945" s="74">
        <v>39685</v>
      </c>
      <c r="B15945" s="75">
        <v>26.133551999999998</v>
      </c>
      <c r="C15945" s="75">
        <v>71.951087999999999</v>
      </c>
    </row>
    <row r="15946" spans="1:3" x14ac:dyDescent="0.25">
      <c r="A15946" s="74">
        <v>39686</v>
      </c>
      <c r="B15946" s="75">
        <v>26.160983999999999</v>
      </c>
      <c r="C15946" s="75">
        <v>71.926704000000001</v>
      </c>
    </row>
    <row r="15947" spans="1:3" x14ac:dyDescent="0.25">
      <c r="A15947" s="74">
        <v>39687</v>
      </c>
      <c r="B15947" s="75">
        <v>26.157935999999999</v>
      </c>
      <c r="C15947" s="75">
        <v>71.844408000000001</v>
      </c>
    </row>
    <row r="15948" spans="1:3" x14ac:dyDescent="0.25">
      <c r="A15948" s="74">
        <v>39688</v>
      </c>
      <c r="B15948" s="75">
        <v>26.157935999999999</v>
      </c>
      <c r="C15948" s="75">
        <v>71.844408000000001</v>
      </c>
    </row>
    <row r="15949" spans="1:3" x14ac:dyDescent="0.25">
      <c r="A15949" s="74">
        <v>39689</v>
      </c>
      <c r="B15949" s="75">
        <v>26.157935999999999</v>
      </c>
      <c r="C15949" s="75">
        <v>71.670671999999996</v>
      </c>
    </row>
    <row r="15950" spans="1:3" x14ac:dyDescent="0.25">
      <c r="A15950" s="74">
        <v>39690</v>
      </c>
      <c r="B15950" s="75">
        <v>26.142696000000001</v>
      </c>
      <c r="C15950" s="75">
        <v>71.560944000000006</v>
      </c>
    </row>
    <row r="15951" spans="1:3" x14ac:dyDescent="0.25">
      <c r="A15951" s="74">
        <v>39691</v>
      </c>
      <c r="B15951" s="75">
        <v>26.124407999999999</v>
      </c>
      <c r="C15951" s="75">
        <v>71.445120000000003</v>
      </c>
    </row>
    <row r="15952" spans="1:3" x14ac:dyDescent="0.25">
      <c r="A15952" s="74">
        <v>39692</v>
      </c>
      <c r="B15952" s="75">
        <v>26.103072000000001</v>
      </c>
      <c r="C15952" s="75">
        <v>71.332344000000006</v>
      </c>
    </row>
    <row r="15953" spans="1:3" x14ac:dyDescent="0.25">
      <c r="A15953" s="74">
        <v>39693</v>
      </c>
      <c r="B15953" s="75">
        <v>26.106120000000004</v>
      </c>
      <c r="C15953" s="75">
        <v>71.265287999999998</v>
      </c>
    </row>
    <row r="15954" spans="1:3" x14ac:dyDescent="0.25">
      <c r="A15954" s="74">
        <v>39694</v>
      </c>
      <c r="B15954" s="75">
        <v>26.103072000000001</v>
      </c>
      <c r="C15954" s="75">
        <v>71.192136000000005</v>
      </c>
    </row>
    <row r="15955" spans="1:3" x14ac:dyDescent="0.25">
      <c r="A15955" s="74">
        <v>39695</v>
      </c>
      <c r="B15955" s="75">
        <v>26.106120000000004</v>
      </c>
      <c r="C15955" s="75">
        <v>71.0946</v>
      </c>
    </row>
    <row r="15956" spans="1:3" x14ac:dyDescent="0.25">
      <c r="A15956" s="74">
        <v>39696</v>
      </c>
      <c r="B15956" s="75">
        <v>26.087832000000002</v>
      </c>
      <c r="C15956" s="75">
        <v>70.969632000000004</v>
      </c>
    </row>
    <row r="15957" spans="1:3" x14ac:dyDescent="0.25">
      <c r="A15957" s="74">
        <v>39697</v>
      </c>
      <c r="B15957" s="75">
        <v>26.072592000000004</v>
      </c>
      <c r="C15957" s="75">
        <v>70.960487999999998</v>
      </c>
    </row>
    <row r="15958" spans="1:3" x14ac:dyDescent="0.25">
      <c r="A15958" s="74">
        <v>39698</v>
      </c>
      <c r="B15958" s="75">
        <v>26.069544</v>
      </c>
      <c r="C15958" s="75">
        <v>70.856856000000008</v>
      </c>
    </row>
    <row r="15959" spans="1:3" x14ac:dyDescent="0.25">
      <c r="A15959" s="74">
        <v>39699</v>
      </c>
      <c r="B15959" s="75">
        <v>26.060400000000001</v>
      </c>
      <c r="C15959" s="75">
        <v>70.731887999999998</v>
      </c>
    </row>
    <row r="15960" spans="1:3" x14ac:dyDescent="0.25">
      <c r="A15960" s="74">
        <v>39700</v>
      </c>
      <c r="B15960" s="75">
        <v>26.045160000000003</v>
      </c>
      <c r="C15960" s="75">
        <v>70.606920000000002</v>
      </c>
    </row>
    <row r="15961" spans="1:3" x14ac:dyDescent="0.25">
      <c r="A15961" s="74">
        <v>39701</v>
      </c>
      <c r="B15961" s="75">
        <v>26.026872000000001</v>
      </c>
      <c r="C15961" s="75">
        <v>70.488048000000006</v>
      </c>
    </row>
    <row r="15962" spans="1:3" x14ac:dyDescent="0.25">
      <c r="A15962" s="74">
        <v>39702</v>
      </c>
      <c r="B15962" s="75">
        <v>26.011632000000002</v>
      </c>
      <c r="C15962" s="75">
        <v>70.356984000000011</v>
      </c>
    </row>
    <row r="15963" spans="1:3" x14ac:dyDescent="0.25">
      <c r="A15963" s="74">
        <v>39703</v>
      </c>
      <c r="B15963" s="75">
        <v>25.996392000000004</v>
      </c>
      <c r="C15963" s="75">
        <v>70.250304</v>
      </c>
    </row>
    <row r="15964" spans="1:3" x14ac:dyDescent="0.25">
      <c r="A15964" s="74">
        <v>39704</v>
      </c>
      <c r="B15964" s="75">
        <v>25.99944</v>
      </c>
      <c r="C15964" s="75">
        <v>70.158864000000008</v>
      </c>
    </row>
    <row r="15965" spans="1:3" x14ac:dyDescent="0.25">
      <c r="A15965" s="74">
        <v>39705</v>
      </c>
      <c r="B15965" s="75">
        <v>25.972007999999999</v>
      </c>
      <c r="C15965" s="75">
        <v>70.128384000000011</v>
      </c>
    </row>
    <row r="15966" spans="1:3" x14ac:dyDescent="0.25">
      <c r="A15966" s="74">
        <v>39706</v>
      </c>
      <c r="B15966" s="75">
        <v>25.959816000000004</v>
      </c>
      <c r="C15966" s="75">
        <v>70.070471999999995</v>
      </c>
    </row>
    <row r="15967" spans="1:3" x14ac:dyDescent="0.25">
      <c r="A15967" s="74">
        <v>39707</v>
      </c>
      <c r="B15967" s="75">
        <v>25.956768</v>
      </c>
      <c r="C15967" s="75">
        <v>70.015608</v>
      </c>
    </row>
    <row r="15968" spans="1:3" x14ac:dyDescent="0.25">
      <c r="A15968" s="74">
        <v>39708</v>
      </c>
      <c r="B15968" s="75">
        <v>25.944576000000001</v>
      </c>
      <c r="C15968" s="75">
        <v>69.915024000000003</v>
      </c>
    </row>
    <row r="15969" spans="1:3" x14ac:dyDescent="0.25">
      <c r="A15969" s="74">
        <v>39709</v>
      </c>
      <c r="B15969" s="75">
        <v>25.941528000000002</v>
      </c>
      <c r="C15969" s="75">
        <v>69.844920000000002</v>
      </c>
    </row>
    <row r="15970" spans="1:3" x14ac:dyDescent="0.25">
      <c r="A15970" s="74">
        <v>39710</v>
      </c>
      <c r="B15970" s="75">
        <v>25.938479999999998</v>
      </c>
      <c r="C15970" s="75">
        <v>69.793104</v>
      </c>
    </row>
    <row r="15971" spans="1:3" x14ac:dyDescent="0.25">
      <c r="A15971" s="74">
        <v>39711</v>
      </c>
      <c r="B15971" s="75">
        <v>25.929335999999999</v>
      </c>
      <c r="C15971" s="75">
        <v>69.719952000000006</v>
      </c>
    </row>
    <row r="15972" spans="1:3" x14ac:dyDescent="0.25">
      <c r="A15972" s="74">
        <v>39712</v>
      </c>
      <c r="B15972" s="75">
        <v>25.911048000000005</v>
      </c>
      <c r="C15972" s="75">
        <v>69.662040000000005</v>
      </c>
    </row>
    <row r="15973" spans="1:3" x14ac:dyDescent="0.25">
      <c r="A15973" s="74">
        <v>39713</v>
      </c>
      <c r="B15973" s="75">
        <v>25.889711999999999</v>
      </c>
      <c r="C15973" s="75">
        <v>69.549264000000008</v>
      </c>
    </row>
    <row r="15974" spans="1:3" x14ac:dyDescent="0.25">
      <c r="A15974" s="74">
        <v>39714</v>
      </c>
      <c r="B15974" s="75">
        <v>25.892760000000003</v>
      </c>
      <c r="C15974" s="75">
        <v>69.436487999999997</v>
      </c>
    </row>
    <row r="15975" spans="1:3" x14ac:dyDescent="0.25">
      <c r="A15975" s="74">
        <v>39715</v>
      </c>
      <c r="B15975" s="75">
        <v>25.874472000000001</v>
      </c>
      <c r="C15975" s="75">
        <v>69.314568000000008</v>
      </c>
    </row>
    <row r="15976" spans="1:3" x14ac:dyDescent="0.25">
      <c r="A15976" s="74">
        <v>39716</v>
      </c>
      <c r="B15976" s="75">
        <v>25.859232000000002</v>
      </c>
      <c r="C15976" s="75">
        <v>69.180456000000007</v>
      </c>
    </row>
    <row r="15977" spans="1:3" x14ac:dyDescent="0.25">
      <c r="A15977" s="74">
        <v>39717</v>
      </c>
      <c r="B15977" s="75">
        <v>25.837896000000001</v>
      </c>
      <c r="C15977" s="75">
        <v>69.128640000000004</v>
      </c>
    </row>
    <row r="15978" spans="1:3" x14ac:dyDescent="0.25">
      <c r="A15978" s="74">
        <v>39718</v>
      </c>
      <c r="B15978" s="75">
        <v>25.825704000000002</v>
      </c>
      <c r="C15978" s="75">
        <v>69.043296000000012</v>
      </c>
    </row>
    <row r="15979" spans="1:3" x14ac:dyDescent="0.25">
      <c r="A15979" s="74">
        <v>39719</v>
      </c>
      <c r="B15979" s="75">
        <v>25.810464000000003</v>
      </c>
      <c r="C15979" s="75">
        <v>68.927471999999995</v>
      </c>
    </row>
    <row r="15980" spans="1:3" x14ac:dyDescent="0.25">
      <c r="A15980" s="74">
        <v>39720</v>
      </c>
      <c r="B15980" s="75">
        <v>25.789128000000002</v>
      </c>
      <c r="C15980" s="75">
        <v>68.820791999999997</v>
      </c>
    </row>
    <row r="15981" spans="1:3" x14ac:dyDescent="0.25">
      <c r="A15981" s="74">
        <v>39721</v>
      </c>
      <c r="B15981" s="75">
        <v>25.773888000000003</v>
      </c>
      <c r="C15981" s="75">
        <v>68.735448000000005</v>
      </c>
    </row>
    <row r="15982" spans="1:3" x14ac:dyDescent="0.25">
      <c r="A15982" s="74">
        <v>39722</v>
      </c>
      <c r="B15982" s="75">
        <v>25.755600000000001</v>
      </c>
      <c r="C15982" s="75">
        <v>68.637912</v>
      </c>
    </row>
    <row r="15983" spans="1:3" x14ac:dyDescent="0.25">
      <c r="A15983" s="74">
        <v>39723</v>
      </c>
      <c r="B15983" s="75">
        <v>25.752552000000001</v>
      </c>
      <c r="C15983" s="75">
        <v>68.567807999999999</v>
      </c>
    </row>
    <row r="15984" spans="1:3" x14ac:dyDescent="0.25">
      <c r="A15984" s="74">
        <v>39724</v>
      </c>
      <c r="B15984" s="75">
        <v>25.737311999999999</v>
      </c>
      <c r="C15984" s="75">
        <v>68.506848000000005</v>
      </c>
    </row>
    <row r="15985" spans="1:3" x14ac:dyDescent="0.25">
      <c r="A15985" s="74">
        <v>39725</v>
      </c>
      <c r="B15985" s="75">
        <v>25.731216000000003</v>
      </c>
      <c r="C15985" s="75">
        <v>68.531232000000003</v>
      </c>
    </row>
    <row r="15986" spans="1:3" x14ac:dyDescent="0.25">
      <c r="A15986" s="74">
        <v>39726</v>
      </c>
      <c r="B15986" s="75">
        <v>25.725120000000004</v>
      </c>
      <c r="C15986" s="75">
        <v>68.619624000000002</v>
      </c>
    </row>
    <row r="15987" spans="1:3" x14ac:dyDescent="0.25">
      <c r="A15987" s="74">
        <v>39727</v>
      </c>
      <c r="B15987" s="75">
        <v>25.715976000000001</v>
      </c>
      <c r="C15987" s="75">
        <v>68.692776000000009</v>
      </c>
    </row>
    <row r="15988" spans="1:3" x14ac:dyDescent="0.25">
      <c r="A15988" s="74">
        <v>39728</v>
      </c>
      <c r="B15988" s="75">
        <v>25.703784000000002</v>
      </c>
      <c r="C15988" s="75">
        <v>68.744591999999997</v>
      </c>
    </row>
    <row r="15989" spans="1:3" x14ac:dyDescent="0.25">
      <c r="A15989" s="74">
        <v>39729</v>
      </c>
      <c r="B15989" s="75">
        <v>25.691592000000004</v>
      </c>
      <c r="C15989" s="75">
        <v>68.826888000000011</v>
      </c>
    </row>
    <row r="15990" spans="1:3" x14ac:dyDescent="0.25">
      <c r="A15990" s="74">
        <v>39730</v>
      </c>
      <c r="B15990" s="75">
        <v>25.697688000000003</v>
      </c>
      <c r="C15990" s="75">
        <v>68.921376000000009</v>
      </c>
    </row>
    <row r="15991" spans="1:3" x14ac:dyDescent="0.25">
      <c r="A15991" s="74">
        <v>39731</v>
      </c>
      <c r="B15991" s="75">
        <v>25.719024000000001</v>
      </c>
      <c r="C15991" s="75">
        <v>69.146928000000003</v>
      </c>
    </row>
    <row r="15992" spans="1:3" x14ac:dyDescent="0.25">
      <c r="A15992" s="74">
        <v>39732</v>
      </c>
      <c r="B15992" s="75">
        <v>25.767792000000004</v>
      </c>
      <c r="C15992" s="75">
        <v>69.305424000000002</v>
      </c>
    </row>
    <row r="15993" spans="1:3" x14ac:dyDescent="0.25">
      <c r="A15993" s="74">
        <v>39733</v>
      </c>
      <c r="B15993" s="75">
        <v>25.776935999999999</v>
      </c>
      <c r="C15993" s="75">
        <v>69.396864000000008</v>
      </c>
    </row>
    <row r="15994" spans="1:3" x14ac:dyDescent="0.25">
      <c r="A15994" s="74">
        <v>39734</v>
      </c>
      <c r="B15994" s="75">
        <v>25.767792000000004</v>
      </c>
      <c r="C15994" s="75">
        <v>69.445632000000003</v>
      </c>
    </row>
    <row r="15995" spans="1:3" x14ac:dyDescent="0.25">
      <c r="A15995" s="74">
        <v>39735</v>
      </c>
      <c r="B15995" s="75">
        <v>25.755600000000001</v>
      </c>
      <c r="C15995" s="75">
        <v>69.482208</v>
      </c>
    </row>
    <row r="15996" spans="1:3" x14ac:dyDescent="0.25">
      <c r="A15996" s="74">
        <v>39736</v>
      </c>
      <c r="B15996" s="75">
        <v>25.743407999999999</v>
      </c>
      <c r="C15996" s="75">
        <v>69.506591999999998</v>
      </c>
    </row>
    <row r="15997" spans="1:3" x14ac:dyDescent="0.25">
      <c r="A15997" s="74">
        <v>39737</v>
      </c>
      <c r="B15997" s="75">
        <v>25.731216000000003</v>
      </c>
      <c r="C15997" s="75">
        <v>69.521832000000003</v>
      </c>
    </row>
    <row r="15998" spans="1:3" x14ac:dyDescent="0.25">
      <c r="A15998" s="74">
        <v>39738</v>
      </c>
      <c r="B15998" s="75">
        <v>25.731216000000003</v>
      </c>
      <c r="C15998" s="75">
        <v>69.418199999999999</v>
      </c>
    </row>
    <row r="15999" spans="1:3" x14ac:dyDescent="0.25">
      <c r="A15999" s="74">
        <v>39739</v>
      </c>
      <c r="B15999" s="75">
        <v>25.719024000000001</v>
      </c>
      <c r="C15999" s="75">
        <v>69.421248000000006</v>
      </c>
    </row>
    <row r="16000" spans="1:3" x14ac:dyDescent="0.25">
      <c r="A16000" s="74">
        <v>39740</v>
      </c>
      <c r="B16000" s="75">
        <v>25.709879999999998</v>
      </c>
      <c r="C16000" s="75">
        <v>69.488303999999999</v>
      </c>
    </row>
    <row r="16001" spans="1:3" x14ac:dyDescent="0.25">
      <c r="A16001" s="74">
        <v>39741</v>
      </c>
      <c r="B16001" s="75">
        <v>25.715976000000001</v>
      </c>
      <c r="C16001" s="75">
        <v>69.591936000000004</v>
      </c>
    </row>
    <row r="16002" spans="1:3" x14ac:dyDescent="0.25">
      <c r="A16002" s="74">
        <v>39742</v>
      </c>
      <c r="B16002" s="75">
        <v>25.712928000000002</v>
      </c>
      <c r="C16002" s="75">
        <v>69.652896000000013</v>
      </c>
    </row>
    <row r="16003" spans="1:3" x14ac:dyDescent="0.25">
      <c r="A16003" s="74">
        <v>39743</v>
      </c>
      <c r="B16003" s="75">
        <v>25.700735999999999</v>
      </c>
      <c r="C16003" s="75">
        <v>69.716904</v>
      </c>
    </row>
    <row r="16004" spans="1:3" x14ac:dyDescent="0.25">
      <c r="A16004" s="74">
        <v>39744</v>
      </c>
      <c r="B16004" s="75">
        <v>25.69464</v>
      </c>
      <c r="C16004" s="75">
        <v>69.756528000000003</v>
      </c>
    </row>
    <row r="16005" spans="1:3" x14ac:dyDescent="0.25">
      <c r="A16005" s="74">
        <v>39745</v>
      </c>
      <c r="B16005" s="75">
        <v>25.737311999999999</v>
      </c>
      <c r="C16005" s="75">
        <v>70.030848000000006</v>
      </c>
    </row>
    <row r="16006" spans="1:3" x14ac:dyDescent="0.25">
      <c r="A16006" s="74">
        <v>39746</v>
      </c>
      <c r="B16006" s="75">
        <v>25.792176000000001</v>
      </c>
      <c r="C16006" s="75">
        <v>70.265544000000006</v>
      </c>
    </row>
    <row r="16007" spans="1:3" x14ac:dyDescent="0.25">
      <c r="A16007" s="74">
        <v>39747</v>
      </c>
      <c r="B16007" s="75">
        <v>25.813511999999999</v>
      </c>
      <c r="C16007" s="75">
        <v>70.411848000000006</v>
      </c>
    </row>
    <row r="16008" spans="1:3" x14ac:dyDescent="0.25">
      <c r="A16008" s="74">
        <v>39748</v>
      </c>
      <c r="B16008" s="75">
        <v>25.816560000000003</v>
      </c>
      <c r="C16008" s="75">
        <v>70.472808000000001</v>
      </c>
    </row>
    <row r="16009" spans="1:3" x14ac:dyDescent="0.25">
      <c r="A16009" s="74">
        <v>39749</v>
      </c>
      <c r="B16009" s="75">
        <v>25.819607999999999</v>
      </c>
      <c r="C16009" s="75">
        <v>70.497191999999998</v>
      </c>
    </row>
    <row r="16010" spans="1:3" x14ac:dyDescent="0.25">
      <c r="A16010" s="74">
        <v>39750</v>
      </c>
      <c r="B16010" s="75">
        <v>25.816560000000003</v>
      </c>
      <c r="C16010" s="75">
        <v>70.567296000000013</v>
      </c>
    </row>
    <row r="16011" spans="1:3" x14ac:dyDescent="0.25">
      <c r="A16011" s="74">
        <v>39751</v>
      </c>
      <c r="B16011" s="75">
        <v>25.819607999999999</v>
      </c>
      <c r="C16011" s="75">
        <v>70.649591999999998</v>
      </c>
    </row>
    <row r="16012" spans="1:3" x14ac:dyDescent="0.25">
      <c r="A16012" s="74">
        <v>39752</v>
      </c>
      <c r="B16012" s="75">
        <v>25.831800000000001</v>
      </c>
      <c r="C16012" s="75">
        <v>70.728840000000005</v>
      </c>
    </row>
    <row r="16013" spans="1:3" x14ac:dyDescent="0.25">
      <c r="A16013" s="74">
        <v>39753</v>
      </c>
      <c r="B16013" s="75">
        <v>25.868376000000001</v>
      </c>
      <c r="C16013" s="75">
        <v>71.097648000000007</v>
      </c>
    </row>
    <row r="16014" spans="1:3" x14ac:dyDescent="0.25">
      <c r="A16014" s="74">
        <v>39754</v>
      </c>
      <c r="B16014" s="75">
        <v>25.889711999999999</v>
      </c>
      <c r="C16014" s="75">
        <v>71.274432000000004</v>
      </c>
    </row>
    <row r="16015" spans="1:3" x14ac:dyDescent="0.25">
      <c r="A16015" s="74">
        <v>39755</v>
      </c>
      <c r="B16015" s="75">
        <v>25.898856000000002</v>
      </c>
      <c r="C16015" s="75">
        <v>71.375016000000002</v>
      </c>
    </row>
    <row r="16016" spans="1:3" x14ac:dyDescent="0.25">
      <c r="A16016" s="74">
        <v>39756</v>
      </c>
      <c r="B16016" s="75">
        <v>25.920192000000004</v>
      </c>
      <c r="C16016" s="75">
        <v>71.484744000000006</v>
      </c>
    </row>
    <row r="16017" spans="1:3" x14ac:dyDescent="0.25">
      <c r="A16017" s="74">
        <v>39757</v>
      </c>
      <c r="B16017" s="75">
        <v>25.920192000000004</v>
      </c>
      <c r="C16017" s="75">
        <v>71.5518</v>
      </c>
    </row>
    <row r="16018" spans="1:3" x14ac:dyDescent="0.25">
      <c r="A16018" s="74">
        <v>39758</v>
      </c>
      <c r="B16018" s="75">
        <v>25.920192000000004</v>
      </c>
      <c r="C16018" s="75">
        <v>71.618856000000008</v>
      </c>
    </row>
    <row r="16019" spans="1:3" x14ac:dyDescent="0.25">
      <c r="A16019" s="74">
        <v>39759</v>
      </c>
      <c r="B16019" s="75">
        <v>25.920192000000004</v>
      </c>
      <c r="C16019" s="75">
        <v>71.707248000000007</v>
      </c>
    </row>
    <row r="16020" spans="1:3" x14ac:dyDescent="0.25">
      <c r="A16020" s="74">
        <v>39760</v>
      </c>
      <c r="B16020" s="75">
        <v>25.929335999999999</v>
      </c>
      <c r="C16020" s="75">
        <v>71.813928000000004</v>
      </c>
    </row>
    <row r="16021" spans="1:3" x14ac:dyDescent="0.25">
      <c r="A16021" s="74">
        <v>39761</v>
      </c>
      <c r="B16021" s="75">
        <v>25.947624000000001</v>
      </c>
      <c r="C16021" s="75">
        <v>71.908416000000003</v>
      </c>
    </row>
    <row r="16022" spans="1:3" x14ac:dyDescent="0.25">
      <c r="A16022" s="74">
        <v>39762</v>
      </c>
      <c r="B16022" s="75">
        <v>25.975056000000002</v>
      </c>
      <c r="C16022" s="75">
        <v>71.975471999999996</v>
      </c>
    </row>
    <row r="16023" spans="1:3" x14ac:dyDescent="0.25">
      <c r="A16023" s="74">
        <v>39763</v>
      </c>
      <c r="B16023" s="75">
        <v>25.981151999999998</v>
      </c>
      <c r="C16023" s="75">
        <v>72.024240000000006</v>
      </c>
    </row>
    <row r="16024" spans="1:3" x14ac:dyDescent="0.25">
      <c r="A16024" s="74">
        <v>39764</v>
      </c>
      <c r="B16024" s="75">
        <v>25.981151999999998</v>
      </c>
      <c r="C16024" s="75">
        <v>72.073008000000002</v>
      </c>
    </row>
    <row r="16025" spans="1:3" x14ac:dyDescent="0.25">
      <c r="A16025" s="74">
        <v>39765</v>
      </c>
      <c r="B16025" s="75">
        <v>26.023824000000001</v>
      </c>
      <c r="C16025" s="75">
        <v>72.121776000000011</v>
      </c>
    </row>
    <row r="16026" spans="1:3" x14ac:dyDescent="0.25">
      <c r="A16026" s="74">
        <v>39766</v>
      </c>
      <c r="B16026" s="75">
        <v>26.039064000000003</v>
      </c>
      <c r="C16026" s="75">
        <v>72.170544000000007</v>
      </c>
    </row>
    <row r="16027" spans="1:3" x14ac:dyDescent="0.25">
      <c r="A16027" s="74">
        <v>39767</v>
      </c>
      <c r="B16027" s="75">
        <v>26.060400000000001</v>
      </c>
      <c r="C16027" s="75">
        <v>72.2376</v>
      </c>
    </row>
    <row r="16028" spans="1:3" x14ac:dyDescent="0.25">
      <c r="A16028" s="74">
        <v>39768</v>
      </c>
      <c r="B16028" s="75">
        <v>26.066496000000001</v>
      </c>
      <c r="C16028" s="75">
        <v>72.286367999999996</v>
      </c>
    </row>
    <row r="16029" spans="1:3" x14ac:dyDescent="0.25">
      <c r="A16029" s="74">
        <v>39769</v>
      </c>
      <c r="B16029" s="75">
        <v>26.066496000000001</v>
      </c>
      <c r="C16029" s="75">
        <v>72.371712000000002</v>
      </c>
    </row>
    <row r="16030" spans="1:3" x14ac:dyDescent="0.25">
      <c r="A16030" s="74">
        <v>39770</v>
      </c>
      <c r="B16030" s="75">
        <v>26.084783999999999</v>
      </c>
      <c r="C16030" s="75">
        <v>72.44486400000001</v>
      </c>
    </row>
    <row r="16031" spans="1:3" x14ac:dyDescent="0.25">
      <c r="A16031" s="74">
        <v>39771</v>
      </c>
      <c r="B16031" s="75">
        <v>26.112216</v>
      </c>
      <c r="C16031" s="75">
        <v>72.630792</v>
      </c>
    </row>
    <row r="16032" spans="1:3" x14ac:dyDescent="0.25">
      <c r="A16032" s="74">
        <v>39772</v>
      </c>
      <c r="B16032" s="75">
        <v>26.136600000000001</v>
      </c>
      <c r="C16032" s="75">
        <v>72.767952000000008</v>
      </c>
    </row>
    <row r="16033" spans="1:3" x14ac:dyDescent="0.25">
      <c r="A16033" s="74">
        <v>39773</v>
      </c>
      <c r="B16033" s="75">
        <v>26.197560000000003</v>
      </c>
      <c r="C16033" s="75">
        <v>72.905112000000003</v>
      </c>
    </row>
    <row r="16034" spans="1:3" x14ac:dyDescent="0.25">
      <c r="A16034" s="74">
        <v>39774</v>
      </c>
      <c r="B16034" s="75">
        <v>26.273760000000003</v>
      </c>
      <c r="C16034" s="75">
        <v>73.13066400000001</v>
      </c>
    </row>
    <row r="16035" spans="1:3" x14ac:dyDescent="0.25">
      <c r="A16035" s="74">
        <v>39775</v>
      </c>
      <c r="B16035" s="75">
        <v>26.325576000000002</v>
      </c>
      <c r="C16035" s="75">
        <v>73.633584000000013</v>
      </c>
    </row>
    <row r="16036" spans="1:3" x14ac:dyDescent="0.25">
      <c r="A16036" s="74">
        <v>39776</v>
      </c>
      <c r="B16036" s="75">
        <v>26.407872000000001</v>
      </c>
      <c r="C16036" s="75">
        <v>73.944479999999999</v>
      </c>
    </row>
    <row r="16037" spans="1:3" x14ac:dyDescent="0.25">
      <c r="A16037" s="74">
        <v>39777</v>
      </c>
      <c r="B16037" s="75">
        <v>26.560272000000001</v>
      </c>
      <c r="C16037" s="75">
        <v>74.871071999999998</v>
      </c>
    </row>
    <row r="16038" spans="1:3" x14ac:dyDescent="0.25">
      <c r="A16038" s="74">
        <v>39778</v>
      </c>
      <c r="B16038" s="75">
        <v>26.700479999999999</v>
      </c>
      <c r="C16038" s="75">
        <v>75.806808000000004</v>
      </c>
    </row>
    <row r="16039" spans="1:3" x14ac:dyDescent="0.25">
      <c r="A16039" s="74">
        <v>39779</v>
      </c>
      <c r="B16039" s="75">
        <v>26.782776000000002</v>
      </c>
      <c r="C16039" s="75">
        <v>76.285344000000009</v>
      </c>
    </row>
    <row r="16040" spans="1:3" x14ac:dyDescent="0.25">
      <c r="A16040" s="74">
        <v>39780</v>
      </c>
      <c r="B16040" s="75">
        <v>26.737056000000003</v>
      </c>
      <c r="C16040" s="75">
        <v>76.660247999999996</v>
      </c>
    </row>
    <row r="16041" spans="1:3" x14ac:dyDescent="0.25">
      <c r="A16041" s="74">
        <v>39781</v>
      </c>
      <c r="B16041" s="75">
        <v>26.715720000000005</v>
      </c>
      <c r="C16041" s="75">
        <v>77.065632000000008</v>
      </c>
    </row>
    <row r="16042" spans="1:3" x14ac:dyDescent="0.25">
      <c r="A16042" s="74">
        <v>39782</v>
      </c>
      <c r="B16042" s="75">
        <v>26.715720000000005</v>
      </c>
      <c r="C16042" s="75">
        <v>77.190600000000003</v>
      </c>
    </row>
    <row r="16043" spans="1:3" x14ac:dyDescent="0.25">
      <c r="A16043" s="74">
        <v>39783</v>
      </c>
      <c r="B16043" s="75">
        <v>26.734007999999999</v>
      </c>
      <c r="C16043" s="75">
        <v>77.269847999999996</v>
      </c>
    </row>
    <row r="16044" spans="1:3" x14ac:dyDescent="0.25">
      <c r="A16044" s="74">
        <v>39784</v>
      </c>
      <c r="B16044" s="75">
        <v>26.749248000000001</v>
      </c>
      <c r="C16044" s="75">
        <v>77.239367999999999</v>
      </c>
    </row>
    <row r="16045" spans="1:3" x14ac:dyDescent="0.25">
      <c r="A16045" s="74">
        <v>39785</v>
      </c>
      <c r="B16045" s="75">
        <v>26.715720000000005</v>
      </c>
      <c r="C16045" s="75">
        <v>77.169264000000013</v>
      </c>
    </row>
    <row r="16046" spans="1:3" x14ac:dyDescent="0.25">
      <c r="A16046" s="74">
        <v>39786</v>
      </c>
      <c r="B16046" s="75">
        <v>26.694383999999999</v>
      </c>
      <c r="C16046" s="75">
        <v>77.190600000000003</v>
      </c>
    </row>
    <row r="16047" spans="1:3" x14ac:dyDescent="0.25">
      <c r="A16047" s="74">
        <v>39787</v>
      </c>
      <c r="B16047" s="75">
        <v>26.715720000000005</v>
      </c>
      <c r="C16047" s="75">
        <v>77.147928000000007</v>
      </c>
    </row>
    <row r="16048" spans="1:3" x14ac:dyDescent="0.25">
      <c r="A16048" s="74">
        <v>39788</v>
      </c>
      <c r="B16048" s="75">
        <v>26.712672000000001</v>
      </c>
      <c r="C16048" s="75">
        <v>77.071728000000007</v>
      </c>
    </row>
    <row r="16049" spans="1:3" x14ac:dyDescent="0.25">
      <c r="A16049" s="74">
        <v>39789</v>
      </c>
      <c r="B16049" s="75">
        <v>26.715720000000005</v>
      </c>
      <c r="C16049" s="75">
        <v>76.998576</v>
      </c>
    </row>
    <row r="16050" spans="1:3" x14ac:dyDescent="0.25">
      <c r="A16050" s="74">
        <v>39790</v>
      </c>
      <c r="B16050" s="75">
        <v>26.706576000000002</v>
      </c>
      <c r="C16050" s="75">
        <v>76.934567999999999</v>
      </c>
    </row>
    <row r="16051" spans="1:3" x14ac:dyDescent="0.25">
      <c r="A16051" s="74">
        <v>39791</v>
      </c>
      <c r="B16051" s="75">
        <v>26.706576000000002</v>
      </c>
      <c r="C16051" s="75">
        <v>76.873608000000004</v>
      </c>
    </row>
    <row r="16052" spans="1:3" x14ac:dyDescent="0.25">
      <c r="A16052" s="74">
        <v>39792</v>
      </c>
      <c r="B16052" s="75">
        <v>26.691336</v>
      </c>
      <c r="C16052" s="75">
        <v>76.861416000000006</v>
      </c>
    </row>
    <row r="16053" spans="1:3" x14ac:dyDescent="0.25">
      <c r="A16053" s="74">
        <v>39793</v>
      </c>
      <c r="B16053" s="75">
        <v>26.673048000000001</v>
      </c>
      <c r="C16053" s="75">
        <v>77.013816000000006</v>
      </c>
    </row>
    <row r="16054" spans="1:3" x14ac:dyDescent="0.25">
      <c r="A16054" s="74">
        <v>39794</v>
      </c>
      <c r="B16054" s="75">
        <v>26.660856000000003</v>
      </c>
      <c r="C16054" s="75">
        <v>77.041247999999996</v>
      </c>
    </row>
    <row r="16055" spans="1:3" x14ac:dyDescent="0.25">
      <c r="A16055" s="74">
        <v>39795</v>
      </c>
      <c r="B16055" s="75">
        <v>26.648664000000004</v>
      </c>
      <c r="C16055" s="75">
        <v>76.962000000000003</v>
      </c>
    </row>
    <row r="16056" spans="1:3" x14ac:dyDescent="0.25">
      <c r="A16056" s="74">
        <v>39796</v>
      </c>
      <c r="B16056" s="75">
        <v>26.630376000000002</v>
      </c>
      <c r="C16056" s="75">
        <v>76.891896000000003</v>
      </c>
    </row>
    <row r="16057" spans="1:3" x14ac:dyDescent="0.25">
      <c r="A16057" s="74">
        <v>39797</v>
      </c>
      <c r="B16057" s="75">
        <v>26.615136</v>
      </c>
      <c r="C16057" s="75">
        <v>76.824840000000009</v>
      </c>
    </row>
    <row r="16058" spans="1:3" x14ac:dyDescent="0.25">
      <c r="A16058" s="74">
        <v>39798</v>
      </c>
      <c r="B16058" s="75">
        <v>26.599896000000001</v>
      </c>
      <c r="C16058" s="75">
        <v>76.776071999999999</v>
      </c>
    </row>
    <row r="16059" spans="1:3" x14ac:dyDescent="0.25">
      <c r="A16059" s="74">
        <v>39799</v>
      </c>
      <c r="B16059" s="75">
        <v>26.578560000000003</v>
      </c>
      <c r="C16059" s="75">
        <v>76.733400000000003</v>
      </c>
    </row>
    <row r="16060" spans="1:3" x14ac:dyDescent="0.25">
      <c r="A16060" s="74">
        <v>39800</v>
      </c>
      <c r="B16060" s="75">
        <v>26.560272000000001</v>
      </c>
      <c r="C16060" s="75">
        <v>76.702920000000006</v>
      </c>
    </row>
    <row r="16061" spans="1:3" x14ac:dyDescent="0.25">
      <c r="A16061" s="74">
        <v>39801</v>
      </c>
      <c r="B16061" s="75">
        <v>26.53284</v>
      </c>
      <c r="C16061" s="75">
        <v>76.651104000000004</v>
      </c>
    </row>
    <row r="16062" spans="1:3" x14ac:dyDescent="0.25">
      <c r="A16062" s="74">
        <v>39802</v>
      </c>
      <c r="B16062" s="75">
        <v>26.526744000000001</v>
      </c>
      <c r="C16062" s="75">
        <v>76.61148</v>
      </c>
    </row>
    <row r="16063" spans="1:3" x14ac:dyDescent="0.25">
      <c r="A16063" s="74">
        <v>39803</v>
      </c>
      <c r="B16063" s="75">
        <v>26.523696000000001</v>
      </c>
      <c r="C16063" s="75">
        <v>76.562712000000005</v>
      </c>
    </row>
    <row r="16064" spans="1:3" x14ac:dyDescent="0.25">
      <c r="A16064" s="74">
        <v>39804</v>
      </c>
      <c r="B16064" s="75">
        <v>26.523696000000001</v>
      </c>
      <c r="C16064" s="75">
        <v>76.50175200000001</v>
      </c>
    </row>
    <row r="16065" spans="1:3" x14ac:dyDescent="0.25">
      <c r="A16065" s="74">
        <v>39805</v>
      </c>
      <c r="B16065" s="75">
        <v>26.535888000000003</v>
      </c>
      <c r="C16065" s="75">
        <v>76.504800000000003</v>
      </c>
    </row>
    <row r="16066" spans="1:3" x14ac:dyDescent="0.25">
      <c r="A16066" s="74">
        <v>39806</v>
      </c>
      <c r="B16066" s="75">
        <v>26.53284</v>
      </c>
      <c r="C16066" s="75">
        <v>76.465176</v>
      </c>
    </row>
    <row r="16067" spans="1:3" x14ac:dyDescent="0.25">
      <c r="A16067" s="74">
        <v>39807</v>
      </c>
      <c r="B16067" s="75">
        <v>26.523696000000001</v>
      </c>
      <c r="C16067" s="75">
        <v>76.401167999999998</v>
      </c>
    </row>
    <row r="16068" spans="1:3" x14ac:dyDescent="0.25">
      <c r="A16068" s="74">
        <v>39808</v>
      </c>
      <c r="B16068" s="75">
        <v>26.520648000000001</v>
      </c>
      <c r="C16068" s="75">
        <v>76.343255999999997</v>
      </c>
    </row>
    <row r="16069" spans="1:3" x14ac:dyDescent="0.25">
      <c r="A16069" s="74">
        <v>39809</v>
      </c>
      <c r="B16069" s="75">
        <v>26.520648000000001</v>
      </c>
      <c r="C16069" s="75">
        <v>76.279247999999995</v>
      </c>
    </row>
    <row r="16070" spans="1:3" x14ac:dyDescent="0.25">
      <c r="A16070" s="74">
        <v>39810</v>
      </c>
      <c r="B16070" s="75">
        <v>26.517600000000002</v>
      </c>
      <c r="C16070" s="75">
        <v>76.206096000000002</v>
      </c>
    </row>
    <row r="16071" spans="1:3" x14ac:dyDescent="0.25">
      <c r="A16071" s="74">
        <v>39811</v>
      </c>
      <c r="B16071" s="75">
        <v>26.520648000000001</v>
      </c>
      <c r="C16071" s="75">
        <v>76.129896000000002</v>
      </c>
    </row>
    <row r="16072" spans="1:3" x14ac:dyDescent="0.25">
      <c r="A16072" s="74">
        <v>39812</v>
      </c>
      <c r="B16072" s="75">
        <v>26.520648000000001</v>
      </c>
      <c r="C16072" s="75">
        <v>76.047600000000003</v>
      </c>
    </row>
    <row r="16073" spans="1:3" x14ac:dyDescent="0.25">
      <c r="A16073" s="74">
        <v>39813</v>
      </c>
      <c r="B16073" s="75">
        <v>26.523696000000001</v>
      </c>
      <c r="C16073" s="75">
        <v>75.965304000000003</v>
      </c>
    </row>
    <row r="16074" spans="1:3" x14ac:dyDescent="0.25">
      <c r="A16074" s="74">
        <v>39814</v>
      </c>
      <c r="B16074" s="75">
        <v>26.517600000000002</v>
      </c>
      <c r="C16074" s="75">
        <v>75.916536000000008</v>
      </c>
    </row>
    <row r="16075" spans="1:3" x14ac:dyDescent="0.25">
      <c r="A16075" s="74">
        <v>39815</v>
      </c>
      <c r="B16075" s="75">
        <v>26.514551999999998</v>
      </c>
      <c r="C16075" s="75">
        <v>75.828144000000009</v>
      </c>
    </row>
    <row r="16076" spans="1:3" x14ac:dyDescent="0.25">
      <c r="A16076" s="74">
        <v>39816</v>
      </c>
      <c r="B16076" s="75">
        <v>26.514551999999998</v>
      </c>
      <c r="C16076" s="75">
        <v>75.742800000000003</v>
      </c>
    </row>
    <row r="16077" spans="1:3" x14ac:dyDescent="0.25">
      <c r="A16077" s="74">
        <v>39817</v>
      </c>
      <c r="B16077" s="75">
        <v>26.517600000000002</v>
      </c>
      <c r="C16077" s="75">
        <v>75.669647999999995</v>
      </c>
    </row>
    <row r="16078" spans="1:3" x14ac:dyDescent="0.25">
      <c r="A16078" s="74">
        <v>39818</v>
      </c>
      <c r="B16078" s="75">
        <v>26.517600000000002</v>
      </c>
      <c r="C16078" s="75">
        <v>75.599544000000009</v>
      </c>
    </row>
    <row r="16079" spans="1:3" x14ac:dyDescent="0.25">
      <c r="A16079" s="74">
        <v>39819</v>
      </c>
      <c r="B16079" s="75">
        <v>26.517600000000002</v>
      </c>
      <c r="C16079" s="75">
        <v>75.520296000000002</v>
      </c>
    </row>
    <row r="16080" spans="1:3" x14ac:dyDescent="0.25">
      <c r="A16080" s="74">
        <v>39820</v>
      </c>
      <c r="B16080" s="75">
        <v>26.517600000000002</v>
      </c>
      <c r="C16080" s="75">
        <v>75.431904000000003</v>
      </c>
    </row>
    <row r="16081" spans="1:3" x14ac:dyDescent="0.25">
      <c r="A16081" s="74">
        <v>39821</v>
      </c>
      <c r="B16081" s="75">
        <v>26.514551999999998</v>
      </c>
      <c r="C16081" s="75">
        <v>75.337416000000005</v>
      </c>
    </row>
    <row r="16082" spans="1:3" x14ac:dyDescent="0.25">
      <c r="A16082" s="74">
        <v>39822</v>
      </c>
      <c r="B16082" s="75">
        <v>26.511504000000002</v>
      </c>
      <c r="C16082" s="75">
        <v>75.239879999999999</v>
      </c>
    </row>
    <row r="16083" spans="1:3" x14ac:dyDescent="0.25">
      <c r="A16083" s="74">
        <v>39823</v>
      </c>
      <c r="B16083" s="75">
        <v>26.505407999999999</v>
      </c>
      <c r="C16083" s="75">
        <v>75.133200000000002</v>
      </c>
    </row>
    <row r="16084" spans="1:3" x14ac:dyDescent="0.25">
      <c r="A16084" s="74">
        <v>39824</v>
      </c>
      <c r="B16084" s="75">
        <v>26.499312</v>
      </c>
      <c r="C16084" s="75">
        <v>75.038712000000004</v>
      </c>
    </row>
    <row r="16085" spans="1:3" x14ac:dyDescent="0.25">
      <c r="A16085" s="74">
        <v>39825</v>
      </c>
      <c r="B16085" s="75">
        <v>26.496264000000004</v>
      </c>
      <c r="C16085" s="75">
        <v>74.938128000000006</v>
      </c>
    </row>
    <row r="16086" spans="1:3" x14ac:dyDescent="0.25">
      <c r="A16086" s="74">
        <v>39826</v>
      </c>
      <c r="B16086" s="75">
        <v>26.493216</v>
      </c>
      <c r="C16086" s="75">
        <v>74.831447999999995</v>
      </c>
    </row>
    <row r="16087" spans="1:3" x14ac:dyDescent="0.25">
      <c r="A16087" s="74">
        <v>39827</v>
      </c>
      <c r="B16087" s="75">
        <v>26.511504000000002</v>
      </c>
      <c r="C16087" s="75">
        <v>74.727816000000004</v>
      </c>
    </row>
    <row r="16088" spans="1:3" x14ac:dyDescent="0.25">
      <c r="A16088" s="74">
        <v>39828</v>
      </c>
      <c r="B16088" s="75">
        <v>26.505407999999999</v>
      </c>
      <c r="C16088" s="75">
        <v>74.618088</v>
      </c>
    </row>
    <row r="16089" spans="1:3" x14ac:dyDescent="0.25">
      <c r="A16089" s="74">
        <v>39829</v>
      </c>
      <c r="B16089" s="75">
        <v>26.499312</v>
      </c>
      <c r="C16089" s="75">
        <v>74.508359999999996</v>
      </c>
    </row>
    <row r="16090" spans="1:3" x14ac:dyDescent="0.25">
      <c r="A16090" s="74">
        <v>39830</v>
      </c>
      <c r="B16090" s="75">
        <v>26.487120000000004</v>
      </c>
      <c r="C16090" s="75">
        <v>74.474832000000006</v>
      </c>
    </row>
    <row r="16091" spans="1:3" x14ac:dyDescent="0.25">
      <c r="A16091" s="74">
        <v>39831</v>
      </c>
      <c r="B16091" s="75">
        <v>26.468832000000003</v>
      </c>
      <c r="C16091" s="75">
        <v>74.450447999999994</v>
      </c>
    </row>
    <row r="16092" spans="1:3" x14ac:dyDescent="0.25">
      <c r="A16092" s="74">
        <v>39832</v>
      </c>
      <c r="B16092" s="75">
        <v>26.462736</v>
      </c>
      <c r="C16092" s="75">
        <v>74.435208000000003</v>
      </c>
    </row>
    <row r="16093" spans="1:3" x14ac:dyDescent="0.25">
      <c r="A16093" s="74">
        <v>39833</v>
      </c>
      <c r="B16093" s="75">
        <v>26.45664</v>
      </c>
      <c r="C16093" s="75">
        <v>74.423016000000004</v>
      </c>
    </row>
    <row r="16094" spans="1:3" x14ac:dyDescent="0.25">
      <c r="A16094" s="74">
        <v>39834</v>
      </c>
      <c r="B16094" s="75">
        <v>26.444448000000001</v>
      </c>
      <c r="C16094" s="75">
        <v>74.566271999999998</v>
      </c>
    </row>
    <row r="16095" spans="1:3" x14ac:dyDescent="0.25">
      <c r="A16095" s="74">
        <v>39835</v>
      </c>
      <c r="B16095" s="75">
        <v>26.432256000000002</v>
      </c>
      <c r="C16095" s="75">
        <v>74.672952000000009</v>
      </c>
    </row>
    <row r="16096" spans="1:3" x14ac:dyDescent="0.25">
      <c r="A16096" s="74">
        <v>39836</v>
      </c>
      <c r="B16096" s="75">
        <v>26.432256000000002</v>
      </c>
      <c r="C16096" s="75">
        <v>74.840592000000001</v>
      </c>
    </row>
    <row r="16097" spans="1:3" x14ac:dyDescent="0.25">
      <c r="A16097" s="74">
        <v>39837</v>
      </c>
      <c r="B16097" s="75">
        <v>26.423112</v>
      </c>
      <c r="C16097" s="75">
        <v>74.898504000000003</v>
      </c>
    </row>
    <row r="16098" spans="1:3" x14ac:dyDescent="0.25">
      <c r="A16098" s="74">
        <v>39838</v>
      </c>
      <c r="B16098" s="75">
        <v>26.407872000000001</v>
      </c>
      <c r="C16098" s="75">
        <v>74.919840000000008</v>
      </c>
    </row>
    <row r="16099" spans="1:3" x14ac:dyDescent="0.25">
      <c r="A16099" s="74">
        <v>39839</v>
      </c>
      <c r="B16099" s="75">
        <v>26.392632000000003</v>
      </c>
      <c r="C16099" s="75">
        <v>74.925936000000007</v>
      </c>
    </row>
    <row r="16100" spans="1:3" x14ac:dyDescent="0.25">
      <c r="A16100" s="74">
        <v>39840</v>
      </c>
      <c r="B16100" s="75">
        <v>26.374344000000001</v>
      </c>
      <c r="C16100" s="75">
        <v>74.922888</v>
      </c>
    </row>
    <row r="16101" spans="1:3" x14ac:dyDescent="0.25">
      <c r="A16101" s="74">
        <v>39841</v>
      </c>
      <c r="B16101" s="75">
        <v>26.359104000000002</v>
      </c>
      <c r="C16101" s="75">
        <v>74.916792000000001</v>
      </c>
    </row>
    <row r="16102" spans="1:3" x14ac:dyDescent="0.25">
      <c r="A16102" s="74">
        <v>39842</v>
      </c>
      <c r="B16102" s="75">
        <v>26.343864000000004</v>
      </c>
      <c r="C16102" s="75">
        <v>74.907647999999995</v>
      </c>
    </row>
    <row r="16103" spans="1:3" x14ac:dyDescent="0.25">
      <c r="A16103" s="74">
        <v>39843</v>
      </c>
      <c r="B16103" s="75">
        <v>26.328624000000001</v>
      </c>
      <c r="C16103" s="75">
        <v>74.892408000000003</v>
      </c>
    </row>
    <row r="16104" spans="1:3" x14ac:dyDescent="0.25">
      <c r="A16104" s="74">
        <v>39844</v>
      </c>
      <c r="B16104" s="75">
        <v>26.313383999999999</v>
      </c>
      <c r="C16104" s="75">
        <v>74.886312000000004</v>
      </c>
    </row>
    <row r="16105" spans="1:3" x14ac:dyDescent="0.25">
      <c r="A16105" s="74">
        <v>39845</v>
      </c>
      <c r="B16105" s="75">
        <v>26.301192000000004</v>
      </c>
      <c r="C16105" s="75">
        <v>74.886312000000004</v>
      </c>
    </row>
    <row r="16106" spans="1:3" x14ac:dyDescent="0.25">
      <c r="A16106" s="74">
        <v>39846</v>
      </c>
      <c r="B16106" s="75">
        <v>26.289000000000001</v>
      </c>
      <c r="C16106" s="75">
        <v>74.883264000000011</v>
      </c>
    </row>
    <row r="16107" spans="1:3" x14ac:dyDescent="0.25">
      <c r="A16107" s="74">
        <v>39847</v>
      </c>
      <c r="B16107" s="75">
        <v>26.276807999999999</v>
      </c>
      <c r="C16107" s="75">
        <v>74.889359999999996</v>
      </c>
    </row>
    <row r="16108" spans="1:3" x14ac:dyDescent="0.25">
      <c r="A16108" s="74">
        <v>39848</v>
      </c>
      <c r="B16108" s="75">
        <v>26.267664000000003</v>
      </c>
      <c r="C16108" s="75">
        <v>74.962512000000004</v>
      </c>
    </row>
    <row r="16109" spans="1:3" x14ac:dyDescent="0.25">
      <c r="A16109" s="74">
        <v>39849</v>
      </c>
      <c r="B16109" s="75">
        <v>26.255472000000001</v>
      </c>
      <c r="C16109" s="75">
        <v>75.230736000000007</v>
      </c>
    </row>
    <row r="16110" spans="1:3" x14ac:dyDescent="0.25">
      <c r="A16110" s="74">
        <v>39850</v>
      </c>
      <c r="B16110" s="75">
        <v>26.252424000000001</v>
      </c>
      <c r="C16110" s="75">
        <v>75.395328000000006</v>
      </c>
    </row>
    <row r="16111" spans="1:3" x14ac:dyDescent="0.25">
      <c r="A16111" s="74">
        <v>39851</v>
      </c>
      <c r="B16111" s="75">
        <v>26.243279999999999</v>
      </c>
      <c r="C16111" s="75">
        <v>75.456288000000001</v>
      </c>
    </row>
    <row r="16112" spans="1:3" x14ac:dyDescent="0.25">
      <c r="A16112" s="74">
        <v>39852</v>
      </c>
      <c r="B16112" s="75">
        <v>26.231088000000003</v>
      </c>
      <c r="C16112" s="75">
        <v>75.474575999999999</v>
      </c>
    </row>
    <row r="16113" spans="1:3" x14ac:dyDescent="0.25">
      <c r="A16113" s="74">
        <v>39853</v>
      </c>
      <c r="B16113" s="75">
        <v>26.212800000000001</v>
      </c>
      <c r="C16113" s="75">
        <v>75.471528000000006</v>
      </c>
    </row>
    <row r="16114" spans="1:3" x14ac:dyDescent="0.25">
      <c r="A16114" s="74">
        <v>39854</v>
      </c>
      <c r="B16114" s="75">
        <v>26.203656000000002</v>
      </c>
      <c r="C16114" s="75">
        <v>75.462384000000014</v>
      </c>
    </row>
    <row r="16115" spans="1:3" x14ac:dyDescent="0.25">
      <c r="A16115" s="74">
        <v>39855</v>
      </c>
      <c r="B16115" s="75">
        <v>26.191464000000003</v>
      </c>
      <c r="C16115" s="75">
        <v>75.447144000000009</v>
      </c>
    </row>
    <row r="16116" spans="1:3" x14ac:dyDescent="0.25">
      <c r="A16116" s="74">
        <v>39856</v>
      </c>
      <c r="B16116" s="75">
        <v>26.179272000000001</v>
      </c>
      <c r="C16116" s="75">
        <v>75.43495200000001</v>
      </c>
    </row>
    <row r="16117" spans="1:3" x14ac:dyDescent="0.25">
      <c r="A16117" s="74">
        <v>39857</v>
      </c>
      <c r="B16117" s="75">
        <v>26.164032000000002</v>
      </c>
      <c r="C16117" s="75">
        <v>75.419712000000004</v>
      </c>
    </row>
    <row r="16118" spans="1:3" x14ac:dyDescent="0.25">
      <c r="A16118" s="74">
        <v>39858</v>
      </c>
      <c r="B16118" s="75">
        <v>26.154888000000003</v>
      </c>
      <c r="C16118" s="75">
        <v>75.35265600000001</v>
      </c>
    </row>
    <row r="16119" spans="1:3" x14ac:dyDescent="0.25">
      <c r="A16119" s="74">
        <v>39859</v>
      </c>
      <c r="B16119" s="75">
        <v>26.148792000000004</v>
      </c>
      <c r="C16119" s="75">
        <v>75.273408000000003</v>
      </c>
    </row>
    <row r="16120" spans="1:3" x14ac:dyDescent="0.25">
      <c r="A16120" s="74">
        <v>39860</v>
      </c>
      <c r="B16120" s="75">
        <v>26.139648000000001</v>
      </c>
      <c r="C16120" s="75">
        <v>75.188064000000011</v>
      </c>
    </row>
    <row r="16121" spans="1:3" x14ac:dyDescent="0.25">
      <c r="A16121" s="74">
        <v>39861</v>
      </c>
      <c r="B16121" s="75">
        <v>26.130504000000002</v>
      </c>
      <c r="C16121" s="75">
        <v>75.099671999999998</v>
      </c>
    </row>
    <row r="16122" spans="1:3" x14ac:dyDescent="0.25">
      <c r="A16122" s="74">
        <v>39862</v>
      </c>
      <c r="B16122" s="75">
        <v>26.130504000000002</v>
      </c>
      <c r="C16122" s="75">
        <v>75.008232000000007</v>
      </c>
    </row>
    <row r="16123" spans="1:3" x14ac:dyDescent="0.25">
      <c r="A16123" s="74">
        <v>39863</v>
      </c>
      <c r="B16123" s="75">
        <v>26.124407999999999</v>
      </c>
      <c r="C16123" s="75">
        <v>74.928984000000014</v>
      </c>
    </row>
    <row r="16124" spans="1:3" x14ac:dyDescent="0.25">
      <c r="A16124" s="74">
        <v>39864</v>
      </c>
      <c r="B16124" s="75">
        <v>26.115264000000003</v>
      </c>
      <c r="C16124" s="75">
        <v>74.843640000000008</v>
      </c>
    </row>
    <row r="16125" spans="1:3" x14ac:dyDescent="0.25">
      <c r="A16125" s="74">
        <v>39865</v>
      </c>
      <c r="B16125" s="75">
        <v>26.103072000000001</v>
      </c>
      <c r="C16125" s="75">
        <v>74.758296000000001</v>
      </c>
    </row>
    <row r="16126" spans="1:3" x14ac:dyDescent="0.25">
      <c r="A16126" s="74">
        <v>39866</v>
      </c>
      <c r="B16126" s="75">
        <v>26.096976000000002</v>
      </c>
      <c r="C16126" s="75">
        <v>74.669904000000002</v>
      </c>
    </row>
    <row r="16127" spans="1:3" x14ac:dyDescent="0.25">
      <c r="A16127" s="74">
        <v>39867</v>
      </c>
      <c r="B16127" s="75">
        <v>26.087832000000002</v>
      </c>
      <c r="C16127" s="75">
        <v>74.575416000000004</v>
      </c>
    </row>
    <row r="16128" spans="1:3" x14ac:dyDescent="0.25">
      <c r="A16128" s="74">
        <v>39868</v>
      </c>
      <c r="B16128" s="75">
        <v>26.078688000000003</v>
      </c>
      <c r="C16128" s="75">
        <v>74.51445600000001</v>
      </c>
    </row>
    <row r="16129" spans="1:3" x14ac:dyDescent="0.25">
      <c r="A16129" s="74">
        <v>39869</v>
      </c>
      <c r="B16129" s="75">
        <v>26.07564</v>
      </c>
      <c r="C16129" s="75">
        <v>74.435208000000003</v>
      </c>
    </row>
    <row r="16130" spans="1:3" x14ac:dyDescent="0.25">
      <c r="A16130" s="74">
        <v>39870</v>
      </c>
      <c r="B16130" s="75">
        <v>26.069544</v>
      </c>
      <c r="C16130" s="75">
        <v>74.343767999999997</v>
      </c>
    </row>
    <row r="16131" spans="1:3" x14ac:dyDescent="0.25">
      <c r="A16131" s="74">
        <v>39871</v>
      </c>
      <c r="B16131" s="75">
        <v>26.057351999999998</v>
      </c>
      <c r="C16131" s="75">
        <v>74.246232000000006</v>
      </c>
    </row>
    <row r="16132" spans="1:3" x14ac:dyDescent="0.25">
      <c r="A16132" s="74">
        <v>39872</v>
      </c>
      <c r="B16132" s="75">
        <v>26.048207999999999</v>
      </c>
      <c r="C16132" s="75">
        <v>74.145647999999994</v>
      </c>
    </row>
    <row r="16133" spans="1:3" x14ac:dyDescent="0.25">
      <c r="A16133" s="74">
        <v>39873</v>
      </c>
      <c r="B16133" s="75">
        <v>26.042111999999999</v>
      </c>
      <c r="C16133" s="75">
        <v>74.038967999999997</v>
      </c>
    </row>
    <row r="16134" spans="1:3" x14ac:dyDescent="0.25">
      <c r="A16134" s="74">
        <v>39874</v>
      </c>
      <c r="B16134" s="75">
        <v>26.032968</v>
      </c>
      <c r="C16134" s="75">
        <v>73.950575999999998</v>
      </c>
    </row>
    <row r="16135" spans="1:3" x14ac:dyDescent="0.25">
      <c r="A16135" s="74">
        <v>39875</v>
      </c>
      <c r="B16135" s="75">
        <v>26.026872000000001</v>
      </c>
      <c r="C16135" s="75">
        <v>73.889616000000004</v>
      </c>
    </row>
    <row r="16136" spans="1:3" x14ac:dyDescent="0.25">
      <c r="A16136" s="74">
        <v>39876</v>
      </c>
      <c r="B16136" s="75">
        <v>26.029920000000004</v>
      </c>
      <c r="C16136" s="75">
        <v>73.944479999999999</v>
      </c>
    </row>
    <row r="16137" spans="1:3" x14ac:dyDescent="0.25">
      <c r="A16137" s="74">
        <v>39877</v>
      </c>
      <c r="B16137" s="75">
        <v>26.036016000000004</v>
      </c>
      <c r="C16137" s="75">
        <v>73.920096000000001</v>
      </c>
    </row>
    <row r="16138" spans="1:3" x14ac:dyDescent="0.25">
      <c r="A16138" s="74">
        <v>39878</v>
      </c>
      <c r="B16138" s="75">
        <v>26.023824000000001</v>
      </c>
      <c r="C16138" s="75">
        <v>73.889616000000004</v>
      </c>
    </row>
    <row r="16139" spans="1:3" x14ac:dyDescent="0.25">
      <c r="A16139" s="74">
        <v>39879</v>
      </c>
      <c r="B16139" s="75">
        <v>26.017728000000002</v>
      </c>
      <c r="C16139" s="75">
        <v>73.877424000000005</v>
      </c>
    </row>
    <row r="16140" spans="1:3" x14ac:dyDescent="0.25">
      <c r="A16140" s="74">
        <v>39880</v>
      </c>
      <c r="B16140" s="75">
        <v>26.014679999999998</v>
      </c>
      <c r="C16140" s="75">
        <v>73.871328000000005</v>
      </c>
    </row>
    <row r="16141" spans="1:3" x14ac:dyDescent="0.25">
      <c r="A16141" s="74">
        <v>39881</v>
      </c>
      <c r="B16141" s="75">
        <v>26.005535999999999</v>
      </c>
      <c r="C16141" s="75">
        <v>73.837800000000001</v>
      </c>
    </row>
    <row r="16142" spans="1:3" x14ac:dyDescent="0.25">
      <c r="A16142" s="74">
        <v>39882</v>
      </c>
      <c r="B16142" s="75">
        <v>25.996392000000004</v>
      </c>
      <c r="C16142" s="75">
        <v>73.782936000000007</v>
      </c>
    </row>
    <row r="16143" spans="1:3" x14ac:dyDescent="0.25">
      <c r="A16143" s="74">
        <v>39883</v>
      </c>
      <c r="B16143" s="75">
        <v>25.987248000000005</v>
      </c>
      <c r="C16143" s="75">
        <v>73.709784000000013</v>
      </c>
    </row>
    <row r="16144" spans="1:3" x14ac:dyDescent="0.25">
      <c r="A16144" s="74">
        <v>39884</v>
      </c>
      <c r="B16144" s="75">
        <v>25.978104000000002</v>
      </c>
      <c r="C16144" s="75">
        <v>73.624440000000007</v>
      </c>
    </row>
    <row r="16145" spans="1:3" x14ac:dyDescent="0.25">
      <c r="A16145" s="74">
        <v>39885</v>
      </c>
      <c r="B16145" s="75">
        <v>25.975056000000002</v>
      </c>
      <c r="C16145" s="75">
        <v>73.533000000000001</v>
      </c>
    </row>
    <row r="16146" spans="1:3" x14ac:dyDescent="0.25">
      <c r="A16146" s="74">
        <v>39886</v>
      </c>
      <c r="B16146" s="75">
        <v>25.965911999999999</v>
      </c>
      <c r="C16146" s="75">
        <v>73.43546400000001</v>
      </c>
    </row>
    <row r="16147" spans="1:3" x14ac:dyDescent="0.25">
      <c r="A16147" s="74">
        <v>39887</v>
      </c>
      <c r="B16147" s="75">
        <v>25.956768</v>
      </c>
      <c r="C16147" s="75">
        <v>73.334879999999998</v>
      </c>
    </row>
    <row r="16148" spans="1:3" x14ac:dyDescent="0.25">
      <c r="A16148" s="74">
        <v>39888</v>
      </c>
      <c r="B16148" s="75">
        <v>25.950672000000001</v>
      </c>
      <c r="C16148" s="75">
        <v>73.228200000000001</v>
      </c>
    </row>
    <row r="16149" spans="1:3" x14ac:dyDescent="0.25">
      <c r="A16149" s="74">
        <v>39889</v>
      </c>
      <c r="B16149" s="75">
        <v>25.938479999999998</v>
      </c>
      <c r="C16149" s="75">
        <v>73.118471999999997</v>
      </c>
    </row>
    <row r="16150" spans="1:3" x14ac:dyDescent="0.25">
      <c r="A16150" s="74">
        <v>39890</v>
      </c>
      <c r="B16150" s="75">
        <v>25.935432000000002</v>
      </c>
      <c r="C16150" s="75">
        <v>73.002648000000008</v>
      </c>
    </row>
    <row r="16151" spans="1:3" x14ac:dyDescent="0.25">
      <c r="A16151" s="74">
        <v>39891</v>
      </c>
      <c r="B16151" s="75">
        <v>25.929335999999999</v>
      </c>
      <c r="C16151" s="75">
        <v>72.886824000000004</v>
      </c>
    </row>
    <row r="16152" spans="1:3" x14ac:dyDescent="0.25">
      <c r="A16152" s="74">
        <v>39892</v>
      </c>
      <c r="B16152" s="75">
        <v>25.920192000000004</v>
      </c>
      <c r="C16152" s="75">
        <v>72.764904000000001</v>
      </c>
    </row>
    <row r="16153" spans="1:3" x14ac:dyDescent="0.25">
      <c r="A16153" s="74">
        <v>39893</v>
      </c>
      <c r="B16153" s="75">
        <v>25.904951999999998</v>
      </c>
      <c r="C16153" s="75">
        <v>72.636887999999999</v>
      </c>
    </row>
    <row r="16154" spans="1:3" x14ac:dyDescent="0.25">
      <c r="A16154" s="74">
        <v>39894</v>
      </c>
      <c r="B16154" s="75">
        <v>25.898856000000002</v>
      </c>
      <c r="C16154" s="75">
        <v>72.508871999999997</v>
      </c>
    </row>
    <row r="16155" spans="1:3" x14ac:dyDescent="0.25">
      <c r="A16155" s="74">
        <v>39895</v>
      </c>
      <c r="B16155" s="75">
        <v>25.892760000000003</v>
      </c>
      <c r="C16155" s="75">
        <v>72.380856000000009</v>
      </c>
    </row>
    <row r="16156" spans="1:3" x14ac:dyDescent="0.25">
      <c r="A16156" s="74">
        <v>39896</v>
      </c>
      <c r="B16156" s="75">
        <v>25.886664000000003</v>
      </c>
      <c r="C16156" s="75">
        <v>72.246744000000007</v>
      </c>
    </row>
    <row r="16157" spans="1:3" x14ac:dyDescent="0.25">
      <c r="A16157" s="74">
        <v>39897</v>
      </c>
      <c r="B16157" s="75">
        <v>25.877520000000004</v>
      </c>
      <c r="C16157" s="75">
        <v>72.112632000000005</v>
      </c>
    </row>
    <row r="16158" spans="1:3" x14ac:dyDescent="0.25">
      <c r="A16158" s="74">
        <v>39898</v>
      </c>
      <c r="B16158" s="75">
        <v>25.868376000000001</v>
      </c>
      <c r="C16158" s="75">
        <v>71.972424000000004</v>
      </c>
    </row>
    <row r="16159" spans="1:3" x14ac:dyDescent="0.25">
      <c r="A16159" s="74">
        <v>39899</v>
      </c>
      <c r="B16159" s="75">
        <v>25.859232000000002</v>
      </c>
      <c r="C16159" s="75">
        <v>71.829167999999996</v>
      </c>
    </row>
    <row r="16160" spans="1:3" x14ac:dyDescent="0.25">
      <c r="A16160" s="74">
        <v>39900</v>
      </c>
      <c r="B16160" s="75">
        <v>25.853135999999999</v>
      </c>
      <c r="C16160" s="75">
        <v>71.685912000000002</v>
      </c>
    </row>
    <row r="16161" spans="1:3" x14ac:dyDescent="0.25">
      <c r="A16161" s="74">
        <v>39901</v>
      </c>
      <c r="B16161" s="75">
        <v>25.843992000000004</v>
      </c>
      <c r="C16161" s="75">
        <v>71.539608000000001</v>
      </c>
    </row>
    <row r="16162" spans="1:3" x14ac:dyDescent="0.25">
      <c r="A16162" s="74">
        <v>39902</v>
      </c>
      <c r="B16162" s="75">
        <v>25.834848000000004</v>
      </c>
      <c r="C16162" s="75">
        <v>71.387208000000001</v>
      </c>
    </row>
    <row r="16163" spans="1:3" x14ac:dyDescent="0.25">
      <c r="A16163" s="74">
        <v>39903</v>
      </c>
      <c r="B16163" s="75">
        <v>25.831800000000001</v>
      </c>
      <c r="C16163" s="75">
        <v>71.237856000000008</v>
      </c>
    </row>
    <row r="16164" spans="1:3" x14ac:dyDescent="0.25">
      <c r="A16164" s="74">
        <v>39904</v>
      </c>
      <c r="B16164" s="75">
        <v>25.819607999999999</v>
      </c>
      <c r="C16164" s="75">
        <v>71.082408000000001</v>
      </c>
    </row>
    <row r="16165" spans="1:3" x14ac:dyDescent="0.25">
      <c r="A16165" s="74">
        <v>39905</v>
      </c>
      <c r="B16165" s="75">
        <v>25.813511999999999</v>
      </c>
      <c r="C16165" s="75">
        <v>70.923912000000001</v>
      </c>
    </row>
    <row r="16166" spans="1:3" x14ac:dyDescent="0.25">
      <c r="A16166" s="74">
        <v>39906</v>
      </c>
      <c r="B16166" s="75">
        <v>25.801320000000004</v>
      </c>
      <c r="C16166" s="75">
        <v>70.765416000000002</v>
      </c>
    </row>
    <row r="16167" spans="1:3" x14ac:dyDescent="0.25">
      <c r="A16167" s="74">
        <v>39907</v>
      </c>
      <c r="B16167" s="75">
        <v>25.792176000000001</v>
      </c>
      <c r="C16167" s="75">
        <v>70.600824000000003</v>
      </c>
    </row>
    <row r="16168" spans="1:3" x14ac:dyDescent="0.25">
      <c r="A16168" s="74">
        <v>39908</v>
      </c>
      <c r="B16168" s="75">
        <v>25.783032000000002</v>
      </c>
      <c r="C16168" s="75">
        <v>70.436232000000004</v>
      </c>
    </row>
    <row r="16169" spans="1:3" x14ac:dyDescent="0.25">
      <c r="A16169" s="74">
        <v>39909</v>
      </c>
      <c r="B16169" s="75">
        <v>25.773888000000003</v>
      </c>
      <c r="C16169" s="75">
        <v>70.268591999999998</v>
      </c>
    </row>
    <row r="16170" spans="1:3" x14ac:dyDescent="0.25">
      <c r="A16170" s="74">
        <v>39910</v>
      </c>
      <c r="B16170" s="75">
        <v>25.758648000000004</v>
      </c>
      <c r="C16170" s="75">
        <v>70.100952000000007</v>
      </c>
    </row>
    <row r="16171" spans="1:3" x14ac:dyDescent="0.25">
      <c r="A16171" s="74">
        <v>39911</v>
      </c>
      <c r="B16171" s="75">
        <v>25.752552000000001</v>
      </c>
      <c r="C16171" s="75">
        <v>69.930264000000008</v>
      </c>
    </row>
    <row r="16172" spans="1:3" x14ac:dyDescent="0.25">
      <c r="A16172" s="74">
        <v>39912</v>
      </c>
      <c r="B16172" s="75">
        <v>25.740360000000003</v>
      </c>
      <c r="C16172" s="75">
        <v>69.756528000000003</v>
      </c>
    </row>
    <row r="16173" spans="1:3" x14ac:dyDescent="0.25">
      <c r="A16173" s="74">
        <v>39913</v>
      </c>
      <c r="B16173" s="75">
        <v>25.731216000000003</v>
      </c>
      <c r="C16173" s="75">
        <v>69.585840000000005</v>
      </c>
    </row>
    <row r="16174" spans="1:3" x14ac:dyDescent="0.25">
      <c r="A16174" s="74">
        <v>39914</v>
      </c>
      <c r="B16174" s="75">
        <v>25.725120000000004</v>
      </c>
      <c r="C16174" s="75">
        <v>69.412103999999999</v>
      </c>
    </row>
    <row r="16175" spans="1:3" x14ac:dyDescent="0.25">
      <c r="A16175" s="74">
        <v>39915</v>
      </c>
      <c r="B16175" s="75">
        <v>25.715976000000001</v>
      </c>
      <c r="C16175" s="75">
        <v>69.241416000000001</v>
      </c>
    </row>
    <row r="16176" spans="1:3" x14ac:dyDescent="0.25">
      <c r="A16176" s="74">
        <v>39916</v>
      </c>
      <c r="B16176" s="75">
        <v>25.709879999999998</v>
      </c>
      <c r="C16176" s="75">
        <v>69.067679999999996</v>
      </c>
    </row>
    <row r="16177" spans="1:3" x14ac:dyDescent="0.25">
      <c r="A16177" s="74">
        <v>39917</v>
      </c>
      <c r="B16177" s="75">
        <v>25.697688000000003</v>
      </c>
      <c r="C16177" s="75">
        <v>68.887848000000005</v>
      </c>
    </row>
    <row r="16178" spans="1:3" x14ac:dyDescent="0.25">
      <c r="A16178" s="74">
        <v>39918</v>
      </c>
      <c r="B16178" s="75">
        <v>25.688544</v>
      </c>
      <c r="C16178" s="75">
        <v>68.704968000000008</v>
      </c>
    </row>
    <row r="16179" spans="1:3" x14ac:dyDescent="0.25">
      <c r="A16179" s="74">
        <v>39919</v>
      </c>
      <c r="B16179" s="75">
        <v>25.679400000000001</v>
      </c>
      <c r="C16179" s="75">
        <v>68.522088000000011</v>
      </c>
    </row>
    <row r="16180" spans="1:3" x14ac:dyDescent="0.25">
      <c r="A16180" s="74">
        <v>39920</v>
      </c>
      <c r="B16180" s="75">
        <v>25.667207999999999</v>
      </c>
      <c r="C16180" s="75">
        <v>68.336160000000007</v>
      </c>
    </row>
    <row r="16181" spans="1:3" x14ac:dyDescent="0.25">
      <c r="A16181" s="74">
        <v>39921</v>
      </c>
      <c r="B16181" s="75">
        <v>25.658064000000003</v>
      </c>
      <c r="C16181" s="75">
        <v>68.14718400000001</v>
      </c>
    </row>
    <row r="16182" spans="1:3" x14ac:dyDescent="0.25">
      <c r="A16182" s="74">
        <v>39922</v>
      </c>
      <c r="B16182" s="75">
        <v>25.648920000000004</v>
      </c>
      <c r="C16182" s="75">
        <v>67.961256000000006</v>
      </c>
    </row>
    <row r="16183" spans="1:3" x14ac:dyDescent="0.25">
      <c r="A16183" s="74">
        <v>39923</v>
      </c>
      <c r="B16183" s="75">
        <v>25.642824000000001</v>
      </c>
      <c r="C16183" s="75">
        <v>67.772279999999995</v>
      </c>
    </row>
    <row r="16184" spans="1:3" x14ac:dyDescent="0.25">
      <c r="A16184" s="74">
        <v>39924</v>
      </c>
      <c r="B16184" s="75">
        <v>25.636728000000002</v>
      </c>
      <c r="C16184" s="75">
        <v>67.604640000000003</v>
      </c>
    </row>
    <row r="16185" spans="1:3" x14ac:dyDescent="0.25">
      <c r="A16185" s="74">
        <v>39925</v>
      </c>
      <c r="B16185" s="75">
        <v>25.691592000000004</v>
      </c>
      <c r="C16185" s="75">
        <v>68.177664000000007</v>
      </c>
    </row>
    <row r="16186" spans="1:3" x14ac:dyDescent="0.25">
      <c r="A16186" s="74">
        <v>39926</v>
      </c>
      <c r="B16186" s="75">
        <v>25.697688000000003</v>
      </c>
      <c r="C16186" s="75">
        <v>68.14718400000001</v>
      </c>
    </row>
    <row r="16187" spans="1:3" x14ac:dyDescent="0.25">
      <c r="A16187" s="74">
        <v>39927</v>
      </c>
      <c r="B16187" s="75">
        <v>25.691592000000004</v>
      </c>
      <c r="C16187" s="75">
        <v>68.046599999999998</v>
      </c>
    </row>
    <row r="16188" spans="1:3" x14ac:dyDescent="0.25">
      <c r="A16188" s="74">
        <v>39928</v>
      </c>
      <c r="B16188" s="75">
        <v>25.682448000000004</v>
      </c>
      <c r="C16188" s="75">
        <v>67.891152000000005</v>
      </c>
    </row>
    <row r="16189" spans="1:3" x14ac:dyDescent="0.25">
      <c r="A16189" s="74">
        <v>39929</v>
      </c>
      <c r="B16189" s="75">
        <v>25.676352000000001</v>
      </c>
      <c r="C16189" s="75">
        <v>67.750944000000004</v>
      </c>
    </row>
    <row r="16190" spans="1:3" x14ac:dyDescent="0.25">
      <c r="A16190" s="74">
        <v>39930</v>
      </c>
      <c r="B16190" s="75">
        <v>25.670256000000002</v>
      </c>
      <c r="C16190" s="75">
        <v>67.598544000000004</v>
      </c>
    </row>
    <row r="16191" spans="1:3" x14ac:dyDescent="0.25">
      <c r="A16191" s="74">
        <v>39931</v>
      </c>
      <c r="B16191" s="75">
        <v>25.655016000000003</v>
      </c>
      <c r="C16191" s="75">
        <v>67.430903999999998</v>
      </c>
    </row>
    <row r="16192" spans="1:3" x14ac:dyDescent="0.25">
      <c r="A16192" s="74">
        <v>39932</v>
      </c>
      <c r="B16192" s="75">
        <v>25.648920000000004</v>
      </c>
      <c r="C16192" s="75">
        <v>67.266311999999999</v>
      </c>
    </row>
    <row r="16193" spans="1:3" x14ac:dyDescent="0.25">
      <c r="A16193" s="74">
        <v>39933</v>
      </c>
      <c r="B16193" s="75">
        <v>25.648920000000004</v>
      </c>
      <c r="C16193" s="75">
        <v>67.470528000000002</v>
      </c>
    </row>
    <row r="16194" spans="1:3" x14ac:dyDescent="0.25">
      <c r="A16194" s="74">
        <v>39934</v>
      </c>
      <c r="B16194" s="75">
        <v>25.645872000000001</v>
      </c>
      <c r="C16194" s="75">
        <v>67.415664000000007</v>
      </c>
    </row>
    <row r="16195" spans="1:3" x14ac:dyDescent="0.25">
      <c r="A16195" s="74">
        <v>39935</v>
      </c>
      <c r="B16195" s="75">
        <v>25.651968</v>
      </c>
      <c r="C16195" s="75">
        <v>67.53148800000001</v>
      </c>
    </row>
    <row r="16196" spans="1:3" x14ac:dyDescent="0.25">
      <c r="A16196" s="74">
        <v>39936</v>
      </c>
      <c r="B16196" s="75">
        <v>25.670256000000002</v>
      </c>
      <c r="C16196" s="75">
        <v>67.589399999999998</v>
      </c>
    </row>
    <row r="16197" spans="1:3" x14ac:dyDescent="0.25">
      <c r="A16197" s="74">
        <v>39937</v>
      </c>
      <c r="B16197" s="75">
        <v>25.682448000000004</v>
      </c>
      <c r="C16197" s="75">
        <v>67.61378400000001</v>
      </c>
    </row>
    <row r="16198" spans="1:3" x14ac:dyDescent="0.25">
      <c r="A16198" s="74">
        <v>39938</v>
      </c>
      <c r="B16198" s="75">
        <v>25.685496000000001</v>
      </c>
      <c r="C16198" s="75">
        <v>67.565016</v>
      </c>
    </row>
    <row r="16199" spans="1:3" x14ac:dyDescent="0.25">
      <c r="A16199" s="74">
        <v>39939</v>
      </c>
      <c r="B16199" s="75">
        <v>25.682448000000004</v>
      </c>
      <c r="C16199" s="75">
        <v>67.473576000000008</v>
      </c>
    </row>
    <row r="16200" spans="1:3" x14ac:dyDescent="0.25">
      <c r="A16200" s="74">
        <v>39940</v>
      </c>
      <c r="B16200" s="75">
        <v>25.679400000000001</v>
      </c>
      <c r="C16200" s="75">
        <v>67.348608000000013</v>
      </c>
    </row>
    <row r="16201" spans="1:3" x14ac:dyDescent="0.25">
      <c r="A16201" s="74">
        <v>39941</v>
      </c>
      <c r="B16201" s="75">
        <v>25.685496000000001</v>
      </c>
      <c r="C16201" s="75">
        <v>67.220591999999996</v>
      </c>
    </row>
    <row r="16202" spans="1:3" x14ac:dyDescent="0.25">
      <c r="A16202" s="74">
        <v>39942</v>
      </c>
      <c r="B16202" s="75">
        <v>25.679400000000001</v>
      </c>
      <c r="C16202" s="75">
        <v>67.083432000000002</v>
      </c>
    </row>
    <row r="16203" spans="1:3" x14ac:dyDescent="0.25">
      <c r="A16203" s="74">
        <v>39943</v>
      </c>
      <c r="B16203" s="75">
        <v>25.673304000000002</v>
      </c>
      <c r="C16203" s="75">
        <v>67.549776000000008</v>
      </c>
    </row>
    <row r="16204" spans="1:3" x14ac:dyDescent="0.25">
      <c r="A16204" s="74">
        <v>39944</v>
      </c>
      <c r="B16204" s="75">
        <v>25.667207999999999</v>
      </c>
      <c r="C16204" s="75">
        <v>67.833240000000004</v>
      </c>
    </row>
    <row r="16205" spans="1:3" x14ac:dyDescent="0.25">
      <c r="A16205" s="74">
        <v>39945</v>
      </c>
      <c r="B16205" s="75">
        <v>25.664160000000003</v>
      </c>
      <c r="C16205" s="75">
        <v>67.888103999999998</v>
      </c>
    </row>
    <row r="16206" spans="1:3" x14ac:dyDescent="0.25">
      <c r="A16206" s="74">
        <v>39946</v>
      </c>
      <c r="B16206" s="75">
        <v>25.670256000000002</v>
      </c>
      <c r="C16206" s="75">
        <v>67.885056000000006</v>
      </c>
    </row>
    <row r="16207" spans="1:3" x14ac:dyDescent="0.25">
      <c r="A16207" s="74">
        <v>39947</v>
      </c>
      <c r="B16207" s="75">
        <v>25.679400000000001</v>
      </c>
      <c r="C16207" s="75">
        <v>68.025264000000007</v>
      </c>
    </row>
    <row r="16208" spans="1:3" x14ac:dyDescent="0.25">
      <c r="A16208" s="74">
        <v>39948</v>
      </c>
      <c r="B16208" s="75">
        <v>25.682448000000004</v>
      </c>
      <c r="C16208" s="75">
        <v>68.022216</v>
      </c>
    </row>
    <row r="16209" spans="1:3" x14ac:dyDescent="0.25">
      <c r="A16209" s="74">
        <v>39949</v>
      </c>
      <c r="B16209" s="75">
        <v>25.688544</v>
      </c>
      <c r="C16209" s="75">
        <v>67.967352000000005</v>
      </c>
    </row>
    <row r="16210" spans="1:3" x14ac:dyDescent="0.25">
      <c r="A16210" s="74">
        <v>39950</v>
      </c>
      <c r="B16210" s="75">
        <v>25.685496000000001</v>
      </c>
      <c r="C16210" s="75">
        <v>67.91248800000001</v>
      </c>
    </row>
    <row r="16211" spans="1:3" x14ac:dyDescent="0.25">
      <c r="A16211" s="74">
        <v>39951</v>
      </c>
      <c r="B16211" s="75">
        <v>25.682448000000004</v>
      </c>
      <c r="C16211" s="75">
        <v>67.833240000000004</v>
      </c>
    </row>
    <row r="16212" spans="1:3" x14ac:dyDescent="0.25">
      <c r="A16212" s="74">
        <v>39952</v>
      </c>
      <c r="B16212" s="75">
        <v>25.676352000000001</v>
      </c>
      <c r="C16212" s="75">
        <v>67.76008800000001</v>
      </c>
    </row>
    <row r="16213" spans="1:3" x14ac:dyDescent="0.25">
      <c r="A16213" s="74">
        <v>39953</v>
      </c>
      <c r="B16213" s="75">
        <v>25.670256000000002</v>
      </c>
      <c r="C16213" s="75">
        <v>67.674744000000004</v>
      </c>
    </row>
    <row r="16214" spans="1:3" x14ac:dyDescent="0.25">
      <c r="A16214" s="74">
        <v>39954</v>
      </c>
      <c r="B16214" s="75">
        <v>25.664160000000003</v>
      </c>
      <c r="C16214" s="75">
        <v>67.565016</v>
      </c>
    </row>
    <row r="16215" spans="1:3" x14ac:dyDescent="0.25">
      <c r="A16215" s="74">
        <v>39955</v>
      </c>
      <c r="B16215" s="75">
        <v>25.661111999999999</v>
      </c>
      <c r="C16215" s="75">
        <v>67.440048000000004</v>
      </c>
    </row>
    <row r="16216" spans="1:3" x14ac:dyDescent="0.25">
      <c r="A16216" s="74">
        <v>39956</v>
      </c>
      <c r="B16216" s="75">
        <v>25.673304000000002</v>
      </c>
      <c r="C16216" s="75">
        <v>67.324224000000001</v>
      </c>
    </row>
    <row r="16217" spans="1:3" x14ac:dyDescent="0.25">
      <c r="A16217" s="74">
        <v>39957</v>
      </c>
      <c r="B16217" s="75">
        <v>25.679400000000001</v>
      </c>
      <c r="C16217" s="75">
        <v>67.211448000000004</v>
      </c>
    </row>
    <row r="16218" spans="1:3" x14ac:dyDescent="0.25">
      <c r="A16218" s="74">
        <v>39958</v>
      </c>
      <c r="B16218" s="75">
        <v>25.679400000000001</v>
      </c>
      <c r="C16218" s="75">
        <v>67.126103999999998</v>
      </c>
    </row>
    <row r="16219" spans="1:3" x14ac:dyDescent="0.25">
      <c r="A16219" s="74">
        <v>39959</v>
      </c>
      <c r="B16219" s="75">
        <v>25.679400000000001</v>
      </c>
      <c r="C16219" s="75">
        <v>67.022471999999993</v>
      </c>
    </row>
    <row r="16220" spans="1:3" x14ac:dyDescent="0.25">
      <c r="A16220" s="74">
        <v>39960</v>
      </c>
      <c r="B16220" s="75">
        <v>25.679400000000001</v>
      </c>
      <c r="C16220" s="75">
        <v>66.903599999999997</v>
      </c>
    </row>
    <row r="16221" spans="1:3" x14ac:dyDescent="0.25">
      <c r="A16221" s="74">
        <v>39961</v>
      </c>
      <c r="B16221" s="75">
        <v>25.691592000000004</v>
      </c>
      <c r="C16221" s="75">
        <v>66.766440000000003</v>
      </c>
    </row>
    <row r="16222" spans="1:3" x14ac:dyDescent="0.25">
      <c r="A16222" s="74">
        <v>39962</v>
      </c>
      <c r="B16222" s="75">
        <v>25.703784000000002</v>
      </c>
      <c r="C16222" s="75">
        <v>66.64452</v>
      </c>
    </row>
    <row r="16223" spans="1:3" x14ac:dyDescent="0.25">
      <c r="A16223" s="74">
        <v>39963</v>
      </c>
      <c r="B16223" s="75">
        <v>25.703784000000002</v>
      </c>
      <c r="C16223" s="75">
        <v>66.550032000000002</v>
      </c>
    </row>
    <row r="16224" spans="1:3" x14ac:dyDescent="0.25">
      <c r="A16224" s="74">
        <v>39964</v>
      </c>
      <c r="B16224" s="75">
        <v>25.725120000000004</v>
      </c>
      <c r="C16224" s="75">
        <v>66.528696000000011</v>
      </c>
    </row>
    <row r="16225" spans="1:3" x14ac:dyDescent="0.25">
      <c r="A16225" s="74">
        <v>39965</v>
      </c>
      <c r="B16225" s="75">
        <v>25.728168</v>
      </c>
      <c r="C16225" s="75">
        <v>66.434208000000012</v>
      </c>
    </row>
    <row r="16226" spans="1:3" x14ac:dyDescent="0.25">
      <c r="A16226" s="74">
        <v>39966</v>
      </c>
      <c r="B16226" s="75">
        <v>25.725120000000004</v>
      </c>
      <c r="C16226" s="75">
        <v>66.290952000000004</v>
      </c>
    </row>
    <row r="16227" spans="1:3" x14ac:dyDescent="0.25">
      <c r="A16227" s="74">
        <v>39967</v>
      </c>
      <c r="B16227" s="75">
        <v>25.715976000000001</v>
      </c>
      <c r="C16227" s="75">
        <v>66.135503999999997</v>
      </c>
    </row>
    <row r="16228" spans="1:3" x14ac:dyDescent="0.25">
      <c r="A16228" s="74">
        <v>39968</v>
      </c>
      <c r="B16228" s="75">
        <v>25.734264000000003</v>
      </c>
      <c r="C16228" s="75">
        <v>66.004440000000002</v>
      </c>
    </row>
    <row r="16229" spans="1:3" x14ac:dyDescent="0.25">
      <c r="A16229" s="74">
        <v>39969</v>
      </c>
      <c r="B16229" s="75">
        <v>25.752552000000001</v>
      </c>
      <c r="C16229" s="75">
        <v>66.397632000000002</v>
      </c>
    </row>
    <row r="16230" spans="1:3" x14ac:dyDescent="0.25">
      <c r="A16230" s="74">
        <v>39970</v>
      </c>
      <c r="B16230" s="75">
        <v>25.767792000000004</v>
      </c>
      <c r="C16230" s="75">
        <v>66.406776000000008</v>
      </c>
    </row>
    <row r="16231" spans="1:3" x14ac:dyDescent="0.25">
      <c r="A16231" s="74">
        <v>39971</v>
      </c>
      <c r="B16231" s="75">
        <v>25.761696000000001</v>
      </c>
      <c r="C16231" s="75">
        <v>66.315336000000002</v>
      </c>
    </row>
    <row r="16232" spans="1:3" x14ac:dyDescent="0.25">
      <c r="A16232" s="74">
        <v>39972</v>
      </c>
      <c r="B16232" s="75">
        <v>25.767792000000004</v>
      </c>
      <c r="C16232" s="75">
        <v>66.18732</v>
      </c>
    </row>
    <row r="16233" spans="1:3" x14ac:dyDescent="0.25">
      <c r="A16233" s="74">
        <v>39973</v>
      </c>
      <c r="B16233" s="75">
        <v>25.761696000000001</v>
      </c>
      <c r="C16233" s="75">
        <v>66.041015999999999</v>
      </c>
    </row>
    <row r="16234" spans="1:3" x14ac:dyDescent="0.25">
      <c r="A16234" s="74">
        <v>39974</v>
      </c>
      <c r="B16234" s="75">
        <v>25.773888000000003</v>
      </c>
      <c r="C16234" s="75">
        <v>65.909952000000004</v>
      </c>
    </row>
    <row r="16235" spans="1:3" x14ac:dyDescent="0.25">
      <c r="A16235" s="74">
        <v>39975</v>
      </c>
      <c r="B16235" s="75">
        <v>25.77084</v>
      </c>
      <c r="C16235" s="75">
        <v>65.772791999999995</v>
      </c>
    </row>
    <row r="16236" spans="1:3" x14ac:dyDescent="0.25">
      <c r="A16236" s="74">
        <v>39976</v>
      </c>
      <c r="B16236" s="75">
        <v>25.773888000000003</v>
      </c>
      <c r="C16236" s="75">
        <v>65.650871999999993</v>
      </c>
    </row>
    <row r="16237" spans="1:3" x14ac:dyDescent="0.25">
      <c r="A16237" s="74">
        <v>39977</v>
      </c>
      <c r="B16237" s="75">
        <v>25.834848000000004</v>
      </c>
      <c r="C16237" s="75">
        <v>65.751456000000005</v>
      </c>
    </row>
    <row r="16238" spans="1:3" x14ac:dyDescent="0.25">
      <c r="A16238" s="74">
        <v>39978</v>
      </c>
      <c r="B16238" s="75">
        <v>25.850088000000003</v>
      </c>
      <c r="C16238" s="75">
        <v>65.781936000000002</v>
      </c>
    </row>
    <row r="16239" spans="1:3" x14ac:dyDescent="0.25">
      <c r="A16239" s="74">
        <v>39979</v>
      </c>
      <c r="B16239" s="75">
        <v>25.850088000000003</v>
      </c>
      <c r="C16239" s="75">
        <v>65.663064000000006</v>
      </c>
    </row>
    <row r="16240" spans="1:3" x14ac:dyDescent="0.25">
      <c r="A16240" s="74">
        <v>39980</v>
      </c>
      <c r="B16240" s="75">
        <v>25.850088000000003</v>
      </c>
      <c r="C16240" s="75">
        <v>65.577719999999999</v>
      </c>
    </row>
    <row r="16241" spans="1:3" x14ac:dyDescent="0.25">
      <c r="A16241" s="74">
        <v>39981</v>
      </c>
      <c r="B16241" s="75">
        <v>25.871424000000001</v>
      </c>
      <c r="C16241" s="75">
        <v>65.663064000000006</v>
      </c>
    </row>
    <row r="16242" spans="1:3" x14ac:dyDescent="0.25">
      <c r="A16242" s="74">
        <v>39982</v>
      </c>
      <c r="B16242" s="75">
        <v>25.877520000000004</v>
      </c>
      <c r="C16242" s="75">
        <v>65.714880000000008</v>
      </c>
    </row>
    <row r="16243" spans="1:3" x14ac:dyDescent="0.25">
      <c r="A16243" s="74">
        <v>39983</v>
      </c>
      <c r="B16243" s="75">
        <v>25.877520000000004</v>
      </c>
      <c r="C16243" s="75">
        <v>65.827656000000005</v>
      </c>
    </row>
    <row r="16244" spans="1:3" x14ac:dyDescent="0.25">
      <c r="A16244" s="74">
        <v>39984</v>
      </c>
      <c r="B16244" s="75">
        <v>25.874472000000001</v>
      </c>
      <c r="C16244" s="75">
        <v>65.906903999999997</v>
      </c>
    </row>
    <row r="16245" spans="1:3" x14ac:dyDescent="0.25">
      <c r="A16245" s="74">
        <v>39985</v>
      </c>
      <c r="B16245" s="75">
        <v>25.901904000000002</v>
      </c>
      <c r="C16245" s="75">
        <v>66.03492</v>
      </c>
    </row>
    <row r="16246" spans="1:3" x14ac:dyDescent="0.25">
      <c r="A16246" s="74">
        <v>39986</v>
      </c>
      <c r="B16246" s="75">
        <v>25.935432000000002</v>
      </c>
      <c r="C16246" s="75">
        <v>66.114168000000006</v>
      </c>
    </row>
    <row r="16247" spans="1:3" x14ac:dyDescent="0.25">
      <c r="A16247" s="74">
        <v>39987</v>
      </c>
      <c r="B16247" s="75">
        <v>25.962864000000003</v>
      </c>
      <c r="C16247" s="75">
        <v>66.172080000000008</v>
      </c>
    </row>
    <row r="16248" spans="1:3" x14ac:dyDescent="0.25">
      <c r="A16248" s="74">
        <v>39988</v>
      </c>
      <c r="B16248" s="75">
        <v>25.978104000000002</v>
      </c>
      <c r="C16248" s="75">
        <v>66.193415999999999</v>
      </c>
    </row>
    <row r="16249" spans="1:3" x14ac:dyDescent="0.25">
      <c r="A16249" s="74">
        <v>39989</v>
      </c>
      <c r="B16249" s="75">
        <v>25.975056000000002</v>
      </c>
      <c r="C16249" s="75">
        <v>66.184271999999993</v>
      </c>
    </row>
    <row r="16250" spans="1:3" x14ac:dyDescent="0.25">
      <c r="A16250" s="74">
        <v>39990</v>
      </c>
      <c r="B16250" s="75">
        <v>25.972007999999999</v>
      </c>
      <c r="C16250" s="75">
        <v>66.101976000000008</v>
      </c>
    </row>
    <row r="16251" spans="1:3" x14ac:dyDescent="0.25">
      <c r="A16251" s="74">
        <v>39991</v>
      </c>
      <c r="B16251" s="75">
        <v>25.959816000000004</v>
      </c>
      <c r="C16251" s="75">
        <v>66.022728000000001</v>
      </c>
    </row>
    <row r="16252" spans="1:3" x14ac:dyDescent="0.25">
      <c r="A16252" s="74">
        <v>39992</v>
      </c>
      <c r="B16252" s="75">
        <v>26.020776000000001</v>
      </c>
      <c r="C16252" s="75">
        <v>66.534791999999996</v>
      </c>
    </row>
    <row r="16253" spans="1:3" x14ac:dyDescent="0.25">
      <c r="A16253" s="74">
        <v>39993</v>
      </c>
      <c r="B16253" s="75">
        <v>26.023824000000001</v>
      </c>
      <c r="C16253" s="75">
        <v>66.702432000000002</v>
      </c>
    </row>
    <row r="16254" spans="1:3" x14ac:dyDescent="0.25">
      <c r="A16254" s="74">
        <v>39994</v>
      </c>
      <c r="B16254" s="75">
        <v>26.008583999999999</v>
      </c>
      <c r="C16254" s="75">
        <v>66.690240000000003</v>
      </c>
    </row>
    <row r="16255" spans="1:3" x14ac:dyDescent="0.25">
      <c r="A16255" s="74">
        <v>39995</v>
      </c>
      <c r="B16255" s="75">
        <v>25.996392000000004</v>
      </c>
      <c r="C16255" s="75">
        <v>66.64452</v>
      </c>
    </row>
    <row r="16256" spans="1:3" x14ac:dyDescent="0.25">
      <c r="A16256" s="74">
        <v>39996</v>
      </c>
      <c r="B16256" s="75">
        <v>25.981151999999998</v>
      </c>
      <c r="C16256" s="75">
        <v>66.577464000000006</v>
      </c>
    </row>
    <row r="16257" spans="1:3" x14ac:dyDescent="0.25">
      <c r="A16257" s="74">
        <v>39997</v>
      </c>
      <c r="B16257" s="75">
        <v>25.972007999999999</v>
      </c>
      <c r="C16257" s="75">
        <v>66.592703999999998</v>
      </c>
    </row>
    <row r="16258" spans="1:3" x14ac:dyDescent="0.25">
      <c r="A16258" s="74">
        <v>39998</v>
      </c>
      <c r="B16258" s="75">
        <v>25.965911999999999</v>
      </c>
      <c r="C16258" s="75">
        <v>66.577464000000006</v>
      </c>
    </row>
    <row r="16259" spans="1:3" x14ac:dyDescent="0.25">
      <c r="A16259" s="74">
        <v>39999</v>
      </c>
      <c r="B16259" s="75">
        <v>25.953720000000004</v>
      </c>
      <c r="C16259" s="75">
        <v>66.546984000000009</v>
      </c>
    </row>
    <row r="16260" spans="1:3" x14ac:dyDescent="0.25">
      <c r="A16260" s="74">
        <v>40000</v>
      </c>
      <c r="B16260" s="75">
        <v>25.935432000000002</v>
      </c>
      <c r="C16260" s="75">
        <v>66.470784000000009</v>
      </c>
    </row>
    <row r="16261" spans="1:3" x14ac:dyDescent="0.25">
      <c r="A16261" s="74">
        <v>40001</v>
      </c>
      <c r="B16261" s="75">
        <v>25.935432000000002</v>
      </c>
      <c r="C16261" s="75">
        <v>66.739008000000013</v>
      </c>
    </row>
    <row r="16262" spans="1:3" x14ac:dyDescent="0.25">
      <c r="A16262" s="74">
        <v>40002</v>
      </c>
      <c r="B16262" s="75">
        <v>25.953720000000004</v>
      </c>
      <c r="C16262" s="75">
        <v>66.976752000000005</v>
      </c>
    </row>
    <row r="16263" spans="1:3" x14ac:dyDescent="0.25">
      <c r="A16263" s="74">
        <v>40003</v>
      </c>
      <c r="B16263" s="75">
        <v>25.972007999999999</v>
      </c>
      <c r="C16263" s="75">
        <v>67.266311999999999</v>
      </c>
    </row>
    <row r="16264" spans="1:3" x14ac:dyDescent="0.25">
      <c r="A16264" s="74">
        <v>40004</v>
      </c>
      <c r="B16264" s="75">
        <v>25.972007999999999</v>
      </c>
      <c r="C16264" s="75">
        <v>67.318128000000002</v>
      </c>
    </row>
    <row r="16265" spans="1:3" x14ac:dyDescent="0.25">
      <c r="A16265" s="74">
        <v>40005</v>
      </c>
      <c r="B16265" s="75">
        <v>25.972007999999999</v>
      </c>
      <c r="C16265" s="75">
        <v>67.497960000000006</v>
      </c>
    </row>
    <row r="16266" spans="1:3" x14ac:dyDescent="0.25">
      <c r="A16266" s="74">
        <v>40006</v>
      </c>
      <c r="B16266" s="75">
        <v>25.965911999999999</v>
      </c>
      <c r="C16266" s="75">
        <v>67.510152000000005</v>
      </c>
    </row>
    <row r="16267" spans="1:3" x14ac:dyDescent="0.25">
      <c r="A16267" s="74">
        <v>40007</v>
      </c>
      <c r="B16267" s="75">
        <v>25.941528000000002</v>
      </c>
      <c r="C16267" s="75">
        <v>67.479671999999994</v>
      </c>
    </row>
    <row r="16268" spans="1:3" x14ac:dyDescent="0.25">
      <c r="A16268" s="74">
        <v>40008</v>
      </c>
      <c r="B16268" s="75">
        <v>25.917144</v>
      </c>
      <c r="C16268" s="75">
        <v>67.412616</v>
      </c>
    </row>
    <row r="16269" spans="1:3" x14ac:dyDescent="0.25">
      <c r="A16269" s="74">
        <v>40009</v>
      </c>
      <c r="B16269" s="75">
        <v>25.908000000000001</v>
      </c>
      <c r="C16269" s="75">
        <v>67.369944000000004</v>
      </c>
    </row>
    <row r="16270" spans="1:3" x14ac:dyDescent="0.25">
      <c r="A16270" s="74">
        <v>40010</v>
      </c>
      <c r="B16270" s="75">
        <v>25.883616000000004</v>
      </c>
      <c r="C16270" s="75">
        <v>67.299840000000003</v>
      </c>
    </row>
    <row r="16271" spans="1:3" x14ac:dyDescent="0.25">
      <c r="A16271" s="74">
        <v>40011</v>
      </c>
      <c r="B16271" s="75">
        <v>25.856184000000002</v>
      </c>
      <c r="C16271" s="75">
        <v>67.208399999999997</v>
      </c>
    </row>
    <row r="16272" spans="1:3" x14ac:dyDescent="0.25">
      <c r="A16272" s="74">
        <v>40012</v>
      </c>
      <c r="B16272" s="75">
        <v>25.850088000000003</v>
      </c>
      <c r="C16272" s="75">
        <v>67.132199999999997</v>
      </c>
    </row>
    <row r="16273" spans="1:3" x14ac:dyDescent="0.25">
      <c r="A16273" s="74">
        <v>40013</v>
      </c>
      <c r="B16273" s="75">
        <v>25.834848000000004</v>
      </c>
      <c r="C16273" s="75">
        <v>67.046856000000005</v>
      </c>
    </row>
    <row r="16274" spans="1:3" x14ac:dyDescent="0.25">
      <c r="A16274" s="74">
        <v>40014</v>
      </c>
      <c r="B16274" s="75">
        <v>25.853135999999999</v>
      </c>
      <c r="C16274" s="75">
        <v>66.973703999999998</v>
      </c>
    </row>
    <row r="16275" spans="1:3" x14ac:dyDescent="0.25">
      <c r="A16275" s="74">
        <v>40015</v>
      </c>
      <c r="B16275" s="75">
        <v>25.874472000000001</v>
      </c>
      <c r="C16275" s="75">
        <v>66.924936000000002</v>
      </c>
    </row>
    <row r="16276" spans="1:3" x14ac:dyDescent="0.25">
      <c r="A16276" s="74">
        <v>40016</v>
      </c>
      <c r="B16276" s="75">
        <v>25.868376000000001</v>
      </c>
      <c r="C16276" s="75">
        <v>66.876168000000007</v>
      </c>
    </row>
    <row r="16277" spans="1:3" x14ac:dyDescent="0.25">
      <c r="A16277" s="74">
        <v>40017</v>
      </c>
      <c r="B16277" s="75">
        <v>25.859232000000002</v>
      </c>
      <c r="C16277" s="75">
        <v>66.818256000000005</v>
      </c>
    </row>
    <row r="16278" spans="1:3" x14ac:dyDescent="0.25">
      <c r="A16278" s="74">
        <v>40018</v>
      </c>
      <c r="B16278" s="75">
        <v>25.853135999999999</v>
      </c>
      <c r="C16278" s="75">
        <v>66.836544000000004</v>
      </c>
    </row>
    <row r="16279" spans="1:3" x14ac:dyDescent="0.25">
      <c r="A16279" s="74">
        <v>40019</v>
      </c>
      <c r="B16279" s="75">
        <v>25.853135999999999</v>
      </c>
      <c r="C16279" s="75">
        <v>66.812160000000006</v>
      </c>
    </row>
    <row r="16280" spans="1:3" x14ac:dyDescent="0.25">
      <c r="A16280" s="74">
        <v>40020</v>
      </c>
      <c r="B16280" s="75">
        <v>25.837896000000001</v>
      </c>
      <c r="C16280" s="75">
        <v>66.726815999999999</v>
      </c>
    </row>
    <row r="16281" spans="1:3" x14ac:dyDescent="0.25">
      <c r="A16281" s="74">
        <v>40021</v>
      </c>
      <c r="B16281" s="75">
        <v>25.822656000000002</v>
      </c>
      <c r="C16281" s="75">
        <v>66.61708800000001</v>
      </c>
    </row>
    <row r="16282" spans="1:3" x14ac:dyDescent="0.25">
      <c r="A16282" s="74">
        <v>40022</v>
      </c>
      <c r="B16282" s="75">
        <v>25.807416000000003</v>
      </c>
      <c r="C16282" s="75">
        <v>66.498215999999999</v>
      </c>
    </row>
    <row r="16283" spans="1:3" x14ac:dyDescent="0.25">
      <c r="A16283" s="74">
        <v>40023</v>
      </c>
      <c r="B16283" s="75">
        <v>25.798272000000001</v>
      </c>
      <c r="C16283" s="75">
        <v>66.382391999999996</v>
      </c>
    </row>
    <row r="16284" spans="1:3" x14ac:dyDescent="0.25">
      <c r="A16284" s="74">
        <v>40024</v>
      </c>
      <c r="B16284" s="75">
        <v>25.871424000000001</v>
      </c>
      <c r="C16284" s="75">
        <v>66.879216</v>
      </c>
    </row>
    <row r="16285" spans="1:3" x14ac:dyDescent="0.25">
      <c r="A16285" s="74">
        <v>40025</v>
      </c>
      <c r="B16285" s="75">
        <v>25.865328000000002</v>
      </c>
      <c r="C16285" s="75">
        <v>66.863976000000008</v>
      </c>
    </row>
    <row r="16286" spans="1:3" x14ac:dyDescent="0.25">
      <c r="A16286" s="74">
        <v>40026</v>
      </c>
      <c r="B16286" s="75">
        <v>25.880568</v>
      </c>
      <c r="C16286" s="75">
        <v>66.833496000000011</v>
      </c>
    </row>
    <row r="16287" spans="1:3" x14ac:dyDescent="0.25">
      <c r="A16287" s="74">
        <v>40027</v>
      </c>
      <c r="B16287" s="75">
        <v>25.886664000000003</v>
      </c>
      <c r="C16287" s="75">
        <v>66.781680000000009</v>
      </c>
    </row>
    <row r="16288" spans="1:3" x14ac:dyDescent="0.25">
      <c r="A16288" s="74">
        <v>40028</v>
      </c>
      <c r="B16288" s="75">
        <v>25.883616000000004</v>
      </c>
      <c r="C16288" s="75">
        <v>66.723768000000007</v>
      </c>
    </row>
    <row r="16289" spans="1:3" x14ac:dyDescent="0.25">
      <c r="A16289" s="74">
        <v>40029</v>
      </c>
      <c r="B16289" s="75">
        <v>25.883616000000004</v>
      </c>
      <c r="C16289" s="75">
        <v>66.650615999999999</v>
      </c>
    </row>
    <row r="16290" spans="1:3" x14ac:dyDescent="0.25">
      <c r="A16290" s="74">
        <v>40030</v>
      </c>
      <c r="B16290" s="75">
        <v>25.962864000000003</v>
      </c>
      <c r="C16290" s="75">
        <v>66.821303999999998</v>
      </c>
    </row>
    <row r="16291" spans="1:3" x14ac:dyDescent="0.25">
      <c r="A16291" s="74">
        <v>40031</v>
      </c>
      <c r="B16291" s="75">
        <v>25.981151999999998</v>
      </c>
      <c r="C16291" s="75">
        <v>66.848736000000002</v>
      </c>
    </row>
    <row r="16292" spans="1:3" x14ac:dyDescent="0.25">
      <c r="A16292" s="74">
        <v>40032</v>
      </c>
      <c r="B16292" s="75">
        <v>26.039064000000003</v>
      </c>
      <c r="C16292" s="75">
        <v>66.863976000000008</v>
      </c>
    </row>
    <row r="16293" spans="1:3" x14ac:dyDescent="0.25">
      <c r="A16293" s="74">
        <v>40033</v>
      </c>
      <c r="B16293" s="75">
        <v>26.063448000000005</v>
      </c>
      <c r="C16293" s="75">
        <v>66.848736000000002</v>
      </c>
    </row>
    <row r="16294" spans="1:3" x14ac:dyDescent="0.25">
      <c r="A16294" s="74">
        <v>40034</v>
      </c>
      <c r="B16294" s="75">
        <v>26.103072000000001</v>
      </c>
      <c r="C16294" s="75">
        <v>66.857880000000009</v>
      </c>
    </row>
    <row r="16295" spans="1:3" x14ac:dyDescent="0.25">
      <c r="A16295" s="74">
        <v>40035</v>
      </c>
      <c r="B16295" s="75">
        <v>26.142696000000001</v>
      </c>
      <c r="C16295" s="75">
        <v>66.818256000000005</v>
      </c>
    </row>
    <row r="16296" spans="1:3" x14ac:dyDescent="0.25">
      <c r="A16296" s="74">
        <v>40036</v>
      </c>
      <c r="B16296" s="75">
        <v>26.142696000000001</v>
      </c>
      <c r="C16296" s="75">
        <v>66.732911999999999</v>
      </c>
    </row>
    <row r="16297" spans="1:3" x14ac:dyDescent="0.25">
      <c r="A16297" s="74">
        <v>40037</v>
      </c>
      <c r="B16297" s="75">
        <v>26.15184</v>
      </c>
      <c r="C16297" s="75">
        <v>66.632328000000001</v>
      </c>
    </row>
    <row r="16298" spans="1:3" x14ac:dyDescent="0.25">
      <c r="A16298" s="74">
        <v>40038</v>
      </c>
      <c r="B16298" s="75">
        <v>26.170128000000002</v>
      </c>
      <c r="C16298" s="75">
        <v>66.702432000000002</v>
      </c>
    </row>
    <row r="16299" spans="1:3" x14ac:dyDescent="0.25">
      <c r="A16299" s="74">
        <v>40039</v>
      </c>
      <c r="B16299" s="75">
        <v>26.215848000000001</v>
      </c>
      <c r="C16299" s="75">
        <v>67.080384000000009</v>
      </c>
    </row>
    <row r="16300" spans="1:3" x14ac:dyDescent="0.25">
      <c r="A16300" s="74">
        <v>40040</v>
      </c>
      <c r="B16300" s="75">
        <v>26.209751999999998</v>
      </c>
      <c r="C16300" s="75">
        <v>67.269360000000006</v>
      </c>
    </row>
    <row r="16301" spans="1:3" x14ac:dyDescent="0.25">
      <c r="A16301" s="74">
        <v>40041</v>
      </c>
      <c r="B16301" s="75">
        <v>26.200607999999999</v>
      </c>
      <c r="C16301" s="75">
        <v>67.40652</v>
      </c>
    </row>
    <row r="16302" spans="1:3" x14ac:dyDescent="0.25">
      <c r="A16302" s="74">
        <v>40042</v>
      </c>
      <c r="B16302" s="75">
        <v>26.191464000000003</v>
      </c>
      <c r="C16302" s="75">
        <v>67.525391999999997</v>
      </c>
    </row>
    <row r="16303" spans="1:3" x14ac:dyDescent="0.25">
      <c r="A16303" s="74">
        <v>40043</v>
      </c>
      <c r="B16303" s="75">
        <v>26.191464000000003</v>
      </c>
      <c r="C16303" s="75">
        <v>67.619879999999995</v>
      </c>
    </row>
    <row r="16304" spans="1:3" x14ac:dyDescent="0.25">
      <c r="A16304" s="74">
        <v>40044</v>
      </c>
      <c r="B16304" s="75">
        <v>26.261568</v>
      </c>
      <c r="C16304" s="75">
        <v>68.083176000000009</v>
      </c>
    </row>
    <row r="16305" spans="1:3" x14ac:dyDescent="0.25">
      <c r="A16305" s="74">
        <v>40045</v>
      </c>
      <c r="B16305" s="75">
        <v>26.307288000000003</v>
      </c>
      <c r="C16305" s="75">
        <v>68.211191999999997</v>
      </c>
    </row>
    <row r="16306" spans="1:3" x14ac:dyDescent="0.25">
      <c r="A16306" s="74">
        <v>40046</v>
      </c>
      <c r="B16306" s="75">
        <v>26.307288000000003</v>
      </c>
      <c r="C16306" s="75">
        <v>68.217288000000011</v>
      </c>
    </row>
    <row r="16307" spans="1:3" x14ac:dyDescent="0.25">
      <c r="A16307" s="74">
        <v>40047</v>
      </c>
      <c r="B16307" s="75">
        <v>26.292048000000001</v>
      </c>
      <c r="C16307" s="75">
        <v>68.256912</v>
      </c>
    </row>
    <row r="16308" spans="1:3" x14ac:dyDescent="0.25">
      <c r="A16308" s="74">
        <v>40048</v>
      </c>
      <c r="B16308" s="75">
        <v>26.289000000000001</v>
      </c>
      <c r="C16308" s="75">
        <v>68.372736000000003</v>
      </c>
    </row>
    <row r="16309" spans="1:3" x14ac:dyDescent="0.25">
      <c r="A16309" s="74">
        <v>40049</v>
      </c>
      <c r="B16309" s="75">
        <v>26.279856000000002</v>
      </c>
      <c r="C16309" s="75">
        <v>68.738496000000012</v>
      </c>
    </row>
    <row r="16310" spans="1:3" x14ac:dyDescent="0.25">
      <c r="A16310" s="74">
        <v>40050</v>
      </c>
      <c r="B16310" s="75">
        <v>26.270712</v>
      </c>
      <c r="C16310" s="75">
        <v>68.854320000000001</v>
      </c>
    </row>
    <row r="16311" spans="1:3" x14ac:dyDescent="0.25">
      <c r="A16311" s="74">
        <v>40051</v>
      </c>
      <c r="B16311" s="75">
        <v>26.261568</v>
      </c>
      <c r="C16311" s="75">
        <v>68.933568000000008</v>
      </c>
    </row>
    <row r="16312" spans="1:3" x14ac:dyDescent="0.25">
      <c r="A16312" s="74">
        <v>40052</v>
      </c>
      <c r="B16312" s="75">
        <v>26.279856000000002</v>
      </c>
      <c r="C16312" s="75">
        <v>69.055488000000011</v>
      </c>
    </row>
    <row r="16313" spans="1:3" x14ac:dyDescent="0.25">
      <c r="A16313" s="74">
        <v>40053</v>
      </c>
      <c r="B16313" s="75">
        <v>26.267664000000003</v>
      </c>
      <c r="C16313" s="75">
        <v>69.229224000000002</v>
      </c>
    </row>
    <row r="16314" spans="1:3" x14ac:dyDescent="0.25">
      <c r="A16314" s="74">
        <v>40054</v>
      </c>
      <c r="B16314" s="75">
        <v>26.343864000000004</v>
      </c>
      <c r="C16314" s="75">
        <v>69.936359999999993</v>
      </c>
    </row>
    <row r="16315" spans="1:3" x14ac:dyDescent="0.25">
      <c r="A16315" s="74">
        <v>40055</v>
      </c>
      <c r="B16315" s="75">
        <v>26.362151999999998</v>
      </c>
      <c r="C16315" s="75">
        <v>70.280784000000011</v>
      </c>
    </row>
    <row r="16316" spans="1:3" x14ac:dyDescent="0.25">
      <c r="A16316" s="74">
        <v>40056</v>
      </c>
      <c r="B16316" s="75">
        <v>26.337768000000001</v>
      </c>
      <c r="C16316" s="75">
        <v>70.463664000000009</v>
      </c>
    </row>
    <row r="16317" spans="1:3" x14ac:dyDescent="0.25">
      <c r="A16317" s="74">
        <v>40057</v>
      </c>
      <c r="B16317" s="75">
        <v>26.310336</v>
      </c>
      <c r="C16317" s="75">
        <v>70.588632000000004</v>
      </c>
    </row>
    <row r="16318" spans="1:3" x14ac:dyDescent="0.25">
      <c r="A16318" s="74">
        <v>40058</v>
      </c>
      <c r="B16318" s="75">
        <v>26.279856000000002</v>
      </c>
      <c r="C16318" s="75">
        <v>70.689216000000002</v>
      </c>
    </row>
    <row r="16319" spans="1:3" x14ac:dyDescent="0.25">
      <c r="A16319" s="74">
        <v>40059</v>
      </c>
      <c r="B16319" s="75">
        <v>26.285951999999998</v>
      </c>
      <c r="C16319" s="75">
        <v>71.143368000000009</v>
      </c>
    </row>
    <row r="16320" spans="1:3" x14ac:dyDescent="0.25">
      <c r="A16320" s="74">
        <v>40060</v>
      </c>
      <c r="B16320" s="75">
        <v>26.298144000000001</v>
      </c>
      <c r="C16320" s="75">
        <v>71.271384000000012</v>
      </c>
    </row>
    <row r="16321" spans="1:3" x14ac:dyDescent="0.25">
      <c r="A16321" s="74">
        <v>40061</v>
      </c>
      <c r="B16321" s="75">
        <v>26.276807999999999</v>
      </c>
      <c r="C16321" s="75">
        <v>71.393304000000001</v>
      </c>
    </row>
    <row r="16322" spans="1:3" x14ac:dyDescent="0.25">
      <c r="A16322" s="74">
        <v>40062</v>
      </c>
      <c r="B16322" s="75">
        <v>26.249376000000002</v>
      </c>
      <c r="C16322" s="75">
        <v>71.506079999999997</v>
      </c>
    </row>
    <row r="16323" spans="1:3" x14ac:dyDescent="0.25">
      <c r="A16323" s="74">
        <v>40063</v>
      </c>
      <c r="B16323" s="75">
        <v>26.218896000000001</v>
      </c>
      <c r="C16323" s="75">
        <v>71.594471999999996</v>
      </c>
    </row>
    <row r="16324" spans="1:3" x14ac:dyDescent="0.25">
      <c r="A16324" s="74">
        <v>40064</v>
      </c>
      <c r="B16324" s="75">
        <v>26.191464000000003</v>
      </c>
      <c r="C16324" s="75">
        <v>71.673720000000003</v>
      </c>
    </row>
    <row r="16325" spans="1:3" x14ac:dyDescent="0.25">
      <c r="A16325" s="74">
        <v>40065</v>
      </c>
      <c r="B16325" s="75">
        <v>26.164032000000002</v>
      </c>
      <c r="C16325" s="75">
        <v>71.786496</v>
      </c>
    </row>
    <row r="16326" spans="1:3" x14ac:dyDescent="0.25">
      <c r="A16326" s="74">
        <v>40066</v>
      </c>
      <c r="B16326" s="75">
        <v>26.127456000000002</v>
      </c>
      <c r="C16326" s="75">
        <v>71.871840000000006</v>
      </c>
    </row>
    <row r="16327" spans="1:3" x14ac:dyDescent="0.25">
      <c r="A16327" s="74">
        <v>40067</v>
      </c>
      <c r="B16327" s="75">
        <v>26.103072000000001</v>
      </c>
      <c r="C16327" s="75">
        <v>71.944991999999999</v>
      </c>
    </row>
    <row r="16328" spans="1:3" x14ac:dyDescent="0.25">
      <c r="A16328" s="74">
        <v>40068</v>
      </c>
      <c r="B16328" s="75">
        <v>26.093928000000002</v>
      </c>
      <c r="C16328" s="75">
        <v>71.941944000000007</v>
      </c>
    </row>
    <row r="16329" spans="1:3" x14ac:dyDescent="0.25">
      <c r="A16329" s="74">
        <v>40069</v>
      </c>
      <c r="B16329" s="75">
        <v>26.069544</v>
      </c>
      <c r="C16329" s="75">
        <v>71.969376000000011</v>
      </c>
    </row>
    <row r="16330" spans="1:3" x14ac:dyDescent="0.25">
      <c r="A16330" s="74">
        <v>40070</v>
      </c>
      <c r="B16330" s="75">
        <v>26.039064000000003</v>
      </c>
      <c r="C16330" s="75">
        <v>71.963279999999997</v>
      </c>
    </row>
    <row r="16331" spans="1:3" x14ac:dyDescent="0.25">
      <c r="A16331" s="74">
        <v>40071</v>
      </c>
      <c r="B16331" s="75">
        <v>26.017728000000002</v>
      </c>
      <c r="C16331" s="75">
        <v>71.944991999999999</v>
      </c>
    </row>
    <row r="16332" spans="1:3" x14ac:dyDescent="0.25">
      <c r="A16332" s="74">
        <v>40072</v>
      </c>
      <c r="B16332" s="75">
        <v>26.011632000000002</v>
      </c>
      <c r="C16332" s="75">
        <v>71.884032000000005</v>
      </c>
    </row>
    <row r="16333" spans="1:3" x14ac:dyDescent="0.25">
      <c r="A16333" s="74">
        <v>40073</v>
      </c>
      <c r="B16333" s="75">
        <v>26.005535999999999</v>
      </c>
      <c r="C16333" s="75">
        <v>71.820024000000004</v>
      </c>
    </row>
    <row r="16334" spans="1:3" x14ac:dyDescent="0.25">
      <c r="A16334" s="74">
        <v>40074</v>
      </c>
      <c r="B16334" s="75">
        <v>25.993344</v>
      </c>
      <c r="C16334" s="75">
        <v>71.774304000000001</v>
      </c>
    </row>
    <row r="16335" spans="1:3" x14ac:dyDescent="0.25">
      <c r="A16335" s="74">
        <v>40075</v>
      </c>
      <c r="B16335" s="75">
        <v>25.990296000000001</v>
      </c>
      <c r="C16335" s="75">
        <v>71.771256000000008</v>
      </c>
    </row>
    <row r="16336" spans="1:3" x14ac:dyDescent="0.25">
      <c r="A16336" s="74">
        <v>40076</v>
      </c>
      <c r="B16336" s="75">
        <v>25.990296000000001</v>
      </c>
      <c r="C16336" s="75">
        <v>71.765159999999995</v>
      </c>
    </row>
    <row r="16337" spans="1:3" x14ac:dyDescent="0.25">
      <c r="A16337" s="74">
        <v>40077</v>
      </c>
      <c r="B16337" s="75">
        <v>25.996392000000004</v>
      </c>
      <c r="C16337" s="75">
        <v>71.762112000000002</v>
      </c>
    </row>
    <row r="16338" spans="1:3" x14ac:dyDescent="0.25">
      <c r="A16338" s="74">
        <v>40078</v>
      </c>
      <c r="B16338" s="75">
        <v>26.026872000000001</v>
      </c>
      <c r="C16338" s="75">
        <v>72.261984000000012</v>
      </c>
    </row>
    <row r="16339" spans="1:3" x14ac:dyDescent="0.25">
      <c r="A16339" s="74">
        <v>40079</v>
      </c>
      <c r="B16339" s="75">
        <v>26.032968</v>
      </c>
      <c r="C16339" s="75">
        <v>72.329040000000006</v>
      </c>
    </row>
    <row r="16340" spans="1:3" x14ac:dyDescent="0.25">
      <c r="A16340" s="74">
        <v>40080</v>
      </c>
      <c r="B16340" s="75">
        <v>26.032968</v>
      </c>
      <c r="C16340" s="75">
        <v>72.365616000000003</v>
      </c>
    </row>
    <row r="16341" spans="1:3" x14ac:dyDescent="0.25">
      <c r="A16341" s="74">
        <v>40081</v>
      </c>
      <c r="B16341" s="75">
        <v>26.032968</v>
      </c>
      <c r="C16341" s="75">
        <v>72.447912000000002</v>
      </c>
    </row>
    <row r="16342" spans="1:3" x14ac:dyDescent="0.25">
      <c r="A16342" s="74">
        <v>40082</v>
      </c>
      <c r="B16342" s="75">
        <v>26.036016000000004</v>
      </c>
      <c r="C16342" s="75">
        <v>72.493632000000005</v>
      </c>
    </row>
    <row r="16343" spans="1:3" x14ac:dyDescent="0.25">
      <c r="A16343" s="74">
        <v>40083</v>
      </c>
      <c r="B16343" s="75">
        <v>26.039064000000003</v>
      </c>
      <c r="C16343" s="75">
        <v>72.609456000000009</v>
      </c>
    </row>
    <row r="16344" spans="1:3" x14ac:dyDescent="0.25">
      <c r="A16344" s="74">
        <v>40084</v>
      </c>
      <c r="B16344" s="75">
        <v>26.045160000000003</v>
      </c>
      <c r="C16344" s="75">
        <v>72.676512000000002</v>
      </c>
    </row>
    <row r="16345" spans="1:3" x14ac:dyDescent="0.25">
      <c r="A16345" s="74">
        <v>40085</v>
      </c>
      <c r="B16345" s="75">
        <v>26.039064000000003</v>
      </c>
      <c r="C16345" s="75">
        <v>72.688704000000001</v>
      </c>
    </row>
    <row r="16346" spans="1:3" x14ac:dyDescent="0.25">
      <c r="A16346" s="74">
        <v>40086</v>
      </c>
      <c r="B16346" s="75">
        <v>26.036016000000004</v>
      </c>
      <c r="C16346" s="75">
        <v>72.743567999999996</v>
      </c>
    </row>
    <row r="16347" spans="1:3" x14ac:dyDescent="0.25">
      <c r="A16347" s="74">
        <v>40087</v>
      </c>
      <c r="B16347" s="75">
        <v>26.042111999999999</v>
      </c>
      <c r="C16347" s="75">
        <v>72.767952000000008</v>
      </c>
    </row>
    <row r="16348" spans="1:3" x14ac:dyDescent="0.25">
      <c r="A16348" s="74">
        <v>40088</v>
      </c>
      <c r="B16348" s="75">
        <v>26.042111999999999</v>
      </c>
      <c r="C16348" s="75">
        <v>72.798432000000005</v>
      </c>
    </row>
    <row r="16349" spans="1:3" x14ac:dyDescent="0.25">
      <c r="A16349" s="74">
        <v>40089</v>
      </c>
      <c r="B16349" s="75">
        <v>26.142696000000001</v>
      </c>
      <c r="C16349" s="75">
        <v>73.060559999999995</v>
      </c>
    </row>
    <row r="16350" spans="1:3" x14ac:dyDescent="0.25">
      <c r="A16350" s="74">
        <v>40090</v>
      </c>
      <c r="B16350" s="75">
        <v>26.215848000000001</v>
      </c>
      <c r="C16350" s="75">
        <v>73.298304000000002</v>
      </c>
    </row>
    <row r="16351" spans="1:3" x14ac:dyDescent="0.25">
      <c r="A16351" s="74">
        <v>40091</v>
      </c>
      <c r="B16351" s="75">
        <v>26.243279999999999</v>
      </c>
      <c r="C16351" s="75">
        <v>73.423271999999997</v>
      </c>
    </row>
    <row r="16352" spans="1:3" x14ac:dyDescent="0.25">
      <c r="A16352" s="74">
        <v>40092</v>
      </c>
      <c r="B16352" s="75">
        <v>26.246328000000002</v>
      </c>
      <c r="C16352" s="75">
        <v>73.468992</v>
      </c>
    </row>
    <row r="16353" spans="1:3" x14ac:dyDescent="0.25">
      <c r="A16353" s="74">
        <v>40093</v>
      </c>
      <c r="B16353" s="75">
        <v>26.255472000000001</v>
      </c>
      <c r="C16353" s="75">
        <v>73.548240000000007</v>
      </c>
    </row>
    <row r="16354" spans="1:3" x14ac:dyDescent="0.25">
      <c r="A16354" s="74">
        <v>40094</v>
      </c>
      <c r="B16354" s="75">
        <v>26.255472000000001</v>
      </c>
      <c r="C16354" s="75">
        <v>73.843896000000001</v>
      </c>
    </row>
    <row r="16355" spans="1:3" x14ac:dyDescent="0.25">
      <c r="A16355" s="74">
        <v>40095</v>
      </c>
      <c r="B16355" s="75">
        <v>26.264616</v>
      </c>
      <c r="C16355" s="75">
        <v>73.914000000000001</v>
      </c>
    </row>
    <row r="16356" spans="1:3" x14ac:dyDescent="0.25">
      <c r="A16356" s="74">
        <v>40096</v>
      </c>
      <c r="B16356" s="75">
        <v>26.276807999999999</v>
      </c>
      <c r="C16356" s="75">
        <v>73.910952000000009</v>
      </c>
    </row>
    <row r="16357" spans="1:3" x14ac:dyDescent="0.25">
      <c r="A16357" s="74">
        <v>40097</v>
      </c>
      <c r="B16357" s="75">
        <v>26.289000000000001</v>
      </c>
      <c r="C16357" s="75">
        <v>73.871328000000005</v>
      </c>
    </row>
    <row r="16358" spans="1:3" x14ac:dyDescent="0.25">
      <c r="A16358" s="74">
        <v>40098</v>
      </c>
      <c r="B16358" s="75">
        <v>26.337768000000001</v>
      </c>
      <c r="C16358" s="75">
        <v>74.017632000000006</v>
      </c>
    </row>
    <row r="16359" spans="1:3" x14ac:dyDescent="0.25">
      <c r="A16359" s="74">
        <v>40099</v>
      </c>
      <c r="B16359" s="75">
        <v>26.374344000000001</v>
      </c>
      <c r="C16359" s="75">
        <v>74.090784000000014</v>
      </c>
    </row>
    <row r="16360" spans="1:3" x14ac:dyDescent="0.25">
      <c r="A16360" s="74">
        <v>40100</v>
      </c>
      <c r="B16360" s="75">
        <v>26.453592000000004</v>
      </c>
      <c r="C16360" s="75">
        <v>74.185271999999998</v>
      </c>
    </row>
    <row r="16361" spans="1:3" x14ac:dyDescent="0.25">
      <c r="A16361" s="74">
        <v>40101</v>
      </c>
      <c r="B16361" s="75">
        <v>26.517600000000002</v>
      </c>
      <c r="C16361" s="75">
        <v>74.325479999999999</v>
      </c>
    </row>
    <row r="16362" spans="1:3" x14ac:dyDescent="0.25">
      <c r="A16362" s="74">
        <v>40102</v>
      </c>
      <c r="B16362" s="75">
        <v>26.535888000000003</v>
      </c>
      <c r="C16362" s="75">
        <v>74.352912000000003</v>
      </c>
    </row>
    <row r="16363" spans="1:3" x14ac:dyDescent="0.25">
      <c r="A16363" s="74">
        <v>40103</v>
      </c>
      <c r="B16363" s="75">
        <v>26.535888000000003</v>
      </c>
      <c r="C16363" s="75">
        <v>74.401679999999999</v>
      </c>
    </row>
    <row r="16364" spans="1:3" x14ac:dyDescent="0.25">
      <c r="A16364" s="74">
        <v>40104</v>
      </c>
      <c r="B16364" s="75">
        <v>26.538936</v>
      </c>
      <c r="C16364" s="75">
        <v>74.432159999999996</v>
      </c>
    </row>
    <row r="16365" spans="1:3" x14ac:dyDescent="0.25">
      <c r="A16365" s="74">
        <v>40105</v>
      </c>
      <c r="B16365" s="75">
        <v>26.560272000000001</v>
      </c>
      <c r="C16365" s="75">
        <v>74.444352000000009</v>
      </c>
    </row>
    <row r="16366" spans="1:3" x14ac:dyDescent="0.25">
      <c r="A16366" s="74">
        <v>40106</v>
      </c>
      <c r="B16366" s="75">
        <v>26.560272000000001</v>
      </c>
      <c r="C16366" s="75">
        <v>74.444352000000009</v>
      </c>
    </row>
    <row r="16367" spans="1:3" x14ac:dyDescent="0.25">
      <c r="A16367" s="74">
        <v>40107</v>
      </c>
      <c r="B16367" s="75">
        <v>26.548079999999999</v>
      </c>
      <c r="C16367" s="75">
        <v>74.419967999999997</v>
      </c>
    </row>
    <row r="16368" spans="1:3" x14ac:dyDescent="0.25">
      <c r="A16368" s="74">
        <v>40108</v>
      </c>
      <c r="B16368" s="75">
        <v>26.538936</v>
      </c>
      <c r="C16368" s="75">
        <v>74.374247999999994</v>
      </c>
    </row>
    <row r="16369" spans="1:3" x14ac:dyDescent="0.25">
      <c r="A16369" s="74">
        <v>40109</v>
      </c>
      <c r="B16369" s="75">
        <v>26.538936</v>
      </c>
      <c r="C16369" s="75">
        <v>74.322432000000006</v>
      </c>
    </row>
    <row r="16370" spans="1:3" x14ac:dyDescent="0.25">
      <c r="A16370" s="74">
        <v>40110</v>
      </c>
      <c r="B16370" s="75">
        <v>26.526744000000001</v>
      </c>
      <c r="C16370" s="75">
        <v>74.264520000000005</v>
      </c>
    </row>
    <row r="16371" spans="1:3" x14ac:dyDescent="0.25">
      <c r="A16371" s="74">
        <v>40111</v>
      </c>
      <c r="B16371" s="75">
        <v>26.508456000000002</v>
      </c>
      <c r="C16371" s="75">
        <v>74.206608000000003</v>
      </c>
    </row>
    <row r="16372" spans="1:3" x14ac:dyDescent="0.25">
      <c r="A16372" s="74">
        <v>40112</v>
      </c>
      <c r="B16372" s="75">
        <v>26.487120000000004</v>
      </c>
      <c r="C16372" s="75">
        <v>74.142600000000002</v>
      </c>
    </row>
    <row r="16373" spans="1:3" x14ac:dyDescent="0.25">
      <c r="A16373" s="74">
        <v>40113</v>
      </c>
      <c r="B16373" s="75">
        <v>26.474928000000002</v>
      </c>
      <c r="C16373" s="75">
        <v>74.102975999999998</v>
      </c>
    </row>
    <row r="16374" spans="1:3" x14ac:dyDescent="0.25">
      <c r="A16374" s="74">
        <v>40114</v>
      </c>
      <c r="B16374" s="75">
        <v>26.481024000000001</v>
      </c>
      <c r="C16374" s="75">
        <v>74.072496000000001</v>
      </c>
    </row>
    <row r="16375" spans="1:3" x14ac:dyDescent="0.25">
      <c r="A16375" s="74">
        <v>40115</v>
      </c>
      <c r="B16375" s="75">
        <v>26.511504000000002</v>
      </c>
      <c r="C16375" s="75">
        <v>74.066400000000002</v>
      </c>
    </row>
    <row r="16376" spans="1:3" x14ac:dyDescent="0.25">
      <c r="A16376" s="74">
        <v>40116</v>
      </c>
      <c r="B16376" s="75">
        <v>26.499312</v>
      </c>
      <c r="C16376" s="75">
        <v>74.026775999999998</v>
      </c>
    </row>
    <row r="16377" spans="1:3" x14ac:dyDescent="0.25">
      <c r="A16377" s="74">
        <v>40117</v>
      </c>
      <c r="B16377" s="75">
        <v>26.477976000000002</v>
      </c>
      <c r="C16377" s="75">
        <v>73.971912000000003</v>
      </c>
    </row>
    <row r="16378" spans="1:3" x14ac:dyDescent="0.25">
      <c r="A16378" s="74">
        <v>40118</v>
      </c>
      <c r="B16378" s="75">
        <v>26.481024000000001</v>
      </c>
      <c r="C16378" s="75">
        <v>73.910952000000009</v>
      </c>
    </row>
    <row r="16379" spans="1:3" x14ac:dyDescent="0.25">
      <c r="A16379" s="74">
        <v>40119</v>
      </c>
      <c r="B16379" s="75">
        <v>26.548079999999999</v>
      </c>
      <c r="C16379" s="75">
        <v>73.898759999999996</v>
      </c>
    </row>
    <row r="16380" spans="1:3" x14ac:dyDescent="0.25">
      <c r="A16380" s="74">
        <v>40120</v>
      </c>
      <c r="B16380" s="75">
        <v>26.645616</v>
      </c>
      <c r="C16380" s="75">
        <v>73.926192</v>
      </c>
    </row>
    <row r="16381" spans="1:3" x14ac:dyDescent="0.25">
      <c r="A16381" s="74">
        <v>40121</v>
      </c>
      <c r="B16381" s="75">
        <v>26.648664000000004</v>
      </c>
      <c r="C16381" s="75">
        <v>73.935336000000007</v>
      </c>
    </row>
    <row r="16382" spans="1:3" x14ac:dyDescent="0.25">
      <c r="A16382" s="74">
        <v>40122</v>
      </c>
      <c r="B16382" s="75">
        <v>26.663904000000002</v>
      </c>
      <c r="C16382" s="75">
        <v>73.886567999999997</v>
      </c>
    </row>
    <row r="16383" spans="1:3" x14ac:dyDescent="0.25">
      <c r="A16383" s="74">
        <v>40123</v>
      </c>
      <c r="B16383" s="75">
        <v>26.660856000000003</v>
      </c>
      <c r="C16383" s="75">
        <v>73.825608000000003</v>
      </c>
    </row>
    <row r="16384" spans="1:3" x14ac:dyDescent="0.25">
      <c r="A16384" s="74">
        <v>40124</v>
      </c>
      <c r="B16384" s="75">
        <v>26.654760000000003</v>
      </c>
      <c r="C16384" s="75">
        <v>73.755504000000002</v>
      </c>
    </row>
    <row r="16385" spans="1:3" x14ac:dyDescent="0.25">
      <c r="A16385" s="74">
        <v>40125</v>
      </c>
      <c r="B16385" s="75">
        <v>26.654760000000003</v>
      </c>
      <c r="C16385" s="75">
        <v>73.825608000000003</v>
      </c>
    </row>
    <row r="16386" spans="1:3" x14ac:dyDescent="0.25">
      <c r="A16386" s="74">
        <v>40126</v>
      </c>
      <c r="B16386" s="75">
        <v>26.660856000000003</v>
      </c>
      <c r="C16386" s="75">
        <v>73.883520000000004</v>
      </c>
    </row>
    <row r="16387" spans="1:3" x14ac:dyDescent="0.25">
      <c r="A16387" s="74">
        <v>40127</v>
      </c>
      <c r="B16387" s="75">
        <v>26.691336</v>
      </c>
      <c r="C16387" s="75">
        <v>73.981056000000009</v>
      </c>
    </row>
    <row r="16388" spans="1:3" x14ac:dyDescent="0.25">
      <c r="A16388" s="74">
        <v>40128</v>
      </c>
      <c r="B16388" s="75">
        <v>26.721816</v>
      </c>
      <c r="C16388" s="75">
        <v>74.340720000000005</v>
      </c>
    </row>
    <row r="16389" spans="1:3" x14ac:dyDescent="0.25">
      <c r="A16389" s="74">
        <v>40129</v>
      </c>
      <c r="B16389" s="75">
        <v>26.724864000000004</v>
      </c>
      <c r="C16389" s="75">
        <v>74.852784000000014</v>
      </c>
    </row>
    <row r="16390" spans="1:3" x14ac:dyDescent="0.25">
      <c r="A16390" s="74">
        <v>40130</v>
      </c>
      <c r="B16390" s="75">
        <v>26.700479999999999</v>
      </c>
      <c r="C16390" s="75">
        <v>75.121008000000003</v>
      </c>
    </row>
    <row r="16391" spans="1:3" x14ac:dyDescent="0.25">
      <c r="A16391" s="74">
        <v>40131</v>
      </c>
      <c r="B16391" s="75">
        <v>26.657807999999999</v>
      </c>
      <c r="C16391" s="75">
        <v>75.407520000000005</v>
      </c>
    </row>
    <row r="16392" spans="1:3" x14ac:dyDescent="0.25">
      <c r="A16392" s="74">
        <v>40132</v>
      </c>
      <c r="B16392" s="75">
        <v>26.660856000000003</v>
      </c>
      <c r="C16392" s="75">
        <v>75.553824000000006</v>
      </c>
    </row>
    <row r="16393" spans="1:3" x14ac:dyDescent="0.25">
      <c r="A16393" s="74">
        <v>40133</v>
      </c>
      <c r="B16393" s="75">
        <v>26.679144000000001</v>
      </c>
      <c r="C16393" s="75">
        <v>75.809856000000011</v>
      </c>
    </row>
    <row r="16394" spans="1:3" x14ac:dyDescent="0.25">
      <c r="A16394" s="74">
        <v>40134</v>
      </c>
      <c r="B16394" s="75">
        <v>26.679144000000001</v>
      </c>
      <c r="C16394" s="75">
        <v>75.934824000000006</v>
      </c>
    </row>
    <row r="16395" spans="1:3" x14ac:dyDescent="0.25">
      <c r="A16395" s="74">
        <v>40135</v>
      </c>
      <c r="B16395" s="75">
        <v>26.660856000000003</v>
      </c>
      <c r="C16395" s="75">
        <v>76.581000000000003</v>
      </c>
    </row>
    <row r="16396" spans="1:3" x14ac:dyDescent="0.25">
      <c r="A16396" s="74">
        <v>40136</v>
      </c>
      <c r="B16396" s="75">
        <v>26.615136</v>
      </c>
      <c r="C16396" s="75">
        <v>77.004671999999999</v>
      </c>
    </row>
    <row r="16397" spans="1:3" x14ac:dyDescent="0.25">
      <c r="A16397" s="74">
        <v>40137</v>
      </c>
      <c r="B16397" s="75">
        <v>26.633424000000002</v>
      </c>
      <c r="C16397" s="75">
        <v>77.19974400000001</v>
      </c>
    </row>
    <row r="16398" spans="1:3" x14ac:dyDescent="0.25">
      <c r="A16398" s="74">
        <v>40138</v>
      </c>
      <c r="B16398" s="75">
        <v>26.648664000000004</v>
      </c>
      <c r="C16398" s="75">
        <v>77.202792000000002</v>
      </c>
    </row>
    <row r="16399" spans="1:3" x14ac:dyDescent="0.25">
      <c r="A16399" s="74">
        <v>40139</v>
      </c>
      <c r="B16399" s="75">
        <v>26.615136</v>
      </c>
      <c r="C16399" s="75">
        <v>77.175359999999998</v>
      </c>
    </row>
    <row r="16400" spans="1:3" x14ac:dyDescent="0.25">
      <c r="A16400" s="74">
        <v>40140</v>
      </c>
      <c r="B16400" s="75">
        <v>26.660856000000003</v>
      </c>
      <c r="C16400" s="75">
        <v>77.544167999999999</v>
      </c>
    </row>
    <row r="16401" spans="1:3" x14ac:dyDescent="0.25">
      <c r="A16401" s="74">
        <v>40141</v>
      </c>
      <c r="B16401" s="75">
        <v>26.663904000000002</v>
      </c>
      <c r="C16401" s="75">
        <v>77.339952000000011</v>
      </c>
    </row>
    <row r="16402" spans="1:3" x14ac:dyDescent="0.25">
      <c r="A16402" s="74">
        <v>40142</v>
      </c>
      <c r="B16402" s="75">
        <v>26.666951999999998</v>
      </c>
      <c r="C16402" s="75">
        <v>77.361288000000002</v>
      </c>
    </row>
    <row r="16403" spans="1:3" x14ac:dyDescent="0.25">
      <c r="A16403" s="74">
        <v>40143</v>
      </c>
      <c r="B16403" s="75">
        <v>26.663904000000002</v>
      </c>
      <c r="C16403" s="75">
        <v>77.278992000000002</v>
      </c>
    </row>
    <row r="16404" spans="1:3" x14ac:dyDescent="0.25">
      <c r="A16404" s="74">
        <v>40144</v>
      </c>
      <c r="B16404" s="75">
        <v>26.67</v>
      </c>
      <c r="C16404" s="75">
        <v>77.233271999999999</v>
      </c>
    </row>
    <row r="16405" spans="1:3" x14ac:dyDescent="0.25">
      <c r="A16405" s="74">
        <v>40145</v>
      </c>
      <c r="B16405" s="75">
        <v>26.673048000000001</v>
      </c>
      <c r="C16405" s="75">
        <v>77.187552000000011</v>
      </c>
    </row>
    <row r="16406" spans="1:3" x14ac:dyDescent="0.25">
      <c r="A16406" s="74">
        <v>40146</v>
      </c>
      <c r="B16406" s="75">
        <v>26.67</v>
      </c>
      <c r="C16406" s="75">
        <v>77.190600000000003</v>
      </c>
    </row>
    <row r="16407" spans="1:3" x14ac:dyDescent="0.25">
      <c r="A16407" s="74">
        <v>40147</v>
      </c>
      <c r="B16407" s="75">
        <v>26.673048000000001</v>
      </c>
      <c r="C16407" s="75">
        <v>77.163167999999999</v>
      </c>
    </row>
    <row r="16408" spans="1:3" x14ac:dyDescent="0.25">
      <c r="A16408" s="74">
        <v>40148</v>
      </c>
      <c r="B16408" s="75">
        <v>26.67</v>
      </c>
      <c r="C16408" s="75">
        <v>77.114400000000003</v>
      </c>
    </row>
    <row r="16409" spans="1:3" x14ac:dyDescent="0.25">
      <c r="A16409" s="74">
        <v>40149</v>
      </c>
      <c r="B16409" s="75">
        <v>26.657807999999999</v>
      </c>
      <c r="C16409" s="75">
        <v>77.065632000000008</v>
      </c>
    </row>
    <row r="16410" spans="1:3" x14ac:dyDescent="0.25">
      <c r="A16410" s="74">
        <v>40150</v>
      </c>
      <c r="B16410" s="75">
        <v>26.648664000000004</v>
      </c>
      <c r="C16410" s="75">
        <v>77.001624000000007</v>
      </c>
    </row>
    <row r="16411" spans="1:3" x14ac:dyDescent="0.25">
      <c r="A16411" s="74">
        <v>40151</v>
      </c>
      <c r="B16411" s="75">
        <v>26.627328000000002</v>
      </c>
      <c r="C16411" s="75">
        <v>76.946759999999998</v>
      </c>
    </row>
    <row r="16412" spans="1:3" x14ac:dyDescent="0.25">
      <c r="A16412" s="74">
        <v>40152</v>
      </c>
      <c r="B16412" s="75">
        <v>26.605992000000004</v>
      </c>
      <c r="C16412" s="75">
        <v>76.907136000000008</v>
      </c>
    </row>
    <row r="16413" spans="1:3" x14ac:dyDescent="0.25">
      <c r="A16413" s="74">
        <v>40153</v>
      </c>
      <c r="B16413" s="75">
        <v>26.581607999999999</v>
      </c>
      <c r="C16413" s="75">
        <v>76.855320000000006</v>
      </c>
    </row>
    <row r="16414" spans="1:3" x14ac:dyDescent="0.25">
      <c r="A16414" s="74">
        <v>40154</v>
      </c>
      <c r="B16414" s="75">
        <v>26.581607999999999</v>
      </c>
      <c r="C16414" s="75">
        <v>76.827888000000002</v>
      </c>
    </row>
    <row r="16415" spans="1:3" x14ac:dyDescent="0.25">
      <c r="A16415" s="74">
        <v>40155</v>
      </c>
      <c r="B16415" s="75">
        <v>26.615136</v>
      </c>
      <c r="C16415" s="75">
        <v>76.797408000000004</v>
      </c>
    </row>
    <row r="16416" spans="1:3" x14ac:dyDescent="0.25">
      <c r="A16416" s="74">
        <v>40156</v>
      </c>
      <c r="B16416" s="75">
        <v>26.642568000000001</v>
      </c>
      <c r="C16416" s="75">
        <v>76.812647999999996</v>
      </c>
    </row>
    <row r="16417" spans="1:3" x14ac:dyDescent="0.25">
      <c r="A16417" s="74">
        <v>40157</v>
      </c>
      <c r="B16417" s="75">
        <v>26.657807999999999</v>
      </c>
      <c r="C16417" s="75">
        <v>76.782167999999999</v>
      </c>
    </row>
    <row r="16418" spans="1:3" x14ac:dyDescent="0.25">
      <c r="A16418" s="74">
        <v>40158</v>
      </c>
      <c r="B16418" s="75">
        <v>26.663904000000002</v>
      </c>
      <c r="C16418" s="75">
        <v>76.733400000000003</v>
      </c>
    </row>
    <row r="16419" spans="1:3" x14ac:dyDescent="0.25">
      <c r="A16419" s="74">
        <v>40159</v>
      </c>
      <c r="B16419" s="75">
        <v>26.666951999999998</v>
      </c>
      <c r="C16419" s="75">
        <v>76.681584000000001</v>
      </c>
    </row>
    <row r="16420" spans="1:3" x14ac:dyDescent="0.25">
      <c r="A16420" s="74">
        <v>40160</v>
      </c>
      <c r="B16420" s="75">
        <v>26.673048000000001</v>
      </c>
      <c r="C16420" s="75">
        <v>76.629767999999999</v>
      </c>
    </row>
    <row r="16421" spans="1:3" x14ac:dyDescent="0.25">
      <c r="A16421" s="74">
        <v>40161</v>
      </c>
      <c r="B16421" s="75">
        <v>26.676096000000001</v>
      </c>
      <c r="C16421" s="75">
        <v>76.574904000000004</v>
      </c>
    </row>
    <row r="16422" spans="1:3" x14ac:dyDescent="0.25">
      <c r="A16422" s="74">
        <v>40162</v>
      </c>
      <c r="B16422" s="75">
        <v>26.676096000000001</v>
      </c>
      <c r="C16422" s="75">
        <v>76.510896000000002</v>
      </c>
    </row>
    <row r="16423" spans="1:3" x14ac:dyDescent="0.25">
      <c r="A16423" s="74">
        <v>40163</v>
      </c>
      <c r="B16423" s="75">
        <v>26.676096000000001</v>
      </c>
      <c r="C16423" s="75">
        <v>76.434696000000002</v>
      </c>
    </row>
    <row r="16424" spans="1:3" x14ac:dyDescent="0.25">
      <c r="A16424" s="74">
        <v>40164</v>
      </c>
      <c r="B16424" s="75">
        <v>26.676096000000001</v>
      </c>
      <c r="C16424" s="75">
        <v>76.361544000000009</v>
      </c>
    </row>
    <row r="16425" spans="1:3" x14ac:dyDescent="0.25">
      <c r="A16425" s="74">
        <v>40165</v>
      </c>
      <c r="B16425" s="75">
        <v>26.679144000000001</v>
      </c>
      <c r="C16425" s="75">
        <v>76.282296000000002</v>
      </c>
    </row>
    <row r="16426" spans="1:3" x14ac:dyDescent="0.25">
      <c r="A16426" s="74">
        <v>40166</v>
      </c>
      <c r="B16426" s="75">
        <v>26.679144000000001</v>
      </c>
      <c r="C16426" s="75">
        <v>76.203047999999995</v>
      </c>
    </row>
    <row r="16427" spans="1:3" x14ac:dyDescent="0.25">
      <c r="A16427" s="74">
        <v>40167</v>
      </c>
      <c r="B16427" s="75">
        <v>26.68524</v>
      </c>
      <c r="C16427" s="75">
        <v>76.12075200000001</v>
      </c>
    </row>
    <row r="16428" spans="1:3" x14ac:dyDescent="0.25">
      <c r="A16428" s="74">
        <v>40168</v>
      </c>
      <c r="B16428" s="75">
        <v>26.68524</v>
      </c>
      <c r="C16428" s="75">
        <v>76.050647999999995</v>
      </c>
    </row>
    <row r="16429" spans="1:3" x14ac:dyDescent="0.25">
      <c r="A16429" s="74">
        <v>40169</v>
      </c>
      <c r="B16429" s="75">
        <v>26.682192000000004</v>
      </c>
      <c r="C16429" s="75">
        <v>75.974447999999995</v>
      </c>
    </row>
    <row r="16430" spans="1:3" x14ac:dyDescent="0.25">
      <c r="A16430" s="74">
        <v>40170</v>
      </c>
      <c r="B16430" s="75">
        <v>26.68524</v>
      </c>
      <c r="C16430" s="75">
        <v>75.895200000000003</v>
      </c>
    </row>
    <row r="16431" spans="1:3" x14ac:dyDescent="0.25">
      <c r="A16431" s="74">
        <v>40171</v>
      </c>
      <c r="B16431" s="75">
        <v>26.688288000000004</v>
      </c>
      <c r="C16431" s="75">
        <v>75.806808000000004</v>
      </c>
    </row>
    <row r="16432" spans="1:3" x14ac:dyDescent="0.25">
      <c r="A16432" s="74">
        <v>40172</v>
      </c>
      <c r="B16432" s="75">
        <v>26.682192000000004</v>
      </c>
      <c r="C16432" s="75">
        <v>75.712320000000005</v>
      </c>
    </row>
    <row r="16433" spans="1:3" x14ac:dyDescent="0.25">
      <c r="A16433" s="74">
        <v>40173</v>
      </c>
      <c r="B16433" s="75">
        <v>26.682192000000004</v>
      </c>
      <c r="C16433" s="75">
        <v>75.617832000000007</v>
      </c>
    </row>
    <row r="16434" spans="1:3" x14ac:dyDescent="0.25">
      <c r="A16434" s="74">
        <v>40174</v>
      </c>
      <c r="B16434" s="75">
        <v>26.676096000000001</v>
      </c>
      <c r="C16434" s="75">
        <v>75.517247999999995</v>
      </c>
    </row>
    <row r="16435" spans="1:3" x14ac:dyDescent="0.25">
      <c r="A16435" s="74">
        <v>40175</v>
      </c>
      <c r="B16435" s="75">
        <v>26.694383999999999</v>
      </c>
      <c r="C16435" s="75">
        <v>75.438000000000002</v>
      </c>
    </row>
    <row r="16436" spans="1:3" x14ac:dyDescent="0.25">
      <c r="A16436" s="74">
        <v>40176</v>
      </c>
      <c r="B16436" s="75">
        <v>26.688288000000004</v>
      </c>
      <c r="C16436" s="75">
        <v>75.386184000000014</v>
      </c>
    </row>
    <row r="16437" spans="1:3" x14ac:dyDescent="0.25">
      <c r="A16437" s="74">
        <v>40177</v>
      </c>
      <c r="B16437" s="75">
        <v>26.68524</v>
      </c>
      <c r="C16437" s="75">
        <v>75.288647999999995</v>
      </c>
    </row>
    <row r="16438" spans="1:3" x14ac:dyDescent="0.25">
      <c r="A16438" s="74">
        <v>40178</v>
      </c>
      <c r="B16438" s="75">
        <v>26.68524</v>
      </c>
      <c r="C16438" s="75">
        <v>75.191112000000004</v>
      </c>
    </row>
    <row r="16439" spans="1:3" x14ac:dyDescent="0.25">
      <c r="A16439" s="74">
        <v>40179</v>
      </c>
      <c r="B16439" s="75">
        <v>26.682192000000004</v>
      </c>
      <c r="C16439" s="75">
        <v>75.087479999999999</v>
      </c>
    </row>
    <row r="16440" spans="1:3" x14ac:dyDescent="0.25">
      <c r="A16440" s="74">
        <v>40180</v>
      </c>
      <c r="B16440" s="75">
        <v>26.673048000000001</v>
      </c>
      <c r="C16440" s="75">
        <v>75.020424000000006</v>
      </c>
    </row>
    <row r="16441" spans="1:3" x14ac:dyDescent="0.25">
      <c r="A16441" s="74">
        <v>40181</v>
      </c>
      <c r="B16441" s="75">
        <v>26.663904000000002</v>
      </c>
      <c r="C16441" s="75">
        <v>74.959464000000011</v>
      </c>
    </row>
    <row r="16442" spans="1:3" x14ac:dyDescent="0.25">
      <c r="A16442" s="74">
        <v>40182</v>
      </c>
      <c r="B16442" s="75">
        <v>26.651712</v>
      </c>
      <c r="C16442" s="75">
        <v>74.892408000000003</v>
      </c>
    </row>
    <row r="16443" spans="1:3" x14ac:dyDescent="0.25">
      <c r="A16443" s="74">
        <v>40183</v>
      </c>
      <c r="B16443" s="75">
        <v>26.645616</v>
      </c>
      <c r="C16443" s="75">
        <v>74.825352000000009</v>
      </c>
    </row>
    <row r="16444" spans="1:3" x14ac:dyDescent="0.25">
      <c r="A16444" s="74">
        <v>40184</v>
      </c>
      <c r="B16444" s="75">
        <v>26.642568000000001</v>
      </c>
      <c r="C16444" s="75">
        <v>74.752200000000002</v>
      </c>
    </row>
    <row r="16445" spans="1:3" x14ac:dyDescent="0.25">
      <c r="A16445" s="74">
        <v>40185</v>
      </c>
      <c r="B16445" s="75">
        <v>26.630376000000002</v>
      </c>
      <c r="C16445" s="75">
        <v>74.685144000000008</v>
      </c>
    </row>
    <row r="16446" spans="1:3" x14ac:dyDescent="0.25">
      <c r="A16446" s="74">
        <v>40186</v>
      </c>
      <c r="B16446" s="75">
        <v>26.621232000000003</v>
      </c>
      <c r="C16446" s="75">
        <v>74.615040000000008</v>
      </c>
    </row>
    <row r="16447" spans="1:3" x14ac:dyDescent="0.25">
      <c r="A16447" s="74">
        <v>40187</v>
      </c>
      <c r="B16447" s="75">
        <v>26.60904</v>
      </c>
      <c r="C16447" s="75">
        <v>74.544936000000007</v>
      </c>
    </row>
    <row r="16448" spans="1:3" x14ac:dyDescent="0.25">
      <c r="A16448" s="74">
        <v>40188</v>
      </c>
      <c r="B16448" s="75">
        <v>26.599896000000001</v>
      </c>
      <c r="C16448" s="75">
        <v>74.468736000000007</v>
      </c>
    </row>
    <row r="16449" spans="1:3" x14ac:dyDescent="0.25">
      <c r="A16449" s="74">
        <v>40189</v>
      </c>
      <c r="B16449" s="75">
        <v>26.590751999999998</v>
      </c>
      <c r="C16449" s="75">
        <v>74.398632000000006</v>
      </c>
    </row>
    <row r="16450" spans="1:3" x14ac:dyDescent="0.25">
      <c r="A16450" s="74">
        <v>40190</v>
      </c>
      <c r="B16450" s="75">
        <v>26.581607999999999</v>
      </c>
      <c r="C16450" s="75">
        <v>74.331575999999998</v>
      </c>
    </row>
    <row r="16451" spans="1:3" x14ac:dyDescent="0.25">
      <c r="A16451" s="74">
        <v>40191</v>
      </c>
      <c r="B16451" s="75">
        <v>26.575512</v>
      </c>
      <c r="C16451" s="75">
        <v>74.264520000000005</v>
      </c>
    </row>
    <row r="16452" spans="1:3" x14ac:dyDescent="0.25">
      <c r="A16452" s="74">
        <v>40192</v>
      </c>
      <c r="B16452" s="75">
        <v>26.566368000000001</v>
      </c>
      <c r="C16452" s="75">
        <v>74.191367999999997</v>
      </c>
    </row>
    <row r="16453" spans="1:3" x14ac:dyDescent="0.25">
      <c r="A16453" s="74">
        <v>40193</v>
      </c>
      <c r="B16453" s="75">
        <v>26.557224000000001</v>
      </c>
      <c r="C16453" s="75">
        <v>74.118216000000004</v>
      </c>
    </row>
    <row r="16454" spans="1:3" x14ac:dyDescent="0.25">
      <c r="A16454" s="74">
        <v>40194</v>
      </c>
      <c r="B16454" s="75">
        <v>26.545032000000003</v>
      </c>
      <c r="C16454" s="75">
        <v>74.035920000000004</v>
      </c>
    </row>
    <row r="16455" spans="1:3" x14ac:dyDescent="0.25">
      <c r="A16455" s="74">
        <v>40195</v>
      </c>
      <c r="B16455" s="75">
        <v>26.53284</v>
      </c>
      <c r="C16455" s="75">
        <v>73.953624000000005</v>
      </c>
    </row>
    <row r="16456" spans="1:3" x14ac:dyDescent="0.25">
      <c r="A16456" s="74">
        <v>40196</v>
      </c>
      <c r="B16456" s="75">
        <v>26.520648000000001</v>
      </c>
      <c r="C16456" s="75">
        <v>73.868279999999999</v>
      </c>
    </row>
    <row r="16457" spans="1:3" x14ac:dyDescent="0.25">
      <c r="A16457" s="74">
        <v>40197</v>
      </c>
      <c r="B16457" s="75">
        <v>26.505407999999999</v>
      </c>
      <c r="C16457" s="75">
        <v>73.779888</v>
      </c>
    </row>
    <row r="16458" spans="1:3" x14ac:dyDescent="0.25">
      <c r="A16458" s="74">
        <v>40198</v>
      </c>
      <c r="B16458" s="75">
        <v>26.499312</v>
      </c>
      <c r="C16458" s="75">
        <v>73.697592</v>
      </c>
    </row>
    <row r="16459" spans="1:3" x14ac:dyDescent="0.25">
      <c r="A16459" s="74">
        <v>40199</v>
      </c>
      <c r="B16459" s="75">
        <v>26.487120000000004</v>
      </c>
      <c r="C16459" s="75">
        <v>73.609200000000001</v>
      </c>
    </row>
    <row r="16460" spans="1:3" x14ac:dyDescent="0.25">
      <c r="A16460" s="74">
        <v>40200</v>
      </c>
      <c r="B16460" s="75">
        <v>26.477976000000002</v>
      </c>
      <c r="C16460" s="75">
        <v>73.520808000000002</v>
      </c>
    </row>
    <row r="16461" spans="1:3" x14ac:dyDescent="0.25">
      <c r="A16461" s="74">
        <v>40201</v>
      </c>
      <c r="B16461" s="75">
        <v>26.465783999999999</v>
      </c>
      <c r="C16461" s="75">
        <v>73.432416000000003</v>
      </c>
    </row>
    <row r="16462" spans="1:3" x14ac:dyDescent="0.25">
      <c r="A16462" s="74">
        <v>40202</v>
      </c>
      <c r="B16462" s="75">
        <v>26.459688000000003</v>
      </c>
      <c r="C16462" s="75">
        <v>73.340976000000012</v>
      </c>
    </row>
    <row r="16463" spans="1:3" x14ac:dyDescent="0.25">
      <c r="A16463" s="74">
        <v>40203</v>
      </c>
      <c r="B16463" s="75">
        <v>26.444448000000001</v>
      </c>
      <c r="C16463" s="75">
        <v>73.246487999999999</v>
      </c>
    </row>
    <row r="16464" spans="1:3" x14ac:dyDescent="0.25">
      <c r="A16464" s="74">
        <v>40204</v>
      </c>
      <c r="B16464" s="75">
        <v>26.435304000000002</v>
      </c>
      <c r="C16464" s="75">
        <v>73.179432000000006</v>
      </c>
    </row>
    <row r="16465" spans="1:3" x14ac:dyDescent="0.25">
      <c r="A16465" s="74">
        <v>40205</v>
      </c>
      <c r="B16465" s="75">
        <v>26.423112</v>
      </c>
      <c r="C16465" s="75">
        <v>73.097136000000006</v>
      </c>
    </row>
    <row r="16466" spans="1:3" x14ac:dyDescent="0.25">
      <c r="A16466" s="74">
        <v>40206</v>
      </c>
      <c r="B16466" s="75">
        <v>26.413968000000001</v>
      </c>
      <c r="C16466" s="75">
        <v>72.999600000000001</v>
      </c>
    </row>
    <row r="16467" spans="1:3" x14ac:dyDescent="0.25">
      <c r="A16467" s="74">
        <v>40207</v>
      </c>
      <c r="B16467" s="75">
        <v>26.404824000000001</v>
      </c>
      <c r="C16467" s="75">
        <v>72.905112000000003</v>
      </c>
    </row>
    <row r="16468" spans="1:3" x14ac:dyDescent="0.25">
      <c r="A16468" s="74">
        <v>40208</v>
      </c>
      <c r="B16468" s="75">
        <v>26.392632000000003</v>
      </c>
      <c r="C16468" s="75">
        <v>72.807576000000012</v>
      </c>
    </row>
    <row r="16469" spans="1:3" x14ac:dyDescent="0.25">
      <c r="A16469" s="74">
        <v>40209</v>
      </c>
      <c r="B16469" s="75">
        <v>26.386536</v>
      </c>
      <c r="C16469" s="75">
        <v>72.706992</v>
      </c>
    </row>
    <row r="16470" spans="1:3" x14ac:dyDescent="0.25">
      <c r="A16470" s="74">
        <v>40210</v>
      </c>
      <c r="B16470" s="75">
        <v>26.371296000000001</v>
      </c>
      <c r="C16470" s="75">
        <v>72.606408000000002</v>
      </c>
    </row>
    <row r="16471" spans="1:3" x14ac:dyDescent="0.25">
      <c r="A16471" s="74">
        <v>40211</v>
      </c>
      <c r="B16471" s="75">
        <v>26.362151999999998</v>
      </c>
      <c r="C16471" s="75">
        <v>72.499728000000005</v>
      </c>
    </row>
    <row r="16472" spans="1:3" x14ac:dyDescent="0.25">
      <c r="A16472" s="74">
        <v>40212</v>
      </c>
      <c r="B16472" s="75">
        <v>26.349960000000003</v>
      </c>
      <c r="C16472" s="75">
        <v>72.393048000000007</v>
      </c>
    </row>
    <row r="16473" spans="1:3" x14ac:dyDescent="0.25">
      <c r="A16473" s="74">
        <v>40213</v>
      </c>
      <c r="B16473" s="75">
        <v>26.337768000000001</v>
      </c>
      <c r="C16473" s="75">
        <v>72.289416000000003</v>
      </c>
    </row>
    <row r="16474" spans="1:3" x14ac:dyDescent="0.25">
      <c r="A16474" s="74">
        <v>40214</v>
      </c>
      <c r="B16474" s="75">
        <v>26.328624000000001</v>
      </c>
      <c r="C16474" s="75">
        <v>72.179687999999999</v>
      </c>
    </row>
    <row r="16475" spans="1:3" x14ac:dyDescent="0.25">
      <c r="A16475" s="74">
        <v>40215</v>
      </c>
      <c r="B16475" s="75">
        <v>26.313383999999999</v>
      </c>
      <c r="C16475" s="75">
        <v>72.155304000000001</v>
      </c>
    </row>
    <row r="16476" spans="1:3" x14ac:dyDescent="0.25">
      <c r="A16476" s="74">
        <v>40216</v>
      </c>
      <c r="B16476" s="75">
        <v>26.298144000000001</v>
      </c>
      <c r="C16476" s="75">
        <v>72.130920000000003</v>
      </c>
    </row>
    <row r="16477" spans="1:3" x14ac:dyDescent="0.25">
      <c r="A16477" s="74">
        <v>40217</v>
      </c>
      <c r="B16477" s="75">
        <v>26.276807999999999</v>
      </c>
      <c r="C16477" s="75">
        <v>72.112632000000005</v>
      </c>
    </row>
    <row r="16478" spans="1:3" x14ac:dyDescent="0.25">
      <c r="A16478" s="74">
        <v>40218</v>
      </c>
      <c r="B16478" s="75">
        <v>26.258520000000004</v>
      </c>
      <c r="C16478" s="75">
        <v>72.091296</v>
      </c>
    </row>
    <row r="16479" spans="1:3" x14ac:dyDescent="0.25">
      <c r="A16479" s="74">
        <v>40219</v>
      </c>
      <c r="B16479" s="75">
        <v>26.240232000000002</v>
      </c>
      <c r="C16479" s="75">
        <v>72.066912000000002</v>
      </c>
    </row>
    <row r="16480" spans="1:3" x14ac:dyDescent="0.25">
      <c r="A16480" s="74">
        <v>40220</v>
      </c>
      <c r="B16480" s="75">
        <v>26.218896000000001</v>
      </c>
      <c r="C16480" s="75">
        <v>72.042528000000004</v>
      </c>
    </row>
    <row r="16481" spans="1:3" x14ac:dyDescent="0.25">
      <c r="A16481" s="74">
        <v>40221</v>
      </c>
      <c r="B16481" s="75">
        <v>26.203656000000002</v>
      </c>
      <c r="C16481" s="75">
        <v>72.024240000000006</v>
      </c>
    </row>
    <row r="16482" spans="1:3" x14ac:dyDescent="0.25">
      <c r="A16482" s="74">
        <v>40222</v>
      </c>
      <c r="B16482" s="75">
        <v>26.182320000000004</v>
      </c>
      <c r="C16482" s="75">
        <v>72.002904000000001</v>
      </c>
    </row>
    <row r="16483" spans="1:3" x14ac:dyDescent="0.25">
      <c r="A16483" s="74">
        <v>40223</v>
      </c>
      <c r="B16483" s="75">
        <v>26.167079999999999</v>
      </c>
      <c r="C16483" s="75">
        <v>71.978520000000003</v>
      </c>
    </row>
    <row r="16484" spans="1:3" x14ac:dyDescent="0.25">
      <c r="A16484" s="74">
        <v>40224</v>
      </c>
      <c r="B16484" s="75">
        <v>26.148792000000004</v>
      </c>
      <c r="C16484" s="75">
        <v>71.957184000000012</v>
      </c>
    </row>
    <row r="16485" spans="1:3" x14ac:dyDescent="0.25">
      <c r="A16485" s="74">
        <v>40225</v>
      </c>
      <c r="B16485" s="75">
        <v>26.124407999999999</v>
      </c>
      <c r="C16485" s="75">
        <v>71.935848000000007</v>
      </c>
    </row>
    <row r="16486" spans="1:3" x14ac:dyDescent="0.25">
      <c r="A16486" s="74">
        <v>40226</v>
      </c>
      <c r="B16486" s="75">
        <v>26.106120000000004</v>
      </c>
      <c r="C16486" s="75">
        <v>71.911464000000009</v>
      </c>
    </row>
    <row r="16487" spans="1:3" x14ac:dyDescent="0.25">
      <c r="A16487" s="74">
        <v>40227</v>
      </c>
      <c r="B16487" s="75">
        <v>26.081735999999999</v>
      </c>
      <c r="C16487" s="75">
        <v>71.880984000000012</v>
      </c>
    </row>
    <row r="16488" spans="1:3" x14ac:dyDescent="0.25">
      <c r="A16488" s="74">
        <v>40228</v>
      </c>
      <c r="B16488" s="75">
        <v>26.060400000000001</v>
      </c>
      <c r="C16488" s="75">
        <v>71.853552000000008</v>
      </c>
    </row>
    <row r="16489" spans="1:3" x14ac:dyDescent="0.25">
      <c r="A16489" s="74">
        <v>40229</v>
      </c>
      <c r="B16489" s="75">
        <v>26.042111999999999</v>
      </c>
      <c r="C16489" s="75">
        <v>71.829167999999996</v>
      </c>
    </row>
    <row r="16490" spans="1:3" x14ac:dyDescent="0.25">
      <c r="A16490" s="74">
        <v>40230</v>
      </c>
      <c r="B16490" s="75">
        <v>26.023824000000001</v>
      </c>
      <c r="C16490" s="75">
        <v>71.804784000000012</v>
      </c>
    </row>
    <row r="16491" spans="1:3" x14ac:dyDescent="0.25">
      <c r="A16491" s="74">
        <v>40231</v>
      </c>
      <c r="B16491" s="75">
        <v>26.005535999999999</v>
      </c>
      <c r="C16491" s="75">
        <v>71.7804</v>
      </c>
    </row>
    <row r="16492" spans="1:3" x14ac:dyDescent="0.25">
      <c r="A16492" s="74">
        <v>40232</v>
      </c>
      <c r="B16492" s="75">
        <v>25.990296000000001</v>
      </c>
      <c r="C16492" s="75">
        <v>71.752967999999996</v>
      </c>
    </row>
    <row r="16493" spans="1:3" x14ac:dyDescent="0.25">
      <c r="A16493" s="74">
        <v>40233</v>
      </c>
      <c r="B16493" s="75">
        <v>25.968960000000003</v>
      </c>
      <c r="C16493" s="75">
        <v>71.722487999999998</v>
      </c>
    </row>
    <row r="16494" spans="1:3" x14ac:dyDescent="0.25">
      <c r="A16494" s="74">
        <v>40234</v>
      </c>
      <c r="B16494" s="75">
        <v>25.956768</v>
      </c>
      <c r="C16494" s="75">
        <v>71.692008000000001</v>
      </c>
    </row>
    <row r="16495" spans="1:3" x14ac:dyDescent="0.25">
      <c r="A16495" s="74">
        <v>40235</v>
      </c>
      <c r="B16495" s="75">
        <v>25.950672000000001</v>
      </c>
      <c r="C16495" s="75">
        <v>71.774304000000001</v>
      </c>
    </row>
    <row r="16496" spans="1:3" x14ac:dyDescent="0.25">
      <c r="A16496" s="74">
        <v>40236</v>
      </c>
      <c r="B16496" s="75">
        <v>25.932384000000003</v>
      </c>
      <c r="C16496" s="75">
        <v>71.783448000000007</v>
      </c>
    </row>
    <row r="16497" spans="1:3" x14ac:dyDescent="0.25">
      <c r="A16497" s="74">
        <v>40237</v>
      </c>
      <c r="B16497" s="75">
        <v>25.914096000000001</v>
      </c>
      <c r="C16497" s="75">
        <v>71.807832000000005</v>
      </c>
    </row>
    <row r="16498" spans="1:3" x14ac:dyDescent="0.25">
      <c r="A16498" s="74">
        <v>40238</v>
      </c>
      <c r="B16498" s="75">
        <v>25.898856000000002</v>
      </c>
      <c r="C16498" s="75">
        <v>71.935848000000007</v>
      </c>
    </row>
    <row r="16499" spans="1:3" x14ac:dyDescent="0.25">
      <c r="A16499" s="74">
        <v>40239</v>
      </c>
      <c r="B16499" s="75">
        <v>25.880568</v>
      </c>
      <c r="C16499" s="75">
        <v>71.935848000000007</v>
      </c>
    </row>
    <row r="16500" spans="1:3" x14ac:dyDescent="0.25">
      <c r="A16500" s="74">
        <v>40240</v>
      </c>
      <c r="B16500" s="75">
        <v>25.859232000000002</v>
      </c>
      <c r="C16500" s="75">
        <v>71.926704000000001</v>
      </c>
    </row>
    <row r="16501" spans="1:3" x14ac:dyDescent="0.25">
      <c r="A16501" s="74">
        <v>40241</v>
      </c>
      <c r="B16501" s="75">
        <v>25.837896000000001</v>
      </c>
      <c r="C16501" s="75">
        <v>71.923656000000008</v>
      </c>
    </row>
    <row r="16502" spans="1:3" x14ac:dyDescent="0.25">
      <c r="A16502" s="74">
        <v>40242</v>
      </c>
      <c r="B16502" s="75">
        <v>25.816560000000003</v>
      </c>
      <c r="C16502" s="75">
        <v>71.999856000000008</v>
      </c>
    </row>
    <row r="16503" spans="1:3" x14ac:dyDescent="0.25">
      <c r="A16503" s="74">
        <v>40243</v>
      </c>
      <c r="B16503" s="75">
        <v>25.795224000000001</v>
      </c>
      <c r="C16503" s="75">
        <v>72.027287999999999</v>
      </c>
    </row>
    <row r="16504" spans="1:3" x14ac:dyDescent="0.25">
      <c r="A16504" s="74">
        <v>40244</v>
      </c>
      <c r="B16504" s="75">
        <v>25.77084</v>
      </c>
      <c r="C16504" s="75">
        <v>72.066912000000002</v>
      </c>
    </row>
    <row r="16505" spans="1:3" x14ac:dyDescent="0.25">
      <c r="A16505" s="74">
        <v>40245</v>
      </c>
      <c r="B16505" s="75">
        <v>25.752552000000001</v>
      </c>
      <c r="C16505" s="75">
        <v>72.133967999999996</v>
      </c>
    </row>
    <row r="16506" spans="1:3" x14ac:dyDescent="0.25">
      <c r="A16506" s="74">
        <v>40246</v>
      </c>
      <c r="B16506" s="75">
        <v>25.734264000000003</v>
      </c>
      <c r="C16506" s="75">
        <v>72.146159999999995</v>
      </c>
    </row>
    <row r="16507" spans="1:3" x14ac:dyDescent="0.25">
      <c r="A16507" s="74">
        <v>40247</v>
      </c>
      <c r="B16507" s="75">
        <v>25.715976000000001</v>
      </c>
      <c r="C16507" s="75">
        <v>72.152256000000008</v>
      </c>
    </row>
    <row r="16508" spans="1:3" x14ac:dyDescent="0.25">
      <c r="A16508" s="74">
        <v>40248</v>
      </c>
      <c r="B16508" s="75">
        <v>25.697688000000003</v>
      </c>
      <c r="C16508" s="75">
        <v>72.149208000000002</v>
      </c>
    </row>
    <row r="16509" spans="1:3" x14ac:dyDescent="0.25">
      <c r="A16509" s="74">
        <v>40249</v>
      </c>
      <c r="B16509" s="75">
        <v>25.679400000000001</v>
      </c>
      <c r="C16509" s="75">
        <v>72.14006400000001</v>
      </c>
    </row>
    <row r="16510" spans="1:3" x14ac:dyDescent="0.25">
      <c r="A16510" s="74">
        <v>40250</v>
      </c>
      <c r="B16510" s="75">
        <v>25.670256000000002</v>
      </c>
      <c r="C16510" s="75">
        <v>72.057767999999996</v>
      </c>
    </row>
    <row r="16511" spans="1:3" x14ac:dyDescent="0.25">
      <c r="A16511" s="74">
        <v>40251</v>
      </c>
      <c r="B16511" s="75">
        <v>25.670256000000002</v>
      </c>
      <c r="C16511" s="75">
        <v>71.957184000000012</v>
      </c>
    </row>
    <row r="16512" spans="1:3" x14ac:dyDescent="0.25">
      <c r="A16512" s="74">
        <v>40252</v>
      </c>
      <c r="B16512" s="75">
        <v>25.661111999999999</v>
      </c>
      <c r="C16512" s="75">
        <v>71.850504000000001</v>
      </c>
    </row>
    <row r="16513" spans="1:3" x14ac:dyDescent="0.25">
      <c r="A16513" s="74">
        <v>40253</v>
      </c>
      <c r="B16513" s="75">
        <v>25.648920000000004</v>
      </c>
      <c r="C16513" s="75">
        <v>71.740776000000011</v>
      </c>
    </row>
    <row r="16514" spans="1:3" x14ac:dyDescent="0.25">
      <c r="A16514" s="74">
        <v>40254</v>
      </c>
      <c r="B16514" s="75">
        <v>25.639776000000001</v>
      </c>
      <c r="C16514" s="75">
        <v>71.628</v>
      </c>
    </row>
    <row r="16515" spans="1:3" x14ac:dyDescent="0.25">
      <c r="A16515" s="74">
        <v>40255</v>
      </c>
      <c r="B16515" s="75">
        <v>25.627584000000002</v>
      </c>
      <c r="C16515" s="75">
        <v>71.515224000000003</v>
      </c>
    </row>
    <row r="16516" spans="1:3" x14ac:dyDescent="0.25">
      <c r="A16516" s="74">
        <v>40256</v>
      </c>
      <c r="B16516" s="75">
        <v>25.621488000000003</v>
      </c>
      <c r="C16516" s="75">
        <v>71.402448000000007</v>
      </c>
    </row>
    <row r="16517" spans="1:3" x14ac:dyDescent="0.25">
      <c r="A16517" s="74">
        <v>40257</v>
      </c>
      <c r="B16517" s="75">
        <v>25.615392000000003</v>
      </c>
      <c r="C16517" s="75">
        <v>71.317104</v>
      </c>
    </row>
    <row r="16518" spans="1:3" x14ac:dyDescent="0.25">
      <c r="A16518" s="74">
        <v>40258</v>
      </c>
      <c r="B16518" s="75">
        <v>25.606248000000004</v>
      </c>
      <c r="C16518" s="75">
        <v>71.228712000000002</v>
      </c>
    </row>
    <row r="16519" spans="1:3" x14ac:dyDescent="0.25">
      <c r="A16519" s="74">
        <v>40259</v>
      </c>
      <c r="B16519" s="75">
        <v>25.600152000000001</v>
      </c>
      <c r="C16519" s="75">
        <v>71.125079999999997</v>
      </c>
    </row>
    <row r="16520" spans="1:3" x14ac:dyDescent="0.25">
      <c r="A16520" s="74">
        <v>40260</v>
      </c>
      <c r="B16520" s="75">
        <v>25.587960000000002</v>
      </c>
      <c r="C16520" s="75">
        <v>71.006208000000001</v>
      </c>
    </row>
    <row r="16521" spans="1:3" x14ac:dyDescent="0.25">
      <c r="A16521" s="74">
        <v>40261</v>
      </c>
      <c r="B16521" s="75">
        <v>25.575768</v>
      </c>
      <c r="C16521" s="75">
        <v>70.887336000000005</v>
      </c>
    </row>
    <row r="16522" spans="1:3" x14ac:dyDescent="0.25">
      <c r="A16522" s="74">
        <v>40262</v>
      </c>
      <c r="B16522" s="75">
        <v>25.566624000000001</v>
      </c>
      <c r="C16522" s="75">
        <v>70.777608000000001</v>
      </c>
    </row>
    <row r="16523" spans="1:3" x14ac:dyDescent="0.25">
      <c r="A16523" s="74">
        <v>40263</v>
      </c>
      <c r="B16523" s="75">
        <v>25.551384000000002</v>
      </c>
      <c r="C16523" s="75">
        <v>70.6374</v>
      </c>
    </row>
    <row r="16524" spans="1:3" x14ac:dyDescent="0.25">
      <c r="A16524" s="74">
        <v>40264</v>
      </c>
      <c r="B16524" s="75">
        <v>25.539192000000003</v>
      </c>
      <c r="C16524" s="75">
        <v>70.512432000000004</v>
      </c>
    </row>
    <row r="16525" spans="1:3" x14ac:dyDescent="0.25">
      <c r="A16525" s="74">
        <v>40265</v>
      </c>
      <c r="B16525" s="75">
        <v>25.527000000000001</v>
      </c>
      <c r="C16525" s="75">
        <v>70.381368000000009</v>
      </c>
    </row>
    <row r="16526" spans="1:3" x14ac:dyDescent="0.25">
      <c r="A16526" s="74">
        <v>40266</v>
      </c>
      <c r="B16526" s="75">
        <v>25.517856000000002</v>
      </c>
      <c r="C16526" s="75">
        <v>70.256399999999999</v>
      </c>
    </row>
    <row r="16527" spans="1:3" x14ac:dyDescent="0.25">
      <c r="A16527" s="74">
        <v>40267</v>
      </c>
      <c r="B16527" s="75">
        <v>25.523952000000001</v>
      </c>
      <c r="C16527" s="75">
        <v>70.131432000000004</v>
      </c>
    </row>
    <row r="16528" spans="1:3" x14ac:dyDescent="0.25">
      <c r="A16528" s="74">
        <v>40268</v>
      </c>
      <c r="B16528" s="75">
        <v>25.517856000000002</v>
      </c>
      <c r="C16528" s="75">
        <v>70.033896000000013</v>
      </c>
    </row>
    <row r="16529" spans="1:3" x14ac:dyDescent="0.25">
      <c r="A16529" s="74">
        <v>40269</v>
      </c>
      <c r="B16529" s="75">
        <v>25.511760000000002</v>
      </c>
      <c r="C16529" s="75">
        <v>69.924168000000009</v>
      </c>
    </row>
    <row r="16530" spans="1:3" x14ac:dyDescent="0.25">
      <c r="A16530" s="74">
        <v>40270</v>
      </c>
      <c r="B16530" s="75">
        <v>25.499568</v>
      </c>
      <c r="C16530" s="75">
        <v>69.805296000000013</v>
      </c>
    </row>
    <row r="16531" spans="1:3" x14ac:dyDescent="0.25">
      <c r="A16531" s="74">
        <v>40271</v>
      </c>
      <c r="B16531" s="75">
        <v>25.490424000000001</v>
      </c>
      <c r="C16531" s="75">
        <v>69.680328000000003</v>
      </c>
    </row>
    <row r="16532" spans="1:3" x14ac:dyDescent="0.25">
      <c r="A16532" s="74">
        <v>40272</v>
      </c>
      <c r="B16532" s="75">
        <v>25.481279999999998</v>
      </c>
      <c r="C16532" s="75">
        <v>69.549264000000008</v>
      </c>
    </row>
    <row r="16533" spans="1:3" x14ac:dyDescent="0.25">
      <c r="A16533" s="74">
        <v>40273</v>
      </c>
      <c r="B16533" s="75">
        <v>25.475184000000002</v>
      </c>
      <c r="C16533" s="75">
        <v>69.415152000000006</v>
      </c>
    </row>
    <row r="16534" spans="1:3" x14ac:dyDescent="0.25">
      <c r="A16534" s="74">
        <v>40274</v>
      </c>
      <c r="B16534" s="75">
        <v>25.462992000000003</v>
      </c>
      <c r="C16534" s="75">
        <v>69.274944000000005</v>
      </c>
    </row>
    <row r="16535" spans="1:3" x14ac:dyDescent="0.25">
      <c r="A16535" s="74">
        <v>40275</v>
      </c>
      <c r="B16535" s="75">
        <v>25.456896</v>
      </c>
      <c r="C16535" s="75">
        <v>69.134736000000004</v>
      </c>
    </row>
    <row r="16536" spans="1:3" x14ac:dyDescent="0.25">
      <c r="A16536" s="74">
        <v>40276</v>
      </c>
      <c r="B16536" s="75">
        <v>25.441656000000002</v>
      </c>
      <c r="C16536" s="75">
        <v>68.988432000000003</v>
      </c>
    </row>
    <row r="16537" spans="1:3" x14ac:dyDescent="0.25">
      <c r="A16537" s="74">
        <v>40277</v>
      </c>
      <c r="B16537" s="75">
        <v>25.432511999999999</v>
      </c>
      <c r="C16537" s="75">
        <v>68.845176000000009</v>
      </c>
    </row>
    <row r="16538" spans="1:3" x14ac:dyDescent="0.25">
      <c r="A16538" s="74">
        <v>40278</v>
      </c>
      <c r="B16538" s="75">
        <v>25.426416000000003</v>
      </c>
      <c r="C16538" s="75">
        <v>68.714112</v>
      </c>
    </row>
    <row r="16539" spans="1:3" x14ac:dyDescent="0.25">
      <c r="A16539" s="74">
        <v>40279</v>
      </c>
      <c r="B16539" s="75">
        <v>25.414224000000001</v>
      </c>
      <c r="C16539" s="75">
        <v>68.576952000000006</v>
      </c>
    </row>
    <row r="16540" spans="1:3" x14ac:dyDescent="0.25">
      <c r="A16540" s="74">
        <v>40280</v>
      </c>
      <c r="B16540" s="75">
        <v>25.405079999999998</v>
      </c>
      <c r="C16540" s="75">
        <v>68.439791999999997</v>
      </c>
    </row>
    <row r="16541" spans="1:3" x14ac:dyDescent="0.25">
      <c r="A16541" s="74">
        <v>40281</v>
      </c>
      <c r="B16541" s="75">
        <v>25.395935999999999</v>
      </c>
      <c r="C16541" s="75">
        <v>68.29958400000001</v>
      </c>
    </row>
    <row r="16542" spans="1:3" x14ac:dyDescent="0.25">
      <c r="A16542" s="74">
        <v>40282</v>
      </c>
      <c r="B16542" s="75">
        <v>25.392888000000003</v>
      </c>
      <c r="C16542" s="75">
        <v>68.162424000000001</v>
      </c>
    </row>
    <row r="16543" spans="1:3" x14ac:dyDescent="0.25">
      <c r="A16543" s="74">
        <v>40283</v>
      </c>
      <c r="B16543" s="75">
        <v>25.38984</v>
      </c>
      <c r="C16543" s="75">
        <v>68.074032000000003</v>
      </c>
    </row>
    <row r="16544" spans="1:3" x14ac:dyDescent="0.25">
      <c r="A16544" s="74">
        <v>40284</v>
      </c>
      <c r="B16544" s="75">
        <v>25.398984000000002</v>
      </c>
      <c r="C16544" s="75">
        <v>68.019168000000008</v>
      </c>
    </row>
    <row r="16545" spans="1:3" x14ac:dyDescent="0.25">
      <c r="A16545" s="74">
        <v>40285</v>
      </c>
      <c r="B16545" s="75">
        <v>25.398984000000002</v>
      </c>
      <c r="C16545" s="75">
        <v>67.915536000000003</v>
      </c>
    </row>
    <row r="16546" spans="1:3" x14ac:dyDescent="0.25">
      <c r="A16546" s="74">
        <v>40286</v>
      </c>
      <c r="B16546" s="75">
        <v>25.38984</v>
      </c>
      <c r="C16546" s="75">
        <v>67.787520000000001</v>
      </c>
    </row>
    <row r="16547" spans="1:3" x14ac:dyDescent="0.25">
      <c r="A16547" s="74">
        <v>40287</v>
      </c>
      <c r="B16547" s="75">
        <v>25.386792000000003</v>
      </c>
      <c r="C16547" s="75">
        <v>67.638168000000007</v>
      </c>
    </row>
    <row r="16548" spans="1:3" x14ac:dyDescent="0.25">
      <c r="A16548" s="74">
        <v>40288</v>
      </c>
      <c r="B16548" s="75">
        <v>25.377648000000004</v>
      </c>
      <c r="C16548" s="75">
        <v>67.488816</v>
      </c>
    </row>
    <row r="16549" spans="1:3" x14ac:dyDescent="0.25">
      <c r="A16549" s="74">
        <v>40289</v>
      </c>
      <c r="B16549" s="75">
        <v>25.371552000000001</v>
      </c>
      <c r="C16549" s="75">
        <v>67.333368000000007</v>
      </c>
    </row>
    <row r="16550" spans="1:3" x14ac:dyDescent="0.25">
      <c r="A16550" s="74">
        <v>40290</v>
      </c>
      <c r="B16550" s="75">
        <v>25.362407999999999</v>
      </c>
      <c r="C16550" s="75">
        <v>67.174871999999993</v>
      </c>
    </row>
    <row r="16551" spans="1:3" x14ac:dyDescent="0.25">
      <c r="A16551" s="74">
        <v>40291</v>
      </c>
      <c r="B16551" s="75">
        <v>25.350216000000003</v>
      </c>
      <c r="C16551" s="75">
        <v>67.013328000000001</v>
      </c>
    </row>
    <row r="16552" spans="1:3" x14ac:dyDescent="0.25">
      <c r="A16552" s="74">
        <v>40292</v>
      </c>
      <c r="B16552" s="75">
        <v>25.344120000000004</v>
      </c>
      <c r="C16552" s="75">
        <v>66.934080000000009</v>
      </c>
    </row>
    <row r="16553" spans="1:3" x14ac:dyDescent="0.25">
      <c r="A16553" s="74">
        <v>40293</v>
      </c>
      <c r="B16553" s="75">
        <v>25.438607999999999</v>
      </c>
      <c r="C16553" s="75">
        <v>66.84568800000001</v>
      </c>
    </row>
    <row r="16554" spans="1:3" x14ac:dyDescent="0.25">
      <c r="A16554" s="74">
        <v>40294</v>
      </c>
      <c r="B16554" s="75">
        <v>25.447752000000001</v>
      </c>
      <c r="C16554" s="75">
        <v>66.751199999999997</v>
      </c>
    </row>
    <row r="16555" spans="1:3" x14ac:dyDescent="0.25">
      <c r="A16555" s="74">
        <v>40295</v>
      </c>
      <c r="B16555" s="75">
        <v>25.438607999999999</v>
      </c>
      <c r="C16555" s="75">
        <v>66.684144000000003</v>
      </c>
    </row>
    <row r="16556" spans="1:3" x14ac:dyDescent="0.25">
      <c r="A16556" s="74">
        <v>40296</v>
      </c>
      <c r="B16556" s="75">
        <v>25.441656000000002</v>
      </c>
      <c r="C16556" s="75">
        <v>66.671952000000005</v>
      </c>
    </row>
    <row r="16557" spans="1:3" x14ac:dyDescent="0.25">
      <c r="A16557" s="74">
        <v>40297</v>
      </c>
      <c r="B16557" s="75">
        <v>25.444704000000002</v>
      </c>
      <c r="C16557" s="75">
        <v>66.632328000000001</v>
      </c>
    </row>
    <row r="16558" spans="1:3" x14ac:dyDescent="0.25">
      <c r="A16558" s="74">
        <v>40298</v>
      </c>
      <c r="B16558" s="75">
        <v>25.444704000000002</v>
      </c>
      <c r="C16558" s="75">
        <v>66.556128000000001</v>
      </c>
    </row>
    <row r="16559" spans="1:3" x14ac:dyDescent="0.25">
      <c r="A16559" s="74">
        <v>40299</v>
      </c>
      <c r="B16559" s="75">
        <v>25.438607999999999</v>
      </c>
      <c r="C16559" s="75">
        <v>66.601848000000004</v>
      </c>
    </row>
    <row r="16560" spans="1:3" x14ac:dyDescent="0.25">
      <c r="A16560" s="74">
        <v>40300</v>
      </c>
      <c r="B16560" s="75">
        <v>25.444704000000002</v>
      </c>
      <c r="C16560" s="75">
        <v>66.516503999999998</v>
      </c>
    </row>
    <row r="16561" spans="1:3" x14ac:dyDescent="0.25">
      <c r="A16561" s="74">
        <v>40301</v>
      </c>
      <c r="B16561" s="75">
        <v>25.46604</v>
      </c>
      <c r="C16561" s="75">
        <v>66.510408000000012</v>
      </c>
    </row>
    <row r="16562" spans="1:3" x14ac:dyDescent="0.25">
      <c r="A16562" s="74">
        <v>40302</v>
      </c>
      <c r="B16562" s="75">
        <v>25.475184000000002</v>
      </c>
      <c r="C16562" s="75">
        <v>66.412871999999993</v>
      </c>
    </row>
    <row r="16563" spans="1:3" x14ac:dyDescent="0.25">
      <c r="A16563" s="74">
        <v>40303</v>
      </c>
      <c r="B16563" s="75">
        <v>25.475184000000002</v>
      </c>
      <c r="C16563" s="75">
        <v>66.287903999999997</v>
      </c>
    </row>
    <row r="16564" spans="1:3" x14ac:dyDescent="0.25">
      <c r="A16564" s="74">
        <v>40304</v>
      </c>
      <c r="B16564" s="75">
        <v>25.478232000000002</v>
      </c>
      <c r="C16564" s="75">
        <v>66.165984000000009</v>
      </c>
    </row>
    <row r="16565" spans="1:3" x14ac:dyDescent="0.25">
      <c r="A16565" s="74">
        <v>40305</v>
      </c>
      <c r="B16565" s="75">
        <v>25.478232000000002</v>
      </c>
      <c r="C16565" s="75">
        <v>66.025776000000008</v>
      </c>
    </row>
    <row r="16566" spans="1:3" x14ac:dyDescent="0.25">
      <c r="A16566" s="74">
        <v>40306</v>
      </c>
      <c r="B16566" s="75">
        <v>25.472135999999999</v>
      </c>
      <c r="C16566" s="75">
        <v>65.867280000000008</v>
      </c>
    </row>
    <row r="16567" spans="1:3" x14ac:dyDescent="0.25">
      <c r="A16567" s="74">
        <v>40307</v>
      </c>
      <c r="B16567" s="75">
        <v>25.46604</v>
      </c>
      <c r="C16567" s="75">
        <v>65.733168000000006</v>
      </c>
    </row>
    <row r="16568" spans="1:3" x14ac:dyDescent="0.25">
      <c r="A16568" s="74">
        <v>40308</v>
      </c>
      <c r="B16568" s="75">
        <v>25.462992000000003</v>
      </c>
      <c r="C16568" s="75">
        <v>65.647824</v>
      </c>
    </row>
    <row r="16569" spans="1:3" x14ac:dyDescent="0.25">
      <c r="A16569" s="74">
        <v>40309</v>
      </c>
      <c r="B16569" s="75">
        <v>25.453848000000004</v>
      </c>
      <c r="C16569" s="75">
        <v>65.528952000000004</v>
      </c>
    </row>
    <row r="16570" spans="1:3" x14ac:dyDescent="0.25">
      <c r="A16570" s="74">
        <v>40310</v>
      </c>
      <c r="B16570" s="75">
        <v>25.444704000000002</v>
      </c>
      <c r="C16570" s="75">
        <v>65.388744000000003</v>
      </c>
    </row>
    <row r="16571" spans="1:3" x14ac:dyDescent="0.25">
      <c r="A16571" s="74">
        <v>40311</v>
      </c>
      <c r="B16571" s="75">
        <v>25.441656000000002</v>
      </c>
      <c r="C16571" s="75">
        <v>65.413128</v>
      </c>
    </row>
    <row r="16572" spans="1:3" x14ac:dyDescent="0.25">
      <c r="A16572" s="74">
        <v>40312</v>
      </c>
      <c r="B16572" s="75">
        <v>25.432511999999999</v>
      </c>
      <c r="C16572" s="75">
        <v>65.321688000000009</v>
      </c>
    </row>
    <row r="16573" spans="1:3" x14ac:dyDescent="0.25">
      <c r="A16573" s="74">
        <v>40313</v>
      </c>
      <c r="B16573" s="75">
        <v>25.441656000000002</v>
      </c>
      <c r="C16573" s="75">
        <v>65.772791999999995</v>
      </c>
    </row>
    <row r="16574" spans="1:3" x14ac:dyDescent="0.25">
      <c r="A16574" s="74">
        <v>40314</v>
      </c>
      <c r="B16574" s="75">
        <v>25.441656000000002</v>
      </c>
      <c r="C16574" s="75">
        <v>65.876424</v>
      </c>
    </row>
    <row r="16575" spans="1:3" x14ac:dyDescent="0.25">
      <c r="A16575" s="74">
        <v>40315</v>
      </c>
      <c r="B16575" s="75">
        <v>25.435560000000002</v>
      </c>
      <c r="C16575" s="75">
        <v>66.010536000000002</v>
      </c>
    </row>
    <row r="16576" spans="1:3" x14ac:dyDescent="0.25">
      <c r="A16576" s="74">
        <v>40316</v>
      </c>
      <c r="B16576" s="75">
        <v>25.426416000000003</v>
      </c>
      <c r="C16576" s="75">
        <v>66.022728000000001</v>
      </c>
    </row>
    <row r="16577" spans="1:3" x14ac:dyDescent="0.25">
      <c r="A16577" s="74">
        <v>40317</v>
      </c>
      <c r="B16577" s="75">
        <v>25.444704000000002</v>
      </c>
      <c r="C16577" s="75">
        <v>66.022728000000001</v>
      </c>
    </row>
    <row r="16578" spans="1:3" x14ac:dyDescent="0.25">
      <c r="A16578" s="74">
        <v>40318</v>
      </c>
      <c r="B16578" s="75">
        <v>25.462992000000003</v>
      </c>
      <c r="C16578" s="75">
        <v>66.044064000000006</v>
      </c>
    </row>
    <row r="16579" spans="1:3" x14ac:dyDescent="0.25">
      <c r="A16579" s="74">
        <v>40319</v>
      </c>
      <c r="B16579" s="75">
        <v>25.456896</v>
      </c>
      <c r="C16579" s="75">
        <v>66.010536000000002</v>
      </c>
    </row>
    <row r="16580" spans="1:3" x14ac:dyDescent="0.25">
      <c r="A16580" s="74">
        <v>40320</v>
      </c>
      <c r="B16580" s="75">
        <v>25.478232000000002</v>
      </c>
      <c r="C16580" s="75">
        <v>65.931288000000009</v>
      </c>
    </row>
    <row r="16581" spans="1:3" x14ac:dyDescent="0.25">
      <c r="A16581" s="74">
        <v>40321</v>
      </c>
      <c r="B16581" s="75">
        <v>25.481279999999998</v>
      </c>
      <c r="C16581" s="75">
        <v>65.803271999999993</v>
      </c>
    </row>
    <row r="16582" spans="1:3" x14ac:dyDescent="0.25">
      <c r="A16582" s="74">
        <v>40322</v>
      </c>
      <c r="B16582" s="75">
        <v>25.484328000000001</v>
      </c>
      <c r="C16582" s="75">
        <v>65.669160000000005</v>
      </c>
    </row>
    <row r="16583" spans="1:3" x14ac:dyDescent="0.25">
      <c r="A16583" s="74">
        <v>40323</v>
      </c>
      <c r="B16583" s="75">
        <v>25.487376000000001</v>
      </c>
      <c r="C16583" s="75">
        <v>65.504568000000006</v>
      </c>
    </row>
    <row r="16584" spans="1:3" x14ac:dyDescent="0.25">
      <c r="A16584" s="74">
        <v>40324</v>
      </c>
      <c r="B16584" s="75">
        <v>25.484328000000001</v>
      </c>
      <c r="C16584" s="75">
        <v>65.346071999999992</v>
      </c>
    </row>
    <row r="16585" spans="1:3" x14ac:dyDescent="0.25">
      <c r="A16585" s="74">
        <v>40325</v>
      </c>
      <c r="B16585" s="75">
        <v>25.490424000000001</v>
      </c>
      <c r="C16585" s="75">
        <v>65.184528000000014</v>
      </c>
    </row>
    <row r="16586" spans="1:3" x14ac:dyDescent="0.25">
      <c r="A16586" s="74">
        <v>40326</v>
      </c>
      <c r="B16586" s="75">
        <v>25.490424000000001</v>
      </c>
      <c r="C16586" s="75">
        <v>64.995552000000004</v>
      </c>
    </row>
    <row r="16587" spans="1:3" x14ac:dyDescent="0.25">
      <c r="A16587" s="74">
        <v>40327</v>
      </c>
      <c r="B16587" s="75">
        <v>25.481279999999998</v>
      </c>
      <c r="C16587" s="75">
        <v>64.855344000000002</v>
      </c>
    </row>
    <row r="16588" spans="1:3" x14ac:dyDescent="0.25">
      <c r="A16588" s="74">
        <v>40328</v>
      </c>
      <c r="B16588" s="75">
        <v>25.475184000000002</v>
      </c>
      <c r="C16588" s="75">
        <v>64.721232000000001</v>
      </c>
    </row>
    <row r="16589" spans="1:3" x14ac:dyDescent="0.25">
      <c r="A16589" s="74">
        <v>40329</v>
      </c>
      <c r="B16589" s="75">
        <v>25.478232000000002</v>
      </c>
      <c r="C16589" s="75">
        <v>64.587119999999999</v>
      </c>
    </row>
    <row r="16590" spans="1:3" x14ac:dyDescent="0.25">
      <c r="A16590" s="74">
        <v>40330</v>
      </c>
      <c r="B16590" s="75">
        <v>25.469088000000003</v>
      </c>
      <c r="C16590" s="75">
        <v>64.504823999999999</v>
      </c>
    </row>
    <row r="16591" spans="1:3" x14ac:dyDescent="0.25">
      <c r="A16591" s="74">
        <v>40331</v>
      </c>
      <c r="B16591" s="75">
        <v>25.459944</v>
      </c>
      <c r="C16591" s="75">
        <v>64.489584000000008</v>
      </c>
    </row>
    <row r="16592" spans="1:3" x14ac:dyDescent="0.25">
      <c r="A16592" s="74">
        <v>40332</v>
      </c>
      <c r="B16592" s="75">
        <v>25.444704000000002</v>
      </c>
      <c r="C16592" s="75">
        <v>64.471296000000009</v>
      </c>
    </row>
    <row r="16593" spans="1:3" x14ac:dyDescent="0.25">
      <c r="A16593" s="74">
        <v>40333</v>
      </c>
      <c r="B16593" s="75">
        <v>25.435560000000002</v>
      </c>
      <c r="C16593" s="75">
        <v>64.456056000000004</v>
      </c>
    </row>
    <row r="16594" spans="1:3" x14ac:dyDescent="0.25">
      <c r="A16594" s="74">
        <v>40334</v>
      </c>
      <c r="B16594" s="75">
        <v>25.426416000000003</v>
      </c>
      <c r="C16594" s="75">
        <v>64.449960000000004</v>
      </c>
    </row>
    <row r="16595" spans="1:3" x14ac:dyDescent="0.25">
      <c r="A16595" s="74">
        <v>40335</v>
      </c>
      <c r="B16595" s="75">
        <v>25.423368</v>
      </c>
      <c r="C16595" s="75">
        <v>64.577976000000007</v>
      </c>
    </row>
    <row r="16596" spans="1:3" x14ac:dyDescent="0.25">
      <c r="A16596" s="74">
        <v>40336</v>
      </c>
      <c r="B16596" s="75">
        <v>25.469088000000003</v>
      </c>
      <c r="C16596" s="75">
        <v>65.376552000000004</v>
      </c>
    </row>
    <row r="16597" spans="1:3" x14ac:dyDescent="0.25">
      <c r="A16597" s="74">
        <v>40337</v>
      </c>
      <c r="B16597" s="75">
        <v>25.459944</v>
      </c>
      <c r="C16597" s="75">
        <v>65.513711999999998</v>
      </c>
    </row>
    <row r="16598" spans="1:3" x14ac:dyDescent="0.25">
      <c r="A16598" s="74">
        <v>40338</v>
      </c>
      <c r="B16598" s="75">
        <v>25.453848000000004</v>
      </c>
      <c r="C16598" s="75">
        <v>65.596008000000012</v>
      </c>
    </row>
    <row r="16599" spans="1:3" x14ac:dyDescent="0.25">
      <c r="A16599" s="74">
        <v>40339</v>
      </c>
      <c r="B16599" s="75">
        <v>25.490424000000001</v>
      </c>
      <c r="C16599" s="75">
        <v>65.973960000000005</v>
      </c>
    </row>
    <row r="16600" spans="1:3" x14ac:dyDescent="0.25">
      <c r="A16600" s="74">
        <v>40340</v>
      </c>
      <c r="B16600" s="75">
        <v>25.490424000000001</v>
      </c>
      <c r="C16600" s="75">
        <v>66.077591999999996</v>
      </c>
    </row>
    <row r="16601" spans="1:3" x14ac:dyDescent="0.25">
      <c r="A16601" s="74">
        <v>40341</v>
      </c>
      <c r="B16601" s="75">
        <v>25.514807999999999</v>
      </c>
      <c r="C16601" s="75">
        <v>66.287903999999997</v>
      </c>
    </row>
    <row r="16602" spans="1:3" x14ac:dyDescent="0.25">
      <c r="A16602" s="74">
        <v>40342</v>
      </c>
      <c r="B16602" s="75">
        <v>25.545288000000003</v>
      </c>
      <c r="C16602" s="75">
        <v>66.461640000000003</v>
      </c>
    </row>
    <row r="16603" spans="1:3" x14ac:dyDescent="0.25">
      <c r="A16603" s="74">
        <v>40343</v>
      </c>
      <c r="B16603" s="75">
        <v>25.548335999999999</v>
      </c>
      <c r="C16603" s="75">
        <v>66.516503999999998</v>
      </c>
    </row>
    <row r="16604" spans="1:3" x14ac:dyDescent="0.25">
      <c r="A16604" s="74">
        <v>40344</v>
      </c>
      <c r="B16604" s="75">
        <v>25.539192000000003</v>
      </c>
      <c r="C16604" s="75">
        <v>66.537840000000003</v>
      </c>
    </row>
    <row r="16605" spans="1:3" x14ac:dyDescent="0.25">
      <c r="A16605" s="74">
        <v>40345</v>
      </c>
      <c r="B16605" s="75">
        <v>25.527000000000001</v>
      </c>
      <c r="C16605" s="75">
        <v>66.580511999999999</v>
      </c>
    </row>
    <row r="16606" spans="1:3" x14ac:dyDescent="0.25">
      <c r="A16606" s="74">
        <v>40346</v>
      </c>
      <c r="B16606" s="75">
        <v>25.527000000000001</v>
      </c>
      <c r="C16606" s="75">
        <v>66.61708800000001</v>
      </c>
    </row>
    <row r="16607" spans="1:3" x14ac:dyDescent="0.25">
      <c r="A16607" s="74">
        <v>40347</v>
      </c>
      <c r="B16607" s="75">
        <v>25.533096</v>
      </c>
      <c r="C16607" s="75">
        <v>66.772536000000002</v>
      </c>
    </row>
    <row r="16608" spans="1:3" x14ac:dyDescent="0.25">
      <c r="A16608" s="74">
        <v>40348</v>
      </c>
      <c r="B16608" s="75">
        <v>25.621488000000003</v>
      </c>
      <c r="C16608" s="75">
        <v>67.412616</v>
      </c>
    </row>
    <row r="16609" spans="1:3" x14ac:dyDescent="0.25">
      <c r="A16609" s="74">
        <v>40349</v>
      </c>
      <c r="B16609" s="75">
        <v>25.667207999999999</v>
      </c>
      <c r="C16609" s="75">
        <v>67.659503999999998</v>
      </c>
    </row>
    <row r="16610" spans="1:3" x14ac:dyDescent="0.25">
      <c r="A16610" s="74">
        <v>40350</v>
      </c>
      <c r="B16610" s="75">
        <v>25.667207999999999</v>
      </c>
      <c r="C16610" s="75">
        <v>67.68388800000001</v>
      </c>
    </row>
    <row r="16611" spans="1:3" x14ac:dyDescent="0.25">
      <c r="A16611" s="74">
        <v>40351</v>
      </c>
      <c r="B16611" s="75">
        <v>25.667207999999999</v>
      </c>
      <c r="C16611" s="75">
        <v>67.693032000000002</v>
      </c>
    </row>
    <row r="16612" spans="1:3" x14ac:dyDescent="0.25">
      <c r="A16612" s="74">
        <v>40352</v>
      </c>
      <c r="B16612" s="75">
        <v>25.691592000000004</v>
      </c>
      <c r="C16612" s="75">
        <v>67.665599999999998</v>
      </c>
    </row>
    <row r="16613" spans="1:3" x14ac:dyDescent="0.25">
      <c r="A16613" s="74">
        <v>40353</v>
      </c>
      <c r="B16613" s="75">
        <v>25.703784000000002</v>
      </c>
      <c r="C16613" s="75">
        <v>67.647311999999999</v>
      </c>
    </row>
    <row r="16614" spans="1:3" x14ac:dyDescent="0.25">
      <c r="A16614" s="74">
        <v>40354</v>
      </c>
      <c r="B16614" s="75">
        <v>25.706832000000002</v>
      </c>
      <c r="C16614" s="75">
        <v>67.580256000000006</v>
      </c>
    </row>
    <row r="16615" spans="1:3" x14ac:dyDescent="0.25">
      <c r="A16615" s="74">
        <v>40355</v>
      </c>
      <c r="B16615" s="75">
        <v>25.734264000000003</v>
      </c>
      <c r="C16615" s="75">
        <v>67.494911999999999</v>
      </c>
    </row>
    <row r="16616" spans="1:3" x14ac:dyDescent="0.25">
      <c r="A16616" s="74">
        <v>40356</v>
      </c>
      <c r="B16616" s="75">
        <v>25.807416000000003</v>
      </c>
      <c r="C16616" s="75">
        <v>67.449191999999996</v>
      </c>
    </row>
    <row r="16617" spans="1:3" x14ac:dyDescent="0.25">
      <c r="A16617" s="74">
        <v>40357</v>
      </c>
      <c r="B16617" s="75">
        <v>25.819607999999999</v>
      </c>
      <c r="C16617" s="75">
        <v>67.363848000000004</v>
      </c>
    </row>
    <row r="16618" spans="1:3" x14ac:dyDescent="0.25">
      <c r="A16618" s="74">
        <v>40358</v>
      </c>
      <c r="B16618" s="75">
        <v>25.819607999999999</v>
      </c>
      <c r="C16618" s="75">
        <v>67.278503999999998</v>
      </c>
    </row>
    <row r="16619" spans="1:3" x14ac:dyDescent="0.25">
      <c r="A16619" s="74">
        <v>40359</v>
      </c>
      <c r="B16619" s="75">
        <v>25.831800000000001</v>
      </c>
      <c r="C16619" s="75">
        <v>67.162679999999995</v>
      </c>
    </row>
    <row r="16620" spans="1:3" x14ac:dyDescent="0.25">
      <c r="A16620" s="74">
        <v>40360</v>
      </c>
      <c r="B16620" s="75">
        <v>25.843992000000004</v>
      </c>
      <c r="C16620" s="75">
        <v>67.104768000000007</v>
      </c>
    </row>
    <row r="16621" spans="1:3" x14ac:dyDescent="0.25">
      <c r="A16621" s="74">
        <v>40361</v>
      </c>
      <c r="B16621" s="75">
        <v>25.840944</v>
      </c>
      <c r="C16621" s="75">
        <v>67.031616</v>
      </c>
    </row>
    <row r="16622" spans="1:3" x14ac:dyDescent="0.25">
      <c r="A16622" s="74">
        <v>40362</v>
      </c>
      <c r="B16622" s="75">
        <v>25.837896000000001</v>
      </c>
      <c r="C16622" s="75">
        <v>66.927984000000009</v>
      </c>
    </row>
    <row r="16623" spans="1:3" x14ac:dyDescent="0.25">
      <c r="A16623" s="74">
        <v>40363</v>
      </c>
      <c r="B16623" s="75">
        <v>25.834848000000004</v>
      </c>
      <c r="C16623" s="75">
        <v>66.809111999999999</v>
      </c>
    </row>
    <row r="16624" spans="1:3" x14ac:dyDescent="0.25">
      <c r="A16624" s="74">
        <v>40364</v>
      </c>
      <c r="B16624" s="75">
        <v>25.886664000000003</v>
      </c>
      <c r="C16624" s="75">
        <v>66.76948800000001</v>
      </c>
    </row>
    <row r="16625" spans="1:3" x14ac:dyDescent="0.25">
      <c r="A16625" s="74">
        <v>40365</v>
      </c>
      <c r="B16625" s="75">
        <v>25.904951999999998</v>
      </c>
      <c r="C16625" s="75">
        <v>66.659760000000006</v>
      </c>
    </row>
    <row r="16626" spans="1:3" x14ac:dyDescent="0.25">
      <c r="A16626" s="74">
        <v>40366</v>
      </c>
      <c r="B16626" s="75">
        <v>25.898856000000002</v>
      </c>
      <c r="C16626" s="75">
        <v>66.583560000000006</v>
      </c>
    </row>
    <row r="16627" spans="1:3" x14ac:dyDescent="0.25">
      <c r="A16627" s="74">
        <v>40367</v>
      </c>
      <c r="B16627" s="75">
        <v>25.892760000000003</v>
      </c>
      <c r="C16627" s="75">
        <v>66.479928000000001</v>
      </c>
    </row>
    <row r="16628" spans="1:3" x14ac:dyDescent="0.25">
      <c r="A16628" s="74">
        <v>40368</v>
      </c>
      <c r="B16628" s="75">
        <v>25.892760000000003</v>
      </c>
      <c r="C16628" s="75">
        <v>66.397632000000002</v>
      </c>
    </row>
    <row r="16629" spans="1:3" x14ac:dyDescent="0.25">
      <c r="A16629" s="74">
        <v>40369</v>
      </c>
      <c r="B16629" s="75">
        <v>25.926288000000003</v>
      </c>
      <c r="C16629" s="75">
        <v>66.275711999999999</v>
      </c>
    </row>
    <row r="16630" spans="1:3" x14ac:dyDescent="0.25">
      <c r="A16630" s="74">
        <v>40370</v>
      </c>
      <c r="B16630" s="75">
        <v>25.938479999999998</v>
      </c>
      <c r="C16630" s="75">
        <v>66.169032000000001</v>
      </c>
    </row>
    <row r="16631" spans="1:3" x14ac:dyDescent="0.25">
      <c r="A16631" s="74">
        <v>40371</v>
      </c>
      <c r="B16631" s="75">
        <v>25.959816000000004</v>
      </c>
      <c r="C16631" s="75">
        <v>66.254376000000008</v>
      </c>
    </row>
    <row r="16632" spans="1:3" x14ac:dyDescent="0.25">
      <c r="A16632" s="74">
        <v>40372</v>
      </c>
      <c r="B16632" s="75">
        <v>25.975056000000002</v>
      </c>
      <c r="C16632" s="75">
        <v>66.208656000000005</v>
      </c>
    </row>
    <row r="16633" spans="1:3" x14ac:dyDescent="0.25">
      <c r="A16633" s="74">
        <v>40373</v>
      </c>
      <c r="B16633" s="75">
        <v>25.987248000000005</v>
      </c>
      <c r="C16633" s="75">
        <v>66.123311999999999</v>
      </c>
    </row>
    <row r="16634" spans="1:3" x14ac:dyDescent="0.25">
      <c r="A16634" s="74">
        <v>40374</v>
      </c>
      <c r="B16634" s="75">
        <v>26.042111999999999</v>
      </c>
      <c r="C16634" s="75">
        <v>66.025776000000008</v>
      </c>
    </row>
    <row r="16635" spans="1:3" x14ac:dyDescent="0.25">
      <c r="A16635" s="74">
        <v>40375</v>
      </c>
      <c r="B16635" s="75">
        <v>26.054304000000002</v>
      </c>
      <c r="C16635" s="75">
        <v>65.943480000000008</v>
      </c>
    </row>
    <row r="16636" spans="1:3" x14ac:dyDescent="0.25">
      <c r="A16636" s="74">
        <v>40376</v>
      </c>
      <c r="B16636" s="75">
        <v>26.072592000000004</v>
      </c>
      <c r="C16636" s="75">
        <v>65.922144000000003</v>
      </c>
    </row>
    <row r="16637" spans="1:3" x14ac:dyDescent="0.25">
      <c r="A16637" s="74">
        <v>40377</v>
      </c>
      <c r="B16637" s="75">
        <v>26.087832000000002</v>
      </c>
      <c r="C16637" s="75">
        <v>65.885568000000006</v>
      </c>
    </row>
    <row r="16638" spans="1:3" x14ac:dyDescent="0.25">
      <c r="A16638" s="74">
        <v>40378</v>
      </c>
      <c r="B16638" s="75">
        <v>26.081735999999999</v>
      </c>
      <c r="C16638" s="75">
        <v>65.949576000000008</v>
      </c>
    </row>
    <row r="16639" spans="1:3" x14ac:dyDescent="0.25">
      <c r="A16639" s="74">
        <v>40379</v>
      </c>
      <c r="B16639" s="75">
        <v>26.081735999999999</v>
      </c>
      <c r="C16639" s="75">
        <v>66.080640000000002</v>
      </c>
    </row>
    <row r="16640" spans="1:3" x14ac:dyDescent="0.25">
      <c r="A16640" s="74">
        <v>40380</v>
      </c>
      <c r="B16640" s="75">
        <v>26.069544</v>
      </c>
      <c r="C16640" s="75">
        <v>66.144648000000004</v>
      </c>
    </row>
    <row r="16641" spans="1:3" x14ac:dyDescent="0.25">
      <c r="A16641" s="74">
        <v>40381</v>
      </c>
      <c r="B16641" s="75">
        <v>26.054304000000002</v>
      </c>
      <c r="C16641" s="75">
        <v>66.278760000000005</v>
      </c>
    </row>
    <row r="16642" spans="1:3" x14ac:dyDescent="0.25">
      <c r="A16642" s="74">
        <v>40382</v>
      </c>
      <c r="B16642" s="75">
        <v>26.048207999999999</v>
      </c>
      <c r="C16642" s="75">
        <v>66.437256000000005</v>
      </c>
    </row>
    <row r="16643" spans="1:3" x14ac:dyDescent="0.25">
      <c r="A16643" s="74">
        <v>40383</v>
      </c>
      <c r="B16643" s="75">
        <v>26.039064000000003</v>
      </c>
      <c r="C16643" s="75">
        <v>66.534791999999996</v>
      </c>
    </row>
    <row r="16644" spans="1:3" x14ac:dyDescent="0.25">
      <c r="A16644" s="74">
        <v>40384</v>
      </c>
      <c r="B16644" s="75">
        <v>26.032968</v>
      </c>
      <c r="C16644" s="75">
        <v>66.653664000000006</v>
      </c>
    </row>
    <row r="16645" spans="1:3" x14ac:dyDescent="0.25">
      <c r="A16645" s="74">
        <v>40385</v>
      </c>
      <c r="B16645" s="75">
        <v>26.023824000000001</v>
      </c>
      <c r="C16645" s="75">
        <v>66.717671999999993</v>
      </c>
    </row>
    <row r="16646" spans="1:3" x14ac:dyDescent="0.25">
      <c r="A16646" s="74">
        <v>40386</v>
      </c>
      <c r="B16646" s="75">
        <v>26.066496000000001</v>
      </c>
      <c r="C16646" s="75">
        <v>67.193160000000006</v>
      </c>
    </row>
    <row r="16647" spans="1:3" x14ac:dyDescent="0.25">
      <c r="A16647" s="74">
        <v>40387</v>
      </c>
      <c r="B16647" s="75">
        <v>26.100024000000001</v>
      </c>
      <c r="C16647" s="75">
        <v>67.391279999999995</v>
      </c>
    </row>
    <row r="16648" spans="1:3" x14ac:dyDescent="0.25">
      <c r="A16648" s="74">
        <v>40388</v>
      </c>
      <c r="B16648" s="75">
        <v>26.090879999999999</v>
      </c>
      <c r="C16648" s="75">
        <v>67.485768000000007</v>
      </c>
    </row>
    <row r="16649" spans="1:3" x14ac:dyDescent="0.25">
      <c r="A16649" s="74">
        <v>40389</v>
      </c>
      <c r="B16649" s="75">
        <v>26.084783999999999</v>
      </c>
      <c r="C16649" s="75">
        <v>67.744848000000005</v>
      </c>
    </row>
    <row r="16650" spans="1:3" x14ac:dyDescent="0.25">
      <c r="A16650" s="74">
        <v>40390</v>
      </c>
      <c r="B16650" s="75">
        <v>26.145744000000001</v>
      </c>
      <c r="C16650" s="75">
        <v>68.031360000000006</v>
      </c>
    </row>
    <row r="16651" spans="1:3" x14ac:dyDescent="0.25">
      <c r="A16651" s="74">
        <v>40391</v>
      </c>
      <c r="B16651" s="75">
        <v>26.209751999999998</v>
      </c>
      <c r="C16651" s="75">
        <v>68.198999999999998</v>
      </c>
    </row>
    <row r="16652" spans="1:3" x14ac:dyDescent="0.25">
      <c r="A16652" s="74">
        <v>40392</v>
      </c>
      <c r="B16652" s="75">
        <v>26.212800000000001</v>
      </c>
      <c r="C16652" s="75">
        <v>68.266056000000006</v>
      </c>
    </row>
    <row r="16653" spans="1:3" x14ac:dyDescent="0.25">
      <c r="A16653" s="74">
        <v>40393</v>
      </c>
      <c r="B16653" s="75">
        <v>26.200607999999999</v>
      </c>
      <c r="C16653" s="75">
        <v>68.381879999999995</v>
      </c>
    </row>
    <row r="16654" spans="1:3" x14ac:dyDescent="0.25">
      <c r="A16654" s="74">
        <v>40394</v>
      </c>
      <c r="B16654" s="75">
        <v>26.231088000000003</v>
      </c>
      <c r="C16654" s="75">
        <v>68.586096000000012</v>
      </c>
    </row>
    <row r="16655" spans="1:3" x14ac:dyDescent="0.25">
      <c r="A16655" s="74">
        <v>40395</v>
      </c>
      <c r="B16655" s="75">
        <v>26.231088000000003</v>
      </c>
      <c r="C16655" s="75">
        <v>68.686679999999996</v>
      </c>
    </row>
    <row r="16656" spans="1:3" x14ac:dyDescent="0.25">
      <c r="A16656" s="74">
        <v>40396</v>
      </c>
      <c r="B16656" s="75">
        <v>26.231088000000003</v>
      </c>
      <c r="C16656" s="75">
        <v>68.732399999999998</v>
      </c>
    </row>
    <row r="16657" spans="1:3" x14ac:dyDescent="0.25">
      <c r="A16657" s="74">
        <v>40397</v>
      </c>
      <c r="B16657" s="75">
        <v>26.349960000000003</v>
      </c>
      <c r="C16657" s="75">
        <v>68.976240000000004</v>
      </c>
    </row>
    <row r="16658" spans="1:3" x14ac:dyDescent="0.25">
      <c r="A16658" s="74">
        <v>40398</v>
      </c>
      <c r="B16658" s="75">
        <v>26.389583999999999</v>
      </c>
      <c r="C16658" s="75">
        <v>69.098159999999993</v>
      </c>
    </row>
    <row r="16659" spans="1:3" x14ac:dyDescent="0.25">
      <c r="A16659" s="74">
        <v>40399</v>
      </c>
      <c r="B16659" s="75">
        <v>26.395679999999999</v>
      </c>
      <c r="C16659" s="75">
        <v>69.137784000000011</v>
      </c>
    </row>
    <row r="16660" spans="1:3" x14ac:dyDescent="0.25">
      <c r="A16660" s="74">
        <v>40400</v>
      </c>
      <c r="B16660" s="75">
        <v>26.386536</v>
      </c>
      <c r="C16660" s="75">
        <v>69.137784000000011</v>
      </c>
    </row>
    <row r="16661" spans="1:3" x14ac:dyDescent="0.25">
      <c r="A16661" s="74">
        <v>40401</v>
      </c>
      <c r="B16661" s="75">
        <v>26.410920000000004</v>
      </c>
      <c r="C16661" s="75">
        <v>69.369432000000003</v>
      </c>
    </row>
    <row r="16662" spans="1:3" x14ac:dyDescent="0.25">
      <c r="A16662" s="74">
        <v>40402</v>
      </c>
      <c r="B16662" s="75">
        <v>26.468832000000003</v>
      </c>
      <c r="C16662" s="75">
        <v>70.393559999999994</v>
      </c>
    </row>
    <row r="16663" spans="1:3" x14ac:dyDescent="0.25">
      <c r="A16663" s="74">
        <v>40403</v>
      </c>
      <c r="B16663" s="75">
        <v>26.499312</v>
      </c>
      <c r="C16663" s="75">
        <v>70.686168000000009</v>
      </c>
    </row>
    <row r="16664" spans="1:3" x14ac:dyDescent="0.25">
      <c r="A16664" s="74">
        <v>40404</v>
      </c>
      <c r="B16664" s="75">
        <v>26.484072000000001</v>
      </c>
      <c r="C16664" s="75">
        <v>70.838568000000009</v>
      </c>
    </row>
    <row r="16665" spans="1:3" x14ac:dyDescent="0.25">
      <c r="A16665" s="74">
        <v>40405</v>
      </c>
      <c r="B16665" s="75">
        <v>26.477976000000002</v>
      </c>
      <c r="C16665" s="75">
        <v>71.006208000000001</v>
      </c>
    </row>
    <row r="16666" spans="1:3" x14ac:dyDescent="0.25">
      <c r="A16666" s="74">
        <v>40406</v>
      </c>
      <c r="B16666" s="75">
        <v>26.484072000000001</v>
      </c>
      <c r="C16666" s="75">
        <v>71.1708</v>
      </c>
    </row>
    <row r="16667" spans="1:3" x14ac:dyDescent="0.25">
      <c r="A16667" s="74">
        <v>40407</v>
      </c>
      <c r="B16667" s="75">
        <v>26.471879999999999</v>
      </c>
      <c r="C16667" s="75">
        <v>71.311008000000001</v>
      </c>
    </row>
    <row r="16668" spans="1:3" x14ac:dyDescent="0.25">
      <c r="A16668" s="74">
        <v>40408</v>
      </c>
      <c r="B16668" s="75">
        <v>26.468832000000003</v>
      </c>
      <c r="C16668" s="75">
        <v>71.442071999999996</v>
      </c>
    </row>
    <row r="16669" spans="1:3" x14ac:dyDescent="0.25">
      <c r="A16669" s="74">
        <v>40409</v>
      </c>
      <c r="B16669" s="75">
        <v>26.459688000000003</v>
      </c>
      <c r="C16669" s="75">
        <v>71.539608000000001</v>
      </c>
    </row>
    <row r="16670" spans="1:3" x14ac:dyDescent="0.25">
      <c r="A16670" s="74">
        <v>40410</v>
      </c>
      <c r="B16670" s="75">
        <v>26.474928000000002</v>
      </c>
      <c r="C16670" s="75">
        <v>71.752967999999996</v>
      </c>
    </row>
    <row r="16671" spans="1:3" x14ac:dyDescent="0.25">
      <c r="A16671" s="74">
        <v>40411</v>
      </c>
      <c r="B16671" s="75">
        <v>26.481024000000001</v>
      </c>
      <c r="C16671" s="75">
        <v>71.865744000000007</v>
      </c>
    </row>
    <row r="16672" spans="1:3" x14ac:dyDescent="0.25">
      <c r="A16672" s="74">
        <v>40412</v>
      </c>
      <c r="B16672" s="75">
        <v>26.508456000000002</v>
      </c>
      <c r="C16672" s="75">
        <v>72.109584000000012</v>
      </c>
    </row>
    <row r="16673" spans="1:3" x14ac:dyDescent="0.25">
      <c r="A16673" s="74">
        <v>40413</v>
      </c>
      <c r="B16673" s="75">
        <v>26.496264000000004</v>
      </c>
      <c r="C16673" s="75">
        <v>72.252840000000006</v>
      </c>
    </row>
    <row r="16674" spans="1:3" x14ac:dyDescent="0.25">
      <c r="A16674" s="74">
        <v>40414</v>
      </c>
      <c r="B16674" s="75">
        <v>26.474928000000002</v>
      </c>
      <c r="C16674" s="75">
        <v>72.329040000000006</v>
      </c>
    </row>
    <row r="16675" spans="1:3" x14ac:dyDescent="0.25">
      <c r="A16675" s="74">
        <v>40415</v>
      </c>
      <c r="B16675" s="75">
        <v>26.477976000000002</v>
      </c>
      <c r="C16675" s="75">
        <v>72.460104000000001</v>
      </c>
    </row>
    <row r="16676" spans="1:3" x14ac:dyDescent="0.25">
      <c r="A16676" s="74">
        <v>40416</v>
      </c>
      <c r="B16676" s="75">
        <v>26.526744000000001</v>
      </c>
      <c r="C16676" s="75">
        <v>72.557640000000006</v>
      </c>
    </row>
    <row r="16677" spans="1:3" x14ac:dyDescent="0.25">
      <c r="A16677" s="74">
        <v>40417</v>
      </c>
      <c r="B16677" s="75">
        <v>26.523696000000001</v>
      </c>
      <c r="C16677" s="75">
        <v>72.630792</v>
      </c>
    </row>
    <row r="16678" spans="1:3" x14ac:dyDescent="0.25">
      <c r="A16678" s="74">
        <v>40418</v>
      </c>
      <c r="B16678" s="75">
        <v>26.523696000000001</v>
      </c>
      <c r="C16678" s="75">
        <v>72.688704000000001</v>
      </c>
    </row>
    <row r="16679" spans="1:3" x14ac:dyDescent="0.25">
      <c r="A16679" s="74">
        <v>40419</v>
      </c>
      <c r="B16679" s="75">
        <v>26.520648000000001</v>
      </c>
      <c r="C16679" s="75">
        <v>72.90206400000001</v>
      </c>
    </row>
    <row r="16680" spans="1:3" x14ac:dyDescent="0.25">
      <c r="A16680" s="74">
        <v>40420</v>
      </c>
      <c r="B16680" s="75">
        <v>26.505407999999999</v>
      </c>
      <c r="C16680" s="75">
        <v>72.987408000000002</v>
      </c>
    </row>
    <row r="16681" spans="1:3" x14ac:dyDescent="0.25">
      <c r="A16681" s="74">
        <v>40421</v>
      </c>
      <c r="B16681" s="75">
        <v>26.499312</v>
      </c>
      <c r="C16681" s="75">
        <v>73.106279999999998</v>
      </c>
    </row>
    <row r="16682" spans="1:3" x14ac:dyDescent="0.25">
      <c r="A16682" s="74">
        <v>40422</v>
      </c>
      <c r="B16682" s="75">
        <v>26.490168000000001</v>
      </c>
      <c r="C16682" s="75">
        <v>73.219056000000009</v>
      </c>
    </row>
    <row r="16683" spans="1:3" x14ac:dyDescent="0.25">
      <c r="A16683" s="74">
        <v>40423</v>
      </c>
      <c r="B16683" s="75">
        <v>26.468832000000003</v>
      </c>
      <c r="C16683" s="75">
        <v>73.319640000000007</v>
      </c>
    </row>
    <row r="16684" spans="1:3" x14ac:dyDescent="0.25">
      <c r="A16684" s="74">
        <v>40424</v>
      </c>
      <c r="B16684" s="75">
        <v>26.447496000000001</v>
      </c>
      <c r="C16684" s="75">
        <v>73.411079999999998</v>
      </c>
    </row>
    <row r="16685" spans="1:3" x14ac:dyDescent="0.25">
      <c r="A16685" s="74">
        <v>40425</v>
      </c>
      <c r="B16685" s="75">
        <v>26.435304000000002</v>
      </c>
      <c r="C16685" s="75">
        <v>73.459848000000008</v>
      </c>
    </row>
    <row r="16686" spans="1:3" x14ac:dyDescent="0.25">
      <c r="A16686" s="74">
        <v>40426</v>
      </c>
      <c r="B16686" s="75">
        <v>26.426160000000003</v>
      </c>
      <c r="C16686" s="75">
        <v>73.661016000000004</v>
      </c>
    </row>
    <row r="16687" spans="1:3" x14ac:dyDescent="0.25">
      <c r="A16687" s="74">
        <v>40427</v>
      </c>
      <c r="B16687" s="75">
        <v>26.401776000000002</v>
      </c>
      <c r="C16687" s="75">
        <v>73.743312000000003</v>
      </c>
    </row>
    <row r="16688" spans="1:3" x14ac:dyDescent="0.25">
      <c r="A16688" s="74">
        <v>40428</v>
      </c>
      <c r="B16688" s="75">
        <v>26.374344000000001</v>
      </c>
      <c r="C16688" s="75">
        <v>73.831704000000002</v>
      </c>
    </row>
    <row r="16689" spans="1:3" x14ac:dyDescent="0.25">
      <c r="A16689" s="74">
        <v>40429</v>
      </c>
      <c r="B16689" s="75">
        <v>26.377392000000004</v>
      </c>
      <c r="C16689" s="75">
        <v>73.907904000000002</v>
      </c>
    </row>
    <row r="16690" spans="1:3" x14ac:dyDescent="0.25">
      <c r="A16690" s="74">
        <v>40430</v>
      </c>
      <c r="B16690" s="75">
        <v>26.349960000000003</v>
      </c>
      <c r="C16690" s="75">
        <v>73.959720000000004</v>
      </c>
    </row>
    <row r="16691" spans="1:3" x14ac:dyDescent="0.25">
      <c r="A16691" s="74">
        <v>40431</v>
      </c>
      <c r="B16691" s="75">
        <v>26.322528000000002</v>
      </c>
      <c r="C16691" s="75">
        <v>74.069447999999994</v>
      </c>
    </row>
    <row r="16692" spans="1:3" x14ac:dyDescent="0.25">
      <c r="A16692" s="74">
        <v>40432</v>
      </c>
      <c r="B16692" s="75">
        <v>26.292048000000001</v>
      </c>
      <c r="C16692" s="75">
        <v>74.145647999999994</v>
      </c>
    </row>
    <row r="16693" spans="1:3" x14ac:dyDescent="0.25">
      <c r="A16693" s="74">
        <v>40433</v>
      </c>
      <c r="B16693" s="75">
        <v>26.276807999999999</v>
      </c>
      <c r="C16693" s="75">
        <v>74.270616000000004</v>
      </c>
    </row>
    <row r="16694" spans="1:3" x14ac:dyDescent="0.25">
      <c r="A16694" s="74">
        <v>40434</v>
      </c>
      <c r="B16694" s="75">
        <v>26.282904000000002</v>
      </c>
      <c r="C16694" s="75">
        <v>74.316336000000007</v>
      </c>
    </row>
    <row r="16695" spans="1:3" x14ac:dyDescent="0.25">
      <c r="A16695" s="74">
        <v>40435</v>
      </c>
      <c r="B16695" s="75">
        <v>26.276807999999999</v>
      </c>
      <c r="C16695" s="75">
        <v>74.368152000000009</v>
      </c>
    </row>
    <row r="16696" spans="1:3" x14ac:dyDescent="0.25">
      <c r="A16696" s="74">
        <v>40436</v>
      </c>
      <c r="B16696" s="75">
        <v>26.261568</v>
      </c>
      <c r="C16696" s="75">
        <v>74.435208000000003</v>
      </c>
    </row>
    <row r="16697" spans="1:3" x14ac:dyDescent="0.25">
      <c r="A16697" s="74">
        <v>40437</v>
      </c>
      <c r="B16697" s="75">
        <v>26.240232000000002</v>
      </c>
      <c r="C16697" s="75">
        <v>74.487024000000005</v>
      </c>
    </row>
    <row r="16698" spans="1:3" x14ac:dyDescent="0.25">
      <c r="A16698" s="74">
        <v>40438</v>
      </c>
      <c r="B16698" s="75">
        <v>26.276807999999999</v>
      </c>
      <c r="C16698" s="75">
        <v>74.657712000000004</v>
      </c>
    </row>
    <row r="16699" spans="1:3" x14ac:dyDescent="0.25">
      <c r="A16699" s="74">
        <v>40439</v>
      </c>
      <c r="B16699" s="75">
        <v>26.282904000000002</v>
      </c>
      <c r="C16699" s="75">
        <v>74.703432000000006</v>
      </c>
    </row>
    <row r="16700" spans="1:3" x14ac:dyDescent="0.25">
      <c r="A16700" s="74">
        <v>40440</v>
      </c>
      <c r="B16700" s="75">
        <v>26.30424</v>
      </c>
      <c r="C16700" s="75">
        <v>74.74305600000001</v>
      </c>
    </row>
    <row r="16701" spans="1:3" x14ac:dyDescent="0.25">
      <c r="A16701" s="74">
        <v>40441</v>
      </c>
      <c r="B16701" s="75">
        <v>26.313383999999999</v>
      </c>
      <c r="C16701" s="75">
        <v>74.758296000000001</v>
      </c>
    </row>
    <row r="16702" spans="1:3" x14ac:dyDescent="0.25">
      <c r="A16702" s="74">
        <v>40442</v>
      </c>
      <c r="B16702" s="75">
        <v>26.310336</v>
      </c>
      <c r="C16702" s="75">
        <v>74.779632000000007</v>
      </c>
    </row>
    <row r="16703" spans="1:3" x14ac:dyDescent="0.25">
      <c r="A16703" s="74">
        <v>40443</v>
      </c>
      <c r="B16703" s="75">
        <v>26.301192000000004</v>
      </c>
      <c r="C16703" s="75">
        <v>74.794871999999998</v>
      </c>
    </row>
    <row r="16704" spans="1:3" x14ac:dyDescent="0.25">
      <c r="A16704" s="74">
        <v>40444</v>
      </c>
      <c r="B16704" s="75">
        <v>26.292048000000001</v>
      </c>
      <c r="C16704" s="75">
        <v>74.797920000000005</v>
      </c>
    </row>
    <row r="16705" spans="1:3" x14ac:dyDescent="0.25">
      <c r="A16705" s="74">
        <v>40445</v>
      </c>
      <c r="B16705" s="75">
        <v>26.273760000000003</v>
      </c>
      <c r="C16705" s="75">
        <v>74.800967999999997</v>
      </c>
    </row>
    <row r="16706" spans="1:3" x14ac:dyDescent="0.25">
      <c r="A16706" s="74">
        <v>40446</v>
      </c>
      <c r="B16706" s="75">
        <v>26.264616</v>
      </c>
      <c r="C16706" s="75">
        <v>74.776584000000014</v>
      </c>
    </row>
    <row r="16707" spans="1:3" x14ac:dyDescent="0.25">
      <c r="A16707" s="74">
        <v>40447</v>
      </c>
      <c r="B16707" s="75">
        <v>26.243279999999999</v>
      </c>
      <c r="C16707" s="75">
        <v>74.761344000000008</v>
      </c>
    </row>
    <row r="16708" spans="1:3" x14ac:dyDescent="0.25">
      <c r="A16708" s="74">
        <v>40448</v>
      </c>
      <c r="B16708" s="75">
        <v>26.221944000000001</v>
      </c>
      <c r="C16708" s="75">
        <v>74.736959999999996</v>
      </c>
    </row>
    <row r="16709" spans="1:3" x14ac:dyDescent="0.25">
      <c r="A16709" s="74">
        <v>40449</v>
      </c>
      <c r="B16709" s="75">
        <v>26.194512</v>
      </c>
      <c r="C16709" s="75">
        <v>74.700384000000014</v>
      </c>
    </row>
    <row r="16710" spans="1:3" x14ac:dyDescent="0.25">
      <c r="A16710" s="74">
        <v>40450</v>
      </c>
      <c r="B16710" s="75">
        <v>26.167079999999999</v>
      </c>
      <c r="C16710" s="75">
        <v>74.660759999999996</v>
      </c>
    </row>
    <row r="16711" spans="1:3" x14ac:dyDescent="0.25">
      <c r="A16711" s="74">
        <v>40451</v>
      </c>
      <c r="B16711" s="75">
        <v>26.136600000000001</v>
      </c>
      <c r="C16711" s="75">
        <v>74.627232000000006</v>
      </c>
    </row>
    <row r="16712" spans="1:3" x14ac:dyDescent="0.25">
      <c r="A16712" s="74">
        <v>40452</v>
      </c>
      <c r="B16712" s="75">
        <v>26.106120000000004</v>
      </c>
      <c r="C16712" s="75">
        <v>74.618088</v>
      </c>
    </row>
    <row r="16713" spans="1:3" x14ac:dyDescent="0.25">
      <c r="A16713" s="74">
        <v>40453</v>
      </c>
      <c r="B16713" s="75">
        <v>26.084783999999999</v>
      </c>
      <c r="C16713" s="75">
        <v>74.605896000000001</v>
      </c>
    </row>
    <row r="16714" spans="1:3" x14ac:dyDescent="0.25">
      <c r="A16714" s="74">
        <v>40454</v>
      </c>
      <c r="B16714" s="75">
        <v>26.07564</v>
      </c>
      <c r="C16714" s="75">
        <v>74.596752000000009</v>
      </c>
    </row>
    <row r="16715" spans="1:3" x14ac:dyDescent="0.25">
      <c r="A16715" s="74">
        <v>40455</v>
      </c>
      <c r="B16715" s="75">
        <v>26.100024000000001</v>
      </c>
      <c r="C16715" s="75">
        <v>74.654664000000011</v>
      </c>
    </row>
    <row r="16716" spans="1:3" x14ac:dyDescent="0.25">
      <c r="A16716" s="74">
        <v>40456</v>
      </c>
      <c r="B16716" s="75">
        <v>26.106120000000004</v>
      </c>
      <c r="C16716" s="75">
        <v>74.639424000000005</v>
      </c>
    </row>
    <row r="16717" spans="1:3" x14ac:dyDescent="0.25">
      <c r="A16717" s="74">
        <v>40457</v>
      </c>
      <c r="B16717" s="75">
        <v>26.096976000000002</v>
      </c>
      <c r="C16717" s="75">
        <v>74.596752000000009</v>
      </c>
    </row>
    <row r="16718" spans="1:3" x14ac:dyDescent="0.25">
      <c r="A16718" s="74">
        <v>40458</v>
      </c>
      <c r="B16718" s="75">
        <v>26.118312</v>
      </c>
      <c r="C16718" s="75">
        <v>74.575416000000004</v>
      </c>
    </row>
    <row r="16719" spans="1:3" x14ac:dyDescent="0.25">
      <c r="A16719" s="74">
        <v>40459</v>
      </c>
      <c r="B16719" s="75">
        <v>26.124407999999999</v>
      </c>
      <c r="C16719" s="75">
        <v>74.654664000000011</v>
      </c>
    </row>
    <row r="16720" spans="1:3" x14ac:dyDescent="0.25">
      <c r="A16720" s="74">
        <v>40460</v>
      </c>
      <c r="B16720" s="75">
        <v>26.157935999999999</v>
      </c>
      <c r="C16720" s="75">
        <v>74.752200000000002</v>
      </c>
    </row>
    <row r="16721" spans="1:3" x14ac:dyDescent="0.25">
      <c r="A16721" s="74">
        <v>40461</v>
      </c>
      <c r="B16721" s="75">
        <v>26.157935999999999</v>
      </c>
      <c r="C16721" s="75">
        <v>74.709528000000006</v>
      </c>
    </row>
    <row r="16722" spans="1:3" x14ac:dyDescent="0.25">
      <c r="A16722" s="74">
        <v>40462</v>
      </c>
      <c r="B16722" s="75">
        <v>26.154888000000003</v>
      </c>
      <c r="C16722" s="75">
        <v>74.66685600000001</v>
      </c>
    </row>
    <row r="16723" spans="1:3" x14ac:dyDescent="0.25">
      <c r="A16723" s="74">
        <v>40463</v>
      </c>
      <c r="B16723" s="75">
        <v>26.160983999999999</v>
      </c>
      <c r="C16723" s="75">
        <v>74.596752000000009</v>
      </c>
    </row>
    <row r="16724" spans="1:3" x14ac:dyDescent="0.25">
      <c r="A16724" s="74">
        <v>40464</v>
      </c>
      <c r="B16724" s="75">
        <v>26.154888000000003</v>
      </c>
      <c r="C16724" s="75">
        <v>74.587608000000003</v>
      </c>
    </row>
    <row r="16725" spans="1:3" x14ac:dyDescent="0.25">
      <c r="A16725" s="74">
        <v>40465</v>
      </c>
      <c r="B16725" s="75">
        <v>26.176224000000001</v>
      </c>
      <c r="C16725" s="75">
        <v>74.669904000000002</v>
      </c>
    </row>
    <row r="16726" spans="1:3" x14ac:dyDescent="0.25">
      <c r="A16726" s="74">
        <v>40466</v>
      </c>
      <c r="B16726" s="75">
        <v>26.188416</v>
      </c>
      <c r="C16726" s="75">
        <v>74.624184000000014</v>
      </c>
    </row>
    <row r="16727" spans="1:3" x14ac:dyDescent="0.25">
      <c r="A16727" s="74">
        <v>40467</v>
      </c>
      <c r="B16727" s="75">
        <v>26.200607999999999</v>
      </c>
      <c r="C16727" s="75">
        <v>74.575416000000004</v>
      </c>
    </row>
    <row r="16728" spans="1:3" x14ac:dyDescent="0.25">
      <c r="A16728" s="74">
        <v>40468</v>
      </c>
      <c r="B16728" s="75">
        <v>26.22804</v>
      </c>
      <c r="C16728" s="75">
        <v>74.642471999999998</v>
      </c>
    </row>
    <row r="16729" spans="1:3" x14ac:dyDescent="0.25">
      <c r="A16729" s="74">
        <v>40469</v>
      </c>
      <c r="B16729" s="75">
        <v>26.240232000000002</v>
      </c>
      <c r="C16729" s="75">
        <v>74.602847999999994</v>
      </c>
    </row>
    <row r="16730" spans="1:3" x14ac:dyDescent="0.25">
      <c r="A16730" s="74">
        <v>40470</v>
      </c>
      <c r="B16730" s="75">
        <v>26.246328000000002</v>
      </c>
      <c r="C16730" s="75">
        <v>74.532744000000008</v>
      </c>
    </row>
    <row r="16731" spans="1:3" x14ac:dyDescent="0.25">
      <c r="A16731" s="74">
        <v>40471</v>
      </c>
      <c r="B16731" s="75">
        <v>26.243279999999999</v>
      </c>
      <c r="C16731" s="75">
        <v>74.535792000000001</v>
      </c>
    </row>
    <row r="16732" spans="1:3" x14ac:dyDescent="0.25">
      <c r="A16732" s="74">
        <v>40472</v>
      </c>
      <c r="B16732" s="75">
        <v>26.246328000000002</v>
      </c>
      <c r="C16732" s="75">
        <v>74.642471999999998</v>
      </c>
    </row>
    <row r="16733" spans="1:3" x14ac:dyDescent="0.25">
      <c r="A16733" s="74">
        <v>40473</v>
      </c>
      <c r="B16733" s="75">
        <v>26.264616</v>
      </c>
      <c r="C16733" s="75">
        <v>74.727816000000004</v>
      </c>
    </row>
    <row r="16734" spans="1:3" x14ac:dyDescent="0.25">
      <c r="A16734" s="74">
        <v>40474</v>
      </c>
      <c r="B16734" s="75">
        <v>26.313383999999999</v>
      </c>
      <c r="C16734" s="75">
        <v>74.797920000000005</v>
      </c>
    </row>
    <row r="16735" spans="1:3" x14ac:dyDescent="0.25">
      <c r="A16735" s="74">
        <v>40475</v>
      </c>
      <c r="B16735" s="75">
        <v>26.340816</v>
      </c>
      <c r="C16735" s="75">
        <v>74.81925600000001</v>
      </c>
    </row>
    <row r="16736" spans="1:3" x14ac:dyDescent="0.25">
      <c r="A16736" s="74">
        <v>40476</v>
      </c>
      <c r="B16736" s="75">
        <v>26.362151999999998</v>
      </c>
      <c r="C16736" s="75">
        <v>74.898504000000003</v>
      </c>
    </row>
    <row r="16737" spans="1:3" x14ac:dyDescent="0.25">
      <c r="A16737" s="74">
        <v>40477</v>
      </c>
      <c r="B16737" s="75">
        <v>26.386536</v>
      </c>
      <c r="C16737" s="75">
        <v>74.956416000000004</v>
      </c>
    </row>
    <row r="16738" spans="1:3" x14ac:dyDescent="0.25">
      <c r="A16738" s="74">
        <v>40478</v>
      </c>
      <c r="B16738" s="75">
        <v>26.398728000000002</v>
      </c>
      <c r="C16738" s="75">
        <v>74.980800000000002</v>
      </c>
    </row>
    <row r="16739" spans="1:3" x14ac:dyDescent="0.25">
      <c r="A16739" s="74">
        <v>40479</v>
      </c>
      <c r="B16739" s="75">
        <v>26.450544000000001</v>
      </c>
      <c r="C16739" s="75">
        <v>74.956416000000004</v>
      </c>
    </row>
    <row r="16740" spans="1:3" x14ac:dyDescent="0.25">
      <c r="A16740" s="74">
        <v>40480</v>
      </c>
      <c r="B16740" s="75">
        <v>26.450544000000001</v>
      </c>
      <c r="C16740" s="75">
        <v>74.919840000000008</v>
      </c>
    </row>
    <row r="16741" spans="1:3" x14ac:dyDescent="0.25">
      <c r="A16741" s="74">
        <v>40481</v>
      </c>
      <c r="B16741" s="75">
        <v>26.468832000000003</v>
      </c>
      <c r="C16741" s="75">
        <v>74.892408000000003</v>
      </c>
    </row>
    <row r="16742" spans="1:3" x14ac:dyDescent="0.25">
      <c r="A16742" s="74">
        <v>40482</v>
      </c>
      <c r="B16742" s="75">
        <v>26.468832000000003</v>
      </c>
      <c r="C16742" s="75">
        <v>74.935079999999999</v>
      </c>
    </row>
    <row r="16743" spans="1:3" x14ac:dyDescent="0.25">
      <c r="A16743" s="74">
        <v>40483</v>
      </c>
      <c r="B16743" s="75">
        <v>26.465783999999999</v>
      </c>
      <c r="C16743" s="75">
        <v>75.023471999999998</v>
      </c>
    </row>
    <row r="16744" spans="1:3" x14ac:dyDescent="0.25">
      <c r="A16744" s="74">
        <v>40484</v>
      </c>
      <c r="B16744" s="75">
        <v>26.477976000000002</v>
      </c>
      <c r="C16744" s="75">
        <v>75.099671999999998</v>
      </c>
    </row>
    <row r="16745" spans="1:3" x14ac:dyDescent="0.25">
      <c r="A16745" s="74">
        <v>40485</v>
      </c>
      <c r="B16745" s="75">
        <v>26.487120000000004</v>
      </c>
      <c r="C16745" s="75">
        <v>75.163679999999999</v>
      </c>
    </row>
    <row r="16746" spans="1:3" x14ac:dyDescent="0.25">
      <c r="A16746" s="74">
        <v>40486</v>
      </c>
      <c r="B16746" s="75">
        <v>26.490168000000001</v>
      </c>
      <c r="C16746" s="75">
        <v>75.178920000000005</v>
      </c>
    </row>
    <row r="16747" spans="1:3" x14ac:dyDescent="0.25">
      <c r="A16747" s="74">
        <v>40487</v>
      </c>
      <c r="B16747" s="75">
        <v>26.499312</v>
      </c>
      <c r="C16747" s="75">
        <v>75.172824000000006</v>
      </c>
    </row>
    <row r="16748" spans="1:3" x14ac:dyDescent="0.25">
      <c r="A16748" s="74">
        <v>40488</v>
      </c>
      <c r="B16748" s="75">
        <v>26.545032000000003</v>
      </c>
      <c r="C16748" s="75">
        <v>75.233784000000014</v>
      </c>
    </row>
    <row r="16749" spans="1:3" x14ac:dyDescent="0.25">
      <c r="A16749" s="74">
        <v>40489</v>
      </c>
      <c r="B16749" s="75">
        <v>26.596848000000001</v>
      </c>
      <c r="C16749" s="75">
        <v>76.221336000000008</v>
      </c>
    </row>
    <row r="16750" spans="1:3" x14ac:dyDescent="0.25">
      <c r="A16750" s="74">
        <v>40490</v>
      </c>
      <c r="B16750" s="75">
        <v>26.517600000000002</v>
      </c>
      <c r="C16750" s="75">
        <v>76.599288000000001</v>
      </c>
    </row>
    <row r="16751" spans="1:3" x14ac:dyDescent="0.25">
      <c r="A16751" s="74">
        <v>40491</v>
      </c>
      <c r="B16751" s="75">
        <v>26.529792000000004</v>
      </c>
      <c r="C16751" s="75">
        <v>76.715112000000005</v>
      </c>
    </row>
    <row r="16752" spans="1:3" x14ac:dyDescent="0.25">
      <c r="A16752" s="74">
        <v>40492</v>
      </c>
      <c r="B16752" s="75">
        <v>26.523696000000001</v>
      </c>
      <c r="C16752" s="75">
        <v>76.766928000000007</v>
      </c>
    </row>
    <row r="16753" spans="1:3" x14ac:dyDescent="0.25">
      <c r="A16753" s="74">
        <v>40493</v>
      </c>
      <c r="B16753" s="75">
        <v>26.514551999999998</v>
      </c>
      <c r="C16753" s="75">
        <v>76.785216000000005</v>
      </c>
    </row>
    <row r="16754" spans="1:3" x14ac:dyDescent="0.25">
      <c r="A16754" s="74">
        <v>40494</v>
      </c>
      <c r="B16754" s="75">
        <v>26.514551999999998</v>
      </c>
      <c r="C16754" s="75">
        <v>76.776071999999999</v>
      </c>
    </row>
    <row r="16755" spans="1:3" x14ac:dyDescent="0.25">
      <c r="A16755" s="74">
        <v>40495</v>
      </c>
      <c r="B16755" s="75">
        <v>26.535888000000003</v>
      </c>
      <c r="C16755" s="75">
        <v>76.773024000000007</v>
      </c>
    </row>
    <row r="16756" spans="1:3" x14ac:dyDescent="0.25">
      <c r="A16756" s="74">
        <v>40496</v>
      </c>
      <c r="B16756" s="75">
        <v>26.621232000000003</v>
      </c>
      <c r="C16756" s="75">
        <v>76.901040000000009</v>
      </c>
    </row>
    <row r="16757" spans="1:3" x14ac:dyDescent="0.25">
      <c r="A16757" s="74">
        <v>40497</v>
      </c>
      <c r="B16757" s="75">
        <v>26.569416</v>
      </c>
      <c r="C16757" s="75">
        <v>76.910184000000001</v>
      </c>
    </row>
    <row r="16758" spans="1:3" x14ac:dyDescent="0.25">
      <c r="A16758" s="74">
        <v>40498</v>
      </c>
      <c r="B16758" s="75">
        <v>26.557224000000001</v>
      </c>
      <c r="C16758" s="75">
        <v>77.001624000000007</v>
      </c>
    </row>
    <row r="16759" spans="1:3" x14ac:dyDescent="0.25">
      <c r="A16759" s="74">
        <v>40499</v>
      </c>
      <c r="B16759" s="75">
        <v>26.572464000000004</v>
      </c>
      <c r="C16759" s="75">
        <v>77.080871999999999</v>
      </c>
    </row>
    <row r="16760" spans="1:3" x14ac:dyDescent="0.25">
      <c r="A16760" s="74">
        <v>40500</v>
      </c>
      <c r="B16760" s="75">
        <v>26.599896000000001</v>
      </c>
      <c r="C16760" s="75">
        <v>77.129640000000009</v>
      </c>
    </row>
    <row r="16761" spans="1:3" x14ac:dyDescent="0.25">
      <c r="A16761" s="74">
        <v>40501</v>
      </c>
      <c r="B16761" s="75">
        <v>26.630376000000002</v>
      </c>
      <c r="C16761" s="75">
        <v>77.050392000000002</v>
      </c>
    </row>
    <row r="16762" spans="1:3" x14ac:dyDescent="0.25">
      <c r="A16762" s="74">
        <v>40502</v>
      </c>
      <c r="B16762" s="75">
        <v>26.636472000000001</v>
      </c>
      <c r="C16762" s="75">
        <v>76.97114400000001</v>
      </c>
    </row>
    <row r="16763" spans="1:3" x14ac:dyDescent="0.25">
      <c r="A16763" s="74">
        <v>40503</v>
      </c>
      <c r="B16763" s="75">
        <v>26.645616</v>
      </c>
      <c r="C16763" s="75">
        <v>76.925424000000007</v>
      </c>
    </row>
    <row r="16764" spans="1:3" x14ac:dyDescent="0.25">
      <c r="A16764" s="74">
        <v>40504</v>
      </c>
      <c r="B16764" s="75">
        <v>26.624279999999999</v>
      </c>
      <c r="C16764" s="75">
        <v>76.934567999999999</v>
      </c>
    </row>
    <row r="16765" spans="1:3" x14ac:dyDescent="0.25">
      <c r="A16765" s="74">
        <v>40505</v>
      </c>
      <c r="B16765" s="75">
        <v>26.605992000000004</v>
      </c>
      <c r="C16765" s="75">
        <v>76.888847999999996</v>
      </c>
    </row>
    <row r="16766" spans="1:3" x14ac:dyDescent="0.25">
      <c r="A16766" s="74">
        <v>40506</v>
      </c>
      <c r="B16766" s="75">
        <v>26.639520000000005</v>
      </c>
      <c r="C16766" s="75">
        <v>76.855320000000006</v>
      </c>
    </row>
    <row r="16767" spans="1:3" x14ac:dyDescent="0.25">
      <c r="A16767" s="74">
        <v>40507</v>
      </c>
      <c r="B16767" s="75">
        <v>26.682192000000004</v>
      </c>
      <c r="C16767" s="75">
        <v>76.922376</v>
      </c>
    </row>
    <row r="16768" spans="1:3" x14ac:dyDescent="0.25">
      <c r="A16768" s="74">
        <v>40508</v>
      </c>
      <c r="B16768" s="75">
        <v>26.633424000000002</v>
      </c>
      <c r="C16768" s="75">
        <v>76.940664000000012</v>
      </c>
    </row>
    <row r="16769" spans="1:3" x14ac:dyDescent="0.25">
      <c r="A16769" s="74">
        <v>40509</v>
      </c>
      <c r="B16769" s="75">
        <v>26.596848000000001</v>
      </c>
      <c r="C16769" s="75">
        <v>76.910184000000001</v>
      </c>
    </row>
    <row r="16770" spans="1:3" x14ac:dyDescent="0.25">
      <c r="A16770" s="74">
        <v>40510</v>
      </c>
      <c r="B16770" s="75">
        <v>26.612088000000004</v>
      </c>
      <c r="C16770" s="75">
        <v>76.891896000000003</v>
      </c>
    </row>
    <row r="16771" spans="1:3" x14ac:dyDescent="0.25">
      <c r="A16771" s="74">
        <v>40511</v>
      </c>
      <c r="B16771" s="75">
        <v>26.663904000000002</v>
      </c>
      <c r="C16771" s="75">
        <v>76.983336000000008</v>
      </c>
    </row>
    <row r="16772" spans="1:3" x14ac:dyDescent="0.25">
      <c r="A16772" s="74">
        <v>40512</v>
      </c>
      <c r="B16772" s="75">
        <v>26.587704000000002</v>
      </c>
      <c r="C16772" s="75">
        <v>77.211936000000009</v>
      </c>
    </row>
    <row r="16773" spans="1:3" x14ac:dyDescent="0.25">
      <c r="A16773" s="74">
        <v>40513</v>
      </c>
      <c r="B16773" s="75">
        <v>26.666951999999998</v>
      </c>
      <c r="C16773" s="75">
        <v>77.282040000000009</v>
      </c>
    </row>
    <row r="16774" spans="1:3" x14ac:dyDescent="0.25">
      <c r="A16774" s="74">
        <v>40514</v>
      </c>
      <c r="B16774" s="75">
        <v>26.694383999999999</v>
      </c>
      <c r="C16774" s="75">
        <v>77.251559999999998</v>
      </c>
    </row>
    <row r="16775" spans="1:3" x14ac:dyDescent="0.25">
      <c r="A16775" s="74">
        <v>40515</v>
      </c>
      <c r="B16775" s="75">
        <v>26.627328000000002</v>
      </c>
      <c r="C16775" s="75">
        <v>77.403959999999998</v>
      </c>
    </row>
    <row r="16776" spans="1:3" x14ac:dyDescent="0.25">
      <c r="A16776" s="74">
        <v>40516</v>
      </c>
      <c r="B16776" s="75">
        <v>26.657807999999999</v>
      </c>
      <c r="C16776" s="75">
        <v>77.327759999999998</v>
      </c>
    </row>
    <row r="16777" spans="1:3" x14ac:dyDescent="0.25">
      <c r="A16777" s="74">
        <v>40517</v>
      </c>
      <c r="B16777" s="75">
        <v>26.68524</v>
      </c>
      <c r="C16777" s="75">
        <v>77.221080000000001</v>
      </c>
    </row>
    <row r="16778" spans="1:3" x14ac:dyDescent="0.25">
      <c r="A16778" s="74">
        <v>40518</v>
      </c>
      <c r="B16778" s="75">
        <v>26.651712</v>
      </c>
      <c r="C16778" s="75">
        <v>77.278992000000002</v>
      </c>
    </row>
    <row r="16779" spans="1:3" x14ac:dyDescent="0.25">
      <c r="A16779" s="74">
        <v>40519</v>
      </c>
      <c r="B16779" s="75">
        <v>26.724864000000004</v>
      </c>
      <c r="C16779" s="75">
        <v>77.611224000000007</v>
      </c>
    </row>
    <row r="16780" spans="1:3" x14ac:dyDescent="0.25">
      <c r="A16780" s="74">
        <v>40520</v>
      </c>
      <c r="B16780" s="75">
        <v>26.935176000000002</v>
      </c>
      <c r="C16780" s="75">
        <v>78.147672</v>
      </c>
    </row>
    <row r="16781" spans="1:3" x14ac:dyDescent="0.25">
      <c r="A16781" s="74">
        <v>40521</v>
      </c>
      <c r="B16781" s="75">
        <v>26.541983999999999</v>
      </c>
      <c r="C16781" s="75">
        <v>77.218032000000008</v>
      </c>
    </row>
    <row r="16782" spans="1:3" x14ac:dyDescent="0.25">
      <c r="A16782" s="74">
        <v>40522</v>
      </c>
      <c r="B16782" s="75">
        <v>26.545032000000003</v>
      </c>
      <c r="C16782" s="75">
        <v>76.766928000000007</v>
      </c>
    </row>
    <row r="16783" spans="1:3" x14ac:dyDescent="0.25">
      <c r="A16783" s="74">
        <v>40523</v>
      </c>
      <c r="B16783" s="75">
        <v>26.575512</v>
      </c>
      <c r="C16783" s="75">
        <v>76.520040000000009</v>
      </c>
    </row>
    <row r="16784" spans="1:3" x14ac:dyDescent="0.25">
      <c r="A16784" s="74">
        <v>40524</v>
      </c>
      <c r="B16784" s="75">
        <v>26.541983999999999</v>
      </c>
      <c r="C16784" s="75">
        <v>76.581000000000003</v>
      </c>
    </row>
    <row r="16785" spans="1:3" x14ac:dyDescent="0.25">
      <c r="A16785" s="74">
        <v>40525</v>
      </c>
      <c r="B16785" s="75">
        <v>26.615136</v>
      </c>
      <c r="C16785" s="75">
        <v>76.937616000000006</v>
      </c>
    </row>
    <row r="16786" spans="1:3" x14ac:dyDescent="0.25">
      <c r="A16786" s="74">
        <v>40526</v>
      </c>
      <c r="B16786" s="75">
        <v>26.493216</v>
      </c>
      <c r="C16786" s="75">
        <v>76.513944000000009</v>
      </c>
    </row>
    <row r="16787" spans="1:3" x14ac:dyDescent="0.25">
      <c r="A16787" s="74">
        <v>40527</v>
      </c>
      <c r="B16787" s="75">
        <v>26.45664</v>
      </c>
      <c r="C16787" s="75">
        <v>76.861416000000006</v>
      </c>
    </row>
    <row r="16788" spans="1:3" x14ac:dyDescent="0.25">
      <c r="A16788" s="74">
        <v>40528</v>
      </c>
      <c r="B16788" s="75">
        <v>26.53284</v>
      </c>
      <c r="C16788" s="75">
        <v>76.678536000000008</v>
      </c>
    </row>
    <row r="16789" spans="1:3" x14ac:dyDescent="0.25">
      <c r="A16789" s="74">
        <v>40529</v>
      </c>
      <c r="B16789" s="75">
        <v>26.548079999999999</v>
      </c>
      <c r="C16789" s="75">
        <v>76.818744000000009</v>
      </c>
    </row>
    <row r="16790" spans="1:3" x14ac:dyDescent="0.25">
      <c r="A16790" s="74">
        <v>40530</v>
      </c>
      <c r="B16790" s="75">
        <v>26.578560000000003</v>
      </c>
      <c r="C16790" s="75">
        <v>76.757784000000001</v>
      </c>
    </row>
    <row r="16791" spans="1:3" x14ac:dyDescent="0.25">
      <c r="A16791" s="74">
        <v>40531</v>
      </c>
      <c r="B16791" s="75">
        <v>26.587704000000002</v>
      </c>
      <c r="C16791" s="75">
        <v>76.733400000000003</v>
      </c>
    </row>
    <row r="16792" spans="1:3" x14ac:dyDescent="0.25">
      <c r="A16792" s="74">
        <v>40532</v>
      </c>
      <c r="B16792" s="75">
        <v>26.590751999999998</v>
      </c>
      <c r="C16792" s="75">
        <v>76.608432000000008</v>
      </c>
    </row>
    <row r="16793" spans="1:3" x14ac:dyDescent="0.25">
      <c r="A16793" s="74">
        <v>40533</v>
      </c>
      <c r="B16793" s="75">
        <v>26.596848000000001</v>
      </c>
      <c r="C16793" s="75">
        <v>76.635864000000012</v>
      </c>
    </row>
    <row r="16794" spans="1:3" x14ac:dyDescent="0.25">
      <c r="A16794" s="74">
        <v>40534</v>
      </c>
      <c r="B16794" s="75">
        <v>26.60904</v>
      </c>
      <c r="C16794" s="75">
        <v>76.68768</v>
      </c>
    </row>
    <row r="16795" spans="1:3" x14ac:dyDescent="0.25">
      <c r="A16795" s="74">
        <v>40535</v>
      </c>
      <c r="B16795" s="75">
        <v>26.618183999999999</v>
      </c>
      <c r="C16795" s="75">
        <v>76.742544000000009</v>
      </c>
    </row>
    <row r="16796" spans="1:3" x14ac:dyDescent="0.25">
      <c r="A16796" s="74">
        <v>40536</v>
      </c>
      <c r="B16796" s="75">
        <v>26.630376000000002</v>
      </c>
      <c r="C16796" s="75">
        <v>76.769976</v>
      </c>
    </row>
    <row r="16797" spans="1:3" x14ac:dyDescent="0.25">
      <c r="A16797" s="74">
        <v>40537</v>
      </c>
      <c r="B16797" s="75">
        <v>26.596848000000001</v>
      </c>
      <c r="C16797" s="75">
        <v>76.562712000000005</v>
      </c>
    </row>
    <row r="16798" spans="1:3" x14ac:dyDescent="0.25">
      <c r="A16798" s="74">
        <v>40538</v>
      </c>
      <c r="B16798" s="75">
        <v>26.572464000000004</v>
      </c>
      <c r="C16798" s="75">
        <v>76.800455999999997</v>
      </c>
    </row>
    <row r="16799" spans="1:3" x14ac:dyDescent="0.25">
      <c r="A16799" s="74">
        <v>40539</v>
      </c>
      <c r="B16799" s="75">
        <v>26.383488000000003</v>
      </c>
      <c r="C16799" s="75">
        <v>76.452984000000001</v>
      </c>
    </row>
    <row r="16800" spans="1:3" x14ac:dyDescent="0.25">
      <c r="A16800" s="74">
        <v>40540</v>
      </c>
      <c r="B16800" s="75">
        <v>26.493216</v>
      </c>
      <c r="C16800" s="75">
        <v>76.513944000000009</v>
      </c>
    </row>
    <row r="16801" spans="1:3" x14ac:dyDescent="0.25">
      <c r="A16801" s="74">
        <v>40541</v>
      </c>
      <c r="B16801" s="75">
        <v>26.493216</v>
      </c>
      <c r="C16801" s="75">
        <v>76.632816000000005</v>
      </c>
    </row>
    <row r="16802" spans="1:3" x14ac:dyDescent="0.25">
      <c r="A16802" s="74">
        <v>40542</v>
      </c>
      <c r="B16802" s="75">
        <v>26.541983999999999</v>
      </c>
      <c r="C16802" s="75">
        <v>76.312775999999999</v>
      </c>
    </row>
    <row r="16803" spans="1:3" x14ac:dyDescent="0.25">
      <c r="A16803" s="74">
        <v>40543</v>
      </c>
      <c r="B16803" s="75">
        <v>26.545032000000003</v>
      </c>
      <c r="C16803" s="75">
        <v>76.520040000000009</v>
      </c>
    </row>
    <row r="16804" spans="1:3" x14ac:dyDescent="0.25">
      <c r="A16804" s="74">
        <v>40544</v>
      </c>
      <c r="B16804" s="75">
        <v>26.566368000000001</v>
      </c>
      <c r="C16804" s="75">
        <v>76.718159999999997</v>
      </c>
    </row>
    <row r="16805" spans="1:3" x14ac:dyDescent="0.25">
      <c r="A16805" s="74">
        <v>40545</v>
      </c>
      <c r="B16805" s="75">
        <v>26.569416</v>
      </c>
      <c r="C16805" s="75">
        <v>76.888847999999996</v>
      </c>
    </row>
    <row r="16806" spans="1:3" x14ac:dyDescent="0.25">
      <c r="A16806" s="74">
        <v>40546</v>
      </c>
      <c r="B16806" s="75">
        <v>26.578560000000003</v>
      </c>
      <c r="C16806" s="75">
        <v>76.986384000000001</v>
      </c>
    </row>
    <row r="16807" spans="1:3" x14ac:dyDescent="0.25">
      <c r="A16807" s="74">
        <v>40547</v>
      </c>
      <c r="B16807" s="75">
        <v>26.642568000000001</v>
      </c>
      <c r="C16807" s="75">
        <v>76.669392000000002</v>
      </c>
    </row>
    <row r="16808" spans="1:3" x14ac:dyDescent="0.25">
      <c r="A16808" s="74">
        <v>40548</v>
      </c>
      <c r="B16808" s="75">
        <v>26.648664000000004</v>
      </c>
      <c r="C16808" s="75">
        <v>76.769976</v>
      </c>
    </row>
    <row r="16809" spans="1:3" x14ac:dyDescent="0.25">
      <c r="A16809" s="74">
        <v>40549</v>
      </c>
      <c r="B16809" s="75">
        <v>26.657807999999999</v>
      </c>
      <c r="C16809" s="75">
        <v>76.843128000000007</v>
      </c>
    </row>
    <row r="16810" spans="1:3" x14ac:dyDescent="0.25">
      <c r="A16810" s="74">
        <v>40550</v>
      </c>
      <c r="B16810" s="75">
        <v>26.654760000000003</v>
      </c>
      <c r="C16810" s="75">
        <v>76.837032000000008</v>
      </c>
    </row>
    <row r="16811" spans="1:3" x14ac:dyDescent="0.25">
      <c r="A16811" s="74">
        <v>40551</v>
      </c>
      <c r="B16811" s="75">
        <v>26.676096000000001</v>
      </c>
      <c r="C16811" s="75">
        <v>77.120496000000003</v>
      </c>
    </row>
    <row r="16812" spans="1:3" x14ac:dyDescent="0.25">
      <c r="A16812" s="74">
        <v>40552</v>
      </c>
      <c r="B16812" s="75">
        <v>26.627328000000002</v>
      </c>
      <c r="C16812" s="75">
        <v>76.718159999999997</v>
      </c>
    </row>
    <row r="16813" spans="1:3" x14ac:dyDescent="0.25">
      <c r="A16813" s="74">
        <v>40553</v>
      </c>
      <c r="B16813" s="75">
        <v>26.636472000000001</v>
      </c>
      <c r="C16813" s="75">
        <v>76.599288000000001</v>
      </c>
    </row>
    <row r="16814" spans="1:3" x14ac:dyDescent="0.25">
      <c r="A16814" s="74">
        <v>40554</v>
      </c>
      <c r="B16814" s="75">
        <v>26.639520000000005</v>
      </c>
      <c r="C16814" s="75">
        <v>76.629767999999999</v>
      </c>
    </row>
    <row r="16815" spans="1:3" x14ac:dyDescent="0.25">
      <c r="A16815" s="74">
        <v>40555</v>
      </c>
      <c r="B16815" s="75">
        <v>26.633424000000002</v>
      </c>
      <c r="C16815" s="75">
        <v>76.635864000000012</v>
      </c>
    </row>
    <row r="16816" spans="1:3" x14ac:dyDescent="0.25">
      <c r="A16816" s="74">
        <v>40556</v>
      </c>
      <c r="B16816" s="75">
        <v>26.624279999999999</v>
      </c>
      <c r="C16816" s="75">
        <v>76.645008000000004</v>
      </c>
    </row>
    <row r="16817" spans="1:3" x14ac:dyDescent="0.25">
      <c r="A16817" s="74">
        <v>40557</v>
      </c>
      <c r="B16817" s="75">
        <v>26.615136</v>
      </c>
      <c r="C16817" s="75">
        <v>76.626720000000006</v>
      </c>
    </row>
    <row r="16818" spans="1:3" x14ac:dyDescent="0.25">
      <c r="A16818" s="74">
        <v>40558</v>
      </c>
      <c r="B16818" s="75">
        <v>26.602944000000001</v>
      </c>
      <c r="C16818" s="75">
        <v>76.645008000000004</v>
      </c>
    </row>
    <row r="16819" spans="1:3" x14ac:dyDescent="0.25">
      <c r="A16819" s="74">
        <v>40559</v>
      </c>
      <c r="B16819" s="75">
        <v>26.593800000000002</v>
      </c>
      <c r="C16819" s="75">
        <v>76.620624000000007</v>
      </c>
    </row>
    <row r="16820" spans="1:3" x14ac:dyDescent="0.25">
      <c r="A16820" s="74">
        <v>40560</v>
      </c>
      <c r="B16820" s="75">
        <v>26.581607999999999</v>
      </c>
      <c r="C16820" s="75">
        <v>76.584047999999996</v>
      </c>
    </row>
    <row r="16821" spans="1:3" x14ac:dyDescent="0.25">
      <c r="A16821" s="74">
        <v>40561</v>
      </c>
      <c r="B16821" s="75">
        <v>26.566368000000001</v>
      </c>
      <c r="C16821" s="75">
        <v>76.553567999999999</v>
      </c>
    </row>
    <row r="16822" spans="1:3" x14ac:dyDescent="0.25">
      <c r="A16822" s="74">
        <v>40562</v>
      </c>
      <c r="B16822" s="75">
        <v>26.551128000000002</v>
      </c>
      <c r="C16822" s="75">
        <v>76.513944000000009</v>
      </c>
    </row>
    <row r="16823" spans="1:3" x14ac:dyDescent="0.25">
      <c r="A16823" s="74">
        <v>40563</v>
      </c>
      <c r="B16823" s="75">
        <v>26.535888000000003</v>
      </c>
      <c r="C16823" s="75">
        <v>76.465176</v>
      </c>
    </row>
    <row r="16824" spans="1:3" x14ac:dyDescent="0.25">
      <c r="A16824" s="74">
        <v>40564</v>
      </c>
      <c r="B16824" s="75">
        <v>26.514551999999998</v>
      </c>
      <c r="C16824" s="75">
        <v>76.419455999999997</v>
      </c>
    </row>
    <row r="16825" spans="1:3" x14ac:dyDescent="0.25">
      <c r="A16825" s="74">
        <v>40565</v>
      </c>
      <c r="B16825" s="75">
        <v>26.505407999999999</v>
      </c>
      <c r="C16825" s="75">
        <v>76.379832000000007</v>
      </c>
    </row>
    <row r="16826" spans="1:3" x14ac:dyDescent="0.25">
      <c r="A16826" s="74">
        <v>40566</v>
      </c>
      <c r="B16826" s="75">
        <v>26.493216</v>
      </c>
      <c r="C16826" s="75">
        <v>76.334112000000005</v>
      </c>
    </row>
    <row r="16827" spans="1:3" x14ac:dyDescent="0.25">
      <c r="A16827" s="74">
        <v>40567</v>
      </c>
      <c r="B16827" s="75">
        <v>26.487120000000004</v>
      </c>
      <c r="C16827" s="75">
        <v>76.282296000000002</v>
      </c>
    </row>
    <row r="16828" spans="1:3" x14ac:dyDescent="0.25">
      <c r="A16828" s="74">
        <v>40568</v>
      </c>
      <c r="B16828" s="75">
        <v>26.474928000000002</v>
      </c>
      <c r="C16828" s="75">
        <v>76.23048</v>
      </c>
    </row>
    <row r="16829" spans="1:3" x14ac:dyDescent="0.25">
      <c r="A16829" s="74">
        <v>40569</v>
      </c>
      <c r="B16829" s="75">
        <v>26.465783999999999</v>
      </c>
      <c r="C16829" s="75">
        <v>76.169520000000006</v>
      </c>
    </row>
    <row r="16830" spans="1:3" x14ac:dyDescent="0.25">
      <c r="A16830" s="74">
        <v>40570</v>
      </c>
      <c r="B16830" s="75">
        <v>26.453592000000004</v>
      </c>
      <c r="C16830" s="75">
        <v>76.117704000000003</v>
      </c>
    </row>
    <row r="16831" spans="1:3" x14ac:dyDescent="0.25">
      <c r="A16831" s="74">
        <v>40571</v>
      </c>
      <c r="B16831" s="75">
        <v>26.438351999999998</v>
      </c>
      <c r="C16831" s="75">
        <v>76.062840000000008</v>
      </c>
    </row>
    <row r="16832" spans="1:3" x14ac:dyDescent="0.25">
      <c r="A16832" s="74">
        <v>40572</v>
      </c>
      <c r="B16832" s="75">
        <v>26.435304000000002</v>
      </c>
      <c r="C16832" s="75">
        <v>75.992736000000008</v>
      </c>
    </row>
    <row r="16833" spans="1:3" x14ac:dyDescent="0.25">
      <c r="A16833" s="74">
        <v>40573</v>
      </c>
      <c r="B16833" s="75">
        <v>26.432256000000002</v>
      </c>
      <c r="C16833" s="75">
        <v>75.916536000000008</v>
      </c>
    </row>
    <row r="16834" spans="1:3" x14ac:dyDescent="0.25">
      <c r="A16834" s="74">
        <v>40574</v>
      </c>
      <c r="B16834" s="75">
        <v>26.432256000000002</v>
      </c>
      <c r="C16834" s="75">
        <v>75.846432000000007</v>
      </c>
    </row>
    <row r="16835" spans="1:3" x14ac:dyDescent="0.25">
      <c r="A16835" s="74">
        <v>40575</v>
      </c>
      <c r="B16835" s="75">
        <v>26.429207999999999</v>
      </c>
      <c r="C16835" s="75">
        <v>75.770232000000007</v>
      </c>
    </row>
    <row r="16836" spans="1:3" x14ac:dyDescent="0.25">
      <c r="A16836" s="74">
        <v>40576</v>
      </c>
      <c r="B16836" s="75">
        <v>26.429207999999999</v>
      </c>
      <c r="C16836" s="75">
        <v>75.684888000000001</v>
      </c>
    </row>
    <row r="16837" spans="1:3" x14ac:dyDescent="0.25">
      <c r="A16837" s="74">
        <v>40577</v>
      </c>
      <c r="B16837" s="75">
        <v>26.423112</v>
      </c>
      <c r="C16837" s="75">
        <v>75.602592000000001</v>
      </c>
    </row>
    <row r="16838" spans="1:3" x14ac:dyDescent="0.25">
      <c r="A16838" s="74">
        <v>40578</v>
      </c>
      <c r="B16838" s="75">
        <v>26.417016</v>
      </c>
      <c r="C16838" s="75">
        <v>75.514200000000002</v>
      </c>
    </row>
    <row r="16839" spans="1:3" x14ac:dyDescent="0.25">
      <c r="A16839" s="74">
        <v>40579</v>
      </c>
      <c r="B16839" s="75">
        <v>26.407872000000001</v>
      </c>
      <c r="C16839" s="75">
        <v>75.419712000000004</v>
      </c>
    </row>
    <row r="16840" spans="1:3" x14ac:dyDescent="0.25">
      <c r="A16840" s="74">
        <v>40580</v>
      </c>
      <c r="B16840" s="75">
        <v>26.404824000000001</v>
      </c>
      <c r="C16840" s="75">
        <v>75.328271999999998</v>
      </c>
    </row>
    <row r="16841" spans="1:3" x14ac:dyDescent="0.25">
      <c r="A16841" s="74">
        <v>40581</v>
      </c>
      <c r="B16841" s="75">
        <v>26.401776000000002</v>
      </c>
      <c r="C16841" s="75">
        <v>75.230736000000007</v>
      </c>
    </row>
    <row r="16842" spans="1:3" x14ac:dyDescent="0.25">
      <c r="A16842" s="74">
        <v>40582</v>
      </c>
      <c r="B16842" s="75">
        <v>26.401776000000002</v>
      </c>
      <c r="C16842" s="75">
        <v>75.13015200000001</v>
      </c>
    </row>
    <row r="16843" spans="1:3" x14ac:dyDescent="0.25">
      <c r="A16843" s="74">
        <v>40583</v>
      </c>
      <c r="B16843" s="75">
        <v>26.395679999999999</v>
      </c>
      <c r="C16843" s="75">
        <v>75.026520000000005</v>
      </c>
    </row>
    <row r="16844" spans="1:3" x14ac:dyDescent="0.25">
      <c r="A16844" s="74">
        <v>40584</v>
      </c>
      <c r="B16844" s="75">
        <v>26.389583999999999</v>
      </c>
      <c r="C16844" s="75">
        <v>74.919840000000008</v>
      </c>
    </row>
    <row r="16845" spans="1:3" x14ac:dyDescent="0.25">
      <c r="A16845" s="74">
        <v>40585</v>
      </c>
      <c r="B16845" s="75">
        <v>26.386536</v>
      </c>
      <c r="C16845" s="75">
        <v>74.810112000000004</v>
      </c>
    </row>
    <row r="16846" spans="1:3" x14ac:dyDescent="0.25">
      <c r="A16846" s="74">
        <v>40586</v>
      </c>
      <c r="B16846" s="75">
        <v>26.38044</v>
      </c>
      <c r="C16846" s="75">
        <v>74.700384000000014</v>
      </c>
    </row>
    <row r="16847" spans="1:3" x14ac:dyDescent="0.25">
      <c r="A16847" s="74">
        <v>40587</v>
      </c>
      <c r="B16847" s="75">
        <v>26.383488000000003</v>
      </c>
      <c r="C16847" s="75">
        <v>74.596752000000009</v>
      </c>
    </row>
    <row r="16848" spans="1:3" x14ac:dyDescent="0.25">
      <c r="A16848" s="74">
        <v>40588</v>
      </c>
      <c r="B16848" s="75">
        <v>26.38044</v>
      </c>
      <c r="C16848" s="75">
        <v>74.508359999999996</v>
      </c>
    </row>
    <row r="16849" spans="1:3" x14ac:dyDescent="0.25">
      <c r="A16849" s="74">
        <v>40589</v>
      </c>
      <c r="B16849" s="75">
        <v>26.374344000000001</v>
      </c>
      <c r="C16849" s="75">
        <v>74.395584000000014</v>
      </c>
    </row>
    <row r="16850" spans="1:3" x14ac:dyDescent="0.25">
      <c r="A16850" s="74">
        <v>40590</v>
      </c>
      <c r="B16850" s="75">
        <v>26.38044</v>
      </c>
      <c r="C16850" s="75">
        <v>74.383392000000001</v>
      </c>
    </row>
    <row r="16851" spans="1:3" x14ac:dyDescent="0.25">
      <c r="A16851" s="74">
        <v>40591</v>
      </c>
      <c r="B16851" s="75">
        <v>26.398728000000002</v>
      </c>
      <c r="C16851" s="75">
        <v>74.313288</v>
      </c>
    </row>
    <row r="16852" spans="1:3" x14ac:dyDescent="0.25">
      <c r="A16852" s="74">
        <v>40592</v>
      </c>
      <c r="B16852" s="75">
        <v>26.395679999999999</v>
      </c>
      <c r="C16852" s="75">
        <v>74.212704000000002</v>
      </c>
    </row>
    <row r="16853" spans="1:3" x14ac:dyDescent="0.25">
      <c r="A16853" s="74">
        <v>40593</v>
      </c>
      <c r="B16853" s="75">
        <v>26.398728000000002</v>
      </c>
      <c r="C16853" s="75">
        <v>74.115167999999997</v>
      </c>
    </row>
    <row r="16854" spans="1:3" x14ac:dyDescent="0.25">
      <c r="A16854" s="74">
        <v>40594</v>
      </c>
      <c r="B16854" s="75">
        <v>26.392632000000003</v>
      </c>
      <c r="C16854" s="75">
        <v>74.005440000000007</v>
      </c>
    </row>
    <row r="16855" spans="1:3" x14ac:dyDescent="0.25">
      <c r="A16855" s="74">
        <v>40595</v>
      </c>
      <c r="B16855" s="75">
        <v>26.38044</v>
      </c>
      <c r="C16855" s="75">
        <v>73.889616000000004</v>
      </c>
    </row>
    <row r="16856" spans="1:3" x14ac:dyDescent="0.25">
      <c r="A16856" s="74">
        <v>40596</v>
      </c>
      <c r="B16856" s="75">
        <v>26.374344000000001</v>
      </c>
      <c r="C16856" s="75">
        <v>73.767696000000001</v>
      </c>
    </row>
    <row r="16857" spans="1:3" x14ac:dyDescent="0.25">
      <c r="A16857" s="74">
        <v>40597</v>
      </c>
      <c r="B16857" s="75">
        <v>26.365200000000002</v>
      </c>
      <c r="C16857" s="75">
        <v>73.645776000000012</v>
      </c>
    </row>
    <row r="16858" spans="1:3" x14ac:dyDescent="0.25">
      <c r="A16858" s="74">
        <v>40598</v>
      </c>
      <c r="B16858" s="75">
        <v>26.365200000000002</v>
      </c>
      <c r="C16858" s="75">
        <v>73.526904000000002</v>
      </c>
    </row>
    <row r="16859" spans="1:3" x14ac:dyDescent="0.25">
      <c r="A16859" s="74">
        <v>40599</v>
      </c>
      <c r="B16859" s="75">
        <v>26.362151999999998</v>
      </c>
      <c r="C16859" s="75">
        <v>73.417176000000012</v>
      </c>
    </row>
    <row r="16860" spans="1:3" x14ac:dyDescent="0.25">
      <c r="A16860" s="74">
        <v>40600</v>
      </c>
      <c r="B16860" s="75">
        <v>26.356056000000002</v>
      </c>
      <c r="C16860" s="75">
        <v>73.295256000000009</v>
      </c>
    </row>
    <row r="16861" spans="1:3" x14ac:dyDescent="0.25">
      <c r="A16861" s="74">
        <v>40601</v>
      </c>
      <c r="B16861" s="75">
        <v>26.349960000000003</v>
      </c>
      <c r="C16861" s="75">
        <v>73.167240000000007</v>
      </c>
    </row>
    <row r="16862" spans="1:3" x14ac:dyDescent="0.25">
      <c r="A16862" s="74">
        <v>40602</v>
      </c>
      <c r="B16862" s="75">
        <v>26.343864000000004</v>
      </c>
      <c r="C16862" s="75">
        <v>73.060559999999995</v>
      </c>
    </row>
    <row r="16863" spans="1:3" x14ac:dyDescent="0.25">
      <c r="A16863" s="74">
        <v>40603</v>
      </c>
      <c r="B16863" s="75">
        <v>26.337768000000001</v>
      </c>
      <c r="C16863" s="75">
        <v>72.938640000000007</v>
      </c>
    </row>
    <row r="16864" spans="1:3" x14ac:dyDescent="0.25">
      <c r="A16864" s="74">
        <v>40604</v>
      </c>
      <c r="B16864" s="75">
        <v>26.328624000000001</v>
      </c>
      <c r="C16864" s="75">
        <v>72.819767999999996</v>
      </c>
    </row>
    <row r="16865" spans="1:3" x14ac:dyDescent="0.25">
      <c r="A16865" s="74">
        <v>40605</v>
      </c>
      <c r="B16865" s="75">
        <v>26.316432000000002</v>
      </c>
      <c r="C16865" s="75">
        <v>72.691752000000008</v>
      </c>
    </row>
    <row r="16866" spans="1:3" x14ac:dyDescent="0.25">
      <c r="A16866" s="74">
        <v>40606</v>
      </c>
      <c r="B16866" s="75">
        <v>26.307288000000003</v>
      </c>
      <c r="C16866" s="75">
        <v>72.554592</v>
      </c>
    </row>
    <row r="16867" spans="1:3" x14ac:dyDescent="0.25">
      <c r="A16867" s="74">
        <v>40607</v>
      </c>
      <c r="B16867" s="75">
        <v>26.301192000000004</v>
      </c>
      <c r="C16867" s="75">
        <v>72.435720000000003</v>
      </c>
    </row>
    <row r="16868" spans="1:3" x14ac:dyDescent="0.25">
      <c r="A16868" s="74">
        <v>40608</v>
      </c>
      <c r="B16868" s="75">
        <v>26.292048000000001</v>
      </c>
      <c r="C16868" s="75">
        <v>72.307704000000001</v>
      </c>
    </row>
    <row r="16869" spans="1:3" x14ac:dyDescent="0.25">
      <c r="A16869" s="74">
        <v>40609</v>
      </c>
      <c r="B16869" s="75">
        <v>26.285951999999998</v>
      </c>
      <c r="C16869" s="75">
        <v>72.176640000000006</v>
      </c>
    </row>
    <row r="16870" spans="1:3" x14ac:dyDescent="0.25">
      <c r="A16870" s="74">
        <v>40610</v>
      </c>
      <c r="B16870" s="75">
        <v>26.273760000000003</v>
      </c>
      <c r="C16870" s="75">
        <v>72.039479999999998</v>
      </c>
    </row>
    <row r="16871" spans="1:3" x14ac:dyDescent="0.25">
      <c r="A16871" s="74">
        <v>40611</v>
      </c>
      <c r="B16871" s="75">
        <v>26.267664000000003</v>
      </c>
      <c r="C16871" s="75">
        <v>71.899271999999996</v>
      </c>
    </row>
    <row r="16872" spans="1:3" x14ac:dyDescent="0.25">
      <c r="A16872" s="74">
        <v>40612</v>
      </c>
      <c r="B16872" s="75">
        <v>26.261568</v>
      </c>
      <c r="C16872" s="75">
        <v>71.762112000000002</v>
      </c>
    </row>
    <row r="16873" spans="1:3" x14ac:dyDescent="0.25">
      <c r="A16873" s="74">
        <v>40613</v>
      </c>
      <c r="B16873" s="75">
        <v>26.249376000000002</v>
      </c>
      <c r="C16873" s="75">
        <v>71.609712000000002</v>
      </c>
    </row>
    <row r="16874" spans="1:3" x14ac:dyDescent="0.25">
      <c r="A16874" s="74">
        <v>40614</v>
      </c>
      <c r="B16874" s="75">
        <v>26.240232000000002</v>
      </c>
      <c r="C16874" s="75">
        <v>71.463408000000001</v>
      </c>
    </row>
    <row r="16875" spans="1:3" x14ac:dyDescent="0.25">
      <c r="A16875" s="74">
        <v>40615</v>
      </c>
      <c r="B16875" s="75">
        <v>26.231088000000003</v>
      </c>
      <c r="C16875" s="75">
        <v>71.311008000000001</v>
      </c>
    </row>
    <row r="16876" spans="1:3" x14ac:dyDescent="0.25">
      <c r="A16876" s="74">
        <v>40616</v>
      </c>
      <c r="B16876" s="75">
        <v>26.224992000000004</v>
      </c>
      <c r="C16876" s="75">
        <v>71.164704</v>
      </c>
    </row>
    <row r="16877" spans="1:3" x14ac:dyDescent="0.25">
      <c r="A16877" s="74">
        <v>40617</v>
      </c>
      <c r="B16877" s="75">
        <v>26.212800000000001</v>
      </c>
      <c r="C16877" s="75">
        <v>71.012304</v>
      </c>
    </row>
    <row r="16878" spans="1:3" x14ac:dyDescent="0.25">
      <c r="A16878" s="74">
        <v>40618</v>
      </c>
      <c r="B16878" s="75">
        <v>26.203656000000002</v>
      </c>
      <c r="C16878" s="75">
        <v>70.856856000000008</v>
      </c>
    </row>
    <row r="16879" spans="1:3" x14ac:dyDescent="0.25">
      <c r="A16879" s="74">
        <v>40619</v>
      </c>
      <c r="B16879" s="75">
        <v>26.191464000000003</v>
      </c>
      <c r="C16879" s="75">
        <v>70.698359999999994</v>
      </c>
    </row>
    <row r="16880" spans="1:3" x14ac:dyDescent="0.25">
      <c r="A16880" s="74">
        <v>40620</v>
      </c>
      <c r="B16880" s="75">
        <v>26.182320000000004</v>
      </c>
      <c r="C16880" s="75">
        <v>70.542912000000001</v>
      </c>
    </row>
    <row r="16881" spans="1:3" x14ac:dyDescent="0.25">
      <c r="A16881" s="74">
        <v>40621</v>
      </c>
      <c r="B16881" s="75">
        <v>26.197560000000003</v>
      </c>
      <c r="C16881" s="75">
        <v>70.475856000000007</v>
      </c>
    </row>
    <row r="16882" spans="1:3" x14ac:dyDescent="0.25">
      <c r="A16882" s="74">
        <v>40622</v>
      </c>
      <c r="B16882" s="75">
        <v>26.188416</v>
      </c>
      <c r="C16882" s="75">
        <v>70.384416000000002</v>
      </c>
    </row>
    <row r="16883" spans="1:3" x14ac:dyDescent="0.25">
      <c r="A16883" s="74">
        <v>40623</v>
      </c>
      <c r="B16883" s="75">
        <v>26.182320000000004</v>
      </c>
      <c r="C16883" s="75">
        <v>70.256399999999999</v>
      </c>
    </row>
    <row r="16884" spans="1:3" x14ac:dyDescent="0.25">
      <c r="A16884" s="74">
        <v>40624</v>
      </c>
      <c r="B16884" s="75">
        <v>26.185368</v>
      </c>
      <c r="C16884" s="75">
        <v>70.161912000000001</v>
      </c>
    </row>
    <row r="16885" spans="1:3" x14ac:dyDescent="0.25">
      <c r="A16885" s="74">
        <v>40625</v>
      </c>
      <c r="B16885" s="75">
        <v>26.176224000000001</v>
      </c>
      <c r="C16885" s="75">
        <v>70.036944000000005</v>
      </c>
    </row>
    <row r="16886" spans="1:3" x14ac:dyDescent="0.25">
      <c r="A16886" s="74">
        <v>40626</v>
      </c>
      <c r="B16886" s="75">
        <v>26.170128000000002</v>
      </c>
      <c r="C16886" s="75">
        <v>69.890640000000005</v>
      </c>
    </row>
    <row r="16887" spans="1:3" x14ac:dyDescent="0.25">
      <c r="A16887" s="74">
        <v>40627</v>
      </c>
      <c r="B16887" s="75">
        <v>26.164032000000002</v>
      </c>
      <c r="C16887" s="75">
        <v>69.741287999999997</v>
      </c>
    </row>
    <row r="16888" spans="1:3" x14ac:dyDescent="0.25">
      <c r="A16888" s="74">
        <v>40628</v>
      </c>
      <c r="B16888" s="75">
        <v>26.160983999999999</v>
      </c>
      <c r="C16888" s="75">
        <v>69.588887999999997</v>
      </c>
    </row>
    <row r="16889" spans="1:3" x14ac:dyDescent="0.25">
      <c r="A16889" s="74">
        <v>40629</v>
      </c>
      <c r="B16889" s="75">
        <v>26.154888000000003</v>
      </c>
      <c r="C16889" s="75">
        <v>69.442584000000011</v>
      </c>
    </row>
    <row r="16890" spans="1:3" x14ac:dyDescent="0.25">
      <c r="A16890" s="74">
        <v>40630</v>
      </c>
      <c r="B16890" s="75">
        <v>26.145744000000001</v>
      </c>
      <c r="C16890" s="75">
        <v>69.281040000000004</v>
      </c>
    </row>
    <row r="16891" spans="1:3" x14ac:dyDescent="0.25">
      <c r="A16891" s="74">
        <v>40631</v>
      </c>
      <c r="B16891" s="75">
        <v>26.133551999999998</v>
      </c>
      <c r="C16891" s="75">
        <v>69.116448000000005</v>
      </c>
    </row>
    <row r="16892" spans="1:3" x14ac:dyDescent="0.25">
      <c r="A16892" s="74">
        <v>40632</v>
      </c>
      <c r="B16892" s="75">
        <v>26.124407999999999</v>
      </c>
      <c r="C16892" s="75">
        <v>68.939664000000008</v>
      </c>
    </row>
    <row r="16893" spans="1:3" x14ac:dyDescent="0.25">
      <c r="A16893" s="74">
        <v>40633</v>
      </c>
      <c r="B16893" s="75">
        <v>26.118312</v>
      </c>
      <c r="C16893" s="75">
        <v>68.768976000000009</v>
      </c>
    </row>
    <row r="16894" spans="1:3" x14ac:dyDescent="0.25">
      <c r="A16894" s="74">
        <v>40634</v>
      </c>
      <c r="B16894" s="75">
        <v>26.109168</v>
      </c>
      <c r="C16894" s="75">
        <v>68.601336000000003</v>
      </c>
    </row>
    <row r="16895" spans="1:3" x14ac:dyDescent="0.25">
      <c r="A16895" s="74">
        <v>40635</v>
      </c>
      <c r="B16895" s="75">
        <v>26.106120000000004</v>
      </c>
      <c r="C16895" s="75">
        <v>68.488560000000007</v>
      </c>
    </row>
    <row r="16896" spans="1:3" x14ac:dyDescent="0.25">
      <c r="A16896" s="74">
        <v>40636</v>
      </c>
      <c r="B16896" s="75">
        <v>26.100024000000001</v>
      </c>
      <c r="C16896" s="75">
        <v>68.37578400000001</v>
      </c>
    </row>
    <row r="16897" spans="1:3" x14ac:dyDescent="0.25">
      <c r="A16897" s="74">
        <v>40637</v>
      </c>
      <c r="B16897" s="75">
        <v>26.087832000000002</v>
      </c>
      <c r="C16897" s="75">
        <v>68.269103999999999</v>
      </c>
    </row>
    <row r="16898" spans="1:3" x14ac:dyDescent="0.25">
      <c r="A16898" s="74">
        <v>40638</v>
      </c>
      <c r="B16898" s="75">
        <v>26.072592000000004</v>
      </c>
      <c r="C16898" s="75">
        <v>68.195952000000005</v>
      </c>
    </row>
    <row r="16899" spans="1:3" x14ac:dyDescent="0.25">
      <c r="A16899" s="74">
        <v>40639</v>
      </c>
      <c r="B16899" s="75">
        <v>26.063448000000005</v>
      </c>
      <c r="C16899" s="75">
        <v>68.128896000000012</v>
      </c>
    </row>
    <row r="16900" spans="1:3" x14ac:dyDescent="0.25">
      <c r="A16900" s="74">
        <v>40640</v>
      </c>
      <c r="B16900" s="75">
        <v>26.057351999999998</v>
      </c>
      <c r="C16900" s="75">
        <v>68.433696000000012</v>
      </c>
    </row>
    <row r="16901" spans="1:3" x14ac:dyDescent="0.25">
      <c r="A16901" s="74">
        <v>40641</v>
      </c>
      <c r="B16901" s="75">
        <v>26.066496000000001</v>
      </c>
      <c r="C16901" s="75">
        <v>68.644007999999999</v>
      </c>
    </row>
    <row r="16902" spans="1:3" x14ac:dyDescent="0.25">
      <c r="A16902" s="74">
        <v>40642</v>
      </c>
      <c r="B16902" s="75">
        <v>26.060400000000001</v>
      </c>
      <c r="C16902" s="75">
        <v>68.674488000000011</v>
      </c>
    </row>
    <row r="16903" spans="1:3" x14ac:dyDescent="0.25">
      <c r="A16903" s="74">
        <v>40643</v>
      </c>
      <c r="B16903" s="75">
        <v>26.060400000000001</v>
      </c>
      <c r="C16903" s="75">
        <v>68.647056000000006</v>
      </c>
    </row>
    <row r="16904" spans="1:3" x14ac:dyDescent="0.25">
      <c r="A16904" s="74">
        <v>40644</v>
      </c>
      <c r="B16904" s="75">
        <v>26.057351999999998</v>
      </c>
      <c r="C16904" s="75">
        <v>68.586096000000012</v>
      </c>
    </row>
    <row r="16905" spans="1:3" x14ac:dyDescent="0.25">
      <c r="A16905" s="74">
        <v>40645</v>
      </c>
      <c r="B16905" s="75">
        <v>26.045160000000003</v>
      </c>
      <c r="C16905" s="75">
        <v>68.497703999999999</v>
      </c>
    </row>
    <row r="16906" spans="1:3" x14ac:dyDescent="0.25">
      <c r="A16906" s="74">
        <v>40646</v>
      </c>
      <c r="B16906" s="75">
        <v>26.032968</v>
      </c>
      <c r="C16906" s="75">
        <v>68.406264000000007</v>
      </c>
    </row>
    <row r="16907" spans="1:3" x14ac:dyDescent="0.25">
      <c r="A16907" s="74">
        <v>40647</v>
      </c>
      <c r="B16907" s="75">
        <v>26.020776000000001</v>
      </c>
      <c r="C16907" s="75">
        <v>68.308728000000002</v>
      </c>
    </row>
    <row r="16908" spans="1:3" x14ac:dyDescent="0.25">
      <c r="A16908" s="74">
        <v>40648</v>
      </c>
      <c r="B16908" s="75">
        <v>26.008583999999999</v>
      </c>
      <c r="C16908" s="75">
        <v>68.202048000000005</v>
      </c>
    </row>
    <row r="16909" spans="1:3" x14ac:dyDescent="0.25">
      <c r="A16909" s="74">
        <v>40649</v>
      </c>
      <c r="B16909" s="75">
        <v>25.99944</v>
      </c>
      <c r="C16909" s="75">
        <v>68.052696000000012</v>
      </c>
    </row>
    <row r="16910" spans="1:3" x14ac:dyDescent="0.25">
      <c r="A16910" s="74">
        <v>40650</v>
      </c>
      <c r="B16910" s="75">
        <v>25.987248000000005</v>
      </c>
      <c r="C16910" s="75">
        <v>67.894199999999998</v>
      </c>
    </row>
    <row r="16911" spans="1:3" x14ac:dyDescent="0.25">
      <c r="A16911" s="74">
        <v>40651</v>
      </c>
      <c r="B16911" s="75">
        <v>25.978104000000002</v>
      </c>
      <c r="C16911" s="75">
        <v>67.732656000000006</v>
      </c>
    </row>
    <row r="16912" spans="1:3" x14ac:dyDescent="0.25">
      <c r="A16912" s="74">
        <v>40652</v>
      </c>
      <c r="B16912" s="75">
        <v>25.968960000000003</v>
      </c>
      <c r="C16912" s="75">
        <v>67.561968000000007</v>
      </c>
    </row>
    <row r="16913" spans="1:3" x14ac:dyDescent="0.25">
      <c r="A16913" s="74">
        <v>40653</v>
      </c>
      <c r="B16913" s="75">
        <v>25.953720000000004</v>
      </c>
      <c r="C16913" s="75">
        <v>67.38518400000001</v>
      </c>
    </row>
    <row r="16914" spans="1:3" x14ac:dyDescent="0.25">
      <c r="A16914" s="74">
        <v>40654</v>
      </c>
      <c r="B16914" s="75">
        <v>25.944576000000001</v>
      </c>
      <c r="C16914" s="75">
        <v>67.214496000000011</v>
      </c>
    </row>
    <row r="16915" spans="1:3" x14ac:dyDescent="0.25">
      <c r="A16915" s="74">
        <v>40655</v>
      </c>
      <c r="B16915" s="75">
        <v>25.932384000000003</v>
      </c>
      <c r="C16915" s="75">
        <v>67.031616</v>
      </c>
    </row>
    <row r="16916" spans="1:3" x14ac:dyDescent="0.25">
      <c r="A16916" s="74">
        <v>40656</v>
      </c>
      <c r="B16916" s="75">
        <v>25.92324</v>
      </c>
      <c r="C16916" s="75">
        <v>66.842640000000003</v>
      </c>
    </row>
    <row r="16917" spans="1:3" x14ac:dyDescent="0.25">
      <c r="A16917" s="74">
        <v>40657</v>
      </c>
      <c r="B16917" s="75">
        <v>25.908000000000001</v>
      </c>
      <c r="C16917" s="75">
        <v>66.656711999999999</v>
      </c>
    </row>
    <row r="16918" spans="1:3" x14ac:dyDescent="0.25">
      <c r="A16918" s="74">
        <v>40658</v>
      </c>
      <c r="B16918" s="75">
        <v>25.917144</v>
      </c>
      <c r="C16918" s="75">
        <v>66.49212</v>
      </c>
    </row>
    <row r="16919" spans="1:3" x14ac:dyDescent="0.25">
      <c r="A16919" s="74">
        <v>40659</v>
      </c>
      <c r="B16919" s="75">
        <v>25.917144</v>
      </c>
      <c r="C16919" s="75">
        <v>66.452496000000011</v>
      </c>
    </row>
    <row r="16920" spans="1:3" x14ac:dyDescent="0.25">
      <c r="A16920" s="74">
        <v>40660</v>
      </c>
      <c r="B16920" s="75">
        <v>25.926288000000003</v>
      </c>
      <c r="C16920" s="75">
        <v>66.318384000000009</v>
      </c>
    </row>
    <row r="16921" spans="1:3" x14ac:dyDescent="0.25">
      <c r="A16921" s="74">
        <v>40661</v>
      </c>
      <c r="B16921" s="75">
        <v>25.932384000000003</v>
      </c>
      <c r="C16921" s="75">
        <v>66.141599999999997</v>
      </c>
    </row>
    <row r="16922" spans="1:3" x14ac:dyDescent="0.25">
      <c r="A16922" s="74">
        <v>40662</v>
      </c>
      <c r="B16922" s="75">
        <v>25.926288000000003</v>
      </c>
      <c r="C16922" s="75">
        <v>65.949576000000008</v>
      </c>
    </row>
    <row r="16923" spans="1:3" x14ac:dyDescent="0.25">
      <c r="A16923" s="74">
        <v>40663</v>
      </c>
      <c r="B16923" s="75">
        <v>25.914096000000001</v>
      </c>
      <c r="C16923" s="75">
        <v>65.788032000000001</v>
      </c>
    </row>
    <row r="16924" spans="1:3" x14ac:dyDescent="0.25">
      <c r="A16924" s="74">
        <v>40664</v>
      </c>
      <c r="B16924" s="75">
        <v>25.904951999999998</v>
      </c>
      <c r="C16924" s="75">
        <v>65.617344000000003</v>
      </c>
    </row>
    <row r="16925" spans="1:3" x14ac:dyDescent="0.25">
      <c r="A16925" s="74">
        <v>40665</v>
      </c>
      <c r="B16925" s="75">
        <v>25.892760000000003</v>
      </c>
      <c r="C16925" s="75">
        <v>65.446656000000004</v>
      </c>
    </row>
    <row r="16926" spans="1:3" x14ac:dyDescent="0.25">
      <c r="A16926" s="74">
        <v>40666</v>
      </c>
      <c r="B16926" s="75">
        <v>25.880568</v>
      </c>
      <c r="C16926" s="75">
        <v>65.269871999999992</v>
      </c>
    </row>
    <row r="16927" spans="1:3" x14ac:dyDescent="0.25">
      <c r="A16927" s="74">
        <v>40667</v>
      </c>
      <c r="B16927" s="75">
        <v>25.874472000000001</v>
      </c>
      <c r="C16927" s="75">
        <v>65.117471999999992</v>
      </c>
    </row>
    <row r="16928" spans="1:3" x14ac:dyDescent="0.25">
      <c r="A16928" s="74">
        <v>40668</v>
      </c>
      <c r="B16928" s="75">
        <v>25.865328000000002</v>
      </c>
      <c r="C16928" s="75">
        <v>65.123568000000006</v>
      </c>
    </row>
    <row r="16929" spans="1:3" x14ac:dyDescent="0.25">
      <c r="A16929" s="74">
        <v>40669</v>
      </c>
      <c r="B16929" s="75">
        <v>25.877520000000004</v>
      </c>
      <c r="C16929" s="75">
        <v>64.968119999999999</v>
      </c>
    </row>
    <row r="16930" spans="1:3" x14ac:dyDescent="0.25">
      <c r="A16930" s="74">
        <v>40670</v>
      </c>
      <c r="B16930" s="75">
        <v>25.871424000000001</v>
      </c>
      <c r="C16930" s="75">
        <v>64.85229600000001</v>
      </c>
    </row>
    <row r="16931" spans="1:3" x14ac:dyDescent="0.25">
      <c r="A16931" s="74">
        <v>40671</v>
      </c>
      <c r="B16931" s="75">
        <v>25.874472000000001</v>
      </c>
      <c r="C16931" s="75">
        <v>64.797432000000001</v>
      </c>
    </row>
    <row r="16932" spans="1:3" x14ac:dyDescent="0.25">
      <c r="A16932" s="74">
        <v>40672</v>
      </c>
      <c r="B16932" s="75">
        <v>25.874472000000001</v>
      </c>
      <c r="C16932" s="75">
        <v>64.943736000000001</v>
      </c>
    </row>
    <row r="16933" spans="1:3" x14ac:dyDescent="0.25">
      <c r="A16933" s="74">
        <v>40673</v>
      </c>
      <c r="B16933" s="75">
        <v>25.868376000000001</v>
      </c>
      <c r="C16933" s="75">
        <v>64.913256000000004</v>
      </c>
    </row>
    <row r="16934" spans="1:3" x14ac:dyDescent="0.25">
      <c r="A16934" s="74">
        <v>40674</v>
      </c>
      <c r="B16934" s="75">
        <v>25.871424000000001</v>
      </c>
      <c r="C16934" s="75">
        <v>64.882776000000007</v>
      </c>
    </row>
    <row r="16935" spans="1:3" x14ac:dyDescent="0.25">
      <c r="A16935" s="74">
        <v>40675</v>
      </c>
      <c r="B16935" s="75">
        <v>25.892760000000003</v>
      </c>
      <c r="C16935" s="75">
        <v>65.038224</v>
      </c>
    </row>
    <row r="16936" spans="1:3" x14ac:dyDescent="0.25">
      <c r="A16936" s="74">
        <v>40676</v>
      </c>
      <c r="B16936" s="75">
        <v>25.914096000000001</v>
      </c>
      <c r="C16936" s="75">
        <v>65.132711999999998</v>
      </c>
    </row>
    <row r="16937" spans="1:3" x14ac:dyDescent="0.25">
      <c r="A16937" s="74">
        <v>40677</v>
      </c>
      <c r="B16937" s="75">
        <v>25.908000000000001</v>
      </c>
      <c r="C16937" s="75">
        <v>65.099184000000008</v>
      </c>
    </row>
    <row r="16938" spans="1:3" x14ac:dyDescent="0.25">
      <c r="A16938" s="74">
        <v>40678</v>
      </c>
      <c r="B16938" s="75">
        <v>25.920192000000004</v>
      </c>
      <c r="C16938" s="75">
        <v>65.23329600000001</v>
      </c>
    </row>
    <row r="16939" spans="1:3" x14ac:dyDescent="0.25">
      <c r="A16939" s="74">
        <v>40679</v>
      </c>
      <c r="B16939" s="75">
        <v>25.911048000000005</v>
      </c>
      <c r="C16939" s="75">
        <v>65.297303999999997</v>
      </c>
    </row>
    <row r="16940" spans="1:3" x14ac:dyDescent="0.25">
      <c r="A16940" s="74">
        <v>40680</v>
      </c>
      <c r="B16940" s="75">
        <v>25.904951999999998</v>
      </c>
      <c r="C16940" s="75">
        <v>65.236344000000003</v>
      </c>
    </row>
    <row r="16941" spans="1:3" x14ac:dyDescent="0.25">
      <c r="A16941" s="74">
        <v>40681</v>
      </c>
      <c r="B16941" s="75">
        <v>25.895807999999999</v>
      </c>
      <c r="C16941" s="75">
        <v>65.154048000000003</v>
      </c>
    </row>
    <row r="16942" spans="1:3" x14ac:dyDescent="0.25">
      <c r="A16942" s="74">
        <v>40682</v>
      </c>
      <c r="B16942" s="75">
        <v>25.883616000000004</v>
      </c>
      <c r="C16942" s="75">
        <v>65.068703999999997</v>
      </c>
    </row>
    <row r="16943" spans="1:3" x14ac:dyDescent="0.25">
      <c r="A16943" s="74">
        <v>40683</v>
      </c>
      <c r="B16943" s="75">
        <v>25.868376000000001</v>
      </c>
      <c r="C16943" s="75">
        <v>64.971168000000006</v>
      </c>
    </row>
    <row r="16944" spans="1:3" x14ac:dyDescent="0.25">
      <c r="A16944" s="74">
        <v>40684</v>
      </c>
      <c r="B16944" s="75">
        <v>25.856184000000002</v>
      </c>
      <c r="C16944" s="75">
        <v>64.879728000000014</v>
      </c>
    </row>
    <row r="16945" spans="1:3" x14ac:dyDescent="0.25">
      <c r="A16945" s="74">
        <v>40685</v>
      </c>
      <c r="B16945" s="75">
        <v>25.840944</v>
      </c>
      <c r="C16945" s="75">
        <v>64.77000000000001</v>
      </c>
    </row>
    <row r="16946" spans="1:3" x14ac:dyDescent="0.25">
      <c r="A16946" s="74">
        <v>40686</v>
      </c>
      <c r="B16946" s="75">
        <v>25.837896000000001</v>
      </c>
      <c r="C16946" s="75">
        <v>64.666368000000006</v>
      </c>
    </row>
    <row r="16947" spans="1:3" x14ac:dyDescent="0.25">
      <c r="A16947" s="74">
        <v>40687</v>
      </c>
      <c r="B16947" s="75">
        <v>25.825704000000002</v>
      </c>
      <c r="C16947" s="75">
        <v>64.559688000000008</v>
      </c>
    </row>
    <row r="16948" spans="1:3" x14ac:dyDescent="0.25">
      <c r="A16948" s="74">
        <v>40688</v>
      </c>
      <c r="B16948" s="75">
        <v>25.819607999999999</v>
      </c>
      <c r="C16948" s="75">
        <v>64.471296000000009</v>
      </c>
    </row>
    <row r="16949" spans="1:3" x14ac:dyDescent="0.25">
      <c r="A16949" s="74">
        <v>40689</v>
      </c>
      <c r="B16949" s="75">
        <v>25.825704000000002</v>
      </c>
      <c r="C16949" s="75">
        <v>64.392048000000003</v>
      </c>
    </row>
    <row r="16950" spans="1:3" x14ac:dyDescent="0.25">
      <c r="A16950" s="74">
        <v>40690</v>
      </c>
      <c r="B16950" s="75">
        <v>25.819607999999999</v>
      </c>
      <c r="C16950" s="75">
        <v>64.297560000000004</v>
      </c>
    </row>
    <row r="16951" spans="1:3" x14ac:dyDescent="0.25">
      <c r="A16951" s="74">
        <v>40691</v>
      </c>
      <c r="B16951" s="75">
        <v>25.880568</v>
      </c>
      <c r="C16951" s="75">
        <v>64.504823999999999</v>
      </c>
    </row>
    <row r="16952" spans="1:3" x14ac:dyDescent="0.25">
      <c r="A16952" s="74">
        <v>40692</v>
      </c>
      <c r="B16952" s="75">
        <v>25.911048000000005</v>
      </c>
      <c r="C16952" s="75">
        <v>64.568832</v>
      </c>
    </row>
    <row r="16953" spans="1:3" x14ac:dyDescent="0.25">
      <c r="A16953" s="74">
        <v>40693</v>
      </c>
      <c r="B16953" s="75">
        <v>25.908000000000001</v>
      </c>
      <c r="C16953" s="75">
        <v>64.571880000000007</v>
      </c>
    </row>
    <row r="16954" spans="1:3" x14ac:dyDescent="0.25">
      <c r="A16954" s="74">
        <v>40694</v>
      </c>
      <c r="B16954" s="75">
        <v>25.941528000000002</v>
      </c>
      <c r="C16954" s="75">
        <v>64.535303999999996</v>
      </c>
    </row>
    <row r="16955" spans="1:3" x14ac:dyDescent="0.25">
      <c r="A16955" s="74">
        <v>40695</v>
      </c>
      <c r="B16955" s="75">
        <v>25.938479999999998</v>
      </c>
      <c r="C16955" s="75">
        <v>64.477391999999995</v>
      </c>
    </row>
    <row r="16956" spans="1:3" x14ac:dyDescent="0.25">
      <c r="A16956" s="74">
        <v>40696</v>
      </c>
      <c r="B16956" s="75">
        <v>25.962864000000003</v>
      </c>
      <c r="C16956" s="75">
        <v>64.422528000000014</v>
      </c>
    </row>
    <row r="16957" spans="1:3" x14ac:dyDescent="0.25">
      <c r="A16957" s="74">
        <v>40697</v>
      </c>
      <c r="B16957" s="75">
        <v>25.968960000000003</v>
      </c>
      <c r="C16957" s="75">
        <v>64.404240000000001</v>
      </c>
    </row>
    <row r="16958" spans="1:3" x14ac:dyDescent="0.25">
      <c r="A16958" s="74">
        <v>40698</v>
      </c>
      <c r="B16958" s="75">
        <v>25.987248000000005</v>
      </c>
      <c r="C16958" s="75">
        <v>64.54749600000001</v>
      </c>
    </row>
    <row r="16959" spans="1:3" x14ac:dyDescent="0.25">
      <c r="A16959" s="74">
        <v>40699</v>
      </c>
      <c r="B16959" s="75">
        <v>26.005535999999999</v>
      </c>
      <c r="C16959" s="75">
        <v>64.632840000000002</v>
      </c>
    </row>
    <row r="16960" spans="1:3" x14ac:dyDescent="0.25">
      <c r="A16960" s="74">
        <v>40700</v>
      </c>
      <c r="B16960" s="75">
        <v>26.017728000000002</v>
      </c>
      <c r="C16960" s="75">
        <v>64.803528000000014</v>
      </c>
    </row>
    <row r="16961" spans="1:3" x14ac:dyDescent="0.25">
      <c r="A16961" s="74">
        <v>40701</v>
      </c>
      <c r="B16961" s="75">
        <v>26.011632000000002</v>
      </c>
      <c r="C16961" s="75">
        <v>65.199768000000006</v>
      </c>
    </row>
    <row r="16962" spans="1:3" x14ac:dyDescent="0.25">
      <c r="A16962" s="74">
        <v>40702</v>
      </c>
      <c r="B16962" s="75">
        <v>26.002488000000003</v>
      </c>
      <c r="C16962" s="75">
        <v>65.254632000000001</v>
      </c>
    </row>
    <row r="16963" spans="1:3" x14ac:dyDescent="0.25">
      <c r="A16963" s="74">
        <v>40703</v>
      </c>
      <c r="B16963" s="75">
        <v>25.984200000000001</v>
      </c>
      <c r="C16963" s="75">
        <v>65.288160000000005</v>
      </c>
    </row>
    <row r="16964" spans="1:3" x14ac:dyDescent="0.25">
      <c r="A16964" s="74">
        <v>40704</v>
      </c>
      <c r="B16964" s="75">
        <v>25.978104000000002</v>
      </c>
      <c r="C16964" s="75">
        <v>65.303399999999996</v>
      </c>
    </row>
    <row r="16965" spans="1:3" x14ac:dyDescent="0.25">
      <c r="A16965" s="74">
        <v>40705</v>
      </c>
      <c r="B16965" s="75">
        <v>25.968960000000003</v>
      </c>
      <c r="C16965" s="75">
        <v>65.437511999999998</v>
      </c>
    </row>
    <row r="16966" spans="1:3" x14ac:dyDescent="0.25">
      <c r="A16966" s="74">
        <v>40706</v>
      </c>
      <c r="B16966" s="75">
        <v>25.978104000000002</v>
      </c>
      <c r="C16966" s="75">
        <v>65.492376000000007</v>
      </c>
    </row>
    <row r="16967" spans="1:3" x14ac:dyDescent="0.25">
      <c r="A16967" s="74">
        <v>40707</v>
      </c>
      <c r="B16967" s="75">
        <v>26.017728000000002</v>
      </c>
      <c r="C16967" s="75">
        <v>65.699640000000002</v>
      </c>
    </row>
    <row r="16968" spans="1:3" x14ac:dyDescent="0.25">
      <c r="A16968" s="74">
        <v>40708</v>
      </c>
      <c r="B16968" s="75">
        <v>26.029920000000004</v>
      </c>
      <c r="C16968" s="75">
        <v>66.138552000000004</v>
      </c>
    </row>
    <row r="16969" spans="1:3" x14ac:dyDescent="0.25">
      <c r="A16969" s="74">
        <v>40709</v>
      </c>
      <c r="B16969" s="75">
        <v>26.029920000000004</v>
      </c>
      <c r="C16969" s="75">
        <v>66.098928000000001</v>
      </c>
    </row>
    <row r="16970" spans="1:3" x14ac:dyDescent="0.25">
      <c r="A16970" s="74">
        <v>40710</v>
      </c>
      <c r="B16970" s="75">
        <v>26.023824000000001</v>
      </c>
      <c r="C16970" s="75">
        <v>66.053208000000012</v>
      </c>
    </row>
    <row r="16971" spans="1:3" x14ac:dyDescent="0.25">
      <c r="A16971" s="74">
        <v>40711</v>
      </c>
      <c r="B16971" s="75">
        <v>26.045160000000003</v>
      </c>
      <c r="C16971" s="75">
        <v>66.105024</v>
      </c>
    </row>
    <row r="16972" spans="1:3" x14ac:dyDescent="0.25">
      <c r="A16972" s="74">
        <v>40712</v>
      </c>
      <c r="B16972" s="75">
        <v>26.066496000000001</v>
      </c>
      <c r="C16972" s="75">
        <v>66.126360000000005</v>
      </c>
    </row>
    <row r="16973" spans="1:3" x14ac:dyDescent="0.25">
      <c r="A16973" s="74">
        <v>40713</v>
      </c>
      <c r="B16973" s="75">
        <v>26.087832000000002</v>
      </c>
      <c r="C16973" s="75">
        <v>66.050160000000005</v>
      </c>
    </row>
    <row r="16974" spans="1:3" x14ac:dyDescent="0.25">
      <c r="A16974" s="74">
        <v>40714</v>
      </c>
      <c r="B16974" s="75">
        <v>26.112216</v>
      </c>
      <c r="C16974" s="75">
        <v>66.150744000000003</v>
      </c>
    </row>
    <row r="16975" spans="1:3" x14ac:dyDescent="0.25">
      <c r="A16975" s="74">
        <v>40715</v>
      </c>
      <c r="B16975" s="75">
        <v>26.100024000000001</v>
      </c>
      <c r="C16975" s="75">
        <v>66.233040000000003</v>
      </c>
    </row>
    <row r="16976" spans="1:3" x14ac:dyDescent="0.25">
      <c r="A16976" s="74">
        <v>40716</v>
      </c>
      <c r="B16976" s="75">
        <v>26.093928000000002</v>
      </c>
      <c r="C16976" s="75">
        <v>66.178176000000008</v>
      </c>
    </row>
    <row r="16977" spans="1:3" x14ac:dyDescent="0.25">
      <c r="A16977" s="74">
        <v>40717</v>
      </c>
      <c r="B16977" s="75">
        <v>26.100024000000001</v>
      </c>
      <c r="C16977" s="75">
        <v>66.126360000000005</v>
      </c>
    </row>
    <row r="16978" spans="1:3" x14ac:dyDescent="0.25">
      <c r="A16978" s="74">
        <v>40718</v>
      </c>
      <c r="B16978" s="75">
        <v>26.103072000000001</v>
      </c>
      <c r="C16978" s="75">
        <v>66.443352000000004</v>
      </c>
    </row>
    <row r="16979" spans="1:3" x14ac:dyDescent="0.25">
      <c r="A16979" s="74">
        <v>40719</v>
      </c>
      <c r="B16979" s="75">
        <v>26.078688000000003</v>
      </c>
      <c r="C16979" s="75">
        <v>66.461640000000003</v>
      </c>
    </row>
    <row r="16980" spans="1:3" x14ac:dyDescent="0.25">
      <c r="A16980" s="74">
        <v>40720</v>
      </c>
      <c r="B16980" s="75">
        <v>26.057351999999998</v>
      </c>
      <c r="C16980" s="75">
        <v>66.513456000000005</v>
      </c>
    </row>
    <row r="16981" spans="1:3" x14ac:dyDescent="0.25">
      <c r="A16981" s="74">
        <v>40721</v>
      </c>
      <c r="B16981" s="75">
        <v>26.036016000000004</v>
      </c>
      <c r="C16981" s="75">
        <v>66.559176000000008</v>
      </c>
    </row>
    <row r="16982" spans="1:3" x14ac:dyDescent="0.25">
      <c r="A16982" s="74">
        <v>40722</v>
      </c>
      <c r="B16982" s="75">
        <v>26.029920000000004</v>
      </c>
      <c r="C16982" s="75">
        <v>66.54088800000001</v>
      </c>
    </row>
    <row r="16983" spans="1:3" x14ac:dyDescent="0.25">
      <c r="A16983" s="74">
        <v>40723</v>
      </c>
      <c r="B16983" s="75">
        <v>26.026872000000001</v>
      </c>
      <c r="C16983" s="75">
        <v>66.726815999999999</v>
      </c>
    </row>
    <row r="16984" spans="1:3" x14ac:dyDescent="0.25">
      <c r="A16984" s="74">
        <v>40724</v>
      </c>
      <c r="B16984" s="75">
        <v>26.011632000000002</v>
      </c>
      <c r="C16984" s="75">
        <v>66.909696000000011</v>
      </c>
    </row>
    <row r="16985" spans="1:3" x14ac:dyDescent="0.25">
      <c r="A16985" s="74">
        <v>40725</v>
      </c>
      <c r="B16985" s="75">
        <v>25.987248000000005</v>
      </c>
      <c r="C16985" s="75">
        <v>66.897503999999998</v>
      </c>
    </row>
    <row r="16986" spans="1:3" x14ac:dyDescent="0.25">
      <c r="A16986" s="74">
        <v>40726</v>
      </c>
      <c r="B16986" s="75">
        <v>25.978104000000002</v>
      </c>
      <c r="C16986" s="75">
        <v>66.906648000000004</v>
      </c>
    </row>
    <row r="16987" spans="1:3" x14ac:dyDescent="0.25">
      <c r="A16987" s="74">
        <v>40727</v>
      </c>
      <c r="B16987" s="75">
        <v>25.956768</v>
      </c>
      <c r="C16987" s="75">
        <v>66.863976000000008</v>
      </c>
    </row>
    <row r="16988" spans="1:3" x14ac:dyDescent="0.25">
      <c r="A16988" s="74">
        <v>40728</v>
      </c>
      <c r="B16988" s="75">
        <v>25.932384000000003</v>
      </c>
      <c r="C16988" s="75">
        <v>66.793871999999993</v>
      </c>
    </row>
    <row r="16989" spans="1:3" x14ac:dyDescent="0.25">
      <c r="A16989" s="74">
        <v>40729</v>
      </c>
      <c r="B16989" s="75">
        <v>25.914096000000001</v>
      </c>
      <c r="C16989" s="75">
        <v>66.705480000000009</v>
      </c>
    </row>
    <row r="16990" spans="1:3" x14ac:dyDescent="0.25">
      <c r="A16990" s="74">
        <v>40730</v>
      </c>
      <c r="B16990" s="75">
        <v>25.956768</v>
      </c>
      <c r="C16990" s="75">
        <v>66.656711999999999</v>
      </c>
    </row>
    <row r="16991" spans="1:3" x14ac:dyDescent="0.25">
      <c r="A16991" s="74">
        <v>40731</v>
      </c>
      <c r="B16991" s="75">
        <v>25.953720000000004</v>
      </c>
      <c r="C16991" s="75">
        <v>66.595752000000005</v>
      </c>
    </row>
    <row r="16992" spans="1:3" x14ac:dyDescent="0.25">
      <c r="A16992" s="74">
        <v>40732</v>
      </c>
      <c r="B16992" s="75">
        <v>25.932384000000003</v>
      </c>
      <c r="C16992" s="75">
        <v>66.495168000000007</v>
      </c>
    </row>
    <row r="16993" spans="1:3" x14ac:dyDescent="0.25">
      <c r="A16993" s="74">
        <v>40733</v>
      </c>
      <c r="B16993" s="75">
        <v>25.947624000000001</v>
      </c>
      <c r="C16993" s="75">
        <v>66.379344000000003</v>
      </c>
    </row>
    <row r="16994" spans="1:3" x14ac:dyDescent="0.25">
      <c r="A16994" s="74">
        <v>40734</v>
      </c>
      <c r="B16994" s="75">
        <v>25.947624000000001</v>
      </c>
      <c r="C16994" s="75">
        <v>66.269615999999999</v>
      </c>
    </row>
    <row r="16995" spans="1:3" x14ac:dyDescent="0.25">
      <c r="A16995" s="74">
        <v>40735</v>
      </c>
      <c r="B16995" s="75">
        <v>26.048207999999999</v>
      </c>
      <c r="C16995" s="75">
        <v>66.486024</v>
      </c>
    </row>
    <row r="16996" spans="1:3" x14ac:dyDescent="0.25">
      <c r="A16996" s="74">
        <v>40736</v>
      </c>
      <c r="B16996" s="75">
        <v>26.093928000000002</v>
      </c>
      <c r="C16996" s="75">
        <v>67.30288800000001</v>
      </c>
    </row>
    <row r="16997" spans="1:3" x14ac:dyDescent="0.25">
      <c r="A16997" s="74">
        <v>40737</v>
      </c>
      <c r="B16997" s="75">
        <v>26.179272000000001</v>
      </c>
      <c r="C16997" s="75">
        <v>67.583303999999998</v>
      </c>
    </row>
    <row r="16998" spans="1:3" x14ac:dyDescent="0.25">
      <c r="A16998" s="74">
        <v>40738</v>
      </c>
      <c r="B16998" s="75">
        <v>26.218896000000001</v>
      </c>
      <c r="C16998" s="75">
        <v>67.763136000000003</v>
      </c>
    </row>
    <row r="16999" spans="1:3" x14ac:dyDescent="0.25">
      <c r="A16999" s="74">
        <v>40739</v>
      </c>
      <c r="B16999" s="75">
        <v>26.212800000000001</v>
      </c>
      <c r="C16999" s="75">
        <v>67.814952000000005</v>
      </c>
    </row>
    <row r="17000" spans="1:3" x14ac:dyDescent="0.25">
      <c r="A17000" s="74">
        <v>40740</v>
      </c>
      <c r="B17000" s="75">
        <v>26.200607999999999</v>
      </c>
      <c r="C17000" s="75">
        <v>67.833240000000004</v>
      </c>
    </row>
    <row r="17001" spans="1:3" x14ac:dyDescent="0.25">
      <c r="A17001" s="74">
        <v>40741</v>
      </c>
      <c r="B17001" s="75">
        <v>26.191464000000003</v>
      </c>
      <c r="C17001" s="75">
        <v>67.824096000000011</v>
      </c>
    </row>
    <row r="17002" spans="1:3" x14ac:dyDescent="0.25">
      <c r="A17002" s="74">
        <v>40742</v>
      </c>
      <c r="B17002" s="75">
        <v>26.173176000000002</v>
      </c>
      <c r="C17002" s="75">
        <v>67.851528000000002</v>
      </c>
    </row>
    <row r="17003" spans="1:3" x14ac:dyDescent="0.25">
      <c r="A17003" s="74">
        <v>40743</v>
      </c>
      <c r="B17003" s="75">
        <v>26.154888000000003</v>
      </c>
      <c r="C17003" s="75">
        <v>67.787520000000001</v>
      </c>
    </row>
    <row r="17004" spans="1:3" x14ac:dyDescent="0.25">
      <c r="A17004" s="74">
        <v>40744</v>
      </c>
      <c r="B17004" s="75">
        <v>26.142696000000001</v>
      </c>
      <c r="C17004" s="75">
        <v>67.714368000000007</v>
      </c>
    </row>
    <row r="17005" spans="1:3" x14ac:dyDescent="0.25">
      <c r="A17005" s="74">
        <v>40745</v>
      </c>
      <c r="B17005" s="75">
        <v>26.121360000000003</v>
      </c>
      <c r="C17005" s="75">
        <v>67.629024000000001</v>
      </c>
    </row>
    <row r="17006" spans="1:3" x14ac:dyDescent="0.25">
      <c r="A17006" s="74">
        <v>40746</v>
      </c>
      <c r="B17006" s="75">
        <v>26.118312</v>
      </c>
      <c r="C17006" s="75">
        <v>67.622928000000002</v>
      </c>
    </row>
    <row r="17007" spans="1:3" x14ac:dyDescent="0.25">
      <c r="A17007" s="74">
        <v>40747</v>
      </c>
      <c r="B17007" s="75">
        <v>26.127456000000002</v>
      </c>
      <c r="C17007" s="75">
        <v>67.635120000000001</v>
      </c>
    </row>
    <row r="17008" spans="1:3" x14ac:dyDescent="0.25">
      <c r="A17008" s="74">
        <v>40748</v>
      </c>
      <c r="B17008" s="75">
        <v>26.118312</v>
      </c>
      <c r="C17008" s="75">
        <v>67.598544000000004</v>
      </c>
    </row>
    <row r="17009" spans="1:3" x14ac:dyDescent="0.25">
      <c r="A17009" s="74">
        <v>40749</v>
      </c>
      <c r="B17009" s="75">
        <v>26.109168</v>
      </c>
      <c r="C17009" s="75">
        <v>67.632071999999994</v>
      </c>
    </row>
    <row r="17010" spans="1:3" x14ac:dyDescent="0.25">
      <c r="A17010" s="74">
        <v>40750</v>
      </c>
      <c r="B17010" s="75">
        <v>26.127456000000002</v>
      </c>
      <c r="C17010" s="75">
        <v>67.589399999999998</v>
      </c>
    </row>
    <row r="17011" spans="1:3" x14ac:dyDescent="0.25">
      <c r="A17011" s="74">
        <v>40751</v>
      </c>
      <c r="B17011" s="75">
        <v>26.112216</v>
      </c>
      <c r="C17011" s="75">
        <v>67.589399999999998</v>
      </c>
    </row>
    <row r="17012" spans="1:3" x14ac:dyDescent="0.25">
      <c r="A17012" s="74">
        <v>40752</v>
      </c>
      <c r="B17012" s="75">
        <v>26.139648000000001</v>
      </c>
      <c r="C17012" s="75">
        <v>67.61378400000001</v>
      </c>
    </row>
    <row r="17013" spans="1:3" x14ac:dyDescent="0.25">
      <c r="A17013" s="74">
        <v>40753</v>
      </c>
      <c r="B17013" s="75">
        <v>26.15184</v>
      </c>
      <c r="C17013" s="75">
        <v>67.708271999999994</v>
      </c>
    </row>
    <row r="17014" spans="1:3" x14ac:dyDescent="0.25">
      <c r="A17014" s="74">
        <v>40754</v>
      </c>
      <c r="B17014" s="75">
        <v>26.185368</v>
      </c>
      <c r="C17014" s="75">
        <v>67.970399999999998</v>
      </c>
    </row>
    <row r="17015" spans="1:3" x14ac:dyDescent="0.25">
      <c r="A17015" s="74">
        <v>40755</v>
      </c>
      <c r="B17015" s="75">
        <v>26.194512</v>
      </c>
      <c r="C17015" s="75">
        <v>68.055744000000004</v>
      </c>
    </row>
    <row r="17016" spans="1:3" x14ac:dyDescent="0.25">
      <c r="A17016" s="74">
        <v>40756</v>
      </c>
      <c r="B17016" s="75">
        <v>26.173176000000002</v>
      </c>
      <c r="C17016" s="75">
        <v>68.037456000000006</v>
      </c>
    </row>
    <row r="17017" spans="1:3" x14ac:dyDescent="0.25">
      <c r="A17017" s="74">
        <v>40757</v>
      </c>
      <c r="B17017" s="75">
        <v>26.154888000000003</v>
      </c>
      <c r="C17017" s="75">
        <v>68.028312</v>
      </c>
    </row>
    <row r="17018" spans="1:3" x14ac:dyDescent="0.25">
      <c r="A17018" s="74">
        <v>40758</v>
      </c>
      <c r="B17018" s="75">
        <v>26.182320000000004</v>
      </c>
      <c r="C17018" s="75">
        <v>68.049648000000005</v>
      </c>
    </row>
    <row r="17019" spans="1:3" x14ac:dyDescent="0.25">
      <c r="A17019" s="74">
        <v>40759</v>
      </c>
      <c r="B17019" s="75">
        <v>26.191464000000003</v>
      </c>
      <c r="C17019" s="75">
        <v>68.205096000000012</v>
      </c>
    </row>
    <row r="17020" spans="1:3" x14ac:dyDescent="0.25">
      <c r="A17020" s="74">
        <v>40760</v>
      </c>
      <c r="B17020" s="75">
        <v>26.170128000000002</v>
      </c>
      <c r="C17020" s="75">
        <v>68.205096000000012</v>
      </c>
    </row>
    <row r="17021" spans="1:3" x14ac:dyDescent="0.25">
      <c r="A17021" s="74">
        <v>40761</v>
      </c>
      <c r="B17021" s="75">
        <v>26.167079999999999</v>
      </c>
      <c r="C17021" s="75">
        <v>68.165471999999994</v>
      </c>
    </row>
    <row r="17022" spans="1:3" x14ac:dyDescent="0.25">
      <c r="A17022" s="74">
        <v>40762</v>
      </c>
      <c r="B17022" s="75">
        <v>26.167079999999999</v>
      </c>
      <c r="C17022" s="75">
        <v>68.098416</v>
      </c>
    </row>
    <row r="17023" spans="1:3" x14ac:dyDescent="0.25">
      <c r="A17023" s="74">
        <v>40763</v>
      </c>
      <c r="B17023" s="75">
        <v>26.154888000000003</v>
      </c>
      <c r="C17023" s="75">
        <v>68.086224000000001</v>
      </c>
    </row>
    <row r="17024" spans="1:3" x14ac:dyDescent="0.25">
      <c r="A17024" s="74">
        <v>40764</v>
      </c>
      <c r="B17024" s="75">
        <v>26.136600000000001</v>
      </c>
      <c r="C17024" s="75">
        <v>68.016120000000001</v>
      </c>
    </row>
    <row r="17025" spans="1:3" x14ac:dyDescent="0.25">
      <c r="A17025" s="74">
        <v>40765</v>
      </c>
      <c r="B17025" s="75">
        <v>26.112216</v>
      </c>
      <c r="C17025" s="75">
        <v>67.939920000000001</v>
      </c>
    </row>
    <row r="17026" spans="1:3" x14ac:dyDescent="0.25">
      <c r="A17026" s="74">
        <v>40766</v>
      </c>
      <c r="B17026" s="75">
        <v>26.100024000000001</v>
      </c>
      <c r="C17026" s="75">
        <v>67.863720000000001</v>
      </c>
    </row>
    <row r="17027" spans="1:3" x14ac:dyDescent="0.25">
      <c r="A17027" s="74">
        <v>40767</v>
      </c>
      <c r="B17027" s="75">
        <v>26.096976000000002</v>
      </c>
      <c r="C17027" s="75">
        <v>67.851528000000002</v>
      </c>
    </row>
    <row r="17028" spans="1:3" x14ac:dyDescent="0.25">
      <c r="A17028" s="74">
        <v>40768</v>
      </c>
      <c r="B17028" s="75">
        <v>26.096976000000002</v>
      </c>
      <c r="C17028" s="75">
        <v>67.979544000000004</v>
      </c>
    </row>
    <row r="17029" spans="1:3" x14ac:dyDescent="0.25">
      <c r="A17029" s="74">
        <v>40769</v>
      </c>
      <c r="B17029" s="75">
        <v>26.100024000000001</v>
      </c>
      <c r="C17029" s="75">
        <v>67.961256000000006</v>
      </c>
    </row>
    <row r="17030" spans="1:3" x14ac:dyDescent="0.25">
      <c r="A17030" s="74">
        <v>40770</v>
      </c>
      <c r="B17030" s="75">
        <v>26.096976000000002</v>
      </c>
      <c r="C17030" s="75">
        <v>67.927728000000002</v>
      </c>
    </row>
    <row r="17031" spans="1:3" x14ac:dyDescent="0.25">
      <c r="A17031" s="74">
        <v>40771</v>
      </c>
      <c r="B17031" s="75">
        <v>26.103072000000001</v>
      </c>
      <c r="C17031" s="75">
        <v>68.134991999999997</v>
      </c>
    </row>
    <row r="17032" spans="1:3" x14ac:dyDescent="0.25">
      <c r="A17032" s="74">
        <v>40772</v>
      </c>
      <c r="B17032" s="75">
        <v>26.087832000000002</v>
      </c>
      <c r="C17032" s="75">
        <v>68.122799999999998</v>
      </c>
    </row>
    <row r="17033" spans="1:3" x14ac:dyDescent="0.25">
      <c r="A17033" s="74">
        <v>40773</v>
      </c>
      <c r="B17033" s="75">
        <v>26.07564</v>
      </c>
      <c r="C17033" s="75">
        <v>68.089271999999994</v>
      </c>
    </row>
    <row r="17034" spans="1:3" x14ac:dyDescent="0.25">
      <c r="A17034" s="74">
        <v>40774</v>
      </c>
      <c r="B17034" s="75">
        <v>26.060400000000001</v>
      </c>
      <c r="C17034" s="75">
        <v>68.086224000000001</v>
      </c>
    </row>
    <row r="17035" spans="1:3" x14ac:dyDescent="0.25">
      <c r="A17035" s="74">
        <v>40775</v>
      </c>
      <c r="B17035" s="75">
        <v>26.039064000000003</v>
      </c>
      <c r="C17035" s="75">
        <v>68.022216</v>
      </c>
    </row>
    <row r="17036" spans="1:3" x14ac:dyDescent="0.25">
      <c r="A17036" s="74">
        <v>40776</v>
      </c>
      <c r="B17036" s="75">
        <v>26.036016000000004</v>
      </c>
      <c r="C17036" s="75">
        <v>67.942968000000008</v>
      </c>
    </row>
    <row r="17037" spans="1:3" x14ac:dyDescent="0.25">
      <c r="A17037" s="74">
        <v>40777</v>
      </c>
      <c r="B17037" s="75">
        <v>26.029920000000004</v>
      </c>
      <c r="C17037" s="75">
        <v>67.942968000000008</v>
      </c>
    </row>
    <row r="17038" spans="1:3" x14ac:dyDescent="0.25">
      <c r="A17038" s="74">
        <v>40778</v>
      </c>
      <c r="B17038" s="75">
        <v>26.048207999999999</v>
      </c>
      <c r="C17038" s="75">
        <v>67.949064000000007</v>
      </c>
    </row>
    <row r="17039" spans="1:3" x14ac:dyDescent="0.25">
      <c r="A17039" s="74">
        <v>40779</v>
      </c>
      <c r="B17039" s="75">
        <v>26.051256000000002</v>
      </c>
      <c r="C17039" s="75">
        <v>67.909440000000004</v>
      </c>
    </row>
    <row r="17040" spans="1:3" x14ac:dyDescent="0.25">
      <c r="A17040" s="74">
        <v>40780</v>
      </c>
      <c r="B17040" s="75">
        <v>26.029920000000004</v>
      </c>
      <c r="C17040" s="75">
        <v>67.84238400000001</v>
      </c>
    </row>
    <row r="17041" spans="1:3" x14ac:dyDescent="0.25">
      <c r="A17041" s="74">
        <v>40781</v>
      </c>
      <c r="B17041" s="75">
        <v>26.011632000000002</v>
      </c>
      <c r="C17041" s="75">
        <v>67.805807999999999</v>
      </c>
    </row>
    <row r="17042" spans="1:3" x14ac:dyDescent="0.25">
      <c r="A17042" s="74">
        <v>40782</v>
      </c>
      <c r="B17042" s="75">
        <v>26.011632000000002</v>
      </c>
      <c r="C17042" s="75">
        <v>67.744848000000005</v>
      </c>
    </row>
    <row r="17043" spans="1:3" x14ac:dyDescent="0.25">
      <c r="A17043" s="74">
        <v>40783</v>
      </c>
      <c r="B17043" s="75">
        <v>26.005535999999999</v>
      </c>
      <c r="C17043" s="75">
        <v>67.671696000000011</v>
      </c>
    </row>
    <row r="17044" spans="1:3" x14ac:dyDescent="0.25">
      <c r="A17044" s="74">
        <v>40784</v>
      </c>
      <c r="B17044" s="75">
        <v>25.987248000000005</v>
      </c>
      <c r="C17044" s="75">
        <v>67.595496000000011</v>
      </c>
    </row>
    <row r="17045" spans="1:3" x14ac:dyDescent="0.25">
      <c r="A17045" s="74">
        <v>40785</v>
      </c>
      <c r="B17045" s="75">
        <v>25.968960000000003</v>
      </c>
      <c r="C17045" s="75">
        <v>67.507103999999998</v>
      </c>
    </row>
    <row r="17046" spans="1:3" x14ac:dyDescent="0.25">
      <c r="A17046" s="74">
        <v>40786</v>
      </c>
      <c r="B17046" s="75">
        <v>25.950672000000001</v>
      </c>
      <c r="C17046" s="75">
        <v>67.449191999999996</v>
      </c>
    </row>
    <row r="17047" spans="1:3" x14ac:dyDescent="0.25">
      <c r="A17047" s="74">
        <v>40787</v>
      </c>
      <c r="B17047" s="75">
        <v>25.984200000000001</v>
      </c>
      <c r="C17047" s="75">
        <v>67.659503999999998</v>
      </c>
    </row>
    <row r="17048" spans="1:3" x14ac:dyDescent="0.25">
      <c r="A17048" s="74">
        <v>40788</v>
      </c>
      <c r="B17048" s="75">
        <v>25.978104000000002</v>
      </c>
      <c r="C17048" s="75">
        <v>67.686936000000003</v>
      </c>
    </row>
    <row r="17049" spans="1:3" x14ac:dyDescent="0.25">
      <c r="A17049" s="74">
        <v>40789</v>
      </c>
      <c r="B17049" s="75">
        <v>25.947624000000001</v>
      </c>
      <c r="C17049" s="75">
        <v>67.680840000000003</v>
      </c>
    </row>
    <row r="17050" spans="1:3" x14ac:dyDescent="0.25">
      <c r="A17050" s="74">
        <v>40790</v>
      </c>
      <c r="B17050" s="75">
        <v>25.929335999999999</v>
      </c>
      <c r="C17050" s="75">
        <v>67.741799999999998</v>
      </c>
    </row>
    <row r="17051" spans="1:3" x14ac:dyDescent="0.25">
      <c r="A17051" s="74">
        <v>40791</v>
      </c>
      <c r="B17051" s="75">
        <v>25.904951999999998</v>
      </c>
      <c r="C17051" s="75">
        <v>67.84238400000001</v>
      </c>
    </row>
    <row r="17052" spans="1:3" x14ac:dyDescent="0.25">
      <c r="A17052" s="74">
        <v>40792</v>
      </c>
      <c r="B17052" s="75">
        <v>25.874472000000001</v>
      </c>
      <c r="C17052" s="75">
        <v>67.891152000000005</v>
      </c>
    </row>
    <row r="17053" spans="1:3" x14ac:dyDescent="0.25">
      <c r="A17053" s="74">
        <v>40793</v>
      </c>
      <c r="B17053" s="75">
        <v>25.880568</v>
      </c>
      <c r="C17053" s="75">
        <v>67.915536000000003</v>
      </c>
    </row>
    <row r="17054" spans="1:3" x14ac:dyDescent="0.25">
      <c r="A17054" s="74">
        <v>40794</v>
      </c>
      <c r="B17054" s="75">
        <v>25.898856000000002</v>
      </c>
      <c r="C17054" s="75">
        <v>67.91858400000001</v>
      </c>
    </row>
    <row r="17055" spans="1:3" x14ac:dyDescent="0.25">
      <c r="A17055" s="74">
        <v>40795</v>
      </c>
      <c r="B17055" s="75">
        <v>25.886664000000003</v>
      </c>
      <c r="C17055" s="75">
        <v>67.909440000000004</v>
      </c>
    </row>
    <row r="17056" spans="1:3" x14ac:dyDescent="0.25">
      <c r="A17056" s="74">
        <v>40796</v>
      </c>
      <c r="B17056" s="75">
        <v>25.886664000000003</v>
      </c>
      <c r="C17056" s="75">
        <v>67.897248000000005</v>
      </c>
    </row>
    <row r="17057" spans="1:3" x14ac:dyDescent="0.25">
      <c r="A17057" s="74">
        <v>40797</v>
      </c>
      <c r="B17057" s="75">
        <v>25.889711999999999</v>
      </c>
      <c r="C17057" s="75">
        <v>67.897248000000005</v>
      </c>
    </row>
    <row r="17058" spans="1:3" x14ac:dyDescent="0.25">
      <c r="A17058" s="74">
        <v>40798</v>
      </c>
      <c r="B17058" s="75">
        <v>25.874472000000001</v>
      </c>
      <c r="C17058" s="75">
        <v>67.869816</v>
      </c>
    </row>
    <row r="17059" spans="1:3" x14ac:dyDescent="0.25">
      <c r="A17059" s="74">
        <v>40799</v>
      </c>
      <c r="B17059" s="75">
        <v>25.859232000000002</v>
      </c>
      <c r="C17059" s="75">
        <v>67.830191999999997</v>
      </c>
    </row>
    <row r="17060" spans="1:3" x14ac:dyDescent="0.25">
      <c r="A17060" s="74">
        <v>40800</v>
      </c>
      <c r="B17060" s="75">
        <v>25.850088000000003</v>
      </c>
      <c r="C17060" s="75">
        <v>67.827144000000004</v>
      </c>
    </row>
    <row r="17061" spans="1:3" x14ac:dyDescent="0.25">
      <c r="A17061" s="74">
        <v>40801</v>
      </c>
      <c r="B17061" s="75">
        <v>25.834848000000004</v>
      </c>
      <c r="C17061" s="75">
        <v>67.796664000000007</v>
      </c>
    </row>
    <row r="17062" spans="1:3" x14ac:dyDescent="0.25">
      <c r="A17062" s="74">
        <v>40802</v>
      </c>
      <c r="B17062" s="75">
        <v>25.862279999999998</v>
      </c>
      <c r="C17062" s="75">
        <v>67.964303999999998</v>
      </c>
    </row>
    <row r="17063" spans="1:3" x14ac:dyDescent="0.25">
      <c r="A17063" s="74">
        <v>40803</v>
      </c>
      <c r="B17063" s="75">
        <v>25.883616000000004</v>
      </c>
      <c r="C17063" s="75">
        <v>68.003928000000002</v>
      </c>
    </row>
    <row r="17064" spans="1:3" x14ac:dyDescent="0.25">
      <c r="A17064" s="74">
        <v>40804</v>
      </c>
      <c r="B17064" s="75">
        <v>25.892760000000003</v>
      </c>
      <c r="C17064" s="75">
        <v>68.034407999999999</v>
      </c>
    </row>
    <row r="17065" spans="1:3" x14ac:dyDescent="0.25">
      <c r="A17065" s="74">
        <v>40805</v>
      </c>
      <c r="B17065" s="75">
        <v>25.941528000000002</v>
      </c>
      <c r="C17065" s="75">
        <v>68.250816</v>
      </c>
    </row>
    <row r="17066" spans="1:3" x14ac:dyDescent="0.25">
      <c r="A17066" s="74">
        <v>40806</v>
      </c>
      <c r="B17066" s="75">
        <v>26.002488000000003</v>
      </c>
      <c r="C17066" s="75">
        <v>68.394071999999994</v>
      </c>
    </row>
    <row r="17067" spans="1:3" x14ac:dyDescent="0.25">
      <c r="A17067" s="74">
        <v>40807</v>
      </c>
      <c r="B17067" s="75">
        <v>26.063448000000005</v>
      </c>
      <c r="C17067" s="75">
        <v>68.723256000000006</v>
      </c>
    </row>
    <row r="17068" spans="1:3" x14ac:dyDescent="0.25">
      <c r="A17068" s="74">
        <v>40808</v>
      </c>
      <c r="B17068" s="75">
        <v>26.081735999999999</v>
      </c>
      <c r="C17068" s="75">
        <v>68.793360000000007</v>
      </c>
    </row>
    <row r="17069" spans="1:3" x14ac:dyDescent="0.25">
      <c r="A17069" s="74">
        <v>40809</v>
      </c>
      <c r="B17069" s="75">
        <v>26.133551999999998</v>
      </c>
      <c r="C17069" s="75">
        <v>68.875656000000006</v>
      </c>
    </row>
    <row r="17070" spans="1:3" x14ac:dyDescent="0.25">
      <c r="A17070" s="74">
        <v>40810</v>
      </c>
      <c r="B17070" s="75">
        <v>26.160983999999999</v>
      </c>
      <c r="C17070" s="75">
        <v>69.110352000000006</v>
      </c>
    </row>
    <row r="17071" spans="1:3" x14ac:dyDescent="0.25">
      <c r="A17071" s="74">
        <v>40811</v>
      </c>
      <c r="B17071" s="75">
        <v>26.179272000000001</v>
      </c>
      <c r="C17071" s="75">
        <v>69.247512</v>
      </c>
    </row>
    <row r="17072" spans="1:3" x14ac:dyDescent="0.25">
      <c r="A17072" s="74">
        <v>40812</v>
      </c>
      <c r="B17072" s="75">
        <v>26.176224000000001</v>
      </c>
      <c r="C17072" s="75">
        <v>69.326759999999993</v>
      </c>
    </row>
    <row r="17073" spans="1:3" x14ac:dyDescent="0.25">
      <c r="A17073" s="74">
        <v>40813</v>
      </c>
      <c r="B17073" s="75">
        <v>26.160983999999999</v>
      </c>
      <c r="C17073" s="75">
        <v>69.326759999999993</v>
      </c>
    </row>
    <row r="17074" spans="1:3" x14ac:dyDescent="0.25">
      <c r="A17074" s="74">
        <v>40814</v>
      </c>
      <c r="B17074" s="75">
        <v>26.136600000000001</v>
      </c>
      <c r="C17074" s="75">
        <v>69.262752000000006</v>
      </c>
    </row>
    <row r="17075" spans="1:3" x14ac:dyDescent="0.25">
      <c r="A17075" s="74">
        <v>40815</v>
      </c>
      <c r="B17075" s="75">
        <v>26.118312</v>
      </c>
      <c r="C17075" s="75">
        <v>69.183503999999999</v>
      </c>
    </row>
    <row r="17076" spans="1:3" x14ac:dyDescent="0.25">
      <c r="A17076" s="74">
        <v>40816</v>
      </c>
      <c r="B17076" s="75">
        <v>26.100024000000001</v>
      </c>
      <c r="C17076" s="75">
        <v>69.104256000000007</v>
      </c>
    </row>
    <row r="17077" spans="1:3" x14ac:dyDescent="0.25">
      <c r="A17077" s="74">
        <v>40817</v>
      </c>
      <c r="B17077" s="75">
        <v>26.093928000000002</v>
      </c>
      <c r="C17077" s="75">
        <v>69.143879999999996</v>
      </c>
    </row>
    <row r="17078" spans="1:3" x14ac:dyDescent="0.25">
      <c r="A17078" s="74">
        <v>40818</v>
      </c>
      <c r="B17078" s="75">
        <v>26.127456000000002</v>
      </c>
      <c r="C17078" s="75">
        <v>69.247512</v>
      </c>
    </row>
    <row r="17079" spans="1:3" x14ac:dyDescent="0.25">
      <c r="A17079" s="74">
        <v>40819</v>
      </c>
      <c r="B17079" s="75">
        <v>26.139648000000001</v>
      </c>
      <c r="C17079" s="75">
        <v>69.436487999999997</v>
      </c>
    </row>
    <row r="17080" spans="1:3" x14ac:dyDescent="0.25">
      <c r="A17080" s="74">
        <v>40820</v>
      </c>
      <c r="B17080" s="75">
        <v>26.121360000000003</v>
      </c>
      <c r="C17080" s="75">
        <v>69.546216000000001</v>
      </c>
    </row>
    <row r="17081" spans="1:3" x14ac:dyDescent="0.25">
      <c r="A17081" s="74">
        <v>40821</v>
      </c>
      <c r="B17081" s="75">
        <v>26.118312</v>
      </c>
      <c r="C17081" s="75">
        <v>69.634608</v>
      </c>
    </row>
    <row r="17082" spans="1:3" x14ac:dyDescent="0.25">
      <c r="A17082" s="74">
        <v>40822</v>
      </c>
      <c r="B17082" s="75">
        <v>26.112216</v>
      </c>
      <c r="C17082" s="75">
        <v>69.722999999999999</v>
      </c>
    </row>
    <row r="17083" spans="1:3" x14ac:dyDescent="0.25">
      <c r="A17083" s="74">
        <v>40823</v>
      </c>
      <c r="B17083" s="75">
        <v>26.096976000000002</v>
      </c>
      <c r="C17083" s="75">
        <v>69.838824000000002</v>
      </c>
    </row>
    <row r="17084" spans="1:3" x14ac:dyDescent="0.25">
      <c r="A17084" s="74">
        <v>40824</v>
      </c>
      <c r="B17084" s="75">
        <v>26.112216</v>
      </c>
      <c r="C17084" s="75">
        <v>70.107048000000006</v>
      </c>
    </row>
    <row r="17085" spans="1:3" x14ac:dyDescent="0.25">
      <c r="A17085" s="74">
        <v>40825</v>
      </c>
      <c r="B17085" s="75">
        <v>26.118312</v>
      </c>
      <c r="C17085" s="75">
        <v>70.250304</v>
      </c>
    </row>
    <row r="17086" spans="1:3" x14ac:dyDescent="0.25">
      <c r="A17086" s="74">
        <v>40826</v>
      </c>
      <c r="B17086" s="75">
        <v>26.106120000000004</v>
      </c>
      <c r="C17086" s="75">
        <v>70.259448000000006</v>
      </c>
    </row>
    <row r="17087" spans="1:3" x14ac:dyDescent="0.25">
      <c r="A17087" s="74">
        <v>40827</v>
      </c>
      <c r="B17087" s="75">
        <v>26.103072000000001</v>
      </c>
      <c r="C17087" s="75">
        <v>70.299071999999995</v>
      </c>
    </row>
    <row r="17088" spans="1:3" x14ac:dyDescent="0.25">
      <c r="A17088" s="74">
        <v>40828</v>
      </c>
      <c r="B17088" s="75">
        <v>26.139648000000001</v>
      </c>
      <c r="C17088" s="75">
        <v>70.509384000000011</v>
      </c>
    </row>
    <row r="17089" spans="1:3" x14ac:dyDescent="0.25">
      <c r="A17089" s="74">
        <v>40829</v>
      </c>
      <c r="B17089" s="75">
        <v>26.115264000000003</v>
      </c>
      <c r="C17089" s="75">
        <v>70.558152000000007</v>
      </c>
    </row>
    <row r="17090" spans="1:3" x14ac:dyDescent="0.25">
      <c r="A17090" s="74">
        <v>40830</v>
      </c>
      <c r="B17090" s="75">
        <v>26.115264000000003</v>
      </c>
      <c r="C17090" s="75">
        <v>70.677024000000003</v>
      </c>
    </row>
    <row r="17091" spans="1:3" x14ac:dyDescent="0.25">
      <c r="A17091" s="74">
        <v>40831</v>
      </c>
      <c r="B17091" s="75">
        <v>26.118312</v>
      </c>
      <c r="C17091" s="75">
        <v>70.838568000000009</v>
      </c>
    </row>
    <row r="17092" spans="1:3" x14ac:dyDescent="0.25">
      <c r="A17092" s="74">
        <v>40832</v>
      </c>
      <c r="B17092" s="75">
        <v>26.115264000000003</v>
      </c>
      <c r="C17092" s="75">
        <v>70.997064000000009</v>
      </c>
    </row>
    <row r="17093" spans="1:3" x14ac:dyDescent="0.25">
      <c r="A17093" s="74">
        <v>40833</v>
      </c>
      <c r="B17093" s="75">
        <v>26.106120000000004</v>
      </c>
      <c r="C17093" s="75">
        <v>71.152512000000002</v>
      </c>
    </row>
    <row r="17094" spans="1:3" x14ac:dyDescent="0.25">
      <c r="A17094" s="74">
        <v>40834</v>
      </c>
      <c r="B17094" s="75">
        <v>26.081735999999999</v>
      </c>
      <c r="C17094" s="75">
        <v>71.198232000000004</v>
      </c>
    </row>
    <row r="17095" spans="1:3" x14ac:dyDescent="0.25">
      <c r="A17095" s="74">
        <v>40835</v>
      </c>
      <c r="B17095" s="75">
        <v>26.048207999999999</v>
      </c>
      <c r="C17095" s="75">
        <v>71.210424000000003</v>
      </c>
    </row>
    <row r="17096" spans="1:3" x14ac:dyDescent="0.25">
      <c r="A17096" s="74">
        <v>40836</v>
      </c>
      <c r="B17096" s="75">
        <v>26.020776000000001</v>
      </c>
      <c r="C17096" s="75">
        <v>71.213471999999996</v>
      </c>
    </row>
    <row r="17097" spans="1:3" x14ac:dyDescent="0.25">
      <c r="A17097" s="74">
        <v>40837</v>
      </c>
      <c r="B17097" s="75">
        <v>25.990296000000001</v>
      </c>
      <c r="C17097" s="75">
        <v>71.210424000000003</v>
      </c>
    </row>
    <row r="17098" spans="1:3" x14ac:dyDescent="0.25">
      <c r="A17098" s="74">
        <v>40838</v>
      </c>
      <c r="B17098" s="75">
        <v>25.959816000000004</v>
      </c>
      <c r="C17098" s="75">
        <v>71.1708</v>
      </c>
    </row>
    <row r="17099" spans="1:3" x14ac:dyDescent="0.25">
      <c r="A17099" s="74">
        <v>40839</v>
      </c>
      <c r="B17099" s="75">
        <v>25.935432000000002</v>
      </c>
      <c r="C17099" s="75">
        <v>71.128128000000004</v>
      </c>
    </row>
    <row r="17100" spans="1:3" x14ac:dyDescent="0.25">
      <c r="A17100" s="74">
        <v>40840</v>
      </c>
      <c r="B17100" s="75">
        <v>25.917144</v>
      </c>
      <c r="C17100" s="75">
        <v>71.0946</v>
      </c>
    </row>
    <row r="17101" spans="1:3" x14ac:dyDescent="0.25">
      <c r="A17101" s="74">
        <v>40841</v>
      </c>
      <c r="B17101" s="75">
        <v>25.892760000000003</v>
      </c>
      <c r="C17101" s="75">
        <v>71.039736000000005</v>
      </c>
    </row>
    <row r="17102" spans="1:3" x14ac:dyDescent="0.25">
      <c r="A17102" s="74">
        <v>40842</v>
      </c>
      <c r="B17102" s="75">
        <v>25.868376000000001</v>
      </c>
      <c r="C17102" s="75">
        <v>71.024496000000013</v>
      </c>
    </row>
    <row r="17103" spans="1:3" x14ac:dyDescent="0.25">
      <c r="A17103" s="74">
        <v>40843</v>
      </c>
      <c r="B17103" s="75">
        <v>25.850088000000003</v>
      </c>
      <c r="C17103" s="75">
        <v>71.045832000000004</v>
      </c>
    </row>
    <row r="17104" spans="1:3" x14ac:dyDescent="0.25">
      <c r="A17104" s="74">
        <v>40844</v>
      </c>
      <c r="B17104" s="75">
        <v>25.856184000000002</v>
      </c>
      <c r="C17104" s="75">
        <v>71.143368000000009</v>
      </c>
    </row>
    <row r="17105" spans="1:3" x14ac:dyDescent="0.25">
      <c r="A17105" s="74">
        <v>40845</v>
      </c>
      <c r="B17105" s="75">
        <v>25.892760000000003</v>
      </c>
      <c r="C17105" s="75">
        <v>71.216520000000003</v>
      </c>
    </row>
    <row r="17106" spans="1:3" x14ac:dyDescent="0.25">
      <c r="A17106" s="74">
        <v>40846</v>
      </c>
      <c r="B17106" s="75">
        <v>25.968960000000003</v>
      </c>
      <c r="C17106" s="75">
        <v>71.612759999999994</v>
      </c>
    </row>
    <row r="17107" spans="1:3" x14ac:dyDescent="0.25">
      <c r="A17107" s="74">
        <v>40847</v>
      </c>
      <c r="B17107" s="75">
        <v>26.002488000000003</v>
      </c>
      <c r="C17107" s="75">
        <v>71.963279999999997</v>
      </c>
    </row>
    <row r="17108" spans="1:3" x14ac:dyDescent="0.25">
      <c r="A17108" s="74">
        <v>40848</v>
      </c>
      <c r="B17108" s="75">
        <v>26.017728000000002</v>
      </c>
      <c r="C17108" s="75">
        <v>72.033384000000012</v>
      </c>
    </row>
    <row r="17109" spans="1:3" x14ac:dyDescent="0.25">
      <c r="A17109" s="74">
        <v>40849</v>
      </c>
      <c r="B17109" s="75">
        <v>26.020776000000001</v>
      </c>
      <c r="C17109" s="75">
        <v>72.060816000000003</v>
      </c>
    </row>
    <row r="17110" spans="1:3" x14ac:dyDescent="0.25">
      <c r="A17110" s="74">
        <v>40850</v>
      </c>
      <c r="B17110" s="75">
        <v>26.039064000000003</v>
      </c>
      <c r="C17110" s="75">
        <v>72.094344000000007</v>
      </c>
    </row>
    <row r="17111" spans="1:3" x14ac:dyDescent="0.25">
      <c r="A17111" s="74">
        <v>40851</v>
      </c>
      <c r="B17111" s="75">
        <v>26.07564</v>
      </c>
      <c r="C17111" s="75">
        <v>72.143112000000002</v>
      </c>
    </row>
    <row r="17112" spans="1:3" x14ac:dyDescent="0.25">
      <c r="A17112" s="74">
        <v>40852</v>
      </c>
      <c r="B17112" s="75">
        <v>26.081735999999999</v>
      </c>
      <c r="C17112" s="75">
        <v>72.1614</v>
      </c>
    </row>
    <row r="17113" spans="1:3" x14ac:dyDescent="0.25">
      <c r="A17113" s="74">
        <v>40853</v>
      </c>
      <c r="B17113" s="75">
        <v>26.103072000000001</v>
      </c>
      <c r="C17113" s="75">
        <v>72.231504000000001</v>
      </c>
    </row>
    <row r="17114" spans="1:3" x14ac:dyDescent="0.25">
      <c r="A17114" s="74">
        <v>40854</v>
      </c>
      <c r="B17114" s="75">
        <v>26.15184</v>
      </c>
      <c r="C17114" s="75">
        <v>72.277224000000004</v>
      </c>
    </row>
    <row r="17115" spans="1:3" x14ac:dyDescent="0.25">
      <c r="A17115" s="74">
        <v>40855</v>
      </c>
      <c r="B17115" s="75">
        <v>26.298144000000001</v>
      </c>
      <c r="C17115" s="75">
        <v>72.316848000000007</v>
      </c>
    </row>
    <row r="17116" spans="1:3" x14ac:dyDescent="0.25">
      <c r="A17116" s="74">
        <v>40856</v>
      </c>
      <c r="B17116" s="75">
        <v>26.468832000000003</v>
      </c>
      <c r="C17116" s="75">
        <v>72.475344000000007</v>
      </c>
    </row>
    <row r="17117" spans="1:3" x14ac:dyDescent="0.25">
      <c r="A17117" s="74">
        <v>40857</v>
      </c>
      <c r="B17117" s="75">
        <v>26.53284</v>
      </c>
      <c r="C17117" s="75">
        <v>72.737471999999997</v>
      </c>
    </row>
    <row r="17118" spans="1:3" x14ac:dyDescent="0.25">
      <c r="A17118" s="74">
        <v>40858</v>
      </c>
      <c r="B17118" s="75">
        <v>26.636472000000001</v>
      </c>
      <c r="C17118" s="75">
        <v>74.676000000000002</v>
      </c>
    </row>
    <row r="17119" spans="1:3" x14ac:dyDescent="0.25">
      <c r="A17119" s="74">
        <v>40859</v>
      </c>
      <c r="B17119" s="75">
        <v>26.618183999999999</v>
      </c>
      <c r="C17119" s="75">
        <v>75.419712000000004</v>
      </c>
    </row>
    <row r="17120" spans="1:3" x14ac:dyDescent="0.25">
      <c r="A17120" s="74">
        <v>40860</v>
      </c>
      <c r="B17120" s="75">
        <v>26.621232000000003</v>
      </c>
      <c r="C17120" s="75">
        <v>75.950064000000012</v>
      </c>
    </row>
    <row r="17121" spans="1:3" x14ac:dyDescent="0.25">
      <c r="A17121" s="74">
        <v>40861</v>
      </c>
      <c r="B17121" s="75">
        <v>26.642568000000001</v>
      </c>
      <c r="C17121" s="75">
        <v>76.264008000000004</v>
      </c>
    </row>
    <row r="17122" spans="1:3" x14ac:dyDescent="0.25">
      <c r="A17122" s="74">
        <v>40862</v>
      </c>
      <c r="B17122" s="75">
        <v>26.599896000000001</v>
      </c>
      <c r="C17122" s="75">
        <v>76.462128000000007</v>
      </c>
    </row>
    <row r="17123" spans="1:3" x14ac:dyDescent="0.25">
      <c r="A17123" s="74">
        <v>40863</v>
      </c>
      <c r="B17123" s="75">
        <v>26.630376000000002</v>
      </c>
      <c r="C17123" s="75">
        <v>76.568808000000004</v>
      </c>
    </row>
    <row r="17124" spans="1:3" x14ac:dyDescent="0.25">
      <c r="A17124" s="74">
        <v>40864</v>
      </c>
      <c r="B17124" s="75">
        <v>26.593800000000002</v>
      </c>
      <c r="C17124" s="75">
        <v>76.779120000000006</v>
      </c>
    </row>
    <row r="17125" spans="1:3" x14ac:dyDescent="0.25">
      <c r="A17125" s="74">
        <v>40865</v>
      </c>
      <c r="B17125" s="75">
        <v>26.615136</v>
      </c>
      <c r="C17125" s="75">
        <v>76.645008000000004</v>
      </c>
    </row>
    <row r="17126" spans="1:3" x14ac:dyDescent="0.25">
      <c r="A17126" s="74">
        <v>40866</v>
      </c>
      <c r="B17126" s="75">
        <v>26.642568000000001</v>
      </c>
      <c r="C17126" s="75">
        <v>76.800455999999997</v>
      </c>
    </row>
    <row r="17127" spans="1:3" x14ac:dyDescent="0.25">
      <c r="A17127" s="74">
        <v>40867</v>
      </c>
      <c r="B17127" s="75">
        <v>26.624279999999999</v>
      </c>
      <c r="C17127" s="75">
        <v>76.843128000000007</v>
      </c>
    </row>
    <row r="17128" spans="1:3" x14ac:dyDescent="0.25">
      <c r="A17128" s="74">
        <v>40868</v>
      </c>
      <c r="B17128" s="75">
        <v>26.560272000000001</v>
      </c>
      <c r="C17128" s="75">
        <v>76.654152000000011</v>
      </c>
    </row>
    <row r="17129" spans="1:3" x14ac:dyDescent="0.25">
      <c r="A17129" s="74">
        <v>40869</v>
      </c>
      <c r="B17129" s="75">
        <v>26.566368000000001</v>
      </c>
      <c r="C17129" s="75">
        <v>76.757784000000001</v>
      </c>
    </row>
    <row r="17130" spans="1:3" x14ac:dyDescent="0.25">
      <c r="A17130" s="74">
        <v>40870</v>
      </c>
      <c r="B17130" s="75">
        <v>26.566368000000001</v>
      </c>
      <c r="C17130" s="75">
        <v>76.84008</v>
      </c>
    </row>
    <row r="17131" spans="1:3" x14ac:dyDescent="0.25">
      <c r="A17131" s="74">
        <v>40871</v>
      </c>
      <c r="B17131" s="75">
        <v>26.602944000000001</v>
      </c>
      <c r="C17131" s="75">
        <v>76.724255999999997</v>
      </c>
    </row>
    <row r="17132" spans="1:3" x14ac:dyDescent="0.25">
      <c r="A17132" s="74">
        <v>40872</v>
      </c>
      <c r="B17132" s="75">
        <v>26.569416</v>
      </c>
      <c r="C17132" s="75">
        <v>76.373736000000008</v>
      </c>
    </row>
    <row r="17133" spans="1:3" x14ac:dyDescent="0.25">
      <c r="A17133" s="74">
        <v>40873</v>
      </c>
      <c r="B17133" s="75">
        <v>26.602944000000001</v>
      </c>
      <c r="C17133" s="75">
        <v>76.465176</v>
      </c>
    </row>
    <row r="17134" spans="1:3" x14ac:dyDescent="0.25">
      <c r="A17134" s="74">
        <v>40874</v>
      </c>
      <c r="B17134" s="75">
        <v>26.615136</v>
      </c>
      <c r="C17134" s="75">
        <v>76.568808000000004</v>
      </c>
    </row>
    <row r="17135" spans="1:3" x14ac:dyDescent="0.25">
      <c r="A17135" s="74">
        <v>40875</v>
      </c>
      <c r="B17135" s="75">
        <v>26.584656000000003</v>
      </c>
      <c r="C17135" s="75">
        <v>76.446888000000001</v>
      </c>
    </row>
    <row r="17136" spans="1:3" x14ac:dyDescent="0.25">
      <c r="A17136" s="74">
        <v>40876</v>
      </c>
      <c r="B17136" s="75">
        <v>26.587704000000002</v>
      </c>
      <c r="C17136" s="75">
        <v>76.422504000000004</v>
      </c>
    </row>
    <row r="17137" spans="1:3" x14ac:dyDescent="0.25">
      <c r="A17137" s="74">
        <v>40877</v>
      </c>
      <c r="B17137" s="75">
        <v>26.654760000000003</v>
      </c>
      <c r="C17137" s="75">
        <v>76.456032000000008</v>
      </c>
    </row>
    <row r="17138" spans="1:3" x14ac:dyDescent="0.25">
      <c r="A17138" s="74">
        <v>40878</v>
      </c>
      <c r="B17138" s="75">
        <v>26.666951999999998</v>
      </c>
      <c r="C17138" s="75">
        <v>76.520040000000009</v>
      </c>
    </row>
    <row r="17139" spans="1:3" x14ac:dyDescent="0.25">
      <c r="A17139" s="74">
        <v>40879</v>
      </c>
      <c r="B17139" s="75">
        <v>26.663904000000002</v>
      </c>
      <c r="C17139" s="75">
        <v>76.550520000000006</v>
      </c>
    </row>
    <row r="17140" spans="1:3" x14ac:dyDescent="0.25">
      <c r="A17140" s="74">
        <v>40880</v>
      </c>
      <c r="B17140" s="75">
        <v>26.654760000000003</v>
      </c>
      <c r="C17140" s="75">
        <v>76.608432000000008</v>
      </c>
    </row>
    <row r="17141" spans="1:3" x14ac:dyDescent="0.25">
      <c r="A17141" s="74">
        <v>40881</v>
      </c>
      <c r="B17141" s="75">
        <v>26.642568000000001</v>
      </c>
      <c r="C17141" s="75">
        <v>76.641959999999997</v>
      </c>
    </row>
    <row r="17142" spans="1:3" x14ac:dyDescent="0.25">
      <c r="A17142" s="74">
        <v>40882</v>
      </c>
      <c r="B17142" s="75">
        <v>26.694383999999999</v>
      </c>
      <c r="C17142" s="75">
        <v>76.785216000000005</v>
      </c>
    </row>
    <row r="17143" spans="1:3" x14ac:dyDescent="0.25">
      <c r="A17143" s="74">
        <v>40883</v>
      </c>
      <c r="B17143" s="75">
        <v>26.666951999999998</v>
      </c>
      <c r="C17143" s="75">
        <v>76.815696000000003</v>
      </c>
    </row>
    <row r="17144" spans="1:3" x14ac:dyDescent="0.25">
      <c r="A17144" s="74">
        <v>40884</v>
      </c>
      <c r="B17144" s="75">
        <v>26.68524</v>
      </c>
      <c r="C17144" s="75">
        <v>76.849224000000007</v>
      </c>
    </row>
    <row r="17145" spans="1:3" x14ac:dyDescent="0.25">
      <c r="A17145" s="74">
        <v>40885</v>
      </c>
      <c r="B17145" s="75">
        <v>26.694383999999999</v>
      </c>
      <c r="C17145" s="75">
        <v>76.84008</v>
      </c>
    </row>
    <row r="17146" spans="1:3" x14ac:dyDescent="0.25">
      <c r="A17146" s="74">
        <v>40886</v>
      </c>
      <c r="B17146" s="75">
        <v>26.673048000000001</v>
      </c>
      <c r="C17146" s="75">
        <v>76.824840000000009</v>
      </c>
    </row>
    <row r="17147" spans="1:3" x14ac:dyDescent="0.25">
      <c r="A17147" s="74">
        <v>40887</v>
      </c>
      <c r="B17147" s="75">
        <v>26.663904000000002</v>
      </c>
      <c r="C17147" s="75">
        <v>76.830936000000008</v>
      </c>
    </row>
    <row r="17148" spans="1:3" x14ac:dyDescent="0.25">
      <c r="A17148" s="74">
        <v>40888</v>
      </c>
      <c r="B17148" s="75">
        <v>26.682192000000004</v>
      </c>
      <c r="C17148" s="75">
        <v>76.696824000000007</v>
      </c>
    </row>
    <row r="17149" spans="1:3" x14ac:dyDescent="0.25">
      <c r="A17149" s="74">
        <v>40889</v>
      </c>
      <c r="B17149" s="75">
        <v>26.645616</v>
      </c>
      <c r="C17149" s="75">
        <v>76.373736000000008</v>
      </c>
    </row>
    <row r="17150" spans="1:3" x14ac:dyDescent="0.25">
      <c r="A17150" s="74">
        <v>40890</v>
      </c>
      <c r="B17150" s="75">
        <v>26.666951999999998</v>
      </c>
      <c r="C17150" s="75">
        <v>76.50175200000001</v>
      </c>
    </row>
    <row r="17151" spans="1:3" x14ac:dyDescent="0.25">
      <c r="A17151" s="74">
        <v>40891</v>
      </c>
      <c r="B17151" s="75">
        <v>26.657807999999999</v>
      </c>
      <c r="C17151" s="75">
        <v>76.593192000000002</v>
      </c>
    </row>
    <row r="17152" spans="1:3" x14ac:dyDescent="0.25">
      <c r="A17152" s="74">
        <v>40892</v>
      </c>
      <c r="B17152" s="75">
        <v>26.654760000000003</v>
      </c>
      <c r="C17152" s="75">
        <v>76.794359999999998</v>
      </c>
    </row>
    <row r="17153" spans="1:3" x14ac:dyDescent="0.25">
      <c r="A17153" s="74">
        <v>40893</v>
      </c>
      <c r="B17153" s="75">
        <v>26.621232000000003</v>
      </c>
      <c r="C17153" s="75">
        <v>77.010767999999999</v>
      </c>
    </row>
    <row r="17154" spans="1:3" x14ac:dyDescent="0.25">
      <c r="A17154" s="74">
        <v>40894</v>
      </c>
      <c r="B17154" s="75">
        <v>26.673048000000001</v>
      </c>
      <c r="C17154" s="75">
        <v>76.974192000000002</v>
      </c>
    </row>
    <row r="17155" spans="1:3" x14ac:dyDescent="0.25">
      <c r="A17155" s="74">
        <v>40895</v>
      </c>
      <c r="B17155" s="75">
        <v>26.642568000000001</v>
      </c>
      <c r="C17155" s="75">
        <v>76.669392000000002</v>
      </c>
    </row>
    <row r="17156" spans="1:3" x14ac:dyDescent="0.25">
      <c r="A17156" s="74">
        <v>40896</v>
      </c>
      <c r="B17156" s="75">
        <v>26.627328000000002</v>
      </c>
      <c r="C17156" s="75">
        <v>76.766928000000007</v>
      </c>
    </row>
    <row r="17157" spans="1:3" x14ac:dyDescent="0.25">
      <c r="A17157" s="74">
        <v>40897</v>
      </c>
      <c r="B17157" s="75">
        <v>26.605992000000004</v>
      </c>
      <c r="C17157" s="75">
        <v>77.050392000000002</v>
      </c>
    </row>
    <row r="17158" spans="1:3" x14ac:dyDescent="0.25">
      <c r="A17158" s="74">
        <v>40898</v>
      </c>
      <c r="B17158" s="75">
        <v>26.630376000000002</v>
      </c>
      <c r="C17158" s="75">
        <v>77.175359999999998</v>
      </c>
    </row>
    <row r="17159" spans="1:3" x14ac:dyDescent="0.25">
      <c r="A17159" s="74">
        <v>40899</v>
      </c>
      <c r="B17159" s="75">
        <v>26.642568000000001</v>
      </c>
      <c r="C17159" s="75">
        <v>77.196696000000003</v>
      </c>
    </row>
    <row r="17160" spans="1:3" x14ac:dyDescent="0.25">
      <c r="A17160" s="74">
        <v>40900</v>
      </c>
      <c r="B17160" s="75">
        <v>26.657807999999999</v>
      </c>
      <c r="C17160" s="75">
        <v>77.181455999999997</v>
      </c>
    </row>
    <row r="17161" spans="1:3" x14ac:dyDescent="0.25">
      <c r="A17161" s="74">
        <v>40901</v>
      </c>
      <c r="B17161" s="75">
        <v>26.657807999999999</v>
      </c>
      <c r="C17161" s="75">
        <v>77.172312000000005</v>
      </c>
    </row>
    <row r="17162" spans="1:3" x14ac:dyDescent="0.25">
      <c r="A17162" s="74">
        <v>40902</v>
      </c>
      <c r="B17162" s="75">
        <v>26.654760000000003</v>
      </c>
      <c r="C17162" s="75">
        <v>77.160120000000006</v>
      </c>
    </row>
    <row r="17163" spans="1:3" x14ac:dyDescent="0.25">
      <c r="A17163" s="74">
        <v>40903</v>
      </c>
      <c r="B17163" s="75">
        <v>26.645616</v>
      </c>
      <c r="C17163" s="75">
        <v>77.129640000000009</v>
      </c>
    </row>
    <row r="17164" spans="1:3" x14ac:dyDescent="0.25">
      <c r="A17164" s="74">
        <v>40904</v>
      </c>
      <c r="B17164" s="75">
        <v>26.639520000000005</v>
      </c>
      <c r="C17164" s="75">
        <v>77.071728000000007</v>
      </c>
    </row>
    <row r="17165" spans="1:3" x14ac:dyDescent="0.25">
      <c r="A17165" s="74">
        <v>40905</v>
      </c>
      <c r="B17165" s="75">
        <v>26.624279999999999</v>
      </c>
      <c r="C17165" s="75">
        <v>77.032104000000004</v>
      </c>
    </row>
    <row r="17166" spans="1:3" x14ac:dyDescent="0.25">
      <c r="A17166" s="74">
        <v>40906</v>
      </c>
      <c r="B17166" s="75">
        <v>26.618183999999999</v>
      </c>
      <c r="C17166" s="75">
        <v>76.983336000000008</v>
      </c>
    </row>
    <row r="17167" spans="1:3" x14ac:dyDescent="0.25">
      <c r="A17167" s="74">
        <v>40907</v>
      </c>
      <c r="B17167" s="75">
        <v>26.605992000000004</v>
      </c>
      <c r="C17167" s="75">
        <v>76.949808000000004</v>
      </c>
    </row>
    <row r="17168" spans="1:3" x14ac:dyDescent="0.25">
      <c r="A17168" s="74">
        <v>40908</v>
      </c>
      <c r="B17168" s="75">
        <v>26.596848000000001</v>
      </c>
      <c r="C17168" s="75">
        <v>76.910184000000001</v>
      </c>
    </row>
    <row r="17169" spans="1:3" x14ac:dyDescent="0.25">
      <c r="A17169" s="74">
        <v>40909</v>
      </c>
      <c r="B17169" s="75">
        <v>26.581607999999999</v>
      </c>
      <c r="C17169" s="75">
        <v>76.876655999999997</v>
      </c>
    </row>
    <row r="17170" spans="1:3" x14ac:dyDescent="0.25">
      <c r="A17170" s="74">
        <v>40910</v>
      </c>
      <c r="B17170" s="75">
        <v>26.563320000000004</v>
      </c>
      <c r="C17170" s="75">
        <v>76.84008</v>
      </c>
    </row>
    <row r="17171" spans="1:3" x14ac:dyDescent="0.25">
      <c r="A17171" s="74">
        <v>40911</v>
      </c>
      <c r="B17171" s="75">
        <v>26.541983999999999</v>
      </c>
      <c r="C17171" s="75">
        <v>76.797408000000004</v>
      </c>
    </row>
    <row r="17172" spans="1:3" x14ac:dyDescent="0.25">
      <c r="A17172" s="74">
        <v>40912</v>
      </c>
      <c r="B17172" s="75">
        <v>26.523696000000001</v>
      </c>
      <c r="C17172" s="75">
        <v>76.766928000000007</v>
      </c>
    </row>
    <row r="17173" spans="1:3" x14ac:dyDescent="0.25">
      <c r="A17173" s="74">
        <v>40913</v>
      </c>
      <c r="B17173" s="75">
        <v>26.502360000000003</v>
      </c>
      <c r="C17173" s="75">
        <v>76.724255999999997</v>
      </c>
    </row>
    <row r="17174" spans="1:3" x14ac:dyDescent="0.25">
      <c r="A17174" s="74">
        <v>40914</v>
      </c>
      <c r="B17174" s="75">
        <v>26.481024000000001</v>
      </c>
      <c r="C17174" s="75">
        <v>76.678536000000008</v>
      </c>
    </row>
    <row r="17175" spans="1:3" x14ac:dyDescent="0.25">
      <c r="A17175" s="74">
        <v>40915</v>
      </c>
      <c r="B17175" s="75">
        <v>26.468832000000003</v>
      </c>
      <c r="C17175" s="75">
        <v>76.724255999999997</v>
      </c>
    </row>
    <row r="17176" spans="1:3" x14ac:dyDescent="0.25">
      <c r="A17176" s="74">
        <v>40916</v>
      </c>
      <c r="B17176" s="75">
        <v>26.453592000000004</v>
      </c>
      <c r="C17176" s="75">
        <v>76.776071999999999</v>
      </c>
    </row>
    <row r="17177" spans="1:3" x14ac:dyDescent="0.25">
      <c r="A17177" s="74">
        <v>40917</v>
      </c>
      <c r="B17177" s="75">
        <v>26.438351999999998</v>
      </c>
      <c r="C17177" s="75">
        <v>76.815696000000003</v>
      </c>
    </row>
    <row r="17178" spans="1:3" x14ac:dyDescent="0.25">
      <c r="A17178" s="74">
        <v>40918</v>
      </c>
      <c r="B17178" s="75">
        <v>26.423112</v>
      </c>
      <c r="C17178" s="75">
        <v>76.852271999999999</v>
      </c>
    </row>
    <row r="17179" spans="1:3" x14ac:dyDescent="0.25">
      <c r="A17179" s="74">
        <v>40919</v>
      </c>
      <c r="B17179" s="75">
        <v>26.407872000000001</v>
      </c>
      <c r="C17179" s="75">
        <v>76.879704000000004</v>
      </c>
    </row>
    <row r="17180" spans="1:3" x14ac:dyDescent="0.25">
      <c r="A17180" s="74">
        <v>40920</v>
      </c>
      <c r="B17180" s="75">
        <v>26.395679999999999</v>
      </c>
      <c r="C17180" s="75">
        <v>76.89494400000001</v>
      </c>
    </row>
    <row r="17181" spans="1:3" x14ac:dyDescent="0.25">
      <c r="A17181" s="74">
        <v>40921</v>
      </c>
      <c r="B17181" s="75">
        <v>26.383488000000003</v>
      </c>
      <c r="C17181" s="75">
        <v>76.910184000000001</v>
      </c>
    </row>
    <row r="17182" spans="1:3" x14ac:dyDescent="0.25">
      <c r="A17182" s="74">
        <v>40922</v>
      </c>
      <c r="B17182" s="75">
        <v>26.371296000000001</v>
      </c>
      <c r="C17182" s="75">
        <v>76.919328000000007</v>
      </c>
    </row>
    <row r="17183" spans="1:3" x14ac:dyDescent="0.25">
      <c r="A17183" s="74">
        <v>40923</v>
      </c>
      <c r="B17183" s="75">
        <v>26.359104000000002</v>
      </c>
      <c r="C17183" s="75">
        <v>76.940664000000012</v>
      </c>
    </row>
    <row r="17184" spans="1:3" x14ac:dyDescent="0.25">
      <c r="A17184" s="74">
        <v>40924</v>
      </c>
      <c r="B17184" s="75">
        <v>26.346912</v>
      </c>
      <c r="C17184" s="75">
        <v>76.919328000000007</v>
      </c>
    </row>
    <row r="17185" spans="1:3" x14ac:dyDescent="0.25">
      <c r="A17185" s="74">
        <v>40925</v>
      </c>
      <c r="B17185" s="75">
        <v>26.343864000000004</v>
      </c>
      <c r="C17185" s="75">
        <v>76.830936000000008</v>
      </c>
    </row>
    <row r="17186" spans="1:3" x14ac:dyDescent="0.25">
      <c r="A17186" s="74">
        <v>40926</v>
      </c>
      <c r="B17186" s="75">
        <v>26.337768000000001</v>
      </c>
      <c r="C17186" s="75">
        <v>76.745592000000002</v>
      </c>
    </row>
    <row r="17187" spans="1:3" x14ac:dyDescent="0.25">
      <c r="A17187" s="74">
        <v>40927</v>
      </c>
      <c r="B17187" s="75">
        <v>26.331672000000001</v>
      </c>
      <c r="C17187" s="75">
        <v>76.654152000000011</v>
      </c>
    </row>
    <row r="17188" spans="1:3" x14ac:dyDescent="0.25">
      <c r="A17188" s="74">
        <v>40928</v>
      </c>
      <c r="B17188" s="75">
        <v>26.325576000000002</v>
      </c>
      <c r="C17188" s="75">
        <v>76.565759999999997</v>
      </c>
    </row>
    <row r="17189" spans="1:3" x14ac:dyDescent="0.25">
      <c r="A17189" s="74">
        <v>40929</v>
      </c>
      <c r="B17189" s="75">
        <v>26.310336</v>
      </c>
      <c r="C17189" s="75">
        <v>76.529184000000001</v>
      </c>
    </row>
    <row r="17190" spans="1:3" x14ac:dyDescent="0.25">
      <c r="A17190" s="74">
        <v>40930</v>
      </c>
      <c r="B17190" s="75">
        <v>26.301192000000004</v>
      </c>
      <c r="C17190" s="75">
        <v>76.495655999999997</v>
      </c>
    </row>
    <row r="17191" spans="1:3" x14ac:dyDescent="0.25">
      <c r="A17191" s="74">
        <v>40931</v>
      </c>
      <c r="B17191" s="75">
        <v>26.282904000000002</v>
      </c>
      <c r="C17191" s="75">
        <v>76.489559999999997</v>
      </c>
    </row>
    <row r="17192" spans="1:3" x14ac:dyDescent="0.25">
      <c r="A17192" s="74">
        <v>40932</v>
      </c>
      <c r="B17192" s="75">
        <v>26.273760000000003</v>
      </c>
      <c r="C17192" s="75">
        <v>76.449936000000008</v>
      </c>
    </row>
    <row r="17193" spans="1:3" x14ac:dyDescent="0.25">
      <c r="A17193" s="74">
        <v>40933</v>
      </c>
      <c r="B17193" s="75">
        <v>26.264616</v>
      </c>
      <c r="C17193" s="75">
        <v>76.401167999999998</v>
      </c>
    </row>
    <row r="17194" spans="1:3" x14ac:dyDescent="0.25">
      <c r="A17194" s="74">
        <v>40934</v>
      </c>
      <c r="B17194" s="75">
        <v>26.252424000000001</v>
      </c>
      <c r="C17194" s="75">
        <v>76.355447999999996</v>
      </c>
    </row>
    <row r="17195" spans="1:3" x14ac:dyDescent="0.25">
      <c r="A17195" s="74">
        <v>40935</v>
      </c>
      <c r="B17195" s="75">
        <v>26.237183999999999</v>
      </c>
      <c r="C17195" s="75">
        <v>76.312775999999999</v>
      </c>
    </row>
    <row r="17196" spans="1:3" x14ac:dyDescent="0.25">
      <c r="A17196" s="74">
        <v>40936</v>
      </c>
      <c r="B17196" s="75">
        <v>26.22804</v>
      </c>
      <c r="C17196" s="75">
        <v>76.203047999999995</v>
      </c>
    </row>
    <row r="17197" spans="1:3" x14ac:dyDescent="0.25">
      <c r="A17197" s="74">
        <v>40937</v>
      </c>
      <c r="B17197" s="75">
        <v>26.215848000000001</v>
      </c>
      <c r="C17197" s="75">
        <v>76.093320000000006</v>
      </c>
    </row>
    <row r="17198" spans="1:3" x14ac:dyDescent="0.25">
      <c r="A17198" s="74">
        <v>40938</v>
      </c>
      <c r="B17198" s="75">
        <v>26.209751999999998</v>
      </c>
      <c r="C17198" s="75">
        <v>75.983592000000002</v>
      </c>
    </row>
    <row r="17199" spans="1:3" x14ac:dyDescent="0.25">
      <c r="A17199" s="74">
        <v>40939</v>
      </c>
      <c r="B17199" s="75">
        <v>26.206704000000002</v>
      </c>
      <c r="C17199" s="75">
        <v>75.876912000000004</v>
      </c>
    </row>
    <row r="17200" spans="1:3" x14ac:dyDescent="0.25">
      <c r="A17200" s="74">
        <v>40940</v>
      </c>
      <c r="B17200" s="75">
        <v>26.194512</v>
      </c>
      <c r="C17200" s="75">
        <v>75.77328</v>
      </c>
    </row>
    <row r="17201" spans="1:3" x14ac:dyDescent="0.25">
      <c r="A17201" s="74">
        <v>40941</v>
      </c>
      <c r="B17201" s="75">
        <v>26.188416</v>
      </c>
      <c r="C17201" s="75">
        <v>75.666600000000003</v>
      </c>
    </row>
    <row r="17202" spans="1:3" x14ac:dyDescent="0.25">
      <c r="A17202" s="74">
        <v>40942</v>
      </c>
      <c r="B17202" s="75">
        <v>26.176224000000001</v>
      </c>
      <c r="C17202" s="75">
        <v>75.553824000000006</v>
      </c>
    </row>
    <row r="17203" spans="1:3" x14ac:dyDescent="0.25">
      <c r="A17203" s="74">
        <v>40943</v>
      </c>
      <c r="B17203" s="75">
        <v>26.164032000000002</v>
      </c>
      <c r="C17203" s="75">
        <v>75.483720000000005</v>
      </c>
    </row>
    <row r="17204" spans="1:3" x14ac:dyDescent="0.25">
      <c r="A17204" s="74">
        <v>40944</v>
      </c>
      <c r="B17204" s="75">
        <v>26.157935999999999</v>
      </c>
      <c r="C17204" s="75">
        <v>75.413616000000005</v>
      </c>
    </row>
    <row r="17205" spans="1:3" x14ac:dyDescent="0.25">
      <c r="A17205" s="74">
        <v>40945</v>
      </c>
      <c r="B17205" s="75">
        <v>26.142696000000001</v>
      </c>
      <c r="C17205" s="75">
        <v>75.337416000000005</v>
      </c>
    </row>
    <row r="17206" spans="1:3" x14ac:dyDescent="0.25">
      <c r="A17206" s="74">
        <v>40946</v>
      </c>
      <c r="B17206" s="75">
        <v>26.127456000000002</v>
      </c>
      <c r="C17206" s="75">
        <v>75.264264000000011</v>
      </c>
    </row>
    <row r="17207" spans="1:3" x14ac:dyDescent="0.25">
      <c r="A17207" s="74">
        <v>40947</v>
      </c>
      <c r="B17207" s="75">
        <v>26.115264000000003</v>
      </c>
      <c r="C17207" s="75">
        <v>75.185016000000005</v>
      </c>
    </row>
    <row r="17208" spans="1:3" x14ac:dyDescent="0.25">
      <c r="A17208" s="74">
        <v>40948</v>
      </c>
      <c r="B17208" s="75">
        <v>26.103072000000001</v>
      </c>
      <c r="C17208" s="75">
        <v>75.108816000000004</v>
      </c>
    </row>
    <row r="17209" spans="1:3" x14ac:dyDescent="0.25">
      <c r="A17209" s="74">
        <v>40949</v>
      </c>
      <c r="B17209" s="75">
        <v>26.093928000000002</v>
      </c>
      <c r="C17209" s="75">
        <v>75.026520000000005</v>
      </c>
    </row>
    <row r="17210" spans="1:3" x14ac:dyDescent="0.25">
      <c r="A17210" s="74">
        <v>40950</v>
      </c>
      <c r="B17210" s="75">
        <v>26.084783999999999</v>
      </c>
      <c r="C17210" s="75">
        <v>74.953367999999998</v>
      </c>
    </row>
    <row r="17211" spans="1:3" x14ac:dyDescent="0.25">
      <c r="A17211" s="74">
        <v>40951</v>
      </c>
      <c r="B17211" s="75">
        <v>26.072592000000004</v>
      </c>
      <c r="C17211" s="75">
        <v>74.877167999999998</v>
      </c>
    </row>
    <row r="17212" spans="1:3" x14ac:dyDescent="0.25">
      <c r="A17212" s="74">
        <v>40952</v>
      </c>
      <c r="B17212" s="75">
        <v>26.063448000000005</v>
      </c>
      <c r="C17212" s="75">
        <v>74.791824000000005</v>
      </c>
    </row>
    <row r="17213" spans="1:3" x14ac:dyDescent="0.25">
      <c r="A17213" s="74">
        <v>40953</v>
      </c>
      <c r="B17213" s="75">
        <v>26.045160000000003</v>
      </c>
      <c r="C17213" s="75">
        <v>74.706479999999999</v>
      </c>
    </row>
    <row r="17214" spans="1:3" x14ac:dyDescent="0.25">
      <c r="A17214" s="74">
        <v>40954</v>
      </c>
      <c r="B17214" s="75">
        <v>26.029920000000004</v>
      </c>
      <c r="C17214" s="75">
        <v>74.621136000000007</v>
      </c>
    </row>
    <row r="17215" spans="1:3" x14ac:dyDescent="0.25">
      <c r="A17215" s="74">
        <v>40955</v>
      </c>
      <c r="B17215" s="75">
        <v>26.020776000000001</v>
      </c>
      <c r="C17215" s="75">
        <v>74.532744000000008</v>
      </c>
    </row>
    <row r="17216" spans="1:3" x14ac:dyDescent="0.25">
      <c r="A17216" s="74">
        <v>40956</v>
      </c>
      <c r="B17216" s="75">
        <v>26.008583999999999</v>
      </c>
      <c r="C17216" s="75">
        <v>74.423016000000004</v>
      </c>
    </row>
    <row r="17217" spans="1:3" x14ac:dyDescent="0.25">
      <c r="A17217" s="74">
        <v>40957</v>
      </c>
      <c r="B17217" s="75">
        <v>25.99944</v>
      </c>
      <c r="C17217" s="75">
        <v>74.288904000000002</v>
      </c>
    </row>
    <row r="17218" spans="1:3" x14ac:dyDescent="0.25">
      <c r="A17218" s="74">
        <v>40958</v>
      </c>
      <c r="B17218" s="75">
        <v>25.993344</v>
      </c>
      <c r="C17218" s="75">
        <v>74.154792</v>
      </c>
    </row>
    <row r="17219" spans="1:3" x14ac:dyDescent="0.25">
      <c r="A17219" s="74">
        <v>40959</v>
      </c>
      <c r="B17219" s="75">
        <v>25.984200000000001</v>
      </c>
      <c r="C17219" s="75">
        <v>74.032871999999998</v>
      </c>
    </row>
    <row r="17220" spans="1:3" x14ac:dyDescent="0.25">
      <c r="A17220" s="74">
        <v>40960</v>
      </c>
      <c r="B17220" s="75">
        <v>25.975056000000002</v>
      </c>
      <c r="C17220" s="75">
        <v>73.889616000000004</v>
      </c>
    </row>
    <row r="17221" spans="1:3" x14ac:dyDescent="0.25">
      <c r="A17221" s="74">
        <v>40961</v>
      </c>
      <c r="B17221" s="75">
        <v>25.965911999999999</v>
      </c>
      <c r="C17221" s="75">
        <v>73.743312000000003</v>
      </c>
    </row>
    <row r="17222" spans="1:3" x14ac:dyDescent="0.25">
      <c r="A17222" s="74">
        <v>40962</v>
      </c>
      <c r="B17222" s="75">
        <v>25.956768</v>
      </c>
      <c r="C17222" s="75">
        <v>73.600056000000009</v>
      </c>
    </row>
    <row r="17223" spans="1:3" x14ac:dyDescent="0.25">
      <c r="A17223" s="74">
        <v>40963</v>
      </c>
      <c r="B17223" s="75">
        <v>25.950672000000001</v>
      </c>
      <c r="C17223" s="75">
        <v>73.456800000000001</v>
      </c>
    </row>
    <row r="17224" spans="1:3" x14ac:dyDescent="0.25">
      <c r="A17224" s="74">
        <v>40964</v>
      </c>
      <c r="B17224" s="75">
        <v>25.944576000000001</v>
      </c>
      <c r="C17224" s="75">
        <v>73.310496000000001</v>
      </c>
    </row>
    <row r="17225" spans="1:3" x14ac:dyDescent="0.25">
      <c r="A17225" s="74">
        <v>40965</v>
      </c>
      <c r="B17225" s="75">
        <v>25.935432000000002</v>
      </c>
      <c r="C17225" s="75">
        <v>73.164192</v>
      </c>
    </row>
    <row r="17226" spans="1:3" x14ac:dyDescent="0.25">
      <c r="A17226" s="74">
        <v>40966</v>
      </c>
      <c r="B17226" s="75">
        <v>25.929335999999999</v>
      </c>
      <c r="C17226" s="75">
        <v>73.014840000000007</v>
      </c>
    </row>
    <row r="17227" spans="1:3" x14ac:dyDescent="0.25">
      <c r="A17227" s="74">
        <v>40967</v>
      </c>
      <c r="B17227" s="75">
        <v>25.920192000000004</v>
      </c>
      <c r="C17227" s="75">
        <v>72.868536000000006</v>
      </c>
    </row>
    <row r="17228" spans="1:3" x14ac:dyDescent="0.25">
      <c r="A17228" s="74">
        <v>40968</v>
      </c>
      <c r="B17228" s="75">
        <v>25.908000000000001</v>
      </c>
      <c r="C17228" s="75">
        <v>72.719184000000013</v>
      </c>
    </row>
    <row r="17229" spans="1:3" x14ac:dyDescent="0.25">
      <c r="A17229" s="74">
        <v>40969</v>
      </c>
      <c r="B17229" s="75">
        <v>25.901904000000002</v>
      </c>
      <c r="C17229" s="75">
        <v>72.563736000000006</v>
      </c>
    </row>
    <row r="17230" spans="1:3" x14ac:dyDescent="0.25">
      <c r="A17230" s="74">
        <v>40970</v>
      </c>
      <c r="B17230" s="75">
        <v>25.895807999999999</v>
      </c>
      <c r="C17230" s="75">
        <v>72.411336000000006</v>
      </c>
    </row>
    <row r="17231" spans="1:3" x14ac:dyDescent="0.25">
      <c r="A17231" s="74">
        <v>40971</v>
      </c>
      <c r="B17231" s="75">
        <v>25.892760000000003</v>
      </c>
      <c r="C17231" s="75">
        <v>72.255887999999999</v>
      </c>
    </row>
    <row r="17232" spans="1:3" x14ac:dyDescent="0.25">
      <c r="A17232" s="74">
        <v>40972</v>
      </c>
      <c r="B17232" s="75">
        <v>25.886664000000003</v>
      </c>
      <c r="C17232" s="75">
        <v>72.100440000000006</v>
      </c>
    </row>
    <row r="17233" spans="1:3" x14ac:dyDescent="0.25">
      <c r="A17233" s="74">
        <v>40973</v>
      </c>
      <c r="B17233" s="75">
        <v>25.880568</v>
      </c>
      <c r="C17233" s="75">
        <v>71.938896</v>
      </c>
    </row>
    <row r="17234" spans="1:3" x14ac:dyDescent="0.25">
      <c r="A17234" s="74">
        <v>40974</v>
      </c>
      <c r="B17234" s="75">
        <v>25.889711999999999</v>
      </c>
      <c r="C17234" s="75">
        <v>71.832216000000003</v>
      </c>
    </row>
    <row r="17235" spans="1:3" x14ac:dyDescent="0.25">
      <c r="A17235" s="74">
        <v>40975</v>
      </c>
      <c r="B17235" s="75">
        <v>25.880568</v>
      </c>
      <c r="C17235" s="75">
        <v>71.701152000000008</v>
      </c>
    </row>
    <row r="17236" spans="1:3" x14ac:dyDescent="0.25">
      <c r="A17236" s="74">
        <v>40976</v>
      </c>
      <c r="B17236" s="75">
        <v>25.871424000000001</v>
      </c>
      <c r="C17236" s="75">
        <v>71.554848000000007</v>
      </c>
    </row>
    <row r="17237" spans="1:3" x14ac:dyDescent="0.25">
      <c r="A17237" s="74">
        <v>40977</v>
      </c>
      <c r="B17237" s="75">
        <v>25.862279999999998</v>
      </c>
      <c r="C17237" s="75">
        <v>71.414640000000006</v>
      </c>
    </row>
    <row r="17238" spans="1:3" x14ac:dyDescent="0.25">
      <c r="A17238" s="74">
        <v>40978</v>
      </c>
      <c r="B17238" s="75">
        <v>25.853135999999999</v>
      </c>
      <c r="C17238" s="75">
        <v>71.259191999999999</v>
      </c>
    </row>
    <row r="17239" spans="1:3" x14ac:dyDescent="0.25">
      <c r="A17239" s="74">
        <v>40979</v>
      </c>
      <c r="B17239" s="75">
        <v>25.84704</v>
      </c>
      <c r="C17239" s="75">
        <v>71.097648000000007</v>
      </c>
    </row>
    <row r="17240" spans="1:3" x14ac:dyDescent="0.25">
      <c r="A17240" s="74">
        <v>40980</v>
      </c>
      <c r="B17240" s="75">
        <v>25.843992000000004</v>
      </c>
      <c r="C17240" s="75">
        <v>70.945248000000007</v>
      </c>
    </row>
    <row r="17241" spans="1:3" x14ac:dyDescent="0.25">
      <c r="A17241" s="74">
        <v>40981</v>
      </c>
      <c r="B17241" s="75">
        <v>25.831800000000001</v>
      </c>
      <c r="C17241" s="75">
        <v>70.795896000000013</v>
      </c>
    </row>
    <row r="17242" spans="1:3" x14ac:dyDescent="0.25">
      <c r="A17242" s="74">
        <v>40982</v>
      </c>
      <c r="B17242" s="75">
        <v>25.825704000000002</v>
      </c>
      <c r="C17242" s="75">
        <v>70.658736000000005</v>
      </c>
    </row>
    <row r="17243" spans="1:3" x14ac:dyDescent="0.25">
      <c r="A17243" s="74">
        <v>40983</v>
      </c>
      <c r="B17243" s="75">
        <v>25.816560000000003</v>
      </c>
      <c r="C17243" s="75">
        <v>70.515479999999997</v>
      </c>
    </row>
    <row r="17244" spans="1:3" x14ac:dyDescent="0.25">
      <c r="A17244" s="74">
        <v>40984</v>
      </c>
      <c r="B17244" s="75">
        <v>25.810464000000003</v>
      </c>
      <c r="C17244" s="75">
        <v>70.366128000000003</v>
      </c>
    </row>
    <row r="17245" spans="1:3" x14ac:dyDescent="0.25">
      <c r="A17245" s="74">
        <v>40985</v>
      </c>
      <c r="B17245" s="75">
        <v>25.810464000000003</v>
      </c>
      <c r="C17245" s="75">
        <v>70.238112000000001</v>
      </c>
    </row>
    <row r="17246" spans="1:3" x14ac:dyDescent="0.25">
      <c r="A17246" s="74">
        <v>40986</v>
      </c>
      <c r="B17246" s="75">
        <v>25.807416000000003</v>
      </c>
      <c r="C17246" s="75">
        <v>70.134479999999996</v>
      </c>
    </row>
    <row r="17247" spans="1:3" x14ac:dyDescent="0.25">
      <c r="A17247" s="74">
        <v>40987</v>
      </c>
      <c r="B17247" s="75">
        <v>25.795224000000001</v>
      </c>
      <c r="C17247" s="75">
        <v>70.006464000000008</v>
      </c>
    </row>
    <row r="17248" spans="1:3" x14ac:dyDescent="0.25">
      <c r="A17248" s="74">
        <v>40988</v>
      </c>
      <c r="B17248" s="75">
        <v>25.789128000000002</v>
      </c>
      <c r="C17248" s="75">
        <v>69.863208</v>
      </c>
    </row>
    <row r="17249" spans="1:3" x14ac:dyDescent="0.25">
      <c r="A17249" s="74">
        <v>40989</v>
      </c>
      <c r="B17249" s="75">
        <v>25.779984000000002</v>
      </c>
      <c r="C17249" s="75">
        <v>69.695568000000009</v>
      </c>
    </row>
    <row r="17250" spans="1:3" x14ac:dyDescent="0.25">
      <c r="A17250" s="74">
        <v>40990</v>
      </c>
      <c r="B17250" s="75">
        <v>25.776935999999999</v>
      </c>
      <c r="C17250" s="75">
        <v>69.537071999999995</v>
      </c>
    </row>
    <row r="17251" spans="1:3" x14ac:dyDescent="0.25">
      <c r="A17251" s="74">
        <v>40991</v>
      </c>
      <c r="B17251" s="75">
        <v>25.764744</v>
      </c>
      <c r="C17251" s="75">
        <v>69.418199999999999</v>
      </c>
    </row>
    <row r="17252" spans="1:3" x14ac:dyDescent="0.25">
      <c r="A17252" s="74">
        <v>40992</v>
      </c>
      <c r="B17252" s="75">
        <v>25.755600000000001</v>
      </c>
      <c r="C17252" s="75">
        <v>69.305424000000002</v>
      </c>
    </row>
    <row r="17253" spans="1:3" x14ac:dyDescent="0.25">
      <c r="A17253" s="74">
        <v>40993</v>
      </c>
      <c r="B17253" s="75">
        <v>25.752552000000001</v>
      </c>
      <c r="C17253" s="75">
        <v>69.146928000000003</v>
      </c>
    </row>
    <row r="17254" spans="1:3" x14ac:dyDescent="0.25">
      <c r="A17254" s="74">
        <v>40994</v>
      </c>
      <c r="B17254" s="75">
        <v>25.758648000000004</v>
      </c>
      <c r="C17254" s="75">
        <v>69.021960000000007</v>
      </c>
    </row>
    <row r="17255" spans="1:3" x14ac:dyDescent="0.25">
      <c r="A17255" s="74">
        <v>40995</v>
      </c>
      <c r="B17255" s="75">
        <v>25.77084</v>
      </c>
      <c r="C17255" s="75">
        <v>68.960999999999999</v>
      </c>
    </row>
    <row r="17256" spans="1:3" x14ac:dyDescent="0.25">
      <c r="A17256" s="74">
        <v>40996</v>
      </c>
      <c r="B17256" s="75">
        <v>25.761696000000001</v>
      </c>
      <c r="C17256" s="75">
        <v>68.839079999999996</v>
      </c>
    </row>
    <row r="17257" spans="1:3" x14ac:dyDescent="0.25">
      <c r="A17257" s="74">
        <v>40997</v>
      </c>
      <c r="B17257" s="75">
        <v>25.758648000000004</v>
      </c>
      <c r="C17257" s="75">
        <v>68.695824000000002</v>
      </c>
    </row>
    <row r="17258" spans="1:3" x14ac:dyDescent="0.25">
      <c r="A17258" s="74">
        <v>40998</v>
      </c>
      <c r="B17258" s="75">
        <v>25.752552000000001</v>
      </c>
      <c r="C17258" s="75">
        <v>68.531232000000003</v>
      </c>
    </row>
    <row r="17259" spans="1:3" x14ac:dyDescent="0.25">
      <c r="A17259" s="74">
        <v>40999</v>
      </c>
      <c r="B17259" s="75">
        <v>25.746456000000002</v>
      </c>
      <c r="C17259" s="75">
        <v>68.360544000000004</v>
      </c>
    </row>
    <row r="17260" spans="1:3" x14ac:dyDescent="0.25">
      <c r="A17260" s="74">
        <v>41000</v>
      </c>
      <c r="B17260" s="75">
        <v>25.743407999999999</v>
      </c>
      <c r="C17260" s="75">
        <v>68.192903999999999</v>
      </c>
    </row>
    <row r="17261" spans="1:3" x14ac:dyDescent="0.25">
      <c r="A17261" s="74">
        <v>41001</v>
      </c>
      <c r="B17261" s="75">
        <v>25.740360000000003</v>
      </c>
      <c r="C17261" s="75">
        <v>68.031360000000006</v>
      </c>
    </row>
    <row r="17262" spans="1:3" x14ac:dyDescent="0.25">
      <c r="A17262" s="74">
        <v>41002</v>
      </c>
      <c r="B17262" s="75">
        <v>25.749504000000002</v>
      </c>
      <c r="C17262" s="75">
        <v>67.869816</v>
      </c>
    </row>
    <row r="17263" spans="1:3" x14ac:dyDescent="0.25">
      <c r="A17263" s="74">
        <v>41003</v>
      </c>
      <c r="B17263" s="75">
        <v>25.746456000000002</v>
      </c>
      <c r="C17263" s="75">
        <v>67.705224000000001</v>
      </c>
    </row>
    <row r="17264" spans="1:3" x14ac:dyDescent="0.25">
      <c r="A17264" s="74">
        <v>41004</v>
      </c>
      <c r="B17264" s="75">
        <v>25.758648000000004</v>
      </c>
      <c r="C17264" s="75">
        <v>67.586352000000005</v>
      </c>
    </row>
    <row r="17265" spans="1:3" x14ac:dyDescent="0.25">
      <c r="A17265" s="74">
        <v>41005</v>
      </c>
      <c r="B17265" s="75">
        <v>25.767792000000004</v>
      </c>
      <c r="C17265" s="75">
        <v>67.491864000000007</v>
      </c>
    </row>
    <row r="17266" spans="1:3" x14ac:dyDescent="0.25">
      <c r="A17266" s="74">
        <v>41006</v>
      </c>
      <c r="B17266" s="75">
        <v>25.767792000000004</v>
      </c>
      <c r="C17266" s="75">
        <v>67.372991999999996</v>
      </c>
    </row>
    <row r="17267" spans="1:3" x14ac:dyDescent="0.25">
      <c r="A17267" s="74">
        <v>41007</v>
      </c>
      <c r="B17267" s="75">
        <v>25.767792000000004</v>
      </c>
      <c r="C17267" s="75">
        <v>67.211448000000004</v>
      </c>
    </row>
    <row r="17268" spans="1:3" x14ac:dyDescent="0.25">
      <c r="A17268" s="74">
        <v>41008</v>
      </c>
      <c r="B17268" s="75">
        <v>25.755600000000001</v>
      </c>
      <c r="C17268" s="75">
        <v>67.037711999999999</v>
      </c>
    </row>
    <row r="17269" spans="1:3" x14ac:dyDescent="0.25">
      <c r="A17269" s="74">
        <v>41009</v>
      </c>
      <c r="B17269" s="75">
        <v>25.752552000000001</v>
      </c>
      <c r="C17269" s="75">
        <v>66.842640000000003</v>
      </c>
    </row>
    <row r="17270" spans="1:3" x14ac:dyDescent="0.25">
      <c r="A17270" s="74">
        <v>41010</v>
      </c>
      <c r="B17270" s="75">
        <v>25.743407999999999</v>
      </c>
      <c r="C17270" s="75">
        <v>66.650615999999999</v>
      </c>
    </row>
    <row r="17271" spans="1:3" x14ac:dyDescent="0.25">
      <c r="A17271" s="74">
        <v>41011</v>
      </c>
      <c r="B17271" s="75">
        <v>25.734264000000003</v>
      </c>
      <c r="C17271" s="75">
        <v>66.452496000000011</v>
      </c>
    </row>
    <row r="17272" spans="1:3" x14ac:dyDescent="0.25">
      <c r="A17272" s="74">
        <v>41012</v>
      </c>
      <c r="B17272" s="75">
        <v>25.725120000000004</v>
      </c>
      <c r="C17272" s="75">
        <v>66.251328000000001</v>
      </c>
    </row>
    <row r="17273" spans="1:3" x14ac:dyDescent="0.25">
      <c r="A17273" s="74">
        <v>41013</v>
      </c>
      <c r="B17273" s="75">
        <v>25.719024000000001</v>
      </c>
      <c r="C17273" s="75">
        <v>66.047111999999998</v>
      </c>
    </row>
    <row r="17274" spans="1:3" x14ac:dyDescent="0.25">
      <c r="A17274" s="74">
        <v>41014</v>
      </c>
      <c r="B17274" s="75">
        <v>25.712928000000002</v>
      </c>
      <c r="C17274" s="75">
        <v>65.84289600000001</v>
      </c>
    </row>
    <row r="17275" spans="1:3" x14ac:dyDescent="0.25">
      <c r="A17275" s="74">
        <v>41015</v>
      </c>
      <c r="B17275" s="75">
        <v>25.706832000000002</v>
      </c>
      <c r="C17275" s="75">
        <v>65.641728000000001</v>
      </c>
    </row>
    <row r="17276" spans="1:3" x14ac:dyDescent="0.25">
      <c r="A17276" s="74">
        <v>41016</v>
      </c>
      <c r="B17276" s="75">
        <v>25.719024000000001</v>
      </c>
      <c r="C17276" s="75">
        <v>65.544191999999995</v>
      </c>
    </row>
    <row r="17277" spans="1:3" x14ac:dyDescent="0.25">
      <c r="A17277" s="74">
        <v>41017</v>
      </c>
      <c r="B17277" s="75">
        <v>25.725120000000004</v>
      </c>
      <c r="C17277" s="75">
        <v>65.416176000000007</v>
      </c>
    </row>
    <row r="17278" spans="1:3" x14ac:dyDescent="0.25">
      <c r="A17278" s="74">
        <v>41018</v>
      </c>
      <c r="B17278" s="75">
        <v>25.740360000000003</v>
      </c>
      <c r="C17278" s="75">
        <v>65.288160000000005</v>
      </c>
    </row>
    <row r="17279" spans="1:3" x14ac:dyDescent="0.25">
      <c r="A17279" s="74">
        <v>41019</v>
      </c>
      <c r="B17279" s="75">
        <v>25.734264000000003</v>
      </c>
      <c r="C17279" s="75">
        <v>65.117471999999992</v>
      </c>
    </row>
    <row r="17280" spans="1:3" x14ac:dyDescent="0.25">
      <c r="A17280" s="74">
        <v>41020</v>
      </c>
      <c r="B17280" s="75">
        <v>25.740360000000003</v>
      </c>
      <c r="C17280" s="75">
        <v>65.013840000000002</v>
      </c>
    </row>
    <row r="17281" spans="1:3" x14ac:dyDescent="0.25">
      <c r="A17281" s="74">
        <v>41021</v>
      </c>
      <c r="B17281" s="75">
        <v>25.743407999999999</v>
      </c>
      <c r="C17281" s="75">
        <v>64.888871999999992</v>
      </c>
    </row>
    <row r="17282" spans="1:3" x14ac:dyDescent="0.25">
      <c r="A17282" s="74">
        <v>41022</v>
      </c>
      <c r="B17282" s="75">
        <v>25.773888000000003</v>
      </c>
      <c r="C17282" s="75">
        <v>64.821815999999998</v>
      </c>
    </row>
    <row r="17283" spans="1:3" x14ac:dyDescent="0.25">
      <c r="A17283" s="74">
        <v>41023</v>
      </c>
      <c r="B17283" s="75">
        <v>25.783032000000002</v>
      </c>
      <c r="C17283" s="75">
        <v>64.992503999999997</v>
      </c>
    </row>
    <row r="17284" spans="1:3" x14ac:dyDescent="0.25">
      <c r="A17284" s="74">
        <v>41024</v>
      </c>
      <c r="B17284" s="75">
        <v>25.773888000000003</v>
      </c>
      <c r="C17284" s="75">
        <v>64.980311999999998</v>
      </c>
    </row>
    <row r="17285" spans="1:3" x14ac:dyDescent="0.25">
      <c r="A17285" s="74">
        <v>41025</v>
      </c>
      <c r="B17285" s="75">
        <v>25.776935999999999</v>
      </c>
      <c r="C17285" s="75">
        <v>64.943736000000001</v>
      </c>
    </row>
    <row r="17286" spans="1:3" x14ac:dyDescent="0.25">
      <c r="A17286" s="74">
        <v>41026</v>
      </c>
      <c r="B17286" s="75">
        <v>25.77084</v>
      </c>
      <c r="C17286" s="75">
        <v>64.92849600000001</v>
      </c>
    </row>
    <row r="17287" spans="1:3" x14ac:dyDescent="0.25">
      <c r="A17287" s="74">
        <v>41027</v>
      </c>
      <c r="B17287" s="75">
        <v>25.764744</v>
      </c>
      <c r="C17287" s="75">
        <v>65.154048000000003</v>
      </c>
    </row>
    <row r="17288" spans="1:3" x14ac:dyDescent="0.25">
      <c r="A17288" s="74">
        <v>41028</v>
      </c>
      <c r="B17288" s="75">
        <v>25.764744</v>
      </c>
      <c r="C17288" s="75">
        <v>65.141856000000004</v>
      </c>
    </row>
    <row r="17289" spans="1:3" x14ac:dyDescent="0.25">
      <c r="A17289" s="74">
        <v>41029</v>
      </c>
      <c r="B17289" s="75">
        <v>25.755600000000001</v>
      </c>
      <c r="C17289" s="75">
        <v>65.050415999999998</v>
      </c>
    </row>
    <row r="17290" spans="1:3" x14ac:dyDescent="0.25">
      <c r="A17290" s="74">
        <v>41030</v>
      </c>
      <c r="B17290" s="75">
        <v>25.749504000000002</v>
      </c>
      <c r="C17290" s="75">
        <v>64.92849600000001</v>
      </c>
    </row>
    <row r="17291" spans="1:3" x14ac:dyDescent="0.25">
      <c r="A17291" s="74">
        <v>41031</v>
      </c>
      <c r="B17291" s="75">
        <v>25.764744</v>
      </c>
      <c r="C17291" s="75">
        <v>64.904111999999998</v>
      </c>
    </row>
    <row r="17292" spans="1:3" x14ac:dyDescent="0.25">
      <c r="A17292" s="74">
        <v>41032</v>
      </c>
      <c r="B17292" s="75">
        <v>25.761696000000001</v>
      </c>
      <c r="C17292" s="75">
        <v>64.827911999999998</v>
      </c>
    </row>
    <row r="17293" spans="1:3" x14ac:dyDescent="0.25">
      <c r="A17293" s="74">
        <v>41033</v>
      </c>
      <c r="B17293" s="75">
        <v>25.801320000000004</v>
      </c>
      <c r="C17293" s="75">
        <v>65.364360000000005</v>
      </c>
    </row>
    <row r="17294" spans="1:3" x14ac:dyDescent="0.25">
      <c r="A17294" s="74">
        <v>41034</v>
      </c>
      <c r="B17294" s="75">
        <v>25.810464000000003</v>
      </c>
      <c r="C17294" s="75">
        <v>65.525903999999997</v>
      </c>
    </row>
    <row r="17295" spans="1:3" x14ac:dyDescent="0.25">
      <c r="A17295" s="74">
        <v>41035</v>
      </c>
      <c r="B17295" s="75">
        <v>25.825704000000002</v>
      </c>
      <c r="C17295" s="75">
        <v>65.568576000000007</v>
      </c>
    </row>
    <row r="17296" spans="1:3" x14ac:dyDescent="0.25">
      <c r="A17296" s="74">
        <v>41036</v>
      </c>
      <c r="B17296" s="75">
        <v>25.840944</v>
      </c>
      <c r="C17296" s="75">
        <v>65.525903999999997</v>
      </c>
    </row>
    <row r="17297" spans="1:3" x14ac:dyDescent="0.25">
      <c r="A17297" s="74">
        <v>41037</v>
      </c>
      <c r="B17297" s="75">
        <v>25.84704</v>
      </c>
      <c r="C17297" s="75">
        <v>65.495424</v>
      </c>
    </row>
    <row r="17298" spans="1:3" x14ac:dyDescent="0.25">
      <c r="A17298" s="74">
        <v>41038</v>
      </c>
      <c r="B17298" s="75">
        <v>25.850088000000003</v>
      </c>
      <c r="C17298" s="75">
        <v>65.373503999999997</v>
      </c>
    </row>
    <row r="17299" spans="1:3" x14ac:dyDescent="0.25">
      <c r="A17299" s="74">
        <v>41039</v>
      </c>
      <c r="B17299" s="75">
        <v>25.853135999999999</v>
      </c>
      <c r="C17299" s="75">
        <v>65.242440000000002</v>
      </c>
    </row>
    <row r="17300" spans="1:3" x14ac:dyDescent="0.25">
      <c r="A17300" s="74">
        <v>41040</v>
      </c>
      <c r="B17300" s="75">
        <v>25.874472000000001</v>
      </c>
      <c r="C17300" s="75">
        <v>65.30949600000001</v>
      </c>
    </row>
    <row r="17301" spans="1:3" x14ac:dyDescent="0.25">
      <c r="A17301" s="74">
        <v>41041</v>
      </c>
      <c r="B17301" s="75">
        <v>25.895807999999999</v>
      </c>
      <c r="C17301" s="75">
        <v>65.215008000000012</v>
      </c>
    </row>
    <row r="17302" spans="1:3" x14ac:dyDescent="0.25">
      <c r="A17302" s="74">
        <v>41042</v>
      </c>
      <c r="B17302" s="75">
        <v>25.935432000000002</v>
      </c>
      <c r="C17302" s="75">
        <v>65.221103999999997</v>
      </c>
    </row>
    <row r="17303" spans="1:3" x14ac:dyDescent="0.25">
      <c r="A17303" s="74">
        <v>41043</v>
      </c>
      <c r="B17303" s="75">
        <v>25.950672000000001</v>
      </c>
      <c r="C17303" s="75">
        <v>65.163191999999995</v>
      </c>
    </row>
    <row r="17304" spans="1:3" x14ac:dyDescent="0.25">
      <c r="A17304" s="74">
        <v>41044</v>
      </c>
      <c r="B17304" s="75">
        <v>25.950672000000001</v>
      </c>
      <c r="C17304" s="75">
        <v>65.038224</v>
      </c>
    </row>
    <row r="17305" spans="1:3" x14ac:dyDescent="0.25">
      <c r="A17305" s="74">
        <v>41045</v>
      </c>
      <c r="B17305" s="75">
        <v>25.950672000000001</v>
      </c>
      <c r="C17305" s="75">
        <v>64.885824</v>
      </c>
    </row>
    <row r="17306" spans="1:3" x14ac:dyDescent="0.25">
      <c r="A17306" s="74">
        <v>41046</v>
      </c>
      <c r="B17306" s="75">
        <v>25.944576000000001</v>
      </c>
      <c r="C17306" s="75">
        <v>64.724280000000007</v>
      </c>
    </row>
    <row r="17307" spans="1:3" x14ac:dyDescent="0.25">
      <c r="A17307" s="74">
        <v>41047</v>
      </c>
      <c r="B17307" s="75">
        <v>25.956768</v>
      </c>
      <c r="C17307" s="75">
        <v>64.568832</v>
      </c>
    </row>
    <row r="17308" spans="1:3" x14ac:dyDescent="0.25">
      <c r="A17308" s="74">
        <v>41048</v>
      </c>
      <c r="B17308" s="75">
        <v>26.011632000000002</v>
      </c>
      <c r="C17308" s="75">
        <v>64.419480000000007</v>
      </c>
    </row>
    <row r="17309" spans="1:3" x14ac:dyDescent="0.25">
      <c r="A17309" s="74">
        <v>41049</v>
      </c>
      <c r="B17309" s="75">
        <v>26.042111999999999</v>
      </c>
      <c r="C17309" s="75">
        <v>64.23660000000001</v>
      </c>
    </row>
    <row r="17310" spans="1:3" x14ac:dyDescent="0.25">
      <c r="A17310" s="74">
        <v>41050</v>
      </c>
      <c r="B17310" s="75">
        <v>26.042111999999999</v>
      </c>
      <c r="C17310" s="75">
        <v>64.108584000000008</v>
      </c>
    </row>
    <row r="17311" spans="1:3" x14ac:dyDescent="0.25">
      <c r="A17311" s="74">
        <v>41051</v>
      </c>
      <c r="B17311" s="75">
        <v>26.057351999999998</v>
      </c>
      <c r="C17311" s="75">
        <v>64.001903999999996</v>
      </c>
    </row>
    <row r="17312" spans="1:3" x14ac:dyDescent="0.25">
      <c r="A17312" s="74">
        <v>41052</v>
      </c>
      <c r="B17312" s="75">
        <v>26.057351999999998</v>
      </c>
      <c r="C17312" s="75">
        <v>63.870840000000008</v>
      </c>
    </row>
    <row r="17313" spans="1:3" x14ac:dyDescent="0.25">
      <c r="A17313" s="74">
        <v>41053</v>
      </c>
      <c r="B17313" s="75">
        <v>26.060400000000001</v>
      </c>
      <c r="C17313" s="75">
        <v>63.815976000000006</v>
      </c>
    </row>
    <row r="17314" spans="1:3" x14ac:dyDescent="0.25">
      <c r="A17314" s="74">
        <v>41054</v>
      </c>
      <c r="B17314" s="75">
        <v>26.100024000000001</v>
      </c>
      <c r="C17314" s="75">
        <v>63.672720000000005</v>
      </c>
    </row>
    <row r="17315" spans="1:3" x14ac:dyDescent="0.25">
      <c r="A17315" s="74">
        <v>41055</v>
      </c>
      <c r="B17315" s="75">
        <v>26.090879999999999</v>
      </c>
      <c r="C17315" s="75">
        <v>63.596520000000005</v>
      </c>
    </row>
    <row r="17316" spans="1:3" x14ac:dyDescent="0.25">
      <c r="A17316" s="74">
        <v>41056</v>
      </c>
      <c r="B17316" s="75">
        <v>26.078688000000003</v>
      </c>
      <c r="C17316" s="75">
        <v>63.602615999999998</v>
      </c>
    </row>
    <row r="17317" spans="1:3" x14ac:dyDescent="0.25">
      <c r="A17317" s="74">
        <v>41057</v>
      </c>
      <c r="B17317" s="75">
        <v>26.07564</v>
      </c>
      <c r="C17317" s="75">
        <v>63.572136</v>
      </c>
    </row>
    <row r="17318" spans="1:3" x14ac:dyDescent="0.25">
      <c r="A17318" s="74">
        <v>41058</v>
      </c>
      <c r="B17318" s="75">
        <v>26.07564</v>
      </c>
      <c r="C17318" s="75">
        <v>63.58128</v>
      </c>
    </row>
    <row r="17319" spans="1:3" x14ac:dyDescent="0.25">
      <c r="A17319" s="74">
        <v>41059</v>
      </c>
      <c r="B17319" s="75">
        <v>26.136600000000001</v>
      </c>
      <c r="C17319" s="75">
        <v>63.599568000000005</v>
      </c>
    </row>
    <row r="17320" spans="1:3" x14ac:dyDescent="0.25">
      <c r="A17320" s="74">
        <v>41060</v>
      </c>
      <c r="B17320" s="75">
        <v>26.167079999999999</v>
      </c>
      <c r="C17320" s="75">
        <v>63.590423999999999</v>
      </c>
    </row>
    <row r="17321" spans="1:3" x14ac:dyDescent="0.25">
      <c r="A17321" s="74">
        <v>41061</v>
      </c>
      <c r="B17321" s="75">
        <v>26.179272000000001</v>
      </c>
      <c r="C17321" s="75">
        <v>63.569088000000001</v>
      </c>
    </row>
    <row r="17322" spans="1:3" x14ac:dyDescent="0.25">
      <c r="A17322" s="74">
        <v>41062</v>
      </c>
      <c r="B17322" s="75">
        <v>26.170128000000002</v>
      </c>
      <c r="C17322" s="75">
        <v>63.593471999999998</v>
      </c>
    </row>
    <row r="17323" spans="1:3" x14ac:dyDescent="0.25">
      <c r="A17323" s="74">
        <v>41063</v>
      </c>
      <c r="B17323" s="75">
        <v>26.167079999999999</v>
      </c>
      <c r="C17323" s="75">
        <v>63.605664000000004</v>
      </c>
    </row>
    <row r="17324" spans="1:3" x14ac:dyDescent="0.25">
      <c r="A17324" s="74">
        <v>41064</v>
      </c>
      <c r="B17324" s="75">
        <v>26.15184</v>
      </c>
      <c r="C17324" s="75">
        <v>63.623952000000003</v>
      </c>
    </row>
    <row r="17325" spans="1:3" x14ac:dyDescent="0.25">
      <c r="A17325" s="74">
        <v>41065</v>
      </c>
      <c r="B17325" s="75">
        <v>26.142696000000001</v>
      </c>
      <c r="C17325" s="75">
        <v>63.736728000000006</v>
      </c>
    </row>
    <row r="17326" spans="1:3" x14ac:dyDescent="0.25">
      <c r="A17326" s="74">
        <v>41066</v>
      </c>
      <c r="B17326" s="75">
        <v>26.139648000000001</v>
      </c>
      <c r="C17326" s="75">
        <v>63.822071999999999</v>
      </c>
    </row>
    <row r="17327" spans="1:3" x14ac:dyDescent="0.25">
      <c r="A17327" s="74">
        <v>41067</v>
      </c>
      <c r="B17327" s="75">
        <v>26.127456000000002</v>
      </c>
      <c r="C17327" s="75">
        <v>63.858648000000002</v>
      </c>
    </row>
    <row r="17328" spans="1:3" x14ac:dyDescent="0.25">
      <c r="A17328" s="74">
        <v>41068</v>
      </c>
      <c r="B17328" s="75">
        <v>26.148792000000004</v>
      </c>
      <c r="C17328" s="75">
        <v>63.968376000000006</v>
      </c>
    </row>
    <row r="17329" spans="1:3" x14ac:dyDescent="0.25">
      <c r="A17329" s="74">
        <v>41069</v>
      </c>
      <c r="B17329" s="75">
        <v>26.121360000000003</v>
      </c>
      <c r="C17329" s="75">
        <v>64.020191999999994</v>
      </c>
    </row>
    <row r="17330" spans="1:3" x14ac:dyDescent="0.25">
      <c r="A17330" s="74">
        <v>41070</v>
      </c>
      <c r="B17330" s="75">
        <v>26.112216</v>
      </c>
      <c r="C17330" s="75">
        <v>64.026288000000008</v>
      </c>
    </row>
    <row r="17331" spans="1:3" x14ac:dyDescent="0.25">
      <c r="A17331" s="74">
        <v>41071</v>
      </c>
      <c r="B17331" s="75">
        <v>26.142696000000001</v>
      </c>
      <c r="C17331" s="75">
        <v>64.763903999999997</v>
      </c>
    </row>
    <row r="17332" spans="1:3" x14ac:dyDescent="0.25">
      <c r="A17332" s="74">
        <v>41072</v>
      </c>
      <c r="B17332" s="75">
        <v>26.160983999999999</v>
      </c>
      <c r="C17332" s="75">
        <v>65.160144000000003</v>
      </c>
    </row>
    <row r="17333" spans="1:3" x14ac:dyDescent="0.25">
      <c r="A17333" s="74">
        <v>41073</v>
      </c>
      <c r="B17333" s="75">
        <v>26.136600000000001</v>
      </c>
      <c r="C17333" s="75">
        <v>65.275968000000006</v>
      </c>
    </row>
    <row r="17334" spans="1:3" x14ac:dyDescent="0.25">
      <c r="A17334" s="74">
        <v>41074</v>
      </c>
      <c r="B17334" s="75">
        <v>26.112216</v>
      </c>
      <c r="C17334" s="75">
        <v>65.333880000000008</v>
      </c>
    </row>
    <row r="17335" spans="1:3" x14ac:dyDescent="0.25">
      <c r="A17335" s="74">
        <v>41075</v>
      </c>
      <c r="B17335" s="75">
        <v>26.081735999999999</v>
      </c>
      <c r="C17335" s="75">
        <v>65.379599999999996</v>
      </c>
    </row>
    <row r="17336" spans="1:3" x14ac:dyDescent="0.25">
      <c r="A17336" s="74">
        <v>41076</v>
      </c>
      <c r="B17336" s="75">
        <v>26.093928000000002</v>
      </c>
      <c r="C17336" s="75">
        <v>65.370456000000004</v>
      </c>
    </row>
    <row r="17337" spans="1:3" x14ac:dyDescent="0.25">
      <c r="A17337" s="74">
        <v>41077</v>
      </c>
      <c r="B17337" s="75">
        <v>26.072592000000004</v>
      </c>
      <c r="C17337" s="75">
        <v>65.23329600000001</v>
      </c>
    </row>
    <row r="17338" spans="1:3" x14ac:dyDescent="0.25">
      <c r="A17338" s="74">
        <v>41078</v>
      </c>
      <c r="B17338" s="75">
        <v>26.042111999999999</v>
      </c>
      <c r="C17338" s="75">
        <v>65.126615999999999</v>
      </c>
    </row>
    <row r="17339" spans="1:3" x14ac:dyDescent="0.25">
      <c r="A17339" s="74">
        <v>41079</v>
      </c>
      <c r="B17339" s="75">
        <v>26.011632000000002</v>
      </c>
      <c r="C17339" s="75">
        <v>65.041271999999992</v>
      </c>
    </row>
    <row r="17340" spans="1:3" x14ac:dyDescent="0.25">
      <c r="A17340" s="74">
        <v>41080</v>
      </c>
      <c r="B17340" s="75">
        <v>25.975056000000002</v>
      </c>
      <c r="C17340" s="75">
        <v>64.943736000000001</v>
      </c>
    </row>
    <row r="17341" spans="1:3" x14ac:dyDescent="0.25">
      <c r="A17341" s="74">
        <v>41081</v>
      </c>
      <c r="B17341" s="75">
        <v>25.972007999999999</v>
      </c>
      <c r="C17341" s="75">
        <v>64.858391999999995</v>
      </c>
    </row>
    <row r="17342" spans="1:3" x14ac:dyDescent="0.25">
      <c r="A17342" s="74">
        <v>41082</v>
      </c>
      <c r="B17342" s="75">
        <v>25.935432000000002</v>
      </c>
      <c r="C17342" s="75">
        <v>64.760856000000004</v>
      </c>
    </row>
    <row r="17343" spans="1:3" x14ac:dyDescent="0.25">
      <c r="A17343" s="74">
        <v>41083</v>
      </c>
      <c r="B17343" s="75">
        <v>25.901904000000002</v>
      </c>
      <c r="C17343" s="75">
        <v>64.696848000000003</v>
      </c>
    </row>
    <row r="17344" spans="1:3" x14ac:dyDescent="0.25">
      <c r="A17344" s="74">
        <v>41084</v>
      </c>
      <c r="B17344" s="75">
        <v>25.874472000000001</v>
      </c>
      <c r="C17344" s="75">
        <v>64.645032</v>
      </c>
    </row>
    <row r="17345" spans="1:3" x14ac:dyDescent="0.25">
      <c r="A17345" s="74">
        <v>41085</v>
      </c>
      <c r="B17345" s="75">
        <v>25.853135999999999</v>
      </c>
      <c r="C17345" s="75">
        <v>64.559688000000008</v>
      </c>
    </row>
    <row r="17346" spans="1:3" x14ac:dyDescent="0.25">
      <c r="A17346" s="74">
        <v>41086</v>
      </c>
      <c r="B17346" s="75">
        <v>25.828752000000001</v>
      </c>
      <c r="C17346" s="75">
        <v>64.468248000000003</v>
      </c>
    </row>
    <row r="17347" spans="1:3" x14ac:dyDescent="0.25">
      <c r="A17347" s="74">
        <v>41087</v>
      </c>
      <c r="B17347" s="75">
        <v>25.801320000000004</v>
      </c>
      <c r="C17347" s="75">
        <v>64.401191999999995</v>
      </c>
    </row>
    <row r="17348" spans="1:3" x14ac:dyDescent="0.25">
      <c r="A17348" s="74">
        <v>41088</v>
      </c>
      <c r="B17348" s="75">
        <v>25.798272000000001</v>
      </c>
      <c r="C17348" s="75">
        <v>64.395096000000009</v>
      </c>
    </row>
    <row r="17349" spans="1:3" x14ac:dyDescent="0.25">
      <c r="A17349" s="74">
        <v>41089</v>
      </c>
      <c r="B17349" s="75">
        <v>25.779984000000002</v>
      </c>
      <c r="C17349" s="75">
        <v>64.31280000000001</v>
      </c>
    </row>
    <row r="17350" spans="1:3" x14ac:dyDescent="0.25">
      <c r="A17350" s="74">
        <v>41090</v>
      </c>
      <c r="B17350" s="75">
        <v>25.789128000000002</v>
      </c>
      <c r="C17350" s="75">
        <v>64.352423999999999</v>
      </c>
    </row>
    <row r="17351" spans="1:3" x14ac:dyDescent="0.25">
      <c r="A17351" s="74">
        <v>41091</v>
      </c>
      <c r="B17351" s="75">
        <v>25.789128000000002</v>
      </c>
      <c r="C17351" s="75">
        <v>64.276223999999999</v>
      </c>
    </row>
    <row r="17352" spans="1:3" x14ac:dyDescent="0.25">
      <c r="A17352" s="74">
        <v>41092</v>
      </c>
      <c r="B17352" s="75">
        <v>25.773888000000003</v>
      </c>
      <c r="C17352" s="75">
        <v>64.163448000000002</v>
      </c>
    </row>
    <row r="17353" spans="1:3" x14ac:dyDescent="0.25">
      <c r="A17353" s="74">
        <v>41093</v>
      </c>
      <c r="B17353" s="75">
        <v>25.767792000000004</v>
      </c>
      <c r="C17353" s="75">
        <v>64.053719999999998</v>
      </c>
    </row>
    <row r="17354" spans="1:3" x14ac:dyDescent="0.25">
      <c r="A17354" s="74">
        <v>41094</v>
      </c>
      <c r="B17354" s="75">
        <v>25.767792000000004</v>
      </c>
      <c r="C17354" s="75">
        <v>64.157352000000003</v>
      </c>
    </row>
    <row r="17355" spans="1:3" x14ac:dyDescent="0.25">
      <c r="A17355" s="74">
        <v>41095</v>
      </c>
      <c r="B17355" s="75">
        <v>25.77084</v>
      </c>
      <c r="C17355" s="75">
        <v>64.148208000000011</v>
      </c>
    </row>
    <row r="17356" spans="1:3" x14ac:dyDescent="0.25">
      <c r="A17356" s="74">
        <v>41096</v>
      </c>
      <c r="B17356" s="75">
        <v>25.801320000000004</v>
      </c>
      <c r="C17356" s="75">
        <v>64.078103999999996</v>
      </c>
    </row>
    <row r="17357" spans="1:3" x14ac:dyDescent="0.25">
      <c r="A17357" s="74">
        <v>41097</v>
      </c>
      <c r="B17357" s="75">
        <v>25.801320000000004</v>
      </c>
      <c r="C17357" s="75">
        <v>64.166496000000009</v>
      </c>
    </row>
    <row r="17358" spans="1:3" x14ac:dyDescent="0.25">
      <c r="A17358" s="74">
        <v>41098</v>
      </c>
      <c r="B17358" s="75">
        <v>25.798272000000001</v>
      </c>
      <c r="C17358" s="75">
        <v>64.108584000000008</v>
      </c>
    </row>
    <row r="17359" spans="1:3" x14ac:dyDescent="0.25">
      <c r="A17359" s="74">
        <v>41099</v>
      </c>
      <c r="B17359" s="75">
        <v>25.807416000000003</v>
      </c>
      <c r="C17359" s="75">
        <v>64.123823999999999</v>
      </c>
    </row>
    <row r="17360" spans="1:3" x14ac:dyDescent="0.25">
      <c r="A17360" s="74">
        <v>41100</v>
      </c>
      <c r="B17360" s="75">
        <v>25.831800000000001</v>
      </c>
      <c r="C17360" s="75">
        <v>64.099440000000001</v>
      </c>
    </row>
    <row r="17361" spans="1:3" x14ac:dyDescent="0.25">
      <c r="A17361" s="74">
        <v>41101</v>
      </c>
      <c r="B17361" s="75">
        <v>25.843992000000004</v>
      </c>
      <c r="C17361" s="75">
        <v>64.053719999999998</v>
      </c>
    </row>
    <row r="17362" spans="1:3" x14ac:dyDescent="0.25">
      <c r="A17362" s="74">
        <v>41102</v>
      </c>
      <c r="B17362" s="75">
        <v>25.877520000000004</v>
      </c>
      <c r="C17362" s="75">
        <v>64.099440000000001</v>
      </c>
    </row>
    <row r="17363" spans="1:3" x14ac:dyDescent="0.25">
      <c r="A17363" s="74">
        <v>41103</v>
      </c>
      <c r="B17363" s="75">
        <v>25.886664000000003</v>
      </c>
      <c r="C17363" s="75">
        <v>64.065911999999997</v>
      </c>
    </row>
    <row r="17364" spans="1:3" x14ac:dyDescent="0.25">
      <c r="A17364" s="74">
        <v>41104</v>
      </c>
      <c r="B17364" s="75">
        <v>25.889711999999999</v>
      </c>
      <c r="C17364" s="75">
        <v>64.038480000000007</v>
      </c>
    </row>
    <row r="17365" spans="1:3" x14ac:dyDescent="0.25">
      <c r="A17365" s="74">
        <v>41105</v>
      </c>
      <c r="B17365" s="75">
        <v>25.886664000000003</v>
      </c>
      <c r="C17365" s="75">
        <v>63.974471999999999</v>
      </c>
    </row>
    <row r="17366" spans="1:3" x14ac:dyDescent="0.25">
      <c r="A17366" s="74">
        <v>41106</v>
      </c>
      <c r="B17366" s="75">
        <v>25.886664000000003</v>
      </c>
      <c r="C17366" s="75">
        <v>63.879984000000007</v>
      </c>
    </row>
    <row r="17367" spans="1:3" x14ac:dyDescent="0.25">
      <c r="A17367" s="74">
        <v>41107</v>
      </c>
      <c r="B17367" s="75">
        <v>25.886664000000003</v>
      </c>
      <c r="C17367" s="75">
        <v>64.053719999999998</v>
      </c>
    </row>
    <row r="17368" spans="1:3" x14ac:dyDescent="0.25">
      <c r="A17368" s="74">
        <v>41108</v>
      </c>
      <c r="B17368" s="75">
        <v>25.886664000000003</v>
      </c>
      <c r="C17368" s="75">
        <v>64.038480000000007</v>
      </c>
    </row>
    <row r="17369" spans="1:3" x14ac:dyDescent="0.25">
      <c r="A17369" s="74">
        <v>41109</v>
      </c>
      <c r="B17369" s="75">
        <v>25.889711999999999</v>
      </c>
      <c r="C17369" s="75">
        <v>63.959232000000007</v>
      </c>
    </row>
    <row r="17370" spans="1:3" x14ac:dyDescent="0.25">
      <c r="A17370" s="74">
        <v>41110</v>
      </c>
      <c r="B17370" s="75">
        <v>25.895807999999999</v>
      </c>
      <c r="C17370" s="75">
        <v>63.959232000000007</v>
      </c>
    </row>
    <row r="17371" spans="1:3" x14ac:dyDescent="0.25">
      <c r="A17371" s="74">
        <v>41111</v>
      </c>
      <c r="B17371" s="75">
        <v>25.895807999999999</v>
      </c>
      <c r="C17371" s="75">
        <v>63.959232000000007</v>
      </c>
    </row>
    <row r="17372" spans="1:3" x14ac:dyDescent="0.25">
      <c r="A17372" s="74">
        <v>41112</v>
      </c>
      <c r="B17372" s="75">
        <v>25.898856000000002</v>
      </c>
      <c r="C17372" s="75">
        <v>63.892176000000006</v>
      </c>
    </row>
    <row r="17373" spans="1:3" x14ac:dyDescent="0.25">
      <c r="A17373" s="74">
        <v>41113</v>
      </c>
      <c r="B17373" s="75">
        <v>25.895807999999999</v>
      </c>
      <c r="C17373" s="75">
        <v>63.797688000000001</v>
      </c>
    </row>
    <row r="17374" spans="1:3" x14ac:dyDescent="0.25">
      <c r="A17374" s="74">
        <v>41114</v>
      </c>
      <c r="B17374" s="75">
        <v>25.904951999999998</v>
      </c>
      <c r="C17374" s="75">
        <v>63.852552000000003</v>
      </c>
    </row>
    <row r="17375" spans="1:3" x14ac:dyDescent="0.25">
      <c r="A17375" s="74">
        <v>41115</v>
      </c>
      <c r="B17375" s="75">
        <v>25.901904000000002</v>
      </c>
      <c r="C17375" s="75">
        <v>63.889128000000007</v>
      </c>
    </row>
    <row r="17376" spans="1:3" x14ac:dyDescent="0.25">
      <c r="A17376" s="74">
        <v>41116</v>
      </c>
      <c r="B17376" s="75">
        <v>25.889711999999999</v>
      </c>
      <c r="C17376" s="75">
        <v>63.913512000000004</v>
      </c>
    </row>
    <row r="17377" spans="1:3" x14ac:dyDescent="0.25">
      <c r="A17377" s="74">
        <v>41117</v>
      </c>
      <c r="B17377" s="75">
        <v>25.880568</v>
      </c>
      <c r="C17377" s="75">
        <v>63.922656000000003</v>
      </c>
    </row>
    <row r="17378" spans="1:3" x14ac:dyDescent="0.25">
      <c r="A17378" s="74">
        <v>41118</v>
      </c>
      <c r="B17378" s="75">
        <v>25.917144</v>
      </c>
      <c r="C17378" s="75">
        <v>64.172591999999995</v>
      </c>
    </row>
    <row r="17379" spans="1:3" x14ac:dyDescent="0.25">
      <c r="A17379" s="74">
        <v>41119</v>
      </c>
      <c r="B17379" s="75">
        <v>25.926288000000003</v>
      </c>
      <c r="C17379" s="75">
        <v>64.385952000000003</v>
      </c>
    </row>
    <row r="17380" spans="1:3" x14ac:dyDescent="0.25">
      <c r="A17380" s="74">
        <v>41120</v>
      </c>
      <c r="B17380" s="75">
        <v>26.115264000000003</v>
      </c>
      <c r="C17380" s="75">
        <v>65.343024</v>
      </c>
    </row>
    <row r="17381" spans="1:3" x14ac:dyDescent="0.25">
      <c r="A17381" s="74">
        <v>41121</v>
      </c>
      <c r="B17381" s="75">
        <v>26.15184</v>
      </c>
      <c r="C17381" s="75">
        <v>65.580768000000006</v>
      </c>
    </row>
    <row r="17382" spans="1:3" x14ac:dyDescent="0.25">
      <c r="A17382" s="74">
        <v>41122</v>
      </c>
      <c r="B17382" s="75">
        <v>26.179272000000001</v>
      </c>
      <c r="C17382" s="75">
        <v>65.794128000000001</v>
      </c>
    </row>
    <row r="17383" spans="1:3" x14ac:dyDescent="0.25">
      <c r="A17383" s="74">
        <v>41123</v>
      </c>
      <c r="B17383" s="75">
        <v>26.22804</v>
      </c>
      <c r="C17383" s="75">
        <v>66.428111999999999</v>
      </c>
    </row>
    <row r="17384" spans="1:3" x14ac:dyDescent="0.25">
      <c r="A17384" s="74">
        <v>41124</v>
      </c>
      <c r="B17384" s="75">
        <v>26.237183999999999</v>
      </c>
      <c r="C17384" s="75">
        <v>66.632328000000001</v>
      </c>
    </row>
    <row r="17385" spans="1:3" x14ac:dyDescent="0.25">
      <c r="A17385" s="74">
        <v>41125</v>
      </c>
      <c r="B17385" s="75">
        <v>26.212800000000001</v>
      </c>
      <c r="C17385" s="75">
        <v>66.757296000000011</v>
      </c>
    </row>
    <row r="17386" spans="1:3" x14ac:dyDescent="0.25">
      <c r="A17386" s="74">
        <v>41126</v>
      </c>
      <c r="B17386" s="75">
        <v>26.188416</v>
      </c>
      <c r="C17386" s="75">
        <v>66.885311999999999</v>
      </c>
    </row>
    <row r="17387" spans="1:3" x14ac:dyDescent="0.25">
      <c r="A17387" s="74">
        <v>41127</v>
      </c>
      <c r="B17387" s="75">
        <v>26.167079999999999</v>
      </c>
      <c r="C17387" s="75">
        <v>67.016376000000008</v>
      </c>
    </row>
    <row r="17388" spans="1:3" x14ac:dyDescent="0.25">
      <c r="A17388" s="74">
        <v>41128</v>
      </c>
      <c r="B17388" s="75">
        <v>26.148792000000004</v>
      </c>
      <c r="C17388" s="75">
        <v>67.168776000000008</v>
      </c>
    </row>
    <row r="17389" spans="1:3" x14ac:dyDescent="0.25">
      <c r="A17389" s="74">
        <v>41129</v>
      </c>
      <c r="B17389" s="75">
        <v>26.121360000000003</v>
      </c>
      <c r="C17389" s="75">
        <v>67.305936000000003</v>
      </c>
    </row>
    <row r="17390" spans="1:3" x14ac:dyDescent="0.25">
      <c r="A17390" s="74">
        <v>41130</v>
      </c>
      <c r="B17390" s="75">
        <v>26.106120000000004</v>
      </c>
      <c r="C17390" s="75">
        <v>67.449191999999996</v>
      </c>
    </row>
    <row r="17391" spans="1:3" x14ac:dyDescent="0.25">
      <c r="A17391" s="74">
        <v>41131</v>
      </c>
      <c r="B17391" s="75">
        <v>26.100024000000001</v>
      </c>
      <c r="C17391" s="75">
        <v>67.638168000000007</v>
      </c>
    </row>
    <row r="17392" spans="1:3" x14ac:dyDescent="0.25">
      <c r="A17392" s="74">
        <v>41132</v>
      </c>
      <c r="B17392" s="75">
        <v>26.081735999999999</v>
      </c>
      <c r="C17392" s="75">
        <v>67.729607999999999</v>
      </c>
    </row>
    <row r="17393" spans="1:3" x14ac:dyDescent="0.25">
      <c r="A17393" s="74">
        <v>41133</v>
      </c>
      <c r="B17393" s="75">
        <v>26.072592000000004</v>
      </c>
      <c r="C17393" s="75">
        <v>67.84238400000001</v>
      </c>
    </row>
    <row r="17394" spans="1:3" x14ac:dyDescent="0.25">
      <c r="A17394" s="74">
        <v>41134</v>
      </c>
      <c r="B17394" s="75">
        <v>26.066496000000001</v>
      </c>
      <c r="C17394" s="75">
        <v>68.211191999999997</v>
      </c>
    </row>
    <row r="17395" spans="1:3" x14ac:dyDescent="0.25">
      <c r="A17395" s="74">
        <v>41135</v>
      </c>
      <c r="B17395" s="75">
        <v>26.072592000000004</v>
      </c>
      <c r="C17395" s="75">
        <v>68.384928000000002</v>
      </c>
    </row>
    <row r="17396" spans="1:3" x14ac:dyDescent="0.25">
      <c r="A17396" s="74">
        <v>41136</v>
      </c>
      <c r="B17396" s="75">
        <v>26.057351999999998</v>
      </c>
      <c r="C17396" s="75">
        <v>68.52818400000001</v>
      </c>
    </row>
    <row r="17397" spans="1:3" x14ac:dyDescent="0.25">
      <c r="A17397" s="74">
        <v>41137</v>
      </c>
      <c r="B17397" s="75">
        <v>26.066496000000001</v>
      </c>
      <c r="C17397" s="75">
        <v>68.726303999999999</v>
      </c>
    </row>
    <row r="17398" spans="1:3" x14ac:dyDescent="0.25">
      <c r="A17398" s="74">
        <v>41138</v>
      </c>
      <c r="B17398" s="75">
        <v>26.078688000000003</v>
      </c>
      <c r="C17398" s="75">
        <v>68.915279999999996</v>
      </c>
    </row>
    <row r="17399" spans="1:3" x14ac:dyDescent="0.25">
      <c r="A17399" s="74">
        <v>41139</v>
      </c>
      <c r="B17399" s="75">
        <v>26.081735999999999</v>
      </c>
      <c r="C17399" s="75">
        <v>69.043296000000012</v>
      </c>
    </row>
    <row r="17400" spans="1:3" x14ac:dyDescent="0.25">
      <c r="A17400" s="74">
        <v>41140</v>
      </c>
      <c r="B17400" s="75">
        <v>26.072592000000004</v>
      </c>
      <c r="C17400" s="75">
        <v>69.131688000000011</v>
      </c>
    </row>
    <row r="17401" spans="1:3" x14ac:dyDescent="0.25">
      <c r="A17401" s="74">
        <v>41141</v>
      </c>
      <c r="B17401" s="75">
        <v>26.087832000000002</v>
      </c>
      <c r="C17401" s="75">
        <v>69.247512</v>
      </c>
    </row>
    <row r="17402" spans="1:3" x14ac:dyDescent="0.25">
      <c r="A17402" s="74">
        <v>41142</v>
      </c>
      <c r="B17402" s="75">
        <v>26.096976000000002</v>
      </c>
      <c r="C17402" s="75">
        <v>69.412103999999999</v>
      </c>
    </row>
    <row r="17403" spans="1:3" x14ac:dyDescent="0.25">
      <c r="A17403" s="74">
        <v>41143</v>
      </c>
      <c r="B17403" s="75">
        <v>26.093928000000002</v>
      </c>
      <c r="C17403" s="75">
        <v>69.521832000000003</v>
      </c>
    </row>
    <row r="17404" spans="1:3" x14ac:dyDescent="0.25">
      <c r="A17404" s="74">
        <v>41144</v>
      </c>
      <c r="B17404" s="75">
        <v>26.106120000000004</v>
      </c>
      <c r="C17404" s="75">
        <v>69.747384000000011</v>
      </c>
    </row>
    <row r="17405" spans="1:3" x14ac:dyDescent="0.25">
      <c r="A17405" s="74">
        <v>41145</v>
      </c>
      <c r="B17405" s="75">
        <v>26.145744000000001</v>
      </c>
      <c r="C17405" s="75">
        <v>70.116191999999998</v>
      </c>
    </row>
    <row r="17406" spans="1:3" x14ac:dyDescent="0.25">
      <c r="A17406" s="74">
        <v>41146</v>
      </c>
      <c r="B17406" s="75">
        <v>26.182320000000004</v>
      </c>
      <c r="C17406" s="75">
        <v>70.317359999999994</v>
      </c>
    </row>
    <row r="17407" spans="1:3" x14ac:dyDescent="0.25">
      <c r="A17407" s="74">
        <v>41147</v>
      </c>
      <c r="B17407" s="75">
        <v>26.188416</v>
      </c>
      <c r="C17407" s="75">
        <v>70.436232000000004</v>
      </c>
    </row>
    <row r="17408" spans="1:3" x14ac:dyDescent="0.25">
      <c r="A17408" s="74">
        <v>41148</v>
      </c>
      <c r="B17408" s="75">
        <v>26.197560000000003</v>
      </c>
      <c r="C17408" s="75">
        <v>70.634352000000007</v>
      </c>
    </row>
    <row r="17409" spans="1:3" x14ac:dyDescent="0.25">
      <c r="A17409" s="74">
        <v>41149</v>
      </c>
      <c r="B17409" s="75">
        <v>26.197560000000003</v>
      </c>
      <c r="C17409" s="75">
        <v>70.762368000000009</v>
      </c>
    </row>
    <row r="17410" spans="1:3" x14ac:dyDescent="0.25">
      <c r="A17410" s="74">
        <v>41150</v>
      </c>
      <c r="B17410" s="75">
        <v>26.200607999999999</v>
      </c>
      <c r="C17410" s="75">
        <v>70.981824000000003</v>
      </c>
    </row>
    <row r="17411" spans="1:3" x14ac:dyDescent="0.25">
      <c r="A17411" s="74">
        <v>41151</v>
      </c>
      <c r="B17411" s="75">
        <v>26.206704000000002</v>
      </c>
      <c r="C17411" s="75">
        <v>71.228712000000002</v>
      </c>
    </row>
    <row r="17412" spans="1:3" x14ac:dyDescent="0.25">
      <c r="A17412" s="74">
        <v>41152</v>
      </c>
      <c r="B17412" s="75">
        <v>26.218896000000001</v>
      </c>
      <c r="C17412" s="75">
        <v>71.344536000000005</v>
      </c>
    </row>
    <row r="17413" spans="1:3" x14ac:dyDescent="0.25">
      <c r="A17413" s="74">
        <v>41153</v>
      </c>
      <c r="B17413" s="75">
        <v>26.206704000000002</v>
      </c>
      <c r="C17413" s="75">
        <v>71.417687999999998</v>
      </c>
    </row>
    <row r="17414" spans="1:3" x14ac:dyDescent="0.25">
      <c r="A17414" s="74">
        <v>41154</v>
      </c>
      <c r="B17414" s="75">
        <v>26.203656000000002</v>
      </c>
      <c r="C17414" s="75">
        <v>71.487791999999999</v>
      </c>
    </row>
    <row r="17415" spans="1:3" x14ac:dyDescent="0.25">
      <c r="A17415" s="74">
        <v>41155</v>
      </c>
      <c r="B17415" s="75">
        <v>26.246328000000002</v>
      </c>
      <c r="C17415" s="75">
        <v>71.670671999999996</v>
      </c>
    </row>
    <row r="17416" spans="1:3" x14ac:dyDescent="0.25">
      <c r="A17416" s="74">
        <v>41156</v>
      </c>
      <c r="B17416" s="75">
        <v>26.255472000000001</v>
      </c>
      <c r="C17416" s="75">
        <v>71.798687999999999</v>
      </c>
    </row>
    <row r="17417" spans="1:3" x14ac:dyDescent="0.25">
      <c r="A17417" s="74">
        <v>41157</v>
      </c>
      <c r="B17417" s="75">
        <v>26.249376000000002</v>
      </c>
      <c r="C17417" s="75">
        <v>71.887079999999997</v>
      </c>
    </row>
    <row r="17418" spans="1:3" x14ac:dyDescent="0.25">
      <c r="A17418" s="74">
        <v>41158</v>
      </c>
      <c r="B17418" s="75">
        <v>26.231088000000003</v>
      </c>
      <c r="C17418" s="75">
        <v>71.978520000000003</v>
      </c>
    </row>
    <row r="17419" spans="1:3" x14ac:dyDescent="0.25">
      <c r="A17419" s="74">
        <v>41159</v>
      </c>
      <c r="B17419" s="75">
        <v>26.224992000000004</v>
      </c>
      <c r="C17419" s="75">
        <v>72.066912000000002</v>
      </c>
    </row>
    <row r="17420" spans="1:3" x14ac:dyDescent="0.25">
      <c r="A17420" s="74">
        <v>41160</v>
      </c>
      <c r="B17420" s="75">
        <v>26.194512</v>
      </c>
      <c r="C17420" s="75">
        <v>72.185784000000012</v>
      </c>
    </row>
    <row r="17421" spans="1:3" x14ac:dyDescent="0.25">
      <c r="A17421" s="74">
        <v>41161</v>
      </c>
      <c r="B17421" s="75">
        <v>26.170128000000002</v>
      </c>
      <c r="C17421" s="75">
        <v>72.280271999999997</v>
      </c>
    </row>
    <row r="17422" spans="1:3" x14ac:dyDescent="0.25">
      <c r="A17422" s="74">
        <v>41162</v>
      </c>
      <c r="B17422" s="75">
        <v>26.164032000000002</v>
      </c>
      <c r="C17422" s="75">
        <v>72.39</v>
      </c>
    </row>
    <row r="17423" spans="1:3" x14ac:dyDescent="0.25">
      <c r="A17423" s="74">
        <v>41163</v>
      </c>
      <c r="B17423" s="75">
        <v>26.133551999999998</v>
      </c>
      <c r="C17423" s="75">
        <v>72.481440000000006</v>
      </c>
    </row>
    <row r="17424" spans="1:3" x14ac:dyDescent="0.25">
      <c r="A17424" s="74">
        <v>41164</v>
      </c>
      <c r="B17424" s="75">
        <v>26.109168</v>
      </c>
      <c r="C17424" s="75">
        <v>72.588120000000004</v>
      </c>
    </row>
    <row r="17425" spans="1:3" x14ac:dyDescent="0.25">
      <c r="A17425" s="74">
        <v>41165</v>
      </c>
      <c r="B17425" s="75">
        <v>26.096976000000002</v>
      </c>
      <c r="C17425" s="75">
        <v>72.889871999999997</v>
      </c>
    </row>
    <row r="17426" spans="1:3" x14ac:dyDescent="0.25">
      <c r="A17426" s="74">
        <v>41166</v>
      </c>
      <c r="B17426" s="75">
        <v>26.069544</v>
      </c>
      <c r="C17426" s="75">
        <v>72.987408000000002</v>
      </c>
    </row>
    <row r="17427" spans="1:3" x14ac:dyDescent="0.25">
      <c r="A17427" s="74">
        <v>41167</v>
      </c>
      <c r="B17427" s="75">
        <v>26.048207999999999</v>
      </c>
      <c r="C17427" s="75">
        <v>73.087992</v>
      </c>
    </row>
    <row r="17428" spans="1:3" x14ac:dyDescent="0.25">
      <c r="A17428" s="74">
        <v>41168</v>
      </c>
      <c r="B17428" s="75">
        <v>26.054304000000002</v>
      </c>
      <c r="C17428" s="75">
        <v>73.133712000000003</v>
      </c>
    </row>
    <row r="17429" spans="1:3" x14ac:dyDescent="0.25">
      <c r="A17429" s="74">
        <v>41169</v>
      </c>
      <c r="B17429" s="75">
        <v>26.057351999999998</v>
      </c>
      <c r="C17429" s="75">
        <v>73.222104000000002</v>
      </c>
    </row>
    <row r="17430" spans="1:3" x14ac:dyDescent="0.25">
      <c r="A17430" s="74">
        <v>41170</v>
      </c>
      <c r="B17430" s="75">
        <v>26.036016000000004</v>
      </c>
      <c r="C17430" s="75">
        <v>73.243440000000007</v>
      </c>
    </row>
    <row r="17431" spans="1:3" x14ac:dyDescent="0.25">
      <c r="A17431" s="74">
        <v>41171</v>
      </c>
      <c r="B17431" s="75">
        <v>26.017728000000002</v>
      </c>
      <c r="C17431" s="75">
        <v>73.246487999999999</v>
      </c>
    </row>
    <row r="17432" spans="1:3" x14ac:dyDescent="0.25">
      <c r="A17432" s="74">
        <v>41172</v>
      </c>
      <c r="B17432" s="75">
        <v>26.008583999999999</v>
      </c>
      <c r="C17432" s="75">
        <v>73.243440000000007</v>
      </c>
    </row>
    <row r="17433" spans="1:3" x14ac:dyDescent="0.25">
      <c r="A17433" s="74">
        <v>41173</v>
      </c>
      <c r="B17433" s="75">
        <v>26.048207999999999</v>
      </c>
      <c r="C17433" s="75">
        <v>73.310496000000001</v>
      </c>
    </row>
    <row r="17434" spans="1:3" x14ac:dyDescent="0.25">
      <c r="A17434" s="74">
        <v>41174</v>
      </c>
      <c r="B17434" s="75">
        <v>26.042111999999999</v>
      </c>
      <c r="C17434" s="75">
        <v>73.249536000000006</v>
      </c>
    </row>
    <row r="17435" spans="1:3" x14ac:dyDescent="0.25">
      <c r="A17435" s="74">
        <v>41175</v>
      </c>
      <c r="B17435" s="75">
        <v>26.026872000000001</v>
      </c>
      <c r="C17435" s="75">
        <v>73.261728000000005</v>
      </c>
    </row>
    <row r="17436" spans="1:3" x14ac:dyDescent="0.25">
      <c r="A17436" s="74">
        <v>41176</v>
      </c>
      <c r="B17436" s="75">
        <v>26.036016000000004</v>
      </c>
      <c r="C17436" s="75">
        <v>73.197720000000004</v>
      </c>
    </row>
    <row r="17437" spans="1:3" x14ac:dyDescent="0.25">
      <c r="A17437" s="74">
        <v>41177</v>
      </c>
      <c r="B17437" s="75">
        <v>26.042111999999999</v>
      </c>
      <c r="C17437" s="75">
        <v>73.148952000000008</v>
      </c>
    </row>
    <row r="17438" spans="1:3" x14ac:dyDescent="0.25">
      <c r="A17438" s="74">
        <v>41178</v>
      </c>
      <c r="B17438" s="75">
        <v>26.036016000000004</v>
      </c>
      <c r="C17438" s="75">
        <v>73.081896</v>
      </c>
    </row>
    <row r="17439" spans="1:3" x14ac:dyDescent="0.25">
      <c r="A17439" s="74">
        <v>41179</v>
      </c>
      <c r="B17439" s="75">
        <v>26.029920000000004</v>
      </c>
      <c r="C17439" s="75">
        <v>73.057512000000003</v>
      </c>
    </row>
    <row r="17440" spans="1:3" x14ac:dyDescent="0.25">
      <c r="A17440" s="74">
        <v>41180</v>
      </c>
      <c r="B17440" s="75">
        <v>26.054304000000002</v>
      </c>
      <c r="C17440" s="75">
        <v>73.246487999999999</v>
      </c>
    </row>
    <row r="17441" spans="1:3" x14ac:dyDescent="0.25">
      <c r="A17441" s="74">
        <v>41181</v>
      </c>
      <c r="B17441" s="75">
        <v>26.066496000000001</v>
      </c>
      <c r="C17441" s="75">
        <v>73.310496000000001</v>
      </c>
    </row>
    <row r="17442" spans="1:3" x14ac:dyDescent="0.25">
      <c r="A17442" s="74">
        <v>41182</v>
      </c>
      <c r="B17442" s="75">
        <v>26.090879999999999</v>
      </c>
      <c r="C17442" s="75">
        <v>73.487279999999998</v>
      </c>
    </row>
    <row r="17443" spans="1:3" x14ac:dyDescent="0.25">
      <c r="A17443" s="74">
        <v>41183</v>
      </c>
      <c r="B17443" s="75">
        <v>26.090879999999999</v>
      </c>
      <c r="C17443" s="75">
        <v>73.542144000000008</v>
      </c>
    </row>
    <row r="17444" spans="1:3" x14ac:dyDescent="0.25">
      <c r="A17444" s="74">
        <v>41184</v>
      </c>
      <c r="B17444" s="75">
        <v>26.084783999999999</v>
      </c>
      <c r="C17444" s="75">
        <v>73.548240000000007</v>
      </c>
    </row>
    <row r="17445" spans="1:3" x14ac:dyDescent="0.25">
      <c r="A17445" s="74">
        <v>41185</v>
      </c>
      <c r="B17445" s="75">
        <v>26.07564</v>
      </c>
      <c r="C17445" s="75">
        <v>73.557384000000013</v>
      </c>
    </row>
    <row r="17446" spans="1:3" x14ac:dyDescent="0.25">
      <c r="A17446" s="74">
        <v>41186</v>
      </c>
      <c r="B17446" s="75">
        <v>26.078688000000003</v>
      </c>
      <c r="C17446" s="75">
        <v>73.743312000000003</v>
      </c>
    </row>
    <row r="17447" spans="1:3" x14ac:dyDescent="0.25">
      <c r="A17447" s="74">
        <v>41187</v>
      </c>
      <c r="B17447" s="75">
        <v>26.093928000000002</v>
      </c>
      <c r="C17447" s="75">
        <v>73.819512000000003</v>
      </c>
    </row>
    <row r="17448" spans="1:3" x14ac:dyDescent="0.25">
      <c r="A17448" s="74">
        <v>41188</v>
      </c>
      <c r="B17448" s="75">
        <v>26.157935999999999</v>
      </c>
      <c r="C17448" s="75">
        <v>73.974959999999996</v>
      </c>
    </row>
    <row r="17449" spans="1:3" x14ac:dyDescent="0.25">
      <c r="A17449" s="74">
        <v>41189</v>
      </c>
      <c r="B17449" s="75">
        <v>26.221944000000001</v>
      </c>
      <c r="C17449" s="75">
        <v>74.084688</v>
      </c>
    </row>
    <row r="17450" spans="1:3" x14ac:dyDescent="0.25">
      <c r="A17450" s="74">
        <v>41190</v>
      </c>
      <c r="B17450" s="75">
        <v>26.224992000000004</v>
      </c>
      <c r="C17450" s="75">
        <v>74.145647999999994</v>
      </c>
    </row>
    <row r="17451" spans="1:3" x14ac:dyDescent="0.25">
      <c r="A17451" s="74">
        <v>41191</v>
      </c>
      <c r="B17451" s="75">
        <v>26.231088000000003</v>
      </c>
      <c r="C17451" s="75">
        <v>74.191367999999997</v>
      </c>
    </row>
    <row r="17452" spans="1:3" x14ac:dyDescent="0.25">
      <c r="A17452" s="74">
        <v>41192</v>
      </c>
      <c r="B17452" s="75">
        <v>26.273760000000003</v>
      </c>
      <c r="C17452" s="75">
        <v>74.374247999999994</v>
      </c>
    </row>
    <row r="17453" spans="1:3" x14ac:dyDescent="0.25">
      <c r="A17453" s="74">
        <v>41193</v>
      </c>
      <c r="B17453" s="75">
        <v>26.310336</v>
      </c>
      <c r="C17453" s="75">
        <v>74.453496000000001</v>
      </c>
    </row>
    <row r="17454" spans="1:3" x14ac:dyDescent="0.25">
      <c r="A17454" s="74">
        <v>41194</v>
      </c>
      <c r="B17454" s="75">
        <v>26.420064000000004</v>
      </c>
      <c r="C17454" s="75">
        <v>74.59065600000001</v>
      </c>
    </row>
    <row r="17455" spans="1:3" x14ac:dyDescent="0.25">
      <c r="A17455" s="74">
        <v>41195</v>
      </c>
      <c r="B17455" s="75">
        <v>26.471879999999999</v>
      </c>
      <c r="C17455" s="75">
        <v>74.636375999999998</v>
      </c>
    </row>
    <row r="17456" spans="1:3" x14ac:dyDescent="0.25">
      <c r="A17456" s="74">
        <v>41196</v>
      </c>
      <c r="B17456" s="75">
        <v>26.508456000000002</v>
      </c>
      <c r="C17456" s="75">
        <v>74.825352000000009</v>
      </c>
    </row>
    <row r="17457" spans="1:3" x14ac:dyDescent="0.25">
      <c r="A17457" s="74">
        <v>41197</v>
      </c>
      <c r="B17457" s="75">
        <v>26.523696000000001</v>
      </c>
      <c r="C17457" s="75">
        <v>74.935079999999999</v>
      </c>
    </row>
    <row r="17458" spans="1:3" x14ac:dyDescent="0.25">
      <c r="A17458" s="74">
        <v>41198</v>
      </c>
      <c r="B17458" s="75">
        <v>26.523696000000001</v>
      </c>
      <c r="C17458" s="75">
        <v>75.242928000000006</v>
      </c>
    </row>
    <row r="17459" spans="1:3" x14ac:dyDescent="0.25">
      <c r="A17459" s="74">
        <v>41199</v>
      </c>
      <c r="B17459" s="75">
        <v>26.520648000000001</v>
      </c>
      <c r="C17459" s="75">
        <v>75.547728000000006</v>
      </c>
    </row>
    <row r="17460" spans="1:3" x14ac:dyDescent="0.25">
      <c r="A17460" s="74">
        <v>41200</v>
      </c>
      <c r="B17460" s="75">
        <v>26.551128000000002</v>
      </c>
      <c r="C17460" s="75">
        <v>75.901296000000002</v>
      </c>
    </row>
    <row r="17461" spans="1:3" x14ac:dyDescent="0.25">
      <c r="A17461" s="74">
        <v>41201</v>
      </c>
      <c r="B17461" s="75">
        <v>26.566368000000001</v>
      </c>
      <c r="C17461" s="75">
        <v>76.062840000000008</v>
      </c>
    </row>
    <row r="17462" spans="1:3" x14ac:dyDescent="0.25">
      <c r="A17462" s="74">
        <v>41202</v>
      </c>
      <c r="B17462" s="75">
        <v>26.569416</v>
      </c>
      <c r="C17462" s="75">
        <v>76.142088000000001</v>
      </c>
    </row>
    <row r="17463" spans="1:3" x14ac:dyDescent="0.25">
      <c r="A17463" s="74">
        <v>41203</v>
      </c>
      <c r="B17463" s="75">
        <v>26.560272000000001</v>
      </c>
      <c r="C17463" s="75">
        <v>76.193904000000003</v>
      </c>
    </row>
    <row r="17464" spans="1:3" x14ac:dyDescent="0.25">
      <c r="A17464" s="74">
        <v>41204</v>
      </c>
      <c r="B17464" s="75">
        <v>26.590751999999998</v>
      </c>
      <c r="C17464" s="75">
        <v>76.291440000000009</v>
      </c>
    </row>
    <row r="17465" spans="1:3" x14ac:dyDescent="0.25">
      <c r="A17465" s="74">
        <v>41205</v>
      </c>
      <c r="B17465" s="75">
        <v>26.590751999999998</v>
      </c>
      <c r="C17465" s="75">
        <v>76.328016000000005</v>
      </c>
    </row>
    <row r="17466" spans="1:3" x14ac:dyDescent="0.25">
      <c r="A17466" s="74">
        <v>41206</v>
      </c>
      <c r="B17466" s="75">
        <v>26.578560000000003</v>
      </c>
      <c r="C17466" s="75">
        <v>76.328016000000005</v>
      </c>
    </row>
    <row r="17467" spans="1:3" x14ac:dyDescent="0.25">
      <c r="A17467" s="74">
        <v>41207</v>
      </c>
      <c r="B17467" s="75">
        <v>26.560272000000001</v>
      </c>
      <c r="C17467" s="75">
        <v>76.303632000000007</v>
      </c>
    </row>
    <row r="17468" spans="1:3" x14ac:dyDescent="0.25">
      <c r="A17468" s="74">
        <v>41208</v>
      </c>
      <c r="B17468" s="75">
        <v>26.545032000000003</v>
      </c>
      <c r="C17468" s="75">
        <v>76.270104000000003</v>
      </c>
    </row>
    <row r="17469" spans="1:3" x14ac:dyDescent="0.25">
      <c r="A17469" s="74">
        <v>41209</v>
      </c>
      <c r="B17469" s="75">
        <v>26.526744000000001</v>
      </c>
      <c r="C17469" s="75">
        <v>76.227432000000007</v>
      </c>
    </row>
    <row r="17470" spans="1:3" x14ac:dyDescent="0.25">
      <c r="A17470" s="74">
        <v>41210</v>
      </c>
      <c r="B17470" s="75">
        <v>26.502360000000003</v>
      </c>
      <c r="C17470" s="75">
        <v>76.172567999999998</v>
      </c>
    </row>
    <row r="17471" spans="1:3" x14ac:dyDescent="0.25">
      <c r="A17471" s="74">
        <v>41211</v>
      </c>
      <c r="B17471" s="75">
        <v>26.502360000000003</v>
      </c>
      <c r="C17471" s="75">
        <v>76.126847999999995</v>
      </c>
    </row>
    <row r="17472" spans="1:3" x14ac:dyDescent="0.25">
      <c r="A17472" s="74">
        <v>41212</v>
      </c>
      <c r="B17472" s="75">
        <v>26.511504000000002</v>
      </c>
      <c r="C17472" s="75">
        <v>76.081128000000007</v>
      </c>
    </row>
    <row r="17473" spans="1:3" x14ac:dyDescent="0.25">
      <c r="A17473" s="74">
        <v>41213</v>
      </c>
      <c r="B17473" s="75">
        <v>26.502360000000003</v>
      </c>
      <c r="C17473" s="75">
        <v>76.029312000000004</v>
      </c>
    </row>
    <row r="17474" spans="1:3" x14ac:dyDescent="0.25">
      <c r="A17474" s="74">
        <v>41214</v>
      </c>
      <c r="B17474" s="75">
        <v>26.499312</v>
      </c>
      <c r="C17474" s="75">
        <v>75.992736000000008</v>
      </c>
    </row>
    <row r="17475" spans="1:3" x14ac:dyDescent="0.25">
      <c r="A17475" s="74">
        <v>41215</v>
      </c>
      <c r="B17475" s="75">
        <v>26.484072000000001</v>
      </c>
      <c r="C17475" s="75">
        <v>75.934824000000006</v>
      </c>
    </row>
    <row r="17476" spans="1:3" x14ac:dyDescent="0.25">
      <c r="A17476" s="74">
        <v>41216</v>
      </c>
      <c r="B17476" s="75">
        <v>26.459688000000003</v>
      </c>
      <c r="C17476" s="75">
        <v>75.919584000000015</v>
      </c>
    </row>
    <row r="17477" spans="1:3" x14ac:dyDescent="0.25">
      <c r="A17477" s="74">
        <v>41217</v>
      </c>
      <c r="B17477" s="75">
        <v>26.447496000000001</v>
      </c>
      <c r="C17477" s="75">
        <v>75.89215200000001</v>
      </c>
    </row>
    <row r="17478" spans="1:3" x14ac:dyDescent="0.25">
      <c r="A17478" s="74">
        <v>41218</v>
      </c>
      <c r="B17478" s="75">
        <v>26.453592000000004</v>
      </c>
      <c r="C17478" s="75">
        <v>75.867767999999998</v>
      </c>
    </row>
    <row r="17479" spans="1:3" x14ac:dyDescent="0.25">
      <c r="A17479" s="74">
        <v>41219</v>
      </c>
      <c r="B17479" s="75">
        <v>26.481024000000001</v>
      </c>
      <c r="C17479" s="75">
        <v>76.279247999999995</v>
      </c>
    </row>
    <row r="17480" spans="1:3" x14ac:dyDescent="0.25">
      <c r="A17480" s="74">
        <v>41220</v>
      </c>
      <c r="B17480" s="75">
        <v>26.484072000000001</v>
      </c>
      <c r="C17480" s="75">
        <v>76.337159999999997</v>
      </c>
    </row>
    <row r="17481" spans="1:3" x14ac:dyDescent="0.25">
      <c r="A17481" s="74">
        <v>41221</v>
      </c>
      <c r="B17481" s="75">
        <v>26.477976000000002</v>
      </c>
      <c r="C17481" s="75">
        <v>76.337159999999997</v>
      </c>
    </row>
    <row r="17482" spans="1:3" x14ac:dyDescent="0.25">
      <c r="A17482" s="74">
        <v>41222</v>
      </c>
      <c r="B17482" s="75">
        <v>26.474928000000002</v>
      </c>
      <c r="C17482" s="75">
        <v>76.376784000000001</v>
      </c>
    </row>
    <row r="17483" spans="1:3" x14ac:dyDescent="0.25">
      <c r="A17483" s="74">
        <v>41223</v>
      </c>
      <c r="B17483" s="75">
        <v>26.450544000000001</v>
      </c>
      <c r="C17483" s="75">
        <v>76.361544000000009</v>
      </c>
    </row>
    <row r="17484" spans="1:3" x14ac:dyDescent="0.25">
      <c r="A17484" s="74">
        <v>41224</v>
      </c>
      <c r="B17484" s="75">
        <v>26.474928000000002</v>
      </c>
      <c r="C17484" s="75">
        <v>76.638912000000005</v>
      </c>
    </row>
    <row r="17485" spans="1:3" x14ac:dyDescent="0.25">
      <c r="A17485" s="74">
        <v>41225</v>
      </c>
      <c r="B17485" s="75">
        <v>26.481024000000001</v>
      </c>
      <c r="C17485" s="75">
        <v>76.837032000000008</v>
      </c>
    </row>
    <row r="17486" spans="1:3" x14ac:dyDescent="0.25">
      <c r="A17486" s="74">
        <v>41226</v>
      </c>
      <c r="B17486" s="75">
        <v>26.517600000000002</v>
      </c>
      <c r="C17486" s="75">
        <v>76.849224000000007</v>
      </c>
    </row>
    <row r="17487" spans="1:3" x14ac:dyDescent="0.25">
      <c r="A17487" s="74">
        <v>41227</v>
      </c>
      <c r="B17487" s="75">
        <v>26.514551999999998</v>
      </c>
      <c r="C17487" s="75">
        <v>76.837032000000008</v>
      </c>
    </row>
    <row r="17488" spans="1:3" x14ac:dyDescent="0.25">
      <c r="A17488" s="74">
        <v>41228</v>
      </c>
      <c r="B17488" s="75">
        <v>26.587704000000002</v>
      </c>
      <c r="C17488" s="75">
        <v>76.882752000000011</v>
      </c>
    </row>
    <row r="17489" spans="1:3" x14ac:dyDescent="0.25">
      <c r="A17489" s="74">
        <v>41229</v>
      </c>
      <c r="B17489" s="75">
        <v>26.453592000000004</v>
      </c>
      <c r="C17489" s="75">
        <v>76.998576</v>
      </c>
    </row>
    <row r="17490" spans="1:3" x14ac:dyDescent="0.25">
      <c r="A17490" s="74">
        <v>41230</v>
      </c>
      <c r="B17490" s="75">
        <v>26.481024000000001</v>
      </c>
      <c r="C17490" s="75">
        <v>77.013816000000006</v>
      </c>
    </row>
    <row r="17491" spans="1:3" x14ac:dyDescent="0.25">
      <c r="A17491" s="74">
        <v>41231</v>
      </c>
      <c r="B17491" s="75">
        <v>26.499312</v>
      </c>
      <c r="C17491" s="75">
        <v>77.105255999999997</v>
      </c>
    </row>
    <row r="17492" spans="1:3" x14ac:dyDescent="0.25">
      <c r="A17492" s="74">
        <v>41232</v>
      </c>
      <c r="B17492" s="75">
        <v>26.566368000000001</v>
      </c>
      <c r="C17492" s="75">
        <v>77.172312000000005</v>
      </c>
    </row>
    <row r="17493" spans="1:3" x14ac:dyDescent="0.25">
      <c r="A17493" s="74">
        <v>41233</v>
      </c>
      <c r="B17493" s="75">
        <v>26.618183999999999</v>
      </c>
      <c r="C17493" s="75">
        <v>77.218032000000008</v>
      </c>
    </row>
    <row r="17494" spans="1:3" x14ac:dyDescent="0.25">
      <c r="A17494" s="74">
        <v>41234</v>
      </c>
      <c r="B17494" s="75">
        <v>26.621232000000003</v>
      </c>
      <c r="C17494" s="75">
        <v>77.102208000000005</v>
      </c>
    </row>
    <row r="17495" spans="1:3" x14ac:dyDescent="0.25">
      <c r="A17495" s="74">
        <v>41235</v>
      </c>
      <c r="B17495" s="75">
        <v>26.630376000000002</v>
      </c>
      <c r="C17495" s="75">
        <v>76.684632000000008</v>
      </c>
    </row>
    <row r="17496" spans="1:3" x14ac:dyDescent="0.25">
      <c r="A17496" s="74">
        <v>41236</v>
      </c>
      <c r="B17496" s="75">
        <v>26.599896000000001</v>
      </c>
      <c r="C17496" s="75">
        <v>76.769976</v>
      </c>
    </row>
    <row r="17497" spans="1:3" x14ac:dyDescent="0.25">
      <c r="A17497" s="74">
        <v>41237</v>
      </c>
      <c r="B17497" s="75">
        <v>26.703528000000002</v>
      </c>
      <c r="C17497" s="75">
        <v>76.562712000000005</v>
      </c>
    </row>
    <row r="17498" spans="1:3" x14ac:dyDescent="0.25">
      <c r="A17498" s="74">
        <v>41238</v>
      </c>
      <c r="B17498" s="75">
        <v>26.520648000000001</v>
      </c>
      <c r="C17498" s="75">
        <v>76.507847999999996</v>
      </c>
    </row>
    <row r="17499" spans="1:3" x14ac:dyDescent="0.25">
      <c r="A17499" s="74">
        <v>41239</v>
      </c>
      <c r="B17499" s="75">
        <v>26.541983999999999</v>
      </c>
      <c r="C17499" s="75">
        <v>76.401167999999998</v>
      </c>
    </row>
    <row r="17500" spans="1:3" x14ac:dyDescent="0.25">
      <c r="A17500" s="74">
        <v>41240</v>
      </c>
      <c r="B17500" s="75">
        <v>26.575512</v>
      </c>
      <c r="C17500" s="75">
        <v>76.705967999999999</v>
      </c>
    </row>
    <row r="17501" spans="1:3" x14ac:dyDescent="0.25">
      <c r="A17501" s="74">
        <v>41241</v>
      </c>
      <c r="B17501" s="75">
        <v>26.587704000000002</v>
      </c>
      <c r="C17501" s="75">
        <v>76.907136000000008</v>
      </c>
    </row>
    <row r="17502" spans="1:3" x14ac:dyDescent="0.25">
      <c r="A17502" s="74">
        <v>41242</v>
      </c>
      <c r="B17502" s="75">
        <v>26.587704000000002</v>
      </c>
      <c r="C17502" s="75">
        <v>77.022959999999998</v>
      </c>
    </row>
    <row r="17503" spans="1:3" x14ac:dyDescent="0.25">
      <c r="A17503" s="74">
        <v>41243</v>
      </c>
      <c r="B17503" s="75">
        <v>26.67</v>
      </c>
      <c r="C17503" s="75">
        <v>77.077824000000007</v>
      </c>
    </row>
    <row r="17504" spans="1:3" x14ac:dyDescent="0.25">
      <c r="A17504" s="74">
        <v>41244</v>
      </c>
      <c r="B17504" s="75">
        <v>26.575512</v>
      </c>
      <c r="C17504" s="75">
        <v>77.138784000000001</v>
      </c>
    </row>
    <row r="17505" spans="1:3" x14ac:dyDescent="0.25">
      <c r="A17505" s="74">
        <v>41245</v>
      </c>
      <c r="B17505" s="75">
        <v>26.514551999999998</v>
      </c>
      <c r="C17505" s="75">
        <v>77.12354400000001</v>
      </c>
    </row>
    <row r="17506" spans="1:3" x14ac:dyDescent="0.25">
      <c r="A17506" s="74">
        <v>41246</v>
      </c>
      <c r="B17506" s="75">
        <v>26.545032000000003</v>
      </c>
      <c r="C17506" s="75">
        <v>77.093064000000012</v>
      </c>
    </row>
    <row r="17507" spans="1:3" x14ac:dyDescent="0.25">
      <c r="A17507" s="74">
        <v>41247</v>
      </c>
      <c r="B17507" s="75">
        <v>26.557224000000001</v>
      </c>
      <c r="C17507" s="75">
        <v>77.053440000000009</v>
      </c>
    </row>
    <row r="17508" spans="1:3" x14ac:dyDescent="0.25">
      <c r="A17508" s="74">
        <v>41248</v>
      </c>
      <c r="B17508" s="75">
        <v>26.563320000000004</v>
      </c>
      <c r="C17508" s="75">
        <v>77.007720000000006</v>
      </c>
    </row>
    <row r="17509" spans="1:3" x14ac:dyDescent="0.25">
      <c r="A17509" s="74">
        <v>41249</v>
      </c>
      <c r="B17509" s="75">
        <v>26.572464000000004</v>
      </c>
      <c r="C17509" s="75">
        <v>76.968096000000003</v>
      </c>
    </row>
    <row r="17510" spans="1:3" x14ac:dyDescent="0.25">
      <c r="A17510" s="74">
        <v>41250</v>
      </c>
      <c r="B17510" s="75">
        <v>26.560272000000001</v>
      </c>
      <c r="C17510" s="75">
        <v>76.925424000000007</v>
      </c>
    </row>
    <row r="17511" spans="1:3" x14ac:dyDescent="0.25">
      <c r="A17511" s="74">
        <v>41251</v>
      </c>
      <c r="B17511" s="75">
        <v>26.548079999999999</v>
      </c>
      <c r="C17511" s="75">
        <v>76.882752000000011</v>
      </c>
    </row>
    <row r="17512" spans="1:3" x14ac:dyDescent="0.25">
      <c r="A17512" s="74">
        <v>41252</v>
      </c>
      <c r="B17512" s="75">
        <v>26.563320000000004</v>
      </c>
      <c r="C17512" s="75">
        <v>76.84008</v>
      </c>
    </row>
    <row r="17513" spans="1:3" x14ac:dyDescent="0.25">
      <c r="A17513" s="74">
        <v>41253</v>
      </c>
      <c r="B17513" s="75">
        <v>26.545032000000003</v>
      </c>
      <c r="C17513" s="75">
        <v>76.809600000000003</v>
      </c>
    </row>
    <row r="17514" spans="1:3" x14ac:dyDescent="0.25">
      <c r="A17514" s="74">
        <v>41254</v>
      </c>
      <c r="B17514" s="75">
        <v>26.529792000000004</v>
      </c>
      <c r="C17514" s="75">
        <v>76.773024000000007</v>
      </c>
    </row>
    <row r="17515" spans="1:3" x14ac:dyDescent="0.25">
      <c r="A17515" s="74">
        <v>41255</v>
      </c>
      <c r="B17515" s="75">
        <v>26.502360000000003</v>
      </c>
      <c r="C17515" s="75">
        <v>76.730352000000011</v>
      </c>
    </row>
    <row r="17516" spans="1:3" x14ac:dyDescent="0.25">
      <c r="A17516" s="74">
        <v>41256</v>
      </c>
      <c r="B17516" s="75">
        <v>26.517600000000002</v>
      </c>
      <c r="C17516" s="75">
        <v>76.757784000000001</v>
      </c>
    </row>
    <row r="17517" spans="1:3" x14ac:dyDescent="0.25">
      <c r="A17517" s="74">
        <v>41257</v>
      </c>
      <c r="B17517" s="75">
        <v>26.688288000000004</v>
      </c>
      <c r="C17517" s="75">
        <v>77.467967999999999</v>
      </c>
    </row>
    <row r="17518" spans="1:3" x14ac:dyDescent="0.25">
      <c r="A17518" s="74">
        <v>41258</v>
      </c>
      <c r="B17518" s="75">
        <v>26.660856000000003</v>
      </c>
      <c r="C17518" s="75">
        <v>77.102208000000005</v>
      </c>
    </row>
    <row r="17519" spans="1:3" x14ac:dyDescent="0.25">
      <c r="A17519" s="74">
        <v>41259</v>
      </c>
      <c r="B17519" s="75">
        <v>26.703528000000002</v>
      </c>
      <c r="C17519" s="75">
        <v>76.760832000000008</v>
      </c>
    </row>
    <row r="17520" spans="1:3" x14ac:dyDescent="0.25">
      <c r="A17520" s="74">
        <v>41260</v>
      </c>
      <c r="B17520" s="75">
        <v>26.706576000000002</v>
      </c>
      <c r="C17520" s="75">
        <v>76.776071999999999</v>
      </c>
    </row>
    <row r="17521" spans="1:3" x14ac:dyDescent="0.25">
      <c r="A17521" s="74">
        <v>41261</v>
      </c>
      <c r="B17521" s="75">
        <v>26.694383999999999</v>
      </c>
      <c r="C17521" s="75">
        <v>76.769976</v>
      </c>
    </row>
    <row r="17522" spans="1:3" x14ac:dyDescent="0.25">
      <c r="A17522" s="74">
        <v>41262</v>
      </c>
      <c r="B17522" s="75">
        <v>26.706576000000002</v>
      </c>
      <c r="C17522" s="75">
        <v>77.056488000000002</v>
      </c>
    </row>
    <row r="17523" spans="1:3" x14ac:dyDescent="0.25">
      <c r="A17523" s="74">
        <v>41263</v>
      </c>
      <c r="B17523" s="75">
        <v>26.645616</v>
      </c>
      <c r="C17523" s="75">
        <v>77.12354400000001</v>
      </c>
    </row>
    <row r="17524" spans="1:3" x14ac:dyDescent="0.25">
      <c r="A17524" s="74">
        <v>41264</v>
      </c>
      <c r="B17524" s="75">
        <v>26.697432000000003</v>
      </c>
      <c r="C17524" s="75">
        <v>76.958952000000011</v>
      </c>
    </row>
    <row r="17525" spans="1:3" x14ac:dyDescent="0.25">
      <c r="A17525" s="74">
        <v>41265</v>
      </c>
      <c r="B17525" s="75">
        <v>26.718768000000001</v>
      </c>
      <c r="C17525" s="75">
        <v>76.977240000000009</v>
      </c>
    </row>
    <row r="17526" spans="1:3" x14ac:dyDescent="0.25">
      <c r="A17526" s="74">
        <v>41266</v>
      </c>
      <c r="B17526" s="75">
        <v>26.706576000000002</v>
      </c>
      <c r="C17526" s="75">
        <v>77.251559999999998</v>
      </c>
    </row>
    <row r="17527" spans="1:3" x14ac:dyDescent="0.25">
      <c r="A17527" s="74">
        <v>41267</v>
      </c>
      <c r="B17527" s="75">
        <v>26.700479999999999</v>
      </c>
      <c r="C17527" s="75">
        <v>77.233271999999999</v>
      </c>
    </row>
    <row r="17528" spans="1:3" x14ac:dyDescent="0.25">
      <c r="A17528" s="74">
        <v>41268</v>
      </c>
      <c r="B17528" s="75">
        <v>26.706576000000002</v>
      </c>
      <c r="C17528" s="75">
        <v>77.175359999999998</v>
      </c>
    </row>
    <row r="17529" spans="1:3" x14ac:dyDescent="0.25">
      <c r="A17529" s="74">
        <v>41269</v>
      </c>
      <c r="B17529" s="75">
        <v>26.706576000000002</v>
      </c>
      <c r="C17529" s="75">
        <v>77.114400000000003</v>
      </c>
    </row>
    <row r="17530" spans="1:3" x14ac:dyDescent="0.25">
      <c r="A17530" s="74">
        <v>41270</v>
      </c>
      <c r="B17530" s="75">
        <v>26.700479999999999</v>
      </c>
      <c r="C17530" s="75">
        <v>77.04734400000001</v>
      </c>
    </row>
    <row r="17531" spans="1:3" x14ac:dyDescent="0.25">
      <c r="A17531" s="74">
        <v>41271</v>
      </c>
      <c r="B17531" s="75">
        <v>26.68524</v>
      </c>
      <c r="C17531" s="75">
        <v>76.995528000000007</v>
      </c>
    </row>
    <row r="17532" spans="1:3" x14ac:dyDescent="0.25">
      <c r="A17532" s="74">
        <v>41272</v>
      </c>
      <c r="B17532" s="75">
        <v>26.666951999999998</v>
      </c>
      <c r="C17532" s="75">
        <v>76.943712000000005</v>
      </c>
    </row>
    <row r="17533" spans="1:3" x14ac:dyDescent="0.25">
      <c r="A17533" s="74">
        <v>41273</v>
      </c>
      <c r="B17533" s="75">
        <v>26.648664000000004</v>
      </c>
      <c r="C17533" s="75">
        <v>76.885800000000003</v>
      </c>
    </row>
    <row r="17534" spans="1:3" x14ac:dyDescent="0.25">
      <c r="A17534" s="74">
        <v>41274</v>
      </c>
      <c r="B17534" s="75">
        <v>26.624279999999999</v>
      </c>
      <c r="C17534" s="75">
        <v>76.843128000000007</v>
      </c>
    </row>
    <row r="17535" spans="1:3" x14ac:dyDescent="0.25">
      <c r="A17535" s="74">
        <v>41275</v>
      </c>
      <c r="B17535" s="75">
        <v>26.602944000000001</v>
      </c>
      <c r="C17535" s="75">
        <v>76.791312000000005</v>
      </c>
    </row>
    <row r="17536" spans="1:3" x14ac:dyDescent="0.25">
      <c r="A17536" s="74">
        <v>41276</v>
      </c>
      <c r="B17536" s="75">
        <v>26.575512</v>
      </c>
      <c r="C17536" s="75">
        <v>76.748640000000009</v>
      </c>
    </row>
    <row r="17537" spans="1:3" x14ac:dyDescent="0.25">
      <c r="A17537" s="74">
        <v>41277</v>
      </c>
      <c r="B17537" s="75">
        <v>26.569416</v>
      </c>
      <c r="C17537" s="75">
        <v>76.693776</v>
      </c>
    </row>
    <row r="17538" spans="1:3" x14ac:dyDescent="0.25">
      <c r="A17538" s="74">
        <v>41278</v>
      </c>
      <c r="B17538" s="75">
        <v>26.566368000000001</v>
      </c>
      <c r="C17538" s="75">
        <v>76.638912000000005</v>
      </c>
    </row>
    <row r="17539" spans="1:3" x14ac:dyDescent="0.25">
      <c r="A17539" s="74">
        <v>41279</v>
      </c>
      <c r="B17539" s="75">
        <v>26.566368000000001</v>
      </c>
      <c r="C17539" s="75">
        <v>76.574904000000004</v>
      </c>
    </row>
    <row r="17540" spans="1:3" x14ac:dyDescent="0.25">
      <c r="A17540" s="74">
        <v>41280</v>
      </c>
      <c r="B17540" s="75">
        <v>26.566368000000001</v>
      </c>
      <c r="C17540" s="75">
        <v>76.507847999999996</v>
      </c>
    </row>
    <row r="17541" spans="1:3" x14ac:dyDescent="0.25">
      <c r="A17541" s="74">
        <v>41281</v>
      </c>
      <c r="B17541" s="75">
        <v>26.566368000000001</v>
      </c>
      <c r="C17541" s="75">
        <v>76.434696000000002</v>
      </c>
    </row>
    <row r="17542" spans="1:3" x14ac:dyDescent="0.25">
      <c r="A17542" s="74">
        <v>41282</v>
      </c>
      <c r="B17542" s="75">
        <v>26.566368000000001</v>
      </c>
      <c r="C17542" s="75">
        <v>76.358496000000002</v>
      </c>
    </row>
    <row r="17543" spans="1:3" x14ac:dyDescent="0.25">
      <c r="A17543" s="74">
        <v>41283</v>
      </c>
      <c r="B17543" s="75">
        <v>26.563320000000004</v>
      </c>
      <c r="C17543" s="75">
        <v>76.276200000000003</v>
      </c>
    </row>
    <row r="17544" spans="1:3" x14ac:dyDescent="0.25">
      <c r="A17544" s="74">
        <v>41284</v>
      </c>
      <c r="B17544" s="75">
        <v>26.563320000000004</v>
      </c>
      <c r="C17544" s="75">
        <v>76.193904000000003</v>
      </c>
    </row>
    <row r="17545" spans="1:3" x14ac:dyDescent="0.25">
      <c r="A17545" s="74">
        <v>41285</v>
      </c>
      <c r="B17545" s="75">
        <v>26.560272000000001</v>
      </c>
      <c r="C17545" s="75">
        <v>76.105512000000004</v>
      </c>
    </row>
    <row r="17546" spans="1:3" x14ac:dyDescent="0.25">
      <c r="A17546" s="74">
        <v>41286</v>
      </c>
      <c r="B17546" s="75">
        <v>26.560272000000001</v>
      </c>
      <c r="C17546" s="75">
        <v>76.017120000000006</v>
      </c>
    </row>
    <row r="17547" spans="1:3" x14ac:dyDescent="0.25">
      <c r="A17547" s="74">
        <v>41287</v>
      </c>
      <c r="B17547" s="75">
        <v>26.557224000000001</v>
      </c>
      <c r="C17547" s="75">
        <v>75.92568</v>
      </c>
    </row>
    <row r="17548" spans="1:3" x14ac:dyDescent="0.25">
      <c r="A17548" s="74">
        <v>41288</v>
      </c>
      <c r="B17548" s="75">
        <v>26.551128000000002</v>
      </c>
      <c r="C17548" s="75">
        <v>75.834240000000008</v>
      </c>
    </row>
    <row r="17549" spans="1:3" x14ac:dyDescent="0.25">
      <c r="A17549" s="74">
        <v>41289</v>
      </c>
      <c r="B17549" s="75">
        <v>26.548079999999999</v>
      </c>
      <c r="C17549" s="75">
        <v>75.736704000000003</v>
      </c>
    </row>
    <row r="17550" spans="1:3" x14ac:dyDescent="0.25">
      <c r="A17550" s="74">
        <v>41290</v>
      </c>
      <c r="B17550" s="75">
        <v>26.548079999999999</v>
      </c>
      <c r="C17550" s="75">
        <v>75.639167999999998</v>
      </c>
    </row>
    <row r="17551" spans="1:3" x14ac:dyDescent="0.25">
      <c r="A17551" s="74">
        <v>41291</v>
      </c>
      <c r="B17551" s="75">
        <v>26.545032000000003</v>
      </c>
      <c r="C17551" s="75">
        <v>75.535536000000008</v>
      </c>
    </row>
    <row r="17552" spans="1:3" x14ac:dyDescent="0.25">
      <c r="A17552" s="74">
        <v>41292</v>
      </c>
      <c r="B17552" s="75">
        <v>26.538936</v>
      </c>
      <c r="C17552" s="75">
        <v>75.431904000000003</v>
      </c>
    </row>
    <row r="17553" spans="1:3" x14ac:dyDescent="0.25">
      <c r="A17553" s="74">
        <v>41293</v>
      </c>
      <c r="B17553" s="75">
        <v>26.523696000000001</v>
      </c>
      <c r="C17553" s="75">
        <v>75.407520000000005</v>
      </c>
    </row>
    <row r="17554" spans="1:3" x14ac:dyDescent="0.25">
      <c r="A17554" s="74">
        <v>41294</v>
      </c>
      <c r="B17554" s="75">
        <v>26.508456000000002</v>
      </c>
      <c r="C17554" s="75">
        <v>75.39228</v>
      </c>
    </row>
    <row r="17555" spans="1:3" x14ac:dyDescent="0.25">
      <c r="A17555" s="74">
        <v>41295</v>
      </c>
      <c r="B17555" s="75">
        <v>26.496264000000004</v>
      </c>
      <c r="C17555" s="75">
        <v>75.346559999999997</v>
      </c>
    </row>
    <row r="17556" spans="1:3" x14ac:dyDescent="0.25">
      <c r="A17556" s="74">
        <v>41296</v>
      </c>
      <c r="B17556" s="75">
        <v>26.484072000000001</v>
      </c>
      <c r="C17556" s="75">
        <v>75.291696000000002</v>
      </c>
    </row>
    <row r="17557" spans="1:3" x14ac:dyDescent="0.25">
      <c r="A17557" s="74">
        <v>41297</v>
      </c>
      <c r="B17557" s="75">
        <v>26.474928000000002</v>
      </c>
      <c r="C17557" s="75">
        <v>75.236832000000007</v>
      </c>
    </row>
    <row r="17558" spans="1:3" x14ac:dyDescent="0.25">
      <c r="A17558" s="74">
        <v>41298</v>
      </c>
      <c r="B17558" s="75">
        <v>26.459688000000003</v>
      </c>
      <c r="C17558" s="75">
        <v>75.175871999999998</v>
      </c>
    </row>
    <row r="17559" spans="1:3" x14ac:dyDescent="0.25">
      <c r="A17559" s="74">
        <v>41299</v>
      </c>
      <c r="B17559" s="75">
        <v>26.447496000000001</v>
      </c>
      <c r="C17559" s="75">
        <v>75.117959999999997</v>
      </c>
    </row>
    <row r="17560" spans="1:3" x14ac:dyDescent="0.25">
      <c r="A17560" s="74">
        <v>41300</v>
      </c>
      <c r="B17560" s="75">
        <v>26.432256000000002</v>
      </c>
      <c r="C17560" s="75">
        <v>75.078336000000007</v>
      </c>
    </row>
    <row r="17561" spans="1:3" x14ac:dyDescent="0.25">
      <c r="A17561" s="74">
        <v>41301</v>
      </c>
      <c r="B17561" s="75">
        <v>26.413968000000001</v>
      </c>
      <c r="C17561" s="75">
        <v>75.057000000000002</v>
      </c>
    </row>
    <row r="17562" spans="1:3" x14ac:dyDescent="0.25">
      <c r="A17562" s="74">
        <v>41302</v>
      </c>
      <c r="B17562" s="75">
        <v>26.404824000000001</v>
      </c>
      <c r="C17562" s="75">
        <v>74.996040000000008</v>
      </c>
    </row>
    <row r="17563" spans="1:3" x14ac:dyDescent="0.25">
      <c r="A17563" s="74">
        <v>41303</v>
      </c>
      <c r="B17563" s="75">
        <v>26.392632000000003</v>
      </c>
      <c r="C17563" s="75">
        <v>74.938128000000006</v>
      </c>
    </row>
    <row r="17564" spans="1:3" x14ac:dyDescent="0.25">
      <c r="A17564" s="74">
        <v>41304</v>
      </c>
      <c r="B17564" s="75">
        <v>26.38044</v>
      </c>
      <c r="C17564" s="75">
        <v>74.877167999999998</v>
      </c>
    </row>
    <row r="17565" spans="1:3" x14ac:dyDescent="0.25">
      <c r="A17565" s="74">
        <v>41305</v>
      </c>
      <c r="B17565" s="75">
        <v>26.365200000000002</v>
      </c>
      <c r="C17565" s="75">
        <v>74.807064000000011</v>
      </c>
    </row>
    <row r="17566" spans="1:3" x14ac:dyDescent="0.25">
      <c r="A17566" s="74">
        <v>41306</v>
      </c>
      <c r="B17566" s="75">
        <v>26.356056000000002</v>
      </c>
      <c r="C17566" s="75">
        <v>74.74305600000001</v>
      </c>
    </row>
    <row r="17567" spans="1:3" x14ac:dyDescent="0.25">
      <c r="A17567" s="74">
        <v>41307</v>
      </c>
      <c r="B17567" s="75">
        <v>26.349960000000003</v>
      </c>
      <c r="C17567" s="75">
        <v>74.636375999999998</v>
      </c>
    </row>
    <row r="17568" spans="1:3" x14ac:dyDescent="0.25">
      <c r="A17568" s="74">
        <v>41308</v>
      </c>
      <c r="B17568" s="75">
        <v>26.340816</v>
      </c>
      <c r="C17568" s="75">
        <v>74.535792000000001</v>
      </c>
    </row>
    <row r="17569" spans="1:3" x14ac:dyDescent="0.25">
      <c r="A17569" s="74">
        <v>41309</v>
      </c>
      <c r="B17569" s="75">
        <v>26.331672000000001</v>
      </c>
      <c r="C17569" s="75">
        <v>74.432159999999996</v>
      </c>
    </row>
    <row r="17570" spans="1:3" x14ac:dyDescent="0.25">
      <c r="A17570" s="74">
        <v>41310</v>
      </c>
      <c r="B17570" s="75">
        <v>26.337768000000001</v>
      </c>
      <c r="C17570" s="75">
        <v>74.328528000000006</v>
      </c>
    </row>
    <row r="17571" spans="1:3" x14ac:dyDescent="0.25">
      <c r="A17571" s="74">
        <v>41311</v>
      </c>
      <c r="B17571" s="75">
        <v>26.334720000000004</v>
      </c>
      <c r="C17571" s="75">
        <v>74.224896000000001</v>
      </c>
    </row>
    <row r="17572" spans="1:3" x14ac:dyDescent="0.25">
      <c r="A17572" s="74">
        <v>41312</v>
      </c>
      <c r="B17572" s="75">
        <v>26.322528000000002</v>
      </c>
      <c r="C17572" s="75">
        <v>74.115167999999997</v>
      </c>
    </row>
    <row r="17573" spans="1:3" x14ac:dyDescent="0.25">
      <c r="A17573" s="74">
        <v>41313</v>
      </c>
      <c r="B17573" s="75">
        <v>26.319479999999999</v>
      </c>
      <c r="C17573" s="75">
        <v>73.999344000000008</v>
      </c>
    </row>
    <row r="17574" spans="1:3" x14ac:dyDescent="0.25">
      <c r="A17574" s="74">
        <v>41314</v>
      </c>
      <c r="B17574" s="75">
        <v>26.340816</v>
      </c>
      <c r="C17574" s="75">
        <v>73.892664000000011</v>
      </c>
    </row>
    <row r="17575" spans="1:3" x14ac:dyDescent="0.25">
      <c r="A17575" s="74">
        <v>41315</v>
      </c>
      <c r="B17575" s="75">
        <v>26.331672000000001</v>
      </c>
      <c r="C17575" s="75">
        <v>73.758552000000009</v>
      </c>
    </row>
    <row r="17576" spans="1:3" x14ac:dyDescent="0.25">
      <c r="A17576" s="74">
        <v>41316</v>
      </c>
      <c r="B17576" s="75">
        <v>26.328624000000001</v>
      </c>
      <c r="C17576" s="75">
        <v>73.624440000000007</v>
      </c>
    </row>
    <row r="17577" spans="1:3" x14ac:dyDescent="0.25">
      <c r="A17577" s="74">
        <v>41317</v>
      </c>
      <c r="B17577" s="75">
        <v>26.322528000000002</v>
      </c>
      <c r="C17577" s="75">
        <v>73.484232000000006</v>
      </c>
    </row>
    <row r="17578" spans="1:3" x14ac:dyDescent="0.25">
      <c r="A17578" s="74">
        <v>41318</v>
      </c>
      <c r="B17578" s="75">
        <v>26.316432000000002</v>
      </c>
      <c r="C17578" s="75">
        <v>73.347071999999997</v>
      </c>
    </row>
    <row r="17579" spans="1:3" x14ac:dyDescent="0.25">
      <c r="A17579" s="74">
        <v>41319</v>
      </c>
      <c r="B17579" s="75">
        <v>26.307288000000003</v>
      </c>
      <c r="C17579" s="75">
        <v>73.203816000000003</v>
      </c>
    </row>
    <row r="17580" spans="1:3" x14ac:dyDescent="0.25">
      <c r="A17580" s="74">
        <v>41320</v>
      </c>
      <c r="B17580" s="75">
        <v>26.298144000000001</v>
      </c>
      <c r="C17580" s="75">
        <v>73.060559999999995</v>
      </c>
    </row>
    <row r="17581" spans="1:3" x14ac:dyDescent="0.25">
      <c r="A17581" s="74">
        <v>41321</v>
      </c>
      <c r="B17581" s="75">
        <v>26.289000000000001</v>
      </c>
      <c r="C17581" s="75">
        <v>72.914256000000009</v>
      </c>
    </row>
    <row r="17582" spans="1:3" x14ac:dyDescent="0.25">
      <c r="A17582" s="74">
        <v>41322</v>
      </c>
      <c r="B17582" s="75">
        <v>26.282904000000002</v>
      </c>
      <c r="C17582" s="75">
        <v>72.771000000000001</v>
      </c>
    </row>
    <row r="17583" spans="1:3" x14ac:dyDescent="0.25">
      <c r="A17583" s="74">
        <v>41323</v>
      </c>
      <c r="B17583" s="75">
        <v>26.270712</v>
      </c>
      <c r="C17583" s="75">
        <v>72.615552000000008</v>
      </c>
    </row>
    <row r="17584" spans="1:3" x14ac:dyDescent="0.25">
      <c r="A17584" s="74">
        <v>41324</v>
      </c>
      <c r="B17584" s="75">
        <v>26.264616</v>
      </c>
      <c r="C17584" s="75">
        <v>72.466200000000001</v>
      </c>
    </row>
    <row r="17585" spans="1:3" x14ac:dyDescent="0.25">
      <c r="A17585" s="74">
        <v>41325</v>
      </c>
      <c r="B17585" s="75">
        <v>26.255472000000001</v>
      </c>
      <c r="C17585" s="75">
        <v>72.316848000000007</v>
      </c>
    </row>
    <row r="17586" spans="1:3" x14ac:dyDescent="0.25">
      <c r="A17586" s="74">
        <v>41326</v>
      </c>
      <c r="B17586" s="75">
        <v>26.243279999999999</v>
      </c>
      <c r="C17586" s="75">
        <v>72.164448000000007</v>
      </c>
    </row>
    <row r="17587" spans="1:3" x14ac:dyDescent="0.25">
      <c r="A17587" s="74">
        <v>41327</v>
      </c>
      <c r="B17587" s="75">
        <v>26.237183999999999</v>
      </c>
      <c r="C17587" s="75">
        <v>72.012048000000007</v>
      </c>
    </row>
    <row r="17588" spans="1:3" x14ac:dyDescent="0.25">
      <c r="A17588" s="74">
        <v>41328</v>
      </c>
      <c r="B17588" s="75">
        <v>26.231088000000003</v>
      </c>
      <c r="C17588" s="75">
        <v>71.8566</v>
      </c>
    </row>
    <row r="17589" spans="1:3" x14ac:dyDescent="0.25">
      <c r="A17589" s="74">
        <v>41329</v>
      </c>
      <c r="B17589" s="75">
        <v>26.224992000000004</v>
      </c>
      <c r="C17589" s="75">
        <v>71.701152000000008</v>
      </c>
    </row>
    <row r="17590" spans="1:3" x14ac:dyDescent="0.25">
      <c r="A17590" s="74">
        <v>41330</v>
      </c>
      <c r="B17590" s="75">
        <v>26.212800000000001</v>
      </c>
      <c r="C17590" s="75">
        <v>71.579232000000005</v>
      </c>
    </row>
    <row r="17591" spans="1:3" x14ac:dyDescent="0.25">
      <c r="A17591" s="74">
        <v>41331</v>
      </c>
      <c r="B17591" s="75">
        <v>26.206704000000002</v>
      </c>
      <c r="C17591" s="75">
        <v>71.414640000000006</v>
      </c>
    </row>
    <row r="17592" spans="1:3" x14ac:dyDescent="0.25">
      <c r="A17592" s="74">
        <v>41332</v>
      </c>
      <c r="B17592" s="75">
        <v>26.200607999999999</v>
      </c>
      <c r="C17592" s="75">
        <v>71.268336000000005</v>
      </c>
    </row>
    <row r="17593" spans="1:3" x14ac:dyDescent="0.25">
      <c r="A17593" s="74">
        <v>41333</v>
      </c>
      <c r="B17593" s="75">
        <v>26.191464000000003</v>
      </c>
      <c r="C17593" s="75">
        <v>71.134224000000003</v>
      </c>
    </row>
    <row r="17594" spans="1:3" x14ac:dyDescent="0.25">
      <c r="A17594" s="74">
        <v>41334</v>
      </c>
      <c r="B17594" s="75">
        <v>26.185368</v>
      </c>
      <c r="C17594" s="75">
        <v>70.969632000000004</v>
      </c>
    </row>
    <row r="17595" spans="1:3" x14ac:dyDescent="0.25">
      <c r="A17595" s="74">
        <v>41335</v>
      </c>
      <c r="B17595" s="75">
        <v>26.176224000000001</v>
      </c>
      <c r="C17595" s="75">
        <v>70.805040000000005</v>
      </c>
    </row>
    <row r="17596" spans="1:3" x14ac:dyDescent="0.25">
      <c r="A17596" s="74">
        <v>41336</v>
      </c>
      <c r="B17596" s="75">
        <v>26.182320000000004</v>
      </c>
      <c r="C17596" s="75">
        <v>70.643496000000013</v>
      </c>
    </row>
    <row r="17597" spans="1:3" x14ac:dyDescent="0.25">
      <c r="A17597" s="74">
        <v>41337</v>
      </c>
      <c r="B17597" s="75">
        <v>26.185368</v>
      </c>
      <c r="C17597" s="75">
        <v>70.801991999999998</v>
      </c>
    </row>
    <row r="17598" spans="1:3" x14ac:dyDescent="0.25">
      <c r="A17598" s="74">
        <v>41338</v>
      </c>
      <c r="B17598" s="75">
        <v>26.179272000000001</v>
      </c>
      <c r="C17598" s="75">
        <v>70.728840000000005</v>
      </c>
    </row>
    <row r="17599" spans="1:3" x14ac:dyDescent="0.25">
      <c r="A17599" s="74">
        <v>41339</v>
      </c>
      <c r="B17599" s="75">
        <v>26.173176000000002</v>
      </c>
      <c r="C17599" s="75">
        <v>70.603871999999996</v>
      </c>
    </row>
    <row r="17600" spans="1:3" x14ac:dyDescent="0.25">
      <c r="A17600" s="74">
        <v>41340</v>
      </c>
      <c r="B17600" s="75">
        <v>26.167079999999999</v>
      </c>
      <c r="C17600" s="75">
        <v>70.463664000000009</v>
      </c>
    </row>
    <row r="17601" spans="1:3" x14ac:dyDescent="0.25">
      <c r="A17601" s="74">
        <v>41341</v>
      </c>
      <c r="B17601" s="75">
        <v>26.157935999999999</v>
      </c>
      <c r="C17601" s="75">
        <v>70.360032000000004</v>
      </c>
    </row>
    <row r="17602" spans="1:3" x14ac:dyDescent="0.25">
      <c r="A17602" s="74">
        <v>41342</v>
      </c>
      <c r="B17602" s="75">
        <v>26.157935999999999</v>
      </c>
      <c r="C17602" s="75">
        <v>70.225920000000002</v>
      </c>
    </row>
    <row r="17603" spans="1:3" x14ac:dyDescent="0.25">
      <c r="A17603" s="74">
        <v>41343</v>
      </c>
      <c r="B17603" s="75">
        <v>26.15184</v>
      </c>
      <c r="C17603" s="75">
        <v>70.085712000000001</v>
      </c>
    </row>
    <row r="17604" spans="1:3" x14ac:dyDescent="0.25">
      <c r="A17604" s="74">
        <v>41344</v>
      </c>
      <c r="B17604" s="75">
        <v>26.148792000000004</v>
      </c>
      <c r="C17604" s="75">
        <v>69.960744000000005</v>
      </c>
    </row>
    <row r="17605" spans="1:3" x14ac:dyDescent="0.25">
      <c r="A17605" s="74">
        <v>41345</v>
      </c>
      <c r="B17605" s="75">
        <v>26.142696000000001</v>
      </c>
      <c r="C17605" s="75">
        <v>69.817487999999997</v>
      </c>
    </row>
    <row r="17606" spans="1:3" x14ac:dyDescent="0.25">
      <c r="A17606" s="74">
        <v>41346</v>
      </c>
      <c r="B17606" s="75">
        <v>26.133551999999998</v>
      </c>
      <c r="C17606" s="75">
        <v>69.677279999999996</v>
      </c>
    </row>
    <row r="17607" spans="1:3" x14ac:dyDescent="0.25">
      <c r="A17607" s="74">
        <v>41347</v>
      </c>
      <c r="B17607" s="75">
        <v>26.124407999999999</v>
      </c>
      <c r="C17607" s="75">
        <v>69.527928000000003</v>
      </c>
    </row>
    <row r="17608" spans="1:3" x14ac:dyDescent="0.25">
      <c r="A17608" s="74">
        <v>41348</v>
      </c>
      <c r="B17608" s="75">
        <v>26.115264000000003</v>
      </c>
      <c r="C17608" s="75">
        <v>69.366384000000011</v>
      </c>
    </row>
    <row r="17609" spans="1:3" x14ac:dyDescent="0.25">
      <c r="A17609" s="74">
        <v>41349</v>
      </c>
      <c r="B17609" s="75">
        <v>26.106120000000004</v>
      </c>
      <c r="C17609" s="75">
        <v>69.204840000000004</v>
      </c>
    </row>
    <row r="17610" spans="1:3" x14ac:dyDescent="0.25">
      <c r="A17610" s="74">
        <v>41350</v>
      </c>
      <c r="B17610" s="75">
        <v>26.115264000000003</v>
      </c>
      <c r="C17610" s="75">
        <v>69.064632000000003</v>
      </c>
    </row>
    <row r="17611" spans="1:3" x14ac:dyDescent="0.25">
      <c r="A17611" s="74">
        <v>41351</v>
      </c>
      <c r="B17611" s="75">
        <v>26.115264000000003</v>
      </c>
      <c r="C17611" s="75">
        <v>68.921376000000009</v>
      </c>
    </row>
    <row r="17612" spans="1:3" x14ac:dyDescent="0.25">
      <c r="A17612" s="74">
        <v>41352</v>
      </c>
      <c r="B17612" s="75">
        <v>26.106120000000004</v>
      </c>
      <c r="C17612" s="75">
        <v>68.772024000000002</v>
      </c>
    </row>
    <row r="17613" spans="1:3" x14ac:dyDescent="0.25">
      <c r="A17613" s="74">
        <v>41353</v>
      </c>
      <c r="B17613" s="75">
        <v>26.100024000000001</v>
      </c>
      <c r="C17613" s="75">
        <v>68.610479999999995</v>
      </c>
    </row>
    <row r="17614" spans="1:3" x14ac:dyDescent="0.25">
      <c r="A17614" s="74">
        <v>41354</v>
      </c>
      <c r="B17614" s="75">
        <v>26.090879999999999</v>
      </c>
      <c r="C17614" s="75">
        <v>68.439791999999997</v>
      </c>
    </row>
    <row r="17615" spans="1:3" x14ac:dyDescent="0.25">
      <c r="A17615" s="74">
        <v>41355</v>
      </c>
      <c r="B17615" s="75">
        <v>26.084783999999999</v>
      </c>
      <c r="C17615" s="75">
        <v>68.269103999999999</v>
      </c>
    </row>
    <row r="17616" spans="1:3" x14ac:dyDescent="0.25">
      <c r="A17616" s="74">
        <v>41356</v>
      </c>
      <c r="B17616" s="75">
        <v>26.072592000000004</v>
      </c>
      <c r="C17616" s="75">
        <v>68.086224000000001</v>
      </c>
    </row>
    <row r="17617" spans="1:3" x14ac:dyDescent="0.25">
      <c r="A17617" s="74">
        <v>41357</v>
      </c>
      <c r="B17617" s="75">
        <v>26.066496000000001</v>
      </c>
      <c r="C17617" s="75">
        <v>67.906391999999997</v>
      </c>
    </row>
    <row r="17618" spans="1:3" x14ac:dyDescent="0.25">
      <c r="A17618" s="74">
        <v>41358</v>
      </c>
      <c r="B17618" s="75">
        <v>26.060400000000001</v>
      </c>
      <c r="C17618" s="75">
        <v>67.726560000000006</v>
      </c>
    </row>
    <row r="17619" spans="1:3" x14ac:dyDescent="0.25">
      <c r="A17619" s="74">
        <v>41359</v>
      </c>
      <c r="B17619" s="75">
        <v>26.048207999999999</v>
      </c>
      <c r="C17619" s="75">
        <v>67.53758400000001</v>
      </c>
    </row>
    <row r="17620" spans="1:3" x14ac:dyDescent="0.25">
      <c r="A17620" s="74">
        <v>41360</v>
      </c>
      <c r="B17620" s="75">
        <v>26.042111999999999</v>
      </c>
      <c r="C17620" s="75">
        <v>67.345560000000006</v>
      </c>
    </row>
    <row r="17621" spans="1:3" x14ac:dyDescent="0.25">
      <c r="A17621" s="74">
        <v>41361</v>
      </c>
      <c r="B17621" s="75">
        <v>26.032968</v>
      </c>
      <c r="C17621" s="75">
        <v>67.156584000000009</v>
      </c>
    </row>
    <row r="17622" spans="1:3" x14ac:dyDescent="0.25">
      <c r="A17622" s="74">
        <v>41362</v>
      </c>
      <c r="B17622" s="75">
        <v>26.020776000000001</v>
      </c>
      <c r="C17622" s="75">
        <v>66.970656000000005</v>
      </c>
    </row>
    <row r="17623" spans="1:3" x14ac:dyDescent="0.25">
      <c r="A17623" s="74">
        <v>41363</v>
      </c>
      <c r="B17623" s="75">
        <v>26.011632000000002</v>
      </c>
      <c r="C17623" s="75">
        <v>66.803016</v>
      </c>
    </row>
    <row r="17624" spans="1:3" x14ac:dyDescent="0.25">
      <c r="A17624" s="74">
        <v>41364</v>
      </c>
      <c r="B17624" s="75">
        <v>26.005535999999999</v>
      </c>
      <c r="C17624" s="75">
        <v>66.64452</v>
      </c>
    </row>
    <row r="17625" spans="1:3" x14ac:dyDescent="0.25">
      <c r="A17625" s="74">
        <v>41365</v>
      </c>
      <c r="B17625" s="75">
        <v>25.996392000000004</v>
      </c>
      <c r="C17625" s="75">
        <v>66.476880000000008</v>
      </c>
    </row>
    <row r="17626" spans="1:3" x14ac:dyDescent="0.25">
      <c r="A17626" s="74">
        <v>41366</v>
      </c>
      <c r="B17626" s="75">
        <v>25.990296000000001</v>
      </c>
      <c r="C17626" s="75">
        <v>66.284856000000005</v>
      </c>
    </row>
    <row r="17627" spans="1:3" x14ac:dyDescent="0.25">
      <c r="A17627" s="74">
        <v>41367</v>
      </c>
      <c r="B17627" s="75">
        <v>25.978104000000002</v>
      </c>
      <c r="C17627" s="75">
        <v>66.092832000000001</v>
      </c>
    </row>
    <row r="17628" spans="1:3" x14ac:dyDescent="0.25">
      <c r="A17628" s="74">
        <v>41368</v>
      </c>
      <c r="B17628" s="75">
        <v>25.972007999999999</v>
      </c>
      <c r="C17628" s="75">
        <v>65.891664000000006</v>
      </c>
    </row>
    <row r="17629" spans="1:3" x14ac:dyDescent="0.25">
      <c r="A17629" s="74">
        <v>41369</v>
      </c>
      <c r="B17629" s="75">
        <v>25.959816000000004</v>
      </c>
      <c r="C17629" s="75">
        <v>65.681352000000004</v>
      </c>
    </row>
    <row r="17630" spans="1:3" x14ac:dyDescent="0.25">
      <c r="A17630" s="74">
        <v>41370</v>
      </c>
      <c r="B17630" s="75">
        <v>25.947624000000001</v>
      </c>
      <c r="C17630" s="75">
        <v>65.46189600000001</v>
      </c>
    </row>
    <row r="17631" spans="1:3" x14ac:dyDescent="0.25">
      <c r="A17631" s="74">
        <v>41371</v>
      </c>
      <c r="B17631" s="75">
        <v>25.941528000000002</v>
      </c>
      <c r="C17631" s="75">
        <v>65.245488000000009</v>
      </c>
    </row>
    <row r="17632" spans="1:3" x14ac:dyDescent="0.25">
      <c r="A17632" s="74">
        <v>41372</v>
      </c>
      <c r="B17632" s="75">
        <v>25.938479999999998</v>
      </c>
      <c r="C17632" s="75">
        <v>65.038224</v>
      </c>
    </row>
    <row r="17633" spans="1:3" x14ac:dyDescent="0.25">
      <c r="A17633" s="74">
        <v>41373</v>
      </c>
      <c r="B17633" s="75">
        <v>25.926288000000003</v>
      </c>
      <c r="C17633" s="75">
        <v>64.815719999999999</v>
      </c>
    </row>
    <row r="17634" spans="1:3" x14ac:dyDescent="0.25">
      <c r="A17634" s="74">
        <v>41374</v>
      </c>
      <c r="B17634" s="75">
        <v>25.920192000000004</v>
      </c>
      <c r="C17634" s="75">
        <v>64.581023999999999</v>
      </c>
    </row>
    <row r="17635" spans="1:3" x14ac:dyDescent="0.25">
      <c r="A17635" s="74">
        <v>41375</v>
      </c>
      <c r="B17635" s="75">
        <v>25.911048000000005</v>
      </c>
      <c r="C17635" s="75">
        <v>64.349376000000007</v>
      </c>
    </row>
    <row r="17636" spans="1:3" x14ac:dyDescent="0.25">
      <c r="A17636" s="74">
        <v>41376</v>
      </c>
      <c r="B17636" s="75">
        <v>25.898856000000002</v>
      </c>
      <c r="C17636" s="75">
        <v>64.114680000000007</v>
      </c>
    </row>
    <row r="17637" spans="1:3" x14ac:dyDescent="0.25">
      <c r="A17637" s="74">
        <v>41377</v>
      </c>
      <c r="B17637" s="75">
        <v>25.886664000000003</v>
      </c>
      <c r="C17637" s="75">
        <v>63.974471999999999</v>
      </c>
    </row>
    <row r="17638" spans="1:3" x14ac:dyDescent="0.25">
      <c r="A17638" s="74">
        <v>41378</v>
      </c>
      <c r="B17638" s="75">
        <v>25.889711999999999</v>
      </c>
      <c r="C17638" s="75">
        <v>63.834264000000005</v>
      </c>
    </row>
    <row r="17639" spans="1:3" x14ac:dyDescent="0.25">
      <c r="A17639" s="74">
        <v>41379</v>
      </c>
      <c r="B17639" s="75">
        <v>25.883616000000004</v>
      </c>
      <c r="C17639" s="75">
        <v>63.712344000000002</v>
      </c>
    </row>
    <row r="17640" spans="1:3" x14ac:dyDescent="0.25">
      <c r="A17640" s="74">
        <v>41380</v>
      </c>
      <c r="B17640" s="75">
        <v>25.865328000000002</v>
      </c>
      <c r="C17640" s="75">
        <v>63.569088000000001</v>
      </c>
    </row>
    <row r="17641" spans="1:3" x14ac:dyDescent="0.25">
      <c r="A17641" s="74">
        <v>41381</v>
      </c>
      <c r="B17641" s="75">
        <v>25.84704</v>
      </c>
      <c r="C17641" s="75">
        <v>63.431928000000006</v>
      </c>
    </row>
    <row r="17642" spans="1:3" x14ac:dyDescent="0.25">
      <c r="A17642" s="74">
        <v>41382</v>
      </c>
      <c r="B17642" s="75">
        <v>25.837896000000001</v>
      </c>
      <c r="C17642" s="75">
        <v>63.727584000000007</v>
      </c>
    </row>
    <row r="17643" spans="1:3" x14ac:dyDescent="0.25">
      <c r="A17643" s="74">
        <v>41383</v>
      </c>
      <c r="B17643" s="75">
        <v>25.84704</v>
      </c>
      <c r="C17643" s="75">
        <v>63.806832000000007</v>
      </c>
    </row>
    <row r="17644" spans="1:3" x14ac:dyDescent="0.25">
      <c r="A17644" s="74">
        <v>41384</v>
      </c>
      <c r="B17644" s="75">
        <v>25.843992000000004</v>
      </c>
      <c r="C17644" s="75">
        <v>63.898271999999999</v>
      </c>
    </row>
    <row r="17645" spans="1:3" x14ac:dyDescent="0.25">
      <c r="A17645" s="74">
        <v>41385</v>
      </c>
      <c r="B17645" s="75">
        <v>25.837896000000001</v>
      </c>
      <c r="C17645" s="75">
        <v>63.998856000000004</v>
      </c>
    </row>
    <row r="17646" spans="1:3" x14ac:dyDescent="0.25">
      <c r="A17646" s="74">
        <v>41386</v>
      </c>
      <c r="B17646" s="75">
        <v>25.822656000000002</v>
      </c>
      <c r="C17646" s="75">
        <v>63.977520000000005</v>
      </c>
    </row>
    <row r="17647" spans="1:3" x14ac:dyDescent="0.25">
      <c r="A17647" s="74">
        <v>41387</v>
      </c>
      <c r="B17647" s="75">
        <v>25.801320000000004</v>
      </c>
      <c r="C17647" s="75">
        <v>63.934848000000002</v>
      </c>
    </row>
    <row r="17648" spans="1:3" x14ac:dyDescent="0.25">
      <c r="A17648" s="74">
        <v>41388</v>
      </c>
      <c r="B17648" s="75">
        <v>25.779984000000002</v>
      </c>
      <c r="C17648" s="75">
        <v>63.855600000000003</v>
      </c>
    </row>
    <row r="17649" spans="1:3" x14ac:dyDescent="0.25">
      <c r="A17649" s="74">
        <v>41389</v>
      </c>
      <c r="B17649" s="75">
        <v>25.761696000000001</v>
      </c>
      <c r="C17649" s="75">
        <v>63.788544000000002</v>
      </c>
    </row>
    <row r="17650" spans="1:3" x14ac:dyDescent="0.25">
      <c r="A17650" s="74">
        <v>41390</v>
      </c>
      <c r="B17650" s="75">
        <v>25.740360000000003</v>
      </c>
      <c r="C17650" s="75">
        <v>63.745871999999999</v>
      </c>
    </row>
    <row r="17651" spans="1:3" x14ac:dyDescent="0.25">
      <c r="A17651" s="74">
        <v>41391</v>
      </c>
      <c r="B17651" s="75">
        <v>25.715976000000001</v>
      </c>
      <c r="C17651" s="75">
        <v>63.715392000000001</v>
      </c>
    </row>
    <row r="17652" spans="1:3" x14ac:dyDescent="0.25">
      <c r="A17652" s="74">
        <v>41392</v>
      </c>
      <c r="B17652" s="75">
        <v>25.69464</v>
      </c>
      <c r="C17652" s="75">
        <v>63.666623999999999</v>
      </c>
    </row>
    <row r="17653" spans="1:3" x14ac:dyDescent="0.25">
      <c r="A17653" s="74">
        <v>41393</v>
      </c>
      <c r="B17653" s="75">
        <v>25.667207999999999</v>
      </c>
      <c r="C17653" s="75">
        <v>63.617856000000003</v>
      </c>
    </row>
    <row r="17654" spans="1:3" x14ac:dyDescent="0.25">
      <c r="A17654" s="74">
        <v>41394</v>
      </c>
      <c r="B17654" s="75">
        <v>25.651968</v>
      </c>
      <c r="C17654" s="75">
        <v>63.562992000000001</v>
      </c>
    </row>
    <row r="17655" spans="1:3" x14ac:dyDescent="0.25">
      <c r="A17655" s="74">
        <v>41395</v>
      </c>
      <c r="B17655" s="75">
        <v>25.633679999999998</v>
      </c>
      <c r="C17655" s="75">
        <v>63.511176000000006</v>
      </c>
    </row>
    <row r="17656" spans="1:3" x14ac:dyDescent="0.25">
      <c r="A17656" s="74">
        <v>41396</v>
      </c>
      <c r="B17656" s="75">
        <v>25.621488000000003</v>
      </c>
      <c r="C17656" s="75">
        <v>63.462408000000003</v>
      </c>
    </row>
    <row r="17657" spans="1:3" x14ac:dyDescent="0.25">
      <c r="A17657" s="74">
        <v>41397</v>
      </c>
      <c r="B17657" s="75">
        <v>25.600152000000001</v>
      </c>
      <c r="C17657" s="75">
        <v>63.416688000000001</v>
      </c>
    </row>
    <row r="17658" spans="1:3" x14ac:dyDescent="0.25">
      <c r="A17658" s="74">
        <v>41398</v>
      </c>
      <c r="B17658" s="75">
        <v>25.591007999999999</v>
      </c>
      <c r="C17658" s="75">
        <v>63.361823999999999</v>
      </c>
    </row>
    <row r="17659" spans="1:3" x14ac:dyDescent="0.25">
      <c r="A17659" s="74">
        <v>41399</v>
      </c>
      <c r="B17659" s="75">
        <v>25.581864000000003</v>
      </c>
      <c r="C17659" s="75">
        <v>63.306959999999997</v>
      </c>
    </row>
    <row r="17660" spans="1:3" x14ac:dyDescent="0.25">
      <c r="A17660" s="74">
        <v>41400</v>
      </c>
      <c r="B17660" s="75">
        <v>25.563576000000001</v>
      </c>
      <c r="C17660" s="75">
        <v>63.239904000000003</v>
      </c>
    </row>
    <row r="17661" spans="1:3" x14ac:dyDescent="0.25">
      <c r="A17661" s="74">
        <v>41401</v>
      </c>
      <c r="B17661" s="75">
        <v>25.548335999999999</v>
      </c>
      <c r="C17661" s="75">
        <v>63.175896000000009</v>
      </c>
    </row>
    <row r="17662" spans="1:3" x14ac:dyDescent="0.25">
      <c r="A17662" s="74">
        <v>41402</v>
      </c>
      <c r="B17662" s="75">
        <v>25.536144</v>
      </c>
      <c r="C17662" s="75">
        <v>63.105792000000001</v>
      </c>
    </row>
    <row r="17663" spans="1:3" x14ac:dyDescent="0.25">
      <c r="A17663" s="74">
        <v>41403</v>
      </c>
      <c r="B17663" s="75">
        <v>25.539192000000003</v>
      </c>
      <c r="C17663" s="75">
        <v>63.063120000000005</v>
      </c>
    </row>
    <row r="17664" spans="1:3" x14ac:dyDescent="0.25">
      <c r="A17664" s="74">
        <v>41404</v>
      </c>
      <c r="B17664" s="75">
        <v>25.539192000000003</v>
      </c>
      <c r="C17664" s="75">
        <v>63.078359999999996</v>
      </c>
    </row>
    <row r="17665" spans="1:3" x14ac:dyDescent="0.25">
      <c r="A17665" s="74">
        <v>41405</v>
      </c>
      <c r="B17665" s="75">
        <v>25.533096</v>
      </c>
      <c r="C17665" s="75">
        <v>63.041784000000007</v>
      </c>
    </row>
    <row r="17666" spans="1:3" x14ac:dyDescent="0.25">
      <c r="A17666" s="74">
        <v>41406</v>
      </c>
      <c r="B17666" s="75">
        <v>25.523952000000001</v>
      </c>
      <c r="C17666" s="75">
        <v>63.130176000000006</v>
      </c>
    </row>
    <row r="17667" spans="1:3" x14ac:dyDescent="0.25">
      <c r="A17667" s="74">
        <v>41407</v>
      </c>
      <c r="B17667" s="75">
        <v>25.493472000000001</v>
      </c>
      <c r="C17667" s="75">
        <v>63.166752000000002</v>
      </c>
    </row>
    <row r="17668" spans="1:3" x14ac:dyDescent="0.25">
      <c r="A17668" s="74">
        <v>41408</v>
      </c>
      <c r="B17668" s="75">
        <v>25.481279999999998</v>
      </c>
      <c r="C17668" s="75">
        <v>63.157608000000003</v>
      </c>
    </row>
    <row r="17669" spans="1:3" x14ac:dyDescent="0.25">
      <c r="A17669" s="74">
        <v>41409</v>
      </c>
      <c r="B17669" s="75">
        <v>25.490424000000001</v>
      </c>
      <c r="C17669" s="75">
        <v>63.224664000000004</v>
      </c>
    </row>
    <row r="17670" spans="1:3" x14ac:dyDescent="0.25">
      <c r="A17670" s="74">
        <v>41410</v>
      </c>
      <c r="B17670" s="75">
        <v>25.658064000000003</v>
      </c>
      <c r="C17670" s="75">
        <v>65.285111999999998</v>
      </c>
    </row>
    <row r="17671" spans="1:3" x14ac:dyDescent="0.25">
      <c r="A17671" s="74">
        <v>41411</v>
      </c>
      <c r="B17671" s="75">
        <v>25.69464</v>
      </c>
      <c r="C17671" s="75">
        <v>65.827656000000005</v>
      </c>
    </row>
    <row r="17672" spans="1:3" x14ac:dyDescent="0.25">
      <c r="A17672" s="74">
        <v>41412</v>
      </c>
      <c r="B17672" s="75">
        <v>25.722072000000001</v>
      </c>
      <c r="C17672" s="75">
        <v>66.101976000000008</v>
      </c>
    </row>
    <row r="17673" spans="1:3" x14ac:dyDescent="0.25">
      <c r="A17673" s="74">
        <v>41413</v>
      </c>
      <c r="B17673" s="75">
        <v>25.715976000000001</v>
      </c>
      <c r="C17673" s="75">
        <v>66.202560000000005</v>
      </c>
    </row>
    <row r="17674" spans="1:3" x14ac:dyDescent="0.25">
      <c r="A17674" s="74">
        <v>41414</v>
      </c>
      <c r="B17674" s="75">
        <v>25.709879999999998</v>
      </c>
      <c r="C17674" s="75">
        <v>66.297048000000004</v>
      </c>
    </row>
    <row r="17675" spans="1:3" x14ac:dyDescent="0.25">
      <c r="A17675" s="74">
        <v>41415</v>
      </c>
      <c r="B17675" s="75">
        <v>25.706832000000002</v>
      </c>
      <c r="C17675" s="75">
        <v>66.473832000000002</v>
      </c>
    </row>
    <row r="17676" spans="1:3" x14ac:dyDescent="0.25">
      <c r="A17676" s="74">
        <v>41416</v>
      </c>
      <c r="B17676" s="75">
        <v>25.703784000000002</v>
      </c>
      <c r="C17676" s="75">
        <v>66.565271999999993</v>
      </c>
    </row>
    <row r="17677" spans="1:3" x14ac:dyDescent="0.25">
      <c r="A17677" s="74">
        <v>41417</v>
      </c>
      <c r="B17677" s="75">
        <v>25.709879999999998</v>
      </c>
      <c r="C17677" s="75">
        <v>66.687191999999996</v>
      </c>
    </row>
    <row r="17678" spans="1:3" x14ac:dyDescent="0.25">
      <c r="A17678" s="74">
        <v>41418</v>
      </c>
      <c r="B17678" s="75">
        <v>25.712928000000002</v>
      </c>
      <c r="C17678" s="75">
        <v>66.784728000000001</v>
      </c>
    </row>
    <row r="17679" spans="1:3" x14ac:dyDescent="0.25">
      <c r="A17679" s="74">
        <v>41419</v>
      </c>
      <c r="B17679" s="75">
        <v>25.715976000000001</v>
      </c>
      <c r="C17679" s="75">
        <v>66.726815999999999</v>
      </c>
    </row>
    <row r="17680" spans="1:3" x14ac:dyDescent="0.25">
      <c r="A17680" s="74">
        <v>41420</v>
      </c>
      <c r="B17680" s="75">
        <v>25.722072000000001</v>
      </c>
      <c r="C17680" s="75">
        <v>66.635376000000008</v>
      </c>
    </row>
    <row r="17681" spans="1:3" x14ac:dyDescent="0.25">
      <c r="A17681" s="74">
        <v>41421</v>
      </c>
      <c r="B17681" s="75">
        <v>25.728168</v>
      </c>
      <c r="C17681" s="75">
        <v>66.543936000000002</v>
      </c>
    </row>
    <row r="17682" spans="1:3" x14ac:dyDescent="0.25">
      <c r="A17682" s="74">
        <v>41422</v>
      </c>
      <c r="B17682" s="75">
        <v>25.737311999999999</v>
      </c>
      <c r="C17682" s="75">
        <v>66.525648000000004</v>
      </c>
    </row>
    <row r="17683" spans="1:3" x14ac:dyDescent="0.25">
      <c r="A17683" s="74">
        <v>41423</v>
      </c>
      <c r="B17683" s="75">
        <v>25.761696000000001</v>
      </c>
      <c r="C17683" s="75">
        <v>66.418968000000007</v>
      </c>
    </row>
    <row r="17684" spans="1:3" x14ac:dyDescent="0.25">
      <c r="A17684" s="74">
        <v>41424</v>
      </c>
      <c r="B17684" s="75">
        <v>25.761696000000001</v>
      </c>
      <c r="C17684" s="75">
        <v>66.306191999999996</v>
      </c>
    </row>
    <row r="17685" spans="1:3" x14ac:dyDescent="0.25">
      <c r="A17685" s="74">
        <v>41425</v>
      </c>
      <c r="B17685" s="75">
        <v>25.767792000000004</v>
      </c>
      <c r="C17685" s="75">
        <v>66.239136000000002</v>
      </c>
    </row>
    <row r="17686" spans="1:3" x14ac:dyDescent="0.25">
      <c r="A17686" s="74">
        <v>41426</v>
      </c>
      <c r="B17686" s="75">
        <v>25.764744</v>
      </c>
      <c r="C17686" s="75">
        <v>66.162936000000002</v>
      </c>
    </row>
    <row r="17687" spans="1:3" x14ac:dyDescent="0.25">
      <c r="A17687" s="74">
        <v>41427</v>
      </c>
      <c r="B17687" s="75">
        <v>25.764744</v>
      </c>
      <c r="C17687" s="75">
        <v>66.047111999999998</v>
      </c>
    </row>
    <row r="17688" spans="1:3" x14ac:dyDescent="0.25">
      <c r="A17688" s="74">
        <v>41428</v>
      </c>
      <c r="B17688" s="75">
        <v>25.764744</v>
      </c>
      <c r="C17688" s="75">
        <v>65.922144000000003</v>
      </c>
    </row>
    <row r="17689" spans="1:3" x14ac:dyDescent="0.25">
      <c r="A17689" s="74">
        <v>41429</v>
      </c>
      <c r="B17689" s="75">
        <v>25.764744</v>
      </c>
      <c r="C17689" s="75">
        <v>65.839848000000003</v>
      </c>
    </row>
    <row r="17690" spans="1:3" x14ac:dyDescent="0.25">
      <c r="A17690" s="74">
        <v>41430</v>
      </c>
      <c r="B17690" s="75">
        <v>25.77084</v>
      </c>
      <c r="C17690" s="75">
        <v>65.730119999999999</v>
      </c>
    </row>
    <row r="17691" spans="1:3" x14ac:dyDescent="0.25">
      <c r="A17691" s="74">
        <v>41431</v>
      </c>
      <c r="B17691" s="75">
        <v>25.776935999999999</v>
      </c>
      <c r="C17691" s="75">
        <v>65.684399999999997</v>
      </c>
    </row>
    <row r="17692" spans="1:3" x14ac:dyDescent="0.25">
      <c r="A17692" s="74">
        <v>41432</v>
      </c>
      <c r="B17692" s="75">
        <v>25.773888000000003</v>
      </c>
      <c r="C17692" s="75">
        <v>65.589911999999998</v>
      </c>
    </row>
    <row r="17693" spans="1:3" x14ac:dyDescent="0.25">
      <c r="A17693" s="74">
        <v>41433</v>
      </c>
      <c r="B17693" s="75">
        <v>25.776935999999999</v>
      </c>
      <c r="C17693" s="75">
        <v>65.663064000000006</v>
      </c>
    </row>
    <row r="17694" spans="1:3" x14ac:dyDescent="0.25">
      <c r="A17694" s="74">
        <v>41434</v>
      </c>
      <c r="B17694" s="75">
        <v>25.764744</v>
      </c>
      <c r="C17694" s="75">
        <v>65.641728000000001</v>
      </c>
    </row>
    <row r="17695" spans="1:3" x14ac:dyDescent="0.25">
      <c r="A17695" s="74">
        <v>41435</v>
      </c>
      <c r="B17695" s="75">
        <v>25.761696000000001</v>
      </c>
      <c r="C17695" s="75">
        <v>65.675256000000005</v>
      </c>
    </row>
    <row r="17696" spans="1:3" x14ac:dyDescent="0.25">
      <c r="A17696" s="74">
        <v>41436</v>
      </c>
      <c r="B17696" s="75">
        <v>25.77084</v>
      </c>
      <c r="C17696" s="75">
        <v>65.684399999999997</v>
      </c>
    </row>
    <row r="17697" spans="1:3" x14ac:dyDescent="0.25">
      <c r="A17697" s="74">
        <v>41437</v>
      </c>
      <c r="B17697" s="75">
        <v>25.779984000000002</v>
      </c>
      <c r="C17697" s="75">
        <v>65.836799999999997</v>
      </c>
    </row>
    <row r="17698" spans="1:3" x14ac:dyDescent="0.25">
      <c r="A17698" s="74">
        <v>41438</v>
      </c>
      <c r="B17698" s="75">
        <v>25.773888000000003</v>
      </c>
      <c r="C17698" s="75">
        <v>65.867280000000008</v>
      </c>
    </row>
    <row r="17699" spans="1:3" x14ac:dyDescent="0.25">
      <c r="A17699" s="74">
        <v>41439</v>
      </c>
      <c r="B17699" s="75">
        <v>25.779984000000002</v>
      </c>
      <c r="C17699" s="75">
        <v>65.864232000000001</v>
      </c>
    </row>
    <row r="17700" spans="1:3" x14ac:dyDescent="0.25">
      <c r="A17700" s="74">
        <v>41440</v>
      </c>
      <c r="B17700" s="75">
        <v>25.813511999999999</v>
      </c>
      <c r="C17700" s="75">
        <v>65.95872</v>
      </c>
    </row>
    <row r="17701" spans="1:3" x14ac:dyDescent="0.25">
      <c r="A17701" s="74">
        <v>41441</v>
      </c>
      <c r="B17701" s="75">
        <v>25.807416000000003</v>
      </c>
      <c r="C17701" s="75">
        <v>65.952624</v>
      </c>
    </row>
    <row r="17702" spans="1:3" x14ac:dyDescent="0.25">
      <c r="A17702" s="74">
        <v>41442</v>
      </c>
      <c r="B17702" s="75">
        <v>25.801320000000004</v>
      </c>
      <c r="C17702" s="75">
        <v>65.931288000000009</v>
      </c>
    </row>
    <row r="17703" spans="1:3" x14ac:dyDescent="0.25">
      <c r="A17703" s="74">
        <v>41443</v>
      </c>
      <c r="B17703" s="75">
        <v>25.798272000000001</v>
      </c>
      <c r="C17703" s="75">
        <v>65.99529600000001</v>
      </c>
    </row>
    <row r="17704" spans="1:3" x14ac:dyDescent="0.25">
      <c r="A17704" s="74">
        <v>41444</v>
      </c>
      <c r="B17704" s="75">
        <v>25.819607999999999</v>
      </c>
      <c r="C17704" s="75">
        <v>66.14769600000001</v>
      </c>
    </row>
    <row r="17705" spans="1:3" x14ac:dyDescent="0.25">
      <c r="A17705" s="74">
        <v>41445</v>
      </c>
      <c r="B17705" s="75">
        <v>25.816560000000003</v>
      </c>
      <c r="C17705" s="75">
        <v>66.159888000000009</v>
      </c>
    </row>
    <row r="17706" spans="1:3" x14ac:dyDescent="0.25">
      <c r="A17706" s="74">
        <v>41446</v>
      </c>
      <c r="B17706" s="75">
        <v>25.813511999999999</v>
      </c>
      <c r="C17706" s="75">
        <v>66.132456000000005</v>
      </c>
    </row>
    <row r="17707" spans="1:3" x14ac:dyDescent="0.25">
      <c r="A17707" s="74">
        <v>41447</v>
      </c>
      <c r="B17707" s="75">
        <v>25.837896000000001</v>
      </c>
      <c r="C17707" s="75">
        <v>66.077591999999996</v>
      </c>
    </row>
    <row r="17708" spans="1:3" x14ac:dyDescent="0.25">
      <c r="A17708" s="74">
        <v>41448</v>
      </c>
      <c r="B17708" s="75">
        <v>25.840944</v>
      </c>
      <c r="C17708" s="75">
        <v>65.961768000000006</v>
      </c>
    </row>
    <row r="17709" spans="1:3" x14ac:dyDescent="0.25">
      <c r="A17709" s="74">
        <v>41449</v>
      </c>
      <c r="B17709" s="75">
        <v>25.883616000000004</v>
      </c>
      <c r="C17709" s="75">
        <v>65.980056000000005</v>
      </c>
    </row>
    <row r="17710" spans="1:3" x14ac:dyDescent="0.25">
      <c r="A17710" s="74">
        <v>41450</v>
      </c>
      <c r="B17710" s="75">
        <v>25.895807999999999</v>
      </c>
      <c r="C17710" s="75">
        <v>65.998344000000003</v>
      </c>
    </row>
    <row r="17711" spans="1:3" x14ac:dyDescent="0.25">
      <c r="A17711" s="74">
        <v>41451</v>
      </c>
      <c r="B17711" s="75">
        <v>25.895807999999999</v>
      </c>
      <c r="C17711" s="75">
        <v>65.916048000000004</v>
      </c>
    </row>
    <row r="17712" spans="1:3" x14ac:dyDescent="0.25">
      <c r="A17712" s="74">
        <v>41452</v>
      </c>
      <c r="B17712" s="75">
        <v>25.911048000000005</v>
      </c>
      <c r="C17712" s="75">
        <v>65.873376000000007</v>
      </c>
    </row>
    <row r="17713" spans="1:3" x14ac:dyDescent="0.25">
      <c r="A17713" s="74">
        <v>41453</v>
      </c>
      <c r="B17713" s="75">
        <v>25.972007999999999</v>
      </c>
      <c r="C17713" s="75">
        <v>65.858136000000002</v>
      </c>
    </row>
    <row r="17714" spans="1:3" x14ac:dyDescent="0.25">
      <c r="A17714" s="74">
        <v>41454</v>
      </c>
      <c r="B17714" s="75">
        <v>25.981151999999998</v>
      </c>
      <c r="C17714" s="75">
        <v>65.760599999999997</v>
      </c>
    </row>
    <row r="17715" spans="1:3" x14ac:dyDescent="0.25">
      <c r="A17715" s="74">
        <v>41455</v>
      </c>
      <c r="B17715" s="75">
        <v>25.987248000000005</v>
      </c>
      <c r="C17715" s="75">
        <v>65.672208000000012</v>
      </c>
    </row>
    <row r="17716" spans="1:3" x14ac:dyDescent="0.25">
      <c r="A17716" s="74">
        <v>41456</v>
      </c>
      <c r="B17716" s="75">
        <v>26.005535999999999</v>
      </c>
      <c r="C17716" s="75">
        <v>65.574671999999993</v>
      </c>
    </row>
    <row r="17717" spans="1:3" x14ac:dyDescent="0.25">
      <c r="A17717" s="74">
        <v>41457</v>
      </c>
      <c r="B17717" s="75">
        <v>26.036016000000004</v>
      </c>
      <c r="C17717" s="75">
        <v>65.507615999999999</v>
      </c>
    </row>
    <row r="17718" spans="1:3" x14ac:dyDescent="0.25">
      <c r="A17718" s="74">
        <v>41458</v>
      </c>
      <c r="B17718" s="75">
        <v>26.042111999999999</v>
      </c>
      <c r="C17718" s="75">
        <v>65.501519999999999</v>
      </c>
    </row>
    <row r="17719" spans="1:3" x14ac:dyDescent="0.25">
      <c r="A17719" s="74">
        <v>41459</v>
      </c>
      <c r="B17719" s="75">
        <v>26.066496000000001</v>
      </c>
      <c r="C17719" s="75">
        <v>65.397888000000009</v>
      </c>
    </row>
    <row r="17720" spans="1:3" x14ac:dyDescent="0.25">
      <c r="A17720" s="74">
        <v>41460</v>
      </c>
      <c r="B17720" s="75">
        <v>26.106120000000004</v>
      </c>
      <c r="C17720" s="75">
        <v>65.364360000000005</v>
      </c>
    </row>
    <row r="17721" spans="1:3" x14ac:dyDescent="0.25">
      <c r="A17721" s="74">
        <v>41461</v>
      </c>
      <c r="B17721" s="75">
        <v>26.121360000000003</v>
      </c>
      <c r="C17721" s="75">
        <v>65.260728000000015</v>
      </c>
    </row>
    <row r="17722" spans="1:3" x14ac:dyDescent="0.25">
      <c r="A17722" s="74">
        <v>41462</v>
      </c>
      <c r="B17722" s="75">
        <v>26.130504000000002</v>
      </c>
      <c r="C17722" s="75">
        <v>65.425319999999999</v>
      </c>
    </row>
    <row r="17723" spans="1:3" x14ac:dyDescent="0.25">
      <c r="A17723" s="74">
        <v>41463</v>
      </c>
      <c r="B17723" s="75">
        <v>26.164032000000002</v>
      </c>
      <c r="C17723" s="75">
        <v>65.428368000000006</v>
      </c>
    </row>
    <row r="17724" spans="1:3" x14ac:dyDescent="0.25">
      <c r="A17724" s="74">
        <v>41464</v>
      </c>
      <c r="B17724" s="75">
        <v>26.191464000000003</v>
      </c>
      <c r="C17724" s="75">
        <v>65.330832000000001</v>
      </c>
    </row>
    <row r="17725" spans="1:3" x14ac:dyDescent="0.25">
      <c r="A17725" s="74">
        <v>41465</v>
      </c>
      <c r="B17725" s="75">
        <v>26.209751999999998</v>
      </c>
      <c r="C17725" s="75">
        <v>65.285111999999998</v>
      </c>
    </row>
    <row r="17726" spans="1:3" x14ac:dyDescent="0.25">
      <c r="A17726" s="74">
        <v>41466</v>
      </c>
      <c r="B17726" s="75">
        <v>26.221944000000001</v>
      </c>
      <c r="C17726" s="75">
        <v>65.275968000000006</v>
      </c>
    </row>
    <row r="17727" spans="1:3" x14ac:dyDescent="0.25">
      <c r="A17727" s="74">
        <v>41467</v>
      </c>
      <c r="B17727" s="75">
        <v>26.224992000000004</v>
      </c>
      <c r="C17727" s="75">
        <v>65.190624</v>
      </c>
    </row>
    <row r="17728" spans="1:3" x14ac:dyDescent="0.25">
      <c r="A17728" s="74">
        <v>41468</v>
      </c>
      <c r="B17728" s="75">
        <v>26.212800000000001</v>
      </c>
      <c r="C17728" s="75">
        <v>65.08089600000001</v>
      </c>
    </row>
    <row r="17729" spans="1:3" x14ac:dyDescent="0.25">
      <c r="A17729" s="74">
        <v>41469</v>
      </c>
      <c r="B17729" s="75">
        <v>26.197560000000003</v>
      </c>
      <c r="C17729" s="75">
        <v>64.940688000000009</v>
      </c>
    </row>
    <row r="17730" spans="1:3" x14ac:dyDescent="0.25">
      <c r="A17730" s="74">
        <v>41470</v>
      </c>
      <c r="B17730" s="75">
        <v>26.188416</v>
      </c>
      <c r="C17730" s="75">
        <v>64.705991999999995</v>
      </c>
    </row>
    <row r="17731" spans="1:3" x14ac:dyDescent="0.25">
      <c r="A17731" s="74">
        <v>41471</v>
      </c>
      <c r="B17731" s="75">
        <v>26.182320000000004</v>
      </c>
      <c r="C17731" s="75">
        <v>64.934591999999995</v>
      </c>
    </row>
    <row r="17732" spans="1:3" x14ac:dyDescent="0.25">
      <c r="A17732" s="74">
        <v>41472</v>
      </c>
      <c r="B17732" s="75">
        <v>26.191464000000003</v>
      </c>
      <c r="C17732" s="75">
        <v>64.837056000000004</v>
      </c>
    </row>
    <row r="17733" spans="1:3" x14ac:dyDescent="0.25">
      <c r="A17733" s="74">
        <v>41473</v>
      </c>
      <c r="B17733" s="75">
        <v>26.200607999999999</v>
      </c>
      <c r="C17733" s="75">
        <v>65.068703999999997</v>
      </c>
    </row>
    <row r="17734" spans="1:3" x14ac:dyDescent="0.25">
      <c r="A17734" s="74">
        <v>41474</v>
      </c>
      <c r="B17734" s="75">
        <v>26.197560000000003</v>
      </c>
      <c r="C17734" s="75">
        <v>65.065656000000004</v>
      </c>
    </row>
    <row r="17735" spans="1:3" x14ac:dyDescent="0.25">
      <c r="A17735" s="74">
        <v>41475</v>
      </c>
      <c r="B17735" s="75">
        <v>26.182320000000004</v>
      </c>
      <c r="C17735" s="75">
        <v>65.114424</v>
      </c>
    </row>
    <row r="17736" spans="1:3" x14ac:dyDescent="0.25">
      <c r="A17736" s="74">
        <v>41476</v>
      </c>
      <c r="B17736" s="75">
        <v>26.206704000000002</v>
      </c>
      <c r="C17736" s="75">
        <v>65.638680000000008</v>
      </c>
    </row>
    <row r="17737" spans="1:3" x14ac:dyDescent="0.25">
      <c r="A17737" s="74">
        <v>41477</v>
      </c>
      <c r="B17737" s="75">
        <v>26.191464000000003</v>
      </c>
      <c r="C17737" s="75">
        <v>65.763648000000003</v>
      </c>
    </row>
    <row r="17738" spans="1:3" x14ac:dyDescent="0.25">
      <c r="A17738" s="74">
        <v>41478</v>
      </c>
      <c r="B17738" s="75">
        <v>26.197560000000003</v>
      </c>
      <c r="C17738" s="75">
        <v>65.784984000000009</v>
      </c>
    </row>
    <row r="17739" spans="1:3" x14ac:dyDescent="0.25">
      <c r="A17739" s="74">
        <v>41479</v>
      </c>
      <c r="B17739" s="75">
        <v>26.167079999999999</v>
      </c>
      <c r="C17739" s="75">
        <v>65.775840000000002</v>
      </c>
    </row>
    <row r="17740" spans="1:3" x14ac:dyDescent="0.25">
      <c r="A17740" s="74">
        <v>41480</v>
      </c>
      <c r="B17740" s="75">
        <v>26.142696000000001</v>
      </c>
      <c r="C17740" s="75">
        <v>65.784984000000009</v>
      </c>
    </row>
    <row r="17741" spans="1:3" x14ac:dyDescent="0.25">
      <c r="A17741" s="74">
        <v>41481</v>
      </c>
      <c r="B17741" s="75">
        <v>26.118312</v>
      </c>
      <c r="C17741" s="75">
        <v>65.955671999999993</v>
      </c>
    </row>
    <row r="17742" spans="1:3" x14ac:dyDescent="0.25">
      <c r="A17742" s="74">
        <v>41482</v>
      </c>
      <c r="B17742" s="75">
        <v>26.093928000000002</v>
      </c>
      <c r="C17742" s="75">
        <v>66.306191999999996</v>
      </c>
    </row>
    <row r="17743" spans="1:3" x14ac:dyDescent="0.25">
      <c r="A17743" s="74">
        <v>41483</v>
      </c>
      <c r="B17743" s="75">
        <v>26.069544</v>
      </c>
      <c r="C17743" s="75">
        <v>66.452496000000011</v>
      </c>
    </row>
    <row r="17744" spans="1:3" x14ac:dyDescent="0.25">
      <c r="A17744" s="74">
        <v>41484</v>
      </c>
      <c r="B17744" s="75">
        <v>26.045160000000003</v>
      </c>
      <c r="C17744" s="75">
        <v>66.562224000000001</v>
      </c>
    </row>
    <row r="17745" spans="1:3" x14ac:dyDescent="0.25">
      <c r="A17745" s="74">
        <v>41485</v>
      </c>
      <c r="B17745" s="75">
        <v>26.054304000000002</v>
      </c>
      <c r="C17745" s="75">
        <v>66.604896000000011</v>
      </c>
    </row>
    <row r="17746" spans="1:3" x14ac:dyDescent="0.25">
      <c r="A17746" s="74">
        <v>41486</v>
      </c>
      <c r="B17746" s="75">
        <v>26.032968</v>
      </c>
      <c r="C17746" s="75">
        <v>66.815208000000013</v>
      </c>
    </row>
    <row r="17747" spans="1:3" x14ac:dyDescent="0.25">
      <c r="A17747" s="74">
        <v>41487</v>
      </c>
      <c r="B17747" s="75">
        <v>26.032968</v>
      </c>
      <c r="C17747" s="75">
        <v>67.180968000000007</v>
      </c>
    </row>
    <row r="17748" spans="1:3" x14ac:dyDescent="0.25">
      <c r="A17748" s="74">
        <v>41488</v>
      </c>
      <c r="B17748" s="75">
        <v>26.002488000000003</v>
      </c>
      <c r="C17748" s="75">
        <v>67.312032000000002</v>
      </c>
    </row>
    <row r="17749" spans="1:3" x14ac:dyDescent="0.25">
      <c r="A17749" s="74">
        <v>41489</v>
      </c>
      <c r="B17749" s="75">
        <v>25.987248000000005</v>
      </c>
      <c r="C17749" s="75">
        <v>67.430903999999998</v>
      </c>
    </row>
    <row r="17750" spans="1:3" x14ac:dyDescent="0.25">
      <c r="A17750" s="74">
        <v>41490</v>
      </c>
      <c r="B17750" s="75">
        <v>25.953720000000004</v>
      </c>
      <c r="C17750" s="75">
        <v>67.936871999999994</v>
      </c>
    </row>
    <row r="17751" spans="1:3" x14ac:dyDescent="0.25">
      <c r="A17751" s="74">
        <v>41491</v>
      </c>
      <c r="B17751" s="75">
        <v>25.956768</v>
      </c>
      <c r="C17751" s="75">
        <v>68.016120000000001</v>
      </c>
    </row>
    <row r="17752" spans="1:3" x14ac:dyDescent="0.25">
      <c r="A17752" s="74">
        <v>41492</v>
      </c>
      <c r="B17752" s="75">
        <v>25.935432000000002</v>
      </c>
      <c r="C17752" s="75">
        <v>68.049648000000005</v>
      </c>
    </row>
    <row r="17753" spans="1:3" x14ac:dyDescent="0.25">
      <c r="A17753" s="74">
        <v>41493</v>
      </c>
      <c r="B17753" s="75">
        <v>25.914096000000001</v>
      </c>
      <c r="C17753" s="75">
        <v>68.058791999999997</v>
      </c>
    </row>
    <row r="17754" spans="1:3" x14ac:dyDescent="0.25">
      <c r="A17754" s="74">
        <v>41494</v>
      </c>
      <c r="B17754" s="75">
        <v>25.889711999999999</v>
      </c>
      <c r="C17754" s="75">
        <v>68.058791999999997</v>
      </c>
    </row>
    <row r="17755" spans="1:3" x14ac:dyDescent="0.25">
      <c r="A17755" s="74">
        <v>41495</v>
      </c>
      <c r="B17755" s="75">
        <v>25.883616000000004</v>
      </c>
      <c r="C17755" s="75">
        <v>68.06488800000001</v>
      </c>
    </row>
    <row r="17756" spans="1:3" x14ac:dyDescent="0.25">
      <c r="A17756" s="74">
        <v>41496</v>
      </c>
      <c r="B17756" s="75">
        <v>25.856184000000002</v>
      </c>
      <c r="C17756" s="75">
        <v>68.067936000000003</v>
      </c>
    </row>
    <row r="17757" spans="1:3" x14ac:dyDescent="0.25">
      <c r="A17757" s="74">
        <v>41497</v>
      </c>
      <c r="B17757" s="75">
        <v>25.892760000000003</v>
      </c>
      <c r="C17757" s="75">
        <v>68.080128000000002</v>
      </c>
    </row>
    <row r="17758" spans="1:3" x14ac:dyDescent="0.25">
      <c r="A17758" s="74">
        <v>41498</v>
      </c>
      <c r="B17758" s="75">
        <v>25.874472000000001</v>
      </c>
      <c r="C17758" s="75">
        <v>68.153279999999995</v>
      </c>
    </row>
    <row r="17759" spans="1:3" x14ac:dyDescent="0.25">
      <c r="A17759" s="74">
        <v>41499</v>
      </c>
      <c r="B17759" s="75">
        <v>25.850088000000003</v>
      </c>
      <c r="C17759" s="75">
        <v>68.131944000000004</v>
      </c>
    </row>
    <row r="17760" spans="1:3" x14ac:dyDescent="0.25">
      <c r="A17760" s="74">
        <v>41500</v>
      </c>
      <c r="B17760" s="75">
        <v>25.816560000000003</v>
      </c>
      <c r="C17760" s="75">
        <v>68.113656000000006</v>
      </c>
    </row>
    <row r="17761" spans="1:3" x14ac:dyDescent="0.25">
      <c r="A17761" s="74">
        <v>41501</v>
      </c>
      <c r="B17761" s="75">
        <v>25.786079999999998</v>
      </c>
      <c r="C17761" s="75">
        <v>68.089271999999994</v>
      </c>
    </row>
    <row r="17762" spans="1:3" x14ac:dyDescent="0.25">
      <c r="A17762" s="74">
        <v>41502</v>
      </c>
      <c r="B17762" s="75">
        <v>25.816560000000003</v>
      </c>
      <c r="C17762" s="75">
        <v>68.217288000000011</v>
      </c>
    </row>
    <row r="17763" spans="1:3" x14ac:dyDescent="0.25">
      <c r="A17763" s="74">
        <v>41503</v>
      </c>
      <c r="B17763" s="75">
        <v>25.834848000000004</v>
      </c>
      <c r="C17763" s="75">
        <v>68.290440000000004</v>
      </c>
    </row>
    <row r="17764" spans="1:3" x14ac:dyDescent="0.25">
      <c r="A17764" s="74">
        <v>41504</v>
      </c>
      <c r="B17764" s="75">
        <v>25.84704</v>
      </c>
      <c r="C17764" s="75">
        <v>68.29958400000001</v>
      </c>
    </row>
    <row r="17765" spans="1:3" x14ac:dyDescent="0.25">
      <c r="A17765" s="74">
        <v>41505</v>
      </c>
      <c r="B17765" s="75">
        <v>25.859232000000002</v>
      </c>
      <c r="C17765" s="75">
        <v>68.308728000000002</v>
      </c>
    </row>
    <row r="17766" spans="1:3" x14ac:dyDescent="0.25">
      <c r="A17766" s="74">
        <v>41506</v>
      </c>
      <c r="B17766" s="75">
        <v>25.868376000000001</v>
      </c>
      <c r="C17766" s="75">
        <v>68.333112</v>
      </c>
    </row>
    <row r="17767" spans="1:3" x14ac:dyDescent="0.25">
      <c r="A17767" s="74">
        <v>41507</v>
      </c>
      <c r="B17767" s="75">
        <v>25.871424000000001</v>
      </c>
      <c r="C17767" s="75">
        <v>68.387976000000009</v>
      </c>
    </row>
    <row r="17768" spans="1:3" x14ac:dyDescent="0.25">
      <c r="A17768" s="74">
        <v>41508</v>
      </c>
      <c r="B17768" s="75">
        <v>25.956768</v>
      </c>
      <c r="C17768" s="75">
        <v>68.717160000000007</v>
      </c>
    </row>
    <row r="17769" spans="1:3" x14ac:dyDescent="0.25">
      <c r="A17769" s="74">
        <v>41509</v>
      </c>
      <c r="B17769" s="75">
        <v>25.981151999999998</v>
      </c>
      <c r="C17769" s="75">
        <v>68.896991999999997</v>
      </c>
    </row>
    <row r="17770" spans="1:3" x14ac:dyDescent="0.25">
      <c r="A17770" s="74">
        <v>41510</v>
      </c>
      <c r="B17770" s="75">
        <v>25.987248000000005</v>
      </c>
      <c r="C17770" s="75">
        <v>69.006720000000001</v>
      </c>
    </row>
    <row r="17771" spans="1:3" x14ac:dyDescent="0.25">
      <c r="A17771" s="74">
        <v>41511</v>
      </c>
      <c r="B17771" s="75">
        <v>25.981151999999998</v>
      </c>
      <c r="C17771" s="75">
        <v>69.089016000000001</v>
      </c>
    </row>
    <row r="17772" spans="1:3" x14ac:dyDescent="0.25">
      <c r="A17772" s="74">
        <v>41512</v>
      </c>
      <c r="B17772" s="75">
        <v>25.984200000000001</v>
      </c>
      <c r="C17772" s="75">
        <v>69.320664000000008</v>
      </c>
    </row>
    <row r="17773" spans="1:3" x14ac:dyDescent="0.25">
      <c r="A17773" s="74">
        <v>41513</v>
      </c>
      <c r="B17773" s="75">
        <v>25.975056000000002</v>
      </c>
      <c r="C17773" s="75">
        <v>69.463920000000002</v>
      </c>
    </row>
    <row r="17774" spans="1:3" x14ac:dyDescent="0.25">
      <c r="A17774" s="74">
        <v>41514</v>
      </c>
      <c r="B17774" s="75">
        <v>25.962864000000003</v>
      </c>
      <c r="C17774" s="75">
        <v>69.543168000000009</v>
      </c>
    </row>
    <row r="17775" spans="1:3" x14ac:dyDescent="0.25">
      <c r="A17775" s="74">
        <v>41515</v>
      </c>
      <c r="B17775" s="75">
        <v>25.950672000000001</v>
      </c>
      <c r="C17775" s="75">
        <v>69.610224000000002</v>
      </c>
    </row>
    <row r="17776" spans="1:3" x14ac:dyDescent="0.25">
      <c r="A17776" s="74">
        <v>41516</v>
      </c>
      <c r="B17776" s="75">
        <v>25.947624000000001</v>
      </c>
      <c r="C17776" s="75">
        <v>69.671184000000011</v>
      </c>
    </row>
    <row r="17777" spans="1:3" x14ac:dyDescent="0.25">
      <c r="A17777" s="74">
        <v>41517</v>
      </c>
      <c r="B17777" s="75">
        <v>25.956768</v>
      </c>
      <c r="C17777" s="75">
        <v>69.783959999999993</v>
      </c>
    </row>
    <row r="17778" spans="1:3" x14ac:dyDescent="0.25">
      <c r="A17778" s="74">
        <v>41518</v>
      </c>
      <c r="B17778" s="75">
        <v>25.950672000000001</v>
      </c>
      <c r="C17778" s="75">
        <v>69.808344000000005</v>
      </c>
    </row>
    <row r="17779" spans="1:3" x14ac:dyDescent="0.25">
      <c r="A17779" s="74">
        <v>41519</v>
      </c>
      <c r="B17779" s="75">
        <v>25.938479999999998</v>
      </c>
      <c r="C17779" s="75">
        <v>69.817487999999997</v>
      </c>
    </row>
    <row r="17780" spans="1:3" x14ac:dyDescent="0.25">
      <c r="A17780" s="74">
        <v>41520</v>
      </c>
      <c r="B17780" s="75">
        <v>25.935432000000002</v>
      </c>
      <c r="C17780" s="75">
        <v>69.829679999999996</v>
      </c>
    </row>
    <row r="17781" spans="1:3" x14ac:dyDescent="0.25">
      <c r="A17781" s="74">
        <v>41521</v>
      </c>
      <c r="B17781" s="75">
        <v>25.935432000000002</v>
      </c>
      <c r="C17781" s="75">
        <v>69.863208</v>
      </c>
    </row>
    <row r="17782" spans="1:3" x14ac:dyDescent="0.25">
      <c r="A17782" s="74">
        <v>41522</v>
      </c>
      <c r="B17782" s="75">
        <v>25.975056000000002</v>
      </c>
      <c r="C17782" s="75">
        <v>69.994271999999995</v>
      </c>
    </row>
    <row r="17783" spans="1:3" x14ac:dyDescent="0.25">
      <c r="A17783" s="74">
        <v>41523</v>
      </c>
      <c r="B17783" s="75">
        <v>26.005535999999999</v>
      </c>
      <c r="C17783" s="75">
        <v>70.094856000000007</v>
      </c>
    </row>
    <row r="17784" spans="1:3" x14ac:dyDescent="0.25">
      <c r="A17784" s="74">
        <v>41524</v>
      </c>
      <c r="B17784" s="75">
        <v>26.005535999999999</v>
      </c>
      <c r="C17784" s="75">
        <v>70.122287999999998</v>
      </c>
    </row>
    <row r="17785" spans="1:3" x14ac:dyDescent="0.25">
      <c r="A17785" s="74">
        <v>41525</v>
      </c>
      <c r="B17785" s="75">
        <v>26.002488000000003</v>
      </c>
      <c r="C17785" s="75">
        <v>70.131432000000004</v>
      </c>
    </row>
    <row r="17786" spans="1:3" x14ac:dyDescent="0.25">
      <c r="A17786" s="74">
        <v>41526</v>
      </c>
      <c r="B17786" s="75">
        <v>26.002488000000003</v>
      </c>
      <c r="C17786" s="75">
        <v>70.131432000000004</v>
      </c>
    </row>
    <row r="17787" spans="1:3" x14ac:dyDescent="0.25">
      <c r="A17787" s="74">
        <v>41527</v>
      </c>
      <c r="B17787" s="75">
        <v>25.978104000000002</v>
      </c>
      <c r="C17787" s="75">
        <v>70.241159999999994</v>
      </c>
    </row>
    <row r="17788" spans="1:3" x14ac:dyDescent="0.25">
      <c r="A17788" s="74">
        <v>41528</v>
      </c>
      <c r="B17788" s="75">
        <v>25.968960000000003</v>
      </c>
      <c r="C17788" s="75">
        <v>70.228968000000009</v>
      </c>
    </row>
    <row r="17789" spans="1:3" x14ac:dyDescent="0.25">
      <c r="A17789" s="74">
        <v>41529</v>
      </c>
      <c r="B17789" s="75">
        <v>25.950672000000001</v>
      </c>
      <c r="C17789" s="75">
        <v>70.228968000000009</v>
      </c>
    </row>
    <row r="17790" spans="1:3" x14ac:dyDescent="0.25">
      <c r="A17790" s="74">
        <v>41530</v>
      </c>
      <c r="B17790" s="75">
        <v>25.932384000000003</v>
      </c>
      <c r="C17790" s="75">
        <v>70.238112000000001</v>
      </c>
    </row>
    <row r="17791" spans="1:3" x14ac:dyDescent="0.25">
      <c r="A17791" s="74">
        <v>41531</v>
      </c>
      <c r="B17791" s="75">
        <v>25.92324</v>
      </c>
      <c r="C17791" s="75">
        <v>70.241159999999994</v>
      </c>
    </row>
    <row r="17792" spans="1:3" x14ac:dyDescent="0.25">
      <c r="A17792" s="74">
        <v>41532</v>
      </c>
      <c r="B17792" s="75">
        <v>25.920192000000004</v>
      </c>
      <c r="C17792" s="75">
        <v>70.241159999999994</v>
      </c>
    </row>
    <row r="17793" spans="1:3" x14ac:dyDescent="0.25">
      <c r="A17793" s="74">
        <v>41533</v>
      </c>
      <c r="B17793" s="75">
        <v>25.908000000000001</v>
      </c>
      <c r="C17793" s="75">
        <v>70.213728000000003</v>
      </c>
    </row>
    <row r="17794" spans="1:3" x14ac:dyDescent="0.25">
      <c r="A17794" s="74">
        <v>41534</v>
      </c>
      <c r="B17794" s="75">
        <v>25.926288000000003</v>
      </c>
      <c r="C17794" s="75">
        <v>70.198487999999998</v>
      </c>
    </row>
    <row r="17795" spans="1:3" x14ac:dyDescent="0.25">
      <c r="A17795" s="74">
        <v>41535</v>
      </c>
      <c r="B17795" s="75">
        <v>25.914096000000001</v>
      </c>
      <c r="C17795" s="75">
        <v>70.171056000000007</v>
      </c>
    </row>
    <row r="17796" spans="1:3" x14ac:dyDescent="0.25">
      <c r="A17796" s="74">
        <v>41536</v>
      </c>
      <c r="B17796" s="75">
        <v>25.898856000000002</v>
      </c>
      <c r="C17796" s="75">
        <v>70.125336000000004</v>
      </c>
    </row>
    <row r="17797" spans="1:3" x14ac:dyDescent="0.25">
      <c r="A17797" s="74">
        <v>41537</v>
      </c>
      <c r="B17797" s="75">
        <v>25.883616000000004</v>
      </c>
      <c r="C17797" s="75">
        <v>70.113144000000005</v>
      </c>
    </row>
    <row r="17798" spans="1:3" x14ac:dyDescent="0.25">
      <c r="A17798" s="74">
        <v>41538</v>
      </c>
      <c r="B17798" s="75">
        <v>25.868376000000001</v>
      </c>
      <c r="C17798" s="75">
        <v>70.122287999999998</v>
      </c>
    </row>
    <row r="17799" spans="1:3" x14ac:dyDescent="0.25">
      <c r="A17799" s="74">
        <v>41539</v>
      </c>
      <c r="B17799" s="75">
        <v>25.862279999999998</v>
      </c>
      <c r="C17799" s="75">
        <v>70.085712000000001</v>
      </c>
    </row>
    <row r="17800" spans="1:3" x14ac:dyDescent="0.25">
      <c r="A17800" s="74">
        <v>41540</v>
      </c>
      <c r="B17800" s="75">
        <v>25.856184000000002</v>
      </c>
      <c r="C17800" s="75">
        <v>70.079616000000001</v>
      </c>
    </row>
    <row r="17801" spans="1:3" x14ac:dyDescent="0.25">
      <c r="A17801" s="74">
        <v>41541</v>
      </c>
      <c r="B17801" s="75">
        <v>25.843992000000004</v>
      </c>
      <c r="C17801" s="75">
        <v>70.052184000000011</v>
      </c>
    </row>
    <row r="17802" spans="1:3" x14ac:dyDescent="0.25">
      <c r="A17802" s="74">
        <v>41542</v>
      </c>
      <c r="B17802" s="75">
        <v>25.889711999999999</v>
      </c>
      <c r="C17802" s="75">
        <v>70.113144000000005</v>
      </c>
    </row>
    <row r="17803" spans="1:3" x14ac:dyDescent="0.25">
      <c r="A17803" s="74">
        <v>41543</v>
      </c>
      <c r="B17803" s="75">
        <v>25.920192000000004</v>
      </c>
      <c r="C17803" s="75">
        <v>70.067424000000003</v>
      </c>
    </row>
    <row r="17804" spans="1:3" x14ac:dyDescent="0.25">
      <c r="A17804" s="74">
        <v>41544</v>
      </c>
      <c r="B17804" s="75">
        <v>25.926288000000003</v>
      </c>
      <c r="C17804" s="75">
        <v>70.091808</v>
      </c>
    </row>
    <row r="17805" spans="1:3" x14ac:dyDescent="0.25">
      <c r="A17805" s="74">
        <v>41545</v>
      </c>
      <c r="B17805" s="75">
        <v>26.026872000000001</v>
      </c>
      <c r="C17805" s="75">
        <v>70.338696000000013</v>
      </c>
    </row>
    <row r="17806" spans="1:3" x14ac:dyDescent="0.25">
      <c r="A17806" s="74">
        <v>41546</v>
      </c>
      <c r="B17806" s="75">
        <v>26.106120000000004</v>
      </c>
      <c r="C17806" s="75">
        <v>70.469759999999994</v>
      </c>
    </row>
    <row r="17807" spans="1:3" x14ac:dyDescent="0.25">
      <c r="A17807" s="74">
        <v>41547</v>
      </c>
      <c r="B17807" s="75">
        <v>26.121360000000003</v>
      </c>
      <c r="C17807" s="75">
        <v>70.591679999999997</v>
      </c>
    </row>
    <row r="17808" spans="1:3" x14ac:dyDescent="0.25">
      <c r="A17808" s="74">
        <v>41548</v>
      </c>
      <c r="B17808" s="75">
        <v>26.118312</v>
      </c>
      <c r="C17808" s="75">
        <v>70.579487999999998</v>
      </c>
    </row>
    <row r="17809" spans="1:3" x14ac:dyDescent="0.25">
      <c r="A17809" s="74">
        <v>41549</v>
      </c>
      <c r="B17809" s="75">
        <v>26.112216</v>
      </c>
      <c r="C17809" s="75">
        <v>70.603871999999996</v>
      </c>
    </row>
    <row r="17810" spans="1:3" x14ac:dyDescent="0.25">
      <c r="A17810" s="74">
        <v>41550</v>
      </c>
      <c r="B17810" s="75">
        <v>26.212800000000001</v>
      </c>
      <c r="C17810" s="75">
        <v>71.451216000000002</v>
      </c>
    </row>
    <row r="17811" spans="1:3" x14ac:dyDescent="0.25">
      <c r="A17811" s="74">
        <v>41551</v>
      </c>
      <c r="B17811" s="75">
        <v>26.231088000000003</v>
      </c>
      <c r="C17811" s="75">
        <v>71.579232000000005</v>
      </c>
    </row>
    <row r="17812" spans="1:3" x14ac:dyDescent="0.25">
      <c r="A17812" s="74">
        <v>41552</v>
      </c>
      <c r="B17812" s="75">
        <v>26.221944000000001</v>
      </c>
      <c r="C17812" s="75">
        <v>71.597520000000003</v>
      </c>
    </row>
    <row r="17813" spans="1:3" x14ac:dyDescent="0.25">
      <c r="A17813" s="74">
        <v>41553</v>
      </c>
      <c r="B17813" s="75">
        <v>26.22804</v>
      </c>
      <c r="C17813" s="75">
        <v>71.612759999999994</v>
      </c>
    </row>
    <row r="17814" spans="1:3" x14ac:dyDescent="0.25">
      <c r="A17814" s="74">
        <v>41554</v>
      </c>
      <c r="B17814" s="75">
        <v>26.258520000000004</v>
      </c>
      <c r="C17814" s="75">
        <v>71.621904000000001</v>
      </c>
    </row>
    <row r="17815" spans="1:3" x14ac:dyDescent="0.25">
      <c r="A17815" s="74">
        <v>41555</v>
      </c>
      <c r="B17815" s="75">
        <v>26.255472000000001</v>
      </c>
      <c r="C17815" s="75">
        <v>71.588376000000011</v>
      </c>
    </row>
    <row r="17816" spans="1:3" x14ac:dyDescent="0.25">
      <c r="A17816" s="74">
        <v>41556</v>
      </c>
      <c r="B17816" s="75">
        <v>26.258520000000004</v>
      </c>
      <c r="C17816" s="75">
        <v>71.865744000000007</v>
      </c>
    </row>
    <row r="17817" spans="1:3" x14ac:dyDescent="0.25">
      <c r="A17817" s="74">
        <v>41557</v>
      </c>
      <c r="B17817" s="75">
        <v>26.258520000000004</v>
      </c>
      <c r="C17817" s="75">
        <v>71.853552000000008</v>
      </c>
    </row>
    <row r="17818" spans="1:3" x14ac:dyDescent="0.25">
      <c r="A17818" s="74">
        <v>41558</v>
      </c>
      <c r="B17818" s="75">
        <v>26.285951999999998</v>
      </c>
      <c r="C17818" s="75">
        <v>71.820024000000004</v>
      </c>
    </row>
    <row r="17819" spans="1:3" x14ac:dyDescent="0.25">
      <c r="A17819" s="74">
        <v>41559</v>
      </c>
      <c r="B17819" s="75">
        <v>26.279856000000002</v>
      </c>
      <c r="C17819" s="75">
        <v>71.786496</v>
      </c>
    </row>
    <row r="17820" spans="1:3" x14ac:dyDescent="0.25">
      <c r="A17820" s="74">
        <v>41560</v>
      </c>
      <c r="B17820" s="75">
        <v>26.30424</v>
      </c>
      <c r="C17820" s="75">
        <v>71.816976000000011</v>
      </c>
    </row>
    <row r="17821" spans="1:3" x14ac:dyDescent="0.25">
      <c r="A17821" s="74">
        <v>41561</v>
      </c>
      <c r="B17821" s="75">
        <v>26.310336</v>
      </c>
      <c r="C17821" s="75">
        <v>71.795640000000006</v>
      </c>
    </row>
    <row r="17822" spans="1:3" x14ac:dyDescent="0.25">
      <c r="A17822" s="74">
        <v>41562</v>
      </c>
      <c r="B17822" s="75">
        <v>26.298144000000001</v>
      </c>
      <c r="C17822" s="75">
        <v>71.756016000000002</v>
      </c>
    </row>
    <row r="17823" spans="1:3" x14ac:dyDescent="0.25">
      <c r="A17823" s="74">
        <v>41563</v>
      </c>
      <c r="B17823" s="75">
        <v>26.301192000000004</v>
      </c>
      <c r="C17823" s="75">
        <v>71.719440000000006</v>
      </c>
    </row>
    <row r="17824" spans="1:3" x14ac:dyDescent="0.25">
      <c r="A17824" s="74">
        <v>41564</v>
      </c>
      <c r="B17824" s="75">
        <v>26.289000000000001</v>
      </c>
      <c r="C17824" s="75">
        <v>71.692008000000001</v>
      </c>
    </row>
    <row r="17825" spans="1:3" x14ac:dyDescent="0.25">
      <c r="A17825" s="74">
        <v>41565</v>
      </c>
      <c r="B17825" s="75">
        <v>26.261568</v>
      </c>
      <c r="C17825" s="75">
        <v>71.624952000000008</v>
      </c>
    </row>
    <row r="17826" spans="1:3" x14ac:dyDescent="0.25">
      <c r="A17826" s="74">
        <v>41566</v>
      </c>
      <c r="B17826" s="75">
        <v>26.243279999999999</v>
      </c>
      <c r="C17826" s="75">
        <v>71.554848000000007</v>
      </c>
    </row>
    <row r="17827" spans="1:3" x14ac:dyDescent="0.25">
      <c r="A17827" s="74">
        <v>41567</v>
      </c>
      <c r="B17827" s="75">
        <v>26.258520000000004</v>
      </c>
      <c r="C17827" s="75">
        <v>71.515224000000003</v>
      </c>
    </row>
    <row r="17828" spans="1:3" x14ac:dyDescent="0.25">
      <c r="A17828" s="74">
        <v>41568</v>
      </c>
      <c r="B17828" s="75">
        <v>26.264616</v>
      </c>
      <c r="C17828" s="75">
        <v>71.469504000000001</v>
      </c>
    </row>
    <row r="17829" spans="1:3" x14ac:dyDescent="0.25">
      <c r="A17829" s="74">
        <v>41569</v>
      </c>
      <c r="B17829" s="75">
        <v>26.249376000000002</v>
      </c>
      <c r="C17829" s="75">
        <v>71.402448000000007</v>
      </c>
    </row>
    <row r="17830" spans="1:3" x14ac:dyDescent="0.25">
      <c r="A17830" s="74">
        <v>41570</v>
      </c>
      <c r="B17830" s="75">
        <v>26.22804</v>
      </c>
      <c r="C17830" s="75">
        <v>71.338440000000006</v>
      </c>
    </row>
    <row r="17831" spans="1:3" x14ac:dyDescent="0.25">
      <c r="A17831" s="74">
        <v>41571</v>
      </c>
      <c r="B17831" s="75">
        <v>26.206704000000002</v>
      </c>
      <c r="C17831" s="75">
        <v>71.3232</v>
      </c>
    </row>
    <row r="17832" spans="1:3" x14ac:dyDescent="0.25">
      <c r="A17832" s="74">
        <v>41572</v>
      </c>
      <c r="B17832" s="75">
        <v>26.231088000000003</v>
      </c>
      <c r="C17832" s="75">
        <v>71.435976000000011</v>
      </c>
    </row>
    <row r="17833" spans="1:3" x14ac:dyDescent="0.25">
      <c r="A17833" s="74">
        <v>41573</v>
      </c>
      <c r="B17833" s="75">
        <v>26.234135999999999</v>
      </c>
      <c r="C17833" s="75">
        <v>71.414640000000006</v>
      </c>
    </row>
    <row r="17834" spans="1:3" x14ac:dyDescent="0.25">
      <c r="A17834" s="74">
        <v>41574</v>
      </c>
      <c r="B17834" s="75">
        <v>26.215848000000001</v>
      </c>
      <c r="C17834" s="75">
        <v>71.365871999999996</v>
      </c>
    </row>
    <row r="17835" spans="1:3" x14ac:dyDescent="0.25">
      <c r="A17835" s="74">
        <v>41575</v>
      </c>
      <c r="B17835" s="75">
        <v>26.200607999999999</v>
      </c>
      <c r="C17835" s="75">
        <v>71.307959999999994</v>
      </c>
    </row>
    <row r="17836" spans="1:3" x14ac:dyDescent="0.25">
      <c r="A17836" s="74">
        <v>41576</v>
      </c>
      <c r="B17836" s="75">
        <v>26.191464000000003</v>
      </c>
      <c r="C17836" s="75">
        <v>71.237856000000008</v>
      </c>
    </row>
    <row r="17837" spans="1:3" x14ac:dyDescent="0.25">
      <c r="A17837" s="74">
        <v>41577</v>
      </c>
      <c r="B17837" s="75">
        <v>26.194512</v>
      </c>
      <c r="C17837" s="75">
        <v>71.225664000000009</v>
      </c>
    </row>
    <row r="17838" spans="1:3" x14ac:dyDescent="0.25">
      <c r="A17838" s="74">
        <v>41578</v>
      </c>
      <c r="B17838" s="75">
        <v>26.212800000000001</v>
      </c>
      <c r="C17838" s="75">
        <v>71.186040000000006</v>
      </c>
    </row>
    <row r="17839" spans="1:3" x14ac:dyDescent="0.25">
      <c r="A17839" s="74">
        <v>41579</v>
      </c>
      <c r="B17839" s="75">
        <v>26.206704000000002</v>
      </c>
      <c r="C17839" s="75">
        <v>71.149464000000009</v>
      </c>
    </row>
    <row r="17840" spans="1:3" x14ac:dyDescent="0.25">
      <c r="A17840" s="74">
        <v>41580</v>
      </c>
      <c r="B17840" s="75">
        <v>26.209751999999998</v>
      </c>
      <c r="C17840" s="75">
        <v>71.195184000000012</v>
      </c>
    </row>
    <row r="17841" spans="1:3" x14ac:dyDescent="0.25">
      <c r="A17841" s="74">
        <v>41581</v>
      </c>
      <c r="B17841" s="75">
        <v>26.215848000000001</v>
      </c>
      <c r="C17841" s="75">
        <v>71.259191999999999</v>
      </c>
    </row>
    <row r="17842" spans="1:3" x14ac:dyDescent="0.25">
      <c r="A17842" s="74">
        <v>41582</v>
      </c>
      <c r="B17842" s="75">
        <v>26.221944000000001</v>
      </c>
      <c r="C17842" s="75">
        <v>71.317104</v>
      </c>
    </row>
    <row r="17843" spans="1:3" x14ac:dyDescent="0.25">
      <c r="A17843" s="74">
        <v>41583</v>
      </c>
      <c r="B17843" s="75">
        <v>26.221944000000001</v>
      </c>
      <c r="C17843" s="75">
        <v>71.338440000000006</v>
      </c>
    </row>
    <row r="17844" spans="1:3" x14ac:dyDescent="0.25">
      <c r="A17844" s="74">
        <v>41584</v>
      </c>
      <c r="B17844" s="75">
        <v>26.215848000000001</v>
      </c>
      <c r="C17844" s="75">
        <v>71.3994</v>
      </c>
    </row>
    <row r="17845" spans="1:3" x14ac:dyDescent="0.25">
      <c r="A17845" s="74">
        <v>41585</v>
      </c>
      <c r="B17845" s="75">
        <v>26.218896000000001</v>
      </c>
      <c r="C17845" s="75">
        <v>71.435976000000011</v>
      </c>
    </row>
    <row r="17846" spans="1:3" x14ac:dyDescent="0.25">
      <c r="A17846" s="74">
        <v>41586</v>
      </c>
      <c r="B17846" s="75">
        <v>26.212800000000001</v>
      </c>
      <c r="C17846" s="75">
        <v>71.460359999999994</v>
      </c>
    </row>
    <row r="17847" spans="1:3" x14ac:dyDescent="0.25">
      <c r="A17847" s="74">
        <v>41587</v>
      </c>
      <c r="B17847" s="75">
        <v>26.197560000000003</v>
      </c>
      <c r="C17847" s="75">
        <v>71.5518</v>
      </c>
    </row>
    <row r="17848" spans="1:3" x14ac:dyDescent="0.25">
      <c r="A17848" s="74">
        <v>41588</v>
      </c>
      <c r="B17848" s="75">
        <v>26.203656000000002</v>
      </c>
      <c r="C17848" s="75">
        <v>71.634096000000014</v>
      </c>
    </row>
    <row r="17849" spans="1:3" x14ac:dyDescent="0.25">
      <c r="A17849" s="74">
        <v>41589</v>
      </c>
      <c r="B17849" s="75">
        <v>26.191464000000003</v>
      </c>
      <c r="C17849" s="75">
        <v>71.679816000000002</v>
      </c>
    </row>
    <row r="17850" spans="1:3" x14ac:dyDescent="0.25">
      <c r="A17850" s="74">
        <v>41590</v>
      </c>
      <c r="B17850" s="75">
        <v>26.206704000000002</v>
      </c>
      <c r="C17850" s="75">
        <v>71.832216000000003</v>
      </c>
    </row>
    <row r="17851" spans="1:3" x14ac:dyDescent="0.25">
      <c r="A17851" s="74">
        <v>41591</v>
      </c>
      <c r="B17851" s="75">
        <v>26.203656000000002</v>
      </c>
      <c r="C17851" s="75">
        <v>72.027287999999999</v>
      </c>
    </row>
    <row r="17852" spans="1:3" x14ac:dyDescent="0.25">
      <c r="A17852" s="74">
        <v>41592</v>
      </c>
      <c r="B17852" s="75">
        <v>26.212800000000001</v>
      </c>
      <c r="C17852" s="75">
        <v>72.356471999999997</v>
      </c>
    </row>
    <row r="17853" spans="1:3" x14ac:dyDescent="0.25">
      <c r="A17853" s="74">
        <v>41593</v>
      </c>
      <c r="B17853" s="75">
        <v>26.224992000000004</v>
      </c>
      <c r="C17853" s="75">
        <v>72.511920000000003</v>
      </c>
    </row>
    <row r="17854" spans="1:3" x14ac:dyDescent="0.25">
      <c r="A17854" s="74">
        <v>41594</v>
      </c>
      <c r="B17854" s="75">
        <v>26.215848000000001</v>
      </c>
      <c r="C17854" s="75">
        <v>72.621648000000008</v>
      </c>
    </row>
    <row r="17855" spans="1:3" x14ac:dyDescent="0.25">
      <c r="A17855" s="74">
        <v>41595</v>
      </c>
      <c r="B17855" s="75">
        <v>26.209751999999998</v>
      </c>
      <c r="C17855" s="75">
        <v>72.713087999999999</v>
      </c>
    </row>
    <row r="17856" spans="1:3" x14ac:dyDescent="0.25">
      <c r="A17856" s="74">
        <v>41596</v>
      </c>
      <c r="B17856" s="75">
        <v>26.194512</v>
      </c>
      <c r="C17856" s="75">
        <v>72.786240000000006</v>
      </c>
    </row>
    <row r="17857" spans="1:3" x14ac:dyDescent="0.25">
      <c r="A17857" s="74">
        <v>41597</v>
      </c>
      <c r="B17857" s="75">
        <v>26.185368</v>
      </c>
      <c r="C17857" s="75">
        <v>72.844152000000008</v>
      </c>
    </row>
    <row r="17858" spans="1:3" x14ac:dyDescent="0.25">
      <c r="A17858" s="74">
        <v>41598</v>
      </c>
      <c r="B17858" s="75">
        <v>26.185368</v>
      </c>
      <c r="C17858" s="75">
        <v>72.90206400000001</v>
      </c>
    </row>
    <row r="17859" spans="1:3" x14ac:dyDescent="0.25">
      <c r="A17859" s="74">
        <v>41599</v>
      </c>
      <c r="B17859" s="75">
        <v>26.179272000000001</v>
      </c>
      <c r="C17859" s="75">
        <v>72.944736000000006</v>
      </c>
    </row>
    <row r="17860" spans="1:3" x14ac:dyDescent="0.25">
      <c r="A17860" s="74">
        <v>41600</v>
      </c>
      <c r="B17860" s="75">
        <v>26.167079999999999</v>
      </c>
      <c r="C17860" s="75">
        <v>72.990456000000009</v>
      </c>
    </row>
    <row r="17861" spans="1:3" x14ac:dyDescent="0.25">
      <c r="A17861" s="74">
        <v>41601</v>
      </c>
      <c r="B17861" s="75">
        <v>26.170128000000002</v>
      </c>
      <c r="C17861" s="75">
        <v>73.094087999999999</v>
      </c>
    </row>
    <row r="17862" spans="1:3" x14ac:dyDescent="0.25">
      <c r="A17862" s="74">
        <v>41602</v>
      </c>
      <c r="B17862" s="75">
        <v>26.170128000000002</v>
      </c>
      <c r="C17862" s="75">
        <v>73.334879999999998</v>
      </c>
    </row>
    <row r="17863" spans="1:3" x14ac:dyDescent="0.25">
      <c r="A17863" s="74">
        <v>41603</v>
      </c>
      <c r="B17863" s="75">
        <v>26.170128000000002</v>
      </c>
      <c r="C17863" s="75">
        <v>73.557384000000013</v>
      </c>
    </row>
    <row r="17864" spans="1:3" x14ac:dyDescent="0.25">
      <c r="A17864" s="74">
        <v>41604</v>
      </c>
      <c r="B17864" s="75">
        <v>26.191464000000003</v>
      </c>
      <c r="C17864" s="75">
        <v>73.66406400000001</v>
      </c>
    </row>
    <row r="17865" spans="1:3" x14ac:dyDescent="0.25">
      <c r="A17865" s="74">
        <v>41605</v>
      </c>
      <c r="B17865" s="75">
        <v>26.215848000000001</v>
      </c>
      <c r="C17865" s="75">
        <v>73.795128000000005</v>
      </c>
    </row>
    <row r="17866" spans="1:3" x14ac:dyDescent="0.25">
      <c r="A17866" s="74">
        <v>41606</v>
      </c>
      <c r="B17866" s="75">
        <v>26.218896000000001</v>
      </c>
      <c r="C17866" s="75">
        <v>73.880471999999997</v>
      </c>
    </row>
    <row r="17867" spans="1:3" x14ac:dyDescent="0.25">
      <c r="A17867" s="74">
        <v>41607</v>
      </c>
      <c r="B17867" s="75">
        <v>26.206704000000002</v>
      </c>
      <c r="C17867" s="75">
        <v>73.938384000000013</v>
      </c>
    </row>
    <row r="17868" spans="1:3" x14ac:dyDescent="0.25">
      <c r="A17868" s="74">
        <v>41608</v>
      </c>
      <c r="B17868" s="75">
        <v>26.194512</v>
      </c>
      <c r="C17868" s="75">
        <v>73.981056000000009</v>
      </c>
    </row>
    <row r="17869" spans="1:3" x14ac:dyDescent="0.25">
      <c r="A17869" s="74">
        <v>41609</v>
      </c>
      <c r="B17869" s="75">
        <v>26.179272000000001</v>
      </c>
      <c r="C17869" s="75">
        <v>74.029824000000005</v>
      </c>
    </row>
    <row r="17870" spans="1:3" x14ac:dyDescent="0.25">
      <c r="A17870" s="74">
        <v>41610</v>
      </c>
      <c r="B17870" s="75">
        <v>26.170128000000002</v>
      </c>
      <c r="C17870" s="75">
        <v>74.069447999999994</v>
      </c>
    </row>
    <row r="17871" spans="1:3" x14ac:dyDescent="0.25">
      <c r="A17871" s="74">
        <v>41611</v>
      </c>
      <c r="B17871" s="75">
        <v>26.157935999999999</v>
      </c>
      <c r="C17871" s="75">
        <v>74.102975999999998</v>
      </c>
    </row>
    <row r="17872" spans="1:3" x14ac:dyDescent="0.25">
      <c r="A17872" s="74">
        <v>41612</v>
      </c>
      <c r="B17872" s="75">
        <v>26.148792000000004</v>
      </c>
      <c r="C17872" s="75">
        <v>74.145647999999994</v>
      </c>
    </row>
    <row r="17873" spans="1:3" x14ac:dyDescent="0.25">
      <c r="A17873" s="74">
        <v>41613</v>
      </c>
      <c r="B17873" s="75">
        <v>26.15184</v>
      </c>
      <c r="C17873" s="75">
        <v>74.230992000000001</v>
      </c>
    </row>
    <row r="17874" spans="1:3" x14ac:dyDescent="0.25">
      <c r="A17874" s="74">
        <v>41614</v>
      </c>
      <c r="B17874" s="75">
        <v>26.148792000000004</v>
      </c>
      <c r="C17874" s="75">
        <v>74.310240000000007</v>
      </c>
    </row>
    <row r="17875" spans="1:3" x14ac:dyDescent="0.25">
      <c r="A17875" s="74">
        <v>41615</v>
      </c>
      <c r="B17875" s="75">
        <v>26.15184</v>
      </c>
      <c r="C17875" s="75">
        <v>74.359008000000003</v>
      </c>
    </row>
    <row r="17876" spans="1:3" x14ac:dyDescent="0.25">
      <c r="A17876" s="74">
        <v>41616</v>
      </c>
      <c r="B17876" s="75">
        <v>26.148792000000004</v>
      </c>
      <c r="C17876" s="75">
        <v>74.401679999999999</v>
      </c>
    </row>
    <row r="17877" spans="1:3" x14ac:dyDescent="0.25">
      <c r="A17877" s="74">
        <v>41617</v>
      </c>
      <c r="B17877" s="75">
        <v>26.157935999999999</v>
      </c>
      <c r="C17877" s="75">
        <v>74.444352000000009</v>
      </c>
    </row>
    <row r="17878" spans="1:3" x14ac:dyDescent="0.25">
      <c r="A17878" s="74">
        <v>41618</v>
      </c>
      <c r="B17878" s="75">
        <v>26.15184</v>
      </c>
      <c r="C17878" s="75">
        <v>74.551032000000006</v>
      </c>
    </row>
    <row r="17879" spans="1:3" x14ac:dyDescent="0.25">
      <c r="A17879" s="74">
        <v>41619</v>
      </c>
      <c r="B17879" s="75">
        <v>26.145744000000001</v>
      </c>
      <c r="C17879" s="75">
        <v>74.584559999999996</v>
      </c>
    </row>
    <row r="17880" spans="1:3" x14ac:dyDescent="0.25">
      <c r="A17880" s="74">
        <v>41620</v>
      </c>
      <c r="B17880" s="75">
        <v>26.133551999999998</v>
      </c>
      <c r="C17880" s="75">
        <v>74.611992000000001</v>
      </c>
    </row>
    <row r="17881" spans="1:3" x14ac:dyDescent="0.25">
      <c r="A17881" s="74">
        <v>41621</v>
      </c>
      <c r="B17881" s="75">
        <v>26.118312</v>
      </c>
      <c r="C17881" s="75">
        <v>74.639424000000005</v>
      </c>
    </row>
    <row r="17882" spans="1:3" x14ac:dyDescent="0.25">
      <c r="A17882" s="74">
        <v>41622</v>
      </c>
      <c r="B17882" s="75">
        <v>26.191464000000003</v>
      </c>
      <c r="C17882" s="75">
        <v>74.733912000000004</v>
      </c>
    </row>
    <row r="17883" spans="1:3" x14ac:dyDescent="0.25">
      <c r="A17883" s="74">
        <v>41623</v>
      </c>
      <c r="B17883" s="75">
        <v>26.185368</v>
      </c>
      <c r="C17883" s="75">
        <v>74.807064000000011</v>
      </c>
    </row>
    <row r="17884" spans="1:3" x14ac:dyDescent="0.25">
      <c r="A17884" s="74">
        <v>41624</v>
      </c>
      <c r="B17884" s="75">
        <v>26.237183999999999</v>
      </c>
      <c r="C17884" s="75">
        <v>74.855832000000007</v>
      </c>
    </row>
    <row r="17885" spans="1:3" x14ac:dyDescent="0.25">
      <c r="A17885" s="74">
        <v>41625</v>
      </c>
      <c r="B17885" s="75">
        <v>26.258520000000004</v>
      </c>
      <c r="C17885" s="75">
        <v>74.922888</v>
      </c>
    </row>
    <row r="17886" spans="1:3" x14ac:dyDescent="0.25">
      <c r="A17886" s="74">
        <v>41626</v>
      </c>
      <c r="B17886" s="75">
        <v>26.292048000000001</v>
      </c>
      <c r="C17886" s="75">
        <v>75.361800000000002</v>
      </c>
    </row>
    <row r="17887" spans="1:3" x14ac:dyDescent="0.25">
      <c r="A17887" s="74">
        <v>41627</v>
      </c>
      <c r="B17887" s="75">
        <v>26.292048000000001</v>
      </c>
      <c r="C17887" s="75">
        <v>75.502008000000004</v>
      </c>
    </row>
    <row r="17888" spans="1:3" x14ac:dyDescent="0.25">
      <c r="A17888" s="74">
        <v>41628</v>
      </c>
      <c r="B17888" s="75">
        <v>26.285951999999998</v>
      </c>
      <c r="C17888" s="75">
        <v>75.572112000000004</v>
      </c>
    </row>
    <row r="17889" spans="1:3" x14ac:dyDescent="0.25">
      <c r="A17889" s="74">
        <v>41629</v>
      </c>
      <c r="B17889" s="75">
        <v>26.279856000000002</v>
      </c>
      <c r="C17889" s="75">
        <v>75.623928000000006</v>
      </c>
    </row>
    <row r="17890" spans="1:3" x14ac:dyDescent="0.25">
      <c r="A17890" s="74">
        <v>41630</v>
      </c>
      <c r="B17890" s="75">
        <v>26.267664000000003</v>
      </c>
      <c r="C17890" s="75">
        <v>75.666600000000003</v>
      </c>
    </row>
    <row r="17891" spans="1:3" x14ac:dyDescent="0.25">
      <c r="A17891" s="74">
        <v>41631</v>
      </c>
      <c r="B17891" s="75">
        <v>26.249376000000002</v>
      </c>
      <c r="C17891" s="75">
        <v>75.700128000000007</v>
      </c>
    </row>
    <row r="17892" spans="1:3" x14ac:dyDescent="0.25">
      <c r="A17892" s="74">
        <v>41632</v>
      </c>
      <c r="B17892" s="75">
        <v>26.240232000000002</v>
      </c>
      <c r="C17892" s="75">
        <v>75.730608000000004</v>
      </c>
    </row>
    <row r="17893" spans="1:3" x14ac:dyDescent="0.25">
      <c r="A17893" s="74">
        <v>41633</v>
      </c>
      <c r="B17893" s="75">
        <v>26.224992000000004</v>
      </c>
      <c r="C17893" s="75">
        <v>75.754992000000001</v>
      </c>
    </row>
    <row r="17894" spans="1:3" x14ac:dyDescent="0.25">
      <c r="A17894" s="74">
        <v>41634</v>
      </c>
      <c r="B17894" s="75">
        <v>26.212800000000001</v>
      </c>
      <c r="C17894" s="75">
        <v>75.776328000000007</v>
      </c>
    </row>
    <row r="17895" spans="1:3" x14ac:dyDescent="0.25">
      <c r="A17895" s="74">
        <v>41635</v>
      </c>
      <c r="B17895" s="75">
        <v>26.197560000000003</v>
      </c>
      <c r="C17895" s="75">
        <v>75.794616000000005</v>
      </c>
    </row>
    <row r="17896" spans="1:3" x14ac:dyDescent="0.25">
      <c r="A17896" s="74">
        <v>41636</v>
      </c>
      <c r="B17896" s="75">
        <v>26.182320000000004</v>
      </c>
      <c r="C17896" s="75">
        <v>75.812904000000003</v>
      </c>
    </row>
    <row r="17897" spans="1:3" x14ac:dyDescent="0.25">
      <c r="A17897" s="74">
        <v>41637</v>
      </c>
      <c r="B17897" s="75">
        <v>26.170128000000002</v>
      </c>
      <c r="C17897" s="75">
        <v>75.828144000000009</v>
      </c>
    </row>
    <row r="17898" spans="1:3" x14ac:dyDescent="0.25">
      <c r="A17898" s="74">
        <v>41638</v>
      </c>
      <c r="B17898" s="75">
        <v>26.154888000000003</v>
      </c>
      <c r="C17898" s="75">
        <v>75.837288000000001</v>
      </c>
    </row>
    <row r="17899" spans="1:3" x14ac:dyDescent="0.25">
      <c r="A17899" s="74">
        <v>41639</v>
      </c>
      <c r="B17899" s="75">
        <v>26.139648000000001</v>
      </c>
      <c r="C17899" s="75">
        <v>75.855575999999999</v>
      </c>
    </row>
    <row r="17900" spans="1:3" x14ac:dyDescent="0.25">
      <c r="A17900" s="74">
        <v>41640</v>
      </c>
      <c r="B17900" s="75">
        <v>26.124407999999999</v>
      </c>
      <c r="C17900" s="75">
        <v>75.861671999999999</v>
      </c>
    </row>
    <row r="17901" spans="1:3" x14ac:dyDescent="0.25">
      <c r="A17901" s="74">
        <v>41641</v>
      </c>
      <c r="B17901" s="75">
        <v>26.112216</v>
      </c>
      <c r="C17901" s="75">
        <v>75.886055999999996</v>
      </c>
    </row>
    <row r="17902" spans="1:3" x14ac:dyDescent="0.25">
      <c r="A17902" s="74">
        <v>41642</v>
      </c>
      <c r="B17902" s="75">
        <v>26.096976000000002</v>
      </c>
      <c r="C17902" s="75">
        <v>75.895200000000003</v>
      </c>
    </row>
    <row r="17903" spans="1:3" x14ac:dyDescent="0.25">
      <c r="A17903" s="74">
        <v>41643</v>
      </c>
      <c r="B17903" s="75">
        <v>26.081735999999999</v>
      </c>
      <c r="C17903" s="75">
        <v>75.928728000000007</v>
      </c>
    </row>
    <row r="17904" spans="1:3" x14ac:dyDescent="0.25">
      <c r="A17904" s="74">
        <v>41644</v>
      </c>
      <c r="B17904" s="75">
        <v>26.069544</v>
      </c>
      <c r="C17904" s="75">
        <v>75.947016000000005</v>
      </c>
    </row>
    <row r="17905" spans="1:3" x14ac:dyDescent="0.25">
      <c r="A17905" s="74">
        <v>41645</v>
      </c>
      <c r="B17905" s="75">
        <v>26.057351999999998</v>
      </c>
      <c r="C17905" s="75">
        <v>75.965304000000003</v>
      </c>
    </row>
    <row r="17906" spans="1:3" x14ac:dyDescent="0.25">
      <c r="A17906" s="74">
        <v>41646</v>
      </c>
      <c r="B17906" s="75">
        <v>26.045160000000003</v>
      </c>
      <c r="C17906" s="75">
        <v>75.974447999999995</v>
      </c>
    </row>
    <row r="17907" spans="1:3" x14ac:dyDescent="0.25">
      <c r="A17907" s="74">
        <v>41647</v>
      </c>
      <c r="B17907" s="75">
        <v>26.036016000000004</v>
      </c>
      <c r="C17907" s="75">
        <v>75.995784000000015</v>
      </c>
    </row>
    <row r="17908" spans="1:3" x14ac:dyDescent="0.25">
      <c r="A17908" s="74">
        <v>41648</v>
      </c>
      <c r="B17908" s="75">
        <v>26.023824000000001</v>
      </c>
      <c r="C17908" s="75">
        <v>76.00188</v>
      </c>
    </row>
    <row r="17909" spans="1:3" x14ac:dyDescent="0.25">
      <c r="A17909" s="74">
        <v>41649</v>
      </c>
      <c r="B17909" s="75">
        <v>26.008583999999999</v>
      </c>
      <c r="C17909" s="75">
        <v>76.075032000000007</v>
      </c>
    </row>
    <row r="17910" spans="1:3" x14ac:dyDescent="0.25">
      <c r="A17910" s="74">
        <v>41650</v>
      </c>
      <c r="B17910" s="75">
        <v>25.993344</v>
      </c>
      <c r="C17910" s="75">
        <v>76.065888000000001</v>
      </c>
    </row>
    <row r="17911" spans="1:3" x14ac:dyDescent="0.25">
      <c r="A17911" s="74">
        <v>41651</v>
      </c>
      <c r="B17911" s="75">
        <v>25.978104000000002</v>
      </c>
      <c r="C17911" s="75">
        <v>76.041504000000003</v>
      </c>
    </row>
    <row r="17912" spans="1:3" x14ac:dyDescent="0.25">
      <c r="A17912" s="74">
        <v>41652</v>
      </c>
      <c r="B17912" s="75">
        <v>25.965911999999999</v>
      </c>
      <c r="C17912" s="75">
        <v>76.017120000000006</v>
      </c>
    </row>
    <row r="17913" spans="1:3" x14ac:dyDescent="0.25">
      <c r="A17913" s="74">
        <v>41653</v>
      </c>
      <c r="B17913" s="75">
        <v>25.953720000000004</v>
      </c>
      <c r="C17913" s="75">
        <v>75.992736000000008</v>
      </c>
    </row>
    <row r="17914" spans="1:3" x14ac:dyDescent="0.25">
      <c r="A17914" s="74">
        <v>41654</v>
      </c>
      <c r="B17914" s="75">
        <v>25.941528000000002</v>
      </c>
      <c r="C17914" s="75">
        <v>75.965304000000003</v>
      </c>
    </row>
    <row r="17915" spans="1:3" x14ac:dyDescent="0.25">
      <c r="A17915" s="74">
        <v>41655</v>
      </c>
      <c r="B17915" s="75">
        <v>25.932384000000003</v>
      </c>
      <c r="C17915" s="75">
        <v>75.934824000000006</v>
      </c>
    </row>
    <row r="17916" spans="1:3" x14ac:dyDescent="0.25">
      <c r="A17916" s="74">
        <v>41656</v>
      </c>
      <c r="B17916" s="75">
        <v>25.917144</v>
      </c>
      <c r="C17916" s="75">
        <v>75.901296000000002</v>
      </c>
    </row>
    <row r="17917" spans="1:3" x14ac:dyDescent="0.25">
      <c r="A17917" s="74">
        <v>41657</v>
      </c>
      <c r="B17917" s="75">
        <v>25.895807999999999</v>
      </c>
      <c r="C17917" s="75">
        <v>75.864720000000005</v>
      </c>
    </row>
    <row r="17918" spans="1:3" x14ac:dyDescent="0.25">
      <c r="A17918" s="74">
        <v>41658</v>
      </c>
      <c r="B17918" s="75">
        <v>25.883616000000004</v>
      </c>
      <c r="C17918" s="75">
        <v>75.834240000000008</v>
      </c>
    </row>
    <row r="17919" spans="1:3" x14ac:dyDescent="0.25">
      <c r="A17919" s="74">
        <v>41659</v>
      </c>
      <c r="B17919" s="75">
        <v>25.868376000000001</v>
      </c>
      <c r="C17919" s="75">
        <v>75.797664000000012</v>
      </c>
    </row>
    <row r="17920" spans="1:3" x14ac:dyDescent="0.25">
      <c r="A17920" s="74">
        <v>41660</v>
      </c>
      <c r="B17920" s="75">
        <v>25.853135999999999</v>
      </c>
      <c r="C17920" s="75">
        <v>75.764136000000008</v>
      </c>
    </row>
    <row r="17921" spans="1:3" x14ac:dyDescent="0.25">
      <c r="A17921" s="74">
        <v>41661</v>
      </c>
      <c r="B17921" s="75">
        <v>25.840944</v>
      </c>
      <c r="C17921" s="75">
        <v>75.727559999999997</v>
      </c>
    </row>
    <row r="17922" spans="1:3" x14ac:dyDescent="0.25">
      <c r="A17922" s="74">
        <v>41662</v>
      </c>
      <c r="B17922" s="75">
        <v>25.825704000000002</v>
      </c>
      <c r="C17922" s="75">
        <v>75.690984000000014</v>
      </c>
    </row>
    <row r="17923" spans="1:3" x14ac:dyDescent="0.25">
      <c r="A17923" s="74">
        <v>41663</v>
      </c>
      <c r="B17923" s="75">
        <v>25.807416000000003</v>
      </c>
      <c r="C17923" s="75">
        <v>75.651359999999997</v>
      </c>
    </row>
    <row r="17924" spans="1:3" x14ac:dyDescent="0.25">
      <c r="A17924" s="74">
        <v>41664</v>
      </c>
      <c r="B17924" s="75">
        <v>25.795224000000001</v>
      </c>
      <c r="C17924" s="75">
        <v>75.630024000000006</v>
      </c>
    </row>
    <row r="17925" spans="1:3" x14ac:dyDescent="0.25">
      <c r="A17925" s="74">
        <v>41665</v>
      </c>
      <c r="B17925" s="75">
        <v>25.779984000000002</v>
      </c>
      <c r="C17925" s="75">
        <v>75.599544000000009</v>
      </c>
    </row>
    <row r="17926" spans="1:3" x14ac:dyDescent="0.25">
      <c r="A17926" s="74">
        <v>41666</v>
      </c>
      <c r="B17926" s="75">
        <v>25.767792000000004</v>
      </c>
      <c r="C17926" s="75">
        <v>75.556871999999998</v>
      </c>
    </row>
    <row r="17927" spans="1:3" x14ac:dyDescent="0.25">
      <c r="A17927" s="74">
        <v>41667</v>
      </c>
      <c r="B17927" s="75">
        <v>25.752552000000001</v>
      </c>
      <c r="C17927" s="75">
        <v>75.517247999999995</v>
      </c>
    </row>
    <row r="17928" spans="1:3" x14ac:dyDescent="0.25">
      <c r="A17928" s="74">
        <v>41668</v>
      </c>
      <c r="B17928" s="75">
        <v>25.737311999999999</v>
      </c>
      <c r="C17928" s="75">
        <v>75.474575999999999</v>
      </c>
    </row>
    <row r="17929" spans="1:3" x14ac:dyDescent="0.25">
      <c r="A17929" s="74">
        <v>41669</v>
      </c>
      <c r="B17929" s="75">
        <v>25.722072000000001</v>
      </c>
      <c r="C17929" s="75">
        <v>75.431904000000003</v>
      </c>
    </row>
    <row r="17930" spans="1:3" x14ac:dyDescent="0.25">
      <c r="A17930" s="74">
        <v>41670</v>
      </c>
      <c r="B17930" s="75">
        <v>25.706832000000002</v>
      </c>
      <c r="C17930" s="75">
        <v>75.386184000000014</v>
      </c>
    </row>
    <row r="17931" spans="1:3" x14ac:dyDescent="0.25">
      <c r="A17931" s="74">
        <v>41671</v>
      </c>
      <c r="B17931" s="75">
        <v>25.691592000000004</v>
      </c>
      <c r="C17931" s="75">
        <v>75.340464000000011</v>
      </c>
    </row>
    <row r="17932" spans="1:3" x14ac:dyDescent="0.25">
      <c r="A17932" s="74">
        <v>41672</v>
      </c>
      <c r="B17932" s="75">
        <v>25.676352000000001</v>
      </c>
      <c r="C17932" s="75">
        <v>75.297792000000001</v>
      </c>
    </row>
    <row r="17933" spans="1:3" x14ac:dyDescent="0.25">
      <c r="A17933" s="74">
        <v>41673</v>
      </c>
      <c r="B17933" s="75">
        <v>25.661111999999999</v>
      </c>
      <c r="C17933" s="75">
        <v>75.255120000000005</v>
      </c>
    </row>
    <row r="17934" spans="1:3" x14ac:dyDescent="0.25">
      <c r="A17934" s="74">
        <v>41674</v>
      </c>
      <c r="B17934" s="75">
        <v>25.648920000000004</v>
      </c>
      <c r="C17934" s="75">
        <v>75.212447999999995</v>
      </c>
    </row>
    <row r="17935" spans="1:3" x14ac:dyDescent="0.25">
      <c r="A17935" s="74">
        <v>41675</v>
      </c>
      <c r="B17935" s="75">
        <v>25.636728000000002</v>
      </c>
      <c r="C17935" s="75">
        <v>75.166728000000006</v>
      </c>
    </row>
    <row r="17936" spans="1:3" x14ac:dyDescent="0.25">
      <c r="A17936" s="74">
        <v>41676</v>
      </c>
      <c r="B17936" s="75">
        <v>25.61844</v>
      </c>
      <c r="C17936" s="75">
        <v>75.121008000000003</v>
      </c>
    </row>
    <row r="17937" spans="1:3" x14ac:dyDescent="0.25">
      <c r="A17937" s="74">
        <v>41677</v>
      </c>
      <c r="B17937" s="75">
        <v>25.603200000000001</v>
      </c>
      <c r="C17937" s="75">
        <v>75.075288</v>
      </c>
    </row>
    <row r="17938" spans="1:3" x14ac:dyDescent="0.25">
      <c r="A17938" s="74">
        <v>41678</v>
      </c>
      <c r="B17938" s="75">
        <v>25.591007999999999</v>
      </c>
      <c r="C17938" s="75">
        <v>75.023471999999998</v>
      </c>
    </row>
    <row r="17939" spans="1:3" x14ac:dyDescent="0.25">
      <c r="A17939" s="74">
        <v>41679</v>
      </c>
      <c r="B17939" s="75">
        <v>25.578816000000003</v>
      </c>
      <c r="C17939" s="75">
        <v>74.974704000000003</v>
      </c>
    </row>
    <row r="17940" spans="1:3" x14ac:dyDescent="0.25">
      <c r="A17940" s="74">
        <v>41680</v>
      </c>
      <c r="B17940" s="75">
        <v>25.566624000000001</v>
      </c>
      <c r="C17940" s="75">
        <v>74.928984000000014</v>
      </c>
    </row>
    <row r="17941" spans="1:3" x14ac:dyDescent="0.25">
      <c r="A17941" s="74">
        <v>41681</v>
      </c>
      <c r="B17941" s="75">
        <v>25.551384000000002</v>
      </c>
      <c r="C17941" s="75">
        <v>74.877167999999998</v>
      </c>
    </row>
    <row r="17942" spans="1:3" x14ac:dyDescent="0.25">
      <c r="A17942" s="74">
        <v>41682</v>
      </c>
      <c r="B17942" s="75">
        <v>25.536144</v>
      </c>
      <c r="C17942" s="75">
        <v>74.825352000000009</v>
      </c>
    </row>
    <row r="17943" spans="1:3" x14ac:dyDescent="0.25">
      <c r="A17943" s="74">
        <v>41683</v>
      </c>
      <c r="B17943" s="75">
        <v>25.520904000000002</v>
      </c>
      <c r="C17943" s="75">
        <v>74.776584000000014</v>
      </c>
    </row>
    <row r="17944" spans="1:3" x14ac:dyDescent="0.25">
      <c r="A17944" s="74">
        <v>41684</v>
      </c>
      <c r="B17944" s="75">
        <v>25.505664000000003</v>
      </c>
      <c r="C17944" s="75">
        <v>74.724767999999997</v>
      </c>
    </row>
    <row r="17945" spans="1:3" x14ac:dyDescent="0.25">
      <c r="A17945" s="74">
        <v>41685</v>
      </c>
      <c r="B17945" s="75">
        <v>25.490424000000001</v>
      </c>
      <c r="C17945" s="75">
        <v>74.676000000000002</v>
      </c>
    </row>
    <row r="17946" spans="1:3" x14ac:dyDescent="0.25">
      <c r="A17946" s="74">
        <v>41686</v>
      </c>
      <c r="B17946" s="75">
        <v>25.472135999999999</v>
      </c>
      <c r="C17946" s="75">
        <v>74.621136000000007</v>
      </c>
    </row>
    <row r="17947" spans="1:3" x14ac:dyDescent="0.25">
      <c r="A17947" s="74">
        <v>41687</v>
      </c>
      <c r="B17947" s="75">
        <v>25.450800000000001</v>
      </c>
      <c r="C17947" s="75">
        <v>74.566271999999998</v>
      </c>
    </row>
    <row r="17948" spans="1:3" x14ac:dyDescent="0.25">
      <c r="A17948" s="74">
        <v>41688</v>
      </c>
      <c r="B17948" s="75">
        <v>25.435560000000002</v>
      </c>
      <c r="C17948" s="75">
        <v>74.51445600000001</v>
      </c>
    </row>
    <row r="17949" spans="1:3" x14ac:dyDescent="0.25">
      <c r="A17949" s="74">
        <v>41689</v>
      </c>
      <c r="B17949" s="75">
        <v>25.417272000000001</v>
      </c>
      <c r="C17949" s="75">
        <v>74.456544000000008</v>
      </c>
    </row>
    <row r="17950" spans="1:3" x14ac:dyDescent="0.25">
      <c r="A17950" s="74">
        <v>41690</v>
      </c>
      <c r="B17950" s="75">
        <v>25.402032000000002</v>
      </c>
      <c r="C17950" s="75">
        <v>74.401679999999999</v>
      </c>
    </row>
    <row r="17951" spans="1:3" x14ac:dyDescent="0.25">
      <c r="A17951" s="74">
        <v>41691</v>
      </c>
      <c r="B17951" s="75">
        <v>25.383744</v>
      </c>
      <c r="C17951" s="75">
        <v>74.346816000000004</v>
      </c>
    </row>
    <row r="17952" spans="1:3" x14ac:dyDescent="0.25">
      <c r="A17952" s="74">
        <v>41692</v>
      </c>
      <c r="B17952" s="75">
        <v>25.371552000000001</v>
      </c>
      <c r="C17952" s="75">
        <v>74.261471999999998</v>
      </c>
    </row>
    <row r="17953" spans="1:3" x14ac:dyDescent="0.25">
      <c r="A17953" s="74">
        <v>41693</v>
      </c>
      <c r="B17953" s="75">
        <v>25.359360000000002</v>
      </c>
      <c r="C17953" s="75">
        <v>74.166984000000014</v>
      </c>
    </row>
    <row r="17954" spans="1:3" x14ac:dyDescent="0.25">
      <c r="A17954" s="74">
        <v>41694</v>
      </c>
      <c r="B17954" s="75">
        <v>25.344120000000004</v>
      </c>
      <c r="C17954" s="75">
        <v>74.078592</v>
      </c>
    </row>
    <row r="17955" spans="1:3" x14ac:dyDescent="0.25">
      <c r="A17955" s="74">
        <v>41695</v>
      </c>
      <c r="B17955" s="75">
        <v>25.328879999999998</v>
      </c>
      <c r="C17955" s="75">
        <v>73.984104000000002</v>
      </c>
    </row>
    <row r="17956" spans="1:3" x14ac:dyDescent="0.25">
      <c r="A17956" s="74">
        <v>41696</v>
      </c>
      <c r="B17956" s="75">
        <v>25.319735999999999</v>
      </c>
      <c r="C17956" s="75">
        <v>73.895712000000003</v>
      </c>
    </row>
    <row r="17957" spans="1:3" x14ac:dyDescent="0.25">
      <c r="A17957" s="74">
        <v>41697</v>
      </c>
      <c r="B17957" s="75">
        <v>25.310592000000003</v>
      </c>
      <c r="C17957" s="75">
        <v>73.798176000000012</v>
      </c>
    </row>
    <row r="17958" spans="1:3" x14ac:dyDescent="0.25">
      <c r="A17958" s="74">
        <v>41698</v>
      </c>
      <c r="B17958" s="75">
        <v>25.298400000000001</v>
      </c>
      <c r="C17958" s="75">
        <v>73.703688</v>
      </c>
    </row>
    <row r="17959" spans="1:3" x14ac:dyDescent="0.25">
      <c r="A17959" s="74">
        <v>41699</v>
      </c>
      <c r="B17959" s="75">
        <v>25.289256000000002</v>
      </c>
      <c r="C17959" s="75">
        <v>73.581767999999997</v>
      </c>
    </row>
    <row r="17960" spans="1:3" x14ac:dyDescent="0.25">
      <c r="A17960" s="74">
        <v>41700</v>
      </c>
      <c r="B17960" s="75">
        <v>25.277064000000003</v>
      </c>
      <c r="C17960" s="75">
        <v>73.459848000000008</v>
      </c>
    </row>
    <row r="17961" spans="1:3" x14ac:dyDescent="0.25">
      <c r="A17961" s="74">
        <v>41701</v>
      </c>
      <c r="B17961" s="75">
        <v>25.267920000000004</v>
      </c>
      <c r="C17961" s="75">
        <v>73.337928000000005</v>
      </c>
    </row>
    <row r="17962" spans="1:3" x14ac:dyDescent="0.25">
      <c r="A17962" s="74">
        <v>41702</v>
      </c>
      <c r="B17962" s="75">
        <v>25.261824000000001</v>
      </c>
      <c r="C17962" s="75">
        <v>73.225152000000008</v>
      </c>
    </row>
    <row r="17963" spans="1:3" x14ac:dyDescent="0.25">
      <c r="A17963" s="74">
        <v>41703</v>
      </c>
      <c r="B17963" s="75">
        <v>25.255728000000001</v>
      </c>
      <c r="C17963" s="75">
        <v>73.103232000000006</v>
      </c>
    </row>
    <row r="17964" spans="1:3" x14ac:dyDescent="0.25">
      <c r="A17964" s="74">
        <v>41704</v>
      </c>
      <c r="B17964" s="75">
        <v>25.243535999999999</v>
      </c>
      <c r="C17964" s="75">
        <v>72.981312000000003</v>
      </c>
    </row>
    <row r="17965" spans="1:3" x14ac:dyDescent="0.25">
      <c r="A17965" s="74">
        <v>41705</v>
      </c>
      <c r="B17965" s="75">
        <v>25.234392000000003</v>
      </c>
      <c r="C17965" s="75">
        <v>72.856344000000007</v>
      </c>
    </row>
    <row r="17966" spans="1:3" x14ac:dyDescent="0.25">
      <c r="A17966" s="74">
        <v>41706</v>
      </c>
      <c r="B17966" s="75">
        <v>25.225248000000004</v>
      </c>
      <c r="C17966" s="75">
        <v>72.725279999999998</v>
      </c>
    </row>
    <row r="17967" spans="1:3" x14ac:dyDescent="0.25">
      <c r="A17967" s="74">
        <v>41707</v>
      </c>
      <c r="B17967" s="75">
        <v>25.216104000000001</v>
      </c>
      <c r="C17967" s="75">
        <v>72.59726400000001</v>
      </c>
    </row>
    <row r="17968" spans="1:3" x14ac:dyDescent="0.25">
      <c r="A17968" s="74">
        <v>41708</v>
      </c>
      <c r="B17968" s="75">
        <v>25.206960000000002</v>
      </c>
      <c r="C17968" s="75">
        <v>72.466200000000001</v>
      </c>
    </row>
    <row r="17969" spans="1:3" x14ac:dyDescent="0.25">
      <c r="A17969" s="74">
        <v>41709</v>
      </c>
      <c r="B17969" s="75">
        <v>25.197816000000003</v>
      </c>
      <c r="C17969" s="75">
        <v>72.335136000000006</v>
      </c>
    </row>
    <row r="17970" spans="1:3" x14ac:dyDescent="0.25">
      <c r="A17970" s="74">
        <v>41710</v>
      </c>
      <c r="B17970" s="75">
        <v>25.185624000000001</v>
      </c>
      <c r="C17970" s="75">
        <v>72.201024000000004</v>
      </c>
    </row>
    <row r="17971" spans="1:3" x14ac:dyDescent="0.25">
      <c r="A17971" s="74">
        <v>41711</v>
      </c>
      <c r="B17971" s="75">
        <v>25.173432000000002</v>
      </c>
      <c r="C17971" s="75">
        <v>72.060816000000003</v>
      </c>
    </row>
    <row r="17972" spans="1:3" x14ac:dyDescent="0.25">
      <c r="A17972" s="74">
        <v>41712</v>
      </c>
      <c r="B17972" s="75">
        <v>25.161239999999999</v>
      </c>
      <c r="C17972" s="75">
        <v>71.917559999999995</v>
      </c>
    </row>
    <row r="17973" spans="1:3" x14ac:dyDescent="0.25">
      <c r="A17973" s="74">
        <v>41713</v>
      </c>
      <c r="B17973" s="75">
        <v>25.152096</v>
      </c>
      <c r="C17973" s="75">
        <v>71.777352000000008</v>
      </c>
    </row>
    <row r="17974" spans="1:3" x14ac:dyDescent="0.25">
      <c r="A17974" s="74">
        <v>41714</v>
      </c>
      <c r="B17974" s="75">
        <v>25.139904000000001</v>
      </c>
      <c r="C17974" s="75">
        <v>71.631048000000007</v>
      </c>
    </row>
    <row r="17975" spans="1:3" x14ac:dyDescent="0.25">
      <c r="A17975" s="74">
        <v>41715</v>
      </c>
      <c r="B17975" s="75">
        <v>25.130760000000002</v>
      </c>
      <c r="C17975" s="75">
        <v>71.484744000000006</v>
      </c>
    </row>
    <row r="17976" spans="1:3" x14ac:dyDescent="0.25">
      <c r="A17976" s="74">
        <v>41716</v>
      </c>
      <c r="B17976" s="75">
        <v>25.121616000000003</v>
      </c>
      <c r="C17976" s="75">
        <v>71.335391999999999</v>
      </c>
    </row>
    <row r="17977" spans="1:3" x14ac:dyDescent="0.25">
      <c r="A17977" s="74">
        <v>41717</v>
      </c>
      <c r="B17977" s="75">
        <v>25.109424000000001</v>
      </c>
      <c r="C17977" s="75">
        <v>71.186040000000006</v>
      </c>
    </row>
    <row r="17978" spans="1:3" x14ac:dyDescent="0.25">
      <c r="A17978" s="74">
        <v>41718</v>
      </c>
      <c r="B17978" s="75">
        <v>25.106376000000001</v>
      </c>
      <c r="C17978" s="75">
        <v>71.033640000000005</v>
      </c>
    </row>
    <row r="17979" spans="1:3" x14ac:dyDescent="0.25">
      <c r="A17979" s="74">
        <v>41719</v>
      </c>
      <c r="B17979" s="75">
        <v>25.097232000000002</v>
      </c>
      <c r="C17979" s="75">
        <v>70.887336000000005</v>
      </c>
    </row>
    <row r="17980" spans="1:3" x14ac:dyDescent="0.25">
      <c r="A17980" s="74">
        <v>41720</v>
      </c>
      <c r="B17980" s="75">
        <v>25.091135999999999</v>
      </c>
      <c r="C17980" s="75">
        <v>70.7136</v>
      </c>
    </row>
    <row r="17981" spans="1:3" x14ac:dyDescent="0.25">
      <c r="A17981" s="74">
        <v>41721</v>
      </c>
      <c r="B17981" s="75">
        <v>25.085039999999999</v>
      </c>
      <c r="C17981" s="75">
        <v>70.536816000000002</v>
      </c>
    </row>
    <row r="17982" spans="1:3" x14ac:dyDescent="0.25">
      <c r="A17982" s="74">
        <v>41722</v>
      </c>
      <c r="B17982" s="75">
        <v>25.081992000000003</v>
      </c>
      <c r="C17982" s="75">
        <v>70.353936000000004</v>
      </c>
    </row>
    <row r="17983" spans="1:3" x14ac:dyDescent="0.25">
      <c r="A17983" s="74">
        <v>41723</v>
      </c>
      <c r="B17983" s="75">
        <v>25.075896</v>
      </c>
      <c r="C17983" s="75">
        <v>70.164959999999994</v>
      </c>
    </row>
    <row r="17984" spans="1:3" x14ac:dyDescent="0.25">
      <c r="A17984" s="74">
        <v>41724</v>
      </c>
      <c r="B17984" s="75">
        <v>25.069800000000001</v>
      </c>
      <c r="C17984" s="75">
        <v>69.975984000000011</v>
      </c>
    </row>
    <row r="17985" spans="1:3" x14ac:dyDescent="0.25">
      <c r="A17985" s="74">
        <v>41725</v>
      </c>
      <c r="B17985" s="75">
        <v>25.063704000000001</v>
      </c>
      <c r="C17985" s="75">
        <v>69.783959999999993</v>
      </c>
    </row>
    <row r="17986" spans="1:3" x14ac:dyDescent="0.25">
      <c r="A17986" s="74">
        <v>41726</v>
      </c>
      <c r="B17986" s="75">
        <v>25.057607999999998</v>
      </c>
      <c r="C17986" s="75">
        <v>69.588887999999997</v>
      </c>
    </row>
    <row r="17987" spans="1:3" x14ac:dyDescent="0.25">
      <c r="A17987" s="74">
        <v>41727</v>
      </c>
      <c r="B17987" s="75">
        <v>25.048464000000003</v>
      </c>
      <c r="C17987" s="75">
        <v>69.387720000000002</v>
      </c>
    </row>
    <row r="17988" spans="1:3" x14ac:dyDescent="0.25">
      <c r="A17988" s="74">
        <v>41728</v>
      </c>
      <c r="B17988" s="75">
        <v>25.039320000000004</v>
      </c>
      <c r="C17988" s="75">
        <v>69.189599999999999</v>
      </c>
    </row>
    <row r="17989" spans="1:3" x14ac:dyDescent="0.25">
      <c r="A17989" s="74">
        <v>41729</v>
      </c>
      <c r="B17989" s="75">
        <v>25.030176000000004</v>
      </c>
      <c r="C17989" s="75">
        <v>68.991479999999996</v>
      </c>
    </row>
    <row r="17990" spans="1:3" x14ac:dyDescent="0.25">
      <c r="A17990" s="74">
        <v>41730</v>
      </c>
      <c r="B17990" s="75">
        <v>25.021032000000002</v>
      </c>
      <c r="C17990" s="75">
        <v>68.787264000000008</v>
      </c>
    </row>
    <row r="17991" spans="1:3" x14ac:dyDescent="0.25">
      <c r="A17991" s="74">
        <v>41731</v>
      </c>
      <c r="B17991" s="75">
        <v>25.011888000000003</v>
      </c>
      <c r="C17991" s="75">
        <v>68.583048000000005</v>
      </c>
    </row>
    <row r="17992" spans="1:3" x14ac:dyDescent="0.25">
      <c r="A17992" s="74">
        <v>41732</v>
      </c>
      <c r="B17992" s="75">
        <v>25.008839999999999</v>
      </c>
      <c r="C17992" s="75">
        <v>68.381879999999995</v>
      </c>
    </row>
    <row r="17993" spans="1:3" x14ac:dyDescent="0.25">
      <c r="A17993" s="74">
        <v>41733</v>
      </c>
      <c r="B17993" s="75">
        <v>24.999696</v>
      </c>
      <c r="C17993" s="75">
        <v>68.177664000000007</v>
      </c>
    </row>
    <row r="17994" spans="1:3" x14ac:dyDescent="0.25">
      <c r="A17994" s="74">
        <v>41734</v>
      </c>
      <c r="B17994" s="75">
        <v>24.993600000000001</v>
      </c>
      <c r="C17994" s="75">
        <v>67.970399999999998</v>
      </c>
    </row>
    <row r="17995" spans="1:3" x14ac:dyDescent="0.25">
      <c r="A17995" s="74">
        <v>41735</v>
      </c>
      <c r="B17995" s="75">
        <v>24.984456000000002</v>
      </c>
      <c r="C17995" s="75">
        <v>67.757040000000003</v>
      </c>
    </row>
    <row r="17996" spans="1:3" x14ac:dyDescent="0.25">
      <c r="A17996" s="74">
        <v>41736</v>
      </c>
      <c r="B17996" s="75">
        <v>24.978360000000002</v>
      </c>
      <c r="C17996" s="75">
        <v>67.543679999999995</v>
      </c>
    </row>
    <row r="17997" spans="1:3" x14ac:dyDescent="0.25">
      <c r="A17997" s="74">
        <v>41737</v>
      </c>
      <c r="B17997" s="75">
        <v>24.975311999999999</v>
      </c>
      <c r="C17997" s="75">
        <v>67.324224000000001</v>
      </c>
    </row>
    <row r="17998" spans="1:3" x14ac:dyDescent="0.25">
      <c r="A17998" s="74">
        <v>41738</v>
      </c>
      <c r="B17998" s="75">
        <v>24.966168</v>
      </c>
      <c r="C17998" s="75">
        <v>67.10172</v>
      </c>
    </row>
    <row r="17999" spans="1:3" x14ac:dyDescent="0.25">
      <c r="A17999" s="74">
        <v>41739</v>
      </c>
      <c r="B17999" s="75">
        <v>24.963120000000004</v>
      </c>
      <c r="C17999" s="75">
        <v>66.882264000000006</v>
      </c>
    </row>
    <row r="18000" spans="1:3" x14ac:dyDescent="0.25">
      <c r="A18000" s="74">
        <v>41740</v>
      </c>
      <c r="B18000" s="75">
        <v>24.953976000000004</v>
      </c>
      <c r="C18000" s="75">
        <v>66.659760000000006</v>
      </c>
    </row>
    <row r="18001" spans="1:3" x14ac:dyDescent="0.25">
      <c r="A18001" s="74">
        <v>41741</v>
      </c>
      <c r="B18001" s="75">
        <v>24.944832000000002</v>
      </c>
      <c r="C18001" s="75">
        <v>66.431160000000006</v>
      </c>
    </row>
    <row r="18002" spans="1:3" x14ac:dyDescent="0.25">
      <c r="A18002" s="74">
        <v>41742</v>
      </c>
      <c r="B18002" s="75">
        <v>24.938735999999999</v>
      </c>
      <c r="C18002" s="75">
        <v>66.202560000000005</v>
      </c>
    </row>
    <row r="18003" spans="1:3" x14ac:dyDescent="0.25">
      <c r="A18003" s="74">
        <v>41743</v>
      </c>
      <c r="B18003" s="75">
        <v>24.935688000000003</v>
      </c>
      <c r="C18003" s="75">
        <v>65.970911999999998</v>
      </c>
    </row>
    <row r="18004" spans="1:3" x14ac:dyDescent="0.25">
      <c r="A18004" s="74">
        <v>41744</v>
      </c>
      <c r="B18004" s="75">
        <v>24.929592000000003</v>
      </c>
      <c r="C18004" s="75">
        <v>65.730119999999999</v>
      </c>
    </row>
    <row r="18005" spans="1:3" x14ac:dyDescent="0.25">
      <c r="A18005" s="74">
        <v>41745</v>
      </c>
      <c r="B18005" s="75">
        <v>24.920448000000004</v>
      </c>
      <c r="C18005" s="75">
        <v>65.486280000000008</v>
      </c>
    </row>
    <row r="18006" spans="1:3" x14ac:dyDescent="0.25">
      <c r="A18006" s="74">
        <v>41746</v>
      </c>
      <c r="B18006" s="75">
        <v>24.911304000000001</v>
      </c>
      <c r="C18006" s="75">
        <v>65.239391999999995</v>
      </c>
    </row>
    <row r="18007" spans="1:3" x14ac:dyDescent="0.25">
      <c r="A18007" s="74">
        <v>41747</v>
      </c>
      <c r="B18007" s="75">
        <v>24.902160000000002</v>
      </c>
      <c r="C18007" s="75">
        <v>64.983360000000005</v>
      </c>
    </row>
    <row r="18008" spans="1:3" x14ac:dyDescent="0.25">
      <c r="A18008" s="74">
        <v>41748</v>
      </c>
      <c r="B18008" s="75">
        <v>24.886920000000003</v>
      </c>
      <c r="C18008" s="75">
        <v>64.837056000000004</v>
      </c>
    </row>
    <row r="18009" spans="1:3" x14ac:dyDescent="0.25">
      <c r="A18009" s="74">
        <v>41749</v>
      </c>
      <c r="B18009" s="75">
        <v>24.871679999999998</v>
      </c>
      <c r="C18009" s="75">
        <v>64.690752000000003</v>
      </c>
    </row>
    <row r="18010" spans="1:3" x14ac:dyDescent="0.25">
      <c r="A18010" s="74">
        <v>41750</v>
      </c>
      <c r="B18010" s="75">
        <v>24.862535999999999</v>
      </c>
      <c r="C18010" s="75">
        <v>64.544448000000003</v>
      </c>
    </row>
    <row r="18011" spans="1:3" x14ac:dyDescent="0.25">
      <c r="A18011" s="74">
        <v>41751</v>
      </c>
      <c r="B18011" s="75">
        <v>24.862535999999999</v>
      </c>
      <c r="C18011" s="75">
        <v>64.404240000000001</v>
      </c>
    </row>
    <row r="18012" spans="1:3" x14ac:dyDescent="0.25">
      <c r="A18012" s="74">
        <v>41752</v>
      </c>
      <c r="B18012" s="75">
        <v>24.847296</v>
      </c>
      <c r="C18012" s="75">
        <v>64.257936000000001</v>
      </c>
    </row>
    <row r="18013" spans="1:3" x14ac:dyDescent="0.25">
      <c r="A18013" s="74">
        <v>41753</v>
      </c>
      <c r="B18013" s="75">
        <v>24.862535999999999</v>
      </c>
      <c r="C18013" s="75">
        <v>64.154303999999996</v>
      </c>
    </row>
    <row r="18014" spans="1:3" x14ac:dyDescent="0.25">
      <c r="A18014" s="74">
        <v>41754</v>
      </c>
      <c r="B18014" s="75">
        <v>24.880824</v>
      </c>
      <c r="C18014" s="75">
        <v>65.144903999999997</v>
      </c>
    </row>
    <row r="18015" spans="1:3" x14ac:dyDescent="0.25">
      <c r="A18015" s="74">
        <v>41755</v>
      </c>
      <c r="B18015" s="75">
        <v>24.893016000000003</v>
      </c>
      <c r="C18015" s="75">
        <v>65.275968000000006</v>
      </c>
    </row>
    <row r="18016" spans="1:3" x14ac:dyDescent="0.25">
      <c r="A18016" s="74">
        <v>41756</v>
      </c>
      <c r="B18016" s="75">
        <v>24.896064000000003</v>
      </c>
      <c r="C18016" s="75">
        <v>65.254632000000001</v>
      </c>
    </row>
    <row r="18017" spans="1:3" x14ac:dyDescent="0.25">
      <c r="A18017" s="74">
        <v>41757</v>
      </c>
      <c r="B18017" s="75">
        <v>24.893016000000003</v>
      </c>
      <c r="C18017" s="75">
        <v>65.187576000000007</v>
      </c>
    </row>
    <row r="18018" spans="1:3" x14ac:dyDescent="0.25">
      <c r="A18018" s="74">
        <v>41758</v>
      </c>
      <c r="B18018" s="75">
        <v>24.883872</v>
      </c>
      <c r="C18018" s="75">
        <v>65.013840000000002</v>
      </c>
    </row>
    <row r="18019" spans="1:3" x14ac:dyDescent="0.25">
      <c r="A18019" s="74">
        <v>41759</v>
      </c>
      <c r="B18019" s="75">
        <v>24.874728000000001</v>
      </c>
      <c r="C18019" s="75">
        <v>65.019936000000001</v>
      </c>
    </row>
    <row r="18020" spans="1:3" x14ac:dyDescent="0.25">
      <c r="A18020" s="74">
        <v>41760</v>
      </c>
      <c r="B18020" s="75">
        <v>24.874728000000001</v>
      </c>
      <c r="C18020" s="75">
        <v>64.898015999999998</v>
      </c>
    </row>
    <row r="18021" spans="1:3" x14ac:dyDescent="0.25">
      <c r="A18021" s="74">
        <v>41761</v>
      </c>
      <c r="B18021" s="75">
        <v>24.862535999999999</v>
      </c>
      <c r="C18021" s="75">
        <v>64.794384000000008</v>
      </c>
    </row>
    <row r="18022" spans="1:3" x14ac:dyDescent="0.25">
      <c r="A18022" s="74">
        <v>41762</v>
      </c>
      <c r="B18022" s="75">
        <v>24.853392000000003</v>
      </c>
      <c r="C18022" s="75">
        <v>64.69989600000001</v>
      </c>
    </row>
    <row r="18023" spans="1:3" x14ac:dyDescent="0.25">
      <c r="A18023" s="74">
        <v>41763</v>
      </c>
      <c r="B18023" s="75">
        <v>24.850344000000003</v>
      </c>
      <c r="C18023" s="75">
        <v>64.629791999999995</v>
      </c>
    </row>
    <row r="18024" spans="1:3" x14ac:dyDescent="0.25">
      <c r="A18024" s="74">
        <v>41764</v>
      </c>
      <c r="B18024" s="75">
        <v>24.838152000000001</v>
      </c>
      <c r="C18024" s="75">
        <v>64.510919999999999</v>
      </c>
    </row>
    <row r="18025" spans="1:3" x14ac:dyDescent="0.25">
      <c r="A18025" s="74">
        <v>41765</v>
      </c>
      <c r="B18025" s="75">
        <v>24.832056000000001</v>
      </c>
      <c r="C18025" s="75">
        <v>64.398144000000002</v>
      </c>
    </row>
    <row r="18026" spans="1:3" x14ac:dyDescent="0.25">
      <c r="A18026" s="74">
        <v>41766</v>
      </c>
      <c r="B18026" s="75">
        <v>24.822912000000002</v>
      </c>
      <c r="C18026" s="75">
        <v>64.581023999999999</v>
      </c>
    </row>
    <row r="18027" spans="1:3" x14ac:dyDescent="0.25">
      <c r="A18027" s="74">
        <v>41767</v>
      </c>
      <c r="B18027" s="75">
        <v>24.819864000000003</v>
      </c>
      <c r="C18027" s="75">
        <v>64.800480000000007</v>
      </c>
    </row>
    <row r="18028" spans="1:3" x14ac:dyDescent="0.25">
      <c r="A18028" s="74">
        <v>41768</v>
      </c>
      <c r="B18028" s="75">
        <v>24.816816000000003</v>
      </c>
      <c r="C18028" s="75">
        <v>64.809623999999999</v>
      </c>
    </row>
    <row r="18029" spans="1:3" x14ac:dyDescent="0.25">
      <c r="A18029" s="74">
        <v>41769</v>
      </c>
      <c r="B18029" s="75">
        <v>24.807672</v>
      </c>
      <c r="C18029" s="75">
        <v>64.788288000000009</v>
      </c>
    </row>
    <row r="18030" spans="1:3" x14ac:dyDescent="0.25">
      <c r="A18030" s="74">
        <v>41770</v>
      </c>
      <c r="B18030" s="75">
        <v>24.807672</v>
      </c>
      <c r="C18030" s="75">
        <v>64.757808000000011</v>
      </c>
    </row>
    <row r="18031" spans="1:3" x14ac:dyDescent="0.25">
      <c r="A18031" s="74">
        <v>41771</v>
      </c>
      <c r="B18031" s="75">
        <v>24.798528000000001</v>
      </c>
      <c r="C18031" s="75">
        <v>64.663319999999999</v>
      </c>
    </row>
    <row r="18032" spans="1:3" x14ac:dyDescent="0.25">
      <c r="A18032" s="74">
        <v>41772</v>
      </c>
      <c r="B18032" s="75">
        <v>24.798528000000001</v>
      </c>
      <c r="C18032" s="75">
        <v>64.809623999999999</v>
      </c>
    </row>
    <row r="18033" spans="1:3" x14ac:dyDescent="0.25">
      <c r="A18033" s="74">
        <v>41773</v>
      </c>
      <c r="B18033" s="75">
        <v>24.804624</v>
      </c>
      <c r="C18033" s="75">
        <v>64.870584000000008</v>
      </c>
    </row>
    <row r="18034" spans="1:3" x14ac:dyDescent="0.25">
      <c r="A18034" s="74">
        <v>41774</v>
      </c>
      <c r="B18034" s="75">
        <v>24.868632000000002</v>
      </c>
      <c r="C18034" s="75">
        <v>65.315591999999995</v>
      </c>
    </row>
    <row r="18035" spans="1:3" x14ac:dyDescent="0.25">
      <c r="A18035" s="74">
        <v>41775</v>
      </c>
      <c r="B18035" s="75">
        <v>24.877776000000004</v>
      </c>
      <c r="C18035" s="75">
        <v>65.525903999999997</v>
      </c>
    </row>
    <row r="18036" spans="1:3" x14ac:dyDescent="0.25">
      <c r="A18036" s="74">
        <v>41776</v>
      </c>
      <c r="B18036" s="75">
        <v>24.868632000000002</v>
      </c>
      <c r="C18036" s="75">
        <v>65.577719999999999</v>
      </c>
    </row>
    <row r="18037" spans="1:3" x14ac:dyDescent="0.25">
      <c r="A18037" s="74">
        <v>41777</v>
      </c>
      <c r="B18037" s="75">
        <v>24.899111999999999</v>
      </c>
      <c r="C18037" s="75">
        <v>66.214752000000004</v>
      </c>
    </row>
    <row r="18038" spans="1:3" x14ac:dyDescent="0.25">
      <c r="A18038" s="74">
        <v>41778</v>
      </c>
      <c r="B18038" s="75">
        <v>24.893016000000003</v>
      </c>
      <c r="C18038" s="75">
        <v>66.370199999999997</v>
      </c>
    </row>
    <row r="18039" spans="1:3" x14ac:dyDescent="0.25">
      <c r="A18039" s="74">
        <v>41779</v>
      </c>
      <c r="B18039" s="75">
        <v>24.947879999999998</v>
      </c>
      <c r="C18039" s="75">
        <v>66.732911999999999</v>
      </c>
    </row>
    <row r="18040" spans="1:3" x14ac:dyDescent="0.25">
      <c r="A18040" s="74">
        <v>41780</v>
      </c>
      <c r="B18040" s="75">
        <v>24.963120000000004</v>
      </c>
      <c r="C18040" s="75">
        <v>66.851784000000009</v>
      </c>
    </row>
    <row r="18041" spans="1:3" x14ac:dyDescent="0.25">
      <c r="A18041" s="74">
        <v>41781</v>
      </c>
      <c r="B18041" s="75">
        <v>24.960072</v>
      </c>
      <c r="C18041" s="75">
        <v>66.879216</v>
      </c>
    </row>
    <row r="18042" spans="1:3" x14ac:dyDescent="0.25">
      <c r="A18042" s="74">
        <v>41782</v>
      </c>
      <c r="B18042" s="75">
        <v>24.960072</v>
      </c>
      <c r="C18042" s="75">
        <v>67.043808000000013</v>
      </c>
    </row>
    <row r="18043" spans="1:3" x14ac:dyDescent="0.25">
      <c r="A18043" s="74">
        <v>41783</v>
      </c>
      <c r="B18043" s="75">
        <v>24.963120000000004</v>
      </c>
      <c r="C18043" s="75">
        <v>67.120008000000013</v>
      </c>
    </row>
    <row r="18044" spans="1:3" x14ac:dyDescent="0.25">
      <c r="A18044" s="74">
        <v>41784</v>
      </c>
      <c r="B18044" s="75">
        <v>24.966168</v>
      </c>
      <c r="C18044" s="75">
        <v>67.165728000000001</v>
      </c>
    </row>
    <row r="18045" spans="1:3" x14ac:dyDescent="0.25">
      <c r="A18045" s="74">
        <v>41785</v>
      </c>
      <c r="B18045" s="75">
        <v>24.960072</v>
      </c>
      <c r="C18045" s="75">
        <v>67.223640000000003</v>
      </c>
    </row>
    <row r="18046" spans="1:3" x14ac:dyDescent="0.25">
      <c r="A18046" s="74">
        <v>41786</v>
      </c>
      <c r="B18046" s="75">
        <v>24.953976000000004</v>
      </c>
      <c r="C18046" s="75">
        <v>67.232784000000009</v>
      </c>
    </row>
    <row r="18047" spans="1:3" x14ac:dyDescent="0.25">
      <c r="A18047" s="74">
        <v>41787</v>
      </c>
      <c r="B18047" s="75">
        <v>24.950928000000001</v>
      </c>
      <c r="C18047" s="75">
        <v>67.232784000000009</v>
      </c>
    </row>
    <row r="18048" spans="1:3" x14ac:dyDescent="0.25">
      <c r="A18048" s="74">
        <v>41788</v>
      </c>
      <c r="B18048" s="75">
        <v>24.963120000000004</v>
      </c>
      <c r="C18048" s="75">
        <v>67.327271999999994</v>
      </c>
    </row>
    <row r="18049" spans="1:3" x14ac:dyDescent="0.25">
      <c r="A18049" s="74">
        <v>41789</v>
      </c>
      <c r="B18049" s="75">
        <v>24.960072</v>
      </c>
      <c r="C18049" s="75">
        <v>67.342511999999999</v>
      </c>
    </row>
    <row r="18050" spans="1:3" x14ac:dyDescent="0.25">
      <c r="A18050" s="74">
        <v>41790</v>
      </c>
      <c r="B18050" s="75">
        <v>24.969216000000003</v>
      </c>
      <c r="C18050" s="75">
        <v>67.290696000000011</v>
      </c>
    </row>
    <row r="18051" spans="1:3" x14ac:dyDescent="0.25">
      <c r="A18051" s="74">
        <v>41791</v>
      </c>
      <c r="B18051" s="75">
        <v>24.975311999999999</v>
      </c>
      <c r="C18051" s="75">
        <v>67.208399999999997</v>
      </c>
    </row>
    <row r="18052" spans="1:3" x14ac:dyDescent="0.25">
      <c r="A18052" s="74">
        <v>41792</v>
      </c>
      <c r="B18052" s="75">
        <v>24.999696</v>
      </c>
      <c r="C18052" s="75">
        <v>67.366896000000011</v>
      </c>
    </row>
    <row r="18053" spans="1:3" x14ac:dyDescent="0.25">
      <c r="A18053" s="74">
        <v>41793</v>
      </c>
      <c r="B18053" s="75">
        <v>25.027128000000001</v>
      </c>
      <c r="C18053" s="75">
        <v>67.357752000000005</v>
      </c>
    </row>
    <row r="18054" spans="1:3" x14ac:dyDescent="0.25">
      <c r="A18054" s="74">
        <v>41794</v>
      </c>
      <c r="B18054" s="75">
        <v>25.063704000000001</v>
      </c>
      <c r="C18054" s="75">
        <v>67.424807999999999</v>
      </c>
    </row>
    <row r="18055" spans="1:3" x14ac:dyDescent="0.25">
      <c r="A18055" s="74">
        <v>41795</v>
      </c>
      <c r="B18055" s="75">
        <v>25.091135999999999</v>
      </c>
      <c r="C18055" s="75">
        <v>67.418711999999999</v>
      </c>
    </row>
    <row r="18056" spans="1:3" x14ac:dyDescent="0.25">
      <c r="A18056" s="74">
        <v>41796</v>
      </c>
      <c r="B18056" s="75">
        <v>25.118568</v>
      </c>
      <c r="C18056" s="75">
        <v>67.360799999999998</v>
      </c>
    </row>
    <row r="18057" spans="1:3" x14ac:dyDescent="0.25">
      <c r="A18057" s="74">
        <v>41797</v>
      </c>
      <c r="B18057" s="75">
        <v>25.149048000000004</v>
      </c>
      <c r="C18057" s="75">
        <v>67.278503999999998</v>
      </c>
    </row>
    <row r="18058" spans="1:3" x14ac:dyDescent="0.25">
      <c r="A18058" s="74">
        <v>41798</v>
      </c>
      <c r="B18058" s="75">
        <v>25.203911999999999</v>
      </c>
      <c r="C18058" s="75">
        <v>67.263264000000007</v>
      </c>
    </row>
    <row r="18059" spans="1:3" x14ac:dyDescent="0.25">
      <c r="A18059" s="74">
        <v>41799</v>
      </c>
      <c r="B18059" s="75">
        <v>25.258776000000001</v>
      </c>
      <c r="C18059" s="75">
        <v>67.33032</v>
      </c>
    </row>
    <row r="18060" spans="1:3" x14ac:dyDescent="0.25">
      <c r="A18060" s="74">
        <v>41800</v>
      </c>
      <c r="B18060" s="75">
        <v>25.289256000000002</v>
      </c>
      <c r="C18060" s="75">
        <v>67.275456000000005</v>
      </c>
    </row>
    <row r="18061" spans="1:3" x14ac:dyDescent="0.25">
      <c r="A18061" s="74">
        <v>41801</v>
      </c>
      <c r="B18061" s="75">
        <v>25.301448000000004</v>
      </c>
      <c r="C18061" s="75">
        <v>67.193160000000006</v>
      </c>
    </row>
    <row r="18062" spans="1:3" x14ac:dyDescent="0.25">
      <c r="A18062" s="74">
        <v>41802</v>
      </c>
      <c r="B18062" s="75">
        <v>25.301448000000004</v>
      </c>
      <c r="C18062" s="75">
        <v>67.110864000000007</v>
      </c>
    </row>
    <row r="18063" spans="1:3" x14ac:dyDescent="0.25">
      <c r="A18063" s="74">
        <v>41803</v>
      </c>
      <c r="B18063" s="75">
        <v>25.325832000000002</v>
      </c>
      <c r="C18063" s="75">
        <v>67.086479999999995</v>
      </c>
    </row>
    <row r="18064" spans="1:3" x14ac:dyDescent="0.25">
      <c r="A18064" s="74">
        <v>41804</v>
      </c>
      <c r="B18064" s="75">
        <v>25.341072</v>
      </c>
      <c r="C18064" s="75">
        <v>67.055999999999997</v>
      </c>
    </row>
    <row r="18065" spans="1:3" x14ac:dyDescent="0.25">
      <c r="A18065" s="74">
        <v>41805</v>
      </c>
      <c r="B18065" s="75">
        <v>25.356311999999999</v>
      </c>
      <c r="C18065" s="75">
        <v>67.196208000000013</v>
      </c>
    </row>
    <row r="18066" spans="1:3" x14ac:dyDescent="0.25">
      <c r="A18066" s="74">
        <v>41806</v>
      </c>
      <c r="B18066" s="75">
        <v>25.362407999999999</v>
      </c>
      <c r="C18066" s="75">
        <v>67.46138400000001</v>
      </c>
    </row>
    <row r="18067" spans="1:3" x14ac:dyDescent="0.25">
      <c r="A18067" s="74">
        <v>41807</v>
      </c>
      <c r="B18067" s="75">
        <v>25.371552000000001</v>
      </c>
      <c r="C18067" s="75">
        <v>67.510152000000005</v>
      </c>
    </row>
    <row r="18068" spans="1:3" x14ac:dyDescent="0.25">
      <c r="A18068" s="74">
        <v>41808</v>
      </c>
      <c r="B18068" s="75">
        <v>25.365456000000002</v>
      </c>
      <c r="C18068" s="75">
        <v>67.45528800000001</v>
      </c>
    </row>
    <row r="18069" spans="1:3" x14ac:dyDescent="0.25">
      <c r="A18069" s="74">
        <v>41809</v>
      </c>
      <c r="B18069" s="75">
        <v>25.371552000000001</v>
      </c>
      <c r="C18069" s="75">
        <v>67.476624000000001</v>
      </c>
    </row>
    <row r="18070" spans="1:3" x14ac:dyDescent="0.25">
      <c r="A18070" s="74">
        <v>41810</v>
      </c>
      <c r="B18070" s="75">
        <v>25.374600000000001</v>
      </c>
      <c r="C18070" s="75">
        <v>67.430903999999998</v>
      </c>
    </row>
    <row r="18071" spans="1:3" x14ac:dyDescent="0.25">
      <c r="A18071" s="74">
        <v>41811</v>
      </c>
      <c r="B18071" s="75">
        <v>25.374600000000001</v>
      </c>
      <c r="C18071" s="75">
        <v>67.412616</v>
      </c>
    </row>
    <row r="18072" spans="1:3" x14ac:dyDescent="0.25">
      <c r="A18072" s="74">
        <v>41812</v>
      </c>
      <c r="B18072" s="75">
        <v>25.374600000000001</v>
      </c>
      <c r="C18072" s="75">
        <v>67.394328000000002</v>
      </c>
    </row>
    <row r="18073" spans="1:3" x14ac:dyDescent="0.25">
      <c r="A18073" s="74">
        <v>41813</v>
      </c>
      <c r="B18073" s="75">
        <v>25.377648000000004</v>
      </c>
      <c r="C18073" s="75">
        <v>67.272408000000013</v>
      </c>
    </row>
    <row r="18074" spans="1:3" x14ac:dyDescent="0.25">
      <c r="A18074" s="74">
        <v>41814</v>
      </c>
      <c r="B18074" s="75">
        <v>25.423368</v>
      </c>
      <c r="C18074" s="75">
        <v>67.238879999999995</v>
      </c>
    </row>
    <row r="18075" spans="1:3" x14ac:dyDescent="0.25">
      <c r="A18075" s="74">
        <v>41815</v>
      </c>
      <c r="B18075" s="75">
        <v>25.432511999999999</v>
      </c>
      <c r="C18075" s="75">
        <v>67.202303999999998</v>
      </c>
    </row>
    <row r="18076" spans="1:3" x14ac:dyDescent="0.25">
      <c r="A18076" s="74">
        <v>41816</v>
      </c>
      <c r="B18076" s="75">
        <v>25.435560000000002</v>
      </c>
      <c r="C18076" s="75">
        <v>67.153536000000003</v>
      </c>
    </row>
    <row r="18077" spans="1:3" x14ac:dyDescent="0.25">
      <c r="A18077" s="74">
        <v>41817</v>
      </c>
      <c r="B18077" s="75">
        <v>25.435560000000002</v>
      </c>
      <c r="C18077" s="75">
        <v>67.086479999999995</v>
      </c>
    </row>
    <row r="18078" spans="1:3" x14ac:dyDescent="0.25">
      <c r="A18078" s="74">
        <v>41818</v>
      </c>
      <c r="B18078" s="75">
        <v>25.441656000000002</v>
      </c>
      <c r="C18078" s="75">
        <v>66.961511999999999</v>
      </c>
    </row>
    <row r="18079" spans="1:3" x14ac:dyDescent="0.25">
      <c r="A18079" s="74">
        <v>41819</v>
      </c>
      <c r="B18079" s="75">
        <v>25.444704000000002</v>
      </c>
      <c r="C18079" s="75">
        <v>66.821303999999998</v>
      </c>
    </row>
    <row r="18080" spans="1:3" x14ac:dyDescent="0.25">
      <c r="A18080" s="74">
        <v>41820</v>
      </c>
      <c r="B18080" s="75">
        <v>25.456896</v>
      </c>
      <c r="C18080" s="75">
        <v>66.678048000000004</v>
      </c>
    </row>
    <row r="18081" spans="1:3" x14ac:dyDescent="0.25">
      <c r="A18081" s="74">
        <v>41821</v>
      </c>
      <c r="B18081" s="75">
        <v>25.499568</v>
      </c>
      <c r="C18081" s="75">
        <v>66.559176000000008</v>
      </c>
    </row>
    <row r="18082" spans="1:3" x14ac:dyDescent="0.25">
      <c r="A18082" s="74">
        <v>41822</v>
      </c>
      <c r="B18082" s="75">
        <v>25.505664000000003</v>
      </c>
      <c r="C18082" s="75">
        <v>66.449448000000004</v>
      </c>
    </row>
    <row r="18083" spans="1:3" x14ac:dyDescent="0.25">
      <c r="A18083" s="74">
        <v>41823</v>
      </c>
      <c r="B18083" s="75">
        <v>25.523952000000001</v>
      </c>
      <c r="C18083" s="75">
        <v>66.324480000000008</v>
      </c>
    </row>
    <row r="18084" spans="1:3" x14ac:dyDescent="0.25">
      <c r="A18084" s="74">
        <v>41824</v>
      </c>
      <c r="B18084" s="75">
        <v>25.520904000000002</v>
      </c>
      <c r="C18084" s="75">
        <v>66.220848000000004</v>
      </c>
    </row>
    <row r="18085" spans="1:3" x14ac:dyDescent="0.25">
      <c r="A18085" s="74">
        <v>41825</v>
      </c>
      <c r="B18085" s="75">
        <v>25.514807999999999</v>
      </c>
      <c r="C18085" s="75">
        <v>66.178176000000008</v>
      </c>
    </row>
    <row r="18086" spans="1:3" x14ac:dyDescent="0.25">
      <c r="A18086" s="74">
        <v>41826</v>
      </c>
      <c r="B18086" s="75">
        <v>25.508711999999999</v>
      </c>
      <c r="C18086" s="75">
        <v>66.162936000000002</v>
      </c>
    </row>
    <row r="18087" spans="1:3" x14ac:dyDescent="0.25">
      <c r="A18087" s="74">
        <v>41827</v>
      </c>
      <c r="B18087" s="75">
        <v>25.502616000000003</v>
      </c>
      <c r="C18087" s="75">
        <v>66.11112</v>
      </c>
    </row>
    <row r="18088" spans="1:3" x14ac:dyDescent="0.25">
      <c r="A18088" s="74">
        <v>41828</v>
      </c>
      <c r="B18088" s="75">
        <v>25.490424000000001</v>
      </c>
      <c r="C18088" s="75">
        <v>66.059303999999997</v>
      </c>
    </row>
    <row r="18089" spans="1:3" x14ac:dyDescent="0.25">
      <c r="A18089" s="74">
        <v>41829</v>
      </c>
      <c r="B18089" s="75">
        <v>25.478232000000002</v>
      </c>
      <c r="C18089" s="75">
        <v>65.998344000000003</v>
      </c>
    </row>
    <row r="18090" spans="1:3" x14ac:dyDescent="0.25">
      <c r="A18090" s="74">
        <v>41830</v>
      </c>
      <c r="B18090" s="75">
        <v>25.46604</v>
      </c>
      <c r="C18090" s="75">
        <v>65.931288000000009</v>
      </c>
    </row>
    <row r="18091" spans="1:3" x14ac:dyDescent="0.25">
      <c r="A18091" s="74">
        <v>41831</v>
      </c>
      <c r="B18091" s="75">
        <v>25.484328000000001</v>
      </c>
      <c r="C18091" s="75">
        <v>65.88252</v>
      </c>
    </row>
    <row r="18092" spans="1:3" x14ac:dyDescent="0.25">
      <c r="A18092" s="74">
        <v>41832</v>
      </c>
      <c r="B18092" s="75">
        <v>25.478232000000002</v>
      </c>
      <c r="C18092" s="75">
        <v>65.870328000000001</v>
      </c>
    </row>
    <row r="18093" spans="1:3" x14ac:dyDescent="0.25">
      <c r="A18093" s="74">
        <v>41833</v>
      </c>
      <c r="B18093" s="75">
        <v>25.469088000000003</v>
      </c>
      <c r="C18093" s="75">
        <v>65.848991999999996</v>
      </c>
    </row>
    <row r="18094" spans="1:3" x14ac:dyDescent="0.25">
      <c r="A18094" s="74">
        <v>41834</v>
      </c>
      <c r="B18094" s="75">
        <v>25.459944</v>
      </c>
      <c r="C18094" s="75">
        <v>65.797176000000007</v>
      </c>
    </row>
    <row r="18095" spans="1:3" x14ac:dyDescent="0.25">
      <c r="A18095" s="74">
        <v>41835</v>
      </c>
      <c r="B18095" s="75">
        <v>25.450800000000001</v>
      </c>
      <c r="C18095" s="75">
        <v>65.748408000000012</v>
      </c>
    </row>
    <row r="18096" spans="1:3" x14ac:dyDescent="0.25">
      <c r="A18096" s="74">
        <v>41836</v>
      </c>
      <c r="B18096" s="75">
        <v>25.441656000000002</v>
      </c>
      <c r="C18096" s="75">
        <v>65.693544000000003</v>
      </c>
    </row>
    <row r="18097" spans="1:3" x14ac:dyDescent="0.25">
      <c r="A18097" s="74">
        <v>41837</v>
      </c>
      <c r="B18097" s="75">
        <v>25.432511999999999</v>
      </c>
      <c r="C18097" s="75">
        <v>65.626488000000009</v>
      </c>
    </row>
    <row r="18098" spans="1:3" x14ac:dyDescent="0.25">
      <c r="A18098" s="74">
        <v>41838</v>
      </c>
      <c r="B18098" s="75">
        <v>25.438607999999999</v>
      </c>
      <c r="C18098" s="75">
        <v>65.608199999999997</v>
      </c>
    </row>
    <row r="18099" spans="1:3" x14ac:dyDescent="0.25">
      <c r="A18099" s="74">
        <v>41839</v>
      </c>
      <c r="B18099" s="75">
        <v>25.426416000000003</v>
      </c>
      <c r="C18099" s="75">
        <v>65.574671999999993</v>
      </c>
    </row>
    <row r="18100" spans="1:3" x14ac:dyDescent="0.25">
      <c r="A18100" s="74">
        <v>41840</v>
      </c>
      <c r="B18100" s="75">
        <v>25.414224000000001</v>
      </c>
      <c r="C18100" s="75">
        <v>65.525903999999997</v>
      </c>
    </row>
    <row r="18101" spans="1:3" x14ac:dyDescent="0.25">
      <c r="A18101" s="74">
        <v>41841</v>
      </c>
      <c r="B18101" s="75">
        <v>25.411176000000001</v>
      </c>
      <c r="C18101" s="75">
        <v>65.589911999999998</v>
      </c>
    </row>
    <row r="18102" spans="1:3" x14ac:dyDescent="0.25">
      <c r="A18102" s="74">
        <v>41842</v>
      </c>
      <c r="B18102" s="75">
        <v>25.395935999999999</v>
      </c>
      <c r="C18102" s="75">
        <v>65.818511999999998</v>
      </c>
    </row>
    <row r="18103" spans="1:3" x14ac:dyDescent="0.25">
      <c r="A18103" s="74">
        <v>41843</v>
      </c>
      <c r="B18103" s="75">
        <v>25.383744</v>
      </c>
      <c r="C18103" s="75">
        <v>65.852040000000002</v>
      </c>
    </row>
    <row r="18104" spans="1:3" x14ac:dyDescent="0.25">
      <c r="A18104" s="74">
        <v>41844</v>
      </c>
      <c r="B18104" s="75">
        <v>25.371552000000001</v>
      </c>
      <c r="C18104" s="75">
        <v>65.830703999999997</v>
      </c>
    </row>
    <row r="18105" spans="1:3" x14ac:dyDescent="0.25">
      <c r="A18105" s="74">
        <v>41845</v>
      </c>
      <c r="B18105" s="75">
        <v>25.377648000000004</v>
      </c>
      <c r="C18105" s="75">
        <v>65.803271999999993</v>
      </c>
    </row>
    <row r="18106" spans="1:3" x14ac:dyDescent="0.25">
      <c r="A18106" s="74">
        <v>41846</v>
      </c>
      <c r="B18106" s="75">
        <v>25.383744</v>
      </c>
      <c r="C18106" s="75">
        <v>65.925191999999996</v>
      </c>
    </row>
    <row r="18107" spans="1:3" x14ac:dyDescent="0.25">
      <c r="A18107" s="74">
        <v>41847</v>
      </c>
      <c r="B18107" s="75">
        <v>25.374600000000001</v>
      </c>
      <c r="C18107" s="75">
        <v>66.056256000000005</v>
      </c>
    </row>
    <row r="18108" spans="1:3" x14ac:dyDescent="0.25">
      <c r="A18108" s="74">
        <v>41848</v>
      </c>
      <c r="B18108" s="75">
        <v>25.365456000000002</v>
      </c>
      <c r="C18108" s="75">
        <v>66.056256000000005</v>
      </c>
    </row>
    <row r="18109" spans="1:3" x14ac:dyDescent="0.25">
      <c r="A18109" s="74">
        <v>41849</v>
      </c>
      <c r="B18109" s="75">
        <v>25.356311999999999</v>
      </c>
      <c r="C18109" s="75">
        <v>66.07149600000001</v>
      </c>
    </row>
    <row r="18110" spans="1:3" x14ac:dyDescent="0.25">
      <c r="A18110" s="74">
        <v>41850</v>
      </c>
      <c r="B18110" s="75">
        <v>25.341072</v>
      </c>
      <c r="C18110" s="75">
        <v>66.056256000000005</v>
      </c>
    </row>
    <row r="18111" spans="1:3" x14ac:dyDescent="0.25">
      <c r="A18111" s="74">
        <v>41851</v>
      </c>
      <c r="B18111" s="75">
        <v>25.325832000000002</v>
      </c>
      <c r="C18111" s="75">
        <v>66.031871999999993</v>
      </c>
    </row>
    <row r="18112" spans="1:3" x14ac:dyDescent="0.25">
      <c r="A18112" s="74">
        <v>41852</v>
      </c>
      <c r="B18112" s="75">
        <v>25.310592000000003</v>
      </c>
      <c r="C18112" s="75">
        <v>66.007488000000009</v>
      </c>
    </row>
    <row r="18113" spans="1:3" x14ac:dyDescent="0.25">
      <c r="A18113" s="74">
        <v>41853</v>
      </c>
      <c r="B18113" s="75">
        <v>25.316688000000003</v>
      </c>
      <c r="C18113" s="75">
        <v>66.07149600000001</v>
      </c>
    </row>
    <row r="18114" spans="1:3" x14ac:dyDescent="0.25">
      <c r="A18114" s="74">
        <v>41854</v>
      </c>
      <c r="B18114" s="75">
        <v>25.301448000000004</v>
      </c>
      <c r="C18114" s="75">
        <v>66.074544000000003</v>
      </c>
    </row>
    <row r="18115" spans="1:3" x14ac:dyDescent="0.25">
      <c r="A18115" s="74">
        <v>41855</v>
      </c>
      <c r="B18115" s="75">
        <v>25.289256000000002</v>
      </c>
      <c r="C18115" s="75">
        <v>66.080640000000002</v>
      </c>
    </row>
    <row r="18116" spans="1:3" x14ac:dyDescent="0.25">
      <c r="A18116" s="74">
        <v>41856</v>
      </c>
      <c r="B18116" s="75">
        <v>25.277064000000003</v>
      </c>
      <c r="C18116" s="75">
        <v>66.056256000000005</v>
      </c>
    </row>
    <row r="18117" spans="1:3" x14ac:dyDescent="0.25">
      <c r="A18117" s="74">
        <v>41857</v>
      </c>
      <c r="B18117" s="75">
        <v>25.264872</v>
      </c>
      <c r="C18117" s="75">
        <v>66.044064000000006</v>
      </c>
    </row>
    <row r="18118" spans="1:3" x14ac:dyDescent="0.25">
      <c r="A18118" s="74">
        <v>41858</v>
      </c>
      <c r="B18118" s="75">
        <v>25.310592000000003</v>
      </c>
      <c r="C18118" s="75">
        <v>66.074544000000003</v>
      </c>
    </row>
    <row r="18119" spans="1:3" x14ac:dyDescent="0.25">
      <c r="A18119" s="74">
        <v>41859</v>
      </c>
      <c r="B18119" s="75">
        <v>25.292304000000001</v>
      </c>
      <c r="C18119" s="75">
        <v>66.07149600000001</v>
      </c>
    </row>
    <row r="18120" spans="1:3" x14ac:dyDescent="0.25">
      <c r="A18120" s="74">
        <v>41860</v>
      </c>
      <c r="B18120" s="75">
        <v>25.280111999999999</v>
      </c>
      <c r="C18120" s="75">
        <v>66.068448000000004</v>
      </c>
    </row>
    <row r="18121" spans="1:3" x14ac:dyDescent="0.25">
      <c r="A18121" s="74">
        <v>41861</v>
      </c>
      <c r="B18121" s="75">
        <v>25.301448000000004</v>
      </c>
      <c r="C18121" s="75">
        <v>66.068448000000004</v>
      </c>
    </row>
    <row r="18122" spans="1:3" x14ac:dyDescent="0.25">
      <c r="A18122" s="74">
        <v>41862</v>
      </c>
      <c r="B18122" s="75">
        <v>25.292304000000001</v>
      </c>
      <c r="C18122" s="75">
        <v>66.086736000000002</v>
      </c>
    </row>
    <row r="18123" spans="1:3" x14ac:dyDescent="0.25">
      <c r="A18123" s="74">
        <v>41863</v>
      </c>
      <c r="B18123" s="75">
        <v>25.286207999999998</v>
      </c>
      <c r="C18123" s="75">
        <v>66.193415999999999</v>
      </c>
    </row>
    <row r="18124" spans="1:3" x14ac:dyDescent="0.25">
      <c r="A18124" s="74">
        <v>41864</v>
      </c>
      <c r="B18124" s="75">
        <v>25.292304000000001</v>
      </c>
      <c r="C18124" s="75">
        <v>66.351911999999999</v>
      </c>
    </row>
    <row r="18125" spans="1:3" x14ac:dyDescent="0.25">
      <c r="A18125" s="74">
        <v>41865</v>
      </c>
      <c r="B18125" s="75">
        <v>25.286207999999998</v>
      </c>
      <c r="C18125" s="75">
        <v>66.49212</v>
      </c>
    </row>
    <row r="18126" spans="1:3" x14ac:dyDescent="0.25">
      <c r="A18126" s="74">
        <v>41866</v>
      </c>
      <c r="B18126" s="75">
        <v>25.283160000000002</v>
      </c>
      <c r="C18126" s="75">
        <v>66.543936000000002</v>
      </c>
    </row>
    <row r="18127" spans="1:3" x14ac:dyDescent="0.25">
      <c r="A18127" s="74">
        <v>41867</v>
      </c>
      <c r="B18127" s="75">
        <v>25.274016000000003</v>
      </c>
      <c r="C18127" s="75">
        <v>66.607944000000003</v>
      </c>
    </row>
    <row r="18128" spans="1:3" x14ac:dyDescent="0.25">
      <c r="A18128" s="74">
        <v>41868</v>
      </c>
      <c r="B18128" s="75">
        <v>25.270968</v>
      </c>
      <c r="C18128" s="75">
        <v>66.623184000000009</v>
      </c>
    </row>
    <row r="18129" spans="1:3" x14ac:dyDescent="0.25">
      <c r="A18129" s="74">
        <v>41869</v>
      </c>
      <c r="B18129" s="75">
        <v>25.270968</v>
      </c>
      <c r="C18129" s="75">
        <v>66.909696000000011</v>
      </c>
    </row>
    <row r="18130" spans="1:3" x14ac:dyDescent="0.25">
      <c r="A18130" s="74">
        <v>41870</v>
      </c>
      <c r="B18130" s="75">
        <v>25.283160000000002</v>
      </c>
      <c r="C18130" s="75">
        <v>67.089528000000001</v>
      </c>
    </row>
    <row r="18131" spans="1:3" x14ac:dyDescent="0.25">
      <c r="A18131" s="74">
        <v>41871</v>
      </c>
      <c r="B18131" s="75">
        <v>25.283160000000002</v>
      </c>
      <c r="C18131" s="75">
        <v>67.211448000000004</v>
      </c>
    </row>
    <row r="18132" spans="1:3" x14ac:dyDescent="0.25">
      <c r="A18132" s="74">
        <v>41872</v>
      </c>
      <c r="B18132" s="75">
        <v>25.331928000000001</v>
      </c>
      <c r="C18132" s="75">
        <v>67.321176000000008</v>
      </c>
    </row>
    <row r="18133" spans="1:3" x14ac:dyDescent="0.25">
      <c r="A18133" s="74">
        <v>41873</v>
      </c>
      <c r="B18133" s="75">
        <v>25.341072</v>
      </c>
      <c r="C18133" s="75">
        <v>67.641216</v>
      </c>
    </row>
    <row r="18134" spans="1:3" x14ac:dyDescent="0.25">
      <c r="A18134" s="74">
        <v>41874</v>
      </c>
      <c r="B18134" s="75">
        <v>25.359360000000002</v>
      </c>
      <c r="C18134" s="75">
        <v>67.732656000000006</v>
      </c>
    </row>
    <row r="18135" spans="1:3" x14ac:dyDescent="0.25">
      <c r="A18135" s="74">
        <v>41875</v>
      </c>
      <c r="B18135" s="75">
        <v>25.371552000000001</v>
      </c>
      <c r="C18135" s="75">
        <v>67.808856000000006</v>
      </c>
    </row>
    <row r="18136" spans="1:3" x14ac:dyDescent="0.25">
      <c r="A18136" s="74">
        <v>41876</v>
      </c>
      <c r="B18136" s="75">
        <v>25.362407999999999</v>
      </c>
      <c r="C18136" s="75">
        <v>67.930776000000009</v>
      </c>
    </row>
    <row r="18137" spans="1:3" x14ac:dyDescent="0.25">
      <c r="A18137" s="74">
        <v>41877</v>
      </c>
      <c r="B18137" s="75">
        <v>25.362407999999999</v>
      </c>
      <c r="C18137" s="75">
        <v>67.98868800000001</v>
      </c>
    </row>
    <row r="18138" spans="1:3" x14ac:dyDescent="0.25">
      <c r="A18138" s="74">
        <v>41878</v>
      </c>
      <c r="B18138" s="75">
        <v>25.359360000000002</v>
      </c>
      <c r="C18138" s="75">
        <v>68.055744000000004</v>
      </c>
    </row>
    <row r="18139" spans="1:3" x14ac:dyDescent="0.25">
      <c r="A18139" s="74">
        <v>41879</v>
      </c>
      <c r="B18139" s="75">
        <v>25.377648000000004</v>
      </c>
      <c r="C18139" s="75">
        <v>68.116703999999999</v>
      </c>
    </row>
    <row r="18140" spans="1:3" x14ac:dyDescent="0.25">
      <c r="A18140" s="74">
        <v>41880</v>
      </c>
      <c r="B18140" s="75">
        <v>25.377648000000004</v>
      </c>
      <c r="C18140" s="75">
        <v>68.208144000000004</v>
      </c>
    </row>
    <row r="18141" spans="1:3" x14ac:dyDescent="0.25">
      <c r="A18141" s="74">
        <v>41881</v>
      </c>
      <c r="B18141" s="75">
        <v>25.380696</v>
      </c>
      <c r="C18141" s="75">
        <v>68.247768000000008</v>
      </c>
    </row>
    <row r="18142" spans="1:3" x14ac:dyDescent="0.25">
      <c r="A18142" s="74">
        <v>41882</v>
      </c>
      <c r="B18142" s="75">
        <v>25.374600000000001</v>
      </c>
      <c r="C18142" s="75">
        <v>68.266056000000006</v>
      </c>
    </row>
    <row r="18143" spans="1:3" x14ac:dyDescent="0.25">
      <c r="A18143" s="74">
        <v>41883</v>
      </c>
      <c r="B18143" s="75">
        <v>25.365456000000002</v>
      </c>
      <c r="C18143" s="75">
        <v>68.287391999999997</v>
      </c>
    </row>
    <row r="18144" spans="1:3" x14ac:dyDescent="0.25">
      <c r="A18144" s="74">
        <v>41884</v>
      </c>
      <c r="B18144" s="75">
        <v>25.368504000000001</v>
      </c>
      <c r="C18144" s="75">
        <v>68.381879999999995</v>
      </c>
    </row>
    <row r="18145" spans="1:3" x14ac:dyDescent="0.25">
      <c r="A18145" s="74">
        <v>41885</v>
      </c>
      <c r="B18145" s="75">
        <v>25.356311999999999</v>
      </c>
      <c r="C18145" s="75">
        <v>68.448936000000003</v>
      </c>
    </row>
    <row r="18146" spans="1:3" x14ac:dyDescent="0.25">
      <c r="A18146" s="74">
        <v>41886</v>
      </c>
      <c r="B18146" s="75">
        <v>25.359360000000002</v>
      </c>
      <c r="C18146" s="75">
        <v>68.494656000000006</v>
      </c>
    </row>
    <row r="18147" spans="1:3" x14ac:dyDescent="0.25">
      <c r="A18147" s="74">
        <v>41887</v>
      </c>
      <c r="B18147" s="75">
        <v>25.356311999999999</v>
      </c>
      <c r="C18147" s="75">
        <v>68.543424000000002</v>
      </c>
    </row>
    <row r="18148" spans="1:3" x14ac:dyDescent="0.25">
      <c r="A18148" s="74">
        <v>41888</v>
      </c>
      <c r="B18148" s="75">
        <v>25.350216000000003</v>
      </c>
      <c r="C18148" s="75">
        <v>68.628768000000008</v>
      </c>
    </row>
    <row r="18149" spans="1:3" x14ac:dyDescent="0.25">
      <c r="A18149" s="74">
        <v>41889</v>
      </c>
      <c r="B18149" s="75">
        <v>25.341072</v>
      </c>
      <c r="C18149" s="75">
        <v>68.683632000000003</v>
      </c>
    </row>
    <row r="18150" spans="1:3" x14ac:dyDescent="0.25">
      <c r="A18150" s="74">
        <v>41890</v>
      </c>
      <c r="B18150" s="75">
        <v>25.353264000000003</v>
      </c>
      <c r="C18150" s="75">
        <v>68.75678400000001</v>
      </c>
    </row>
    <row r="18151" spans="1:3" x14ac:dyDescent="0.25">
      <c r="A18151" s="74">
        <v>41891</v>
      </c>
      <c r="B18151" s="75">
        <v>25.341072</v>
      </c>
      <c r="C18151" s="75">
        <v>68.829936000000004</v>
      </c>
    </row>
    <row r="18152" spans="1:3" x14ac:dyDescent="0.25">
      <c r="A18152" s="74">
        <v>41892</v>
      </c>
      <c r="B18152" s="75">
        <v>25.334976000000001</v>
      </c>
      <c r="C18152" s="75">
        <v>68.875656000000006</v>
      </c>
    </row>
    <row r="18153" spans="1:3" x14ac:dyDescent="0.25">
      <c r="A18153" s="74">
        <v>41893</v>
      </c>
      <c r="B18153" s="75">
        <v>25.38984</v>
      </c>
      <c r="C18153" s="75">
        <v>69.244464000000008</v>
      </c>
    </row>
    <row r="18154" spans="1:3" x14ac:dyDescent="0.25">
      <c r="A18154" s="74">
        <v>41894</v>
      </c>
      <c r="B18154" s="75">
        <v>25.417272000000001</v>
      </c>
      <c r="C18154" s="75">
        <v>69.366384000000011</v>
      </c>
    </row>
    <row r="18155" spans="1:3" x14ac:dyDescent="0.25">
      <c r="A18155" s="74">
        <v>41895</v>
      </c>
      <c r="B18155" s="75">
        <v>25.417272000000001</v>
      </c>
      <c r="C18155" s="75">
        <v>69.439536000000004</v>
      </c>
    </row>
    <row r="18156" spans="1:3" x14ac:dyDescent="0.25">
      <c r="A18156" s="74">
        <v>41896</v>
      </c>
      <c r="B18156" s="75">
        <v>25.414224000000001</v>
      </c>
      <c r="C18156" s="75">
        <v>69.662040000000005</v>
      </c>
    </row>
    <row r="18157" spans="1:3" x14ac:dyDescent="0.25">
      <c r="A18157" s="74">
        <v>41897</v>
      </c>
      <c r="B18157" s="75">
        <v>25.417272000000001</v>
      </c>
      <c r="C18157" s="75">
        <v>69.83577600000001</v>
      </c>
    </row>
    <row r="18158" spans="1:3" x14ac:dyDescent="0.25">
      <c r="A18158" s="74">
        <v>41898</v>
      </c>
      <c r="B18158" s="75">
        <v>25.420320000000004</v>
      </c>
      <c r="C18158" s="75">
        <v>70.061328000000003</v>
      </c>
    </row>
    <row r="18159" spans="1:3" x14ac:dyDescent="0.25">
      <c r="A18159" s="74">
        <v>41899</v>
      </c>
      <c r="B18159" s="75">
        <v>25.438607999999999</v>
      </c>
      <c r="C18159" s="75">
        <v>70.171056000000007</v>
      </c>
    </row>
    <row r="18160" spans="1:3" x14ac:dyDescent="0.25">
      <c r="A18160" s="74">
        <v>41900</v>
      </c>
      <c r="B18160" s="75">
        <v>25.453848000000004</v>
      </c>
      <c r="C18160" s="75">
        <v>70.286879999999996</v>
      </c>
    </row>
    <row r="18161" spans="1:3" x14ac:dyDescent="0.25">
      <c r="A18161" s="74">
        <v>41901</v>
      </c>
      <c r="B18161" s="75">
        <v>25.453848000000004</v>
      </c>
      <c r="C18161" s="75">
        <v>70.399656000000007</v>
      </c>
    </row>
    <row r="18162" spans="1:3" x14ac:dyDescent="0.25">
      <c r="A18162" s="74">
        <v>41902</v>
      </c>
      <c r="B18162" s="75">
        <v>25.523952000000001</v>
      </c>
      <c r="C18162" s="75">
        <v>70.497191999999998</v>
      </c>
    </row>
    <row r="18163" spans="1:3" x14ac:dyDescent="0.25">
      <c r="A18163" s="74">
        <v>41903</v>
      </c>
      <c r="B18163" s="75">
        <v>25.539192000000003</v>
      </c>
      <c r="C18163" s="75">
        <v>70.628256000000007</v>
      </c>
    </row>
    <row r="18164" spans="1:3" x14ac:dyDescent="0.25">
      <c r="A18164" s="74">
        <v>41904</v>
      </c>
      <c r="B18164" s="75">
        <v>25.560528000000001</v>
      </c>
      <c r="C18164" s="75">
        <v>70.838568000000009</v>
      </c>
    </row>
    <row r="18165" spans="1:3" x14ac:dyDescent="0.25">
      <c r="A18165" s="74">
        <v>41905</v>
      </c>
      <c r="B18165" s="75">
        <v>25.569672000000001</v>
      </c>
      <c r="C18165" s="75">
        <v>70.933056000000008</v>
      </c>
    </row>
    <row r="18166" spans="1:3" x14ac:dyDescent="0.25">
      <c r="A18166" s="74">
        <v>41906</v>
      </c>
      <c r="B18166" s="75">
        <v>25.560528000000001</v>
      </c>
      <c r="C18166" s="75">
        <v>70.987920000000003</v>
      </c>
    </row>
    <row r="18167" spans="1:3" x14ac:dyDescent="0.25">
      <c r="A18167" s="74">
        <v>41907</v>
      </c>
      <c r="B18167" s="75">
        <v>25.563576000000001</v>
      </c>
      <c r="C18167" s="75">
        <v>71.085456000000008</v>
      </c>
    </row>
    <row r="18168" spans="1:3" x14ac:dyDescent="0.25">
      <c r="A18168" s="74">
        <v>41908</v>
      </c>
      <c r="B18168" s="75">
        <v>25.575768</v>
      </c>
      <c r="C18168" s="75">
        <v>71.143368000000009</v>
      </c>
    </row>
    <row r="18169" spans="1:3" x14ac:dyDescent="0.25">
      <c r="A18169" s="74">
        <v>41909</v>
      </c>
      <c r="B18169" s="75">
        <v>25.575768</v>
      </c>
      <c r="C18169" s="75">
        <v>71.231759999999994</v>
      </c>
    </row>
    <row r="18170" spans="1:3" x14ac:dyDescent="0.25">
      <c r="A18170" s="74">
        <v>41910</v>
      </c>
      <c r="B18170" s="75">
        <v>25.575768</v>
      </c>
      <c r="C18170" s="75">
        <v>71.320152000000007</v>
      </c>
    </row>
    <row r="18171" spans="1:3" x14ac:dyDescent="0.25">
      <c r="A18171" s="74">
        <v>41911</v>
      </c>
      <c r="B18171" s="75">
        <v>25.578816000000003</v>
      </c>
      <c r="C18171" s="75">
        <v>71.463408000000001</v>
      </c>
    </row>
    <row r="18172" spans="1:3" x14ac:dyDescent="0.25">
      <c r="A18172" s="74">
        <v>41912</v>
      </c>
      <c r="B18172" s="75">
        <v>25.578816000000003</v>
      </c>
      <c r="C18172" s="75">
        <v>71.542656000000008</v>
      </c>
    </row>
    <row r="18173" spans="1:3" x14ac:dyDescent="0.25">
      <c r="A18173" s="74">
        <v>41913</v>
      </c>
      <c r="B18173" s="75">
        <v>25.566624000000001</v>
      </c>
      <c r="C18173" s="75">
        <v>71.579232000000005</v>
      </c>
    </row>
    <row r="18174" spans="1:3" x14ac:dyDescent="0.25">
      <c r="A18174" s="74">
        <v>41914</v>
      </c>
      <c r="B18174" s="75">
        <v>25.575768</v>
      </c>
      <c r="C18174" s="75">
        <v>71.740776000000011</v>
      </c>
    </row>
    <row r="18175" spans="1:3" x14ac:dyDescent="0.25">
      <c r="A18175" s="74">
        <v>41915</v>
      </c>
      <c r="B18175" s="75">
        <v>25.606248000000004</v>
      </c>
      <c r="C18175" s="75">
        <v>71.847456000000008</v>
      </c>
    </row>
    <row r="18176" spans="1:3" x14ac:dyDescent="0.25">
      <c r="A18176" s="74">
        <v>41916</v>
      </c>
      <c r="B18176" s="75">
        <v>25.633679999999998</v>
      </c>
      <c r="C18176" s="75">
        <v>71.917559999999995</v>
      </c>
    </row>
    <row r="18177" spans="1:3" x14ac:dyDescent="0.25">
      <c r="A18177" s="74">
        <v>41917</v>
      </c>
      <c r="B18177" s="75">
        <v>25.639776000000001</v>
      </c>
      <c r="C18177" s="75">
        <v>71.941944000000007</v>
      </c>
    </row>
    <row r="18178" spans="1:3" x14ac:dyDescent="0.25">
      <c r="A18178" s="74">
        <v>41918</v>
      </c>
      <c r="B18178" s="75">
        <v>25.673304000000002</v>
      </c>
      <c r="C18178" s="75">
        <v>71.972424000000004</v>
      </c>
    </row>
    <row r="18179" spans="1:3" x14ac:dyDescent="0.25">
      <c r="A18179" s="74">
        <v>41919</v>
      </c>
      <c r="B18179" s="75">
        <v>25.706832000000002</v>
      </c>
      <c r="C18179" s="75">
        <v>72.005952000000008</v>
      </c>
    </row>
    <row r="18180" spans="1:3" x14ac:dyDescent="0.25">
      <c r="A18180" s="74">
        <v>41920</v>
      </c>
      <c r="B18180" s="75">
        <v>25.706832000000002</v>
      </c>
      <c r="C18180" s="75">
        <v>72.005952000000008</v>
      </c>
    </row>
    <row r="18181" spans="1:3" x14ac:dyDescent="0.25">
      <c r="A18181" s="74">
        <v>41921</v>
      </c>
      <c r="B18181" s="75">
        <v>25.703784000000002</v>
      </c>
      <c r="C18181" s="75">
        <v>71.999856000000008</v>
      </c>
    </row>
    <row r="18182" spans="1:3" x14ac:dyDescent="0.25">
      <c r="A18182" s="74">
        <v>41922</v>
      </c>
      <c r="B18182" s="75">
        <v>25.697688000000003</v>
      </c>
      <c r="C18182" s="75">
        <v>71.999856000000008</v>
      </c>
    </row>
    <row r="18183" spans="1:3" x14ac:dyDescent="0.25">
      <c r="A18183" s="74">
        <v>41923</v>
      </c>
      <c r="B18183" s="75">
        <v>25.703784000000002</v>
      </c>
      <c r="C18183" s="75">
        <v>72.054720000000003</v>
      </c>
    </row>
    <row r="18184" spans="1:3" x14ac:dyDescent="0.25">
      <c r="A18184" s="74">
        <v>41924</v>
      </c>
      <c r="B18184" s="75">
        <v>25.715976000000001</v>
      </c>
      <c r="C18184" s="75">
        <v>72.118728000000004</v>
      </c>
    </row>
    <row r="18185" spans="1:3" x14ac:dyDescent="0.25">
      <c r="A18185" s="74">
        <v>41925</v>
      </c>
      <c r="B18185" s="75">
        <v>25.755600000000001</v>
      </c>
      <c r="C18185" s="75">
        <v>72.228456000000008</v>
      </c>
    </row>
    <row r="18186" spans="1:3" x14ac:dyDescent="0.25">
      <c r="A18186" s="74">
        <v>41926</v>
      </c>
      <c r="B18186" s="75">
        <v>25.77084</v>
      </c>
      <c r="C18186" s="75">
        <v>72.246744000000007</v>
      </c>
    </row>
    <row r="18187" spans="1:3" x14ac:dyDescent="0.25">
      <c r="A18187" s="74">
        <v>41927</v>
      </c>
      <c r="B18187" s="75">
        <v>25.773888000000003</v>
      </c>
      <c r="C18187" s="75">
        <v>72.234552000000008</v>
      </c>
    </row>
    <row r="18188" spans="1:3" x14ac:dyDescent="0.25">
      <c r="A18188" s="74">
        <v>41928</v>
      </c>
      <c r="B18188" s="75">
        <v>25.776935999999999</v>
      </c>
      <c r="C18188" s="75">
        <v>72.228456000000008</v>
      </c>
    </row>
    <row r="18189" spans="1:3" x14ac:dyDescent="0.25">
      <c r="A18189" s="74">
        <v>41929</v>
      </c>
      <c r="B18189" s="75">
        <v>25.789128000000002</v>
      </c>
      <c r="C18189" s="75">
        <v>72.277224000000004</v>
      </c>
    </row>
    <row r="18190" spans="1:3" x14ac:dyDescent="0.25">
      <c r="A18190" s="74">
        <v>41930</v>
      </c>
      <c r="B18190" s="75">
        <v>25.831800000000001</v>
      </c>
      <c r="C18190" s="75">
        <v>72.423528000000005</v>
      </c>
    </row>
    <row r="18191" spans="1:3" x14ac:dyDescent="0.25">
      <c r="A18191" s="74">
        <v>41931</v>
      </c>
      <c r="B18191" s="75">
        <v>25.837896000000001</v>
      </c>
      <c r="C18191" s="75">
        <v>72.551544000000007</v>
      </c>
    </row>
    <row r="18192" spans="1:3" x14ac:dyDescent="0.25">
      <c r="A18192" s="74">
        <v>41932</v>
      </c>
      <c r="B18192" s="75">
        <v>25.856184000000002</v>
      </c>
      <c r="C18192" s="75">
        <v>72.621648000000008</v>
      </c>
    </row>
    <row r="18193" spans="1:3" x14ac:dyDescent="0.25">
      <c r="A18193" s="74">
        <v>41933</v>
      </c>
      <c r="B18193" s="75">
        <v>25.856184000000002</v>
      </c>
      <c r="C18193" s="75">
        <v>72.624696</v>
      </c>
    </row>
    <row r="18194" spans="1:3" x14ac:dyDescent="0.25">
      <c r="A18194" s="74">
        <v>41934</v>
      </c>
      <c r="B18194" s="75">
        <v>25.853135999999999</v>
      </c>
      <c r="C18194" s="75">
        <v>72.621648000000008</v>
      </c>
    </row>
    <row r="18195" spans="1:3" x14ac:dyDescent="0.25">
      <c r="A18195" s="74">
        <v>41935</v>
      </c>
      <c r="B18195" s="75">
        <v>25.859232000000002</v>
      </c>
      <c r="C18195" s="75">
        <v>72.67346400000001</v>
      </c>
    </row>
    <row r="18196" spans="1:3" x14ac:dyDescent="0.25">
      <c r="A18196" s="74">
        <v>41936</v>
      </c>
      <c r="B18196" s="75">
        <v>25.859232000000002</v>
      </c>
      <c r="C18196" s="75">
        <v>72.706992</v>
      </c>
    </row>
    <row r="18197" spans="1:3" x14ac:dyDescent="0.25">
      <c r="A18197" s="74">
        <v>41937</v>
      </c>
      <c r="B18197" s="75">
        <v>25.874472000000001</v>
      </c>
      <c r="C18197" s="75">
        <v>72.761856000000009</v>
      </c>
    </row>
    <row r="18198" spans="1:3" x14ac:dyDescent="0.25">
      <c r="A18198" s="74">
        <v>41938</v>
      </c>
      <c r="B18198" s="75">
        <v>25.914096000000001</v>
      </c>
      <c r="C18198" s="75">
        <v>72.889871999999997</v>
      </c>
    </row>
    <row r="18199" spans="1:3" x14ac:dyDescent="0.25">
      <c r="A18199" s="74">
        <v>41939</v>
      </c>
      <c r="B18199" s="75">
        <v>25.941528000000002</v>
      </c>
      <c r="C18199" s="75">
        <v>72.944736000000006</v>
      </c>
    </row>
    <row r="18200" spans="1:3" x14ac:dyDescent="0.25">
      <c r="A18200" s="74">
        <v>41940</v>
      </c>
      <c r="B18200" s="75">
        <v>25.953720000000004</v>
      </c>
      <c r="C18200" s="75">
        <v>72.941687999999999</v>
      </c>
    </row>
    <row r="18201" spans="1:3" x14ac:dyDescent="0.25">
      <c r="A18201" s="74">
        <v>41941</v>
      </c>
      <c r="B18201" s="75">
        <v>25.965911999999999</v>
      </c>
      <c r="C18201" s="75">
        <v>72.917304000000001</v>
      </c>
    </row>
    <row r="18202" spans="1:3" x14ac:dyDescent="0.25">
      <c r="A18202" s="74">
        <v>41942</v>
      </c>
      <c r="B18202" s="75">
        <v>25.984200000000001</v>
      </c>
      <c r="C18202" s="75">
        <v>72.966071999999997</v>
      </c>
    </row>
    <row r="18203" spans="1:3" x14ac:dyDescent="0.25">
      <c r="A18203" s="74">
        <v>41943</v>
      </c>
      <c r="B18203" s="75">
        <v>26.014679999999998</v>
      </c>
      <c r="C18203" s="75">
        <v>73.106279999999998</v>
      </c>
    </row>
    <row r="18204" spans="1:3" x14ac:dyDescent="0.25">
      <c r="A18204" s="74">
        <v>41944</v>
      </c>
      <c r="B18204" s="75">
        <v>26.029920000000004</v>
      </c>
      <c r="C18204" s="75">
        <v>73.124567999999996</v>
      </c>
    </row>
    <row r="18205" spans="1:3" x14ac:dyDescent="0.25">
      <c r="A18205" s="74">
        <v>41945</v>
      </c>
      <c r="B18205" s="75">
        <v>26.032968</v>
      </c>
      <c r="C18205" s="75">
        <v>73.142856000000009</v>
      </c>
    </row>
    <row r="18206" spans="1:3" x14ac:dyDescent="0.25">
      <c r="A18206" s="74">
        <v>41946</v>
      </c>
      <c r="B18206" s="75">
        <v>26.029920000000004</v>
      </c>
      <c r="C18206" s="75">
        <v>73.209912000000003</v>
      </c>
    </row>
    <row r="18207" spans="1:3" x14ac:dyDescent="0.25">
      <c r="A18207" s="74">
        <v>41947</v>
      </c>
      <c r="B18207" s="75">
        <v>26.036016000000004</v>
      </c>
      <c r="C18207" s="75">
        <v>73.219056000000009</v>
      </c>
    </row>
    <row r="18208" spans="1:3" x14ac:dyDescent="0.25">
      <c r="A18208" s="74">
        <v>41948</v>
      </c>
      <c r="B18208" s="75">
        <v>26.087832000000002</v>
      </c>
      <c r="C18208" s="75">
        <v>73.264776000000012</v>
      </c>
    </row>
    <row r="18209" spans="1:3" x14ac:dyDescent="0.25">
      <c r="A18209" s="74">
        <v>41949</v>
      </c>
      <c r="B18209" s="75">
        <v>26.133551999999998</v>
      </c>
      <c r="C18209" s="75">
        <v>73.295256000000009</v>
      </c>
    </row>
    <row r="18210" spans="1:3" x14ac:dyDescent="0.25">
      <c r="A18210" s="74">
        <v>41950</v>
      </c>
      <c r="B18210" s="75">
        <v>26.145744000000001</v>
      </c>
      <c r="C18210" s="75">
        <v>73.322687999999999</v>
      </c>
    </row>
    <row r="18211" spans="1:3" x14ac:dyDescent="0.25">
      <c r="A18211" s="74">
        <v>41951</v>
      </c>
      <c r="B18211" s="75">
        <v>26.148792000000004</v>
      </c>
      <c r="C18211" s="75">
        <v>73.334879999999998</v>
      </c>
    </row>
    <row r="18212" spans="1:3" x14ac:dyDescent="0.25">
      <c r="A18212" s="74">
        <v>41952</v>
      </c>
      <c r="B18212" s="75">
        <v>26.157935999999999</v>
      </c>
      <c r="C18212" s="75">
        <v>73.362312000000003</v>
      </c>
    </row>
    <row r="18213" spans="1:3" x14ac:dyDescent="0.25">
      <c r="A18213" s="74">
        <v>41953</v>
      </c>
      <c r="B18213" s="75">
        <v>26.237183999999999</v>
      </c>
      <c r="C18213" s="75">
        <v>73.533000000000001</v>
      </c>
    </row>
    <row r="18214" spans="1:3" x14ac:dyDescent="0.25">
      <c r="A18214" s="74">
        <v>41954</v>
      </c>
      <c r="B18214" s="75">
        <v>26.261568</v>
      </c>
      <c r="C18214" s="75">
        <v>73.560432000000006</v>
      </c>
    </row>
    <row r="18215" spans="1:3" x14ac:dyDescent="0.25">
      <c r="A18215" s="74">
        <v>41955</v>
      </c>
      <c r="B18215" s="75">
        <v>26.359104000000002</v>
      </c>
      <c r="C18215" s="75">
        <v>73.700640000000007</v>
      </c>
    </row>
    <row r="18216" spans="1:3" x14ac:dyDescent="0.25">
      <c r="A18216" s="74">
        <v>41956</v>
      </c>
      <c r="B18216" s="75">
        <v>26.371296000000001</v>
      </c>
      <c r="C18216" s="75">
        <v>73.74026400000001</v>
      </c>
    </row>
    <row r="18217" spans="1:3" x14ac:dyDescent="0.25">
      <c r="A18217" s="74">
        <v>41957</v>
      </c>
      <c r="B18217" s="75">
        <v>26.383488000000003</v>
      </c>
      <c r="C18217" s="75">
        <v>73.779888</v>
      </c>
    </row>
    <row r="18218" spans="1:3" x14ac:dyDescent="0.25">
      <c r="A18218" s="74">
        <v>41958</v>
      </c>
      <c r="B18218" s="75">
        <v>26.395679999999999</v>
      </c>
      <c r="C18218" s="75">
        <v>73.804271999999997</v>
      </c>
    </row>
    <row r="18219" spans="1:3" x14ac:dyDescent="0.25">
      <c r="A18219" s="74">
        <v>41959</v>
      </c>
      <c r="B18219" s="75">
        <v>26.410920000000004</v>
      </c>
      <c r="C18219" s="75">
        <v>73.831704000000002</v>
      </c>
    </row>
    <row r="18220" spans="1:3" x14ac:dyDescent="0.25">
      <c r="A18220" s="74">
        <v>41960</v>
      </c>
      <c r="B18220" s="75">
        <v>26.435304000000002</v>
      </c>
      <c r="C18220" s="75">
        <v>73.965816000000004</v>
      </c>
    </row>
    <row r="18221" spans="1:3" x14ac:dyDescent="0.25">
      <c r="A18221" s="74">
        <v>41961</v>
      </c>
      <c r="B18221" s="75">
        <v>26.459688000000003</v>
      </c>
      <c r="C18221" s="75">
        <v>74.060304000000002</v>
      </c>
    </row>
    <row r="18222" spans="1:3" x14ac:dyDescent="0.25">
      <c r="A18222" s="74">
        <v>41962</v>
      </c>
      <c r="B18222" s="75">
        <v>26.496264000000004</v>
      </c>
      <c r="C18222" s="75">
        <v>74.115167999999997</v>
      </c>
    </row>
    <row r="18223" spans="1:3" x14ac:dyDescent="0.25">
      <c r="A18223" s="74">
        <v>41963</v>
      </c>
      <c r="B18223" s="75">
        <v>26.53284</v>
      </c>
      <c r="C18223" s="75">
        <v>74.185271999999998</v>
      </c>
    </row>
    <row r="18224" spans="1:3" x14ac:dyDescent="0.25">
      <c r="A18224" s="74">
        <v>41964</v>
      </c>
      <c r="B18224" s="75">
        <v>26.581607999999999</v>
      </c>
      <c r="C18224" s="75">
        <v>74.343767999999997</v>
      </c>
    </row>
    <row r="18225" spans="1:3" x14ac:dyDescent="0.25">
      <c r="A18225" s="74">
        <v>41965</v>
      </c>
      <c r="B18225" s="75">
        <v>26.624279999999999</v>
      </c>
      <c r="C18225" s="75">
        <v>74.471784000000014</v>
      </c>
    </row>
    <row r="18226" spans="1:3" x14ac:dyDescent="0.25">
      <c r="A18226" s="74">
        <v>41966</v>
      </c>
      <c r="B18226" s="75">
        <v>26.636472000000001</v>
      </c>
      <c r="C18226" s="75">
        <v>74.599800000000002</v>
      </c>
    </row>
    <row r="18227" spans="1:3" x14ac:dyDescent="0.25">
      <c r="A18227" s="74">
        <v>41967</v>
      </c>
      <c r="B18227" s="75">
        <v>26.639520000000005</v>
      </c>
      <c r="C18227" s="75">
        <v>74.672952000000009</v>
      </c>
    </row>
    <row r="18228" spans="1:3" x14ac:dyDescent="0.25">
      <c r="A18228" s="74">
        <v>41968</v>
      </c>
      <c r="B18228" s="75">
        <v>26.740104000000002</v>
      </c>
      <c r="C18228" s="75">
        <v>74.919840000000008</v>
      </c>
    </row>
    <row r="18229" spans="1:3" x14ac:dyDescent="0.25">
      <c r="A18229" s="74">
        <v>41969</v>
      </c>
      <c r="B18229" s="75">
        <v>26.764488000000004</v>
      </c>
      <c r="C18229" s="75">
        <v>75.12405600000001</v>
      </c>
    </row>
    <row r="18230" spans="1:3" x14ac:dyDescent="0.25">
      <c r="A18230" s="74">
        <v>41970</v>
      </c>
      <c r="B18230" s="75">
        <v>26.743151999999998</v>
      </c>
      <c r="C18230" s="75">
        <v>75.209400000000002</v>
      </c>
    </row>
    <row r="18231" spans="1:3" x14ac:dyDescent="0.25">
      <c r="A18231" s="74">
        <v>41971</v>
      </c>
      <c r="B18231" s="75">
        <v>26.706576000000002</v>
      </c>
      <c r="C18231" s="75">
        <v>75.273408000000003</v>
      </c>
    </row>
    <row r="18232" spans="1:3" x14ac:dyDescent="0.25">
      <c r="A18232" s="74">
        <v>41972</v>
      </c>
      <c r="B18232" s="75">
        <v>26.703528000000002</v>
      </c>
      <c r="C18232" s="75">
        <v>75.328271999999998</v>
      </c>
    </row>
    <row r="18233" spans="1:3" x14ac:dyDescent="0.25">
      <c r="A18233" s="74">
        <v>41973</v>
      </c>
      <c r="B18233" s="75">
        <v>26.697432000000003</v>
      </c>
      <c r="C18233" s="75">
        <v>75.377040000000008</v>
      </c>
    </row>
    <row r="18234" spans="1:3" x14ac:dyDescent="0.25">
      <c r="A18234" s="74">
        <v>41974</v>
      </c>
      <c r="B18234" s="75">
        <v>26.706576000000002</v>
      </c>
      <c r="C18234" s="75">
        <v>75.459336000000008</v>
      </c>
    </row>
    <row r="18235" spans="1:3" x14ac:dyDescent="0.25">
      <c r="A18235" s="74">
        <v>41975</v>
      </c>
      <c r="B18235" s="75">
        <v>26.752296000000001</v>
      </c>
      <c r="C18235" s="75">
        <v>75.751944000000009</v>
      </c>
    </row>
    <row r="18236" spans="1:3" x14ac:dyDescent="0.25">
      <c r="A18236" s="74">
        <v>41976</v>
      </c>
      <c r="B18236" s="75">
        <v>26.752296000000001</v>
      </c>
      <c r="C18236" s="75">
        <v>75.843384000000015</v>
      </c>
    </row>
    <row r="18237" spans="1:3" x14ac:dyDescent="0.25">
      <c r="A18237" s="74">
        <v>41977</v>
      </c>
      <c r="B18237" s="75">
        <v>26.776679999999999</v>
      </c>
      <c r="C18237" s="75">
        <v>76.038455999999996</v>
      </c>
    </row>
    <row r="18238" spans="1:3" x14ac:dyDescent="0.25">
      <c r="A18238" s="74">
        <v>41978</v>
      </c>
      <c r="B18238" s="75">
        <v>26.752296000000001</v>
      </c>
      <c r="C18238" s="75">
        <v>76.126847999999995</v>
      </c>
    </row>
    <row r="18239" spans="1:3" x14ac:dyDescent="0.25">
      <c r="A18239" s="74">
        <v>41979</v>
      </c>
      <c r="B18239" s="75">
        <v>26.694383999999999</v>
      </c>
      <c r="C18239" s="75">
        <v>76.221336000000008</v>
      </c>
    </row>
    <row r="18240" spans="1:3" x14ac:dyDescent="0.25">
      <c r="A18240" s="74">
        <v>41980</v>
      </c>
      <c r="B18240" s="75">
        <v>26.697432000000003</v>
      </c>
      <c r="C18240" s="75">
        <v>76.343255999999997</v>
      </c>
    </row>
    <row r="18241" spans="1:3" x14ac:dyDescent="0.25">
      <c r="A18241" s="74">
        <v>41981</v>
      </c>
      <c r="B18241" s="75">
        <v>26.697432000000003</v>
      </c>
      <c r="C18241" s="75">
        <v>76.510896000000002</v>
      </c>
    </row>
    <row r="18242" spans="1:3" x14ac:dyDescent="0.25">
      <c r="A18242" s="74">
        <v>41982</v>
      </c>
      <c r="B18242" s="75">
        <v>26.703528000000002</v>
      </c>
      <c r="C18242" s="75">
        <v>76.602336000000008</v>
      </c>
    </row>
    <row r="18243" spans="1:3" x14ac:dyDescent="0.25">
      <c r="A18243" s="74">
        <v>41983</v>
      </c>
      <c r="B18243" s="75">
        <v>26.709624000000002</v>
      </c>
      <c r="C18243" s="75">
        <v>76.648055999999997</v>
      </c>
    </row>
    <row r="18244" spans="1:3" x14ac:dyDescent="0.25">
      <c r="A18244" s="74">
        <v>41984</v>
      </c>
      <c r="B18244" s="75">
        <v>26.724864000000004</v>
      </c>
      <c r="C18244" s="75">
        <v>76.727304000000004</v>
      </c>
    </row>
    <row r="18245" spans="1:3" x14ac:dyDescent="0.25">
      <c r="A18245" s="74">
        <v>41985</v>
      </c>
      <c r="B18245" s="75">
        <v>26.718768000000001</v>
      </c>
      <c r="C18245" s="75">
        <v>76.843128000000007</v>
      </c>
    </row>
    <row r="18246" spans="1:3" x14ac:dyDescent="0.25">
      <c r="A18246" s="74">
        <v>41986</v>
      </c>
      <c r="B18246" s="75">
        <v>26.749248000000001</v>
      </c>
      <c r="C18246" s="75">
        <v>76.901040000000009</v>
      </c>
    </row>
    <row r="18247" spans="1:3" x14ac:dyDescent="0.25">
      <c r="A18247" s="74">
        <v>41987</v>
      </c>
      <c r="B18247" s="75">
        <v>26.758392000000004</v>
      </c>
      <c r="C18247" s="75">
        <v>76.952855999999997</v>
      </c>
    </row>
    <row r="18248" spans="1:3" x14ac:dyDescent="0.25">
      <c r="A18248" s="74">
        <v>41988</v>
      </c>
      <c r="B18248" s="75">
        <v>26.715720000000005</v>
      </c>
      <c r="C18248" s="75">
        <v>76.955904000000004</v>
      </c>
    </row>
    <row r="18249" spans="1:3" x14ac:dyDescent="0.25">
      <c r="A18249" s="74">
        <v>41989</v>
      </c>
      <c r="B18249" s="75">
        <v>26.718768000000001</v>
      </c>
      <c r="C18249" s="75">
        <v>76.907136000000008</v>
      </c>
    </row>
    <row r="18250" spans="1:3" x14ac:dyDescent="0.25">
      <c r="A18250" s="74">
        <v>41990</v>
      </c>
      <c r="B18250" s="75">
        <v>26.718768000000001</v>
      </c>
      <c r="C18250" s="75">
        <v>76.852271999999999</v>
      </c>
    </row>
    <row r="18251" spans="1:3" x14ac:dyDescent="0.25">
      <c r="A18251" s="74">
        <v>41991</v>
      </c>
      <c r="B18251" s="75">
        <v>26.727912</v>
      </c>
      <c r="C18251" s="75">
        <v>76.797408000000004</v>
      </c>
    </row>
    <row r="18252" spans="1:3" x14ac:dyDescent="0.25">
      <c r="A18252" s="74">
        <v>41992</v>
      </c>
      <c r="B18252" s="75">
        <v>26.712672000000001</v>
      </c>
      <c r="C18252" s="75">
        <v>76.742544000000009</v>
      </c>
    </row>
    <row r="18253" spans="1:3" x14ac:dyDescent="0.25">
      <c r="A18253" s="74">
        <v>41993</v>
      </c>
      <c r="B18253" s="75">
        <v>26.697432000000003</v>
      </c>
      <c r="C18253" s="75">
        <v>76.684632000000008</v>
      </c>
    </row>
    <row r="18254" spans="1:3" x14ac:dyDescent="0.25">
      <c r="A18254" s="74">
        <v>41994</v>
      </c>
      <c r="B18254" s="75">
        <v>26.697432000000003</v>
      </c>
      <c r="C18254" s="75">
        <v>76.648055999999997</v>
      </c>
    </row>
    <row r="18255" spans="1:3" x14ac:dyDescent="0.25">
      <c r="A18255" s="74">
        <v>41995</v>
      </c>
      <c r="B18255" s="75">
        <v>26.691336</v>
      </c>
      <c r="C18255" s="75">
        <v>76.651104000000004</v>
      </c>
    </row>
    <row r="18256" spans="1:3" x14ac:dyDescent="0.25">
      <c r="A18256" s="74">
        <v>41996</v>
      </c>
      <c r="B18256" s="75">
        <v>26.688288000000004</v>
      </c>
      <c r="C18256" s="75">
        <v>76.645008000000004</v>
      </c>
    </row>
    <row r="18257" spans="1:3" x14ac:dyDescent="0.25">
      <c r="A18257" s="74">
        <v>41997</v>
      </c>
      <c r="B18257" s="75">
        <v>26.688288000000004</v>
      </c>
      <c r="C18257" s="75">
        <v>76.632816000000005</v>
      </c>
    </row>
    <row r="18258" spans="1:3" x14ac:dyDescent="0.25">
      <c r="A18258" s="74">
        <v>41998</v>
      </c>
      <c r="B18258" s="75">
        <v>26.682192000000004</v>
      </c>
      <c r="C18258" s="75">
        <v>76.614528000000007</v>
      </c>
    </row>
    <row r="18259" spans="1:3" x14ac:dyDescent="0.25">
      <c r="A18259" s="74">
        <v>41999</v>
      </c>
      <c r="B18259" s="75">
        <v>26.676096000000001</v>
      </c>
      <c r="C18259" s="75">
        <v>76.599288000000001</v>
      </c>
    </row>
    <row r="18260" spans="1:3" x14ac:dyDescent="0.25">
      <c r="A18260" s="74">
        <v>42000</v>
      </c>
      <c r="B18260" s="75">
        <v>26.67</v>
      </c>
      <c r="C18260" s="75">
        <v>76.581000000000003</v>
      </c>
    </row>
    <row r="18261" spans="1:3" x14ac:dyDescent="0.25">
      <c r="A18261" s="74">
        <v>42001</v>
      </c>
      <c r="B18261" s="75">
        <v>26.660856000000003</v>
      </c>
      <c r="C18261" s="75">
        <v>76.556616000000005</v>
      </c>
    </row>
    <row r="18262" spans="1:3" x14ac:dyDescent="0.25">
      <c r="A18262" s="74">
        <v>42002</v>
      </c>
      <c r="B18262" s="75">
        <v>26.651712</v>
      </c>
      <c r="C18262" s="75">
        <v>76.529184000000001</v>
      </c>
    </row>
    <row r="18263" spans="1:3" x14ac:dyDescent="0.25">
      <c r="A18263" s="74">
        <v>42003</v>
      </c>
      <c r="B18263" s="75">
        <v>26.642568000000001</v>
      </c>
      <c r="C18263" s="75">
        <v>76.50175200000001</v>
      </c>
    </row>
    <row r="18264" spans="1:3" x14ac:dyDescent="0.25">
      <c r="A18264" s="74">
        <v>42004</v>
      </c>
      <c r="B18264" s="75">
        <v>26.633424000000002</v>
      </c>
      <c r="C18264" s="75">
        <v>76.471271999999999</v>
      </c>
    </row>
    <row r="18265" spans="1:3" x14ac:dyDescent="0.25">
      <c r="A18265" s="74">
        <v>42005</v>
      </c>
      <c r="B18265" s="75">
        <v>26.627328000000002</v>
      </c>
      <c r="C18265" s="75">
        <v>76.437744000000009</v>
      </c>
    </row>
    <row r="18266" spans="1:3" x14ac:dyDescent="0.25">
      <c r="A18266" s="74">
        <v>42006</v>
      </c>
      <c r="B18266" s="75">
        <v>26.6172696</v>
      </c>
      <c r="C18266" s="75">
        <v>76.398120000000006</v>
      </c>
    </row>
    <row r="18267" spans="1:3" x14ac:dyDescent="0.25">
      <c r="A18267" s="74">
        <v>42007</v>
      </c>
      <c r="B18267" s="75">
        <v>26.609954399999999</v>
      </c>
      <c r="C18267" s="75">
        <v>76.355447999999996</v>
      </c>
    </row>
    <row r="18268" spans="1:3" x14ac:dyDescent="0.25">
      <c r="A18268" s="74">
        <v>42008</v>
      </c>
      <c r="B18268" s="75">
        <v>26.602944000000001</v>
      </c>
      <c r="C18268" s="75">
        <v>76.303632000000007</v>
      </c>
    </row>
    <row r="18269" spans="1:3" x14ac:dyDescent="0.25">
      <c r="A18269" s="74">
        <v>42009</v>
      </c>
      <c r="B18269" s="75">
        <v>26.592885600000002</v>
      </c>
      <c r="C18269" s="75">
        <v>76.251816000000005</v>
      </c>
    </row>
    <row r="18270" spans="1:3" x14ac:dyDescent="0.25">
      <c r="A18270" s="74">
        <v>42010</v>
      </c>
      <c r="B18270" s="75">
        <v>26.585570400000002</v>
      </c>
      <c r="C18270" s="75">
        <v>76.2</v>
      </c>
    </row>
    <row r="18271" spans="1:3" x14ac:dyDescent="0.25">
      <c r="A18271" s="74">
        <v>42011</v>
      </c>
      <c r="B18271" s="75">
        <v>26.573378400000003</v>
      </c>
      <c r="C18271" s="75">
        <v>76.148184000000015</v>
      </c>
    </row>
    <row r="18272" spans="1:3" x14ac:dyDescent="0.25">
      <c r="A18272" s="74">
        <v>42012</v>
      </c>
      <c r="B18272" s="75">
        <v>26.563320000000004</v>
      </c>
      <c r="C18272" s="75">
        <v>76.093320000000006</v>
      </c>
    </row>
    <row r="18273" spans="1:3" x14ac:dyDescent="0.25">
      <c r="A18273" s="74">
        <v>42013</v>
      </c>
      <c r="B18273" s="75">
        <v>26.552042400000001</v>
      </c>
      <c r="C18273" s="75">
        <v>76.038455999999996</v>
      </c>
    </row>
    <row r="18274" spans="1:3" x14ac:dyDescent="0.25">
      <c r="A18274" s="74">
        <v>42014</v>
      </c>
      <c r="B18274" s="75">
        <v>26.5410696</v>
      </c>
      <c r="C18274" s="75">
        <v>75.989688000000001</v>
      </c>
    </row>
    <row r="18275" spans="1:3" x14ac:dyDescent="0.25">
      <c r="A18275" s="74">
        <v>42015</v>
      </c>
      <c r="B18275" s="75">
        <v>26.530706400000003</v>
      </c>
      <c r="C18275" s="75">
        <v>75.940920000000006</v>
      </c>
    </row>
    <row r="18276" spans="1:3" x14ac:dyDescent="0.25">
      <c r="A18276" s="74">
        <v>42016</v>
      </c>
      <c r="B18276" s="75">
        <v>26.522781600000002</v>
      </c>
      <c r="C18276" s="75">
        <v>75.89215200000001</v>
      </c>
    </row>
    <row r="18277" spans="1:3" x14ac:dyDescent="0.25">
      <c r="A18277" s="74">
        <v>42017</v>
      </c>
      <c r="B18277" s="75">
        <v>26.511504000000002</v>
      </c>
      <c r="C18277" s="75">
        <v>75.837288000000001</v>
      </c>
    </row>
    <row r="18278" spans="1:3" x14ac:dyDescent="0.25">
      <c r="A18278" s="74">
        <v>42018</v>
      </c>
      <c r="B18278" s="75">
        <v>26.501445600000004</v>
      </c>
      <c r="C18278" s="75">
        <v>75.779375999999999</v>
      </c>
    </row>
    <row r="18279" spans="1:3" x14ac:dyDescent="0.25">
      <c r="A18279" s="74">
        <v>42019</v>
      </c>
      <c r="B18279" s="75">
        <v>26.490168000000001</v>
      </c>
      <c r="C18279" s="75">
        <v>75.721464000000012</v>
      </c>
    </row>
    <row r="18280" spans="1:3" x14ac:dyDescent="0.25">
      <c r="A18280" s="74">
        <v>42020</v>
      </c>
      <c r="B18280" s="75">
        <v>26.480109599999999</v>
      </c>
      <c r="C18280" s="75">
        <v>75.66355200000001</v>
      </c>
    </row>
    <row r="18281" spans="1:3" x14ac:dyDescent="0.25">
      <c r="A18281" s="74">
        <v>42021</v>
      </c>
      <c r="B18281" s="75">
        <v>26.481938400000001</v>
      </c>
      <c r="C18281" s="75">
        <v>75.681840000000008</v>
      </c>
    </row>
    <row r="18282" spans="1:3" x14ac:dyDescent="0.25">
      <c r="A18282" s="74">
        <v>42022</v>
      </c>
      <c r="B18282" s="75">
        <v>26.474928000000002</v>
      </c>
      <c r="C18282" s="75">
        <v>75.687936000000008</v>
      </c>
    </row>
    <row r="18283" spans="1:3" x14ac:dyDescent="0.25">
      <c r="A18283" s="74">
        <v>42023</v>
      </c>
      <c r="B18283" s="75">
        <v>26.474013600000003</v>
      </c>
      <c r="C18283" s="75">
        <v>75.648312000000004</v>
      </c>
    </row>
    <row r="18284" spans="1:3" x14ac:dyDescent="0.25">
      <c r="A18284" s="74">
        <v>42024</v>
      </c>
      <c r="B18284" s="75">
        <v>26.460602400000003</v>
      </c>
      <c r="C18284" s="75">
        <v>75.599544000000009</v>
      </c>
    </row>
    <row r="18285" spans="1:3" x14ac:dyDescent="0.25">
      <c r="A18285" s="74">
        <v>42025</v>
      </c>
      <c r="B18285" s="75">
        <v>26.447496000000001</v>
      </c>
      <c r="C18285" s="75">
        <v>75.541632000000007</v>
      </c>
    </row>
    <row r="18286" spans="1:3" x14ac:dyDescent="0.25">
      <c r="A18286" s="74">
        <v>42026</v>
      </c>
      <c r="B18286" s="75">
        <v>26.444448000000001</v>
      </c>
      <c r="C18286" s="75">
        <v>75.495912000000004</v>
      </c>
    </row>
    <row r="18287" spans="1:3" x14ac:dyDescent="0.25">
      <c r="A18287" s="74">
        <v>42027</v>
      </c>
      <c r="B18287" s="75">
        <v>26.433170400000002</v>
      </c>
      <c r="C18287" s="75">
        <v>75.441047999999995</v>
      </c>
    </row>
    <row r="18288" spans="1:3" x14ac:dyDescent="0.25">
      <c r="A18288" s="74">
        <v>42028</v>
      </c>
      <c r="B18288" s="75">
        <v>26.423112</v>
      </c>
      <c r="C18288" s="75">
        <v>75.389232000000007</v>
      </c>
    </row>
    <row r="18289" spans="1:3" x14ac:dyDescent="0.25">
      <c r="A18289" s="74">
        <v>42029</v>
      </c>
      <c r="B18289" s="75">
        <v>26.4087864</v>
      </c>
      <c r="C18289" s="75">
        <v>75.328271999999998</v>
      </c>
    </row>
    <row r="18290" spans="1:3" x14ac:dyDescent="0.25">
      <c r="A18290" s="74">
        <v>42030</v>
      </c>
      <c r="B18290" s="75">
        <v>26.395679999999999</v>
      </c>
      <c r="C18290" s="75">
        <v>75.267312000000004</v>
      </c>
    </row>
    <row r="18291" spans="1:3" x14ac:dyDescent="0.25">
      <c r="A18291" s="74">
        <v>42031</v>
      </c>
      <c r="B18291" s="75">
        <v>26.386536</v>
      </c>
      <c r="C18291" s="75">
        <v>75.203304000000003</v>
      </c>
    </row>
    <row r="18292" spans="1:3" x14ac:dyDescent="0.25">
      <c r="A18292" s="74">
        <v>42032</v>
      </c>
      <c r="B18292" s="75">
        <v>26.371296000000001</v>
      </c>
      <c r="C18292" s="75">
        <v>75.136247999999995</v>
      </c>
    </row>
    <row r="18293" spans="1:3" x14ac:dyDescent="0.25">
      <c r="A18293" s="74">
        <v>42033</v>
      </c>
      <c r="B18293" s="75">
        <v>26.358189600000003</v>
      </c>
      <c r="C18293" s="75">
        <v>75.069192000000001</v>
      </c>
    </row>
    <row r="18294" spans="1:3" x14ac:dyDescent="0.25">
      <c r="A18294" s="74">
        <v>42034</v>
      </c>
      <c r="B18294" s="75">
        <v>26.343864000000004</v>
      </c>
      <c r="C18294" s="75">
        <v>75.002136000000007</v>
      </c>
    </row>
    <row r="18295" spans="1:3" x14ac:dyDescent="0.25">
      <c r="A18295" s="74">
        <v>42035</v>
      </c>
      <c r="B18295" s="75">
        <v>26.335634400000004</v>
      </c>
      <c r="C18295" s="75">
        <v>74.935079999999999</v>
      </c>
    </row>
    <row r="18296" spans="1:3" x14ac:dyDescent="0.25">
      <c r="A18296" s="74">
        <v>42036</v>
      </c>
      <c r="B18296" s="75">
        <v>26.321613600000003</v>
      </c>
      <c r="C18296" s="75">
        <v>74.871071999999998</v>
      </c>
    </row>
    <row r="18297" spans="1:3" x14ac:dyDescent="0.25">
      <c r="A18297" s="74">
        <v>42037</v>
      </c>
      <c r="B18297" s="75">
        <v>26.308202400000003</v>
      </c>
      <c r="C18297" s="75">
        <v>74.816208000000003</v>
      </c>
    </row>
    <row r="18298" spans="1:3" x14ac:dyDescent="0.25">
      <c r="A18298" s="74">
        <v>42038</v>
      </c>
      <c r="B18298" s="75">
        <v>26.2960104</v>
      </c>
      <c r="C18298" s="75">
        <v>74.752200000000002</v>
      </c>
    </row>
    <row r="18299" spans="1:3" x14ac:dyDescent="0.25">
      <c r="A18299" s="74">
        <v>42039</v>
      </c>
      <c r="B18299" s="75">
        <v>26.282904000000002</v>
      </c>
      <c r="C18299" s="75">
        <v>74.685144000000008</v>
      </c>
    </row>
    <row r="18300" spans="1:3" x14ac:dyDescent="0.25">
      <c r="A18300" s="74">
        <v>42040</v>
      </c>
      <c r="B18300" s="75">
        <v>26.268578400000003</v>
      </c>
      <c r="C18300" s="75">
        <v>74.615040000000008</v>
      </c>
    </row>
    <row r="18301" spans="1:3" x14ac:dyDescent="0.25">
      <c r="A18301" s="74">
        <v>42041</v>
      </c>
      <c r="B18301" s="75">
        <v>26.2624824</v>
      </c>
      <c r="C18301" s="75">
        <v>74.599800000000002</v>
      </c>
    </row>
    <row r="18302" spans="1:3" x14ac:dyDescent="0.25">
      <c r="A18302" s="74">
        <v>42042</v>
      </c>
      <c r="B18302" s="75">
        <v>26.248461600000002</v>
      </c>
      <c r="C18302" s="75">
        <v>74.544936000000007</v>
      </c>
    </row>
    <row r="18303" spans="1:3" x14ac:dyDescent="0.25">
      <c r="A18303" s="74">
        <v>42043</v>
      </c>
      <c r="B18303" s="75">
        <v>26.240232000000002</v>
      </c>
      <c r="C18303" s="75">
        <v>74.483975999999998</v>
      </c>
    </row>
    <row r="18304" spans="1:3" x14ac:dyDescent="0.25">
      <c r="A18304" s="74">
        <v>42044</v>
      </c>
      <c r="B18304" s="75">
        <v>26.231088000000003</v>
      </c>
      <c r="C18304" s="75">
        <v>74.416920000000005</v>
      </c>
    </row>
    <row r="18305" spans="1:3" x14ac:dyDescent="0.25">
      <c r="A18305" s="74">
        <v>42045</v>
      </c>
      <c r="B18305" s="75">
        <v>26.221029600000001</v>
      </c>
      <c r="C18305" s="75">
        <v>74.346816000000004</v>
      </c>
    </row>
    <row r="18306" spans="1:3" x14ac:dyDescent="0.25">
      <c r="A18306" s="74">
        <v>42046</v>
      </c>
      <c r="B18306" s="75">
        <v>26.206704000000002</v>
      </c>
      <c r="C18306" s="75">
        <v>74.270616000000004</v>
      </c>
    </row>
    <row r="18307" spans="1:3" x14ac:dyDescent="0.25">
      <c r="A18307" s="74">
        <v>42047</v>
      </c>
      <c r="B18307" s="75">
        <v>26.189330400000003</v>
      </c>
      <c r="C18307" s="75">
        <v>74.197464000000011</v>
      </c>
    </row>
    <row r="18308" spans="1:3" x14ac:dyDescent="0.25">
      <c r="A18308" s="74">
        <v>42048</v>
      </c>
      <c r="B18308" s="75">
        <v>26.171042400000001</v>
      </c>
      <c r="C18308" s="75">
        <v>74.124312000000003</v>
      </c>
    </row>
    <row r="18309" spans="1:3" x14ac:dyDescent="0.25">
      <c r="A18309" s="74">
        <v>42049</v>
      </c>
      <c r="B18309" s="75">
        <v>26.154888000000003</v>
      </c>
      <c r="C18309" s="75">
        <v>74.078592</v>
      </c>
    </row>
    <row r="18310" spans="1:3" x14ac:dyDescent="0.25">
      <c r="A18310" s="74">
        <v>42050</v>
      </c>
      <c r="B18310" s="75">
        <v>26.150925600000001</v>
      </c>
      <c r="C18310" s="75">
        <v>74.090784000000014</v>
      </c>
    </row>
    <row r="18311" spans="1:3" x14ac:dyDescent="0.25">
      <c r="A18311" s="74">
        <v>42051</v>
      </c>
      <c r="B18311" s="75">
        <v>26.133551999999998</v>
      </c>
      <c r="C18311" s="75">
        <v>74.054208000000003</v>
      </c>
    </row>
    <row r="18312" spans="1:3" x14ac:dyDescent="0.25">
      <c r="A18312" s="74">
        <v>42052</v>
      </c>
      <c r="B18312" s="75">
        <v>26.118312</v>
      </c>
      <c r="C18312" s="75">
        <v>74.011536000000007</v>
      </c>
    </row>
    <row r="18313" spans="1:3" x14ac:dyDescent="0.25">
      <c r="A18313" s="74">
        <v>42053</v>
      </c>
      <c r="B18313" s="75">
        <v>26.1039864</v>
      </c>
      <c r="C18313" s="75">
        <v>73.962767999999997</v>
      </c>
    </row>
    <row r="18314" spans="1:3" x14ac:dyDescent="0.25">
      <c r="A18314" s="74">
        <v>42054</v>
      </c>
      <c r="B18314" s="75">
        <v>26.0838696</v>
      </c>
      <c r="C18314" s="75">
        <v>73.910952000000009</v>
      </c>
    </row>
    <row r="18315" spans="1:3" x14ac:dyDescent="0.25">
      <c r="A18315" s="74">
        <v>42055</v>
      </c>
      <c r="B18315" s="75">
        <v>26.070458400000003</v>
      </c>
      <c r="C18315" s="75">
        <v>73.859136000000007</v>
      </c>
    </row>
    <row r="18316" spans="1:3" x14ac:dyDescent="0.25">
      <c r="A18316" s="74">
        <v>42056</v>
      </c>
      <c r="B18316" s="75">
        <v>26.054304000000002</v>
      </c>
      <c r="C18316" s="75">
        <v>73.804271999999997</v>
      </c>
    </row>
    <row r="18317" spans="1:3" x14ac:dyDescent="0.25">
      <c r="A18317" s="74">
        <v>42057</v>
      </c>
      <c r="B18317" s="75">
        <v>26.0338824</v>
      </c>
      <c r="C18317" s="75">
        <v>73.752456000000009</v>
      </c>
    </row>
    <row r="18318" spans="1:3" x14ac:dyDescent="0.25">
      <c r="A18318" s="74">
        <v>42058</v>
      </c>
      <c r="B18318" s="75">
        <v>26.019861600000002</v>
      </c>
      <c r="C18318" s="75">
        <v>73.697592</v>
      </c>
    </row>
    <row r="18319" spans="1:3" x14ac:dyDescent="0.25">
      <c r="A18319" s="74">
        <v>42059</v>
      </c>
      <c r="B18319" s="75">
        <v>26.000354399999999</v>
      </c>
      <c r="C18319" s="75">
        <v>73.639679999999998</v>
      </c>
    </row>
    <row r="18320" spans="1:3" x14ac:dyDescent="0.25">
      <c r="A18320" s="74">
        <v>42060</v>
      </c>
      <c r="B18320" s="75">
        <v>25.984200000000001</v>
      </c>
      <c r="C18320" s="75">
        <v>73.584816000000004</v>
      </c>
    </row>
    <row r="18321" spans="1:3" x14ac:dyDescent="0.25">
      <c r="A18321" s="74">
        <v>42061</v>
      </c>
      <c r="B18321" s="75">
        <v>25.968960000000003</v>
      </c>
      <c r="C18321" s="75">
        <v>73.526904000000002</v>
      </c>
    </row>
    <row r="18322" spans="1:3" x14ac:dyDescent="0.25">
      <c r="A18322" s="74">
        <v>42062</v>
      </c>
      <c r="B18322" s="75">
        <v>25.9485384</v>
      </c>
      <c r="C18322" s="75">
        <v>73.468992</v>
      </c>
    </row>
    <row r="18323" spans="1:3" x14ac:dyDescent="0.25">
      <c r="A18323" s="74">
        <v>42063</v>
      </c>
      <c r="B18323" s="75">
        <v>25.9314696</v>
      </c>
      <c r="C18323" s="75">
        <v>73.408032000000006</v>
      </c>
    </row>
    <row r="18324" spans="1:3" x14ac:dyDescent="0.25">
      <c r="A18324" s="74">
        <v>42064</v>
      </c>
      <c r="B18324" s="75">
        <v>25.910133600000002</v>
      </c>
      <c r="C18324" s="75">
        <v>73.356216000000003</v>
      </c>
    </row>
    <row r="18325" spans="1:3" x14ac:dyDescent="0.25">
      <c r="A18325" s="74">
        <v>42065</v>
      </c>
      <c r="B18325" s="75">
        <v>25.893674400000002</v>
      </c>
      <c r="C18325" s="75">
        <v>73.301352000000009</v>
      </c>
    </row>
    <row r="18326" spans="1:3" x14ac:dyDescent="0.25">
      <c r="A18326" s="74">
        <v>42066</v>
      </c>
      <c r="B18326" s="75">
        <v>25.877520000000004</v>
      </c>
      <c r="C18326" s="75">
        <v>73.252584000000013</v>
      </c>
    </row>
    <row r="18327" spans="1:3" x14ac:dyDescent="0.25">
      <c r="A18327" s="74">
        <v>42067</v>
      </c>
      <c r="B18327" s="75">
        <v>25.859232000000002</v>
      </c>
      <c r="C18327" s="75">
        <v>73.194671999999997</v>
      </c>
    </row>
    <row r="18328" spans="1:3" x14ac:dyDescent="0.25">
      <c r="A18328" s="74">
        <v>42068</v>
      </c>
      <c r="B18328" s="75">
        <v>25.840944</v>
      </c>
      <c r="C18328" s="75">
        <v>73.133712000000003</v>
      </c>
    </row>
    <row r="18329" spans="1:3" x14ac:dyDescent="0.25">
      <c r="A18329" s="74">
        <v>42069</v>
      </c>
      <c r="B18329" s="75">
        <v>25.822656000000002</v>
      </c>
      <c r="C18329" s="75">
        <v>73.066656000000009</v>
      </c>
    </row>
    <row r="18330" spans="1:3" x14ac:dyDescent="0.25">
      <c r="A18330" s="74">
        <v>42070</v>
      </c>
      <c r="B18330" s="75">
        <v>25.800405600000001</v>
      </c>
      <c r="C18330" s="75">
        <v>72.999600000000001</v>
      </c>
    </row>
    <row r="18331" spans="1:3" x14ac:dyDescent="0.25">
      <c r="A18331" s="74">
        <v>42071</v>
      </c>
      <c r="B18331" s="75">
        <v>25.782117600000003</v>
      </c>
      <c r="C18331" s="75">
        <v>72.938640000000007</v>
      </c>
    </row>
    <row r="18332" spans="1:3" x14ac:dyDescent="0.25">
      <c r="A18332" s="74">
        <v>42072</v>
      </c>
      <c r="B18332" s="75">
        <v>25.761696000000001</v>
      </c>
      <c r="C18332" s="75">
        <v>72.880728000000005</v>
      </c>
    </row>
    <row r="18333" spans="1:3" x14ac:dyDescent="0.25">
      <c r="A18333" s="74">
        <v>42073</v>
      </c>
      <c r="B18333" s="75">
        <v>25.7424936</v>
      </c>
      <c r="C18333" s="75">
        <v>72.82586400000001</v>
      </c>
    </row>
    <row r="18334" spans="1:3" x14ac:dyDescent="0.25">
      <c r="A18334" s="74">
        <v>42074</v>
      </c>
      <c r="B18334" s="75">
        <v>25.726034400000003</v>
      </c>
      <c r="C18334" s="75">
        <v>72.761856000000009</v>
      </c>
    </row>
    <row r="18335" spans="1:3" x14ac:dyDescent="0.25">
      <c r="A18335" s="74">
        <v>42075</v>
      </c>
      <c r="B18335" s="75">
        <v>25.705917600000003</v>
      </c>
      <c r="C18335" s="75">
        <v>72.694800000000001</v>
      </c>
    </row>
    <row r="18336" spans="1:3" x14ac:dyDescent="0.25">
      <c r="A18336" s="74">
        <v>42076</v>
      </c>
      <c r="B18336" s="75">
        <v>25.684581600000001</v>
      </c>
      <c r="C18336" s="75">
        <v>72.630792</v>
      </c>
    </row>
    <row r="18337" spans="1:3" x14ac:dyDescent="0.25">
      <c r="A18337" s="74">
        <v>42077</v>
      </c>
      <c r="B18337" s="75">
        <v>25.667207999999999</v>
      </c>
      <c r="C18337" s="75">
        <v>72.542400000000001</v>
      </c>
    </row>
    <row r="18338" spans="1:3" x14ac:dyDescent="0.25">
      <c r="A18338" s="74">
        <v>42078</v>
      </c>
      <c r="B18338" s="75">
        <v>25.652882399999999</v>
      </c>
      <c r="C18338" s="75">
        <v>72.457056000000009</v>
      </c>
    </row>
    <row r="18339" spans="1:3" x14ac:dyDescent="0.25">
      <c r="A18339" s="74">
        <v>42079</v>
      </c>
      <c r="B18339" s="75">
        <v>25.634594400000001</v>
      </c>
      <c r="C18339" s="75">
        <v>72.359520000000003</v>
      </c>
    </row>
    <row r="18340" spans="1:3" x14ac:dyDescent="0.25">
      <c r="A18340" s="74">
        <v>42080</v>
      </c>
      <c r="B18340" s="75">
        <v>25.621488000000003</v>
      </c>
      <c r="C18340" s="75">
        <v>72.261984000000012</v>
      </c>
    </row>
    <row r="18341" spans="1:3" x14ac:dyDescent="0.25">
      <c r="A18341" s="74">
        <v>42081</v>
      </c>
      <c r="B18341" s="75">
        <v>25.614477600000004</v>
      </c>
      <c r="C18341" s="75">
        <v>72.173591999999999</v>
      </c>
    </row>
    <row r="18342" spans="1:3" x14ac:dyDescent="0.25">
      <c r="A18342" s="74">
        <v>42082</v>
      </c>
      <c r="B18342" s="75">
        <v>25.603200000000001</v>
      </c>
      <c r="C18342" s="75">
        <v>72.0852</v>
      </c>
    </row>
    <row r="18343" spans="1:3" x14ac:dyDescent="0.25">
      <c r="A18343" s="74">
        <v>42083</v>
      </c>
      <c r="B18343" s="75">
        <v>25.587045600000003</v>
      </c>
      <c r="C18343" s="75">
        <v>72.005952000000008</v>
      </c>
    </row>
    <row r="18344" spans="1:3" x14ac:dyDescent="0.25">
      <c r="A18344" s="74">
        <v>42084</v>
      </c>
      <c r="B18344" s="75">
        <v>25.574853600000001</v>
      </c>
      <c r="C18344" s="75">
        <v>71.887079999999997</v>
      </c>
    </row>
    <row r="18345" spans="1:3" x14ac:dyDescent="0.25">
      <c r="A18345" s="74">
        <v>42085</v>
      </c>
      <c r="B18345" s="75">
        <v>25.564490400000004</v>
      </c>
      <c r="C18345" s="75">
        <v>71.759064000000009</v>
      </c>
    </row>
    <row r="18346" spans="1:3" x14ac:dyDescent="0.25">
      <c r="A18346" s="74">
        <v>42086</v>
      </c>
      <c r="B18346" s="75">
        <v>25.551384000000002</v>
      </c>
      <c r="C18346" s="75">
        <v>71.628</v>
      </c>
    </row>
    <row r="18347" spans="1:3" x14ac:dyDescent="0.25">
      <c r="A18347" s="74">
        <v>42087</v>
      </c>
      <c r="B18347" s="75">
        <v>25.540106400000003</v>
      </c>
      <c r="C18347" s="75">
        <v>71.487791999999999</v>
      </c>
    </row>
    <row r="18348" spans="1:3" x14ac:dyDescent="0.25">
      <c r="A18348" s="74">
        <v>42088</v>
      </c>
      <c r="B18348" s="75">
        <v>25.530048000000004</v>
      </c>
      <c r="C18348" s="75">
        <v>71.350632000000004</v>
      </c>
    </row>
    <row r="18349" spans="1:3" x14ac:dyDescent="0.25">
      <c r="A18349" s="74">
        <v>42089</v>
      </c>
      <c r="B18349" s="75">
        <v>25.517856000000002</v>
      </c>
      <c r="C18349" s="75">
        <v>71.207376000000011</v>
      </c>
    </row>
    <row r="18350" spans="1:3" x14ac:dyDescent="0.25">
      <c r="A18350" s="74">
        <v>42090</v>
      </c>
      <c r="B18350" s="75">
        <v>25.504749600000004</v>
      </c>
      <c r="C18350" s="75">
        <v>71.067168000000009</v>
      </c>
    </row>
    <row r="18351" spans="1:3" x14ac:dyDescent="0.25">
      <c r="A18351" s="74">
        <v>42091</v>
      </c>
      <c r="B18351" s="75">
        <v>25.492557600000001</v>
      </c>
      <c r="C18351" s="75">
        <v>70.920864000000009</v>
      </c>
    </row>
    <row r="18352" spans="1:3" x14ac:dyDescent="0.25">
      <c r="A18352" s="74">
        <v>42092</v>
      </c>
      <c r="B18352" s="75">
        <v>25.481279999999998</v>
      </c>
      <c r="C18352" s="75">
        <v>70.823328000000004</v>
      </c>
    </row>
    <row r="18353" spans="1:3" x14ac:dyDescent="0.25">
      <c r="A18353" s="74">
        <v>42093</v>
      </c>
      <c r="B18353" s="75">
        <v>25.46604</v>
      </c>
      <c r="C18353" s="75">
        <v>70.686168000000009</v>
      </c>
    </row>
    <row r="18354" spans="1:3" x14ac:dyDescent="0.25">
      <c r="A18354" s="74">
        <v>42094</v>
      </c>
      <c r="B18354" s="75">
        <v>25.456896</v>
      </c>
      <c r="C18354" s="75">
        <v>70.545959999999994</v>
      </c>
    </row>
    <row r="18355" spans="1:3" x14ac:dyDescent="0.25">
      <c r="A18355" s="74">
        <v>42095</v>
      </c>
      <c r="B18355" s="75">
        <v>25.445618400000004</v>
      </c>
      <c r="C18355" s="75">
        <v>70.396608000000001</v>
      </c>
    </row>
    <row r="18356" spans="1:3" x14ac:dyDescent="0.25">
      <c r="A18356" s="74">
        <v>42096</v>
      </c>
      <c r="B18356" s="75">
        <v>25.432511999999999</v>
      </c>
      <c r="C18356" s="75">
        <v>70.253352000000007</v>
      </c>
    </row>
    <row r="18357" spans="1:3" x14ac:dyDescent="0.25">
      <c r="A18357" s="74">
        <v>42097</v>
      </c>
      <c r="B18357" s="75">
        <v>25.420320000000004</v>
      </c>
      <c r="C18357" s="75">
        <v>70.100952000000007</v>
      </c>
    </row>
    <row r="18358" spans="1:3" x14ac:dyDescent="0.25">
      <c r="A18358" s="74">
        <v>42098</v>
      </c>
      <c r="B18358" s="75">
        <v>25.408128000000001</v>
      </c>
      <c r="C18358" s="75">
        <v>69.954648000000006</v>
      </c>
    </row>
    <row r="18359" spans="1:3" x14ac:dyDescent="0.25">
      <c r="A18359" s="74">
        <v>42099</v>
      </c>
      <c r="B18359" s="75">
        <v>25.3950216</v>
      </c>
      <c r="C18359" s="75">
        <v>69.805296000000013</v>
      </c>
    </row>
    <row r="18360" spans="1:3" x14ac:dyDescent="0.25">
      <c r="A18360" s="74">
        <v>42100</v>
      </c>
      <c r="B18360" s="75">
        <v>25.380696</v>
      </c>
      <c r="C18360" s="75">
        <v>69.643752000000006</v>
      </c>
    </row>
    <row r="18361" spans="1:3" x14ac:dyDescent="0.25">
      <c r="A18361" s="74">
        <v>42101</v>
      </c>
      <c r="B18361" s="75">
        <v>25.368504000000001</v>
      </c>
      <c r="C18361" s="75">
        <v>69.491352000000006</v>
      </c>
    </row>
    <row r="18362" spans="1:3" x14ac:dyDescent="0.25">
      <c r="A18362" s="74">
        <v>42102</v>
      </c>
      <c r="B18362" s="75">
        <v>25.359360000000002</v>
      </c>
      <c r="C18362" s="75">
        <v>69.345048000000006</v>
      </c>
    </row>
    <row r="18363" spans="1:3" x14ac:dyDescent="0.25">
      <c r="A18363" s="74">
        <v>42103</v>
      </c>
      <c r="B18363" s="75">
        <v>25.347168</v>
      </c>
      <c r="C18363" s="75">
        <v>69.192648000000005</v>
      </c>
    </row>
    <row r="18364" spans="1:3" x14ac:dyDescent="0.25">
      <c r="A18364" s="74">
        <v>42104</v>
      </c>
      <c r="B18364" s="75">
        <v>25.338024000000001</v>
      </c>
      <c r="C18364" s="75">
        <v>69.034152000000006</v>
      </c>
    </row>
    <row r="18365" spans="1:3" x14ac:dyDescent="0.25">
      <c r="A18365" s="74">
        <v>42105</v>
      </c>
      <c r="B18365" s="75">
        <v>25.325832000000002</v>
      </c>
      <c r="C18365" s="75">
        <v>68.872608</v>
      </c>
    </row>
    <row r="18366" spans="1:3" x14ac:dyDescent="0.25">
      <c r="A18366" s="74">
        <v>42106</v>
      </c>
      <c r="B18366" s="75">
        <v>25.310592000000003</v>
      </c>
      <c r="C18366" s="75">
        <v>68.720208</v>
      </c>
    </row>
    <row r="18367" spans="1:3" x14ac:dyDescent="0.25">
      <c r="A18367" s="74">
        <v>42107</v>
      </c>
      <c r="B18367" s="75">
        <v>25.301448000000004</v>
      </c>
      <c r="C18367" s="75">
        <v>68.555616000000001</v>
      </c>
    </row>
    <row r="18368" spans="1:3" x14ac:dyDescent="0.25">
      <c r="A18368" s="74">
        <v>42108</v>
      </c>
      <c r="B18368" s="75">
        <v>25.295352000000001</v>
      </c>
      <c r="C18368" s="75">
        <v>68.387976000000009</v>
      </c>
    </row>
    <row r="18369" spans="1:3" x14ac:dyDescent="0.25">
      <c r="A18369" s="74">
        <v>42109</v>
      </c>
      <c r="B18369" s="75">
        <v>25.292304000000001</v>
      </c>
      <c r="C18369" s="75">
        <v>68.250816</v>
      </c>
    </row>
    <row r="18370" spans="1:3" x14ac:dyDescent="0.25">
      <c r="A18370" s="74">
        <v>42110</v>
      </c>
      <c r="B18370" s="75">
        <v>25.289256000000002</v>
      </c>
      <c r="C18370" s="75">
        <v>68.171568000000008</v>
      </c>
    </row>
    <row r="18371" spans="1:3" x14ac:dyDescent="0.25">
      <c r="A18371" s="74">
        <v>42111</v>
      </c>
      <c r="B18371" s="75">
        <v>25.277064000000003</v>
      </c>
      <c r="C18371" s="75">
        <v>68.101464000000007</v>
      </c>
    </row>
    <row r="18372" spans="1:3" x14ac:dyDescent="0.25">
      <c r="A18372" s="74">
        <v>42112</v>
      </c>
      <c r="B18372" s="75">
        <v>25.267920000000004</v>
      </c>
      <c r="C18372" s="75">
        <v>67.973448000000005</v>
      </c>
    </row>
    <row r="18373" spans="1:3" x14ac:dyDescent="0.25">
      <c r="A18373" s="74">
        <v>42113</v>
      </c>
      <c r="B18373" s="75">
        <v>25.258776000000001</v>
      </c>
      <c r="C18373" s="75">
        <v>67.814952000000005</v>
      </c>
    </row>
    <row r="18374" spans="1:3" x14ac:dyDescent="0.25">
      <c r="A18374" s="74">
        <v>42114</v>
      </c>
      <c r="B18374" s="75">
        <v>25.252679999999998</v>
      </c>
      <c r="C18374" s="75">
        <v>67.659503999999998</v>
      </c>
    </row>
    <row r="18375" spans="1:3" x14ac:dyDescent="0.25">
      <c r="A18375" s="74">
        <v>42115</v>
      </c>
      <c r="B18375" s="75">
        <v>25.267920000000004</v>
      </c>
      <c r="C18375" s="75">
        <v>67.516248000000004</v>
      </c>
    </row>
    <row r="18376" spans="1:3" x14ac:dyDescent="0.25">
      <c r="A18376" s="74">
        <v>42116</v>
      </c>
      <c r="B18376" s="75">
        <v>25.261824000000001</v>
      </c>
      <c r="C18376" s="75">
        <v>67.351656000000006</v>
      </c>
    </row>
    <row r="18377" spans="1:3" x14ac:dyDescent="0.25">
      <c r="A18377" s="74">
        <v>42117</v>
      </c>
      <c r="B18377" s="75">
        <v>25.252679999999998</v>
      </c>
      <c r="C18377" s="75">
        <v>67.174871999999993</v>
      </c>
    </row>
    <row r="18378" spans="1:3" x14ac:dyDescent="0.25">
      <c r="A18378" s="74">
        <v>42118</v>
      </c>
      <c r="B18378" s="75">
        <v>25.240488000000003</v>
      </c>
      <c r="C18378" s="75">
        <v>66.988944000000004</v>
      </c>
    </row>
    <row r="18379" spans="1:3" x14ac:dyDescent="0.25">
      <c r="A18379" s="74">
        <v>42119</v>
      </c>
      <c r="B18379" s="75">
        <v>25.231344</v>
      </c>
      <c r="C18379" s="75">
        <v>66.787776000000008</v>
      </c>
    </row>
    <row r="18380" spans="1:3" x14ac:dyDescent="0.25">
      <c r="A18380" s="74">
        <v>42120</v>
      </c>
      <c r="B18380" s="75">
        <v>25.225248000000004</v>
      </c>
      <c r="C18380" s="75">
        <v>66.583560000000006</v>
      </c>
    </row>
    <row r="18381" spans="1:3" x14ac:dyDescent="0.25">
      <c r="A18381" s="74">
        <v>42121</v>
      </c>
      <c r="B18381" s="75">
        <v>25.213970400000001</v>
      </c>
      <c r="C18381" s="75">
        <v>66.376296000000011</v>
      </c>
    </row>
    <row r="18382" spans="1:3" x14ac:dyDescent="0.25">
      <c r="A18382" s="74">
        <v>42122</v>
      </c>
      <c r="B18382" s="75">
        <v>25.209093599999999</v>
      </c>
      <c r="C18382" s="75">
        <v>66.159888000000009</v>
      </c>
    </row>
    <row r="18383" spans="1:3" x14ac:dyDescent="0.25">
      <c r="A18383" s="74">
        <v>42123</v>
      </c>
      <c r="B18383" s="75">
        <v>25.2029976</v>
      </c>
      <c r="C18383" s="75">
        <v>65.970911999999998</v>
      </c>
    </row>
    <row r="18384" spans="1:3" x14ac:dyDescent="0.25">
      <c r="A18384" s="74">
        <v>42124</v>
      </c>
      <c r="B18384" s="75">
        <v>25.200864000000003</v>
      </c>
      <c r="C18384" s="75">
        <v>65.84289600000001</v>
      </c>
    </row>
    <row r="18385" spans="1:3" x14ac:dyDescent="0.25">
      <c r="A18385" s="74">
        <v>42125</v>
      </c>
      <c r="B18385" s="75">
        <v>25.210007999999998</v>
      </c>
      <c r="C18385" s="75">
        <v>65.748408000000012</v>
      </c>
    </row>
    <row r="18386" spans="1:3" x14ac:dyDescent="0.25">
      <c r="A18386" s="74">
        <v>42126</v>
      </c>
      <c r="B18386" s="75">
        <v>25.227381600000001</v>
      </c>
      <c r="C18386" s="75">
        <v>65.608199999999997</v>
      </c>
    </row>
    <row r="18387" spans="1:3" x14ac:dyDescent="0.25">
      <c r="A18387" s="74">
        <v>42127</v>
      </c>
      <c r="B18387" s="75">
        <v>25.226162400000003</v>
      </c>
      <c r="C18387" s="75">
        <v>65.416176000000007</v>
      </c>
    </row>
    <row r="18388" spans="1:3" x14ac:dyDescent="0.25">
      <c r="A18388" s="74">
        <v>42128</v>
      </c>
      <c r="B18388" s="75">
        <v>25.219152000000001</v>
      </c>
      <c r="C18388" s="75">
        <v>65.205864000000005</v>
      </c>
    </row>
    <row r="18389" spans="1:3" x14ac:dyDescent="0.25">
      <c r="A18389" s="74">
        <v>42129</v>
      </c>
      <c r="B18389" s="75">
        <v>25.216104000000001</v>
      </c>
      <c r="C18389" s="75">
        <v>64.983360000000005</v>
      </c>
    </row>
    <row r="18390" spans="1:3" x14ac:dyDescent="0.25">
      <c r="A18390" s="74">
        <v>42130</v>
      </c>
      <c r="B18390" s="75">
        <v>25.206045600000003</v>
      </c>
      <c r="C18390" s="75">
        <v>64.766952000000003</v>
      </c>
    </row>
    <row r="18391" spans="1:3" x14ac:dyDescent="0.25">
      <c r="A18391" s="74">
        <v>42131</v>
      </c>
      <c r="B18391" s="75">
        <v>25.204927998984001</v>
      </c>
      <c r="C18391" s="75">
        <v>64.526160000000004</v>
      </c>
    </row>
    <row r="18392" spans="1:3" x14ac:dyDescent="0.25">
      <c r="A18392" s="74">
        <v>42132</v>
      </c>
      <c r="B18392" s="75">
        <v>25.192634400000003</v>
      </c>
      <c r="C18392" s="75">
        <v>64.288415999999998</v>
      </c>
    </row>
    <row r="18393" spans="1:3" x14ac:dyDescent="0.25">
      <c r="A18393" s="74">
        <v>42133</v>
      </c>
      <c r="B18393" s="75">
        <v>25.1804424</v>
      </c>
      <c r="C18393" s="75">
        <v>64.081152000000003</v>
      </c>
    </row>
    <row r="18394" spans="1:3" x14ac:dyDescent="0.25">
      <c r="A18394" s="74">
        <v>42134</v>
      </c>
      <c r="B18394" s="75">
        <v>25.169469599999999</v>
      </c>
      <c r="C18394" s="75">
        <v>63.876936000000001</v>
      </c>
    </row>
    <row r="18395" spans="1:3" x14ac:dyDescent="0.25">
      <c r="A18395" s="74">
        <v>42135</v>
      </c>
      <c r="B18395" s="75">
        <v>25.156058400000003</v>
      </c>
      <c r="C18395" s="75">
        <v>63.663576000000006</v>
      </c>
    </row>
    <row r="18396" spans="1:3" x14ac:dyDescent="0.25">
      <c r="A18396" s="74">
        <v>42136</v>
      </c>
      <c r="B18396" s="75">
        <v>25.149048000000004</v>
      </c>
      <c r="C18396" s="75">
        <v>63.447168000000005</v>
      </c>
    </row>
    <row r="18397" spans="1:3" x14ac:dyDescent="0.25">
      <c r="A18397" s="74">
        <v>42137</v>
      </c>
      <c r="B18397" s="75">
        <v>25.130760000000002</v>
      </c>
      <c r="C18397" s="75">
        <v>63.221615999999997</v>
      </c>
    </row>
    <row r="18398" spans="1:3" x14ac:dyDescent="0.25">
      <c r="A18398" s="74">
        <v>42138</v>
      </c>
      <c r="B18398" s="75">
        <v>25.121616000000003</v>
      </c>
      <c r="C18398" s="75">
        <v>62.993015999999997</v>
      </c>
    </row>
    <row r="18399" spans="1:3" x14ac:dyDescent="0.25">
      <c r="A18399" s="74">
        <v>42139</v>
      </c>
      <c r="B18399" s="75">
        <v>25.111456001016002</v>
      </c>
      <c r="C18399" s="75">
        <v>62.791848000000002</v>
      </c>
    </row>
    <row r="18400" spans="1:3" x14ac:dyDescent="0.25">
      <c r="A18400" s="74">
        <v>42140</v>
      </c>
      <c r="B18400" s="75">
        <v>25.108509600000001</v>
      </c>
      <c r="C18400" s="75">
        <v>62.880240000000008</v>
      </c>
    </row>
    <row r="18401" spans="1:3" x14ac:dyDescent="0.25">
      <c r="A18401" s="74">
        <v>42141</v>
      </c>
      <c r="B18401" s="75">
        <v>25.103328000000001</v>
      </c>
      <c r="C18401" s="75">
        <v>62.886336</v>
      </c>
    </row>
    <row r="18402" spans="1:3" x14ac:dyDescent="0.25">
      <c r="A18402" s="74">
        <v>42142</v>
      </c>
      <c r="B18402" s="75">
        <v>25.089002400000002</v>
      </c>
      <c r="C18402" s="75">
        <v>62.868048000000002</v>
      </c>
    </row>
    <row r="18403" spans="1:3" x14ac:dyDescent="0.25">
      <c r="A18403" s="74">
        <v>42143</v>
      </c>
      <c r="B18403" s="75">
        <v>25.072848000000004</v>
      </c>
      <c r="C18403" s="75">
        <v>62.819279999999999</v>
      </c>
    </row>
    <row r="18404" spans="1:3" x14ac:dyDescent="0.25">
      <c r="A18404" s="74">
        <v>42144</v>
      </c>
      <c r="B18404" s="75">
        <v>25.066752000000001</v>
      </c>
      <c r="C18404" s="75">
        <v>63.002159999999996</v>
      </c>
    </row>
    <row r="18405" spans="1:3" x14ac:dyDescent="0.25">
      <c r="A18405" s="74">
        <v>42145</v>
      </c>
      <c r="B18405" s="75">
        <v>25.118568</v>
      </c>
      <c r="C18405" s="75">
        <v>63.185040000000008</v>
      </c>
    </row>
    <row r="18406" spans="1:3" x14ac:dyDescent="0.25">
      <c r="A18406" s="74">
        <v>42146</v>
      </c>
      <c r="B18406" s="75">
        <v>25.124664000000003</v>
      </c>
      <c r="C18406" s="75">
        <v>63.431928000000006</v>
      </c>
    </row>
    <row r="18407" spans="1:3" x14ac:dyDescent="0.25">
      <c r="A18407" s="74">
        <v>42147</v>
      </c>
      <c r="B18407" s="75">
        <v>25.112472</v>
      </c>
      <c r="C18407" s="75">
        <v>63.462408000000003</v>
      </c>
    </row>
    <row r="18408" spans="1:3" x14ac:dyDescent="0.25">
      <c r="A18408" s="74">
        <v>42148</v>
      </c>
      <c r="B18408" s="75">
        <v>25.100279999999998</v>
      </c>
      <c r="C18408" s="75">
        <v>63.608712000000004</v>
      </c>
    </row>
    <row r="18409" spans="1:3" x14ac:dyDescent="0.25">
      <c r="A18409" s="74">
        <v>42149</v>
      </c>
      <c r="B18409" s="75">
        <v>25.095098400000001</v>
      </c>
      <c r="C18409" s="75">
        <v>64.934591999999995</v>
      </c>
    </row>
    <row r="18410" spans="1:3" x14ac:dyDescent="0.25">
      <c r="A18410" s="74">
        <v>42150</v>
      </c>
      <c r="B18410" s="75">
        <v>25.081992000000003</v>
      </c>
      <c r="C18410" s="75">
        <v>65.096136000000001</v>
      </c>
    </row>
    <row r="18411" spans="1:3" x14ac:dyDescent="0.25">
      <c r="A18411" s="74">
        <v>42151</v>
      </c>
      <c r="B18411" s="75">
        <v>25.064618400000004</v>
      </c>
      <c r="C18411" s="75">
        <v>65.202815999999999</v>
      </c>
    </row>
    <row r="18412" spans="1:3" x14ac:dyDescent="0.25">
      <c r="A18412" s="74">
        <v>42152</v>
      </c>
      <c r="B18412" s="75">
        <v>25.0445016</v>
      </c>
      <c r="C18412" s="75">
        <v>65.373503999999997</v>
      </c>
    </row>
    <row r="18413" spans="1:3" x14ac:dyDescent="0.25">
      <c r="A18413" s="74">
        <v>42153</v>
      </c>
      <c r="B18413" s="75">
        <v>25.036272</v>
      </c>
      <c r="C18413" s="75">
        <v>65.471040000000002</v>
      </c>
    </row>
    <row r="18414" spans="1:3" x14ac:dyDescent="0.25">
      <c r="A18414" s="74">
        <v>42154</v>
      </c>
      <c r="B18414" s="75">
        <v>25.033224000000001</v>
      </c>
      <c r="C18414" s="75">
        <v>65.364360000000005</v>
      </c>
    </row>
    <row r="18415" spans="1:3" x14ac:dyDescent="0.25">
      <c r="A18415" s="74">
        <v>42155</v>
      </c>
      <c r="B18415" s="75">
        <v>25.024079999999998</v>
      </c>
      <c r="C18415" s="75">
        <v>65.211960000000005</v>
      </c>
    </row>
    <row r="18416" spans="1:3" x14ac:dyDescent="0.25">
      <c r="A18416" s="74">
        <v>42156</v>
      </c>
      <c r="B18416" s="75">
        <v>25.017069599999999</v>
      </c>
      <c r="C18416" s="75">
        <v>65.099184000000008</v>
      </c>
    </row>
    <row r="18417" spans="1:3" x14ac:dyDescent="0.25">
      <c r="A18417" s="74">
        <v>42157</v>
      </c>
      <c r="B18417" s="75">
        <v>25.003658400000003</v>
      </c>
      <c r="C18417" s="75">
        <v>65.044319999999999</v>
      </c>
    </row>
    <row r="18418" spans="1:3" x14ac:dyDescent="0.25">
      <c r="A18418" s="74">
        <v>42158</v>
      </c>
      <c r="B18418" s="75">
        <v>25.003658400000003</v>
      </c>
      <c r="C18418" s="75">
        <v>65.038224</v>
      </c>
    </row>
    <row r="18419" spans="1:3" x14ac:dyDescent="0.25">
      <c r="A18419" s="74">
        <v>42159</v>
      </c>
      <c r="B18419" s="75">
        <v>25.011888000000003</v>
      </c>
      <c r="C18419" s="75">
        <v>65.047368000000006</v>
      </c>
    </row>
    <row r="18420" spans="1:3" x14ac:dyDescent="0.25">
      <c r="A18420" s="74">
        <v>42160</v>
      </c>
      <c r="B18420" s="75">
        <v>25.0445016</v>
      </c>
      <c r="C18420" s="75">
        <v>65.041271999999992</v>
      </c>
    </row>
    <row r="18421" spans="1:3" x14ac:dyDescent="0.25">
      <c r="A18421" s="74">
        <v>42161</v>
      </c>
      <c r="B18421" s="75">
        <v>25.037186400000003</v>
      </c>
      <c r="C18421" s="75">
        <v>64.971168000000006</v>
      </c>
    </row>
    <row r="18422" spans="1:3" x14ac:dyDescent="0.25">
      <c r="A18422" s="74">
        <v>42162</v>
      </c>
      <c r="B18422" s="75">
        <v>25.079858400000003</v>
      </c>
      <c r="C18422" s="75">
        <v>65.099184000000008</v>
      </c>
    </row>
    <row r="18423" spans="1:3" x14ac:dyDescent="0.25">
      <c r="A18423" s="74">
        <v>42163</v>
      </c>
      <c r="B18423" s="75">
        <v>25.107290400000004</v>
      </c>
      <c r="C18423" s="75">
        <v>65.285111999999998</v>
      </c>
    </row>
    <row r="18424" spans="1:3" x14ac:dyDescent="0.25">
      <c r="A18424" s="74">
        <v>42164</v>
      </c>
      <c r="B18424" s="75">
        <v>25.123749600000004</v>
      </c>
      <c r="C18424" s="75">
        <v>65.471040000000002</v>
      </c>
    </row>
    <row r="18425" spans="1:3" x14ac:dyDescent="0.25">
      <c r="A18425" s="74">
        <v>42165</v>
      </c>
      <c r="B18425" s="75">
        <v>25.130760000000002</v>
      </c>
      <c r="C18425" s="75">
        <v>65.574671999999993</v>
      </c>
    </row>
    <row r="18426" spans="1:3" x14ac:dyDescent="0.25">
      <c r="A18426" s="74">
        <v>42166</v>
      </c>
      <c r="B18426" s="75">
        <v>25.1267976</v>
      </c>
      <c r="C18426" s="75">
        <v>65.562480000000008</v>
      </c>
    </row>
    <row r="18427" spans="1:3" x14ac:dyDescent="0.25">
      <c r="A18427" s="74">
        <v>42167</v>
      </c>
      <c r="B18427" s="75">
        <v>25.119482399999999</v>
      </c>
      <c r="C18427" s="75">
        <v>65.504568000000006</v>
      </c>
    </row>
    <row r="18428" spans="1:3" x14ac:dyDescent="0.25">
      <c r="A18428" s="74">
        <v>42168</v>
      </c>
      <c r="B18428" s="75">
        <v>25.1103384</v>
      </c>
      <c r="C18428" s="75">
        <v>65.474088000000009</v>
      </c>
    </row>
    <row r="18429" spans="1:3" x14ac:dyDescent="0.25">
      <c r="A18429" s="74">
        <v>42169</v>
      </c>
      <c r="B18429" s="75">
        <v>25.100279999999998</v>
      </c>
      <c r="C18429" s="75">
        <v>65.428368000000006</v>
      </c>
    </row>
    <row r="18430" spans="1:3" x14ac:dyDescent="0.25">
      <c r="A18430" s="74">
        <v>42170</v>
      </c>
      <c r="B18430" s="75">
        <v>25.088088000000003</v>
      </c>
      <c r="C18430" s="75">
        <v>65.346071999999992</v>
      </c>
    </row>
    <row r="18431" spans="1:3" x14ac:dyDescent="0.25">
      <c r="A18431" s="74">
        <v>42171</v>
      </c>
      <c r="B18431" s="75">
        <v>25.078944</v>
      </c>
      <c r="C18431" s="75">
        <v>65.245488000000009</v>
      </c>
    </row>
    <row r="18432" spans="1:3" x14ac:dyDescent="0.25">
      <c r="A18432" s="74">
        <v>42172</v>
      </c>
      <c r="B18432" s="75">
        <v>25.078944</v>
      </c>
      <c r="C18432" s="75">
        <v>65.163191999999995</v>
      </c>
    </row>
    <row r="18433" spans="1:3" x14ac:dyDescent="0.25">
      <c r="A18433" s="74">
        <v>42173</v>
      </c>
      <c r="B18433" s="75">
        <v>25.068885600000002</v>
      </c>
      <c r="C18433" s="75">
        <v>65.083944000000002</v>
      </c>
    </row>
    <row r="18434" spans="1:3" x14ac:dyDescent="0.25">
      <c r="A18434" s="74">
        <v>42174</v>
      </c>
      <c r="B18434" s="75">
        <v>25.056693599999999</v>
      </c>
      <c r="C18434" s="75">
        <v>64.980311999999998</v>
      </c>
    </row>
    <row r="18435" spans="1:3" x14ac:dyDescent="0.25">
      <c r="A18435" s="74">
        <v>42175</v>
      </c>
      <c r="B18435" s="75">
        <v>25.043282399999999</v>
      </c>
      <c r="C18435" s="75">
        <v>64.864488000000009</v>
      </c>
    </row>
    <row r="18436" spans="1:3" x14ac:dyDescent="0.25">
      <c r="A18436" s="74">
        <v>42176</v>
      </c>
      <c r="B18436" s="75">
        <v>25.038405600000004</v>
      </c>
      <c r="C18436" s="75">
        <v>64.751711999999998</v>
      </c>
    </row>
    <row r="18437" spans="1:3" x14ac:dyDescent="0.25">
      <c r="A18437" s="74">
        <v>42177</v>
      </c>
      <c r="B18437" s="75">
        <v>25.023165599999999</v>
      </c>
      <c r="C18437" s="75">
        <v>64.638936000000001</v>
      </c>
    </row>
    <row r="18438" spans="1:3" x14ac:dyDescent="0.25">
      <c r="A18438" s="74">
        <v>42178</v>
      </c>
      <c r="B18438" s="75">
        <v>25.008839999999999</v>
      </c>
      <c r="C18438" s="75">
        <v>64.510919999999999</v>
      </c>
    </row>
    <row r="18439" spans="1:3" x14ac:dyDescent="0.25">
      <c r="A18439" s="74">
        <v>42179</v>
      </c>
      <c r="B18439" s="75">
        <v>24.993600000000001</v>
      </c>
      <c r="C18439" s="75">
        <v>64.379856000000004</v>
      </c>
    </row>
    <row r="18440" spans="1:3" x14ac:dyDescent="0.25">
      <c r="A18440" s="74">
        <v>42180</v>
      </c>
      <c r="B18440" s="75">
        <v>24.978360000000002</v>
      </c>
      <c r="C18440" s="75">
        <v>64.242696000000009</v>
      </c>
    </row>
    <row r="18441" spans="1:3" x14ac:dyDescent="0.25">
      <c r="A18441" s="74">
        <v>42181</v>
      </c>
      <c r="B18441" s="75">
        <v>24.967082399999999</v>
      </c>
      <c r="C18441" s="75">
        <v>64.102488000000008</v>
      </c>
    </row>
    <row r="18442" spans="1:3" x14ac:dyDescent="0.25">
      <c r="A18442" s="74">
        <v>42182</v>
      </c>
      <c r="B18442" s="75">
        <v>24.954890400000004</v>
      </c>
      <c r="C18442" s="75">
        <v>63.956184000000007</v>
      </c>
    </row>
    <row r="18443" spans="1:3" x14ac:dyDescent="0.25">
      <c r="A18443" s="74">
        <v>42183</v>
      </c>
      <c r="B18443" s="75">
        <v>24.938735999999999</v>
      </c>
      <c r="C18443" s="75">
        <v>63.812928000000007</v>
      </c>
    </row>
    <row r="18444" spans="1:3" x14ac:dyDescent="0.25">
      <c r="A18444" s="74">
        <v>42184</v>
      </c>
      <c r="B18444" s="75">
        <v>24.934773600000003</v>
      </c>
      <c r="C18444" s="75">
        <v>63.660528000000006</v>
      </c>
    </row>
    <row r="18445" spans="1:3" x14ac:dyDescent="0.25">
      <c r="A18445" s="74">
        <v>42185</v>
      </c>
      <c r="B18445" s="75">
        <v>24.919533600000001</v>
      </c>
      <c r="C18445" s="75">
        <v>63.498984000000007</v>
      </c>
    </row>
    <row r="18446" spans="1:3" x14ac:dyDescent="0.25">
      <c r="A18446" s="74">
        <v>42186</v>
      </c>
      <c r="B18446" s="75">
        <v>24.897588000000002</v>
      </c>
      <c r="C18446" s="75">
        <v>63.334392000000001</v>
      </c>
    </row>
    <row r="18447" spans="1:3" x14ac:dyDescent="0.25">
      <c r="A18447" s="74">
        <v>42187</v>
      </c>
      <c r="B18447" s="75">
        <v>24.895149600000003</v>
      </c>
      <c r="C18447" s="75">
        <v>63.175896000000009</v>
      </c>
    </row>
    <row r="18448" spans="1:3" x14ac:dyDescent="0.25">
      <c r="A18448" s="74">
        <v>42188</v>
      </c>
      <c r="B18448" s="75">
        <v>24.8817384</v>
      </c>
      <c r="C18448" s="75">
        <v>63.017400000000002</v>
      </c>
    </row>
    <row r="18449" spans="1:3" x14ac:dyDescent="0.25">
      <c r="A18449" s="74">
        <v>42189</v>
      </c>
      <c r="B18449" s="75">
        <v>24.867717600000002</v>
      </c>
      <c r="C18449" s="75">
        <v>62.849759999999996</v>
      </c>
    </row>
    <row r="18450" spans="1:3" x14ac:dyDescent="0.25">
      <c r="A18450" s="74">
        <v>42190</v>
      </c>
      <c r="B18450" s="75">
        <v>24.852477600000004</v>
      </c>
      <c r="C18450" s="75">
        <v>62.682120000000005</v>
      </c>
    </row>
    <row r="18451" spans="1:3" x14ac:dyDescent="0.25">
      <c r="A18451" s="74">
        <v>42191</v>
      </c>
      <c r="B18451" s="75">
        <v>24.8421144</v>
      </c>
      <c r="C18451" s="75">
        <v>62.517528000000006</v>
      </c>
    </row>
    <row r="18452" spans="1:3" x14ac:dyDescent="0.25">
      <c r="A18452" s="74">
        <v>42192</v>
      </c>
      <c r="B18452" s="75">
        <v>24.8421144</v>
      </c>
      <c r="C18452" s="75">
        <v>62.733936</v>
      </c>
    </row>
    <row r="18453" spans="1:3" x14ac:dyDescent="0.25">
      <c r="A18453" s="74">
        <v>42193</v>
      </c>
      <c r="B18453" s="75">
        <v>24.832970400000001</v>
      </c>
      <c r="C18453" s="75">
        <v>62.929008000000003</v>
      </c>
    </row>
    <row r="18454" spans="1:3" x14ac:dyDescent="0.25">
      <c r="A18454" s="74">
        <v>42194</v>
      </c>
      <c r="B18454" s="75">
        <v>24.8219976</v>
      </c>
      <c r="C18454" s="75">
        <v>62.828423999999998</v>
      </c>
    </row>
    <row r="18455" spans="1:3" x14ac:dyDescent="0.25">
      <c r="A18455" s="74">
        <v>42195</v>
      </c>
      <c r="B18455" s="75">
        <v>24.823826400000002</v>
      </c>
      <c r="C18455" s="75">
        <v>62.715648000000002</v>
      </c>
    </row>
    <row r="18456" spans="1:3" x14ac:dyDescent="0.25">
      <c r="A18456" s="74">
        <v>42196</v>
      </c>
      <c r="B18456" s="75">
        <v>24.8159016</v>
      </c>
      <c r="C18456" s="75">
        <v>62.715648000000002</v>
      </c>
    </row>
    <row r="18457" spans="1:3" x14ac:dyDescent="0.25">
      <c r="A18457" s="74">
        <v>42197</v>
      </c>
      <c r="B18457" s="75">
        <v>24.817730400000002</v>
      </c>
      <c r="C18457" s="75">
        <v>62.709552000000009</v>
      </c>
    </row>
    <row r="18458" spans="1:3" x14ac:dyDescent="0.25">
      <c r="A18458" s="74">
        <v>42198</v>
      </c>
      <c r="B18458" s="75">
        <v>24.800661600000002</v>
      </c>
      <c r="C18458" s="75">
        <v>62.715648000000002</v>
      </c>
    </row>
    <row r="18459" spans="1:3" x14ac:dyDescent="0.25">
      <c r="A18459" s="74">
        <v>42199</v>
      </c>
      <c r="B18459" s="75">
        <v>24.796394400000001</v>
      </c>
      <c r="C18459" s="75">
        <v>62.709552000000009</v>
      </c>
    </row>
    <row r="18460" spans="1:3" x14ac:dyDescent="0.25">
      <c r="A18460" s="74">
        <v>42200</v>
      </c>
      <c r="B18460" s="75">
        <v>24.782373600000003</v>
      </c>
      <c r="C18460" s="75">
        <v>62.685168000000004</v>
      </c>
    </row>
    <row r="18461" spans="1:3" x14ac:dyDescent="0.25">
      <c r="A18461" s="74">
        <v>42201</v>
      </c>
      <c r="B18461" s="75">
        <v>24.777192000000003</v>
      </c>
      <c r="C18461" s="75">
        <v>62.660784000000007</v>
      </c>
    </row>
    <row r="18462" spans="1:3" x14ac:dyDescent="0.25">
      <c r="A18462" s="74">
        <v>42202</v>
      </c>
      <c r="B18462" s="75">
        <v>24.767133600000001</v>
      </c>
      <c r="C18462" s="75">
        <v>63.154559999999996</v>
      </c>
    </row>
    <row r="18463" spans="1:3" x14ac:dyDescent="0.25">
      <c r="A18463" s="74">
        <v>42203</v>
      </c>
      <c r="B18463" s="75">
        <v>24.751893599999999</v>
      </c>
      <c r="C18463" s="75">
        <v>63.267336</v>
      </c>
    </row>
    <row r="18464" spans="1:3" x14ac:dyDescent="0.25">
      <c r="A18464" s="74">
        <v>42204</v>
      </c>
      <c r="B18464" s="75">
        <v>24.737568</v>
      </c>
      <c r="C18464" s="75">
        <v>63.294768000000005</v>
      </c>
    </row>
    <row r="18465" spans="1:3" x14ac:dyDescent="0.25">
      <c r="A18465" s="74">
        <v>42205</v>
      </c>
      <c r="B18465" s="75">
        <v>24.735434400000003</v>
      </c>
      <c r="C18465" s="75">
        <v>63.544704000000003</v>
      </c>
    </row>
    <row r="18466" spans="1:3" x14ac:dyDescent="0.25">
      <c r="A18466" s="74">
        <v>42206</v>
      </c>
      <c r="B18466" s="75">
        <v>24.7232424</v>
      </c>
      <c r="C18466" s="75">
        <v>63.858648000000002</v>
      </c>
    </row>
    <row r="18467" spans="1:3" x14ac:dyDescent="0.25">
      <c r="A18467" s="74">
        <v>42207</v>
      </c>
      <c r="B18467" s="75">
        <v>24.717146400000001</v>
      </c>
      <c r="C18467" s="75">
        <v>64.126872000000006</v>
      </c>
    </row>
    <row r="18468" spans="1:3" x14ac:dyDescent="0.25">
      <c r="A18468" s="74">
        <v>42208</v>
      </c>
      <c r="B18468" s="75">
        <v>24.711050399999998</v>
      </c>
      <c r="C18468" s="75">
        <v>64.257936000000001</v>
      </c>
    </row>
    <row r="18469" spans="1:3" x14ac:dyDescent="0.25">
      <c r="A18469" s="74">
        <v>42209</v>
      </c>
      <c r="B18469" s="75">
        <v>24.685752000000001</v>
      </c>
      <c r="C18469" s="75">
        <v>64.309752000000003</v>
      </c>
    </row>
    <row r="18470" spans="1:3" x14ac:dyDescent="0.25">
      <c r="A18470" s="74">
        <v>42210</v>
      </c>
      <c r="B18470" s="75">
        <v>24.665330400000002</v>
      </c>
      <c r="C18470" s="75">
        <v>64.337184000000008</v>
      </c>
    </row>
    <row r="18471" spans="1:3" x14ac:dyDescent="0.25">
      <c r="A18471" s="74">
        <v>42211</v>
      </c>
      <c r="B18471" s="75">
        <v>24.648261600000001</v>
      </c>
      <c r="C18471" s="75">
        <v>64.352423999999999</v>
      </c>
    </row>
    <row r="18472" spans="1:3" x14ac:dyDescent="0.25">
      <c r="A18472" s="74">
        <v>42212</v>
      </c>
      <c r="B18472" s="75">
        <v>24.630888000000002</v>
      </c>
      <c r="C18472" s="75">
        <v>64.355472000000006</v>
      </c>
    </row>
    <row r="18473" spans="1:3" x14ac:dyDescent="0.25">
      <c r="A18473" s="74">
        <v>42213</v>
      </c>
      <c r="B18473" s="75">
        <v>24.6126</v>
      </c>
      <c r="C18473" s="75">
        <v>64.361568000000005</v>
      </c>
    </row>
    <row r="18474" spans="1:3" x14ac:dyDescent="0.25">
      <c r="A18474" s="74">
        <v>42214</v>
      </c>
      <c r="B18474" s="75">
        <v>24.591264000000002</v>
      </c>
      <c r="C18474" s="75">
        <v>64.404240000000001</v>
      </c>
    </row>
    <row r="18475" spans="1:3" x14ac:dyDescent="0.25">
      <c r="A18475" s="74">
        <v>42215</v>
      </c>
      <c r="B18475" s="75">
        <v>24.582120000000003</v>
      </c>
      <c r="C18475" s="75">
        <v>64.398144000000002</v>
      </c>
    </row>
    <row r="18476" spans="1:3" x14ac:dyDescent="0.25">
      <c r="A18476" s="74">
        <v>42216</v>
      </c>
      <c r="B18476" s="75">
        <v>24.560784000000002</v>
      </c>
      <c r="C18476" s="75">
        <v>64.392048000000003</v>
      </c>
    </row>
    <row r="18477" spans="1:3" x14ac:dyDescent="0.25">
      <c r="A18477" s="74">
        <v>42217</v>
      </c>
      <c r="B18477" s="75">
        <v>24.548592000000003</v>
      </c>
      <c r="C18477" s="75">
        <v>64.239648000000003</v>
      </c>
    </row>
    <row r="18478" spans="1:3" x14ac:dyDescent="0.25">
      <c r="A18478" s="74">
        <v>42218</v>
      </c>
      <c r="B18478" s="75">
        <v>24.545544000000003</v>
      </c>
      <c r="C18478" s="75">
        <v>64.081152000000003</v>
      </c>
    </row>
    <row r="18479" spans="1:3" x14ac:dyDescent="0.25">
      <c r="A18479" s="74">
        <v>42219</v>
      </c>
      <c r="B18479" s="75">
        <v>24.533352000000001</v>
      </c>
      <c r="C18479" s="75">
        <v>63.913512000000004</v>
      </c>
    </row>
    <row r="18480" spans="1:3" x14ac:dyDescent="0.25">
      <c r="A18480" s="74">
        <v>42220</v>
      </c>
      <c r="B18480" s="75">
        <v>24.521160000000002</v>
      </c>
      <c r="C18480" s="75">
        <v>63.742823999999999</v>
      </c>
    </row>
    <row r="18481" spans="1:3" x14ac:dyDescent="0.25">
      <c r="A18481" s="74">
        <v>42221</v>
      </c>
      <c r="B18481" s="75">
        <v>24.508967999999999</v>
      </c>
      <c r="C18481" s="75">
        <v>63.569088000000001</v>
      </c>
    </row>
    <row r="18482" spans="1:3" x14ac:dyDescent="0.25">
      <c r="A18482" s="74">
        <v>42222</v>
      </c>
      <c r="B18482" s="75">
        <v>24.499824</v>
      </c>
      <c r="C18482" s="75">
        <v>63.398400000000002</v>
      </c>
    </row>
    <row r="18483" spans="1:3" x14ac:dyDescent="0.25">
      <c r="A18483" s="74">
        <v>42223</v>
      </c>
      <c r="B18483" s="75">
        <v>24.490680000000001</v>
      </c>
      <c r="C18483" s="75">
        <v>63.203328000000006</v>
      </c>
    </row>
    <row r="18484" spans="1:3" x14ac:dyDescent="0.25">
      <c r="A18484" s="74">
        <v>42224</v>
      </c>
      <c r="B18484" s="75">
        <v>24.487632000000001</v>
      </c>
      <c r="C18484" s="75">
        <v>63.050928000000006</v>
      </c>
    </row>
    <row r="18485" spans="1:3" x14ac:dyDescent="0.25">
      <c r="A18485" s="74">
        <v>42225</v>
      </c>
      <c r="B18485" s="75">
        <v>24.487632000000001</v>
      </c>
      <c r="C18485" s="75">
        <v>63.102744000000001</v>
      </c>
    </row>
    <row r="18486" spans="1:3" x14ac:dyDescent="0.25">
      <c r="A18486" s="74">
        <v>42226</v>
      </c>
      <c r="B18486" s="75">
        <v>24.475439999999999</v>
      </c>
      <c r="C18486" s="75">
        <v>62.956440000000008</v>
      </c>
    </row>
    <row r="18487" spans="1:3" x14ac:dyDescent="0.25">
      <c r="A18487" s="74">
        <v>42227</v>
      </c>
      <c r="B18487" s="75">
        <v>24.463248000000004</v>
      </c>
      <c r="C18487" s="75">
        <v>62.779656000000003</v>
      </c>
    </row>
    <row r="18488" spans="1:3" x14ac:dyDescent="0.25">
      <c r="A18488" s="74">
        <v>42228</v>
      </c>
      <c r="B18488" s="75">
        <v>24.451056000000001</v>
      </c>
      <c r="C18488" s="75">
        <v>62.587632000000006</v>
      </c>
    </row>
    <row r="18489" spans="1:3" x14ac:dyDescent="0.25">
      <c r="A18489" s="74">
        <v>42229</v>
      </c>
      <c r="B18489" s="75">
        <v>24.444960000000002</v>
      </c>
      <c r="C18489" s="75">
        <v>62.386464000000004</v>
      </c>
    </row>
    <row r="18490" spans="1:3" x14ac:dyDescent="0.25">
      <c r="A18490" s="74">
        <v>42230</v>
      </c>
      <c r="B18490" s="75">
        <v>24.469344000000003</v>
      </c>
      <c r="C18490" s="75">
        <v>62.258448000000001</v>
      </c>
    </row>
    <row r="18491" spans="1:3" x14ac:dyDescent="0.25">
      <c r="A18491" s="74">
        <v>42231</v>
      </c>
      <c r="B18491" s="75">
        <v>24.478488000000002</v>
      </c>
      <c r="C18491" s="75">
        <v>62.124336</v>
      </c>
    </row>
    <row r="18492" spans="1:3" x14ac:dyDescent="0.25">
      <c r="A18492" s="74">
        <v>42232</v>
      </c>
      <c r="B18492" s="75">
        <v>24.481535999999998</v>
      </c>
      <c r="C18492" s="75">
        <v>62.572392000000001</v>
      </c>
    </row>
    <row r="18493" spans="1:3" x14ac:dyDescent="0.25">
      <c r="A18493" s="74">
        <v>42233</v>
      </c>
      <c r="B18493" s="75">
        <v>24.493728000000001</v>
      </c>
      <c r="C18493" s="75">
        <v>62.572392000000001</v>
      </c>
    </row>
    <row r="18494" spans="1:3" x14ac:dyDescent="0.25">
      <c r="A18494" s="74">
        <v>42234</v>
      </c>
      <c r="B18494" s="75">
        <v>24.493728000000001</v>
      </c>
      <c r="C18494" s="75">
        <v>62.493144000000001</v>
      </c>
    </row>
    <row r="18495" spans="1:3" x14ac:dyDescent="0.25">
      <c r="A18495" s="74">
        <v>42235</v>
      </c>
      <c r="B18495" s="75">
        <v>24.481535999999998</v>
      </c>
      <c r="C18495" s="75">
        <v>62.359032000000006</v>
      </c>
    </row>
    <row r="18496" spans="1:3" x14ac:dyDescent="0.25">
      <c r="A18496" s="74">
        <v>42236</v>
      </c>
      <c r="B18496" s="75">
        <v>24.472392000000003</v>
      </c>
      <c r="C18496" s="75">
        <v>62.209679999999999</v>
      </c>
    </row>
    <row r="18497" spans="1:3" x14ac:dyDescent="0.25">
      <c r="A18497" s="74">
        <v>42237</v>
      </c>
      <c r="B18497" s="75">
        <v>24.478488000000002</v>
      </c>
      <c r="C18497" s="75">
        <v>62.078615999999997</v>
      </c>
    </row>
    <row r="18498" spans="1:3" x14ac:dyDescent="0.25">
      <c r="A18498" s="74">
        <v>42238</v>
      </c>
      <c r="B18498" s="75">
        <v>24.466296</v>
      </c>
      <c r="C18498" s="75">
        <v>62.109096000000008</v>
      </c>
    </row>
    <row r="18499" spans="1:3" x14ac:dyDescent="0.25">
      <c r="A18499" s="74">
        <v>42239</v>
      </c>
      <c r="B18499" s="75">
        <v>24.484584000000002</v>
      </c>
      <c r="C18499" s="75">
        <v>62.096904000000002</v>
      </c>
    </row>
    <row r="18500" spans="1:3" x14ac:dyDescent="0.25">
      <c r="A18500" s="74">
        <v>42240</v>
      </c>
      <c r="B18500" s="75">
        <v>24.481535999999998</v>
      </c>
      <c r="C18500" s="75">
        <v>62.429136</v>
      </c>
    </row>
    <row r="18501" spans="1:3" x14ac:dyDescent="0.25">
      <c r="A18501" s="74">
        <v>42241</v>
      </c>
      <c r="B18501" s="75">
        <v>24.566880000000001</v>
      </c>
      <c r="C18501" s="75">
        <v>62.712600000000002</v>
      </c>
    </row>
    <row r="18502" spans="1:3" x14ac:dyDescent="0.25">
      <c r="A18502" s="74">
        <v>42242</v>
      </c>
      <c r="B18502" s="75">
        <v>24.566880000000001</v>
      </c>
      <c r="C18502" s="75">
        <v>62.907671999999998</v>
      </c>
    </row>
    <row r="18503" spans="1:3" x14ac:dyDescent="0.25">
      <c r="A18503" s="74">
        <v>42243</v>
      </c>
      <c r="B18503" s="75">
        <v>24.551639999999999</v>
      </c>
      <c r="C18503" s="75">
        <v>62.999112000000004</v>
      </c>
    </row>
    <row r="18504" spans="1:3" x14ac:dyDescent="0.25">
      <c r="A18504" s="74">
        <v>42244</v>
      </c>
      <c r="B18504" s="75">
        <v>24.5364</v>
      </c>
      <c r="C18504" s="75">
        <v>63.142368000000005</v>
      </c>
    </row>
    <row r="18505" spans="1:3" x14ac:dyDescent="0.25">
      <c r="A18505" s="74">
        <v>42245</v>
      </c>
      <c r="B18505" s="75">
        <v>24.521160000000002</v>
      </c>
      <c r="C18505" s="75">
        <v>63.203328000000006</v>
      </c>
    </row>
    <row r="18506" spans="1:3" x14ac:dyDescent="0.25">
      <c r="A18506" s="74">
        <v>42246</v>
      </c>
      <c r="B18506" s="75">
        <v>24.521160000000002</v>
      </c>
      <c r="C18506" s="75">
        <v>63.383159999999997</v>
      </c>
    </row>
    <row r="18507" spans="1:3" x14ac:dyDescent="0.25">
      <c r="A18507" s="74">
        <v>42247</v>
      </c>
      <c r="B18507" s="75">
        <v>24.512016000000003</v>
      </c>
      <c r="C18507" s="75">
        <v>63.562992000000001</v>
      </c>
    </row>
    <row r="18508" spans="1:3" x14ac:dyDescent="0.25">
      <c r="A18508" s="74">
        <v>42248</v>
      </c>
      <c r="B18508" s="75">
        <v>24.518112000000002</v>
      </c>
      <c r="C18508" s="75">
        <v>63.630048000000002</v>
      </c>
    </row>
    <row r="18509" spans="1:3" x14ac:dyDescent="0.25">
      <c r="A18509" s="74">
        <v>42249</v>
      </c>
      <c r="B18509" s="75">
        <v>24.508967999999999</v>
      </c>
      <c r="C18509" s="75">
        <v>63.721488000000001</v>
      </c>
    </row>
    <row r="18510" spans="1:3" x14ac:dyDescent="0.25">
      <c r="A18510" s="74">
        <v>42250</v>
      </c>
      <c r="B18510" s="75">
        <v>24.512016000000003</v>
      </c>
      <c r="C18510" s="75">
        <v>63.745871999999999</v>
      </c>
    </row>
    <row r="18511" spans="1:3" x14ac:dyDescent="0.25">
      <c r="A18511" s="74">
        <v>42251</v>
      </c>
      <c r="B18511" s="75">
        <v>24.508967999999999</v>
      </c>
      <c r="C18511" s="75">
        <v>63.678815999999998</v>
      </c>
    </row>
    <row r="18512" spans="1:3" x14ac:dyDescent="0.25">
      <c r="A18512" s="74">
        <v>42252</v>
      </c>
      <c r="B18512" s="75">
        <v>24.527256000000001</v>
      </c>
      <c r="C18512" s="75">
        <v>63.648336</v>
      </c>
    </row>
    <row r="18513" spans="1:3" x14ac:dyDescent="0.25">
      <c r="A18513" s="74">
        <v>42253</v>
      </c>
      <c r="B18513" s="75">
        <v>24.579072</v>
      </c>
      <c r="C18513" s="75">
        <v>63.989712000000004</v>
      </c>
    </row>
    <row r="18514" spans="1:3" x14ac:dyDescent="0.25">
      <c r="A18514" s="74">
        <v>42254</v>
      </c>
      <c r="B18514" s="75">
        <v>24.633935999999999</v>
      </c>
      <c r="C18514" s="75">
        <v>64.919352000000003</v>
      </c>
    </row>
    <row r="18515" spans="1:3" x14ac:dyDescent="0.25">
      <c r="A18515" s="74">
        <v>42255</v>
      </c>
      <c r="B18515" s="75">
        <v>24.667464000000002</v>
      </c>
      <c r="C18515" s="75">
        <v>65.291208000000012</v>
      </c>
    </row>
    <row r="18516" spans="1:3" x14ac:dyDescent="0.25">
      <c r="A18516" s="74">
        <v>42256</v>
      </c>
      <c r="B18516" s="75">
        <v>24.713184000000002</v>
      </c>
      <c r="C18516" s="75">
        <v>65.708784000000009</v>
      </c>
    </row>
    <row r="18517" spans="1:3" x14ac:dyDescent="0.25">
      <c r="A18517" s="74">
        <v>42257</v>
      </c>
      <c r="B18517" s="75">
        <v>24.761952000000001</v>
      </c>
      <c r="C18517" s="75">
        <v>65.952624</v>
      </c>
    </row>
    <row r="18518" spans="1:3" x14ac:dyDescent="0.25">
      <c r="A18518" s="74">
        <v>42258</v>
      </c>
      <c r="B18518" s="75">
        <v>24.786335999999999</v>
      </c>
      <c r="C18518" s="75">
        <v>66.223896000000011</v>
      </c>
    </row>
    <row r="18519" spans="1:3" x14ac:dyDescent="0.25">
      <c r="A18519" s="74">
        <v>42259</v>
      </c>
      <c r="B18519" s="75">
        <v>24.789384000000002</v>
      </c>
      <c r="C18519" s="75">
        <v>66.312288000000009</v>
      </c>
    </row>
    <row r="18520" spans="1:3" x14ac:dyDescent="0.25">
      <c r="A18520" s="74">
        <v>42260</v>
      </c>
      <c r="B18520" s="75">
        <v>24.789384000000002</v>
      </c>
      <c r="C18520" s="75">
        <v>66.403728000000001</v>
      </c>
    </row>
    <row r="18521" spans="1:3" x14ac:dyDescent="0.25">
      <c r="A18521" s="74">
        <v>42261</v>
      </c>
      <c r="B18521" s="75">
        <v>24.783288000000002</v>
      </c>
      <c r="C18521" s="75">
        <v>66.46468800000001</v>
      </c>
    </row>
    <row r="18522" spans="1:3" x14ac:dyDescent="0.25">
      <c r="A18522" s="74">
        <v>42262</v>
      </c>
      <c r="B18522" s="75">
        <v>24.774144000000003</v>
      </c>
      <c r="C18522" s="75">
        <v>66.467736000000002</v>
      </c>
    </row>
    <row r="18523" spans="1:3" x14ac:dyDescent="0.25">
      <c r="A18523" s="74">
        <v>42263</v>
      </c>
      <c r="B18523" s="75">
        <v>24.813768</v>
      </c>
      <c r="C18523" s="75">
        <v>66.610991999999996</v>
      </c>
    </row>
    <row r="18524" spans="1:3" x14ac:dyDescent="0.25">
      <c r="A18524" s="74">
        <v>42264</v>
      </c>
      <c r="B18524" s="75">
        <v>24.813768</v>
      </c>
      <c r="C18524" s="75">
        <v>66.623184000000009</v>
      </c>
    </row>
    <row r="18525" spans="1:3" x14ac:dyDescent="0.25">
      <c r="A18525" s="74">
        <v>42265</v>
      </c>
      <c r="B18525" s="75">
        <v>24.816816000000003</v>
      </c>
      <c r="C18525" s="75">
        <v>66.732911999999999</v>
      </c>
    </row>
    <row r="18526" spans="1:3" x14ac:dyDescent="0.25">
      <c r="A18526" s="74">
        <v>42266</v>
      </c>
      <c r="B18526" s="75">
        <v>24.819864000000003</v>
      </c>
      <c r="C18526" s="75">
        <v>66.818256000000005</v>
      </c>
    </row>
    <row r="18527" spans="1:3" x14ac:dyDescent="0.25">
      <c r="A18527" s="74">
        <v>42267</v>
      </c>
      <c r="B18527" s="75">
        <v>24.822912000000002</v>
      </c>
      <c r="C18527" s="75">
        <v>66.860928000000001</v>
      </c>
    </row>
    <row r="18528" spans="1:3" x14ac:dyDescent="0.25">
      <c r="A18528" s="74">
        <v>42268</v>
      </c>
      <c r="B18528" s="75">
        <v>24.829922400000001</v>
      </c>
      <c r="C18528" s="75">
        <v>66.863976000000008</v>
      </c>
    </row>
    <row r="18529" spans="1:3" x14ac:dyDescent="0.25">
      <c r="A18529" s="74">
        <v>42269</v>
      </c>
      <c r="B18529" s="75">
        <v>24.847296</v>
      </c>
      <c r="C18529" s="75">
        <v>66.918840000000003</v>
      </c>
    </row>
    <row r="18530" spans="1:3" x14ac:dyDescent="0.25">
      <c r="A18530" s="74">
        <v>42270</v>
      </c>
      <c r="B18530" s="75">
        <v>24.866498400000001</v>
      </c>
      <c r="C18530" s="75">
        <v>66.918840000000003</v>
      </c>
    </row>
    <row r="18531" spans="1:3" x14ac:dyDescent="0.25">
      <c r="A18531" s="74">
        <v>42271</v>
      </c>
      <c r="B18531" s="75">
        <v>24.884786400000003</v>
      </c>
      <c r="C18531" s="75">
        <v>66.946271999999993</v>
      </c>
    </row>
    <row r="18532" spans="1:3" x14ac:dyDescent="0.25">
      <c r="A18532" s="74">
        <v>42272</v>
      </c>
      <c r="B18532" s="75">
        <v>24.893016000000003</v>
      </c>
      <c r="C18532" s="75">
        <v>66.985896000000011</v>
      </c>
    </row>
    <row r="18533" spans="1:3" x14ac:dyDescent="0.25">
      <c r="A18533" s="74">
        <v>42273</v>
      </c>
      <c r="B18533" s="75">
        <v>24.895149600000003</v>
      </c>
      <c r="C18533" s="75">
        <v>67.089528000000001</v>
      </c>
    </row>
    <row r="18534" spans="1:3" x14ac:dyDescent="0.25">
      <c r="A18534" s="74">
        <v>42274</v>
      </c>
      <c r="B18534" s="75">
        <v>24.901245600000003</v>
      </c>
      <c r="C18534" s="75">
        <v>67.25412</v>
      </c>
    </row>
    <row r="18535" spans="1:3" x14ac:dyDescent="0.25">
      <c r="A18535" s="74">
        <v>42275</v>
      </c>
      <c r="B18535" s="75">
        <v>24.8981976</v>
      </c>
      <c r="C18535" s="75">
        <v>67.324224000000001</v>
      </c>
    </row>
    <row r="18536" spans="1:3" x14ac:dyDescent="0.25">
      <c r="A18536" s="74">
        <v>42276</v>
      </c>
      <c r="B18536" s="75">
        <v>24.890882399999999</v>
      </c>
      <c r="C18536" s="75">
        <v>67.336416</v>
      </c>
    </row>
    <row r="18537" spans="1:3" x14ac:dyDescent="0.25">
      <c r="A18537" s="74">
        <v>42277</v>
      </c>
      <c r="B18537" s="75">
        <v>24.900128000000002</v>
      </c>
      <c r="C18537" s="75">
        <v>67.421760000000006</v>
      </c>
    </row>
    <row r="18538" spans="1:3" x14ac:dyDescent="0.25">
      <c r="A18538" s="74">
        <v>42278</v>
      </c>
      <c r="B18538" s="75">
        <v>24.923496</v>
      </c>
      <c r="C18538" s="75">
        <v>67.757040000000003</v>
      </c>
    </row>
    <row r="18539" spans="1:3" x14ac:dyDescent="0.25">
      <c r="A18539" s="74">
        <v>42279</v>
      </c>
      <c r="B18539" s="75">
        <v>24.920448000000004</v>
      </c>
      <c r="C18539" s="75">
        <v>67.882007999999999</v>
      </c>
    </row>
    <row r="18540" spans="1:3" x14ac:dyDescent="0.25">
      <c r="A18540" s="74">
        <v>42280</v>
      </c>
      <c r="B18540" s="75">
        <v>24.912320000000001</v>
      </c>
      <c r="C18540" s="75">
        <v>67.91858400000001</v>
      </c>
    </row>
    <row r="18541" spans="1:3" x14ac:dyDescent="0.25">
      <c r="A18541" s="74">
        <v>42281</v>
      </c>
      <c r="B18541" s="75">
        <v>24.901143999999999</v>
      </c>
      <c r="C18541" s="75">
        <v>67.967352000000005</v>
      </c>
    </row>
    <row r="18542" spans="1:3" x14ac:dyDescent="0.25">
      <c r="A18542" s="74">
        <v>42282</v>
      </c>
      <c r="B18542" s="75">
        <v>24.892000000000003</v>
      </c>
      <c r="C18542" s="75">
        <v>67.985640000000004</v>
      </c>
    </row>
    <row r="18543" spans="1:3" x14ac:dyDescent="0.25">
      <c r="A18543" s="74">
        <v>42283</v>
      </c>
      <c r="B18543" s="75">
        <v>24.920448000000004</v>
      </c>
      <c r="C18543" s="75">
        <v>68.125848000000005</v>
      </c>
    </row>
    <row r="18544" spans="1:3" x14ac:dyDescent="0.25">
      <c r="A18544" s="74">
        <v>42284</v>
      </c>
      <c r="B18544" s="75">
        <v>24.941784000000002</v>
      </c>
      <c r="C18544" s="75">
        <v>68.363591999999997</v>
      </c>
    </row>
    <row r="18545" spans="1:3" x14ac:dyDescent="0.25">
      <c r="A18545" s="74">
        <v>42285</v>
      </c>
      <c r="B18545" s="75">
        <v>24.932639999999999</v>
      </c>
      <c r="C18545" s="75">
        <v>68.45198400000001</v>
      </c>
    </row>
    <row r="18546" spans="1:3" x14ac:dyDescent="0.25">
      <c r="A18546" s="74">
        <v>42286</v>
      </c>
      <c r="B18546" s="75">
        <v>24.934672000000003</v>
      </c>
      <c r="C18546" s="75">
        <v>68.491607999999999</v>
      </c>
    </row>
    <row r="18547" spans="1:3" x14ac:dyDescent="0.25">
      <c r="A18547" s="74">
        <v>42287</v>
      </c>
      <c r="B18547" s="75">
        <v>24.942799999999998</v>
      </c>
      <c r="C18547" s="75">
        <v>68.671440000000004</v>
      </c>
    </row>
    <row r="18548" spans="1:3" x14ac:dyDescent="0.25">
      <c r="A18548" s="74">
        <v>42288</v>
      </c>
      <c r="B18548" s="75">
        <v>24.999696</v>
      </c>
      <c r="C18548" s="75">
        <v>68.90918400000001</v>
      </c>
    </row>
    <row r="18549" spans="1:3" x14ac:dyDescent="0.25">
      <c r="A18549" s="74">
        <v>42289</v>
      </c>
      <c r="B18549" s="75">
        <v>25.021946400000001</v>
      </c>
      <c r="C18549" s="75">
        <v>69.009768000000008</v>
      </c>
    </row>
    <row r="18550" spans="1:3" x14ac:dyDescent="0.25">
      <c r="A18550" s="74">
        <v>42290</v>
      </c>
      <c r="B18550" s="75">
        <v>25.023165599999999</v>
      </c>
      <c r="C18550" s="75">
        <v>69.055488000000011</v>
      </c>
    </row>
    <row r="18551" spans="1:3" x14ac:dyDescent="0.25">
      <c r="A18551" s="74">
        <v>42291</v>
      </c>
      <c r="B18551" s="75">
        <v>25.027128000000001</v>
      </c>
      <c r="C18551" s="75">
        <v>69.122544000000005</v>
      </c>
    </row>
    <row r="18552" spans="1:3" x14ac:dyDescent="0.25">
      <c r="A18552" s="74">
        <v>42292</v>
      </c>
      <c r="B18552" s="75">
        <v>25.043282399999999</v>
      </c>
      <c r="C18552" s="75">
        <v>69.210936000000004</v>
      </c>
    </row>
    <row r="18553" spans="1:3" x14ac:dyDescent="0.25">
      <c r="A18553" s="74">
        <v>42293</v>
      </c>
      <c r="B18553" s="75">
        <v>25.056693599999999</v>
      </c>
      <c r="C18553" s="75">
        <v>69.308471999999995</v>
      </c>
    </row>
    <row r="18554" spans="1:3" x14ac:dyDescent="0.25">
      <c r="A18554" s="74">
        <v>42294</v>
      </c>
      <c r="B18554" s="75">
        <v>25.069800000000001</v>
      </c>
      <c r="C18554" s="75">
        <v>69.399912</v>
      </c>
    </row>
    <row r="18555" spans="1:3" x14ac:dyDescent="0.25">
      <c r="A18555" s="74">
        <v>42295</v>
      </c>
      <c r="B18555" s="75">
        <v>25.078029600000001</v>
      </c>
      <c r="C18555" s="75">
        <v>69.473064000000008</v>
      </c>
    </row>
    <row r="18556" spans="1:3" x14ac:dyDescent="0.25">
      <c r="A18556" s="74">
        <v>42296</v>
      </c>
      <c r="B18556" s="75">
        <v>25.091135999999999</v>
      </c>
      <c r="C18556" s="75">
        <v>69.515736000000004</v>
      </c>
    </row>
    <row r="18557" spans="1:3" x14ac:dyDescent="0.25">
      <c r="A18557" s="76">
        <v>42297</v>
      </c>
      <c r="B18557" s="75">
        <v>25.095098400000001</v>
      </c>
      <c r="C18557" s="75">
        <v>69.588887999999997</v>
      </c>
    </row>
    <row r="18558" spans="1:3" x14ac:dyDescent="0.25">
      <c r="A18558" s="76">
        <v>42298</v>
      </c>
      <c r="B18558" s="75">
        <v>25.128626400000002</v>
      </c>
      <c r="C18558" s="75">
        <v>69.805296000000013</v>
      </c>
    </row>
    <row r="18559" spans="1:3" x14ac:dyDescent="0.25">
      <c r="A18559" s="76">
        <v>42299</v>
      </c>
      <c r="B18559" s="75">
        <v>25.145085600000002</v>
      </c>
      <c r="C18559" s="75">
        <v>69.905879999999996</v>
      </c>
    </row>
    <row r="18560" spans="1:3" x14ac:dyDescent="0.25">
      <c r="A18560" s="76">
        <v>42300</v>
      </c>
      <c r="B18560" s="75">
        <v>25.161239999999999</v>
      </c>
      <c r="C18560" s="75">
        <v>70.003416000000001</v>
      </c>
    </row>
    <row r="18561" spans="1:3" x14ac:dyDescent="0.25">
      <c r="A18561" s="76">
        <v>42301</v>
      </c>
      <c r="B18561" s="75">
        <v>25.197816000000003</v>
      </c>
      <c r="C18561" s="75">
        <v>70.119240000000005</v>
      </c>
    </row>
    <row r="18562" spans="1:3" x14ac:dyDescent="0.25">
      <c r="A18562" s="76">
        <v>42302</v>
      </c>
      <c r="B18562" s="75">
        <v>25.2029976</v>
      </c>
      <c r="C18562" s="75">
        <v>70.192391999999998</v>
      </c>
    </row>
    <row r="18563" spans="1:3" x14ac:dyDescent="0.25">
      <c r="A18563" s="76">
        <v>42303</v>
      </c>
      <c r="B18563" s="75">
        <v>25.194768</v>
      </c>
      <c r="C18563" s="75">
        <v>70.283832000000004</v>
      </c>
    </row>
    <row r="18564" spans="1:3" x14ac:dyDescent="0.25">
      <c r="A18564" s="76">
        <v>42304</v>
      </c>
      <c r="B18564" s="75">
        <v>25.194768</v>
      </c>
      <c r="C18564" s="75">
        <v>70.347840000000005</v>
      </c>
    </row>
    <row r="18565" spans="1:3" x14ac:dyDescent="0.25">
      <c r="A18565" s="76">
        <v>42305</v>
      </c>
      <c r="B18565" s="75">
        <v>25.203911999999999</v>
      </c>
      <c r="C18565" s="75">
        <v>70.424040000000005</v>
      </c>
    </row>
    <row r="18566" spans="1:3" x14ac:dyDescent="0.25">
      <c r="A18566" s="76">
        <v>42306</v>
      </c>
      <c r="B18566" s="75">
        <v>25.203911999999999</v>
      </c>
      <c r="C18566" s="75">
        <v>70.457568000000009</v>
      </c>
    </row>
    <row r="18567" spans="1:3" x14ac:dyDescent="0.25">
      <c r="A18567" s="76">
        <v>42307</v>
      </c>
      <c r="B18567" s="75">
        <v>25.206960000000002</v>
      </c>
      <c r="C18567" s="75">
        <v>70.609968000000009</v>
      </c>
    </row>
    <row r="18568" spans="1:3" x14ac:dyDescent="0.25">
      <c r="A18568" s="76">
        <v>42308</v>
      </c>
      <c r="B18568" s="75">
        <v>25.228296</v>
      </c>
      <c r="C18568" s="75">
        <v>70.655687999999998</v>
      </c>
    </row>
    <row r="18569" spans="1:3" x14ac:dyDescent="0.25">
      <c r="A18569" s="76">
        <v>42309</v>
      </c>
      <c r="B18569" s="75">
        <v>25.247498400000001</v>
      </c>
      <c r="C18569" s="75">
        <v>70.926959999999994</v>
      </c>
    </row>
    <row r="18570" spans="1:3" x14ac:dyDescent="0.25">
      <c r="A18570" s="76">
        <v>42310</v>
      </c>
      <c r="B18570" s="75">
        <v>25.263855999999997</v>
      </c>
      <c r="C18570" s="75">
        <v>71.048879999999997</v>
      </c>
    </row>
    <row r="18571" spans="1:3" x14ac:dyDescent="0.25">
      <c r="A18571" s="76">
        <v>42311</v>
      </c>
      <c r="B18571" s="75">
        <v>25.276149600000004</v>
      </c>
      <c r="C18571" s="75">
        <v>71.149464000000009</v>
      </c>
    </row>
    <row r="18572" spans="1:3" x14ac:dyDescent="0.25">
      <c r="A18572" s="76">
        <v>42312</v>
      </c>
      <c r="B18572" s="75">
        <v>25.285293599999999</v>
      </c>
      <c r="C18572" s="75">
        <v>71.21956800000001</v>
      </c>
    </row>
    <row r="18573" spans="1:3" x14ac:dyDescent="0.25">
      <c r="A18573" s="76">
        <v>42313</v>
      </c>
      <c r="B18573" s="75">
        <v>25.2962664</v>
      </c>
      <c r="C18573" s="75">
        <v>71.311008000000001</v>
      </c>
    </row>
    <row r="18574" spans="1:3" x14ac:dyDescent="0.25">
      <c r="A18574" s="76">
        <v>42314</v>
      </c>
      <c r="B18574" s="75">
        <v>25.309576000000003</v>
      </c>
      <c r="C18574" s="75">
        <v>71.378064000000009</v>
      </c>
    </row>
    <row r="18575" spans="1:3" x14ac:dyDescent="0.25">
      <c r="A18575" s="76">
        <v>42315</v>
      </c>
      <c r="B18575" s="75">
        <v>25.309576000000003</v>
      </c>
      <c r="C18575" s="75">
        <v>71.451216000000002</v>
      </c>
    </row>
    <row r="18576" spans="1:3" x14ac:dyDescent="0.25">
      <c r="A18576" s="76">
        <v>42316</v>
      </c>
      <c r="B18576" s="75">
        <v>25.328879999999998</v>
      </c>
      <c r="C18576" s="75">
        <v>71.512176000000011</v>
      </c>
    </row>
    <row r="18577" spans="1:3" x14ac:dyDescent="0.25">
      <c r="A18577" s="76">
        <v>42317</v>
      </c>
      <c r="B18577" s="75">
        <v>25.361391999999999</v>
      </c>
      <c r="C18577" s="75">
        <v>71.560944000000006</v>
      </c>
    </row>
    <row r="18578" spans="1:3" x14ac:dyDescent="0.25">
      <c r="A18578" s="76">
        <v>42318</v>
      </c>
      <c r="B18578" s="75">
        <v>25.361391999999999</v>
      </c>
      <c r="C18578" s="75">
        <v>71.628</v>
      </c>
    </row>
    <row r="18579" spans="1:3" x14ac:dyDescent="0.25">
      <c r="A18579" s="76">
        <v>42319</v>
      </c>
      <c r="B18579" s="75">
        <v>25.364541600000003</v>
      </c>
      <c r="C18579" s="75">
        <v>71.713344000000006</v>
      </c>
    </row>
    <row r="18580" spans="1:3" x14ac:dyDescent="0.25">
      <c r="A18580" s="76">
        <v>42320</v>
      </c>
      <c r="B18580" s="75">
        <v>25.361391999999999</v>
      </c>
      <c r="C18580" s="75">
        <v>71.774304000000001</v>
      </c>
    </row>
    <row r="18581" spans="1:3" x14ac:dyDescent="0.25">
      <c r="A18581" s="76">
        <v>42321</v>
      </c>
      <c r="B18581" s="75">
        <v>25.359360000000002</v>
      </c>
      <c r="C18581" s="75">
        <v>71.807832000000005</v>
      </c>
    </row>
    <row r="18582" spans="1:3" x14ac:dyDescent="0.25">
      <c r="A18582" s="76">
        <v>42322</v>
      </c>
      <c r="B18582" s="75">
        <v>25.362408000000002</v>
      </c>
      <c r="C18582" s="75">
        <v>71.865744000000007</v>
      </c>
    </row>
    <row r="18583" spans="1:3" x14ac:dyDescent="0.25">
      <c r="A18583" s="76">
        <v>42323</v>
      </c>
      <c r="B18583" s="75">
        <v>25.404064000000005</v>
      </c>
      <c r="C18583" s="75">
        <v>71.935848000000007</v>
      </c>
    </row>
    <row r="18584" spans="1:3" x14ac:dyDescent="0.25">
      <c r="A18584" s="76">
        <v>42324</v>
      </c>
      <c r="B18584" s="75">
        <v>25.434645600000003</v>
      </c>
      <c r="C18584" s="75">
        <v>71.984616000000003</v>
      </c>
    </row>
    <row r="18585" spans="1:3" x14ac:dyDescent="0.25">
      <c r="A18585" s="76">
        <v>42325</v>
      </c>
      <c r="B18585" s="75">
        <v>25.493472000000001</v>
      </c>
      <c r="C18585" s="75">
        <v>72.185784000000012</v>
      </c>
    </row>
    <row r="18586" spans="1:3" x14ac:dyDescent="0.25">
      <c r="A18586" s="76">
        <v>42326</v>
      </c>
      <c r="B18586" s="75">
        <v>25.524866400000001</v>
      </c>
      <c r="C18586" s="75">
        <v>72.435720000000003</v>
      </c>
    </row>
    <row r="18587" spans="1:3" x14ac:dyDescent="0.25">
      <c r="A18587" s="76">
        <v>42327</v>
      </c>
      <c r="B18587" s="75">
        <v>25.538277600000004</v>
      </c>
      <c r="C18587" s="75">
        <v>72.527159999999995</v>
      </c>
    </row>
    <row r="18588" spans="1:3" x14ac:dyDescent="0.25">
      <c r="A18588" s="76">
        <v>42328</v>
      </c>
      <c r="B18588" s="75">
        <v>25.546202400000002</v>
      </c>
      <c r="C18588" s="75">
        <v>72.591167999999996</v>
      </c>
    </row>
    <row r="18589" spans="1:3" x14ac:dyDescent="0.25">
      <c r="A18589" s="76">
        <v>42329</v>
      </c>
      <c r="B18589" s="75">
        <v>25.555346400000001</v>
      </c>
      <c r="C18589" s="75">
        <v>72.661271999999997</v>
      </c>
    </row>
    <row r="18590" spans="1:3" x14ac:dyDescent="0.25">
      <c r="A18590" s="76">
        <v>42330</v>
      </c>
      <c r="B18590" s="75">
        <v>25.577901600000001</v>
      </c>
      <c r="C18590" s="75">
        <v>72.767952000000008</v>
      </c>
    </row>
    <row r="18591" spans="1:3" x14ac:dyDescent="0.25">
      <c r="A18591" s="76">
        <v>42331</v>
      </c>
      <c r="B18591" s="75">
        <v>25.582778400000002</v>
      </c>
      <c r="C18591" s="75">
        <v>72.819767999999996</v>
      </c>
    </row>
    <row r="18592" spans="1:3" x14ac:dyDescent="0.25">
      <c r="A18592" s="76">
        <v>42332</v>
      </c>
      <c r="B18592" s="75">
        <v>25.6175256</v>
      </c>
      <c r="C18592" s="75">
        <v>74.700384000000014</v>
      </c>
    </row>
    <row r="18593" spans="1:3" x14ac:dyDescent="0.25">
      <c r="A18593" s="76">
        <v>42333</v>
      </c>
      <c r="B18593" s="75">
        <v>25.632765599999999</v>
      </c>
      <c r="C18593" s="75">
        <v>74.980800000000002</v>
      </c>
    </row>
    <row r="18594" spans="1:3" x14ac:dyDescent="0.25">
      <c r="A18594" s="76">
        <v>42334</v>
      </c>
      <c r="B18594" s="75">
        <v>25.635813600000002</v>
      </c>
      <c r="C18594" s="75">
        <v>75.133200000000002</v>
      </c>
    </row>
    <row r="18595" spans="1:3" x14ac:dyDescent="0.25">
      <c r="A18595" s="76">
        <v>42335</v>
      </c>
      <c r="B18595" s="75">
        <v>25.640690400000004</v>
      </c>
      <c r="C18595" s="75">
        <v>75.242928000000006</v>
      </c>
    </row>
    <row r="18596" spans="1:3" x14ac:dyDescent="0.25">
      <c r="A18596" s="76">
        <v>42336</v>
      </c>
      <c r="B18596" s="75">
        <v>25.636728000000002</v>
      </c>
      <c r="C18596" s="75">
        <v>75.309984000000014</v>
      </c>
    </row>
    <row r="18597" spans="1:3" x14ac:dyDescent="0.25">
      <c r="A18597" s="76">
        <v>42337</v>
      </c>
      <c r="B18597" s="75">
        <v>25.641909599999998</v>
      </c>
      <c r="C18597" s="75">
        <v>75.361800000000002</v>
      </c>
    </row>
    <row r="18598" spans="1:3" x14ac:dyDescent="0.25">
      <c r="A18598" s="76">
        <v>42338</v>
      </c>
      <c r="B18598" s="75">
        <v>25.644957600000001</v>
      </c>
      <c r="C18598" s="75">
        <v>75.401424000000006</v>
      </c>
    </row>
    <row r="18599" spans="1:3" x14ac:dyDescent="0.25">
      <c r="A18599" s="76">
        <v>42339</v>
      </c>
      <c r="B18599" s="75">
        <v>25.638861600000002</v>
      </c>
      <c r="C18599" s="75">
        <v>75.447144000000009</v>
      </c>
    </row>
    <row r="18600" spans="1:3" x14ac:dyDescent="0.25">
      <c r="A18600" s="76">
        <v>42340</v>
      </c>
      <c r="B18600" s="75">
        <v>25.628498400000002</v>
      </c>
      <c r="C18600" s="75">
        <v>75.489816000000005</v>
      </c>
    </row>
    <row r="18601" spans="1:3" x14ac:dyDescent="0.25">
      <c r="A18601" s="76">
        <v>42341</v>
      </c>
      <c r="B18601" s="75">
        <v>25.665074400000002</v>
      </c>
      <c r="C18601" s="75">
        <v>75.532488000000001</v>
      </c>
    </row>
    <row r="18602" spans="1:3" x14ac:dyDescent="0.25">
      <c r="A18602" s="76">
        <v>42342</v>
      </c>
      <c r="B18602" s="75">
        <v>25.672389600000002</v>
      </c>
      <c r="C18602" s="75">
        <v>75.569064000000012</v>
      </c>
    </row>
    <row r="18603" spans="1:3" x14ac:dyDescent="0.25">
      <c r="A18603" s="76">
        <v>42343</v>
      </c>
      <c r="B18603" s="75">
        <v>25.672389600000002</v>
      </c>
      <c r="C18603" s="75">
        <v>75.614784000000014</v>
      </c>
    </row>
    <row r="18604" spans="1:3" x14ac:dyDescent="0.25">
      <c r="A18604" s="76">
        <v>42344</v>
      </c>
      <c r="B18604" s="75">
        <v>25.661111999999999</v>
      </c>
      <c r="C18604" s="75">
        <v>75.642216000000005</v>
      </c>
    </row>
    <row r="18605" spans="1:3" x14ac:dyDescent="0.25">
      <c r="A18605" s="76">
        <v>42345</v>
      </c>
      <c r="B18605" s="75">
        <v>25.655016000000003</v>
      </c>
      <c r="C18605" s="75">
        <v>75.65745600000001</v>
      </c>
    </row>
    <row r="18606" spans="1:3" x14ac:dyDescent="0.25">
      <c r="A18606" s="76">
        <v>42346</v>
      </c>
      <c r="B18606" s="75">
        <v>25.649834400000003</v>
      </c>
      <c r="C18606" s="75">
        <v>75.712320000000005</v>
      </c>
    </row>
    <row r="18607" spans="1:3" x14ac:dyDescent="0.25">
      <c r="A18607" s="76">
        <v>42347</v>
      </c>
      <c r="B18607" s="75">
        <v>25.645872000000001</v>
      </c>
      <c r="C18607" s="75">
        <v>75.721464000000012</v>
      </c>
    </row>
    <row r="18608" spans="1:3" x14ac:dyDescent="0.25">
      <c r="A18608" s="76">
        <v>42348</v>
      </c>
      <c r="B18608" s="75">
        <v>25.652882399999999</v>
      </c>
      <c r="C18608" s="75">
        <v>75.724512000000004</v>
      </c>
    </row>
    <row r="18609" spans="1:3" x14ac:dyDescent="0.25">
      <c r="A18609" s="76">
        <v>42349</v>
      </c>
      <c r="B18609" s="75">
        <v>25.642824000000001</v>
      </c>
      <c r="C18609" s="75">
        <v>75.727559999999997</v>
      </c>
    </row>
    <row r="18610" spans="1:3" x14ac:dyDescent="0.25">
      <c r="A18610" s="76">
        <v>42350</v>
      </c>
      <c r="B18610" s="75">
        <v>25.632765599999999</v>
      </c>
      <c r="C18610" s="75">
        <v>75.718416000000005</v>
      </c>
    </row>
    <row r="18611" spans="1:3" x14ac:dyDescent="0.25">
      <c r="A18611" s="76">
        <v>42351</v>
      </c>
      <c r="B18611" s="75">
        <v>25.624535999999999</v>
      </c>
      <c r="C18611" s="75">
        <v>75.712320000000005</v>
      </c>
    </row>
    <row r="18612" spans="1:3" x14ac:dyDescent="0.25">
      <c r="A18612" s="76">
        <v>42352</v>
      </c>
      <c r="B18612" s="75">
        <v>25.614477600000004</v>
      </c>
      <c r="C18612" s="75">
        <v>75.709271999999999</v>
      </c>
    </row>
    <row r="18613" spans="1:3" x14ac:dyDescent="0.25">
      <c r="A18613" s="76">
        <v>42353</v>
      </c>
      <c r="B18613" s="75">
        <v>25.600152000000001</v>
      </c>
      <c r="C18613" s="75">
        <v>75.703175999999999</v>
      </c>
    </row>
    <row r="18614" spans="1:3" x14ac:dyDescent="0.25">
      <c r="A18614" s="76">
        <v>42354</v>
      </c>
      <c r="B18614" s="75">
        <v>25.582778400000002</v>
      </c>
      <c r="C18614" s="75">
        <v>75.69708</v>
      </c>
    </row>
    <row r="18615" spans="1:3" x14ac:dyDescent="0.25">
      <c r="A18615" s="76">
        <v>42355</v>
      </c>
      <c r="B18615" s="75">
        <v>25.578816000000003</v>
      </c>
      <c r="C18615" s="75">
        <v>75.687936000000008</v>
      </c>
    </row>
    <row r="18616" spans="1:3" x14ac:dyDescent="0.25">
      <c r="A18616" s="76">
        <v>42356</v>
      </c>
      <c r="B18616" s="75">
        <v>25.587960000000002</v>
      </c>
      <c r="C18616" s="75">
        <v>75.684888000000001</v>
      </c>
    </row>
    <row r="18617" spans="1:3" x14ac:dyDescent="0.25">
      <c r="A18617" s="76">
        <v>42357</v>
      </c>
      <c r="B18617" s="75">
        <v>25.581864000000003</v>
      </c>
      <c r="C18617" s="75">
        <v>75.69708</v>
      </c>
    </row>
    <row r="18618" spans="1:3" x14ac:dyDescent="0.25">
      <c r="A18618" s="76">
        <v>42358</v>
      </c>
      <c r="B18618" s="75">
        <v>25.572720000000004</v>
      </c>
      <c r="C18618" s="75">
        <v>75.684888000000001</v>
      </c>
    </row>
    <row r="18619" spans="1:3" x14ac:dyDescent="0.25">
      <c r="A18619" s="76">
        <v>42359</v>
      </c>
      <c r="B18619" s="75">
        <v>25.562559999999998</v>
      </c>
      <c r="C18619" s="75">
        <v>75.666600000000003</v>
      </c>
    </row>
    <row r="18620" spans="1:3" x14ac:dyDescent="0.25">
      <c r="A18620" s="76">
        <v>42360</v>
      </c>
      <c r="B18620" s="75">
        <v>25.551384000000002</v>
      </c>
      <c r="C18620" s="75">
        <v>75.651359999999997</v>
      </c>
    </row>
    <row r="18621" spans="1:3" x14ac:dyDescent="0.25">
      <c r="A18621" s="76">
        <v>42361</v>
      </c>
      <c r="B18621" s="75">
        <v>25.539192000000003</v>
      </c>
      <c r="C18621" s="75">
        <v>75.633071999999999</v>
      </c>
    </row>
    <row r="18622" spans="1:3" x14ac:dyDescent="0.25">
      <c r="A18622" s="76">
        <v>42362</v>
      </c>
      <c r="B18622" s="75">
        <v>25.530047999999997</v>
      </c>
      <c r="C18622" s="75">
        <v>75.602592000000001</v>
      </c>
    </row>
    <row r="18623" spans="1:3" x14ac:dyDescent="0.25">
      <c r="A18623" s="76">
        <v>42363</v>
      </c>
      <c r="B18623" s="75">
        <v>25.516840000000002</v>
      </c>
      <c r="C18623" s="75">
        <v>75.562967999999998</v>
      </c>
    </row>
    <row r="18624" spans="1:3" x14ac:dyDescent="0.25">
      <c r="A18624" s="76">
        <v>42364</v>
      </c>
      <c r="B18624" s="75">
        <v>25.507696000000003</v>
      </c>
      <c r="C18624" s="75">
        <v>75.523344000000009</v>
      </c>
    </row>
    <row r="18625" spans="1:3" x14ac:dyDescent="0.25">
      <c r="A18625" s="76">
        <v>42365</v>
      </c>
      <c r="B18625" s="75">
        <v>25.501600000000003</v>
      </c>
      <c r="C18625" s="75">
        <v>75.480671999999998</v>
      </c>
    </row>
    <row r="18626" spans="1:3" x14ac:dyDescent="0.25">
      <c r="A18626" s="76">
        <v>42366</v>
      </c>
      <c r="B18626" s="75">
        <v>25.492557600000001</v>
      </c>
      <c r="C18626" s="75">
        <v>75.438000000000002</v>
      </c>
    </row>
    <row r="18627" spans="1:3" x14ac:dyDescent="0.25">
      <c r="A18627" s="76">
        <v>42367</v>
      </c>
      <c r="B18627" s="75">
        <v>25.485242400000001</v>
      </c>
      <c r="C18627" s="75">
        <v>75.395328000000006</v>
      </c>
    </row>
    <row r="18628" spans="1:3" x14ac:dyDescent="0.25">
      <c r="A18628" s="76">
        <v>42368</v>
      </c>
      <c r="B18628" s="75">
        <v>25.476098400000001</v>
      </c>
      <c r="C18628" s="75">
        <v>75.343512000000004</v>
      </c>
    </row>
    <row r="18629" spans="1:3" x14ac:dyDescent="0.25">
      <c r="A18629" s="76">
        <v>42369</v>
      </c>
      <c r="B18629" s="75">
        <v>25.459029600000001</v>
      </c>
      <c r="C18629" s="75">
        <v>75.297792000000001</v>
      </c>
    </row>
    <row r="18630" spans="1:3" x14ac:dyDescent="0.25">
      <c r="A18630" s="76">
        <v>42370</v>
      </c>
      <c r="B18630" s="75">
        <v>25.445313600000002</v>
      </c>
      <c r="C18630" s="75">
        <v>75.255120000000005</v>
      </c>
    </row>
    <row r="18631" spans="1:3" x14ac:dyDescent="0.25">
      <c r="A18631" s="76">
        <v>42371</v>
      </c>
      <c r="B18631" s="75">
        <v>25.4315976</v>
      </c>
      <c r="C18631" s="75">
        <v>75.215496000000002</v>
      </c>
    </row>
    <row r="18632" spans="1:3" x14ac:dyDescent="0.25">
      <c r="A18632" s="76">
        <v>42372</v>
      </c>
      <c r="B18632" s="75">
        <v>25.4181864</v>
      </c>
      <c r="C18632" s="75">
        <v>75.175871999999998</v>
      </c>
    </row>
    <row r="18633" spans="1:3" x14ac:dyDescent="0.25">
      <c r="A18633" s="76">
        <v>42373</v>
      </c>
      <c r="B18633" s="75">
        <v>25.410261600000002</v>
      </c>
      <c r="C18633" s="75">
        <v>75.096624000000006</v>
      </c>
    </row>
    <row r="18634" spans="1:3" x14ac:dyDescent="0.25">
      <c r="A18634" s="76">
        <v>42374</v>
      </c>
      <c r="B18634" s="75">
        <v>25.398069599999999</v>
      </c>
      <c r="C18634" s="75">
        <v>75.035664000000011</v>
      </c>
    </row>
    <row r="18635" spans="1:3" x14ac:dyDescent="0.25">
      <c r="A18635" s="76">
        <v>42375</v>
      </c>
      <c r="B18635" s="75">
        <v>25.385877600000004</v>
      </c>
      <c r="C18635" s="75">
        <v>74.980800000000002</v>
      </c>
    </row>
    <row r="18636" spans="1:3" x14ac:dyDescent="0.25">
      <c r="A18636" s="76">
        <v>42376</v>
      </c>
      <c r="B18636" s="75">
        <v>25.3755144</v>
      </c>
      <c r="C18636" s="75">
        <v>74.919840000000008</v>
      </c>
    </row>
    <row r="18637" spans="1:3" x14ac:dyDescent="0.25">
      <c r="A18637" s="76">
        <v>42377</v>
      </c>
      <c r="B18637" s="75">
        <v>25.366370400000001</v>
      </c>
      <c r="C18637" s="75">
        <v>74.858879999999999</v>
      </c>
    </row>
    <row r="18638" spans="1:3" x14ac:dyDescent="0.25">
      <c r="A18638" s="76">
        <v>42378</v>
      </c>
      <c r="B18638" s="75">
        <v>25.352349600000004</v>
      </c>
      <c r="C18638" s="75">
        <v>74.794871999999998</v>
      </c>
    </row>
    <row r="18639" spans="1:3" x14ac:dyDescent="0.25">
      <c r="A18639" s="76">
        <v>42379</v>
      </c>
      <c r="B18639" s="75">
        <v>25.337109600000002</v>
      </c>
      <c r="C18639" s="75">
        <v>74.730864000000011</v>
      </c>
    </row>
    <row r="18640" spans="1:3" x14ac:dyDescent="0.25">
      <c r="A18640" s="76">
        <v>42380</v>
      </c>
      <c r="B18640" s="75">
        <v>25.324917600000003</v>
      </c>
      <c r="C18640" s="75">
        <v>74.663808000000003</v>
      </c>
    </row>
    <row r="18641" spans="1:3" x14ac:dyDescent="0.25">
      <c r="A18641" s="76">
        <v>42381</v>
      </c>
      <c r="B18641" s="75">
        <v>25.317602400000002</v>
      </c>
      <c r="C18641" s="75">
        <v>74.572367999999997</v>
      </c>
    </row>
    <row r="18642" spans="1:3" x14ac:dyDescent="0.25">
      <c r="A18642" s="76">
        <v>42382</v>
      </c>
      <c r="B18642" s="75">
        <v>25.304496</v>
      </c>
      <c r="C18642" s="75">
        <v>74.517504000000002</v>
      </c>
    </row>
    <row r="18643" spans="1:3" x14ac:dyDescent="0.25">
      <c r="A18643" s="76">
        <v>42383</v>
      </c>
      <c r="B18643" s="75">
        <v>25.290170400000001</v>
      </c>
      <c r="C18643" s="75">
        <v>74.450447999999994</v>
      </c>
    </row>
    <row r="18644" spans="1:3" x14ac:dyDescent="0.25">
      <c r="A18644" s="76">
        <v>42384</v>
      </c>
      <c r="B18644" s="75">
        <v>25.282245600000003</v>
      </c>
      <c r="C18644" s="75">
        <v>74.383392000000001</v>
      </c>
    </row>
    <row r="18645" spans="1:3" x14ac:dyDescent="0.25">
      <c r="A18645" s="76">
        <v>42385</v>
      </c>
      <c r="B18645" s="75">
        <v>25.268834400000003</v>
      </c>
      <c r="C18645" s="75">
        <v>74.310240000000007</v>
      </c>
    </row>
    <row r="18646" spans="1:3" x14ac:dyDescent="0.25">
      <c r="A18646" s="76">
        <v>42386</v>
      </c>
      <c r="B18646" s="75">
        <v>25.259690400000004</v>
      </c>
      <c r="C18646" s="75">
        <v>74.230992000000001</v>
      </c>
    </row>
    <row r="18647" spans="1:3" x14ac:dyDescent="0.25">
      <c r="A18647" s="76">
        <v>42387</v>
      </c>
      <c r="B18647" s="75">
        <v>25.243535999999999</v>
      </c>
      <c r="C18647" s="75">
        <v>74.148696000000001</v>
      </c>
    </row>
    <row r="18648" spans="1:3" x14ac:dyDescent="0.25">
      <c r="A18648" s="76">
        <v>42388</v>
      </c>
      <c r="B18648" s="75">
        <v>25.233477600000004</v>
      </c>
      <c r="C18648" s="75">
        <v>74.072496000000001</v>
      </c>
    </row>
    <row r="18649" spans="1:3" x14ac:dyDescent="0.25">
      <c r="A18649" s="76">
        <v>42389</v>
      </c>
      <c r="B18649" s="75">
        <v>25.224333600000001</v>
      </c>
      <c r="C18649" s="75">
        <v>73.996296000000001</v>
      </c>
    </row>
    <row r="18650" spans="1:3" x14ac:dyDescent="0.25">
      <c r="A18650" s="76">
        <v>42390</v>
      </c>
      <c r="B18650" s="75">
        <v>25.216104000000001</v>
      </c>
      <c r="C18650" s="75">
        <v>73.920096000000001</v>
      </c>
    </row>
    <row r="18651" spans="1:3" x14ac:dyDescent="0.25">
      <c r="A18651" s="76">
        <v>42391</v>
      </c>
      <c r="B18651" s="75">
        <v>25.203911999999999</v>
      </c>
      <c r="C18651" s="75">
        <v>73.840847999999994</v>
      </c>
    </row>
    <row r="18652" spans="1:3" x14ac:dyDescent="0.25">
      <c r="A18652" s="76">
        <v>42392</v>
      </c>
      <c r="B18652" s="75">
        <v>25.188672</v>
      </c>
      <c r="C18652" s="75">
        <v>73.789032000000006</v>
      </c>
    </row>
    <row r="18653" spans="1:3" x14ac:dyDescent="0.25">
      <c r="A18653" s="76">
        <v>42393</v>
      </c>
      <c r="B18653" s="75">
        <v>25.176479999999998</v>
      </c>
      <c r="C18653" s="75">
        <v>73.743312000000003</v>
      </c>
    </row>
    <row r="18654" spans="1:3" x14ac:dyDescent="0.25">
      <c r="A18654" s="76">
        <v>42394</v>
      </c>
      <c r="B18654" s="75">
        <v>25.1664216</v>
      </c>
      <c r="C18654" s="75">
        <v>73.636632000000006</v>
      </c>
    </row>
    <row r="18655" spans="1:3" x14ac:dyDescent="0.25">
      <c r="A18655" s="76">
        <v>42395</v>
      </c>
      <c r="B18655" s="75">
        <v>25.159106400000002</v>
      </c>
      <c r="C18655" s="75">
        <v>73.523856000000009</v>
      </c>
    </row>
    <row r="18656" spans="1:3" x14ac:dyDescent="0.25">
      <c r="A18656" s="76">
        <v>42396</v>
      </c>
      <c r="B18656" s="75">
        <v>25.149962400000003</v>
      </c>
      <c r="C18656" s="75">
        <v>73.408032000000006</v>
      </c>
    </row>
    <row r="18657" spans="1:3" x14ac:dyDescent="0.25">
      <c r="A18657" s="76">
        <v>42397</v>
      </c>
      <c r="B18657" s="75">
        <v>25.1438664</v>
      </c>
      <c r="C18657" s="75">
        <v>73.292208000000002</v>
      </c>
    </row>
    <row r="18658" spans="1:3" x14ac:dyDescent="0.25">
      <c r="A18658" s="76">
        <v>42398</v>
      </c>
      <c r="B18658" s="75">
        <v>25.135941600000002</v>
      </c>
      <c r="C18658" s="75">
        <v>73.170287999999999</v>
      </c>
    </row>
    <row r="18659" spans="1:3" x14ac:dyDescent="0.25">
      <c r="A18659" s="76">
        <v>42399</v>
      </c>
      <c r="B18659" s="75">
        <v>25.1267976</v>
      </c>
      <c r="C18659" s="75">
        <v>73.078848000000008</v>
      </c>
    </row>
    <row r="18660" spans="1:3" x14ac:dyDescent="0.25">
      <c r="A18660" s="76">
        <v>42400</v>
      </c>
      <c r="B18660" s="75">
        <v>25.113386400000003</v>
      </c>
      <c r="C18660" s="75">
        <v>72.987408000000002</v>
      </c>
    </row>
    <row r="18661" spans="1:3" x14ac:dyDescent="0.25">
      <c r="A18661" s="76">
        <v>42401</v>
      </c>
      <c r="B18661" s="75">
        <v>25.106376000000001</v>
      </c>
      <c r="C18661" s="75">
        <v>72.883776000000012</v>
      </c>
    </row>
    <row r="18662" spans="1:3" x14ac:dyDescent="0.25">
      <c r="A18662" s="76">
        <v>42402</v>
      </c>
      <c r="B18662" s="75">
        <v>25.094184000000002</v>
      </c>
      <c r="C18662" s="75">
        <v>72.758808000000002</v>
      </c>
    </row>
    <row r="18663" spans="1:3" x14ac:dyDescent="0.25">
      <c r="A18663" s="76">
        <v>42403</v>
      </c>
      <c r="B18663" s="75">
        <v>25.088088000000003</v>
      </c>
      <c r="C18663" s="75">
        <v>72.627744000000007</v>
      </c>
    </row>
    <row r="18664" spans="1:3" x14ac:dyDescent="0.25">
      <c r="A18664" s="76">
        <v>42404</v>
      </c>
      <c r="B18664" s="75">
        <v>25.072848000000004</v>
      </c>
      <c r="C18664" s="75">
        <v>72.52106400000001</v>
      </c>
    </row>
    <row r="18665" spans="1:3" x14ac:dyDescent="0.25">
      <c r="A18665" s="76">
        <v>42405</v>
      </c>
      <c r="B18665" s="75">
        <v>25.056693599999999</v>
      </c>
      <c r="C18665" s="75">
        <v>72.402191999999999</v>
      </c>
    </row>
    <row r="18666" spans="1:3" x14ac:dyDescent="0.25">
      <c r="A18666" s="76">
        <v>42406</v>
      </c>
      <c r="B18666" s="75">
        <v>25.038405600000004</v>
      </c>
      <c r="C18666" s="75">
        <v>72.29246400000001</v>
      </c>
    </row>
    <row r="18667" spans="1:3" x14ac:dyDescent="0.25">
      <c r="A18667" s="76">
        <v>42407</v>
      </c>
      <c r="B18667" s="75">
        <v>25.021032000000002</v>
      </c>
      <c r="C18667" s="75">
        <v>72.170544000000007</v>
      </c>
    </row>
    <row r="18668" spans="1:3" x14ac:dyDescent="0.25">
      <c r="A18668" s="76">
        <v>42408</v>
      </c>
      <c r="B18668" s="75">
        <v>25.015850399999998</v>
      </c>
      <c r="C18668" s="75">
        <v>72.057767999999996</v>
      </c>
    </row>
    <row r="18669" spans="1:3" x14ac:dyDescent="0.25">
      <c r="A18669" s="76">
        <v>42409</v>
      </c>
      <c r="B18669" s="75">
        <v>25.004877600000004</v>
      </c>
      <c r="C18669" s="75">
        <v>71.941944000000007</v>
      </c>
    </row>
    <row r="18670" spans="1:3" x14ac:dyDescent="0.25">
      <c r="A18670" s="76">
        <v>42410</v>
      </c>
      <c r="B18670" s="75">
        <v>24.990552000000001</v>
      </c>
      <c r="C18670" s="75">
        <v>71.829167999999996</v>
      </c>
    </row>
    <row r="18671" spans="1:3" x14ac:dyDescent="0.25">
      <c r="A18671" s="76">
        <v>42411</v>
      </c>
      <c r="B18671" s="75">
        <v>24.980493599999999</v>
      </c>
      <c r="C18671" s="75">
        <v>71.734679999999997</v>
      </c>
    </row>
    <row r="18672" spans="1:3" x14ac:dyDescent="0.25">
      <c r="A18672" s="76">
        <v>42412</v>
      </c>
      <c r="B18672" s="75">
        <v>24.972264000000003</v>
      </c>
      <c r="C18672" s="75">
        <v>71.624952000000008</v>
      </c>
    </row>
    <row r="18673" spans="1:3" x14ac:dyDescent="0.25">
      <c r="A18673" s="76">
        <v>42413</v>
      </c>
      <c r="B18673" s="75">
        <v>24.960072</v>
      </c>
      <c r="C18673" s="75">
        <v>71.509128000000004</v>
      </c>
    </row>
    <row r="18674" spans="1:3" x14ac:dyDescent="0.25">
      <c r="A18674" s="76">
        <v>42414</v>
      </c>
      <c r="B18674" s="75">
        <v>24.947879999999998</v>
      </c>
      <c r="C18674" s="75">
        <v>71.393304000000001</v>
      </c>
    </row>
    <row r="18675" spans="1:3" x14ac:dyDescent="0.25">
      <c r="A18675" s="76">
        <v>42415</v>
      </c>
      <c r="B18675" s="75">
        <v>24.938735999999999</v>
      </c>
      <c r="C18675" s="75">
        <v>71.277479999999997</v>
      </c>
    </row>
    <row r="18676" spans="1:3" x14ac:dyDescent="0.25">
      <c r="A18676" s="76">
        <v>42416</v>
      </c>
      <c r="B18676" s="75">
        <v>24.929592000000003</v>
      </c>
      <c r="C18676" s="75">
        <v>71.158608000000001</v>
      </c>
    </row>
    <row r="18677" spans="1:3" x14ac:dyDescent="0.25">
      <c r="A18677" s="76">
        <v>42417</v>
      </c>
      <c r="B18677" s="75">
        <v>24.911304000000001</v>
      </c>
      <c r="C18677" s="75">
        <v>71.039736000000005</v>
      </c>
    </row>
    <row r="18678" spans="1:3" x14ac:dyDescent="0.25">
      <c r="A18678" s="76">
        <v>42418</v>
      </c>
      <c r="B18678" s="75">
        <v>24.896064000000003</v>
      </c>
      <c r="C18678" s="75">
        <v>70.917816000000002</v>
      </c>
    </row>
    <row r="18679" spans="1:3" x14ac:dyDescent="0.25">
      <c r="A18679" s="76">
        <v>42419</v>
      </c>
      <c r="B18679" s="75">
        <v>24.884786400000003</v>
      </c>
      <c r="C18679" s="75">
        <v>70.792848000000006</v>
      </c>
    </row>
    <row r="18680" spans="1:3" x14ac:dyDescent="0.25">
      <c r="A18680" s="76">
        <v>42420</v>
      </c>
      <c r="B18680" s="75">
        <v>24.873813600000002</v>
      </c>
      <c r="C18680" s="75">
        <v>70.664832000000004</v>
      </c>
    </row>
    <row r="18681" spans="1:3" x14ac:dyDescent="0.25">
      <c r="A18681" s="76">
        <v>42421</v>
      </c>
      <c r="B18681" s="75">
        <v>24.861621599999999</v>
      </c>
      <c r="C18681" s="75">
        <v>70.542912000000001</v>
      </c>
    </row>
    <row r="18682" spans="1:3" x14ac:dyDescent="0.25">
      <c r="A18682" s="76">
        <v>42422</v>
      </c>
      <c r="B18682" s="75">
        <v>24.851258400000003</v>
      </c>
      <c r="C18682" s="75">
        <v>70.405752000000007</v>
      </c>
    </row>
    <row r="18683" spans="1:3" x14ac:dyDescent="0.25">
      <c r="A18683" s="76">
        <v>42423</v>
      </c>
      <c r="B18683" s="75">
        <v>24.838152000000001</v>
      </c>
      <c r="C18683" s="75">
        <v>70.274687999999998</v>
      </c>
    </row>
    <row r="18684" spans="1:3" x14ac:dyDescent="0.25">
      <c r="A18684" s="76">
        <v>42424</v>
      </c>
      <c r="B18684" s="75">
        <v>24.829922400000001</v>
      </c>
      <c r="C18684" s="75">
        <v>70.143624000000003</v>
      </c>
    </row>
    <row r="18685" spans="1:3" x14ac:dyDescent="0.25">
      <c r="A18685" s="76">
        <v>42425</v>
      </c>
      <c r="B18685" s="75">
        <v>24.817730400000002</v>
      </c>
      <c r="C18685" s="75">
        <v>70.006464000000008</v>
      </c>
    </row>
    <row r="18686" spans="1:3" x14ac:dyDescent="0.25">
      <c r="A18686" s="76">
        <v>42426</v>
      </c>
      <c r="B18686" s="75">
        <v>24.804624</v>
      </c>
      <c r="C18686" s="75">
        <v>69.866256000000007</v>
      </c>
    </row>
    <row r="18687" spans="1:3" x14ac:dyDescent="0.25">
      <c r="A18687" s="76">
        <v>42427</v>
      </c>
      <c r="B18687" s="75">
        <v>24.795479999999998</v>
      </c>
      <c r="C18687" s="75">
        <v>69.729096000000013</v>
      </c>
    </row>
    <row r="18688" spans="1:3" x14ac:dyDescent="0.25">
      <c r="A18688" s="76">
        <v>42428</v>
      </c>
      <c r="B18688" s="75">
        <v>24.784202400000002</v>
      </c>
      <c r="C18688" s="75">
        <v>69.579744000000005</v>
      </c>
    </row>
    <row r="18689" spans="1:3" x14ac:dyDescent="0.25">
      <c r="A18689" s="76">
        <v>42430</v>
      </c>
      <c r="B18689" s="75">
        <v>24.772010399999999</v>
      </c>
      <c r="C18689" s="75">
        <v>69.30237600000001</v>
      </c>
    </row>
    <row r="18690" spans="1:3" x14ac:dyDescent="0.25">
      <c r="A18690" s="76">
        <v>42431</v>
      </c>
      <c r="B18690" s="75">
        <v>24.759818400000004</v>
      </c>
      <c r="C18690" s="75">
        <v>69.159120000000001</v>
      </c>
    </row>
    <row r="18691" spans="1:3" x14ac:dyDescent="0.25">
      <c r="A18691" s="76">
        <v>42432</v>
      </c>
      <c r="B18691" s="75">
        <v>24.746712000000002</v>
      </c>
      <c r="C18691" s="75">
        <v>69.015864000000008</v>
      </c>
    </row>
    <row r="18692" spans="1:3" x14ac:dyDescent="0.25">
      <c r="A18692" s="76">
        <v>42433</v>
      </c>
      <c r="B18692" s="75">
        <v>24.734520000000003</v>
      </c>
      <c r="C18692" s="75">
        <v>68.863464000000008</v>
      </c>
    </row>
    <row r="18693" spans="1:3" x14ac:dyDescent="0.25">
      <c r="A18693" s="76">
        <v>42434</v>
      </c>
      <c r="B18693" s="75">
        <v>24.721413600000002</v>
      </c>
      <c r="C18693" s="75">
        <v>68.729352000000006</v>
      </c>
    </row>
    <row r="18694" spans="1:3" x14ac:dyDescent="0.25">
      <c r="A18694" s="76">
        <v>42435</v>
      </c>
      <c r="B18694" s="75">
        <v>24.711050399999998</v>
      </c>
      <c r="C18694" s="75">
        <v>68.592191999999997</v>
      </c>
    </row>
    <row r="18695" spans="1:3" x14ac:dyDescent="0.25">
      <c r="A18695" s="76">
        <v>42436</v>
      </c>
      <c r="B18695" s="75">
        <v>24.7031256</v>
      </c>
      <c r="C18695" s="75">
        <v>68.445888000000011</v>
      </c>
    </row>
    <row r="18696" spans="1:3" x14ac:dyDescent="0.25">
      <c r="A18696" s="76">
        <v>42437</v>
      </c>
      <c r="B18696" s="75">
        <v>24.6866664</v>
      </c>
      <c r="C18696" s="75">
        <v>68.29958400000001</v>
      </c>
    </row>
    <row r="18697" spans="1:3" x14ac:dyDescent="0.25">
      <c r="A18697" s="76">
        <v>42438</v>
      </c>
      <c r="B18697" s="75">
        <v>24.674474400000001</v>
      </c>
      <c r="C18697" s="75">
        <v>68.150232000000003</v>
      </c>
    </row>
    <row r="18698" spans="1:3" x14ac:dyDescent="0.25">
      <c r="A18698" s="76">
        <v>42439</v>
      </c>
      <c r="B18698" s="75">
        <v>24.662282399999999</v>
      </c>
      <c r="C18698" s="75">
        <v>67.997832000000002</v>
      </c>
    </row>
    <row r="18699" spans="1:3" x14ac:dyDescent="0.25">
      <c r="A18699" s="76">
        <v>42440</v>
      </c>
      <c r="B18699" s="75">
        <v>24.654357600000001</v>
      </c>
      <c r="C18699" s="75">
        <v>67.845432000000002</v>
      </c>
    </row>
    <row r="18700" spans="1:3" x14ac:dyDescent="0.25">
      <c r="A18700" s="76">
        <v>42441</v>
      </c>
      <c r="B18700" s="75">
        <v>24.636069599999999</v>
      </c>
      <c r="C18700" s="75">
        <v>67.68998400000001</v>
      </c>
    </row>
    <row r="18701" spans="1:3" x14ac:dyDescent="0.25">
      <c r="A18701" s="76">
        <v>42442</v>
      </c>
      <c r="B18701" s="75">
        <v>24.621744000000003</v>
      </c>
      <c r="C18701" s="75">
        <v>67.53758400000001</v>
      </c>
    </row>
    <row r="18702" spans="1:3" x14ac:dyDescent="0.25">
      <c r="A18702" s="76">
        <v>42443</v>
      </c>
      <c r="B18702" s="75">
        <v>24.609552000000001</v>
      </c>
      <c r="C18702" s="75">
        <v>67.372991999999996</v>
      </c>
    </row>
    <row r="18703" spans="1:3" x14ac:dyDescent="0.25">
      <c r="A18703" s="76">
        <v>42444</v>
      </c>
      <c r="B18703" s="75">
        <v>24.595226400000001</v>
      </c>
      <c r="C18703" s="75">
        <v>67.202303999999998</v>
      </c>
    </row>
    <row r="18704" spans="1:3" x14ac:dyDescent="0.25">
      <c r="A18704" s="76">
        <v>42445</v>
      </c>
      <c r="B18704" s="75">
        <v>24.583034400000003</v>
      </c>
      <c r="C18704" s="75">
        <v>67.034664000000006</v>
      </c>
    </row>
    <row r="18705" spans="1:3" x14ac:dyDescent="0.25">
      <c r="A18705" s="76">
        <v>42446</v>
      </c>
      <c r="B18705" s="75">
        <v>24.569013600000002</v>
      </c>
      <c r="C18705" s="75">
        <v>66.863976000000008</v>
      </c>
    </row>
    <row r="18706" spans="1:3" x14ac:dyDescent="0.25">
      <c r="A18706" s="76">
        <v>42447</v>
      </c>
      <c r="B18706" s="75">
        <v>24.556821599999999</v>
      </c>
      <c r="C18706" s="75">
        <v>66.696336000000002</v>
      </c>
    </row>
    <row r="18707" spans="1:3" x14ac:dyDescent="0.25">
      <c r="A18707" s="76">
        <v>42448</v>
      </c>
      <c r="B18707" s="75">
        <v>24.5446296</v>
      </c>
      <c r="C18707" s="75">
        <v>66.565271999999993</v>
      </c>
    </row>
    <row r="18708" spans="1:3" x14ac:dyDescent="0.25">
      <c r="A18708" s="76">
        <v>42449</v>
      </c>
      <c r="B18708" s="75">
        <v>24.531218400000004</v>
      </c>
      <c r="C18708" s="75">
        <v>66.418968000000007</v>
      </c>
    </row>
    <row r="18709" spans="1:3" x14ac:dyDescent="0.25">
      <c r="A18709" s="76">
        <v>42450</v>
      </c>
      <c r="B18709" s="75">
        <v>24.514149600000003</v>
      </c>
      <c r="C18709" s="75">
        <v>66.284856000000005</v>
      </c>
    </row>
    <row r="18710" spans="1:3" x14ac:dyDescent="0.25">
      <c r="A18710" s="76">
        <v>42451</v>
      </c>
      <c r="B18710" s="75">
        <v>24.501957600000001</v>
      </c>
      <c r="C18710" s="75">
        <v>66.141599999999997</v>
      </c>
    </row>
    <row r="18711" spans="1:3" x14ac:dyDescent="0.25">
      <c r="A18711" s="76">
        <v>42452</v>
      </c>
      <c r="B18711" s="75">
        <v>24.484584000000002</v>
      </c>
      <c r="C18711" s="75">
        <v>65.99529600000001</v>
      </c>
    </row>
    <row r="18712" spans="1:3" x14ac:dyDescent="0.25">
      <c r="A18712" s="76">
        <v>42453</v>
      </c>
      <c r="B18712" s="75">
        <v>24.471477600000004</v>
      </c>
      <c r="C18712" s="75">
        <v>65.855088000000009</v>
      </c>
    </row>
    <row r="18713" spans="1:3" x14ac:dyDescent="0.25">
      <c r="A18713" s="76">
        <v>42454</v>
      </c>
      <c r="B18713" s="75">
        <v>24.4611144</v>
      </c>
      <c r="C18713" s="75">
        <v>65.705736000000002</v>
      </c>
    </row>
    <row r="18714" spans="1:3" x14ac:dyDescent="0.25">
      <c r="A18714" s="76">
        <v>42455</v>
      </c>
      <c r="B18714" s="75">
        <v>24.448007999999998</v>
      </c>
      <c r="C18714" s="75">
        <v>65.556384000000008</v>
      </c>
    </row>
    <row r="18715" spans="1:3" x14ac:dyDescent="0.25">
      <c r="A18715" s="76">
        <v>42456</v>
      </c>
      <c r="B18715" s="75">
        <v>24.433682399999999</v>
      </c>
      <c r="C18715" s="75">
        <v>65.397888000000009</v>
      </c>
    </row>
    <row r="18716" spans="1:3" x14ac:dyDescent="0.25">
      <c r="A18716" s="76">
        <v>42457</v>
      </c>
      <c r="B18716" s="75">
        <v>24.422709600000001</v>
      </c>
      <c r="C18716" s="75">
        <v>65.239391999999995</v>
      </c>
    </row>
    <row r="18717" spans="1:3" x14ac:dyDescent="0.25">
      <c r="A18717" s="76">
        <v>42458</v>
      </c>
      <c r="B18717" s="75">
        <v>24.407469600000002</v>
      </c>
      <c r="C18717" s="75">
        <v>65.074799999999996</v>
      </c>
    </row>
    <row r="18718" spans="1:3" x14ac:dyDescent="0.25">
      <c r="A18718" s="76">
        <v>42459</v>
      </c>
      <c r="B18718" s="75">
        <v>24.387962400000003</v>
      </c>
      <c r="C18718" s="75">
        <v>64.907160000000005</v>
      </c>
    </row>
    <row r="18719" spans="1:3" x14ac:dyDescent="0.25">
      <c r="A18719" s="76">
        <v>42460</v>
      </c>
      <c r="B18719" s="75">
        <v>24.383085600000001</v>
      </c>
      <c r="C18719" s="75">
        <v>64.733423999999999</v>
      </c>
    </row>
    <row r="18720" spans="1:3" x14ac:dyDescent="0.25">
      <c r="A18720" s="76">
        <v>42461</v>
      </c>
      <c r="B18720" s="75">
        <v>24.370893599999999</v>
      </c>
      <c r="C18720" s="75">
        <v>64.559688000000008</v>
      </c>
    </row>
    <row r="18721" spans="1:3" x14ac:dyDescent="0.25">
      <c r="A18721" s="76">
        <v>42462</v>
      </c>
      <c r="B18721" s="75">
        <v>24.359616000000003</v>
      </c>
      <c r="C18721" s="75">
        <v>64.425576000000007</v>
      </c>
    </row>
    <row r="18722" spans="1:3" x14ac:dyDescent="0.25">
      <c r="A18722" s="76">
        <v>42463</v>
      </c>
      <c r="B18722" s="75">
        <v>24.340413600000002</v>
      </c>
      <c r="C18722" s="75">
        <v>64.291464000000005</v>
      </c>
    </row>
    <row r="18723" spans="1:3" x14ac:dyDescent="0.25">
      <c r="A18723" s="76">
        <v>42464</v>
      </c>
      <c r="B18723" s="75">
        <v>24.323954400000002</v>
      </c>
      <c r="C18723" s="75">
        <v>64.151256000000004</v>
      </c>
    </row>
    <row r="18724" spans="1:3" x14ac:dyDescent="0.25">
      <c r="A18724" s="76">
        <v>42465</v>
      </c>
      <c r="B18724" s="75">
        <v>24.304752000000001</v>
      </c>
      <c r="C18724" s="75">
        <v>64.001903999999996</v>
      </c>
    </row>
    <row r="18725" spans="1:3" x14ac:dyDescent="0.25">
      <c r="A18725" s="76">
        <v>42466</v>
      </c>
      <c r="B18725" s="75">
        <v>24.285549600000003</v>
      </c>
      <c r="C18725" s="75">
        <v>63.852552000000003</v>
      </c>
    </row>
    <row r="18726" spans="1:3" x14ac:dyDescent="0.25">
      <c r="A18726" s="76">
        <v>42467</v>
      </c>
      <c r="B18726" s="75">
        <v>24.267261600000001</v>
      </c>
      <c r="C18726" s="75">
        <v>63.697104000000003</v>
      </c>
    </row>
    <row r="18727" spans="1:3" x14ac:dyDescent="0.25">
      <c r="A18727" s="76">
        <v>42468</v>
      </c>
      <c r="B18727" s="75">
        <v>24.249888000000002</v>
      </c>
      <c r="C18727" s="75">
        <v>63.547752000000003</v>
      </c>
    </row>
    <row r="18728" spans="1:3" x14ac:dyDescent="0.25">
      <c r="A18728" s="76">
        <v>42469</v>
      </c>
      <c r="B18728" s="75">
        <v>24.232514400000003</v>
      </c>
      <c r="C18728" s="75">
        <v>63.413640000000008</v>
      </c>
    </row>
    <row r="18729" spans="1:3" x14ac:dyDescent="0.25">
      <c r="A18729" s="76">
        <v>42470</v>
      </c>
      <c r="B18729" s="75">
        <v>24.215445600000002</v>
      </c>
      <c r="C18729" s="75">
        <v>63.282576000000006</v>
      </c>
    </row>
    <row r="18730" spans="1:3" x14ac:dyDescent="0.25">
      <c r="A18730" s="76">
        <v>42471</v>
      </c>
      <c r="B18730" s="75">
        <v>24.197157600000001</v>
      </c>
      <c r="C18730" s="75">
        <v>63.151512000000004</v>
      </c>
    </row>
    <row r="18731" spans="1:3" x14ac:dyDescent="0.25">
      <c r="A18731" s="76">
        <v>42472</v>
      </c>
      <c r="B18731" s="75">
        <v>24.175821599999999</v>
      </c>
      <c r="C18731" s="75">
        <v>63.014352000000009</v>
      </c>
    </row>
    <row r="18732" spans="1:3" x14ac:dyDescent="0.25">
      <c r="A18732" s="76">
        <v>42473</v>
      </c>
      <c r="B18732" s="75">
        <v>24.161496</v>
      </c>
      <c r="C18732" s="75">
        <v>62.865000000000002</v>
      </c>
    </row>
    <row r="18733" spans="1:3" x14ac:dyDescent="0.25">
      <c r="A18733" s="76">
        <v>42474</v>
      </c>
      <c r="B18733" s="75">
        <v>24.146256000000001</v>
      </c>
      <c r="C18733" s="75">
        <v>62.718696000000008</v>
      </c>
    </row>
    <row r="18734" spans="1:3" x14ac:dyDescent="0.25">
      <c r="A18734" s="76">
        <v>42475</v>
      </c>
      <c r="B18734" s="75">
        <v>24.131016000000002</v>
      </c>
      <c r="C18734" s="75">
        <v>62.572392000000001</v>
      </c>
    </row>
    <row r="18735" spans="1:3" x14ac:dyDescent="0.25">
      <c r="A18735" s="76">
        <v>42476</v>
      </c>
      <c r="B18735" s="75">
        <v>24.112728000000001</v>
      </c>
      <c r="C18735" s="75">
        <v>62.426088000000007</v>
      </c>
    </row>
    <row r="18736" spans="1:3" x14ac:dyDescent="0.25">
      <c r="A18736" s="76">
        <v>42477</v>
      </c>
      <c r="B18736" s="75">
        <v>24.103584000000001</v>
      </c>
      <c r="C18736" s="75">
        <v>62.276736</v>
      </c>
    </row>
    <row r="18737" spans="1:3" x14ac:dyDescent="0.25">
      <c r="A18737" s="76">
        <v>42478</v>
      </c>
      <c r="B18737" s="75">
        <v>24.085296</v>
      </c>
      <c r="C18737" s="75">
        <v>62.127384000000006</v>
      </c>
    </row>
    <row r="18738" spans="1:3" x14ac:dyDescent="0.25">
      <c r="A18738" s="76">
        <v>42479</v>
      </c>
      <c r="B18738" s="75">
        <v>24.0792</v>
      </c>
      <c r="C18738" s="75">
        <v>62.145671999999998</v>
      </c>
    </row>
    <row r="18739" spans="1:3" x14ac:dyDescent="0.25">
      <c r="A18739" s="76">
        <v>42480</v>
      </c>
      <c r="B18739" s="75">
        <v>24.067007999999998</v>
      </c>
      <c r="C18739" s="75">
        <v>62.099952000000009</v>
      </c>
    </row>
    <row r="18740" spans="1:3" x14ac:dyDescent="0.25">
      <c r="A18740" s="76">
        <v>42481</v>
      </c>
      <c r="B18740" s="75">
        <v>24.054816000000002</v>
      </c>
      <c r="C18740" s="75">
        <v>61.984128000000005</v>
      </c>
    </row>
    <row r="18741" spans="1:3" x14ac:dyDescent="0.25">
      <c r="A18741" s="76">
        <v>42482</v>
      </c>
      <c r="B18741" s="75">
        <v>24.036528000000001</v>
      </c>
      <c r="C18741" s="75">
        <v>61.862208000000003</v>
      </c>
    </row>
    <row r="18742" spans="1:3" x14ac:dyDescent="0.25">
      <c r="A18742" s="76">
        <v>42483</v>
      </c>
      <c r="B18742" s="75">
        <v>24.027384000000001</v>
      </c>
      <c r="C18742" s="75">
        <v>61.779912000000003</v>
      </c>
    </row>
    <row r="18743" spans="1:3" x14ac:dyDescent="0.25">
      <c r="A18743" s="76">
        <v>42484</v>
      </c>
      <c r="B18743" s="75">
        <v>24.025250400000001</v>
      </c>
      <c r="C18743" s="75">
        <v>61.743335999999999</v>
      </c>
    </row>
    <row r="18744" spans="1:3" x14ac:dyDescent="0.25">
      <c r="A18744" s="76">
        <v>42485</v>
      </c>
      <c r="B18744" s="75">
        <v>24.003</v>
      </c>
      <c r="C18744" s="75">
        <v>61.673232000000006</v>
      </c>
    </row>
    <row r="18745" spans="1:3" x14ac:dyDescent="0.25">
      <c r="A18745" s="76">
        <v>42486</v>
      </c>
      <c r="B18745" s="75">
        <v>23.996904000000001</v>
      </c>
      <c r="C18745" s="75">
        <v>61.609224000000005</v>
      </c>
    </row>
    <row r="18746" spans="1:3" x14ac:dyDescent="0.25">
      <c r="A18746" s="76">
        <v>42487</v>
      </c>
      <c r="B18746" s="75">
        <v>23.986845600000002</v>
      </c>
      <c r="C18746" s="75">
        <v>61.779912000000003</v>
      </c>
    </row>
    <row r="18747" spans="1:3" x14ac:dyDescent="0.25">
      <c r="A18747" s="76">
        <v>42488</v>
      </c>
      <c r="B18747" s="75">
        <v>23.995989600000001</v>
      </c>
      <c r="C18747" s="75">
        <v>61.898784000000006</v>
      </c>
    </row>
    <row r="18748" spans="1:3" x14ac:dyDescent="0.25">
      <c r="A18748" s="76">
        <v>42489</v>
      </c>
      <c r="B18748" s="75">
        <v>23.976482400000002</v>
      </c>
      <c r="C18748" s="75">
        <v>61.941456000000002</v>
      </c>
    </row>
    <row r="18749" spans="1:3" x14ac:dyDescent="0.25">
      <c r="A18749" s="76">
        <v>42490</v>
      </c>
      <c r="B18749" s="75">
        <v>23.962461600000001</v>
      </c>
      <c r="C18749" s="75">
        <v>62.023752000000009</v>
      </c>
    </row>
    <row r="18750" spans="1:3" x14ac:dyDescent="0.25">
      <c r="A18750" s="76">
        <v>42491</v>
      </c>
      <c r="B18750" s="75">
        <v>23.953317600000002</v>
      </c>
      <c r="C18750" s="75">
        <v>62.328552000000009</v>
      </c>
    </row>
    <row r="18751" spans="1:3" x14ac:dyDescent="0.25">
      <c r="A18751" s="76">
        <v>42492</v>
      </c>
      <c r="B18751" s="75">
        <v>23.938077600000003</v>
      </c>
      <c r="C18751" s="75">
        <v>62.450471999999998</v>
      </c>
    </row>
    <row r="18752" spans="1:3" x14ac:dyDescent="0.25">
      <c r="A18752" s="76">
        <v>42493</v>
      </c>
      <c r="B18752" s="75">
        <v>23.9350296</v>
      </c>
      <c r="C18752" s="75">
        <v>62.404752000000009</v>
      </c>
    </row>
    <row r="18753" spans="1:3" x14ac:dyDescent="0.25">
      <c r="A18753" s="76">
        <v>42494</v>
      </c>
      <c r="B18753" s="75">
        <v>23.939906400000002</v>
      </c>
      <c r="C18753" s="75">
        <v>62.310264000000004</v>
      </c>
    </row>
    <row r="18754" spans="1:3" x14ac:dyDescent="0.25">
      <c r="A18754" s="76">
        <v>42495</v>
      </c>
      <c r="B18754" s="75">
        <v>23.930762400000003</v>
      </c>
      <c r="C18754" s="75">
        <v>62.249304000000002</v>
      </c>
    </row>
    <row r="18755" spans="1:3" x14ac:dyDescent="0.25">
      <c r="A18755" s="76">
        <v>42496</v>
      </c>
      <c r="B18755" s="75">
        <v>23.9185704</v>
      </c>
      <c r="C18755" s="75">
        <v>62.185296000000008</v>
      </c>
    </row>
    <row r="18756" spans="1:3" x14ac:dyDescent="0.25">
      <c r="A18756" s="76">
        <v>42497</v>
      </c>
      <c r="B18756" s="75">
        <v>23.916741600000002</v>
      </c>
      <c r="C18756" s="75">
        <v>62.526671999999998</v>
      </c>
    </row>
    <row r="18757" spans="1:3" x14ac:dyDescent="0.25">
      <c r="A18757" s="76">
        <v>42498</v>
      </c>
      <c r="B18757" s="75">
        <v>23.921618400000003</v>
      </c>
      <c r="C18757" s="75">
        <v>62.800992000000001</v>
      </c>
    </row>
    <row r="18758" spans="1:3" x14ac:dyDescent="0.25">
      <c r="A18758" s="76">
        <v>42499</v>
      </c>
      <c r="B18758" s="75">
        <v>23.912474400000001</v>
      </c>
      <c r="C18758" s="75">
        <v>62.730888000000007</v>
      </c>
    </row>
    <row r="18759" spans="1:3" x14ac:dyDescent="0.25">
      <c r="A18759" s="76">
        <v>42500</v>
      </c>
      <c r="B18759" s="75">
        <v>23.927714400000003</v>
      </c>
      <c r="C18759" s="75">
        <v>62.736984000000007</v>
      </c>
    </row>
    <row r="18760" spans="1:3" x14ac:dyDescent="0.25">
      <c r="A18760" s="76">
        <v>42501</v>
      </c>
      <c r="B18760" s="75">
        <v>23.9155224</v>
      </c>
      <c r="C18760" s="75">
        <v>62.718696000000008</v>
      </c>
    </row>
    <row r="18761" spans="1:3" x14ac:dyDescent="0.25">
      <c r="A18761" s="76">
        <v>42502</v>
      </c>
      <c r="B18761" s="75">
        <v>23.902416000000002</v>
      </c>
      <c r="C18761" s="75">
        <v>62.669928000000006</v>
      </c>
    </row>
    <row r="18762" spans="1:3" x14ac:dyDescent="0.25">
      <c r="A18762" s="76">
        <v>42503</v>
      </c>
      <c r="B18762" s="75">
        <v>23.890224</v>
      </c>
      <c r="C18762" s="75">
        <v>62.618112000000004</v>
      </c>
    </row>
    <row r="18763" spans="1:3" x14ac:dyDescent="0.25">
      <c r="A18763" s="76">
        <v>42504</v>
      </c>
      <c r="B18763" s="75">
        <v>23.8850424</v>
      </c>
      <c r="C18763" s="75">
        <v>62.532768000000004</v>
      </c>
    </row>
    <row r="18764" spans="1:3" x14ac:dyDescent="0.25">
      <c r="A18764" s="76">
        <v>42505</v>
      </c>
      <c r="B18764" s="75">
        <v>23.8819944</v>
      </c>
      <c r="C18764" s="75">
        <v>62.575440000000008</v>
      </c>
    </row>
    <row r="18765" spans="1:3" x14ac:dyDescent="0.25">
      <c r="A18765" s="76">
        <v>42506</v>
      </c>
      <c r="B18765" s="75">
        <v>23.881080000000001</v>
      </c>
      <c r="C18765" s="75">
        <v>62.636400000000002</v>
      </c>
    </row>
    <row r="18766" spans="1:3" x14ac:dyDescent="0.25">
      <c r="A18766" s="76">
        <v>42507</v>
      </c>
      <c r="B18766" s="75">
        <v>23.871021599999999</v>
      </c>
      <c r="C18766" s="75">
        <v>62.800992000000001</v>
      </c>
    </row>
    <row r="18767" spans="1:3" x14ac:dyDescent="0.25">
      <c r="A18767" s="76">
        <v>42508</v>
      </c>
      <c r="B18767" s="75">
        <v>23.867973600000003</v>
      </c>
      <c r="C18767" s="75">
        <v>63.035688</v>
      </c>
    </row>
    <row r="18768" spans="1:3" x14ac:dyDescent="0.25">
      <c r="A18768" s="76">
        <v>42509</v>
      </c>
      <c r="B18768" s="75">
        <v>23.872850400000001</v>
      </c>
      <c r="C18768" s="75">
        <v>62.922912000000004</v>
      </c>
    </row>
    <row r="18769" spans="1:3" x14ac:dyDescent="0.25">
      <c r="A18769" s="76">
        <v>42510</v>
      </c>
      <c r="B18769" s="75">
        <v>23.884128</v>
      </c>
      <c r="C18769" s="75">
        <v>63.139320000000005</v>
      </c>
    </row>
    <row r="18770" spans="1:3" x14ac:dyDescent="0.25">
      <c r="A18770" s="76">
        <v>42511</v>
      </c>
      <c r="B18770" s="75">
        <v>23.883213600000001</v>
      </c>
      <c r="C18770" s="75">
        <v>63.288671999999998</v>
      </c>
    </row>
    <row r="18771" spans="1:3" x14ac:dyDescent="0.25">
      <c r="A18771" s="76">
        <v>42512</v>
      </c>
      <c r="B18771" s="75">
        <v>23.878032000000001</v>
      </c>
      <c r="C18771" s="75">
        <v>63.306959999999997</v>
      </c>
    </row>
    <row r="18772" spans="1:3" x14ac:dyDescent="0.25">
      <c r="A18772" s="76">
        <v>42513</v>
      </c>
      <c r="B18772" s="75">
        <v>23.871935999999998</v>
      </c>
      <c r="C18772" s="75">
        <v>63.224664000000004</v>
      </c>
    </row>
    <row r="18773" spans="1:3" x14ac:dyDescent="0.25">
      <c r="A18773" s="76">
        <v>42514</v>
      </c>
      <c r="B18773" s="75">
        <v>23.878032000000001</v>
      </c>
      <c r="C18773" s="75">
        <v>63.111888</v>
      </c>
    </row>
    <row r="18774" spans="1:3" x14ac:dyDescent="0.25">
      <c r="A18774" s="76">
        <v>42515</v>
      </c>
      <c r="B18774" s="75">
        <v>23.907597599999999</v>
      </c>
      <c r="C18774" s="75">
        <v>63.005208000000003</v>
      </c>
    </row>
    <row r="18775" spans="1:3" x14ac:dyDescent="0.25">
      <c r="A18775" s="76">
        <v>42516</v>
      </c>
      <c r="B18775" s="75">
        <v>23.935944000000003</v>
      </c>
      <c r="C18775" s="75">
        <v>63.014352000000009</v>
      </c>
    </row>
    <row r="18776" spans="1:3" x14ac:dyDescent="0.25">
      <c r="A18776" s="76">
        <v>42517</v>
      </c>
      <c r="B18776" s="75">
        <v>23.966424</v>
      </c>
      <c r="C18776" s="75">
        <v>63.047879999999999</v>
      </c>
    </row>
    <row r="18777" spans="1:3" x14ac:dyDescent="0.25">
      <c r="A18777" s="76">
        <v>42518</v>
      </c>
      <c r="B18777" s="75">
        <v>23.978616000000002</v>
      </c>
      <c r="C18777" s="75">
        <v>63.032640000000008</v>
      </c>
    </row>
    <row r="18778" spans="1:3" x14ac:dyDescent="0.25">
      <c r="A18778" s="76">
        <v>42519</v>
      </c>
      <c r="B18778" s="75">
        <v>24.006048000000003</v>
      </c>
      <c r="C18778" s="75">
        <v>62.929008000000003</v>
      </c>
    </row>
    <row r="18779" spans="1:3" x14ac:dyDescent="0.25">
      <c r="A18779" s="76">
        <v>42520</v>
      </c>
      <c r="B18779" s="75">
        <v>24.030432000000001</v>
      </c>
      <c r="C18779" s="75">
        <v>62.865000000000002</v>
      </c>
    </row>
    <row r="18780" spans="1:3" x14ac:dyDescent="0.25">
      <c r="A18780" s="76">
        <v>42521</v>
      </c>
      <c r="B18780" s="75">
        <v>24.085296</v>
      </c>
      <c r="C18780" s="75">
        <v>62.840615999999997</v>
      </c>
    </row>
    <row r="18781" spans="1:3" x14ac:dyDescent="0.25">
      <c r="A18781" s="76">
        <v>42522</v>
      </c>
      <c r="B18781" s="75">
        <v>24.142293599999999</v>
      </c>
      <c r="C18781" s="75">
        <v>62.883288000000007</v>
      </c>
    </row>
    <row r="18782" spans="1:3" x14ac:dyDescent="0.25">
      <c r="A18782" s="76">
        <v>42523</v>
      </c>
      <c r="B18782" s="75">
        <v>24.177650399999997</v>
      </c>
      <c r="C18782" s="75">
        <v>62.849759999999996</v>
      </c>
    </row>
    <row r="18783" spans="1:3" x14ac:dyDescent="0.25">
      <c r="A18783" s="76">
        <v>42524</v>
      </c>
      <c r="B18783" s="75">
        <v>24.1898424</v>
      </c>
      <c r="C18783" s="75">
        <v>62.694312000000004</v>
      </c>
    </row>
    <row r="18784" spans="1:3" x14ac:dyDescent="0.25">
      <c r="A18784" s="76">
        <v>42525</v>
      </c>
      <c r="B18784" s="75">
        <v>24.195024</v>
      </c>
      <c r="C18784" s="75">
        <v>62.502288000000007</v>
      </c>
    </row>
    <row r="18785" spans="1:3" x14ac:dyDescent="0.25">
      <c r="A18785" s="76">
        <v>42526</v>
      </c>
      <c r="B18785" s="75">
        <v>24.208130400000002</v>
      </c>
      <c r="C18785" s="75">
        <v>62.493144000000001</v>
      </c>
    </row>
    <row r="18786" spans="1:3" x14ac:dyDescent="0.25">
      <c r="A18786" s="76">
        <v>42527</v>
      </c>
      <c r="B18786" s="75">
        <v>24.2398296</v>
      </c>
      <c r="C18786" s="75">
        <v>62.816232000000007</v>
      </c>
    </row>
    <row r="18787" spans="1:3" x14ac:dyDescent="0.25">
      <c r="A18787" s="76">
        <v>42528</v>
      </c>
      <c r="B18787" s="75">
        <v>24.280367999999999</v>
      </c>
      <c r="C18787" s="75">
        <v>62.895479999999999</v>
      </c>
    </row>
    <row r="18788" spans="1:3" x14ac:dyDescent="0.25">
      <c r="A18788" s="76">
        <v>42529</v>
      </c>
      <c r="B18788" s="75">
        <v>24.288597599999999</v>
      </c>
      <c r="C18788" s="75">
        <v>62.855856000000003</v>
      </c>
    </row>
    <row r="18789" spans="1:3" x14ac:dyDescent="0.25">
      <c r="A18789" s="76">
        <v>42530</v>
      </c>
      <c r="B18789" s="75">
        <v>24.319077600000004</v>
      </c>
      <c r="C18789" s="75">
        <v>63.282576000000006</v>
      </c>
    </row>
    <row r="18790" spans="1:3" x14ac:dyDescent="0.25">
      <c r="A18790" s="76">
        <v>42531</v>
      </c>
      <c r="B18790" s="75">
        <v>24.343461600000001</v>
      </c>
      <c r="C18790" s="75">
        <v>63.310008000000003</v>
      </c>
    </row>
    <row r="18791" spans="1:3" x14ac:dyDescent="0.25">
      <c r="A18791" s="76">
        <v>42532</v>
      </c>
      <c r="B18791" s="75">
        <v>24.349557600000001</v>
      </c>
      <c r="C18791" s="75">
        <v>63.169800000000002</v>
      </c>
    </row>
    <row r="18792" spans="1:3" x14ac:dyDescent="0.25">
      <c r="A18792" s="76">
        <v>42533</v>
      </c>
      <c r="B18792" s="75">
        <v>24.366626400000001</v>
      </c>
      <c r="C18792" s="75">
        <v>63.005208000000003</v>
      </c>
    </row>
    <row r="18793" spans="1:3" x14ac:dyDescent="0.25">
      <c r="A18793" s="76">
        <v>42534</v>
      </c>
      <c r="B18793" s="75">
        <v>24.384</v>
      </c>
      <c r="C18793" s="75">
        <v>62.944248000000002</v>
      </c>
    </row>
    <row r="18794" spans="1:3" x14ac:dyDescent="0.25">
      <c r="A18794" s="76">
        <v>42535</v>
      </c>
      <c r="B18794" s="75">
        <v>24.447093599999999</v>
      </c>
      <c r="C18794" s="75">
        <v>63.361823999999999</v>
      </c>
    </row>
    <row r="18795" spans="1:3" x14ac:dyDescent="0.25">
      <c r="A18795" s="76">
        <v>42536</v>
      </c>
      <c r="B18795" s="75">
        <v>24.482450399999998</v>
      </c>
      <c r="C18795" s="75">
        <v>63.434976000000006</v>
      </c>
    </row>
    <row r="18796" spans="1:3" x14ac:dyDescent="0.25">
      <c r="A18796" s="76">
        <v>42537</v>
      </c>
      <c r="B18796" s="75">
        <v>24.499824</v>
      </c>
      <c r="C18796" s="75">
        <v>63.374015999999997</v>
      </c>
    </row>
    <row r="18797" spans="1:3" x14ac:dyDescent="0.25">
      <c r="A18797" s="76">
        <v>42538</v>
      </c>
      <c r="B18797" s="75">
        <v>24.525122400000001</v>
      </c>
      <c r="C18797" s="75">
        <v>63.331344000000001</v>
      </c>
    </row>
    <row r="18798" spans="1:3" x14ac:dyDescent="0.25">
      <c r="A18798" s="76">
        <v>42539</v>
      </c>
      <c r="B18798" s="75">
        <v>24.548592000000003</v>
      </c>
      <c r="C18798" s="75">
        <v>63.264288000000001</v>
      </c>
    </row>
    <row r="18799" spans="1:3" x14ac:dyDescent="0.25">
      <c r="A18799" s="76">
        <v>42540</v>
      </c>
      <c r="B18799" s="75">
        <v>24.583034400000003</v>
      </c>
      <c r="C18799" s="75">
        <v>63.227712000000004</v>
      </c>
    </row>
    <row r="18800" spans="1:3" x14ac:dyDescent="0.25">
      <c r="A18800" s="76">
        <v>42541</v>
      </c>
      <c r="B18800" s="75">
        <v>24.601322400000001</v>
      </c>
      <c r="C18800" s="75">
        <v>63.169800000000002</v>
      </c>
    </row>
    <row r="18801" spans="1:3" x14ac:dyDescent="0.25">
      <c r="A18801" s="76">
        <v>42542</v>
      </c>
      <c r="B18801" s="75">
        <v>24.616562400000003</v>
      </c>
      <c r="C18801" s="75">
        <v>63.108840000000008</v>
      </c>
    </row>
    <row r="18802" spans="1:3" x14ac:dyDescent="0.25">
      <c r="A18802" s="76">
        <v>42543</v>
      </c>
      <c r="B18802" s="75">
        <v>24.631802400000002</v>
      </c>
      <c r="C18802" s="75">
        <v>63.145415999999997</v>
      </c>
    </row>
    <row r="18803" spans="1:3" x14ac:dyDescent="0.25">
      <c r="A18803" s="76">
        <v>42544</v>
      </c>
      <c r="B18803" s="75">
        <v>24.674474400000001</v>
      </c>
      <c r="C18803" s="75">
        <v>63.017400000000002</v>
      </c>
    </row>
    <row r="18804" spans="1:3" x14ac:dyDescent="0.25">
      <c r="A18804" s="76">
        <v>42545</v>
      </c>
      <c r="B18804" s="75">
        <v>24.6970296</v>
      </c>
      <c r="C18804" s="75">
        <v>62.895479999999999</v>
      </c>
    </row>
    <row r="18805" spans="1:3" x14ac:dyDescent="0.25">
      <c r="A18805" s="76">
        <v>42546</v>
      </c>
      <c r="B18805" s="75">
        <v>24.704954400000002</v>
      </c>
      <c r="C18805" s="75">
        <v>62.746128000000006</v>
      </c>
    </row>
    <row r="18806" spans="1:3" x14ac:dyDescent="0.25">
      <c r="A18806" s="76">
        <v>42547</v>
      </c>
      <c r="B18806" s="75">
        <v>24.713184000000002</v>
      </c>
      <c r="C18806" s="75">
        <v>62.582450400000006</v>
      </c>
    </row>
    <row r="18807" spans="1:3" x14ac:dyDescent="0.25">
      <c r="A18807" s="76">
        <v>42548</v>
      </c>
      <c r="B18807" s="75">
        <v>24.719280000000001</v>
      </c>
      <c r="C18807" s="75">
        <v>62.398656000000003</v>
      </c>
    </row>
    <row r="18808" spans="1:3" x14ac:dyDescent="0.25">
      <c r="A18808" s="76">
        <v>42549</v>
      </c>
      <c r="B18808" s="75">
        <v>24.714098400000001</v>
      </c>
      <c r="C18808" s="75">
        <v>62.362079999999999</v>
      </c>
    </row>
    <row r="18809" spans="1:3" x14ac:dyDescent="0.25">
      <c r="A18809" s="76">
        <v>42550</v>
      </c>
      <c r="B18809" s="75">
        <v>24.709221599999999</v>
      </c>
      <c r="C18809" s="75">
        <v>62.316360000000003</v>
      </c>
    </row>
    <row r="18810" spans="1:3" x14ac:dyDescent="0.25">
      <c r="A18810" s="76">
        <v>42551</v>
      </c>
      <c r="B18810" s="75">
        <v>24.7366536</v>
      </c>
      <c r="C18810" s="75">
        <v>62.264544000000001</v>
      </c>
    </row>
    <row r="18811" spans="1:3" x14ac:dyDescent="0.25">
      <c r="A18811" s="76">
        <v>42552</v>
      </c>
      <c r="B18811" s="75">
        <v>24.761037599999998</v>
      </c>
      <c r="C18811" s="75">
        <v>62.596776000000006</v>
      </c>
    </row>
    <row r="18812" spans="1:3" x14ac:dyDescent="0.25">
      <c r="A18812" s="76">
        <v>42553</v>
      </c>
      <c r="B18812" s="75">
        <v>24.796394400000001</v>
      </c>
      <c r="C18812" s="75">
        <v>62.743079999999999</v>
      </c>
    </row>
    <row r="18813" spans="1:3" x14ac:dyDescent="0.25">
      <c r="A18813" s="76">
        <v>42554</v>
      </c>
      <c r="B18813" s="75">
        <v>24.809805600000004</v>
      </c>
      <c r="C18813" s="75">
        <v>62.916815999999997</v>
      </c>
    </row>
    <row r="18814" spans="1:3" x14ac:dyDescent="0.25">
      <c r="A18814" s="76">
        <v>42555</v>
      </c>
      <c r="B18814" s="75">
        <v>24.849429600000001</v>
      </c>
      <c r="C18814" s="75">
        <v>62.996064000000004</v>
      </c>
    </row>
    <row r="18815" spans="1:3" x14ac:dyDescent="0.25">
      <c r="A18815" s="76">
        <v>42556</v>
      </c>
      <c r="B18815" s="75">
        <v>24.863450399999998</v>
      </c>
      <c r="C18815" s="75">
        <v>63.029592000000001</v>
      </c>
    </row>
    <row r="18816" spans="1:3" x14ac:dyDescent="0.25">
      <c r="A18816" s="76">
        <v>42557</v>
      </c>
      <c r="B18816" s="75">
        <v>24.882957600000001</v>
      </c>
      <c r="C18816" s="75">
        <v>63.057023999999998</v>
      </c>
    </row>
    <row r="18817" spans="1:3" x14ac:dyDescent="0.25">
      <c r="A18817" s="76">
        <v>42558</v>
      </c>
      <c r="B18817" s="75">
        <v>24.883872</v>
      </c>
      <c r="C18817" s="75">
        <v>63.102744000000001</v>
      </c>
    </row>
    <row r="18818" spans="1:3" x14ac:dyDescent="0.25">
      <c r="A18818" s="76">
        <v>42559</v>
      </c>
      <c r="B18818" s="75">
        <v>24.878690400000004</v>
      </c>
      <c r="C18818" s="75">
        <v>63.093600000000002</v>
      </c>
    </row>
    <row r="18819" spans="1:3" x14ac:dyDescent="0.25">
      <c r="A18819" s="76">
        <v>42560</v>
      </c>
      <c r="B18819" s="75">
        <v>24.8817384</v>
      </c>
      <c r="C18819" s="75">
        <v>63.099696000000009</v>
      </c>
    </row>
    <row r="18820" spans="1:3" x14ac:dyDescent="0.25">
      <c r="A18820" s="76">
        <v>42561</v>
      </c>
      <c r="B18820" s="75">
        <v>24.872594400000001</v>
      </c>
      <c r="C18820" s="75">
        <v>63.108840000000008</v>
      </c>
    </row>
    <row r="18821" spans="1:3" x14ac:dyDescent="0.25">
      <c r="A18821" s="76">
        <v>42562</v>
      </c>
      <c r="B18821" s="75">
        <v>24.863450399999998</v>
      </c>
      <c r="C18821" s="75">
        <v>63.264288000000001</v>
      </c>
    </row>
    <row r="18822" spans="1:3" x14ac:dyDescent="0.25">
      <c r="A18822" s="76">
        <v>42563</v>
      </c>
      <c r="B18822" s="75">
        <v>24.895149600000003</v>
      </c>
      <c r="C18822" s="75">
        <v>63.529464000000004</v>
      </c>
    </row>
    <row r="18823" spans="1:3" x14ac:dyDescent="0.25">
      <c r="A18823" s="76">
        <v>42564</v>
      </c>
      <c r="B18823" s="75">
        <v>24.889968</v>
      </c>
      <c r="C18823" s="75">
        <v>63.596520000000005</v>
      </c>
    </row>
    <row r="18824" spans="1:3" x14ac:dyDescent="0.25">
      <c r="A18824" s="76">
        <v>42565</v>
      </c>
      <c r="B18824" s="75">
        <v>24.883872</v>
      </c>
      <c r="C18824" s="75">
        <v>63.718440000000008</v>
      </c>
    </row>
    <row r="18825" spans="1:3" x14ac:dyDescent="0.25">
      <c r="A18825" s="76">
        <v>42566</v>
      </c>
      <c r="B18825" s="75">
        <v>24.901245600000003</v>
      </c>
      <c r="C18825" s="75">
        <v>63.776352000000003</v>
      </c>
    </row>
    <row r="18826" spans="1:3" x14ac:dyDescent="0.25">
      <c r="A18826" s="76">
        <v>42567</v>
      </c>
      <c r="B18826" s="75">
        <v>24.927458400000003</v>
      </c>
      <c r="C18826" s="75">
        <v>63.761112000000004</v>
      </c>
    </row>
    <row r="18827" spans="1:3" x14ac:dyDescent="0.25">
      <c r="A18827" s="76">
        <v>42568</v>
      </c>
      <c r="B18827" s="75">
        <v>24.966168</v>
      </c>
      <c r="C18827" s="75">
        <v>63.751968000000005</v>
      </c>
    </row>
    <row r="18828" spans="1:3" x14ac:dyDescent="0.25">
      <c r="A18828" s="76">
        <v>42569</v>
      </c>
      <c r="B18828" s="75">
        <v>24.983541600000002</v>
      </c>
      <c r="C18828" s="75">
        <v>63.73368</v>
      </c>
    </row>
    <row r="18829" spans="1:3" x14ac:dyDescent="0.25">
      <c r="A18829" s="76">
        <v>42570</v>
      </c>
      <c r="B18829" s="75">
        <v>24.998781600000001</v>
      </c>
      <c r="C18829" s="75">
        <v>63.751968000000005</v>
      </c>
    </row>
    <row r="18830" spans="1:3" x14ac:dyDescent="0.25">
      <c r="A18830" s="76">
        <v>42571</v>
      </c>
      <c r="B18830" s="75">
        <v>25.012802400000002</v>
      </c>
      <c r="C18830" s="75">
        <v>63.678815999999998</v>
      </c>
    </row>
    <row r="18831" spans="1:3" x14ac:dyDescent="0.25">
      <c r="A18831" s="76">
        <v>42572</v>
      </c>
      <c r="B18831" s="75">
        <v>25.040234400000003</v>
      </c>
      <c r="C18831" s="75">
        <v>63.645288000000001</v>
      </c>
    </row>
    <row r="18832" spans="1:3" x14ac:dyDescent="0.25">
      <c r="A18832" s="76">
        <v>42573</v>
      </c>
      <c r="B18832" s="75">
        <v>25.0445016</v>
      </c>
      <c r="C18832" s="75">
        <v>63.623952000000003</v>
      </c>
    </row>
    <row r="18833" spans="1:3" x14ac:dyDescent="0.25">
      <c r="A18833" s="76">
        <v>42574</v>
      </c>
      <c r="B18833" s="75">
        <v>25.065837599999998</v>
      </c>
      <c r="C18833" s="75">
        <v>63.544704000000003</v>
      </c>
    </row>
    <row r="18834" spans="1:3" x14ac:dyDescent="0.25">
      <c r="A18834" s="76">
        <v>42575</v>
      </c>
      <c r="B18834" s="75">
        <v>25.089002400000002</v>
      </c>
      <c r="C18834" s="75">
        <v>63.407544000000001</v>
      </c>
    </row>
    <row r="18835" spans="1:3" x14ac:dyDescent="0.25">
      <c r="A18835" s="76">
        <v>42576</v>
      </c>
      <c r="B18835" s="75">
        <v>25.103328000000001</v>
      </c>
      <c r="C18835" s="75">
        <v>63.492888000000001</v>
      </c>
    </row>
    <row r="18836" spans="1:3" x14ac:dyDescent="0.25">
      <c r="A18836" s="76">
        <v>42577</v>
      </c>
      <c r="B18836" s="75">
        <v>25.114605600000004</v>
      </c>
      <c r="C18836" s="75">
        <v>63.374015999999997</v>
      </c>
    </row>
    <row r="18837" spans="1:3" x14ac:dyDescent="0.25">
      <c r="A18837" s="76">
        <v>42578</v>
      </c>
      <c r="B18837" s="75">
        <v>25.123749600000004</v>
      </c>
      <c r="C18837" s="75">
        <v>63.267336</v>
      </c>
    </row>
    <row r="18838" spans="1:3" x14ac:dyDescent="0.25">
      <c r="A18838" s="76">
        <v>42579</v>
      </c>
      <c r="B18838" s="75">
        <v>25.137770400000001</v>
      </c>
      <c r="C18838" s="75">
        <v>63.148464000000004</v>
      </c>
    </row>
    <row r="18839" spans="1:3" x14ac:dyDescent="0.25">
      <c r="A18839" s="76">
        <v>42580</v>
      </c>
      <c r="B18839" s="75">
        <v>25.153010399999999</v>
      </c>
      <c r="C18839" s="75">
        <v>63.011304000000003</v>
      </c>
    </row>
    <row r="18840" spans="1:3" x14ac:dyDescent="0.25">
      <c r="A18840" s="76">
        <v>42581</v>
      </c>
      <c r="B18840" s="75">
        <v>25.173432000000002</v>
      </c>
      <c r="C18840" s="75">
        <v>63.127128000000006</v>
      </c>
    </row>
    <row r="18841" spans="1:3" x14ac:dyDescent="0.25">
      <c r="A18841" s="76">
        <v>42582</v>
      </c>
      <c r="B18841" s="75">
        <v>25.183490400000004</v>
      </c>
      <c r="C18841" s="75">
        <v>63.236856000000003</v>
      </c>
    </row>
    <row r="18842" spans="1:3" x14ac:dyDescent="0.25">
      <c r="A18842" s="76">
        <v>42583</v>
      </c>
      <c r="B18842" s="75">
        <v>25.198730400000002</v>
      </c>
      <c r="C18842" s="75">
        <v>63.953136000000001</v>
      </c>
    </row>
    <row r="18843" spans="1:3" x14ac:dyDescent="0.25">
      <c r="A18843" s="76">
        <v>42584</v>
      </c>
      <c r="B18843" s="75">
        <v>25.213970400000001</v>
      </c>
      <c r="C18843" s="75">
        <v>64.294511999999997</v>
      </c>
    </row>
    <row r="18844" spans="1:3" x14ac:dyDescent="0.25">
      <c r="A18844" s="76">
        <v>42585</v>
      </c>
      <c r="B18844" s="75">
        <v>25.221285600000002</v>
      </c>
      <c r="C18844" s="75">
        <v>64.297560000000004</v>
      </c>
    </row>
    <row r="18845" spans="1:3" x14ac:dyDescent="0.25">
      <c r="A18845" s="76">
        <v>42586</v>
      </c>
      <c r="B18845" s="75">
        <v>25.230429600000001</v>
      </c>
      <c r="C18845" s="75">
        <v>64.239648000000003</v>
      </c>
    </row>
    <row r="18846" spans="1:3" x14ac:dyDescent="0.25">
      <c r="A18846" s="76">
        <v>42587</v>
      </c>
      <c r="B18846" s="75">
        <v>25.231344</v>
      </c>
      <c r="C18846" s="75">
        <v>64.148208000000011</v>
      </c>
    </row>
    <row r="18847" spans="1:3" x14ac:dyDescent="0.25">
      <c r="A18847" s="76">
        <v>42588</v>
      </c>
      <c r="B18847" s="75">
        <v>25.229210399999999</v>
      </c>
      <c r="C18847" s="75">
        <v>64.029336000000001</v>
      </c>
    </row>
    <row r="18848" spans="1:3" x14ac:dyDescent="0.25">
      <c r="A18848" s="76">
        <v>42589</v>
      </c>
      <c r="B18848" s="75">
        <v>25.229210399999999</v>
      </c>
      <c r="C18848" s="75">
        <v>63.895223999999999</v>
      </c>
    </row>
    <row r="18849" spans="1:3" x14ac:dyDescent="0.25">
      <c r="A18849" s="76">
        <v>42590</v>
      </c>
      <c r="B18849" s="75">
        <v>25.2231144</v>
      </c>
      <c r="C18849" s="75">
        <v>63.767208000000004</v>
      </c>
    </row>
    <row r="18850" spans="1:3" x14ac:dyDescent="0.25">
      <c r="A18850" s="76">
        <v>42591</v>
      </c>
      <c r="B18850" s="75">
        <v>25.229210399999999</v>
      </c>
      <c r="C18850" s="75">
        <v>63.642240000000008</v>
      </c>
    </row>
    <row r="18851" spans="1:3" x14ac:dyDescent="0.25">
      <c r="A18851" s="76">
        <v>42592</v>
      </c>
      <c r="B18851" s="75">
        <v>25.235306400000002</v>
      </c>
      <c r="C18851" s="75">
        <v>63.498984000000007</v>
      </c>
    </row>
    <row r="18852" spans="1:3" x14ac:dyDescent="0.25">
      <c r="A18852" s="76">
        <v>42593</v>
      </c>
      <c r="B18852" s="75">
        <v>25.235306400000002</v>
      </c>
      <c r="C18852" s="75">
        <v>63.380112000000004</v>
      </c>
    </row>
    <row r="18853" spans="1:3" x14ac:dyDescent="0.25">
      <c r="A18853" s="76">
        <v>42594</v>
      </c>
      <c r="B18853" s="75">
        <v>25.238354400000002</v>
      </c>
      <c r="C18853" s="75">
        <v>63.227712000000004</v>
      </c>
    </row>
    <row r="18854" spans="1:3" x14ac:dyDescent="0.25">
      <c r="A18854" s="76">
        <v>42595</v>
      </c>
      <c r="B18854" s="75">
        <v>25.261824000000001</v>
      </c>
      <c r="C18854" s="75">
        <v>63.246000000000002</v>
      </c>
    </row>
    <row r="18855" spans="1:3" x14ac:dyDescent="0.25">
      <c r="A18855" s="76">
        <v>42596</v>
      </c>
      <c r="B18855" s="75">
        <v>25.270053600000001</v>
      </c>
      <c r="C18855" s="75">
        <v>63.584328000000006</v>
      </c>
    </row>
    <row r="18856" spans="1:3" x14ac:dyDescent="0.25">
      <c r="A18856" s="76">
        <v>42597</v>
      </c>
      <c r="B18856" s="75">
        <v>25.280111999999999</v>
      </c>
      <c r="C18856" s="75">
        <v>63.569088000000001</v>
      </c>
    </row>
    <row r="18857" spans="1:3" x14ac:dyDescent="0.25">
      <c r="A18857" s="76">
        <v>42598</v>
      </c>
      <c r="B18857" s="75">
        <v>25.2791976</v>
      </c>
      <c r="C18857" s="75">
        <v>63.654432000000007</v>
      </c>
    </row>
    <row r="18858" spans="1:3" x14ac:dyDescent="0.25">
      <c r="A18858" s="76">
        <v>42599</v>
      </c>
      <c r="B18858" s="75">
        <v>25.282245600000003</v>
      </c>
      <c r="C18858" s="75">
        <v>63.559944000000002</v>
      </c>
    </row>
    <row r="18859" spans="1:3" x14ac:dyDescent="0.25">
      <c r="A18859" s="76">
        <v>42600</v>
      </c>
      <c r="B18859" s="75">
        <v>25.286207999999998</v>
      </c>
      <c r="C18859" s="75">
        <v>63.444120000000005</v>
      </c>
    </row>
    <row r="18860" spans="1:3" x14ac:dyDescent="0.25">
      <c r="A18860" s="76">
        <v>42601</v>
      </c>
      <c r="B18860" s="75">
        <v>25.297485600000002</v>
      </c>
      <c r="C18860" s="75">
        <v>63.398400000000002</v>
      </c>
    </row>
    <row r="18861" spans="1:3" x14ac:dyDescent="0.25">
      <c r="A18861" s="76">
        <v>42602</v>
      </c>
      <c r="B18861" s="75">
        <v>25.313639999999999</v>
      </c>
      <c r="C18861" s="75">
        <v>63.297815999999997</v>
      </c>
    </row>
    <row r="18862" spans="1:3" x14ac:dyDescent="0.25">
      <c r="A18862" s="76">
        <v>42603</v>
      </c>
      <c r="B18862" s="75">
        <v>25.314554399999999</v>
      </c>
      <c r="C18862" s="75">
        <v>63.181992000000001</v>
      </c>
    </row>
    <row r="18863" spans="1:3" x14ac:dyDescent="0.25">
      <c r="A18863" s="76">
        <v>42604</v>
      </c>
      <c r="B18863" s="75">
        <v>25.331013600000002</v>
      </c>
      <c r="C18863" s="75">
        <v>63.395352000000003</v>
      </c>
    </row>
    <row r="18864" spans="1:3" x14ac:dyDescent="0.25">
      <c r="A18864" s="76">
        <v>42605</v>
      </c>
      <c r="B18864" s="75">
        <v>25.329794400000001</v>
      </c>
      <c r="C18864" s="75">
        <v>63.614808000000004</v>
      </c>
    </row>
    <row r="18865" spans="1:3" x14ac:dyDescent="0.25">
      <c r="A18865" s="76">
        <v>42606</v>
      </c>
      <c r="B18865" s="75">
        <v>25.327965599999999</v>
      </c>
      <c r="C18865" s="75">
        <v>63.718440000000008</v>
      </c>
    </row>
    <row r="18866" spans="1:3" x14ac:dyDescent="0.25">
      <c r="A18866" s="76">
        <v>42607</v>
      </c>
      <c r="B18866" s="75">
        <v>25.357226400000002</v>
      </c>
      <c r="C18866" s="75">
        <v>63.812928000000007</v>
      </c>
    </row>
    <row r="18867" spans="1:3" x14ac:dyDescent="0.25">
      <c r="A18867" s="76">
        <v>42608</v>
      </c>
      <c r="B18867" s="75">
        <v>25.371552000000001</v>
      </c>
      <c r="C18867" s="75">
        <v>63.992759999999997</v>
      </c>
    </row>
    <row r="18868" spans="1:3" x14ac:dyDescent="0.25">
      <c r="A18868" s="76">
        <v>42609</v>
      </c>
      <c r="B18868" s="75">
        <v>25.374600000000001</v>
      </c>
      <c r="C18868" s="75">
        <v>63.950088000000001</v>
      </c>
    </row>
    <row r="18869" spans="1:3" x14ac:dyDescent="0.25">
      <c r="A18869" s="76">
        <v>42610</v>
      </c>
      <c r="B18869" s="75">
        <v>25.374600000000001</v>
      </c>
      <c r="C18869" s="75">
        <v>63.864744000000002</v>
      </c>
    </row>
    <row r="18870" spans="1:3" x14ac:dyDescent="0.25">
      <c r="A18870" s="76">
        <v>42611</v>
      </c>
      <c r="B18870" s="75">
        <v>25.378562400000003</v>
      </c>
      <c r="C18870" s="75">
        <v>63.947040000000008</v>
      </c>
    </row>
    <row r="18871" spans="1:3" x14ac:dyDescent="0.25">
      <c r="A18871" s="76">
        <v>42612</v>
      </c>
      <c r="B18871" s="75">
        <v>25.377648000000004</v>
      </c>
      <c r="C18871" s="75">
        <v>63.947040000000008</v>
      </c>
    </row>
    <row r="18872" spans="1:3" x14ac:dyDescent="0.25">
      <c r="A18872" s="76">
        <v>42613</v>
      </c>
      <c r="B18872" s="75">
        <v>25.370637599999998</v>
      </c>
      <c r="C18872" s="75">
        <v>63.980568000000005</v>
      </c>
    </row>
    <row r="18873" spans="1:3" x14ac:dyDescent="0.25">
      <c r="A18873" s="76">
        <v>42614</v>
      </c>
      <c r="B18873" s="75">
        <v>25.364541600000003</v>
      </c>
      <c r="C18873" s="75">
        <v>63.968376000000006</v>
      </c>
    </row>
    <row r="18874" spans="1:3" x14ac:dyDescent="0.25">
      <c r="A18874" s="76">
        <v>42615</v>
      </c>
      <c r="B18874" s="75">
        <v>25.3755144</v>
      </c>
      <c r="C18874" s="75">
        <v>64.011048000000002</v>
      </c>
    </row>
    <row r="18875" spans="1:3" x14ac:dyDescent="0.25">
      <c r="A18875" s="76">
        <v>42616</v>
      </c>
      <c r="B18875" s="75">
        <v>25.374600000000001</v>
      </c>
      <c r="C18875" s="75">
        <v>63.925704000000003</v>
      </c>
    </row>
    <row r="18876" spans="1:3" x14ac:dyDescent="0.25">
      <c r="A18876" s="76">
        <v>42617</v>
      </c>
      <c r="B18876" s="75">
        <v>25.3755144</v>
      </c>
      <c r="C18876" s="75">
        <v>63.797688000000001</v>
      </c>
    </row>
    <row r="18877" spans="1:3" x14ac:dyDescent="0.25">
      <c r="A18877" s="76">
        <v>42618</v>
      </c>
      <c r="B18877" s="75">
        <v>25.3950216</v>
      </c>
      <c r="C18877" s="75">
        <v>63.803784000000007</v>
      </c>
    </row>
    <row r="18878" spans="1:3" x14ac:dyDescent="0.25">
      <c r="A18878" s="76">
        <v>42619</v>
      </c>
      <c r="B18878" s="75">
        <v>25.413309600000002</v>
      </c>
      <c r="C18878" s="75">
        <v>64.230503999999996</v>
      </c>
    </row>
    <row r="18879" spans="1:3" x14ac:dyDescent="0.25">
      <c r="A18879" s="76">
        <v>42620</v>
      </c>
      <c r="B18879" s="75">
        <v>25.477215999999999</v>
      </c>
      <c r="C18879" s="75">
        <v>64.553591999999995</v>
      </c>
    </row>
    <row r="18880" spans="1:3" x14ac:dyDescent="0.25">
      <c r="A18880" s="76">
        <v>42621</v>
      </c>
      <c r="B18880" s="75">
        <v>25.511760000000002</v>
      </c>
      <c r="C18880" s="75">
        <v>64.77000000000001</v>
      </c>
    </row>
    <row r="18881" spans="1:3" x14ac:dyDescent="0.25">
      <c r="A18881" s="76">
        <v>42622</v>
      </c>
      <c r="B18881" s="75">
        <v>25.517856000000002</v>
      </c>
      <c r="C18881" s="75">
        <v>64.788288000000009</v>
      </c>
    </row>
    <row r="18882" spans="1:3" x14ac:dyDescent="0.25">
      <c r="A18882" s="76">
        <v>42623</v>
      </c>
      <c r="B18882" s="75">
        <v>25.534112</v>
      </c>
      <c r="C18882" s="75">
        <v>64.797432000000001</v>
      </c>
    </row>
    <row r="18883" spans="1:3" x14ac:dyDescent="0.25">
      <c r="A18883" s="76">
        <v>42624</v>
      </c>
      <c r="B18883" s="75">
        <v>25.556463999999995</v>
      </c>
      <c r="C18883" s="75">
        <v>64.949832000000001</v>
      </c>
    </row>
    <row r="18884" spans="1:3" x14ac:dyDescent="0.25">
      <c r="A18884" s="76">
        <v>42625</v>
      </c>
      <c r="B18884" s="75">
        <v>25.611429600000001</v>
      </c>
      <c r="C18884" s="75">
        <v>65.525903999999997</v>
      </c>
    </row>
    <row r="18885" spans="1:3" x14ac:dyDescent="0.25">
      <c r="A18885" s="76">
        <v>42626</v>
      </c>
      <c r="B18885" s="75">
        <v>25.638861600000002</v>
      </c>
      <c r="C18885" s="75">
        <v>65.845944000000003</v>
      </c>
    </row>
    <row r="18886" spans="1:3" x14ac:dyDescent="0.25">
      <c r="A18886" s="76">
        <v>42627</v>
      </c>
      <c r="B18886" s="75">
        <v>25.644957600000001</v>
      </c>
      <c r="C18886" s="75">
        <v>65.992248000000004</v>
      </c>
    </row>
    <row r="18887" spans="1:3" x14ac:dyDescent="0.25">
      <c r="A18887" s="76">
        <v>42628</v>
      </c>
      <c r="B18887" s="75">
        <v>25.655016000000003</v>
      </c>
      <c r="C18887" s="75">
        <v>66.108071999999993</v>
      </c>
    </row>
    <row r="18888" spans="1:3" x14ac:dyDescent="0.25">
      <c r="A18888" s="76">
        <v>42629</v>
      </c>
      <c r="B18888" s="75">
        <v>25.655016000000003</v>
      </c>
      <c r="C18888" s="75">
        <v>66.211703999999997</v>
      </c>
    </row>
    <row r="18889" spans="1:3" x14ac:dyDescent="0.25">
      <c r="A18889" s="76">
        <v>42630</v>
      </c>
      <c r="B18889" s="75">
        <v>25.668122399999998</v>
      </c>
      <c r="C18889" s="75">
        <v>66.196464000000006</v>
      </c>
    </row>
    <row r="18890" spans="1:3" x14ac:dyDescent="0.25">
      <c r="A18890" s="76">
        <v>42631</v>
      </c>
      <c r="B18890" s="75">
        <v>25.683362400000004</v>
      </c>
      <c r="C18890" s="75">
        <v>66.184271999999993</v>
      </c>
    </row>
    <row r="18891" spans="1:3" x14ac:dyDescent="0.25">
      <c r="A18891" s="76">
        <v>42632</v>
      </c>
      <c r="B18891" s="75">
        <v>25.684581600000001</v>
      </c>
      <c r="C18891" s="75">
        <v>66.824352000000005</v>
      </c>
    </row>
    <row r="18892" spans="1:3" x14ac:dyDescent="0.25">
      <c r="A18892" s="76">
        <v>42633</v>
      </c>
      <c r="B18892" s="75">
        <v>25.6803144</v>
      </c>
      <c r="C18892" s="75">
        <v>66.958464000000006</v>
      </c>
    </row>
    <row r="18893" spans="1:3" x14ac:dyDescent="0.25">
      <c r="A18893" s="76">
        <v>42634</v>
      </c>
      <c r="B18893" s="75">
        <v>25.730301600000001</v>
      </c>
      <c r="C18893" s="75">
        <v>67.068191999999996</v>
      </c>
    </row>
    <row r="18894" spans="1:3" x14ac:dyDescent="0.25">
      <c r="A18894" s="76">
        <v>42635</v>
      </c>
      <c r="B18894" s="75">
        <v>25.734264000000003</v>
      </c>
      <c r="C18894" s="75">
        <v>67.141344000000004</v>
      </c>
    </row>
    <row r="18895" spans="1:3" x14ac:dyDescent="0.25">
      <c r="A18895" s="76">
        <v>42636</v>
      </c>
      <c r="B18895" s="75">
        <v>25.735178400000002</v>
      </c>
      <c r="C18895" s="75">
        <v>67.199256000000005</v>
      </c>
    </row>
    <row r="18896" spans="1:3" x14ac:dyDescent="0.25">
      <c r="A18896" s="76">
        <v>42637</v>
      </c>
      <c r="B18896" s="75">
        <v>25.760781600000001</v>
      </c>
      <c r="C18896" s="75">
        <v>67.235832000000002</v>
      </c>
    </row>
    <row r="18897" spans="1:3" x14ac:dyDescent="0.25">
      <c r="A18897" s="76">
        <v>42638</v>
      </c>
      <c r="B18897" s="75">
        <v>25.803453600000001</v>
      </c>
      <c r="C18897" s="75">
        <v>67.287648000000004</v>
      </c>
    </row>
    <row r="18898" spans="1:3" x14ac:dyDescent="0.25">
      <c r="A18898" s="76">
        <v>42639</v>
      </c>
      <c r="B18898" s="75">
        <v>25.810464000000003</v>
      </c>
      <c r="C18898" s="75">
        <v>67.336416</v>
      </c>
    </row>
    <row r="18899" spans="1:3" x14ac:dyDescent="0.25">
      <c r="A18899" s="76">
        <v>42640</v>
      </c>
      <c r="B18899" s="75">
        <v>25.816560000000003</v>
      </c>
      <c r="C18899" s="75">
        <v>67.409568000000007</v>
      </c>
    </row>
    <row r="18900" spans="1:3" x14ac:dyDescent="0.25">
      <c r="A18900" s="76">
        <v>42641</v>
      </c>
      <c r="B18900" s="75">
        <v>25.834848000000004</v>
      </c>
      <c r="C18900" s="75">
        <v>67.479671999999994</v>
      </c>
    </row>
    <row r="18901" spans="1:3" x14ac:dyDescent="0.25">
      <c r="A18901" s="76">
        <v>42642</v>
      </c>
      <c r="B18901" s="75">
        <v>25.843992000000004</v>
      </c>
      <c r="C18901" s="75">
        <v>67.519296000000011</v>
      </c>
    </row>
    <row r="18902" spans="1:3" x14ac:dyDescent="0.25">
      <c r="A18902" s="76">
        <v>42643</v>
      </c>
      <c r="B18902" s="75">
        <v>25.916229600000001</v>
      </c>
      <c r="C18902" s="75">
        <v>67.668648000000005</v>
      </c>
    </row>
    <row r="18903" spans="1:3" x14ac:dyDescent="0.25">
      <c r="A18903" s="76">
        <v>42644</v>
      </c>
      <c r="B18903" s="75">
        <v>25.956768</v>
      </c>
      <c r="C18903" s="75">
        <v>67.830191999999997</v>
      </c>
    </row>
    <row r="18904" spans="1:3" x14ac:dyDescent="0.25">
      <c r="A18904" s="76">
        <v>42645</v>
      </c>
      <c r="B18904" s="75">
        <v>25.962864000000003</v>
      </c>
      <c r="C18904" s="75">
        <v>67.857624000000001</v>
      </c>
    </row>
    <row r="18905" spans="1:3" x14ac:dyDescent="0.25">
      <c r="A18905" s="76">
        <v>42646</v>
      </c>
      <c r="B18905" s="75">
        <v>25.984200000000001</v>
      </c>
      <c r="C18905" s="75">
        <v>67.915536000000003</v>
      </c>
    </row>
    <row r="18906" spans="1:3" x14ac:dyDescent="0.25">
      <c r="A18906" s="76">
        <v>42647</v>
      </c>
      <c r="B18906" s="75">
        <v>25.985114400000001</v>
      </c>
      <c r="C18906" s="75">
        <v>67.942968000000008</v>
      </c>
    </row>
    <row r="18907" spans="1:3" x14ac:dyDescent="0.25">
      <c r="A18907" s="76">
        <v>42648</v>
      </c>
      <c r="B18907" s="75">
        <v>25.983184000000001</v>
      </c>
      <c r="C18907" s="75">
        <v>67.982591999999997</v>
      </c>
    </row>
    <row r="18908" spans="1:3" x14ac:dyDescent="0.25">
      <c r="A18908" s="76">
        <v>42649</v>
      </c>
      <c r="B18908" s="75">
        <v>25.983285600000002</v>
      </c>
      <c r="C18908" s="75">
        <v>68.089271999999994</v>
      </c>
    </row>
    <row r="18909" spans="1:3" x14ac:dyDescent="0.25">
      <c r="A18909" s="76">
        <v>42650</v>
      </c>
      <c r="B18909" s="75">
        <v>26.002488000000003</v>
      </c>
      <c r="C18909" s="75">
        <v>68.348352000000006</v>
      </c>
    </row>
    <row r="18910" spans="1:3" x14ac:dyDescent="0.25">
      <c r="A18910" s="76">
        <v>42651</v>
      </c>
      <c r="B18910" s="75">
        <v>26.012546400000002</v>
      </c>
      <c r="C18910" s="75">
        <v>68.503799999999998</v>
      </c>
    </row>
    <row r="18911" spans="1:3" x14ac:dyDescent="0.25">
      <c r="A18911" s="76">
        <v>42652</v>
      </c>
      <c r="B18911" s="75">
        <v>26.053389600000003</v>
      </c>
      <c r="C18911" s="75">
        <v>68.741544000000005</v>
      </c>
    </row>
    <row r="18912" spans="1:3" x14ac:dyDescent="0.25">
      <c r="A18912" s="76">
        <v>42653</v>
      </c>
      <c r="B18912" s="75">
        <v>26.1009384</v>
      </c>
      <c r="C18912" s="75">
        <v>69.021960000000007</v>
      </c>
    </row>
    <row r="18913" spans="1:3" x14ac:dyDescent="0.25">
      <c r="A18913" s="76">
        <v>42654</v>
      </c>
      <c r="B18913" s="75">
        <v>26.138733600000002</v>
      </c>
      <c r="C18913" s="75">
        <v>69.445632000000003</v>
      </c>
    </row>
    <row r="18914" spans="1:3" x14ac:dyDescent="0.25">
      <c r="A18914" s="76">
        <v>42655</v>
      </c>
      <c r="B18914" s="75">
        <v>26.158850399999999</v>
      </c>
      <c r="C18914" s="75">
        <v>69.762624000000002</v>
      </c>
    </row>
    <row r="18915" spans="1:3" x14ac:dyDescent="0.25">
      <c r="A18915" s="76">
        <v>42656</v>
      </c>
      <c r="B18915" s="75">
        <v>26.164946400000002</v>
      </c>
      <c r="C18915" s="75">
        <v>69.948552000000007</v>
      </c>
    </row>
    <row r="18916" spans="1:3" x14ac:dyDescent="0.25">
      <c r="A18916" s="76">
        <v>42657</v>
      </c>
      <c r="B18916" s="75">
        <v>26.163117600000003</v>
      </c>
      <c r="C18916" s="75">
        <v>70.082664000000008</v>
      </c>
    </row>
    <row r="18917" spans="1:3" x14ac:dyDescent="0.25">
      <c r="A18917" s="76">
        <v>42658</v>
      </c>
      <c r="B18917" s="75">
        <v>26.201522399999998</v>
      </c>
      <c r="C18917" s="75">
        <v>70.232016000000002</v>
      </c>
    </row>
    <row r="18918" spans="1:3" x14ac:dyDescent="0.25">
      <c r="A18918" s="76">
        <v>42659</v>
      </c>
      <c r="B18918" s="75">
        <v>26.241146400000002</v>
      </c>
      <c r="C18918" s="75">
        <v>70.561199999999999</v>
      </c>
    </row>
    <row r="18919" spans="1:3" x14ac:dyDescent="0.25">
      <c r="A18919" s="76">
        <v>42660</v>
      </c>
      <c r="B18919" s="75">
        <v>26.311250399999999</v>
      </c>
      <c r="C18919" s="75">
        <v>70.737984000000012</v>
      </c>
    </row>
    <row r="18920" spans="1:3" x14ac:dyDescent="0.25">
      <c r="A18920" s="76">
        <v>42661</v>
      </c>
      <c r="B18920" s="75">
        <v>26.344778400000003</v>
      </c>
      <c r="C18920" s="75">
        <v>70.847712000000001</v>
      </c>
    </row>
    <row r="18921" spans="1:3" x14ac:dyDescent="0.25">
      <c r="A18921" s="76">
        <v>42662</v>
      </c>
      <c r="B18921" s="75">
        <v>26.350874400000002</v>
      </c>
      <c r="C18921" s="75">
        <v>70.920864000000009</v>
      </c>
    </row>
    <row r="18922" spans="1:3" x14ac:dyDescent="0.25">
      <c r="A18922" s="76">
        <v>42663</v>
      </c>
      <c r="B18922" s="75">
        <v>26.353007999999999</v>
      </c>
      <c r="C18922" s="75">
        <v>70.972679999999997</v>
      </c>
    </row>
    <row r="18923" spans="1:3" x14ac:dyDescent="0.25">
      <c r="A18923" s="76">
        <v>42664</v>
      </c>
      <c r="B18923" s="75">
        <v>26.364285600000002</v>
      </c>
      <c r="C18923" s="75">
        <v>71.036687999999998</v>
      </c>
    </row>
    <row r="18924" spans="1:3" x14ac:dyDescent="0.25">
      <c r="A18924" s="76">
        <v>42665</v>
      </c>
      <c r="B18924" s="75">
        <v>26.399642400000001</v>
      </c>
      <c r="C18924" s="75">
        <v>71.030591999999999</v>
      </c>
    </row>
    <row r="18925" spans="1:3" x14ac:dyDescent="0.25">
      <c r="A18925" s="76">
        <v>42666</v>
      </c>
      <c r="B18925" s="75">
        <v>26.424026399999999</v>
      </c>
      <c r="C18925" s="75">
        <v>71.061071999999996</v>
      </c>
    </row>
    <row r="18926" spans="1:3" x14ac:dyDescent="0.25">
      <c r="A18926" s="76">
        <v>42667</v>
      </c>
      <c r="B18926" s="75">
        <v>26.437437599999999</v>
      </c>
      <c r="C18926" s="75">
        <v>71.088504</v>
      </c>
    </row>
    <row r="18927" spans="1:3" x14ac:dyDescent="0.25">
      <c r="A18927" s="76">
        <v>42668</v>
      </c>
      <c r="B18927" s="75">
        <v>26.437437599999999</v>
      </c>
      <c r="C18927" s="75">
        <v>71.167752000000007</v>
      </c>
    </row>
    <row r="18928" spans="1:3" x14ac:dyDescent="0.25">
      <c r="A18928" s="76">
        <v>42669</v>
      </c>
      <c r="B18928" s="75">
        <v>26.4648696</v>
      </c>
      <c r="C18928" s="75">
        <v>71.250048000000007</v>
      </c>
    </row>
    <row r="18929" spans="1:3" x14ac:dyDescent="0.25">
      <c r="A18929" s="76">
        <v>42670</v>
      </c>
      <c r="B18929" s="75">
        <v>26.499312</v>
      </c>
      <c r="C18929" s="75">
        <v>71.298816000000002</v>
      </c>
    </row>
    <row r="18930" spans="1:3" x14ac:dyDescent="0.25">
      <c r="A18930" s="76">
        <v>42671</v>
      </c>
      <c r="B18930" s="75">
        <v>26.548079999999999</v>
      </c>
      <c r="C18930" s="75">
        <v>71.320152000000007</v>
      </c>
    </row>
    <row r="18931" spans="1:3" x14ac:dyDescent="0.25">
      <c r="A18931" s="76">
        <v>42672</v>
      </c>
      <c r="B18931" s="75">
        <v>26.572464000000004</v>
      </c>
      <c r="C18931" s="75">
        <v>71.454264000000009</v>
      </c>
    </row>
    <row r="18932" spans="1:3" x14ac:dyDescent="0.25">
      <c r="A18932" s="76">
        <v>42673</v>
      </c>
      <c r="B18932" s="75">
        <v>26.6568936</v>
      </c>
      <c r="C18932" s="75">
        <v>71.679816000000002</v>
      </c>
    </row>
    <row r="18933" spans="1:3" x14ac:dyDescent="0.25">
      <c r="A18933" s="76">
        <v>42674</v>
      </c>
      <c r="B18933" s="75">
        <v>26.700479999999999</v>
      </c>
      <c r="C18933" s="75">
        <v>71.783448000000007</v>
      </c>
    </row>
    <row r="18934" spans="1:3" x14ac:dyDescent="0.25">
      <c r="A18934" s="76">
        <v>42675</v>
      </c>
      <c r="B18934" s="75">
        <v>26.728826399999999</v>
      </c>
      <c r="C18934" s="75">
        <v>72.021191999999999</v>
      </c>
    </row>
    <row r="18935" spans="1:3" x14ac:dyDescent="0.25">
      <c r="A18935" s="76">
        <v>42676</v>
      </c>
      <c r="B18935" s="75">
        <v>26.741018400000002</v>
      </c>
      <c r="C18935" s="75">
        <v>72.29246400000001</v>
      </c>
    </row>
    <row r="18936" spans="1:3" x14ac:dyDescent="0.25">
      <c r="A18936" s="76">
        <v>42677</v>
      </c>
      <c r="B18936" s="75">
        <v>26.752296000000001</v>
      </c>
      <c r="C18936" s="75">
        <v>72.481440000000006</v>
      </c>
    </row>
    <row r="18937" spans="1:3" x14ac:dyDescent="0.25">
      <c r="A18937" s="76">
        <v>42678</v>
      </c>
      <c r="B18937" s="75">
        <v>26.734007999999999</v>
      </c>
      <c r="C18937" s="75">
        <v>72.627744000000007</v>
      </c>
    </row>
    <row r="18938" spans="1:3" x14ac:dyDescent="0.25">
      <c r="A18938" s="76">
        <v>42679</v>
      </c>
      <c r="B18938" s="75">
        <v>26.696517600000004</v>
      </c>
      <c r="C18938" s="75">
        <v>72.74966400000001</v>
      </c>
    </row>
    <row r="18939" spans="1:3" x14ac:dyDescent="0.25">
      <c r="A18939" s="76">
        <v>42680</v>
      </c>
      <c r="B18939" s="75">
        <v>26.664818400000001</v>
      </c>
      <c r="C18939" s="75">
        <v>72.920352000000008</v>
      </c>
    </row>
    <row r="18940" spans="1:3" x14ac:dyDescent="0.25">
      <c r="A18940" s="76">
        <v>42681</v>
      </c>
      <c r="B18940" s="75">
        <v>26.804112</v>
      </c>
      <c r="C18940" s="75">
        <v>73.273920000000004</v>
      </c>
    </row>
    <row r="18941" spans="1:3" x14ac:dyDescent="0.25">
      <c r="A18941" s="76">
        <v>42682</v>
      </c>
      <c r="B18941" s="75">
        <v>26.76144</v>
      </c>
      <c r="C18941" s="75">
        <v>73.408032000000006</v>
      </c>
    </row>
    <row r="18942" spans="1:3" x14ac:dyDescent="0.25">
      <c r="A18942" s="76">
        <v>42683</v>
      </c>
      <c r="B18942" s="75">
        <v>26.723949600000005</v>
      </c>
      <c r="C18942" s="75">
        <v>73.475088</v>
      </c>
    </row>
    <row r="18943" spans="1:3" x14ac:dyDescent="0.25">
      <c r="A18943" s="76">
        <v>42684</v>
      </c>
      <c r="B18943" s="75">
        <v>26.721816</v>
      </c>
      <c r="C18943" s="75">
        <v>73.578720000000004</v>
      </c>
    </row>
    <row r="18944" spans="1:3" x14ac:dyDescent="0.25">
      <c r="A18944" s="76">
        <v>42685</v>
      </c>
      <c r="B18944" s="75">
        <v>26.765504</v>
      </c>
      <c r="C18944" s="75">
        <v>74.102975999999998</v>
      </c>
    </row>
    <row r="18945" spans="1:3" x14ac:dyDescent="0.25">
      <c r="A18945" s="76">
        <v>42686</v>
      </c>
      <c r="B18945" s="75">
        <v>26.758392000000004</v>
      </c>
      <c r="C18945" s="75">
        <v>74.435208000000003</v>
      </c>
    </row>
    <row r="18946" spans="1:3" x14ac:dyDescent="0.25">
      <c r="A18946" s="76">
        <v>42687</v>
      </c>
      <c r="B18946" s="75">
        <v>26.730960000000003</v>
      </c>
      <c r="C18946" s="75">
        <v>74.633328000000006</v>
      </c>
    </row>
    <row r="18947" spans="1:3" x14ac:dyDescent="0.25">
      <c r="A18947" s="76">
        <v>42688</v>
      </c>
      <c r="B18947" s="75">
        <v>26.717853600000002</v>
      </c>
      <c r="C18947" s="75">
        <v>74.858879999999999</v>
      </c>
    </row>
    <row r="18948" spans="1:3" x14ac:dyDescent="0.25">
      <c r="A18948" s="76">
        <v>42689</v>
      </c>
      <c r="B18948" s="75">
        <v>26.6568936</v>
      </c>
      <c r="C18948" s="75">
        <v>74.974704000000003</v>
      </c>
    </row>
    <row r="18949" spans="1:3" x14ac:dyDescent="0.25">
      <c r="A18949" s="76">
        <v>42690</v>
      </c>
      <c r="B18949" s="75">
        <v>26.697431999999999</v>
      </c>
      <c r="C18949" s="75">
        <v>74.992992000000001</v>
      </c>
    </row>
    <row r="18950" spans="1:3" x14ac:dyDescent="0.25">
      <c r="A18950" s="76">
        <v>42691</v>
      </c>
      <c r="B18950" s="75">
        <v>26.743151999999998</v>
      </c>
      <c r="C18950" s="75">
        <v>75.050904000000003</v>
      </c>
    </row>
    <row r="18951" spans="1:3" x14ac:dyDescent="0.25">
      <c r="A18951" s="76">
        <v>42692</v>
      </c>
      <c r="B18951" s="75">
        <v>26.789786400000001</v>
      </c>
      <c r="C18951" s="75">
        <v>75.044808000000003</v>
      </c>
    </row>
    <row r="18952" spans="1:3" x14ac:dyDescent="0.25">
      <c r="A18952" s="76">
        <v>42693</v>
      </c>
      <c r="B18952" s="75">
        <v>26.7532104</v>
      </c>
      <c r="C18952" s="75">
        <v>75.154536000000007</v>
      </c>
    </row>
    <row r="18953" spans="1:3" x14ac:dyDescent="0.25">
      <c r="A18953" s="76">
        <v>42694</v>
      </c>
      <c r="B18953" s="75">
        <v>26.778722160000001</v>
      </c>
      <c r="C18953" s="75">
        <v>75.471528000000006</v>
      </c>
    </row>
    <row r="18954" spans="1:3" x14ac:dyDescent="0.25">
      <c r="A18954" s="76">
        <v>42695</v>
      </c>
      <c r="B18954" s="75">
        <v>26.721816</v>
      </c>
      <c r="C18954" s="75">
        <v>76.023216000000005</v>
      </c>
    </row>
    <row r="18955" spans="1:3" x14ac:dyDescent="0.25">
      <c r="A18955" s="76">
        <v>42696</v>
      </c>
      <c r="B18955" s="75">
        <v>26.7300456</v>
      </c>
      <c r="C18955" s="75">
        <v>76.337159999999997</v>
      </c>
    </row>
    <row r="18956" spans="1:3" x14ac:dyDescent="0.25">
      <c r="A18956" s="76">
        <v>42697</v>
      </c>
      <c r="B18956" s="75">
        <v>26.890370400000002</v>
      </c>
      <c r="C18956" s="75">
        <v>75.901296000000002</v>
      </c>
    </row>
    <row r="18957" spans="1:3" x14ac:dyDescent="0.25">
      <c r="A18957" s="76">
        <v>42698</v>
      </c>
      <c r="B18957" s="75">
        <v>26.9147544</v>
      </c>
      <c r="C18957" s="75">
        <v>75.614784000000014</v>
      </c>
    </row>
    <row r="18958" spans="1:3" x14ac:dyDescent="0.25">
      <c r="A18958" s="76">
        <v>42699</v>
      </c>
      <c r="B18958" s="75">
        <v>26.901648000000002</v>
      </c>
      <c r="C18958" s="75">
        <v>75.81595200000001</v>
      </c>
    </row>
    <row r="18959" spans="1:3" x14ac:dyDescent="0.25">
      <c r="A18959" s="76">
        <v>42700</v>
      </c>
      <c r="B18959" s="75">
        <v>26.848917600000004</v>
      </c>
      <c r="C18959" s="75">
        <v>76.007975999999999</v>
      </c>
    </row>
    <row r="18960" spans="1:3" x14ac:dyDescent="0.25">
      <c r="A18960" s="76">
        <v>42701</v>
      </c>
      <c r="B18960" s="75">
        <v>26.830629600000002</v>
      </c>
      <c r="C18960" s="75">
        <v>76.23048</v>
      </c>
    </row>
    <row r="18961" spans="1:3" x14ac:dyDescent="0.25">
      <c r="A18961" s="76">
        <v>42702</v>
      </c>
      <c r="B18961" s="75">
        <v>26.831544000000001</v>
      </c>
      <c r="C18961" s="75">
        <v>76.117704000000003</v>
      </c>
    </row>
    <row r="18962" spans="1:3" x14ac:dyDescent="0.25">
      <c r="A18962" s="76">
        <v>42703</v>
      </c>
      <c r="B18962" s="75">
        <v>26.8885416</v>
      </c>
      <c r="C18962" s="75">
        <v>75.992736000000008</v>
      </c>
    </row>
    <row r="18963" spans="1:3" x14ac:dyDescent="0.25">
      <c r="A18963" s="76">
        <v>42704</v>
      </c>
      <c r="B18963" s="75">
        <v>26.840688000000004</v>
      </c>
      <c r="C18963" s="75">
        <v>76.260959999999997</v>
      </c>
    </row>
    <row r="18964" spans="1:3" x14ac:dyDescent="0.25">
      <c r="A18964" s="76">
        <v>42705</v>
      </c>
      <c r="B18964" s="75">
        <v>26.886407999999999</v>
      </c>
      <c r="C18964" s="75">
        <v>76.318871999999999</v>
      </c>
    </row>
    <row r="18965" spans="1:3" x14ac:dyDescent="0.25">
      <c r="A18965" s="76">
        <v>42706</v>
      </c>
      <c r="B18965" s="75">
        <v>26.8824456</v>
      </c>
      <c r="C18965" s="75">
        <v>76.431647999999996</v>
      </c>
    </row>
    <row r="18966" spans="1:3" x14ac:dyDescent="0.25">
      <c r="A18966" s="76">
        <v>42707</v>
      </c>
      <c r="B18966" s="75">
        <v>26.878178400000003</v>
      </c>
      <c r="C18966" s="75">
        <v>76.507847999999996</v>
      </c>
    </row>
    <row r="18967" spans="1:3" x14ac:dyDescent="0.25">
      <c r="A18967" s="76">
        <v>42708</v>
      </c>
      <c r="B18967" s="75">
        <v>26.873301600000001</v>
      </c>
      <c r="C18967" s="75">
        <v>76.596240000000009</v>
      </c>
    </row>
    <row r="18968" spans="1:3" x14ac:dyDescent="0.25">
      <c r="A18968" s="76">
        <v>42709</v>
      </c>
      <c r="B18968" s="75">
        <v>26.864157600000002</v>
      </c>
      <c r="C18968" s="75">
        <v>76.641959999999997</v>
      </c>
    </row>
    <row r="18969" spans="1:3" x14ac:dyDescent="0.25">
      <c r="A18969" s="76">
        <v>42710</v>
      </c>
      <c r="B18969" s="75">
        <v>26.852879999999999</v>
      </c>
      <c r="C18969" s="75">
        <v>76.657200000000003</v>
      </c>
    </row>
    <row r="18970" spans="1:3" x14ac:dyDescent="0.25">
      <c r="A18970" s="76">
        <v>42711</v>
      </c>
      <c r="B18970" s="75">
        <v>26.862024000000002</v>
      </c>
      <c r="C18970" s="75">
        <v>76.705967999999999</v>
      </c>
    </row>
    <row r="18971" spans="1:3" x14ac:dyDescent="0.25">
      <c r="A18971" s="76">
        <v>42712</v>
      </c>
      <c r="B18971" s="75">
        <v>26.848917600000004</v>
      </c>
      <c r="C18971" s="75">
        <v>76.721208000000004</v>
      </c>
    </row>
    <row r="18972" spans="1:3" x14ac:dyDescent="0.25">
      <c r="A18972" s="76">
        <v>42713</v>
      </c>
      <c r="B18972" s="75">
        <v>26.844650399999999</v>
      </c>
      <c r="C18972" s="75">
        <v>76.751688000000001</v>
      </c>
    </row>
    <row r="18973" spans="1:3" x14ac:dyDescent="0.25">
      <c r="A18973" s="76">
        <v>42714</v>
      </c>
      <c r="B18973" s="75">
        <v>26.856842400000001</v>
      </c>
      <c r="C18973" s="75">
        <v>76.660247999999996</v>
      </c>
    </row>
    <row r="18974" spans="1:3" x14ac:dyDescent="0.25">
      <c r="A18974" s="76">
        <v>42715</v>
      </c>
      <c r="B18974" s="75">
        <v>26.8385544</v>
      </c>
      <c r="C18974" s="75">
        <v>76.769976</v>
      </c>
    </row>
    <row r="18975" spans="1:3" x14ac:dyDescent="0.25">
      <c r="A18975" s="76">
        <v>42716</v>
      </c>
      <c r="B18975" s="75">
        <v>26.818437599999999</v>
      </c>
      <c r="C18975" s="75">
        <v>76.91628</v>
      </c>
    </row>
    <row r="18976" spans="1:3" x14ac:dyDescent="0.25">
      <c r="A18976" s="76">
        <v>42717</v>
      </c>
      <c r="B18976" s="75">
        <v>26.814170400000002</v>
      </c>
      <c r="C18976" s="75">
        <v>76.955904000000004</v>
      </c>
    </row>
    <row r="18977" spans="1:3" x14ac:dyDescent="0.25">
      <c r="A18977" s="76">
        <v>42718</v>
      </c>
      <c r="B18977" s="75">
        <v>26.8123416</v>
      </c>
      <c r="C18977" s="75">
        <v>76.940664000000012</v>
      </c>
    </row>
    <row r="18978" spans="1:3" x14ac:dyDescent="0.25">
      <c r="A18978" s="76">
        <v>42719</v>
      </c>
      <c r="B18978" s="75">
        <v>26.817218400000002</v>
      </c>
      <c r="C18978" s="75">
        <v>76.91628</v>
      </c>
    </row>
    <row r="18979" spans="1:3" x14ac:dyDescent="0.25">
      <c r="A18979" s="76">
        <v>42720</v>
      </c>
      <c r="B18979" s="75">
        <v>26.815389600000003</v>
      </c>
      <c r="C18979" s="75">
        <v>76.885800000000003</v>
      </c>
    </row>
    <row r="18980" spans="1:3" x14ac:dyDescent="0.25">
      <c r="A18980" s="76">
        <v>42721</v>
      </c>
      <c r="B18980" s="75">
        <v>26.822400000000002</v>
      </c>
      <c r="C18980" s="75">
        <v>76.852271999999999</v>
      </c>
    </row>
    <row r="18981" spans="1:3" x14ac:dyDescent="0.25">
      <c r="A18981" s="76">
        <v>42722</v>
      </c>
      <c r="B18981" s="75">
        <v>26.811122399999999</v>
      </c>
      <c r="C18981" s="75">
        <v>76.812647999999996</v>
      </c>
    </row>
    <row r="18982" spans="1:3" x14ac:dyDescent="0.25">
      <c r="A18982" s="76">
        <v>42723</v>
      </c>
      <c r="B18982" s="75">
        <v>26.8123416</v>
      </c>
      <c r="C18982" s="75">
        <v>76.769976</v>
      </c>
    </row>
    <row r="18983" spans="1:3" x14ac:dyDescent="0.25">
      <c r="A18983" s="76">
        <v>42724</v>
      </c>
      <c r="B18983" s="75">
        <v>26.810207999999999</v>
      </c>
      <c r="C18983" s="75">
        <v>76.724255999999997</v>
      </c>
    </row>
    <row r="18984" spans="1:3" x14ac:dyDescent="0.25">
      <c r="A18984" s="76">
        <v>42725</v>
      </c>
      <c r="B18984" s="75">
        <v>26.808074400000002</v>
      </c>
      <c r="C18984" s="75">
        <v>76.681584000000001</v>
      </c>
    </row>
    <row r="18985" spans="1:3" x14ac:dyDescent="0.25">
      <c r="A18985" s="76">
        <v>42726</v>
      </c>
      <c r="B18985" s="75">
        <v>26.808074400000002</v>
      </c>
      <c r="C18985" s="75">
        <v>76.635864000000012</v>
      </c>
    </row>
    <row r="18986" spans="1:3" x14ac:dyDescent="0.25">
      <c r="A18986" s="76">
        <v>42727</v>
      </c>
      <c r="B18986" s="75">
        <v>26.813256000000003</v>
      </c>
      <c r="C18986" s="75">
        <v>76.581000000000003</v>
      </c>
    </row>
    <row r="18987" spans="1:3" x14ac:dyDescent="0.25">
      <c r="A18987" s="76">
        <v>42728</v>
      </c>
      <c r="B18987" s="75">
        <v>26.816304000000002</v>
      </c>
      <c r="C18987" s="75">
        <v>76.538328000000007</v>
      </c>
    </row>
    <row r="18988" spans="1:3" x14ac:dyDescent="0.25">
      <c r="A18988" s="76">
        <v>42729</v>
      </c>
      <c r="B18988" s="75">
        <v>26.831544000000001</v>
      </c>
      <c r="C18988" s="75">
        <v>76.495655999999997</v>
      </c>
    </row>
    <row r="18989" spans="1:3" x14ac:dyDescent="0.25">
      <c r="A18989" s="76">
        <v>42730</v>
      </c>
      <c r="B18989" s="75">
        <v>26.827581599999998</v>
      </c>
      <c r="C18989" s="75">
        <v>76.596240000000009</v>
      </c>
    </row>
    <row r="18990" spans="1:3" x14ac:dyDescent="0.25">
      <c r="A18990" s="76">
        <v>42731</v>
      </c>
      <c r="B18990" s="75">
        <v>26.823314400000001</v>
      </c>
      <c r="C18990" s="75">
        <v>76.593192000000002</v>
      </c>
    </row>
    <row r="18991" spans="1:3" x14ac:dyDescent="0.25">
      <c r="A18991" s="76">
        <v>42732</v>
      </c>
      <c r="B18991" s="75">
        <v>26.820266400000001</v>
      </c>
      <c r="C18991" s="75">
        <v>76.565759999999997</v>
      </c>
    </row>
    <row r="18992" spans="1:3" x14ac:dyDescent="0.25">
      <c r="A18992" s="76">
        <v>42733</v>
      </c>
      <c r="B18992" s="75">
        <v>26.818437599999999</v>
      </c>
      <c r="C18992" s="75">
        <v>76.523088000000001</v>
      </c>
    </row>
    <row r="18993" spans="1:3" x14ac:dyDescent="0.25">
      <c r="A18993" s="76">
        <v>42734</v>
      </c>
      <c r="B18993" s="75">
        <v>26.826362400000004</v>
      </c>
      <c r="C18993" s="75">
        <v>76.483464000000012</v>
      </c>
    </row>
    <row r="18994" spans="1:3" x14ac:dyDescent="0.25">
      <c r="A18994" s="76">
        <v>42735</v>
      </c>
      <c r="B18994" s="75">
        <v>26.822400000000002</v>
      </c>
      <c r="C18994" s="75">
        <v>76.440792000000002</v>
      </c>
    </row>
    <row r="18995" spans="1:3" x14ac:dyDescent="0.25">
      <c r="A18995" s="76">
        <v>42736</v>
      </c>
      <c r="B18995" s="75">
        <v>26.816304000000002</v>
      </c>
      <c r="C18995" s="75">
        <v>76.401167999999998</v>
      </c>
    </row>
    <row r="18996" spans="1:3" x14ac:dyDescent="0.25">
      <c r="A18996" s="76">
        <v>42737</v>
      </c>
      <c r="B18996" s="75">
        <v>26.807160000000003</v>
      </c>
      <c r="C18996" s="75">
        <v>76.34935200000001</v>
      </c>
    </row>
    <row r="18997" spans="1:3" x14ac:dyDescent="0.25">
      <c r="A18997" s="76">
        <v>42738</v>
      </c>
      <c r="B18997" s="75">
        <v>26.801064000000004</v>
      </c>
      <c r="C18997" s="75">
        <v>76.318871999999999</v>
      </c>
    </row>
    <row r="18998" spans="1:3" x14ac:dyDescent="0.25">
      <c r="A18998" s="76">
        <v>42739</v>
      </c>
      <c r="B18998" s="75">
        <v>26.794968000000001</v>
      </c>
      <c r="C18998" s="75">
        <v>76.242671999999999</v>
      </c>
    </row>
    <row r="18999" spans="1:3" x14ac:dyDescent="0.25">
      <c r="A18999" s="76">
        <v>42740</v>
      </c>
      <c r="B18999" s="75">
        <v>26.785824000000002</v>
      </c>
      <c r="C18999" s="75">
        <v>76.157328000000007</v>
      </c>
    </row>
    <row r="19000" spans="1:3" x14ac:dyDescent="0.25">
      <c r="A19000" s="76">
        <v>42741</v>
      </c>
      <c r="B19000" s="75">
        <v>26.779728000000002</v>
      </c>
      <c r="C19000" s="75">
        <v>76.084175999999999</v>
      </c>
    </row>
    <row r="19001" spans="1:3" x14ac:dyDescent="0.25">
      <c r="A19001" s="76">
        <v>42742</v>
      </c>
      <c r="B19001" s="75">
        <v>26.7696696</v>
      </c>
      <c r="C19001" s="75">
        <v>76.041504000000003</v>
      </c>
    </row>
    <row r="19002" spans="1:3" x14ac:dyDescent="0.25">
      <c r="A19002" s="76">
        <v>42743</v>
      </c>
      <c r="B19002" s="75">
        <v>26.757477600000005</v>
      </c>
      <c r="C19002" s="75">
        <v>75.992736000000008</v>
      </c>
    </row>
    <row r="19003" spans="1:3" x14ac:dyDescent="0.25">
      <c r="A19003" s="76">
        <v>42744</v>
      </c>
      <c r="B19003" s="75">
        <v>26.745285600000003</v>
      </c>
      <c r="C19003" s="75">
        <v>75.983592000000002</v>
      </c>
    </row>
    <row r="19004" spans="1:3" x14ac:dyDescent="0.25">
      <c r="A19004" s="76">
        <v>42745</v>
      </c>
      <c r="B19004" s="75">
        <v>26.724864000000004</v>
      </c>
      <c r="C19004" s="75">
        <v>75.998832000000007</v>
      </c>
    </row>
    <row r="19005" spans="1:3" x14ac:dyDescent="0.25">
      <c r="A19005" s="76">
        <v>42746</v>
      </c>
      <c r="B19005" s="75">
        <v>26.700479999999999</v>
      </c>
      <c r="C19005" s="75">
        <v>75.986640000000008</v>
      </c>
    </row>
    <row r="19006" spans="1:3" x14ac:dyDescent="0.25">
      <c r="A19006" s="76">
        <v>42747</v>
      </c>
      <c r="B19006" s="75">
        <v>26.681277600000005</v>
      </c>
      <c r="C19006" s="75">
        <v>75.965304000000003</v>
      </c>
    </row>
    <row r="19007" spans="1:3" x14ac:dyDescent="0.25">
      <c r="A19007" s="76">
        <v>42748</v>
      </c>
      <c r="B19007" s="75">
        <v>26.666037599999999</v>
      </c>
      <c r="C19007" s="75">
        <v>75.937871999999999</v>
      </c>
    </row>
    <row r="19008" spans="1:3" x14ac:dyDescent="0.25">
      <c r="A19008" s="76">
        <v>42749</v>
      </c>
      <c r="B19008" s="75">
        <v>26.633424000000002</v>
      </c>
      <c r="C19008" s="75">
        <v>75.965304000000003</v>
      </c>
    </row>
    <row r="19009" spans="1:3" x14ac:dyDescent="0.25">
      <c r="A19009" s="76">
        <v>42750</v>
      </c>
      <c r="B19009" s="75">
        <v>26.605992000000004</v>
      </c>
      <c r="C19009" s="75">
        <v>75.980544000000009</v>
      </c>
    </row>
    <row r="19010" spans="1:3" x14ac:dyDescent="0.25">
      <c r="A19010" s="76">
        <v>42751</v>
      </c>
      <c r="B19010" s="75">
        <v>26.577645600000004</v>
      </c>
      <c r="C19010" s="75">
        <v>75.992736000000008</v>
      </c>
    </row>
    <row r="19011" spans="1:3" x14ac:dyDescent="0.25">
      <c r="A19011" s="76">
        <v>42752</v>
      </c>
      <c r="B19011" s="75">
        <v>26.550213600000003</v>
      </c>
      <c r="C19011" s="75">
        <v>76.00188</v>
      </c>
    </row>
    <row r="19012" spans="1:3" x14ac:dyDescent="0.25">
      <c r="A19012" s="76">
        <v>42753</v>
      </c>
      <c r="B19012" s="75">
        <v>26.53284</v>
      </c>
      <c r="C19012" s="75">
        <v>76.014071999999999</v>
      </c>
    </row>
    <row r="19013" spans="1:3" x14ac:dyDescent="0.25">
      <c r="A19013" s="76">
        <v>42754</v>
      </c>
      <c r="B19013" s="75">
        <v>26.508456000000002</v>
      </c>
      <c r="C19013" s="75">
        <v>76.020167999999998</v>
      </c>
    </row>
    <row r="19014" spans="1:3" x14ac:dyDescent="0.25">
      <c r="A19014" s="76">
        <v>42755</v>
      </c>
      <c r="B19014" s="75">
        <v>26.4849864</v>
      </c>
      <c r="C19014" s="75">
        <v>76.023216000000005</v>
      </c>
    </row>
    <row r="19015" spans="1:3" x14ac:dyDescent="0.25">
      <c r="A19015" s="76">
        <v>42756</v>
      </c>
      <c r="B19015" s="75">
        <v>26.474013600000003</v>
      </c>
      <c r="C19015" s="75">
        <v>75.977496000000002</v>
      </c>
    </row>
    <row r="19016" spans="1:3" x14ac:dyDescent="0.25">
      <c r="A19016" s="76">
        <v>42757</v>
      </c>
      <c r="B19016" s="75">
        <v>26.462736</v>
      </c>
      <c r="C19016" s="75">
        <v>75.92568</v>
      </c>
    </row>
    <row r="19017" spans="1:3" x14ac:dyDescent="0.25">
      <c r="A19017" s="76">
        <v>42758</v>
      </c>
      <c r="B19017" s="75">
        <v>26.445362400000004</v>
      </c>
      <c r="C19017" s="75">
        <v>75.873864000000012</v>
      </c>
    </row>
    <row r="19018" spans="1:3" x14ac:dyDescent="0.25">
      <c r="A19018" s="76">
        <v>42759</v>
      </c>
      <c r="B19018" s="75">
        <v>26.423112</v>
      </c>
      <c r="C19018" s="75">
        <v>75.822047999999995</v>
      </c>
    </row>
    <row r="19019" spans="1:3" x14ac:dyDescent="0.25">
      <c r="A19019" s="76">
        <v>42760</v>
      </c>
      <c r="B19019" s="75">
        <v>26.407872000000001</v>
      </c>
      <c r="C19019" s="75">
        <v>75.764136000000008</v>
      </c>
    </row>
    <row r="19020" spans="1:3" x14ac:dyDescent="0.25">
      <c r="A19020" s="76">
        <v>42761</v>
      </c>
      <c r="B19020" s="75">
        <v>26.390498400000002</v>
      </c>
      <c r="C19020" s="75">
        <v>75.712320000000005</v>
      </c>
    </row>
    <row r="19021" spans="1:3" x14ac:dyDescent="0.25">
      <c r="A19021" s="76">
        <v>42762</v>
      </c>
      <c r="B19021" s="75">
        <v>26.376477600000005</v>
      </c>
      <c r="C19021" s="75">
        <v>75.654408000000004</v>
      </c>
    </row>
    <row r="19022" spans="1:3" x14ac:dyDescent="0.25">
      <c r="A19022" s="76">
        <v>42763</v>
      </c>
      <c r="B19022" s="75">
        <v>26.3459976</v>
      </c>
      <c r="C19022" s="75">
        <v>75.648312000000004</v>
      </c>
    </row>
    <row r="19023" spans="1:3" x14ac:dyDescent="0.25">
      <c r="A19023" s="76">
        <v>42764</v>
      </c>
      <c r="B19023" s="75">
        <v>26.324661600000002</v>
      </c>
      <c r="C19023" s="75">
        <v>75.642216000000005</v>
      </c>
    </row>
    <row r="19024" spans="1:3" x14ac:dyDescent="0.25">
      <c r="A19024" s="76">
        <v>42765</v>
      </c>
      <c r="B19024" s="75">
        <v>26.301192000000004</v>
      </c>
      <c r="C19024" s="75">
        <v>75.633071999999999</v>
      </c>
    </row>
    <row r="19025" spans="1:3" x14ac:dyDescent="0.25">
      <c r="A19025" s="76">
        <v>42766</v>
      </c>
      <c r="B19025" s="75">
        <v>26.294181600000002</v>
      </c>
      <c r="C19025" s="75">
        <v>75.54468</v>
      </c>
    </row>
    <row r="19026" spans="1:3" x14ac:dyDescent="0.25">
      <c r="A19026" s="76">
        <v>42767</v>
      </c>
      <c r="B19026" s="75">
        <v>26.2789416</v>
      </c>
      <c r="C19026" s="75">
        <v>75.462384000000014</v>
      </c>
    </row>
    <row r="19027" spans="1:3" x14ac:dyDescent="0.25">
      <c r="A19027" s="76">
        <v>42768</v>
      </c>
      <c r="B19027" s="75">
        <v>26.2624824</v>
      </c>
      <c r="C19027" s="75">
        <v>75.380088000000001</v>
      </c>
    </row>
    <row r="19028" spans="1:3" x14ac:dyDescent="0.25">
      <c r="A19028" s="76">
        <v>42769</v>
      </c>
      <c r="B19028" s="75">
        <v>26.248461600000002</v>
      </c>
      <c r="C19028" s="75">
        <v>75.288647999999995</v>
      </c>
    </row>
    <row r="19029" spans="1:3" x14ac:dyDescent="0.25">
      <c r="A19029" s="76">
        <v>42770</v>
      </c>
      <c r="B19029" s="75">
        <v>26.235050399999999</v>
      </c>
      <c r="C19029" s="75">
        <v>75.230736000000007</v>
      </c>
    </row>
    <row r="19030" spans="1:3" x14ac:dyDescent="0.25">
      <c r="A19030" s="76">
        <v>42771</v>
      </c>
      <c r="B19030" s="75">
        <v>26.211885600000002</v>
      </c>
      <c r="C19030" s="75">
        <v>75.163679999999999</v>
      </c>
    </row>
    <row r="19031" spans="1:3" x14ac:dyDescent="0.25">
      <c r="A19031" s="76">
        <v>42772</v>
      </c>
      <c r="B19031" s="75">
        <v>26.194512</v>
      </c>
      <c r="C19031" s="75">
        <v>75.090528000000006</v>
      </c>
    </row>
    <row r="19032" spans="1:3" x14ac:dyDescent="0.25">
      <c r="A19032" s="76">
        <v>42773</v>
      </c>
      <c r="B19032" s="75">
        <v>26.178357600000002</v>
      </c>
      <c r="C19032" s="75">
        <v>75.017375999999999</v>
      </c>
    </row>
    <row r="19033" spans="1:3" x14ac:dyDescent="0.25">
      <c r="A19033" s="76">
        <v>42774</v>
      </c>
      <c r="B19033" s="75">
        <v>26.163117600000003</v>
      </c>
      <c r="C19033" s="75">
        <v>74.938128000000006</v>
      </c>
    </row>
    <row r="19034" spans="1:3" x14ac:dyDescent="0.25">
      <c r="A19034" s="76">
        <v>42775</v>
      </c>
      <c r="B19034" s="75">
        <v>26.147877600000005</v>
      </c>
      <c r="C19034" s="75">
        <v>74.861928000000006</v>
      </c>
    </row>
    <row r="19035" spans="1:3" x14ac:dyDescent="0.25">
      <c r="A19035" s="76">
        <v>42776</v>
      </c>
      <c r="B19035" s="75">
        <v>26.131418400000001</v>
      </c>
      <c r="C19035" s="75">
        <v>74.779632000000007</v>
      </c>
    </row>
    <row r="19036" spans="1:3" x14ac:dyDescent="0.25">
      <c r="A19036" s="76">
        <v>42777</v>
      </c>
      <c r="B19036" s="75">
        <v>26.118312</v>
      </c>
      <c r="C19036" s="75">
        <v>74.694288</v>
      </c>
    </row>
    <row r="19037" spans="1:3" x14ac:dyDescent="0.25">
      <c r="A19037" s="76">
        <v>42778</v>
      </c>
      <c r="B19037" s="75">
        <v>26.105205600000001</v>
      </c>
      <c r="C19037" s="75">
        <v>74.618088</v>
      </c>
    </row>
    <row r="19038" spans="1:3" x14ac:dyDescent="0.25">
      <c r="A19038" s="76">
        <v>42779</v>
      </c>
      <c r="B19038" s="75">
        <v>26.085698400000002</v>
      </c>
      <c r="C19038" s="75">
        <v>74.541888</v>
      </c>
    </row>
    <row r="19039" spans="1:3" x14ac:dyDescent="0.25">
      <c r="A19039" s="76">
        <v>42780</v>
      </c>
      <c r="B19039" s="75">
        <v>26.066496000000001</v>
      </c>
      <c r="C19039" s="75">
        <v>74.465688</v>
      </c>
    </row>
    <row r="19040" spans="1:3" x14ac:dyDescent="0.25">
      <c r="A19040" s="76">
        <v>42781</v>
      </c>
      <c r="B19040" s="75">
        <v>26.046074400000002</v>
      </c>
      <c r="C19040" s="75">
        <v>74.386440000000007</v>
      </c>
    </row>
    <row r="19041" spans="1:3" x14ac:dyDescent="0.25">
      <c r="A19041" s="76">
        <v>42782</v>
      </c>
      <c r="B19041" s="75">
        <v>26.022909599999998</v>
      </c>
      <c r="C19041" s="75">
        <v>74.301096000000001</v>
      </c>
    </row>
    <row r="19042" spans="1:3" x14ac:dyDescent="0.25">
      <c r="A19042" s="76">
        <v>42783</v>
      </c>
      <c r="B19042" s="75">
        <v>26.0076696</v>
      </c>
      <c r="C19042" s="75">
        <v>74.215752000000009</v>
      </c>
    </row>
    <row r="19043" spans="1:3" x14ac:dyDescent="0.25">
      <c r="A19043" s="76">
        <v>42784</v>
      </c>
      <c r="B19043" s="75">
        <v>25.989381600000002</v>
      </c>
      <c r="C19043" s="75">
        <v>74.121264000000011</v>
      </c>
    </row>
    <row r="19044" spans="1:3" x14ac:dyDescent="0.25">
      <c r="A19044" s="76">
        <v>42785</v>
      </c>
      <c r="B19044" s="75">
        <v>25.968045600000004</v>
      </c>
      <c r="C19044" s="75">
        <v>74.017632000000006</v>
      </c>
    </row>
    <row r="19045" spans="1:3" x14ac:dyDescent="0.25">
      <c r="A19045" s="76">
        <v>42786</v>
      </c>
      <c r="B19045" s="75">
        <v>25.954634400000003</v>
      </c>
      <c r="C19045" s="75">
        <v>73.917047999999994</v>
      </c>
    </row>
    <row r="19046" spans="1:3" x14ac:dyDescent="0.25">
      <c r="A19046" s="76">
        <v>42787</v>
      </c>
      <c r="B19046" s="75">
        <v>25.934517600000003</v>
      </c>
      <c r="C19046" s="75">
        <v>73.816464000000011</v>
      </c>
    </row>
    <row r="19047" spans="1:3" x14ac:dyDescent="0.25">
      <c r="A19047" s="76">
        <v>42788</v>
      </c>
      <c r="B19047" s="75">
        <v>25.922325600000001</v>
      </c>
      <c r="C19047" s="75">
        <v>73.712832000000006</v>
      </c>
    </row>
    <row r="19048" spans="1:3" x14ac:dyDescent="0.25">
      <c r="A19048" s="76">
        <v>42789</v>
      </c>
      <c r="B19048" s="75">
        <v>25.9089144</v>
      </c>
      <c r="C19048" s="75">
        <v>73.612247999999994</v>
      </c>
    </row>
    <row r="19049" spans="1:3" x14ac:dyDescent="0.25">
      <c r="A19049" s="76">
        <v>42790</v>
      </c>
      <c r="B19049" s="75">
        <v>25.889711999999999</v>
      </c>
      <c r="C19049" s="75">
        <v>73.508616000000004</v>
      </c>
    </row>
    <row r="19050" spans="1:3" x14ac:dyDescent="0.25">
      <c r="A19050" s="76">
        <v>42791</v>
      </c>
      <c r="B19050" s="75">
        <v>25.865328000000002</v>
      </c>
      <c r="C19050" s="75">
        <v>73.401936000000006</v>
      </c>
    </row>
    <row r="19051" spans="1:3" x14ac:dyDescent="0.25">
      <c r="A19051" s="76">
        <v>42792</v>
      </c>
      <c r="B19051" s="75">
        <v>25.8388104</v>
      </c>
      <c r="C19051" s="75">
        <v>73.292208000000002</v>
      </c>
    </row>
    <row r="19052" spans="1:3" x14ac:dyDescent="0.25">
      <c r="A19052" s="76">
        <v>42793</v>
      </c>
      <c r="B19052" s="75">
        <v>25.820522399999998</v>
      </c>
      <c r="C19052" s="75">
        <v>73.179432000000006</v>
      </c>
    </row>
    <row r="19053" spans="1:3" x14ac:dyDescent="0.25">
      <c r="A19053" s="76">
        <v>42794</v>
      </c>
      <c r="B19053" s="75">
        <v>25.803453600000001</v>
      </c>
      <c r="C19053" s="75">
        <v>73.069704000000002</v>
      </c>
    </row>
    <row r="19054" spans="1:3" x14ac:dyDescent="0.25">
      <c r="A19054" s="76">
        <v>42795</v>
      </c>
      <c r="B19054" s="75">
        <v>25.785165599999999</v>
      </c>
      <c r="C19054" s="75">
        <v>72.959976000000012</v>
      </c>
    </row>
    <row r="19055" spans="1:3" x14ac:dyDescent="0.25">
      <c r="A19055" s="76">
        <v>42796</v>
      </c>
      <c r="B19055" s="75">
        <v>25.764744</v>
      </c>
      <c r="C19055" s="75">
        <v>72.850248000000008</v>
      </c>
    </row>
    <row r="19056" spans="1:3" x14ac:dyDescent="0.25">
      <c r="A19056" s="76">
        <v>42797</v>
      </c>
      <c r="B19056" s="75">
        <v>25.746456000000002</v>
      </c>
      <c r="C19056" s="75">
        <v>72.734424000000004</v>
      </c>
    </row>
    <row r="19057" spans="1:3" x14ac:dyDescent="0.25">
      <c r="A19057" s="76">
        <v>42798</v>
      </c>
      <c r="B19057" s="75">
        <v>25.728168</v>
      </c>
      <c r="C19057" s="75">
        <v>72.639936000000006</v>
      </c>
    </row>
    <row r="19058" spans="1:3" x14ac:dyDescent="0.25">
      <c r="A19058" s="76">
        <v>42799</v>
      </c>
      <c r="B19058" s="75">
        <v>25.712928000000002</v>
      </c>
      <c r="C19058" s="75">
        <v>72.594216000000003</v>
      </c>
    </row>
    <row r="19059" spans="1:3" x14ac:dyDescent="0.25">
      <c r="A19059" s="76">
        <v>42800</v>
      </c>
      <c r="B19059" s="75">
        <v>25.6998216</v>
      </c>
      <c r="C19059" s="75">
        <v>72.52106400000001</v>
      </c>
    </row>
    <row r="19060" spans="1:3" x14ac:dyDescent="0.25">
      <c r="A19060" s="76">
        <v>42801</v>
      </c>
      <c r="B19060" s="75">
        <v>25.676352000000001</v>
      </c>
      <c r="C19060" s="75">
        <v>72.426576000000011</v>
      </c>
    </row>
    <row r="19061" spans="1:3" x14ac:dyDescent="0.25">
      <c r="A19061" s="76">
        <v>42802</v>
      </c>
      <c r="B19061" s="75">
        <v>25.661111999999999</v>
      </c>
      <c r="C19061" s="75">
        <v>72.36866400000001</v>
      </c>
    </row>
    <row r="19062" spans="1:3" x14ac:dyDescent="0.25">
      <c r="A19062" s="76">
        <v>42803</v>
      </c>
      <c r="B19062" s="75">
        <v>25.642824000000001</v>
      </c>
      <c r="C19062" s="75">
        <v>72.295512000000002</v>
      </c>
    </row>
    <row r="19063" spans="1:3" x14ac:dyDescent="0.25">
      <c r="A19063" s="76">
        <v>42804</v>
      </c>
      <c r="B19063" s="75">
        <v>25.620573600000004</v>
      </c>
      <c r="C19063" s="75">
        <v>72.210167999999996</v>
      </c>
    </row>
    <row r="19064" spans="1:3" x14ac:dyDescent="0.25">
      <c r="A19064" s="76">
        <v>42805</v>
      </c>
      <c r="B19064" s="75">
        <v>25.606248000000004</v>
      </c>
      <c r="C19064" s="75">
        <v>72.115679999999998</v>
      </c>
    </row>
    <row r="19065" spans="1:3" x14ac:dyDescent="0.25">
      <c r="A19065" s="76">
        <v>42806</v>
      </c>
      <c r="B19065" s="75">
        <v>25.593141599999999</v>
      </c>
      <c r="C19065" s="75">
        <v>72.033384000000012</v>
      </c>
    </row>
    <row r="19066" spans="1:3" x14ac:dyDescent="0.25">
      <c r="A19066" s="76">
        <v>42807</v>
      </c>
      <c r="B19066" s="75">
        <v>25.575768</v>
      </c>
      <c r="C19066" s="75">
        <v>71.951087999999999</v>
      </c>
    </row>
    <row r="19067" spans="1:3" x14ac:dyDescent="0.25">
      <c r="A19067" s="76">
        <v>42808</v>
      </c>
      <c r="B19067" s="75">
        <v>25.568757600000001</v>
      </c>
      <c r="C19067" s="75">
        <v>71.8566</v>
      </c>
    </row>
    <row r="19068" spans="1:3" x14ac:dyDescent="0.25">
      <c r="A19068" s="76">
        <v>42809</v>
      </c>
      <c r="B19068" s="75">
        <v>25.544373600000004</v>
      </c>
      <c r="C19068" s="75">
        <v>71.749920000000003</v>
      </c>
    </row>
    <row r="19069" spans="1:3" x14ac:dyDescent="0.25">
      <c r="A19069" s="76">
        <v>42810</v>
      </c>
      <c r="B19069" s="75">
        <v>25.523952000000001</v>
      </c>
      <c r="C19069" s="75">
        <v>71.643240000000006</v>
      </c>
    </row>
    <row r="19070" spans="1:3" x14ac:dyDescent="0.25">
      <c r="A19070" s="76">
        <v>42811</v>
      </c>
      <c r="B19070" s="75">
        <v>25.508711999999999</v>
      </c>
      <c r="C19070" s="75">
        <v>71.539608000000001</v>
      </c>
    </row>
    <row r="19071" spans="1:3" x14ac:dyDescent="0.25">
      <c r="A19071" s="76">
        <v>42812</v>
      </c>
      <c r="B19071" s="75">
        <v>25.486359999999998</v>
      </c>
      <c r="C19071" s="75">
        <v>71.420736000000005</v>
      </c>
    </row>
    <row r="19072" spans="1:3" x14ac:dyDescent="0.25">
      <c r="A19072" s="76">
        <v>42813</v>
      </c>
      <c r="B19072" s="75">
        <v>25.469088000000003</v>
      </c>
      <c r="C19072" s="75">
        <v>71.311008000000001</v>
      </c>
    </row>
    <row r="19073" spans="1:3" x14ac:dyDescent="0.25">
      <c r="A19073" s="76">
        <v>42814</v>
      </c>
      <c r="B19073" s="75">
        <v>25.460858400000003</v>
      </c>
      <c r="C19073" s="75">
        <v>71.216520000000003</v>
      </c>
    </row>
    <row r="19074" spans="1:3" x14ac:dyDescent="0.25">
      <c r="A19074" s="76">
        <v>42815</v>
      </c>
      <c r="B19074" s="75">
        <v>25.441656000000005</v>
      </c>
      <c r="C19074" s="75">
        <v>71.106791999999999</v>
      </c>
    </row>
    <row r="19075" spans="1:3" x14ac:dyDescent="0.25">
      <c r="A19075" s="76">
        <v>42816</v>
      </c>
      <c r="B19075" s="75">
        <v>25.423368</v>
      </c>
      <c r="C19075" s="75">
        <v>70.975728000000004</v>
      </c>
    </row>
    <row r="19076" spans="1:3" x14ac:dyDescent="0.25">
      <c r="A19076" s="76">
        <v>42817</v>
      </c>
      <c r="B19076" s="75">
        <v>25.411176000000001</v>
      </c>
      <c r="C19076" s="75">
        <v>70.823328000000004</v>
      </c>
    </row>
    <row r="19077" spans="1:3" x14ac:dyDescent="0.25">
      <c r="A19077" s="76">
        <v>42818</v>
      </c>
      <c r="B19077" s="75">
        <v>25.398984000000002</v>
      </c>
      <c r="C19077" s="75">
        <v>70.677024000000003</v>
      </c>
    </row>
    <row r="19078" spans="1:3" x14ac:dyDescent="0.25">
      <c r="A19078" s="76">
        <v>42819</v>
      </c>
      <c r="B19078" s="75">
        <v>25.388824</v>
      </c>
      <c r="C19078" s="75">
        <v>70.625208000000001</v>
      </c>
    </row>
    <row r="19079" spans="1:3" x14ac:dyDescent="0.25">
      <c r="A19079" s="76">
        <v>42820</v>
      </c>
      <c r="B19079" s="75">
        <v>25.380696</v>
      </c>
      <c r="C19079" s="75">
        <v>70.545959999999994</v>
      </c>
    </row>
    <row r="19080" spans="1:3" x14ac:dyDescent="0.25">
      <c r="A19080" s="76">
        <v>42821</v>
      </c>
      <c r="B19080" s="75">
        <v>25.365456000000005</v>
      </c>
      <c r="C19080" s="75">
        <v>70.427087999999998</v>
      </c>
    </row>
    <row r="19081" spans="1:3" x14ac:dyDescent="0.25">
      <c r="A19081" s="76">
        <v>42822</v>
      </c>
      <c r="B19081" s="75">
        <v>25.3493016</v>
      </c>
      <c r="C19081" s="75">
        <v>70.299071999999995</v>
      </c>
    </row>
    <row r="19082" spans="1:3" x14ac:dyDescent="0.25">
      <c r="A19082" s="76">
        <v>42823</v>
      </c>
      <c r="B19082" s="75">
        <v>25.334061600000002</v>
      </c>
      <c r="C19082" s="75">
        <v>70.168008</v>
      </c>
    </row>
    <row r="19083" spans="1:3" x14ac:dyDescent="0.25">
      <c r="A19083" s="76">
        <v>42824</v>
      </c>
      <c r="B19083" s="75">
        <v>25.316687999999999</v>
      </c>
      <c r="C19083" s="75">
        <v>70.030848000000006</v>
      </c>
    </row>
    <row r="19084" spans="1:3" x14ac:dyDescent="0.25">
      <c r="A19084" s="76">
        <v>42825</v>
      </c>
      <c r="B19084" s="75">
        <v>25.2993144</v>
      </c>
      <c r="C19084" s="75">
        <v>69.893687999999997</v>
      </c>
    </row>
    <row r="19085" spans="1:3" x14ac:dyDescent="0.25">
      <c r="A19085" s="76">
        <v>42826</v>
      </c>
      <c r="B19085" s="75">
        <v>25.290272000000005</v>
      </c>
      <c r="C19085" s="75">
        <v>69.796152000000006</v>
      </c>
    </row>
    <row r="19086" spans="1:3" x14ac:dyDescent="0.25">
      <c r="A19086" s="76">
        <v>42827</v>
      </c>
      <c r="B19086" s="75">
        <v>25.279096000000003</v>
      </c>
      <c r="C19086" s="75">
        <v>69.689471999999995</v>
      </c>
    </row>
    <row r="19087" spans="1:3" x14ac:dyDescent="0.25">
      <c r="A19087" s="76">
        <v>42828</v>
      </c>
      <c r="B19087" s="75">
        <v>25.257760000000005</v>
      </c>
      <c r="C19087" s="75">
        <v>69.561456000000007</v>
      </c>
    </row>
    <row r="19088" spans="1:3" x14ac:dyDescent="0.25">
      <c r="A19088" s="76">
        <v>42829</v>
      </c>
      <c r="B19088" s="75">
        <v>25.241402400000002</v>
      </c>
      <c r="C19088" s="75">
        <v>69.424296000000012</v>
      </c>
    </row>
    <row r="19089" spans="1:3" x14ac:dyDescent="0.25">
      <c r="A19089" s="76">
        <v>42830</v>
      </c>
      <c r="B19089" s="75">
        <v>25.224333600000001</v>
      </c>
      <c r="C19089" s="75">
        <v>69.281040000000004</v>
      </c>
    </row>
    <row r="19090" spans="1:3" x14ac:dyDescent="0.25">
      <c r="A19090" s="76">
        <v>42831</v>
      </c>
      <c r="B19090" s="75">
        <v>25.206960000000002</v>
      </c>
      <c r="C19090" s="75">
        <v>69.131688000000011</v>
      </c>
    </row>
    <row r="19091" spans="1:3" x14ac:dyDescent="0.25">
      <c r="A19091" s="76">
        <v>42832</v>
      </c>
      <c r="B19091" s="75">
        <v>25.188672</v>
      </c>
      <c r="C19091" s="75">
        <v>68.979288000000011</v>
      </c>
    </row>
    <row r="19092" spans="1:3" x14ac:dyDescent="0.25">
      <c r="A19092" s="76">
        <v>42833</v>
      </c>
      <c r="B19092" s="75">
        <v>25.165304000000003</v>
      </c>
      <c r="C19092" s="75">
        <v>68.823840000000004</v>
      </c>
    </row>
    <row r="19093" spans="1:3" x14ac:dyDescent="0.25">
      <c r="A19093" s="76">
        <v>42834</v>
      </c>
      <c r="B19093" s="75">
        <v>25.148032000000001</v>
      </c>
      <c r="C19093" s="75">
        <v>68.662296000000012</v>
      </c>
    </row>
    <row r="19094" spans="1:3" x14ac:dyDescent="0.25">
      <c r="A19094" s="76">
        <v>42835</v>
      </c>
      <c r="B19094" s="75">
        <v>25.127711999999999</v>
      </c>
      <c r="C19094" s="75">
        <v>68.503799999999998</v>
      </c>
    </row>
    <row r="19095" spans="1:3" x14ac:dyDescent="0.25">
      <c r="A19095" s="76">
        <v>42836</v>
      </c>
      <c r="B19095" s="75">
        <v>25.1103384</v>
      </c>
      <c r="C19095" s="75">
        <v>68.339207999999999</v>
      </c>
    </row>
    <row r="19096" spans="1:3" x14ac:dyDescent="0.25">
      <c r="A19096" s="76">
        <v>42837</v>
      </c>
      <c r="B19096" s="75">
        <v>25.088088000000003</v>
      </c>
      <c r="C19096" s="75">
        <v>68.168520000000001</v>
      </c>
    </row>
    <row r="19097" spans="1:3" x14ac:dyDescent="0.25">
      <c r="A19097" s="76">
        <v>42838</v>
      </c>
      <c r="B19097" s="75">
        <v>25.065736000000005</v>
      </c>
      <c r="C19097" s="75">
        <v>68.016120000000001</v>
      </c>
    </row>
    <row r="19098" spans="1:3" x14ac:dyDescent="0.25">
      <c r="A19098" s="76">
        <v>42839</v>
      </c>
      <c r="B19098" s="75">
        <v>25.047448000000003</v>
      </c>
      <c r="C19098" s="75">
        <v>67.845432000000002</v>
      </c>
    </row>
    <row r="19099" spans="1:3" x14ac:dyDescent="0.25">
      <c r="A19099" s="76">
        <v>42840</v>
      </c>
      <c r="B19099" s="75">
        <v>25.025096000000001</v>
      </c>
      <c r="C19099" s="75">
        <v>67.68388800000001</v>
      </c>
    </row>
    <row r="19100" spans="1:3" x14ac:dyDescent="0.25">
      <c r="A19100" s="76">
        <v>42841</v>
      </c>
      <c r="B19100" s="75">
        <v>25.005792000000003</v>
      </c>
      <c r="C19100" s="75">
        <v>67.552824000000001</v>
      </c>
    </row>
    <row r="19101" spans="1:3" x14ac:dyDescent="0.25">
      <c r="A19101" s="76">
        <v>42842</v>
      </c>
      <c r="B19101" s="75">
        <v>25.021031999999998</v>
      </c>
      <c r="C19101" s="75">
        <v>67.403471999999994</v>
      </c>
    </row>
    <row r="19102" spans="1:3" x14ac:dyDescent="0.25">
      <c r="A19102" s="76">
        <v>42843</v>
      </c>
      <c r="B19102" s="75">
        <v>25.002744</v>
      </c>
      <c r="C19102" s="75">
        <v>67.260216</v>
      </c>
    </row>
    <row r="19103" spans="1:3" x14ac:dyDescent="0.25">
      <c r="A19103" s="76">
        <v>42844</v>
      </c>
      <c r="B19103" s="75">
        <v>24.995632000000004</v>
      </c>
      <c r="C19103" s="75">
        <v>67.153536000000003</v>
      </c>
    </row>
    <row r="19104" spans="1:3" x14ac:dyDescent="0.25">
      <c r="A19104" s="76">
        <v>42845</v>
      </c>
      <c r="B19104" s="75">
        <v>24.993600000000001</v>
      </c>
      <c r="C19104" s="75">
        <v>66.985896000000011</v>
      </c>
    </row>
    <row r="19105" spans="1:3" x14ac:dyDescent="0.25">
      <c r="A19105" s="76">
        <v>42846</v>
      </c>
      <c r="B19105" s="75">
        <v>24.972263999999999</v>
      </c>
      <c r="C19105" s="75">
        <v>66.818256000000005</v>
      </c>
    </row>
    <row r="19106" spans="1:3" x14ac:dyDescent="0.25">
      <c r="A19106" s="76">
        <v>42847</v>
      </c>
      <c r="B19106" s="75">
        <v>24.959056000000004</v>
      </c>
      <c r="C19106" s="75">
        <v>66.638424000000001</v>
      </c>
    </row>
    <row r="19107" spans="1:3" x14ac:dyDescent="0.25">
      <c r="A19107" s="76">
        <v>42848</v>
      </c>
      <c r="B19107" s="75">
        <v>24.937719999999999</v>
      </c>
      <c r="C19107" s="75">
        <v>66.455544000000003</v>
      </c>
    </row>
    <row r="19108" spans="1:3" x14ac:dyDescent="0.25">
      <c r="A19108" s="76">
        <v>42849</v>
      </c>
      <c r="B19108" s="75">
        <v>24.917400000000001</v>
      </c>
      <c r="C19108" s="75">
        <v>66.26352</v>
      </c>
    </row>
    <row r="19109" spans="1:3" x14ac:dyDescent="0.25">
      <c r="A19109" s="76">
        <v>42850</v>
      </c>
      <c r="B19109" s="75">
        <v>24.902160000000002</v>
      </c>
      <c r="C19109" s="75">
        <v>66.065399999999997</v>
      </c>
    </row>
    <row r="19110" spans="1:3" x14ac:dyDescent="0.25">
      <c r="A19110" s="76">
        <v>42851</v>
      </c>
      <c r="B19110" s="75">
        <v>24.885904</v>
      </c>
      <c r="C19110" s="75">
        <v>65.916048000000004</v>
      </c>
    </row>
    <row r="19111" spans="1:3" x14ac:dyDescent="0.25">
      <c r="A19111" s="76">
        <v>42852</v>
      </c>
      <c r="B19111" s="75">
        <v>24.875744000000001</v>
      </c>
      <c r="C19111" s="75">
        <v>65.745360000000005</v>
      </c>
    </row>
    <row r="19112" spans="1:3" x14ac:dyDescent="0.25">
      <c r="A19112" s="76">
        <v>42853</v>
      </c>
      <c r="B19112" s="75">
        <v>24.854408000000003</v>
      </c>
      <c r="C19112" s="75">
        <v>65.519808000000012</v>
      </c>
    </row>
    <row r="19113" spans="1:3" x14ac:dyDescent="0.25">
      <c r="A19113" s="76">
        <v>42854</v>
      </c>
      <c r="B19113" s="75">
        <v>24.845264</v>
      </c>
      <c r="C19113" s="75">
        <v>65.382648000000003</v>
      </c>
    </row>
    <row r="19114" spans="1:3" x14ac:dyDescent="0.25">
      <c r="A19114" s="76">
        <v>42855</v>
      </c>
      <c r="B19114" s="75">
        <v>24.860503999999995</v>
      </c>
      <c r="C19114" s="75">
        <v>65.208911999999998</v>
      </c>
    </row>
    <row r="19115" spans="1:3" x14ac:dyDescent="0.25">
      <c r="A19115" s="76">
        <v>42856</v>
      </c>
      <c r="B19115" s="75">
        <v>24.856439999999999</v>
      </c>
      <c r="C19115" s="75">
        <v>65.032128000000014</v>
      </c>
    </row>
    <row r="19116" spans="1:3" x14ac:dyDescent="0.25">
      <c r="A19116" s="76">
        <v>42857</v>
      </c>
      <c r="B19116" s="75">
        <v>24.851359999999996</v>
      </c>
      <c r="C19116" s="75">
        <v>64.827911999999998</v>
      </c>
    </row>
    <row r="19117" spans="1:3" x14ac:dyDescent="0.25">
      <c r="A19117" s="76">
        <v>42858</v>
      </c>
      <c r="B19117" s="75">
        <v>24.879808000000001</v>
      </c>
      <c r="C19117" s="75">
        <v>64.712088000000008</v>
      </c>
    </row>
    <row r="19118" spans="1:3" x14ac:dyDescent="0.25">
      <c r="A19118" s="76">
        <v>42859</v>
      </c>
      <c r="B19118" s="75">
        <v>24.871680000000005</v>
      </c>
      <c r="C19118" s="75">
        <v>64.501776000000007</v>
      </c>
    </row>
    <row r="19119" spans="1:3" x14ac:dyDescent="0.25">
      <c r="A19119" s="76">
        <v>42860</v>
      </c>
      <c r="B19119" s="75">
        <v>24.862535999999999</v>
      </c>
      <c r="C19119" s="75">
        <v>64.425576000000007</v>
      </c>
    </row>
    <row r="19120" spans="1:3" x14ac:dyDescent="0.25">
      <c r="A19120" s="76">
        <v>42861</v>
      </c>
      <c r="B19120" s="75">
        <v>24.871679999999998</v>
      </c>
      <c r="C19120" s="75">
        <v>64.309752000000003</v>
      </c>
    </row>
    <row r="19121" spans="1:3" x14ac:dyDescent="0.25">
      <c r="A19121" s="76">
        <v>42862</v>
      </c>
      <c r="B19121" s="75">
        <v>24.903176000000002</v>
      </c>
      <c r="C19121" s="75">
        <v>64.233552000000003</v>
      </c>
    </row>
    <row r="19122" spans="1:3" x14ac:dyDescent="0.25">
      <c r="A19122" s="76">
        <v>42863</v>
      </c>
      <c r="B19122" s="75">
        <v>24.913336000000001</v>
      </c>
      <c r="C19122" s="75">
        <v>64.117728000000014</v>
      </c>
    </row>
    <row r="19123" spans="1:3" x14ac:dyDescent="0.25">
      <c r="A19123" s="76">
        <v>42864</v>
      </c>
      <c r="B19123" s="75">
        <v>24.950928000000001</v>
      </c>
      <c r="C19123" s="75">
        <v>64.099440000000001</v>
      </c>
    </row>
    <row r="19124" spans="1:3" x14ac:dyDescent="0.25">
      <c r="A19124" s="76">
        <v>42865</v>
      </c>
      <c r="B19124" s="75">
        <v>24.971247999999999</v>
      </c>
      <c r="C19124" s="75">
        <v>64.041528000000014</v>
      </c>
    </row>
    <row r="19125" spans="1:3" x14ac:dyDescent="0.25">
      <c r="A19125" s="76">
        <v>42866</v>
      </c>
      <c r="B19125" s="75">
        <v>24.995632000000004</v>
      </c>
      <c r="C19125" s="75">
        <v>63.898271999999999</v>
      </c>
    </row>
    <row r="19126" spans="1:3" x14ac:dyDescent="0.25">
      <c r="A19126" s="76">
        <v>42867</v>
      </c>
      <c r="B19126" s="75">
        <v>25.026213600000002</v>
      </c>
      <c r="C19126" s="75">
        <v>63.724536000000001</v>
      </c>
    </row>
    <row r="19127" spans="1:3" x14ac:dyDescent="0.25">
      <c r="A19127" s="76">
        <v>42868</v>
      </c>
      <c r="B19127" s="75">
        <v>25.023165599999999</v>
      </c>
      <c r="C19127" s="75">
        <v>63.672720000000005</v>
      </c>
    </row>
    <row r="19128" spans="1:3" x14ac:dyDescent="0.25">
      <c r="A19128" s="76">
        <v>42869</v>
      </c>
      <c r="B19128" s="75">
        <v>25.012904000000002</v>
      </c>
      <c r="C19128" s="75">
        <v>63.608712000000004</v>
      </c>
    </row>
    <row r="19129" spans="1:3" x14ac:dyDescent="0.25">
      <c r="A19129" s="76">
        <v>42870</v>
      </c>
      <c r="B19129" s="75">
        <v>25.007824000000003</v>
      </c>
      <c r="C19129" s="75">
        <v>63.541656000000003</v>
      </c>
    </row>
    <row r="19130" spans="1:3" x14ac:dyDescent="0.25">
      <c r="A19130" s="76">
        <v>42871</v>
      </c>
      <c r="B19130" s="75">
        <v>25.010871999999999</v>
      </c>
      <c r="C19130" s="75">
        <v>63.471552000000003</v>
      </c>
    </row>
    <row r="19131" spans="1:3" x14ac:dyDescent="0.25">
      <c r="A19131" s="76">
        <v>42872</v>
      </c>
      <c r="B19131" s="75">
        <v>25.006808000000003</v>
      </c>
      <c r="C19131" s="75">
        <v>63.389256000000003</v>
      </c>
    </row>
    <row r="19132" spans="1:3" x14ac:dyDescent="0.25">
      <c r="A19132" s="76">
        <v>42873</v>
      </c>
      <c r="B19132" s="75">
        <v>25.002744</v>
      </c>
      <c r="C19132" s="75">
        <v>63.334392000000001</v>
      </c>
    </row>
    <row r="19133" spans="1:3" x14ac:dyDescent="0.25">
      <c r="A19133" s="76">
        <v>42874</v>
      </c>
      <c r="B19133" s="75">
        <v>24.985472000000005</v>
      </c>
      <c r="C19133" s="75">
        <v>63.313056000000003</v>
      </c>
    </row>
    <row r="19134" spans="1:3" x14ac:dyDescent="0.25">
      <c r="A19134" s="76">
        <v>42875</v>
      </c>
      <c r="B19134" s="75">
        <v>24.988520000000001</v>
      </c>
      <c r="C19134" s="75">
        <v>63.684912000000004</v>
      </c>
    </row>
    <row r="19135" spans="1:3" x14ac:dyDescent="0.25">
      <c r="A19135" s="76">
        <v>42876</v>
      </c>
      <c r="B19135" s="75">
        <v>24.974296000000002</v>
      </c>
      <c r="C19135" s="75">
        <v>63.745871999999999</v>
      </c>
    </row>
    <row r="19136" spans="1:3" x14ac:dyDescent="0.25">
      <c r="A19136" s="76">
        <v>42877</v>
      </c>
      <c r="B19136" s="75">
        <v>24.990552000000001</v>
      </c>
      <c r="C19136" s="75">
        <v>63.998856000000004</v>
      </c>
    </row>
    <row r="19137" spans="1:3" x14ac:dyDescent="0.25">
      <c r="A19137" s="76">
        <v>42878</v>
      </c>
      <c r="B19137" s="75">
        <v>24.982423999999998</v>
      </c>
      <c r="C19137" s="75">
        <v>64.059815999999998</v>
      </c>
    </row>
    <row r="19138" spans="1:3" x14ac:dyDescent="0.25">
      <c r="A19138" s="76">
        <v>42879</v>
      </c>
      <c r="B19138" s="75">
        <v>24.964135999999996</v>
      </c>
      <c r="C19138" s="75">
        <v>64.056768000000005</v>
      </c>
    </row>
    <row r="19139" spans="1:3" x14ac:dyDescent="0.25">
      <c r="A19139" s="76">
        <v>42880</v>
      </c>
      <c r="B19139" s="75">
        <v>24.975311999999999</v>
      </c>
      <c r="C19139" s="75">
        <v>64.072008000000011</v>
      </c>
    </row>
    <row r="19140" spans="1:3" x14ac:dyDescent="0.25">
      <c r="A19140" s="76">
        <v>42881</v>
      </c>
      <c r="B19140" s="75">
        <v>24.996648000000004</v>
      </c>
      <c r="C19140" s="75">
        <v>64.157352000000003</v>
      </c>
    </row>
    <row r="19141" spans="1:3" x14ac:dyDescent="0.25">
      <c r="A19141" s="76">
        <v>42882</v>
      </c>
      <c r="B19141" s="75">
        <v>25.014935999999999</v>
      </c>
      <c r="C19141" s="75">
        <v>64.474344000000002</v>
      </c>
    </row>
    <row r="19142" spans="1:3" x14ac:dyDescent="0.25">
      <c r="A19142" s="76">
        <v>42883</v>
      </c>
      <c r="B19142" s="75">
        <v>25.033224000000001</v>
      </c>
      <c r="C19142" s="75">
        <v>64.544448000000003</v>
      </c>
    </row>
    <row r="19143" spans="1:3" x14ac:dyDescent="0.25">
      <c r="A19143" s="76">
        <v>42884</v>
      </c>
      <c r="B19143" s="75">
        <v>25.045416000000003</v>
      </c>
      <c r="C19143" s="75">
        <v>64.61760000000001</v>
      </c>
    </row>
    <row r="19144" spans="1:3" x14ac:dyDescent="0.25">
      <c r="A19144" s="76">
        <v>42885</v>
      </c>
      <c r="B19144" s="75">
        <v>25.031191999999997</v>
      </c>
      <c r="C19144" s="75">
        <v>64.635888000000008</v>
      </c>
    </row>
    <row r="19145" spans="1:3" x14ac:dyDescent="0.25">
      <c r="A19145" s="76">
        <v>42886</v>
      </c>
      <c r="B19145" s="75">
        <v>25.056592000000002</v>
      </c>
      <c r="C19145" s="75">
        <v>64.684656000000004</v>
      </c>
    </row>
    <row r="19146" spans="1:3" x14ac:dyDescent="0.25">
      <c r="A19146" s="76">
        <v>42887</v>
      </c>
      <c r="B19146" s="75">
        <v>25.061672000000005</v>
      </c>
      <c r="C19146" s="75">
        <v>64.690752000000003</v>
      </c>
    </row>
    <row r="19147" spans="1:3" x14ac:dyDescent="0.25">
      <c r="A19147" s="76">
        <v>42888</v>
      </c>
      <c r="B19147" s="75">
        <v>25.058623999999998</v>
      </c>
      <c r="C19147" s="75">
        <v>64.724280000000007</v>
      </c>
    </row>
    <row r="19148" spans="1:3" x14ac:dyDescent="0.25">
      <c r="A19148" s="76">
        <v>42889</v>
      </c>
      <c r="B19148" s="75">
        <v>25.041351999999996</v>
      </c>
      <c r="C19148" s="75">
        <v>64.663319999999999</v>
      </c>
    </row>
    <row r="19149" spans="1:3" x14ac:dyDescent="0.25">
      <c r="A19149" s="76">
        <v>42890</v>
      </c>
      <c r="B19149" s="75">
        <v>25.045416000000003</v>
      </c>
      <c r="C19149" s="75">
        <v>64.641984000000008</v>
      </c>
    </row>
    <row r="19150" spans="1:3" x14ac:dyDescent="0.25">
      <c r="A19150" s="76">
        <v>42891</v>
      </c>
      <c r="B19150" s="75">
        <v>25.069800000000001</v>
      </c>
      <c r="C19150" s="75">
        <v>64.638936000000001</v>
      </c>
    </row>
    <row r="19151" spans="1:3" x14ac:dyDescent="0.25">
      <c r="A19151" s="76">
        <v>42892</v>
      </c>
      <c r="B19151" s="75">
        <v>25.047447999999999</v>
      </c>
      <c r="C19151" s="75">
        <v>64.571880000000007</v>
      </c>
    </row>
    <row r="19152" spans="1:3" x14ac:dyDescent="0.25">
      <c r="A19152" s="76">
        <v>42893</v>
      </c>
      <c r="B19152" s="75">
        <v>25.043384000000003</v>
      </c>
      <c r="C19152" s="75">
        <v>64.510919999999999</v>
      </c>
    </row>
    <row r="19153" spans="1:3" x14ac:dyDescent="0.25">
      <c r="A19153" s="76">
        <v>42894</v>
      </c>
      <c r="B19153" s="75">
        <v>25.03932</v>
      </c>
      <c r="C19153" s="75">
        <v>64.446911999999998</v>
      </c>
    </row>
    <row r="19154" spans="1:3" x14ac:dyDescent="0.25">
      <c r="A19154" s="76">
        <v>42895</v>
      </c>
      <c r="B19154" s="75">
        <v>25.069800000000001</v>
      </c>
      <c r="C19154" s="75">
        <v>64.486536000000001</v>
      </c>
    </row>
    <row r="19155" spans="1:3" x14ac:dyDescent="0.25">
      <c r="A19155" s="76">
        <v>42896</v>
      </c>
      <c r="B19155" s="75">
        <v>25.057607999999998</v>
      </c>
      <c r="C19155" s="75">
        <v>64.477391999999995</v>
      </c>
    </row>
    <row r="19156" spans="1:3" x14ac:dyDescent="0.25">
      <c r="A19156" s="76">
        <v>42897</v>
      </c>
      <c r="B19156" s="75">
        <v>25.051511999999999</v>
      </c>
      <c r="C19156" s="75">
        <v>64.434719999999999</v>
      </c>
    </row>
    <row r="19157" spans="1:3" x14ac:dyDescent="0.25">
      <c r="A19157" s="76">
        <v>42898</v>
      </c>
      <c r="B19157" s="75">
        <v>25.041352</v>
      </c>
      <c r="C19157" s="75">
        <v>64.361568000000005</v>
      </c>
    </row>
    <row r="19158" spans="1:3" x14ac:dyDescent="0.25">
      <c r="A19158" s="76">
        <v>42899</v>
      </c>
      <c r="B19158" s="75">
        <v>25.026112000000001</v>
      </c>
      <c r="C19158" s="75">
        <v>64.282319999999999</v>
      </c>
    </row>
    <row r="19159" spans="1:3" x14ac:dyDescent="0.25">
      <c r="A19159" s="76">
        <v>42900</v>
      </c>
      <c r="B19159" s="75">
        <v>25.011887999999999</v>
      </c>
      <c r="C19159" s="75">
        <v>64.193928000000014</v>
      </c>
    </row>
    <row r="19160" spans="1:3" x14ac:dyDescent="0.25">
      <c r="A19160" s="76">
        <v>42901</v>
      </c>
      <c r="B19160" s="75">
        <v>25.000712</v>
      </c>
      <c r="C19160" s="75">
        <v>64.123823999999999</v>
      </c>
    </row>
    <row r="19161" spans="1:3" x14ac:dyDescent="0.25">
      <c r="A19161" s="76">
        <v>42902</v>
      </c>
      <c r="B19161" s="75">
        <v>25.005792000000003</v>
      </c>
      <c r="C19161" s="75">
        <v>64.096391999999994</v>
      </c>
    </row>
    <row r="19162" spans="1:3" x14ac:dyDescent="0.25">
      <c r="A19162" s="76">
        <v>42903</v>
      </c>
      <c r="B19162" s="75">
        <v>25.005792000000003</v>
      </c>
      <c r="C19162" s="75">
        <v>64.090296000000009</v>
      </c>
    </row>
    <row r="19163" spans="1:3" x14ac:dyDescent="0.25">
      <c r="A19163" s="76">
        <v>42904</v>
      </c>
      <c r="B19163" s="75">
        <v>24.991567999999997</v>
      </c>
      <c r="C19163" s="75">
        <v>64.044576000000006</v>
      </c>
    </row>
    <row r="19164" spans="1:3" x14ac:dyDescent="0.25">
      <c r="A19164" s="76">
        <v>42905</v>
      </c>
      <c r="B19164" s="75">
        <v>24.978360000000002</v>
      </c>
      <c r="C19164" s="75">
        <v>64.032384000000008</v>
      </c>
    </row>
    <row r="19165" spans="1:3" x14ac:dyDescent="0.25">
      <c r="A19165" s="76">
        <v>42906</v>
      </c>
      <c r="B19165" s="75">
        <v>24.963120000000004</v>
      </c>
      <c r="C19165" s="75">
        <v>64.068960000000004</v>
      </c>
    </row>
    <row r="19166" spans="1:3" x14ac:dyDescent="0.25">
      <c r="A19166" s="76">
        <v>42907</v>
      </c>
      <c r="B19166" s="75">
        <v>24.969216000000003</v>
      </c>
      <c r="C19166" s="75">
        <v>64.065911999999997</v>
      </c>
    </row>
    <row r="19167" spans="1:3" x14ac:dyDescent="0.25">
      <c r="A19167" s="76">
        <v>42908</v>
      </c>
      <c r="B19167" s="75">
        <v>24.953975999999997</v>
      </c>
      <c r="C19167" s="75">
        <v>64.050672000000006</v>
      </c>
    </row>
    <row r="19168" spans="1:3" x14ac:dyDescent="0.25">
      <c r="A19168" s="76">
        <v>42909</v>
      </c>
      <c r="B19168" s="75">
        <v>24.9518424</v>
      </c>
      <c r="C19168" s="75">
        <v>64.035432</v>
      </c>
    </row>
    <row r="19169" spans="1:3" x14ac:dyDescent="0.25">
      <c r="A19169" s="76">
        <v>42910</v>
      </c>
      <c r="B19169" s="75">
        <v>24.941784000000002</v>
      </c>
      <c r="C19169" s="75">
        <v>64.041528000000014</v>
      </c>
    </row>
    <row r="19170" spans="1:3" x14ac:dyDescent="0.25">
      <c r="A19170" s="76">
        <v>42911</v>
      </c>
      <c r="B19170" s="75">
        <v>24.92248</v>
      </c>
      <c r="C19170" s="75">
        <v>64.065911999999997</v>
      </c>
    </row>
    <row r="19171" spans="1:3" x14ac:dyDescent="0.25">
      <c r="A19171" s="76">
        <v>42912</v>
      </c>
      <c r="B19171" s="75">
        <v>24.92248</v>
      </c>
      <c r="C19171" s="75">
        <v>64.050672000000006</v>
      </c>
    </row>
    <row r="19172" spans="1:3" x14ac:dyDescent="0.25">
      <c r="A19172" s="76">
        <v>42913</v>
      </c>
      <c r="B19172" s="75">
        <v>24.921464</v>
      </c>
      <c r="C19172" s="75">
        <v>64.056768000000005</v>
      </c>
    </row>
    <row r="19173" spans="1:3" x14ac:dyDescent="0.25">
      <c r="A19173" s="76">
        <v>42914</v>
      </c>
      <c r="B19173" s="75">
        <v>24.921464</v>
      </c>
      <c r="C19173" s="75">
        <v>64.172591999999995</v>
      </c>
    </row>
    <row r="19174" spans="1:3" x14ac:dyDescent="0.25">
      <c r="A19174" s="76">
        <v>42915</v>
      </c>
      <c r="B19174" s="75">
        <v>24.916383999999997</v>
      </c>
      <c r="C19174" s="75">
        <v>64.139064000000005</v>
      </c>
    </row>
    <row r="19175" spans="1:3" x14ac:dyDescent="0.25">
      <c r="A19175" s="76">
        <v>42916</v>
      </c>
      <c r="B19175" s="75">
        <v>24.904192000000002</v>
      </c>
      <c r="C19175" s="75">
        <v>64.117728000000014</v>
      </c>
    </row>
    <row r="19176" spans="1:3" x14ac:dyDescent="0.25">
      <c r="A19176" s="76">
        <v>42917</v>
      </c>
      <c r="B19176" s="75">
        <v>24.887935999999996</v>
      </c>
      <c r="C19176" s="75">
        <v>64.081152000000003</v>
      </c>
    </row>
    <row r="19177" spans="1:3" x14ac:dyDescent="0.25">
      <c r="A19177" s="76">
        <v>42918</v>
      </c>
      <c r="B19177" s="75">
        <v>24.878792000000001</v>
      </c>
      <c r="C19177" s="75">
        <v>64.014096000000009</v>
      </c>
    </row>
    <row r="19178" spans="1:3" x14ac:dyDescent="0.25">
      <c r="A19178" s="76">
        <v>42919</v>
      </c>
      <c r="B19178" s="75">
        <v>24.888952</v>
      </c>
      <c r="C19178" s="75">
        <v>64.075056000000004</v>
      </c>
    </row>
    <row r="19179" spans="1:3" x14ac:dyDescent="0.25">
      <c r="A19179" s="76">
        <v>42920</v>
      </c>
      <c r="B19179" s="75">
        <v>24.886920000000003</v>
      </c>
      <c r="C19179" s="75">
        <v>64.264032</v>
      </c>
    </row>
    <row r="19180" spans="1:3" x14ac:dyDescent="0.25">
      <c r="A19180" s="76">
        <v>42921</v>
      </c>
      <c r="B19180" s="75">
        <v>24.899111999999999</v>
      </c>
      <c r="C19180" s="75">
        <v>64.23660000000001</v>
      </c>
    </row>
    <row r="19181" spans="1:3" x14ac:dyDescent="0.25">
      <c r="A19181" s="76">
        <v>42922</v>
      </c>
      <c r="B19181" s="75">
        <v>24.904192000000002</v>
      </c>
      <c r="C19181" s="75">
        <v>64.233552000000003</v>
      </c>
    </row>
    <row r="19182" spans="1:3" x14ac:dyDescent="0.25">
      <c r="A19182" s="76">
        <v>42923</v>
      </c>
      <c r="B19182" s="75">
        <v>24.899111999999999</v>
      </c>
      <c r="C19182" s="75">
        <v>64.251840000000001</v>
      </c>
    </row>
    <row r="19183" spans="1:3" x14ac:dyDescent="0.25">
      <c r="A19183" s="76">
        <v>42924</v>
      </c>
      <c r="B19183" s="75">
        <v>24.889968</v>
      </c>
      <c r="C19183" s="75">
        <v>64.489584000000008</v>
      </c>
    </row>
    <row r="19184" spans="1:3" x14ac:dyDescent="0.25">
      <c r="A19184" s="76">
        <v>42925</v>
      </c>
      <c r="B19184" s="75">
        <v>24.889968</v>
      </c>
      <c r="C19184" s="75">
        <v>64.77609600000001</v>
      </c>
    </row>
    <row r="19185" spans="1:3" x14ac:dyDescent="0.25">
      <c r="A19185" s="76">
        <v>42926</v>
      </c>
      <c r="B19185" s="75">
        <v>24.893016000000003</v>
      </c>
      <c r="C19185" s="75">
        <v>64.952880000000007</v>
      </c>
    </row>
    <row r="19186" spans="1:3" x14ac:dyDescent="0.25">
      <c r="A19186" s="76">
        <v>42927</v>
      </c>
      <c r="B19186" s="75">
        <v>24.925528</v>
      </c>
      <c r="C19186" s="75">
        <v>65.096136000000001</v>
      </c>
    </row>
    <row r="19187" spans="1:3" x14ac:dyDescent="0.25">
      <c r="A19187" s="76">
        <v>42928</v>
      </c>
      <c r="B19187" s="75">
        <v>24.919432000000004</v>
      </c>
      <c r="C19187" s="75">
        <v>65.105280000000008</v>
      </c>
    </row>
    <row r="19188" spans="1:3" x14ac:dyDescent="0.25">
      <c r="A19188" s="76">
        <v>42929</v>
      </c>
      <c r="B19188" s="75">
        <v>24.939752000000002</v>
      </c>
      <c r="C19188" s="75">
        <v>65.224152000000004</v>
      </c>
    </row>
    <row r="19189" spans="1:3" x14ac:dyDescent="0.25">
      <c r="A19189" s="76">
        <v>42930</v>
      </c>
      <c r="B19189" s="75">
        <v>24.939752000000002</v>
      </c>
      <c r="C19189" s="75">
        <v>65.510664000000006</v>
      </c>
    </row>
    <row r="19190" spans="1:3" x14ac:dyDescent="0.25">
      <c r="A19190" s="76">
        <v>42931</v>
      </c>
      <c r="B19190" s="75">
        <v>24.971247999999999</v>
      </c>
      <c r="C19190" s="75">
        <v>65.611248000000003</v>
      </c>
    </row>
    <row r="19191" spans="1:3" x14ac:dyDescent="0.25">
      <c r="A19191" s="76">
        <v>42932</v>
      </c>
      <c r="B19191" s="75">
        <v>24.963120000000004</v>
      </c>
      <c r="C19191" s="75">
        <v>65.647824</v>
      </c>
    </row>
    <row r="19192" spans="1:3" x14ac:dyDescent="0.25">
      <c r="A19192" s="76">
        <v>42933</v>
      </c>
      <c r="B19192" s="75">
        <v>24.957024000000001</v>
      </c>
      <c r="C19192" s="75">
        <v>65.660015999999999</v>
      </c>
    </row>
    <row r="19193" spans="1:3" x14ac:dyDescent="0.25">
      <c r="A19193" s="76">
        <v>42934</v>
      </c>
      <c r="B19193" s="75">
        <v>24.958040000000004</v>
      </c>
      <c r="C19193" s="75">
        <v>65.681352000000004</v>
      </c>
    </row>
    <row r="19194" spans="1:3" x14ac:dyDescent="0.25">
      <c r="A19194" s="76">
        <v>42935</v>
      </c>
      <c r="B19194" s="75">
        <v>24.945848000000002</v>
      </c>
      <c r="C19194" s="75">
        <v>65.705736000000002</v>
      </c>
    </row>
    <row r="19195" spans="1:3" x14ac:dyDescent="0.25">
      <c r="A19195" s="76">
        <v>42936</v>
      </c>
      <c r="B19195" s="75">
        <v>24.938736000000002</v>
      </c>
      <c r="C19195" s="75">
        <v>65.693544000000003</v>
      </c>
    </row>
    <row r="19196" spans="1:3" x14ac:dyDescent="0.25">
      <c r="A19196" s="76">
        <v>42937</v>
      </c>
      <c r="B19196" s="75">
        <v>24.954992000000001</v>
      </c>
      <c r="C19196" s="75">
        <v>65.669160000000005</v>
      </c>
    </row>
    <row r="19197" spans="1:3" x14ac:dyDescent="0.25">
      <c r="A19197" s="76">
        <v>42938</v>
      </c>
      <c r="B19197" s="75">
        <v>24.976327999999999</v>
      </c>
      <c r="C19197" s="75">
        <v>65.992248000000004</v>
      </c>
    </row>
    <row r="19198" spans="1:3" x14ac:dyDescent="0.25">
      <c r="A19198" s="76">
        <v>42939</v>
      </c>
      <c r="B19198" s="75">
        <v>24.985472000000005</v>
      </c>
      <c r="C19198" s="75">
        <v>66.345815999999999</v>
      </c>
    </row>
    <row r="19199" spans="1:3" x14ac:dyDescent="0.25">
      <c r="A19199" s="76">
        <v>42940</v>
      </c>
      <c r="B19199" s="75">
        <v>24.981407999999998</v>
      </c>
      <c r="C19199" s="75">
        <v>66.437256000000005</v>
      </c>
    </row>
    <row r="19200" spans="1:3" x14ac:dyDescent="0.25">
      <c r="A19200" s="76">
        <v>42941</v>
      </c>
      <c r="B19200" s="75">
        <v>24.991567999999997</v>
      </c>
      <c r="C19200" s="75">
        <v>66.458591999999996</v>
      </c>
    </row>
    <row r="19201" spans="1:3" x14ac:dyDescent="0.25">
      <c r="A19201" s="76">
        <v>42942</v>
      </c>
      <c r="B19201" s="75">
        <v>24.990552000000001</v>
      </c>
      <c r="C19201" s="75">
        <v>66.592703999999998</v>
      </c>
    </row>
    <row r="19202" spans="1:3" x14ac:dyDescent="0.25">
      <c r="A19202" s="76">
        <v>42943</v>
      </c>
      <c r="B19202" s="75">
        <v>24.981407999999998</v>
      </c>
      <c r="C19202" s="75">
        <v>66.604896000000011</v>
      </c>
    </row>
    <row r="19203" spans="1:3" x14ac:dyDescent="0.25">
      <c r="A19203" s="76">
        <v>42944</v>
      </c>
      <c r="B19203" s="75">
        <v>24.974296000000002</v>
      </c>
      <c r="C19203" s="75">
        <v>66.580511999999999</v>
      </c>
    </row>
    <row r="19204" spans="1:3" x14ac:dyDescent="0.25">
      <c r="A19204" s="76">
        <v>42945</v>
      </c>
      <c r="B19204" s="75">
        <v>25.026112000000001</v>
      </c>
      <c r="C19204" s="75">
        <v>66.574415999999999</v>
      </c>
    </row>
    <row r="19205" spans="1:3" x14ac:dyDescent="0.25">
      <c r="A19205" s="76">
        <v>42946</v>
      </c>
      <c r="B19205" s="75">
        <v>25.087173600000003</v>
      </c>
      <c r="C19205" s="75">
        <v>66.580511999999999</v>
      </c>
    </row>
    <row r="19206" spans="1:3" x14ac:dyDescent="0.25">
      <c r="A19206" s="76">
        <v>42947</v>
      </c>
      <c r="B19206" s="75">
        <v>25.11552</v>
      </c>
      <c r="C19206" s="75">
        <v>66.504311999999999</v>
      </c>
    </row>
    <row r="19207" spans="1:3" x14ac:dyDescent="0.25">
      <c r="A19207" s="76">
        <v>42948</v>
      </c>
      <c r="B19207" s="75">
        <v>25.121616000000003</v>
      </c>
      <c r="C19207" s="75">
        <v>66.409824</v>
      </c>
    </row>
    <row r="19208" spans="1:3" x14ac:dyDescent="0.25">
      <c r="A19208" s="76">
        <v>42949</v>
      </c>
      <c r="B19208" s="75">
        <v>25.125680000000003</v>
      </c>
      <c r="C19208" s="75">
        <v>66.306191999999996</v>
      </c>
    </row>
    <row r="19209" spans="1:3" x14ac:dyDescent="0.25">
      <c r="A19209" s="76">
        <v>42950</v>
      </c>
      <c r="B19209" s="75">
        <v>25.123648000000003</v>
      </c>
      <c r="C19209" s="75">
        <v>66.184271999999993</v>
      </c>
    </row>
    <row r="19210" spans="1:3" x14ac:dyDescent="0.25">
      <c r="A19210" s="76">
        <v>42951</v>
      </c>
      <c r="B19210" s="75">
        <v>25.131776000000002</v>
      </c>
      <c r="C19210" s="75">
        <v>66.129408000000012</v>
      </c>
    </row>
    <row r="19211" spans="1:3" x14ac:dyDescent="0.25">
      <c r="A19211" s="76">
        <v>42952</v>
      </c>
      <c r="B19211" s="75">
        <v>25.139904000000001</v>
      </c>
      <c r="C19211" s="75">
        <v>66.059303999999997</v>
      </c>
    </row>
    <row r="19212" spans="1:3" x14ac:dyDescent="0.25">
      <c r="A19212" s="76">
        <v>42953</v>
      </c>
      <c r="B19212" s="75">
        <v>25.150064</v>
      </c>
      <c r="C19212" s="75">
        <v>65.973960000000005</v>
      </c>
    </row>
    <row r="19213" spans="1:3" x14ac:dyDescent="0.25">
      <c r="A19213" s="76">
        <v>42954</v>
      </c>
      <c r="B19213" s="75">
        <v>25.141936000000001</v>
      </c>
      <c r="C19213" s="75">
        <v>65.845944000000003</v>
      </c>
    </row>
    <row r="19214" spans="1:3" x14ac:dyDescent="0.25">
      <c r="A19214" s="76">
        <v>42955</v>
      </c>
      <c r="B19214" s="75">
        <v>25.162255999999999</v>
      </c>
      <c r="C19214" s="75">
        <v>65.791080000000008</v>
      </c>
    </row>
    <row r="19215" spans="1:3" x14ac:dyDescent="0.25">
      <c r="A19215" s="76">
        <v>42956</v>
      </c>
      <c r="B19215" s="75">
        <v>25.203911999999999</v>
      </c>
      <c r="C19215" s="75">
        <v>65.922144000000003</v>
      </c>
    </row>
    <row r="19216" spans="1:3" x14ac:dyDescent="0.25">
      <c r="A19216" s="76">
        <v>42957</v>
      </c>
      <c r="B19216" s="75">
        <v>25.242520000000006</v>
      </c>
      <c r="C19216" s="75">
        <v>66.077591999999996</v>
      </c>
    </row>
    <row r="19217" spans="1:3" x14ac:dyDescent="0.25">
      <c r="A19217" s="76">
        <v>42958</v>
      </c>
      <c r="B19217" s="75">
        <v>25.259792000000001</v>
      </c>
      <c r="C19217" s="75">
        <v>66.101976000000008</v>
      </c>
    </row>
    <row r="19218" spans="1:3" x14ac:dyDescent="0.25">
      <c r="A19218" s="76">
        <v>42959</v>
      </c>
      <c r="B19218" s="75">
        <v>25.285191999999999</v>
      </c>
      <c r="C19218" s="75">
        <v>66.199511999999999</v>
      </c>
    </row>
    <row r="19219" spans="1:3" x14ac:dyDescent="0.25">
      <c r="A19219" s="76">
        <v>42960</v>
      </c>
      <c r="B19219" s="75">
        <v>25.287223999999998</v>
      </c>
      <c r="C19219" s="75">
        <v>66.269615999999999</v>
      </c>
    </row>
    <row r="19220" spans="1:3" x14ac:dyDescent="0.25">
      <c r="A19220" s="76">
        <v>42961</v>
      </c>
      <c r="B19220" s="75">
        <v>25.293320000000001</v>
      </c>
      <c r="C19220" s="75">
        <v>66.284856000000005</v>
      </c>
    </row>
    <row r="19221" spans="1:3" x14ac:dyDescent="0.25">
      <c r="A19221" s="76">
        <v>42962</v>
      </c>
      <c r="B19221" s="75">
        <v>25.318720000000006</v>
      </c>
      <c r="C19221" s="75">
        <v>66.336671999999993</v>
      </c>
    </row>
    <row r="19222" spans="1:3" x14ac:dyDescent="0.25">
      <c r="A19222" s="76">
        <v>42963</v>
      </c>
      <c r="B19222" s="75">
        <v>25.335992000000001</v>
      </c>
      <c r="C19222" s="75">
        <v>66.418968000000007</v>
      </c>
    </row>
    <row r="19223" spans="1:3" x14ac:dyDescent="0.25">
      <c r="A19223" s="76">
        <v>42964</v>
      </c>
      <c r="B19223" s="75">
        <v>25.338024000000001</v>
      </c>
      <c r="C19223" s="75">
        <v>66.409824</v>
      </c>
    </row>
    <row r="19224" spans="1:3" x14ac:dyDescent="0.25">
      <c r="A19224" s="76">
        <v>42965</v>
      </c>
      <c r="B19224" s="75">
        <v>25.34412</v>
      </c>
      <c r="C19224" s="75">
        <v>66.632328000000001</v>
      </c>
    </row>
    <row r="19225" spans="1:3" x14ac:dyDescent="0.25">
      <c r="A19225" s="76">
        <v>42966</v>
      </c>
      <c r="B19225" s="75">
        <v>25.38984</v>
      </c>
      <c r="C19225" s="75">
        <v>66.958464000000006</v>
      </c>
    </row>
    <row r="19226" spans="1:3" x14ac:dyDescent="0.25">
      <c r="A19226" s="76">
        <v>42967</v>
      </c>
      <c r="B19226" s="75">
        <v>25.443688000000005</v>
      </c>
      <c r="C19226" s="75">
        <v>67.214496000000011</v>
      </c>
    </row>
    <row r="19227" spans="1:3" x14ac:dyDescent="0.25">
      <c r="A19227" s="76">
        <v>42968</v>
      </c>
      <c r="B19227" s="75">
        <v>25.459944</v>
      </c>
      <c r="C19227" s="75">
        <v>67.266311999999999</v>
      </c>
    </row>
    <row r="19228" spans="1:3" x14ac:dyDescent="0.25">
      <c r="A19228" s="76">
        <v>42969</v>
      </c>
      <c r="B19228" s="75">
        <v>25.459944</v>
      </c>
      <c r="C19228" s="75">
        <v>67.244976000000008</v>
      </c>
    </row>
    <row r="19229" spans="1:3" x14ac:dyDescent="0.25">
      <c r="A19229" s="76">
        <v>42970</v>
      </c>
      <c r="B19229" s="75">
        <v>25.474168000000002</v>
      </c>
      <c r="C19229" s="75">
        <v>67.25412</v>
      </c>
    </row>
    <row r="19230" spans="1:3" x14ac:dyDescent="0.25">
      <c r="A19230" s="76">
        <v>42971</v>
      </c>
      <c r="B19230" s="75">
        <v>25.467055999999999</v>
      </c>
      <c r="C19230" s="75">
        <v>67.241928000000001</v>
      </c>
    </row>
    <row r="19231" spans="1:3" x14ac:dyDescent="0.25">
      <c r="A19231" s="76">
        <v>42972</v>
      </c>
      <c r="B19231" s="75">
        <v>25.491439999999997</v>
      </c>
      <c r="C19231" s="75">
        <v>67.284599999999998</v>
      </c>
    </row>
    <row r="19232" spans="1:3" x14ac:dyDescent="0.25">
      <c r="A19232" s="76">
        <v>42973</v>
      </c>
      <c r="B19232" s="75">
        <v>25.490424000000001</v>
      </c>
      <c r="C19232" s="75">
        <v>67.272408000000013</v>
      </c>
    </row>
    <row r="19233" spans="1:3" x14ac:dyDescent="0.25">
      <c r="A19233" s="76">
        <v>42974</v>
      </c>
      <c r="B19233" s="75">
        <v>25.516839999999998</v>
      </c>
      <c r="C19233" s="75">
        <v>67.248024000000001</v>
      </c>
    </row>
    <row r="19234" spans="1:3" x14ac:dyDescent="0.25">
      <c r="A19234" s="76">
        <v>42975</v>
      </c>
      <c r="B19234" s="75">
        <v>25.565608000000001</v>
      </c>
      <c r="C19234" s="75">
        <v>67.244976000000008</v>
      </c>
    </row>
    <row r="19235" spans="1:3" x14ac:dyDescent="0.25">
      <c r="A19235" s="76">
        <v>42976</v>
      </c>
      <c r="B19235" s="75">
        <v>25.582880000000003</v>
      </c>
      <c r="C19235" s="75">
        <v>67.299840000000003</v>
      </c>
    </row>
    <row r="19236" spans="1:3" x14ac:dyDescent="0.25">
      <c r="A19236" s="76">
        <v>42977</v>
      </c>
      <c r="B19236" s="75">
        <v>25.599136000000001</v>
      </c>
      <c r="C19236" s="75">
        <v>67.312032000000002</v>
      </c>
    </row>
    <row r="19237" spans="1:3" x14ac:dyDescent="0.25">
      <c r="A19237" s="76">
        <v>42978</v>
      </c>
      <c r="B19237" s="75">
        <v>25.606248000000004</v>
      </c>
      <c r="C19237" s="75">
        <v>67.284599999999998</v>
      </c>
    </row>
    <row r="19238" spans="1:3" x14ac:dyDescent="0.25">
      <c r="A19238" s="76">
        <v>42979</v>
      </c>
      <c r="B19238" s="75">
        <v>25.606248000000004</v>
      </c>
      <c r="C19238" s="75">
        <v>67.30288800000001</v>
      </c>
    </row>
    <row r="19239" spans="1:3" x14ac:dyDescent="0.25">
      <c r="A19239" s="76">
        <v>42980</v>
      </c>
      <c r="B19239" s="75">
        <v>25.620472001016001</v>
      </c>
      <c r="C19239" s="75">
        <v>67.38518400000001</v>
      </c>
    </row>
    <row r="19240" spans="1:3" x14ac:dyDescent="0.25">
      <c r="A19240" s="76">
        <v>42981</v>
      </c>
      <c r="B19240" s="75">
        <v>25.638760001016003</v>
      </c>
      <c r="C19240" s="75">
        <v>67.467479999999995</v>
      </c>
    </row>
    <row r="19241" spans="1:3" x14ac:dyDescent="0.25">
      <c r="A19241" s="76">
        <v>42982</v>
      </c>
      <c r="B19241" s="75">
        <v>25.637744000000001</v>
      </c>
      <c r="C19241" s="75">
        <v>67.473576000000008</v>
      </c>
    </row>
    <row r="19242" spans="1:3" x14ac:dyDescent="0.25">
      <c r="A19242" s="76">
        <v>42983</v>
      </c>
      <c r="B19242" s="75">
        <v>25.642824000000001</v>
      </c>
      <c r="C19242" s="75">
        <v>67.464432000000002</v>
      </c>
    </row>
    <row r="19243" spans="1:3" x14ac:dyDescent="0.25">
      <c r="A19243" s="76">
        <v>42984</v>
      </c>
      <c r="B19243" s="75">
        <v>25.687629600000001</v>
      </c>
      <c r="C19243" s="75">
        <v>67.40652</v>
      </c>
    </row>
    <row r="19244" spans="1:3" x14ac:dyDescent="0.25">
      <c r="A19244" s="76">
        <v>42985</v>
      </c>
      <c r="B19244" s="75">
        <v>25.722072000000001</v>
      </c>
      <c r="C19244" s="75">
        <v>67.473576000000008</v>
      </c>
    </row>
    <row r="19245" spans="1:3" x14ac:dyDescent="0.25">
      <c r="A19245" s="76">
        <v>42986</v>
      </c>
      <c r="B19245" s="75">
        <v>25.749504000000002</v>
      </c>
      <c r="C19245" s="75">
        <v>67.595496000000011</v>
      </c>
    </row>
    <row r="19246" spans="1:3" x14ac:dyDescent="0.25">
      <c r="A19246" s="76">
        <v>42987</v>
      </c>
      <c r="B19246" s="75">
        <v>25.782117600000003</v>
      </c>
      <c r="C19246" s="75">
        <v>67.802760000000006</v>
      </c>
    </row>
    <row r="19247" spans="1:3" x14ac:dyDescent="0.25">
      <c r="A19247" s="76">
        <v>42988</v>
      </c>
      <c r="B19247" s="75">
        <v>25.788213600000002</v>
      </c>
      <c r="C19247" s="75">
        <v>67.866768000000008</v>
      </c>
    </row>
    <row r="19248" spans="1:3" x14ac:dyDescent="0.25">
      <c r="A19248" s="76">
        <v>42989</v>
      </c>
      <c r="B19248" s="75">
        <v>25.791160000000005</v>
      </c>
      <c r="C19248" s="75">
        <v>67.869816</v>
      </c>
    </row>
    <row r="19249" spans="1:3" x14ac:dyDescent="0.25">
      <c r="A19249" s="76">
        <v>42990</v>
      </c>
      <c r="B19249" s="75">
        <v>25.787096000000002</v>
      </c>
      <c r="C19249" s="75">
        <v>67.851528000000002</v>
      </c>
    </row>
    <row r="19250" spans="1:3" x14ac:dyDescent="0.25">
      <c r="A19250" s="76">
        <v>42991</v>
      </c>
      <c r="B19250" s="75">
        <v>25.789128000000002</v>
      </c>
      <c r="C19250" s="75">
        <v>67.817999999999998</v>
      </c>
    </row>
    <row r="19251" spans="1:3" x14ac:dyDescent="0.25">
      <c r="A19251" s="76">
        <v>42992</v>
      </c>
      <c r="B19251" s="75">
        <v>25.796239999999997</v>
      </c>
      <c r="C19251" s="75">
        <v>67.821048000000005</v>
      </c>
    </row>
    <row r="19252" spans="1:3" x14ac:dyDescent="0.25">
      <c r="A19252" s="76">
        <v>42993</v>
      </c>
      <c r="B19252" s="75">
        <v>25.812496000000003</v>
      </c>
      <c r="C19252" s="75">
        <v>67.854576000000009</v>
      </c>
    </row>
    <row r="19253" spans="1:3" x14ac:dyDescent="0.25">
      <c r="A19253" s="76">
        <v>42994</v>
      </c>
      <c r="B19253" s="75">
        <v>25.823672000000006</v>
      </c>
      <c r="C19253" s="75">
        <v>68.074032000000003</v>
      </c>
    </row>
    <row r="19254" spans="1:3" x14ac:dyDescent="0.25">
      <c r="A19254" s="76">
        <v>42995</v>
      </c>
      <c r="B19254" s="75">
        <v>25.822656000000006</v>
      </c>
      <c r="C19254" s="75">
        <v>68.189856000000006</v>
      </c>
    </row>
    <row r="19255" spans="1:3" x14ac:dyDescent="0.25">
      <c r="A19255" s="76">
        <v>42996</v>
      </c>
      <c r="B19255" s="75">
        <v>25.829767999999998</v>
      </c>
      <c r="C19255" s="75">
        <v>68.156328000000002</v>
      </c>
    </row>
    <row r="19256" spans="1:3" x14ac:dyDescent="0.25">
      <c r="A19256" s="76">
        <v>42997</v>
      </c>
      <c r="B19256" s="75">
        <v>25.830784000000001</v>
      </c>
      <c r="C19256" s="75">
        <v>68.119752000000005</v>
      </c>
    </row>
    <row r="19257" spans="1:3" x14ac:dyDescent="0.25">
      <c r="A19257" s="76">
        <v>42998</v>
      </c>
      <c r="B19257" s="75">
        <v>25.862280000000005</v>
      </c>
      <c r="C19257" s="75">
        <v>68.128896000000012</v>
      </c>
    </row>
    <row r="19258" spans="1:3" x14ac:dyDescent="0.25">
      <c r="A19258" s="76">
        <v>42999</v>
      </c>
      <c r="B19258" s="75">
        <v>25.864312000000002</v>
      </c>
      <c r="C19258" s="75">
        <v>68.116703999999999</v>
      </c>
    </row>
    <row r="19259" spans="1:3" x14ac:dyDescent="0.25">
      <c r="A19259" s="76">
        <v>43000</v>
      </c>
      <c r="B19259" s="75">
        <v>25.862279999999998</v>
      </c>
      <c r="C19259" s="75">
        <v>68.101464000000007</v>
      </c>
    </row>
    <row r="19260" spans="1:3" x14ac:dyDescent="0.25">
      <c r="A19260" s="76">
        <v>43001</v>
      </c>
      <c r="B19260" s="75">
        <v>25.859232000000002</v>
      </c>
      <c r="C19260" s="75">
        <v>68.104512</v>
      </c>
    </row>
    <row r="19261" spans="1:3" x14ac:dyDescent="0.25">
      <c r="A19261" s="76">
        <v>43002</v>
      </c>
      <c r="B19261" s="75">
        <v>25.846024</v>
      </c>
      <c r="C19261" s="75">
        <v>68.134991999999997</v>
      </c>
    </row>
    <row r="19262" spans="1:3" x14ac:dyDescent="0.25">
      <c r="A19262" s="76">
        <v>43003</v>
      </c>
      <c r="B19262" s="75">
        <v>25.838912000000001</v>
      </c>
      <c r="C19262" s="75">
        <v>68.107560000000007</v>
      </c>
    </row>
    <row r="19263" spans="1:3" x14ac:dyDescent="0.25">
      <c r="A19263" s="76">
        <v>43004</v>
      </c>
      <c r="B19263" s="75">
        <v>25.832816000000001</v>
      </c>
      <c r="C19263" s="75">
        <v>68.055744000000004</v>
      </c>
    </row>
    <row r="19264" spans="1:3" x14ac:dyDescent="0.25">
      <c r="A19264" s="76">
        <v>43005</v>
      </c>
      <c r="B19264" s="75">
        <v>25.824688000000002</v>
      </c>
      <c r="C19264" s="75">
        <v>68.000879999999995</v>
      </c>
    </row>
    <row r="19265" spans="1:3" x14ac:dyDescent="0.25">
      <c r="A19265" s="76">
        <v>43006</v>
      </c>
      <c r="B19265" s="75">
        <v>25.835762400000004</v>
      </c>
      <c r="C19265" s="75">
        <v>68.037456000000006</v>
      </c>
    </row>
    <row r="19266" spans="1:3" x14ac:dyDescent="0.25">
      <c r="A19266" s="76">
        <v>43007</v>
      </c>
      <c r="B19266" s="75">
        <v>25.840944</v>
      </c>
      <c r="C19266" s="75">
        <v>68.037456000000006</v>
      </c>
    </row>
    <row r="19267" spans="1:3" x14ac:dyDescent="0.25">
      <c r="A19267" s="76">
        <v>43008</v>
      </c>
      <c r="B19267" s="75">
        <v>25.840944000000007</v>
      </c>
      <c r="C19267" s="75">
        <v>68.013071999999994</v>
      </c>
    </row>
    <row r="19268" spans="1:3" x14ac:dyDescent="0.25">
      <c r="A19268" s="76">
        <v>43009</v>
      </c>
      <c r="B19268" s="75">
        <v>25.842976000000004</v>
      </c>
      <c r="C19268" s="75">
        <v>67.991736000000003</v>
      </c>
    </row>
    <row r="19269" spans="1:3" x14ac:dyDescent="0.25">
      <c r="A19269" s="76">
        <v>43010</v>
      </c>
      <c r="B19269" s="75">
        <v>25.835864000000001</v>
      </c>
      <c r="C19269" s="75">
        <v>67.970399999999998</v>
      </c>
    </row>
    <row r="19270" spans="1:3" x14ac:dyDescent="0.25">
      <c r="A19270" s="76">
        <v>43011</v>
      </c>
      <c r="B19270" s="75">
        <v>25.834848000000004</v>
      </c>
      <c r="C19270" s="75">
        <v>67.921632000000002</v>
      </c>
    </row>
    <row r="19271" spans="1:3" x14ac:dyDescent="0.25">
      <c r="A19271" s="76">
        <v>43012</v>
      </c>
      <c r="B19271" s="75">
        <v>25.836880000000001</v>
      </c>
      <c r="C19271" s="75">
        <v>67.970399999999998</v>
      </c>
    </row>
    <row r="19272" spans="1:3" x14ac:dyDescent="0.25">
      <c r="A19272" s="76">
        <v>43013</v>
      </c>
      <c r="B19272" s="75">
        <v>25.829768000000001</v>
      </c>
      <c r="C19272" s="75">
        <v>67.99478400000001</v>
      </c>
    </row>
    <row r="19273" spans="1:3" x14ac:dyDescent="0.25">
      <c r="A19273" s="76">
        <v>43014</v>
      </c>
      <c r="B19273" s="75">
        <v>25.817576000000003</v>
      </c>
      <c r="C19273" s="75">
        <v>67.958207999999999</v>
      </c>
    </row>
    <row r="19274" spans="1:3" x14ac:dyDescent="0.25">
      <c r="A19274" s="76">
        <v>43015</v>
      </c>
      <c r="B19274" s="75">
        <v>25.800304000000001</v>
      </c>
      <c r="C19274" s="75">
        <v>67.955160000000006</v>
      </c>
    </row>
    <row r="19275" spans="1:3" x14ac:dyDescent="0.25">
      <c r="A19275" s="76">
        <v>43016</v>
      </c>
      <c r="B19275" s="75">
        <v>25.792176000000001</v>
      </c>
      <c r="C19275" s="75">
        <v>67.915536000000003</v>
      </c>
    </row>
    <row r="19276" spans="1:3" x14ac:dyDescent="0.25">
      <c r="A19276" s="76">
        <v>43017</v>
      </c>
      <c r="B19276" s="75">
        <v>25.805384000000004</v>
      </c>
      <c r="C19276" s="75">
        <v>67.869816</v>
      </c>
    </row>
    <row r="19277" spans="1:3" x14ac:dyDescent="0.25">
      <c r="A19277" s="76">
        <v>43018</v>
      </c>
      <c r="B19277" s="75">
        <v>25.798272000000001</v>
      </c>
      <c r="C19277" s="75">
        <v>67.811903999999998</v>
      </c>
    </row>
    <row r="19278" spans="1:3" x14ac:dyDescent="0.25">
      <c r="A19278" s="76">
        <v>43019</v>
      </c>
      <c r="B19278" s="75">
        <v>25.791159999999998</v>
      </c>
      <c r="C19278" s="75">
        <v>67.775328000000002</v>
      </c>
    </row>
    <row r="19279" spans="1:3" x14ac:dyDescent="0.25">
      <c r="A19279" s="76">
        <v>43020</v>
      </c>
      <c r="B19279" s="75">
        <v>25.797256000000001</v>
      </c>
      <c r="C19279" s="75">
        <v>67.723511999999999</v>
      </c>
    </row>
    <row r="19280" spans="1:3" x14ac:dyDescent="0.25">
      <c r="A19280" s="76">
        <v>43021</v>
      </c>
      <c r="B19280" s="75">
        <v>25.793090400000004</v>
      </c>
      <c r="C19280" s="75">
        <v>67.662552000000005</v>
      </c>
    </row>
    <row r="19281" spans="1:3" x14ac:dyDescent="0.25">
      <c r="A19281" s="76">
        <v>43022</v>
      </c>
      <c r="B19281" s="75">
        <v>25.789128000000002</v>
      </c>
      <c r="C19281" s="75">
        <v>67.629024000000001</v>
      </c>
    </row>
    <row r="19282" spans="1:3" x14ac:dyDescent="0.25">
      <c r="A19282" s="76">
        <v>43023</v>
      </c>
      <c r="B19282" s="75">
        <v>25.784048000000002</v>
      </c>
      <c r="C19282" s="75">
        <v>67.574160000000006</v>
      </c>
    </row>
    <row r="19283" spans="1:3" x14ac:dyDescent="0.25">
      <c r="A19283" s="76">
        <v>43024</v>
      </c>
      <c r="B19283" s="75">
        <v>25.784047999999999</v>
      </c>
      <c r="C19283" s="75">
        <v>67.494911999999999</v>
      </c>
    </row>
    <row r="19284" spans="1:3" x14ac:dyDescent="0.25">
      <c r="A19284" s="76">
        <v>43025</v>
      </c>
      <c r="B19284" s="75">
        <v>25.792176000000001</v>
      </c>
      <c r="C19284" s="75">
        <v>67.60768800000001</v>
      </c>
    </row>
    <row r="19285" spans="1:3" x14ac:dyDescent="0.25">
      <c r="A19285" s="76">
        <v>43026</v>
      </c>
      <c r="B19285" s="75">
        <v>25.796240000000004</v>
      </c>
      <c r="C19285" s="75">
        <v>67.68998400000001</v>
      </c>
    </row>
    <row r="19286" spans="1:3" x14ac:dyDescent="0.25">
      <c r="A19286" s="76">
        <v>43027</v>
      </c>
      <c r="B19286" s="75">
        <v>25.816560000000003</v>
      </c>
      <c r="C19286" s="75">
        <v>67.714368000000007</v>
      </c>
    </row>
    <row r="19287" spans="1:3" x14ac:dyDescent="0.25">
      <c r="A19287" s="76">
        <v>43028</v>
      </c>
      <c r="B19287" s="75">
        <v>25.829768000000001</v>
      </c>
      <c r="C19287" s="75">
        <v>67.708271999999994</v>
      </c>
    </row>
    <row r="19288" spans="1:3" x14ac:dyDescent="0.25">
      <c r="A19288" s="76">
        <v>43029</v>
      </c>
      <c r="B19288" s="75">
        <v>25.827736000000005</v>
      </c>
      <c r="C19288" s="75">
        <v>67.696079999999995</v>
      </c>
    </row>
    <row r="19289" spans="1:3" x14ac:dyDescent="0.25">
      <c r="A19289" s="76">
        <v>43030</v>
      </c>
      <c r="B19289" s="75">
        <v>25.857199999999999</v>
      </c>
      <c r="C19289" s="75">
        <v>67.702176000000009</v>
      </c>
    </row>
    <row r="19290" spans="1:3" x14ac:dyDescent="0.25">
      <c r="A19290" s="76">
        <v>43031</v>
      </c>
      <c r="B19290" s="75">
        <v>25.870408000000001</v>
      </c>
      <c r="C19290" s="75">
        <v>67.772279999999995</v>
      </c>
    </row>
    <row r="19291" spans="1:3" x14ac:dyDescent="0.25">
      <c r="A19291" s="76">
        <v>43032</v>
      </c>
      <c r="B19291" s="75">
        <v>25.883616000000004</v>
      </c>
      <c r="C19291" s="75">
        <v>67.854576000000009</v>
      </c>
    </row>
    <row r="19292" spans="1:3" x14ac:dyDescent="0.25">
      <c r="A19292" s="76">
        <v>43033</v>
      </c>
      <c r="B19292" s="75">
        <v>25.896823999999999</v>
      </c>
      <c r="C19292" s="75">
        <v>67.930776000000009</v>
      </c>
    </row>
    <row r="19293" spans="1:3" x14ac:dyDescent="0.25">
      <c r="A19293" s="76">
        <v>43034</v>
      </c>
      <c r="B19293" s="75">
        <v>25.899770400000001</v>
      </c>
      <c r="C19293" s="75">
        <v>67.909440000000004</v>
      </c>
    </row>
    <row r="19294" spans="1:3" x14ac:dyDescent="0.25">
      <c r="A19294" s="76">
        <v>43035</v>
      </c>
      <c r="B19294" s="75">
        <v>25.916127999999997</v>
      </c>
      <c r="C19294" s="75">
        <v>67.936871999999994</v>
      </c>
    </row>
    <row r="19295" spans="1:3" x14ac:dyDescent="0.25">
      <c r="A19295" s="76">
        <v>43036</v>
      </c>
      <c r="B19295" s="75">
        <v>25.928319999999999</v>
      </c>
      <c r="C19295" s="75">
        <v>68.461128000000002</v>
      </c>
    </row>
    <row r="19296" spans="1:3" x14ac:dyDescent="0.25">
      <c r="A19296" s="76">
        <v>43037</v>
      </c>
      <c r="B19296" s="75">
        <v>25.913080000000001</v>
      </c>
      <c r="C19296" s="75">
        <v>68.601336000000003</v>
      </c>
    </row>
    <row r="19297" spans="1:3" x14ac:dyDescent="0.25">
      <c r="A19297" s="76">
        <v>43038</v>
      </c>
      <c r="B19297" s="75">
        <v>25.905968000000001</v>
      </c>
      <c r="C19297" s="75">
        <v>68.668391999999997</v>
      </c>
    </row>
    <row r="19298" spans="1:3" x14ac:dyDescent="0.25">
      <c r="A19298" s="76">
        <v>43039</v>
      </c>
      <c r="B19298" s="75">
        <v>25.899872000000006</v>
      </c>
      <c r="C19298" s="75">
        <v>68.717160000000007</v>
      </c>
    </row>
    <row r="19299" spans="1:3" x14ac:dyDescent="0.25">
      <c r="A19299" s="76">
        <v>43040</v>
      </c>
      <c r="B19299" s="75">
        <v>25.896722399999998</v>
      </c>
      <c r="C19299" s="75">
        <v>68.854320000000001</v>
      </c>
    </row>
    <row r="19300" spans="1:3" x14ac:dyDescent="0.25">
      <c r="A19300" s="76">
        <v>43041</v>
      </c>
      <c r="B19300" s="75">
        <v>25.904951999999998</v>
      </c>
      <c r="C19300" s="75">
        <v>68.924424000000002</v>
      </c>
    </row>
    <row r="19301" spans="1:3" x14ac:dyDescent="0.25">
      <c r="A19301" s="76">
        <v>43042</v>
      </c>
      <c r="B19301" s="75">
        <v>25.902818400000001</v>
      </c>
      <c r="C19301" s="75">
        <v>68.924424000000002</v>
      </c>
    </row>
    <row r="19302" spans="1:3" x14ac:dyDescent="0.25">
      <c r="A19302" s="76">
        <v>43043</v>
      </c>
      <c r="B19302" s="75">
        <v>25.928116800000002</v>
      </c>
      <c r="C19302" s="75">
        <v>69.058536000000004</v>
      </c>
    </row>
    <row r="19303" spans="1:3" x14ac:dyDescent="0.25">
      <c r="A19303" s="76">
        <v>43044</v>
      </c>
      <c r="B19303" s="75">
        <v>25.947624000000001</v>
      </c>
      <c r="C19303" s="75">
        <v>69.305424000000002</v>
      </c>
    </row>
    <row r="19304" spans="1:3" x14ac:dyDescent="0.25">
      <c r="A19304" s="76">
        <v>43045</v>
      </c>
      <c r="B19304" s="75">
        <v>25.960832</v>
      </c>
      <c r="C19304" s="75">
        <v>69.439536000000004</v>
      </c>
    </row>
    <row r="19305" spans="1:3" x14ac:dyDescent="0.25">
      <c r="A19305" s="76">
        <v>43046</v>
      </c>
      <c r="B19305" s="75">
        <v>25.961848</v>
      </c>
      <c r="C19305" s="75">
        <v>69.549264000000008</v>
      </c>
    </row>
    <row r="19306" spans="1:3" x14ac:dyDescent="0.25">
      <c r="A19306" s="76">
        <v>43047</v>
      </c>
      <c r="B19306" s="75">
        <v>25.962864</v>
      </c>
      <c r="C19306" s="75">
        <v>69.680328000000003</v>
      </c>
    </row>
    <row r="19307" spans="1:3" x14ac:dyDescent="0.25">
      <c r="A19307" s="76">
        <v>43048</v>
      </c>
      <c r="B19307" s="75">
        <v>25.982168000000001</v>
      </c>
      <c r="C19307" s="75">
        <v>69.768720000000002</v>
      </c>
    </row>
    <row r="19308" spans="1:3" x14ac:dyDescent="0.25">
      <c r="A19308" s="76">
        <v>43049</v>
      </c>
      <c r="B19308" s="75">
        <v>25.991312000000001</v>
      </c>
      <c r="C19308" s="75">
        <v>69.844920000000002</v>
      </c>
    </row>
    <row r="19309" spans="1:3" x14ac:dyDescent="0.25">
      <c r="A19309" s="76">
        <v>43050</v>
      </c>
      <c r="B19309" s="75">
        <v>25.99944</v>
      </c>
      <c r="C19309" s="75">
        <v>69.924168000000009</v>
      </c>
    </row>
    <row r="19310" spans="1:3" x14ac:dyDescent="0.25">
      <c r="A19310" s="76">
        <v>43051</v>
      </c>
      <c r="B19310" s="75">
        <v>26.017728000000002</v>
      </c>
      <c r="C19310" s="75">
        <v>70.061328000000003</v>
      </c>
    </row>
    <row r="19311" spans="1:3" x14ac:dyDescent="0.25">
      <c r="A19311" s="76">
        <v>43052</v>
      </c>
      <c r="B19311" s="75">
        <v>26.056336000000005</v>
      </c>
      <c r="C19311" s="75">
        <v>70.259448000000006</v>
      </c>
    </row>
    <row r="19312" spans="1:3" x14ac:dyDescent="0.25">
      <c r="A19312" s="76">
        <v>43053</v>
      </c>
      <c r="B19312" s="75">
        <v>26.083768000000003</v>
      </c>
      <c r="C19312" s="75">
        <v>70.433184000000011</v>
      </c>
    </row>
    <row r="19313" spans="1:3" x14ac:dyDescent="0.25">
      <c r="A19313" s="76">
        <v>43054</v>
      </c>
      <c r="B19313" s="75">
        <v>26.110184000000004</v>
      </c>
      <c r="C19313" s="75">
        <v>70.52157600000001</v>
      </c>
    </row>
    <row r="19314" spans="1:3" x14ac:dyDescent="0.25">
      <c r="A19314" s="76">
        <v>43055</v>
      </c>
      <c r="B19314" s="75">
        <v>26.211784000000002</v>
      </c>
      <c r="C19314" s="75">
        <v>70.686168000000009</v>
      </c>
    </row>
    <row r="19315" spans="1:3" x14ac:dyDescent="0.25">
      <c r="A19315" s="76">
        <v>43056</v>
      </c>
      <c r="B19315" s="75">
        <v>26.343864000000004</v>
      </c>
      <c r="C19315" s="75">
        <v>71.100696000000013</v>
      </c>
    </row>
    <row r="19316" spans="1:3" x14ac:dyDescent="0.25">
      <c r="A19316" s="76">
        <v>43057</v>
      </c>
      <c r="B19316" s="75">
        <v>26.382472000000003</v>
      </c>
      <c r="C19316" s="75">
        <v>71.320152000000007</v>
      </c>
    </row>
    <row r="19317" spans="1:3" x14ac:dyDescent="0.25">
      <c r="A19317" s="76">
        <v>43058</v>
      </c>
      <c r="B19317" s="75">
        <v>26.398728000000006</v>
      </c>
      <c r="C19317" s="75">
        <v>71.435976000000011</v>
      </c>
    </row>
    <row r="19318" spans="1:3" x14ac:dyDescent="0.25">
      <c r="A19318" s="76">
        <v>43059</v>
      </c>
      <c r="B19318" s="75">
        <v>26.393647999999999</v>
      </c>
      <c r="C19318" s="75">
        <v>71.512176000000011</v>
      </c>
    </row>
    <row r="19319" spans="1:3" x14ac:dyDescent="0.25">
      <c r="A19319" s="76">
        <v>43060</v>
      </c>
      <c r="B19319" s="75">
        <v>26.392631999999999</v>
      </c>
      <c r="C19319" s="75">
        <v>71.609712000000002</v>
      </c>
    </row>
    <row r="19320" spans="1:3" x14ac:dyDescent="0.25">
      <c r="A19320" s="76">
        <v>43061</v>
      </c>
      <c r="B19320" s="75">
        <v>26.38552</v>
      </c>
      <c r="C19320" s="75">
        <v>71.695056000000008</v>
      </c>
    </row>
    <row r="19321" spans="1:3" x14ac:dyDescent="0.25">
      <c r="A19321" s="76">
        <v>43062</v>
      </c>
      <c r="B19321" s="75">
        <v>26.382472000000003</v>
      </c>
      <c r="C19321" s="75">
        <v>71.777352000000008</v>
      </c>
    </row>
    <row r="19322" spans="1:3" x14ac:dyDescent="0.25">
      <c r="A19322" s="76">
        <v>43063</v>
      </c>
      <c r="B19322" s="75">
        <v>26.391615999999999</v>
      </c>
      <c r="C19322" s="75">
        <v>71.865744000000007</v>
      </c>
    </row>
    <row r="19323" spans="1:3" x14ac:dyDescent="0.25">
      <c r="A19323" s="76">
        <v>43064</v>
      </c>
      <c r="B19323" s="75">
        <v>26.389583999999999</v>
      </c>
      <c r="C19323" s="75">
        <v>71.948040000000006</v>
      </c>
    </row>
    <row r="19324" spans="1:3" x14ac:dyDescent="0.25">
      <c r="A19324" s="76">
        <v>43065</v>
      </c>
      <c r="B19324" s="75">
        <v>26.403808000000001</v>
      </c>
      <c r="C19324" s="75">
        <v>72.021191999999999</v>
      </c>
    </row>
    <row r="19325" spans="1:3" x14ac:dyDescent="0.25">
      <c r="A19325" s="76">
        <v>43066</v>
      </c>
      <c r="B19325" s="75">
        <v>26.422096</v>
      </c>
      <c r="C19325" s="75">
        <v>72.0852</v>
      </c>
    </row>
    <row r="19326" spans="1:3" x14ac:dyDescent="0.25">
      <c r="A19326" s="76">
        <v>43067</v>
      </c>
      <c r="B19326" s="75">
        <v>26.430122399999998</v>
      </c>
      <c r="C19326" s="75">
        <v>72.225408000000002</v>
      </c>
    </row>
    <row r="19327" spans="1:3" x14ac:dyDescent="0.25">
      <c r="A19327" s="76">
        <v>43068</v>
      </c>
      <c r="B19327" s="75">
        <v>26.441400000000002</v>
      </c>
      <c r="C19327" s="75">
        <v>72.319896</v>
      </c>
    </row>
    <row r="19328" spans="1:3" x14ac:dyDescent="0.25">
      <c r="A19328" s="76">
        <v>43069</v>
      </c>
      <c r="B19328" s="75">
        <v>26.450544000000004</v>
      </c>
      <c r="C19328" s="75">
        <v>72.432671999999997</v>
      </c>
    </row>
    <row r="19329" spans="1:3" x14ac:dyDescent="0.25">
      <c r="A19329" s="76">
        <v>43070</v>
      </c>
      <c r="B19329" s="75">
        <v>26.540968000000003</v>
      </c>
      <c r="C19329" s="75">
        <v>72.764904000000001</v>
      </c>
    </row>
    <row r="19330" spans="1:3" x14ac:dyDescent="0.25">
      <c r="A19330" s="76">
        <v>43071</v>
      </c>
      <c r="B19330" s="75">
        <v>26.571448</v>
      </c>
      <c r="C19330" s="75">
        <v>73.042271999999997</v>
      </c>
    </row>
    <row r="19331" spans="1:3" x14ac:dyDescent="0.25">
      <c r="A19331" s="76">
        <v>43072</v>
      </c>
      <c r="B19331" s="75">
        <v>26.619199999999999</v>
      </c>
      <c r="C19331" s="75">
        <v>73.621392</v>
      </c>
    </row>
    <row r="19332" spans="1:3" x14ac:dyDescent="0.25">
      <c r="A19332" s="76">
        <v>43073</v>
      </c>
      <c r="B19332" s="75">
        <v>26.638504000000001</v>
      </c>
      <c r="C19332" s="75">
        <v>74.270616000000004</v>
      </c>
    </row>
    <row r="19333" spans="1:3" x14ac:dyDescent="0.25">
      <c r="A19333" s="76">
        <v>43074</v>
      </c>
      <c r="B19333" s="75">
        <v>26.648664000000004</v>
      </c>
      <c r="C19333" s="75">
        <v>74.730864000000011</v>
      </c>
    </row>
    <row r="19334" spans="1:3" x14ac:dyDescent="0.25">
      <c r="A19334" s="76">
        <v>43075</v>
      </c>
      <c r="B19334" s="75">
        <v>26.654760000000003</v>
      </c>
      <c r="C19334" s="75">
        <v>74.959464000000011</v>
      </c>
    </row>
    <row r="19335" spans="1:3" x14ac:dyDescent="0.25">
      <c r="A19335" s="76">
        <v>43076</v>
      </c>
      <c r="B19335" s="75">
        <v>26.668984000000002</v>
      </c>
      <c r="C19335" s="75">
        <v>75.242928000000006</v>
      </c>
    </row>
    <row r="19336" spans="1:3" x14ac:dyDescent="0.25">
      <c r="A19336" s="76">
        <v>43077</v>
      </c>
      <c r="B19336" s="75">
        <v>26.728928</v>
      </c>
      <c r="C19336" s="75">
        <v>75.617832000000007</v>
      </c>
    </row>
    <row r="19337" spans="1:3" x14ac:dyDescent="0.25">
      <c r="A19337" s="76">
        <v>43078</v>
      </c>
      <c r="B19337" s="75">
        <v>26.777696000000002</v>
      </c>
      <c r="C19337" s="75">
        <v>75.883008000000004</v>
      </c>
    </row>
    <row r="19338" spans="1:3" x14ac:dyDescent="0.25">
      <c r="A19338" s="76">
        <v>43079</v>
      </c>
      <c r="B19338" s="75">
        <v>26.819352000000006</v>
      </c>
      <c r="C19338" s="75">
        <v>76.084175999999999</v>
      </c>
    </row>
    <row r="19339" spans="1:3" x14ac:dyDescent="0.25">
      <c r="A19339" s="76">
        <v>43080</v>
      </c>
      <c r="B19339" s="75">
        <v>26.819352000000006</v>
      </c>
      <c r="C19339" s="75">
        <v>76.288392000000002</v>
      </c>
    </row>
    <row r="19340" spans="1:3" x14ac:dyDescent="0.25">
      <c r="A19340" s="76">
        <v>43081</v>
      </c>
      <c r="B19340" s="75">
        <v>26.826463999999998</v>
      </c>
      <c r="C19340" s="75">
        <v>76.446888000000001</v>
      </c>
    </row>
    <row r="19341" spans="1:3" x14ac:dyDescent="0.25">
      <c r="A19341" s="76">
        <v>43082</v>
      </c>
      <c r="B19341" s="75">
        <v>26.854912000000002</v>
      </c>
      <c r="C19341" s="75">
        <v>76.61148</v>
      </c>
    </row>
    <row r="19342" spans="1:3" x14ac:dyDescent="0.25">
      <c r="A19342" s="76">
        <v>43083</v>
      </c>
      <c r="B19342" s="75">
        <v>26.866088000000001</v>
      </c>
      <c r="C19342" s="75">
        <v>76.727304000000004</v>
      </c>
    </row>
    <row r="19343" spans="1:3" x14ac:dyDescent="0.25">
      <c r="A19343" s="76">
        <v>43084</v>
      </c>
      <c r="B19343" s="75">
        <v>26.854912000000002</v>
      </c>
      <c r="C19343" s="75">
        <v>76.806552000000011</v>
      </c>
    </row>
    <row r="19344" spans="1:3" x14ac:dyDescent="0.25">
      <c r="A19344" s="76">
        <v>43085</v>
      </c>
      <c r="B19344" s="75">
        <v>26.844752000000003</v>
      </c>
      <c r="C19344" s="75">
        <v>76.897992000000002</v>
      </c>
    </row>
    <row r="19345" spans="1:3" x14ac:dyDescent="0.25">
      <c r="A19345" s="76">
        <v>43086</v>
      </c>
      <c r="B19345" s="75">
        <v>26.840688000000004</v>
      </c>
      <c r="C19345" s="75">
        <v>76.946759999999998</v>
      </c>
    </row>
    <row r="19346" spans="1:3" x14ac:dyDescent="0.25">
      <c r="A19346" s="76">
        <v>43087</v>
      </c>
      <c r="B19346" s="75">
        <v>26.830528000000008</v>
      </c>
      <c r="C19346" s="75">
        <v>76.949808000000004</v>
      </c>
    </row>
    <row r="19347" spans="1:3" x14ac:dyDescent="0.25">
      <c r="A19347" s="76">
        <v>43088</v>
      </c>
      <c r="B19347" s="75">
        <v>26.820368000000002</v>
      </c>
      <c r="C19347" s="75">
        <v>76.943712000000005</v>
      </c>
    </row>
    <row r="19348" spans="1:3" x14ac:dyDescent="0.25">
      <c r="A19348" s="76">
        <v>43089</v>
      </c>
      <c r="B19348" s="75">
        <v>26.815389600000003</v>
      </c>
      <c r="C19348" s="75">
        <v>76.934567999999999</v>
      </c>
    </row>
    <row r="19349" spans="1:3" x14ac:dyDescent="0.25">
      <c r="A19349" s="76">
        <v>43090</v>
      </c>
      <c r="B19349" s="75">
        <v>26.806144</v>
      </c>
      <c r="C19349" s="75">
        <v>76.919328000000007</v>
      </c>
    </row>
    <row r="19350" spans="1:3" x14ac:dyDescent="0.25">
      <c r="A19350" s="76">
        <v>43091</v>
      </c>
      <c r="B19350" s="75">
        <v>26.795984000000004</v>
      </c>
      <c r="C19350" s="75">
        <v>76.907136000000008</v>
      </c>
    </row>
    <row r="19351" spans="1:3" x14ac:dyDescent="0.25">
      <c r="A19351" s="76">
        <v>43092</v>
      </c>
      <c r="B19351" s="75">
        <v>26.781759999999998</v>
      </c>
      <c r="C19351" s="75">
        <v>76.91628</v>
      </c>
    </row>
    <row r="19352" spans="1:3" x14ac:dyDescent="0.25">
      <c r="A19352" s="76">
        <v>43093</v>
      </c>
      <c r="B19352" s="75">
        <v>26.769568000000003</v>
      </c>
      <c r="C19352" s="75">
        <v>76.922376</v>
      </c>
    </row>
    <row r="19353" spans="1:3" x14ac:dyDescent="0.25">
      <c r="A19353" s="76">
        <v>43094</v>
      </c>
      <c r="B19353" s="75">
        <v>26.7532104</v>
      </c>
      <c r="C19353" s="75">
        <v>76.928471999999999</v>
      </c>
    </row>
    <row r="19354" spans="1:3" x14ac:dyDescent="0.25">
      <c r="A19354" s="76">
        <v>43095</v>
      </c>
      <c r="B19354" s="75">
        <v>26.743152000000006</v>
      </c>
      <c r="C19354" s="75">
        <v>76.904088000000002</v>
      </c>
    </row>
    <row r="19355" spans="1:3" x14ac:dyDescent="0.25">
      <c r="A19355" s="76">
        <v>43096</v>
      </c>
      <c r="B19355" s="75">
        <v>26.742136000000002</v>
      </c>
      <c r="C19355" s="75">
        <v>76.897992000000002</v>
      </c>
    </row>
    <row r="19356" spans="1:3" x14ac:dyDescent="0.25">
      <c r="A19356" s="76">
        <v>43097</v>
      </c>
      <c r="B19356" s="75">
        <v>26.730960000000003</v>
      </c>
      <c r="C19356" s="75">
        <v>76.897992000000002</v>
      </c>
    </row>
    <row r="19357" spans="1:3" x14ac:dyDescent="0.25">
      <c r="A19357" s="76">
        <v>43098</v>
      </c>
      <c r="B19357" s="75">
        <v>26.753311999999998</v>
      </c>
      <c r="C19357" s="75">
        <v>76.965047999999996</v>
      </c>
    </row>
    <row r="19358" spans="1:3" x14ac:dyDescent="0.25">
      <c r="A19358" s="76">
        <v>43099</v>
      </c>
      <c r="B19358" s="75">
        <v>26.778712000000002</v>
      </c>
      <c r="C19358" s="75">
        <v>76.919328000000007</v>
      </c>
    </row>
    <row r="19359" spans="1:3" x14ac:dyDescent="0.25">
      <c r="A19359" s="76">
        <v>43100</v>
      </c>
      <c r="B19359" s="75">
        <v>26.787855999999998</v>
      </c>
      <c r="C19359" s="75">
        <v>76.888847999999996</v>
      </c>
    </row>
    <row r="19360" spans="1:3" x14ac:dyDescent="0.25">
      <c r="A19360" s="76">
        <v>43101</v>
      </c>
      <c r="B19360" s="75">
        <v>26.819352000000006</v>
      </c>
      <c r="C19360" s="75">
        <v>76.89494400000001</v>
      </c>
    </row>
    <row r="19361" spans="1:3" x14ac:dyDescent="0.25">
      <c r="A19361" s="76">
        <v>43102</v>
      </c>
      <c r="B19361" s="75">
        <v>26.880312</v>
      </c>
      <c r="C19361" s="75">
        <v>77.077824000000007</v>
      </c>
    </row>
    <row r="19362" spans="1:3" x14ac:dyDescent="0.25">
      <c r="A19362" s="76">
        <v>43103</v>
      </c>
      <c r="B19362" s="75">
        <v>26.895552000000006</v>
      </c>
      <c r="C19362" s="75">
        <v>77.013816000000006</v>
      </c>
    </row>
    <row r="19363" spans="1:3" x14ac:dyDescent="0.25">
      <c r="A19363" s="76">
        <v>43104</v>
      </c>
      <c r="B19363" s="75">
        <v>26.917904</v>
      </c>
      <c r="C19363" s="75">
        <v>76.952855999999997</v>
      </c>
    </row>
    <row r="19364" spans="1:3" x14ac:dyDescent="0.25">
      <c r="A19364" s="76">
        <v>43105</v>
      </c>
      <c r="B19364" s="75">
        <v>26.953464</v>
      </c>
      <c r="C19364" s="75">
        <v>77.233271999999999</v>
      </c>
    </row>
    <row r="19365" spans="1:3" x14ac:dyDescent="0.25">
      <c r="A19365" s="76">
        <v>43106</v>
      </c>
      <c r="B19365" s="75">
        <v>26.967688000000003</v>
      </c>
      <c r="C19365" s="75">
        <v>77.184504000000004</v>
      </c>
    </row>
    <row r="19366" spans="1:3" x14ac:dyDescent="0.25">
      <c r="A19366" s="76">
        <v>43107</v>
      </c>
      <c r="B19366" s="75">
        <v>26.980896000000001</v>
      </c>
      <c r="C19366" s="75">
        <v>77.126592000000002</v>
      </c>
    </row>
    <row r="19367" spans="1:3" x14ac:dyDescent="0.25">
      <c r="A19367" s="76">
        <v>43108</v>
      </c>
      <c r="B19367" s="75">
        <v>26.962607999999999</v>
      </c>
      <c r="C19367" s="75">
        <v>77.04734400000001</v>
      </c>
    </row>
    <row r="19368" spans="1:3" x14ac:dyDescent="0.25">
      <c r="A19368" s="76">
        <v>43109</v>
      </c>
      <c r="B19368" s="75">
        <v>26.965656000000003</v>
      </c>
      <c r="C19368" s="75">
        <v>76.977240000000009</v>
      </c>
    </row>
    <row r="19369" spans="1:3" x14ac:dyDescent="0.25">
      <c r="A19369" s="76">
        <v>43110</v>
      </c>
      <c r="B19369" s="75">
        <v>26.966672000000006</v>
      </c>
      <c r="C19369" s="75">
        <v>76.913232000000008</v>
      </c>
    </row>
    <row r="19370" spans="1:3" x14ac:dyDescent="0.25">
      <c r="A19370" s="76">
        <v>43111</v>
      </c>
      <c r="B19370" s="75">
        <v>26.952448000000004</v>
      </c>
      <c r="C19370" s="75">
        <v>76.849224000000007</v>
      </c>
    </row>
    <row r="19371" spans="1:3" x14ac:dyDescent="0.25">
      <c r="A19371" s="76">
        <v>43112</v>
      </c>
      <c r="B19371" s="75">
        <v>26.943405600000002</v>
      </c>
      <c r="C19371" s="75">
        <v>76.785216000000005</v>
      </c>
    </row>
    <row r="19372" spans="1:3" x14ac:dyDescent="0.25">
      <c r="A19372" s="76">
        <v>43113</v>
      </c>
      <c r="B19372" s="75">
        <v>26.966570400000002</v>
      </c>
      <c r="C19372" s="75">
        <v>76.769976</v>
      </c>
    </row>
    <row r="19373" spans="1:3" x14ac:dyDescent="0.25">
      <c r="A19373" s="76">
        <v>43114</v>
      </c>
      <c r="B19373" s="75">
        <v>26.981810400000001</v>
      </c>
      <c r="C19373" s="75">
        <v>76.745592000000002</v>
      </c>
    </row>
    <row r="19374" spans="1:3" x14ac:dyDescent="0.25">
      <c r="A19374" s="76">
        <v>43115</v>
      </c>
      <c r="B19374" s="75">
        <v>26.977847999999998</v>
      </c>
      <c r="C19374" s="75">
        <v>76.721208000000004</v>
      </c>
    </row>
    <row r="19375" spans="1:3" x14ac:dyDescent="0.25">
      <c r="A19375" s="76">
        <v>43116</v>
      </c>
      <c r="B19375" s="75">
        <v>26.984960000000004</v>
      </c>
      <c r="C19375" s="75">
        <v>76.702920000000006</v>
      </c>
    </row>
    <row r="19376" spans="1:3" x14ac:dyDescent="0.25">
      <c r="A19376" s="76">
        <v>43117</v>
      </c>
      <c r="B19376" s="75">
        <v>26.983944000000005</v>
      </c>
      <c r="C19376" s="75">
        <v>76.797408000000004</v>
      </c>
    </row>
    <row r="19377" spans="1:3" x14ac:dyDescent="0.25">
      <c r="A19377" s="76">
        <v>43118</v>
      </c>
      <c r="B19377" s="75">
        <v>26.955496</v>
      </c>
      <c r="C19377" s="75">
        <v>77.129640000000009</v>
      </c>
    </row>
    <row r="19378" spans="1:3" x14ac:dyDescent="0.25">
      <c r="A19378" s="76">
        <v>43119</v>
      </c>
      <c r="B19378" s="75">
        <v>26.950416000000001</v>
      </c>
      <c r="C19378" s="75">
        <v>77.202792000000002</v>
      </c>
    </row>
    <row r="19379" spans="1:3" x14ac:dyDescent="0.25">
      <c r="A19379" s="76">
        <v>43120</v>
      </c>
      <c r="B19379" s="75">
        <v>26.939239999999998</v>
      </c>
      <c r="C19379" s="75">
        <v>77.144880000000001</v>
      </c>
    </row>
    <row r="19380" spans="1:3" x14ac:dyDescent="0.25">
      <c r="A19380" s="76">
        <v>43121</v>
      </c>
      <c r="B19380" s="75">
        <v>26.933144000000006</v>
      </c>
      <c r="C19380" s="75">
        <v>77.056488000000002</v>
      </c>
    </row>
    <row r="19381" spans="1:3" x14ac:dyDescent="0.25">
      <c r="A19381" s="76">
        <v>43122</v>
      </c>
      <c r="B19381" s="75">
        <v>26.943304000000001</v>
      </c>
      <c r="C19381" s="75">
        <v>76.983336000000008</v>
      </c>
    </row>
    <row r="19382" spans="1:3" x14ac:dyDescent="0.25">
      <c r="A19382" s="76">
        <v>43123</v>
      </c>
      <c r="B19382" s="75">
        <v>26.950416000000001</v>
      </c>
      <c r="C19382" s="75">
        <v>76.952855999999997</v>
      </c>
    </row>
    <row r="19383" spans="1:3" x14ac:dyDescent="0.25">
      <c r="A19383" s="76">
        <v>43124</v>
      </c>
      <c r="B19383" s="75">
        <v>26.940255999999998</v>
      </c>
      <c r="C19383" s="75">
        <v>76.913232000000008</v>
      </c>
    </row>
    <row r="19384" spans="1:3" x14ac:dyDescent="0.25">
      <c r="A19384" s="76">
        <v>43125</v>
      </c>
      <c r="B19384" s="75">
        <v>26.928064000000006</v>
      </c>
      <c r="C19384" s="75">
        <v>76.879704000000004</v>
      </c>
    </row>
    <row r="19385" spans="1:3" x14ac:dyDescent="0.25">
      <c r="A19385" s="76">
        <v>43126</v>
      </c>
      <c r="B19385" s="75">
        <v>26.916888000000004</v>
      </c>
      <c r="C19385" s="75">
        <v>76.852271999999999</v>
      </c>
    </row>
    <row r="19386" spans="1:3" x14ac:dyDescent="0.25">
      <c r="A19386" s="76">
        <v>43127</v>
      </c>
      <c r="B19386" s="75">
        <v>26.901648000000002</v>
      </c>
      <c r="C19386" s="75">
        <v>76.855320000000006</v>
      </c>
    </row>
    <row r="19387" spans="1:3" x14ac:dyDescent="0.25">
      <c r="A19387" s="76">
        <v>43128</v>
      </c>
      <c r="B19387" s="75">
        <v>26.8854936</v>
      </c>
      <c r="C19387" s="75">
        <v>76.855320000000006</v>
      </c>
    </row>
    <row r="19388" spans="1:3" x14ac:dyDescent="0.25">
      <c r="A19388" s="76">
        <v>43129</v>
      </c>
      <c r="B19388" s="75">
        <v>26.868119999999998</v>
      </c>
      <c r="C19388" s="75">
        <v>76.852271999999999</v>
      </c>
    </row>
    <row r="19389" spans="1:3" x14ac:dyDescent="0.25">
      <c r="A19389" s="76">
        <v>43130</v>
      </c>
      <c r="B19389" s="75">
        <v>26.848815999999999</v>
      </c>
      <c r="C19389" s="75">
        <v>76.84008</v>
      </c>
    </row>
    <row r="19390" spans="1:3" x14ac:dyDescent="0.25">
      <c r="A19390" s="76">
        <v>43131</v>
      </c>
      <c r="B19390" s="75">
        <v>26.832560000000004</v>
      </c>
      <c r="C19390" s="75">
        <v>76.837032000000008</v>
      </c>
    </row>
    <row r="19391" spans="1:3" x14ac:dyDescent="0.25">
      <c r="A19391" s="76">
        <v>43132</v>
      </c>
      <c r="B19391" s="75">
        <v>26.809191999999999</v>
      </c>
      <c r="C19391" s="75">
        <v>76.827888000000002</v>
      </c>
    </row>
    <row r="19392" spans="1:3" x14ac:dyDescent="0.25">
      <c r="A19392" s="76">
        <v>43133</v>
      </c>
      <c r="B19392" s="75">
        <v>26.789888000000001</v>
      </c>
      <c r="C19392" s="75">
        <v>76.812647999999996</v>
      </c>
    </row>
    <row r="19393" spans="1:3" x14ac:dyDescent="0.25">
      <c r="A19393" s="76">
        <v>43134</v>
      </c>
      <c r="B19393" s="75">
        <v>26.781760000000002</v>
      </c>
      <c r="C19393" s="75">
        <v>76.815696000000003</v>
      </c>
    </row>
    <row r="19394" spans="1:3" x14ac:dyDescent="0.25">
      <c r="A19394" s="76">
        <v>43135</v>
      </c>
      <c r="B19394" s="75">
        <v>26.76144</v>
      </c>
      <c r="C19394" s="75">
        <v>76.827888000000002</v>
      </c>
    </row>
    <row r="19395" spans="1:3" x14ac:dyDescent="0.25">
      <c r="A19395" s="76">
        <v>43136</v>
      </c>
      <c r="B19395" s="75">
        <v>26.746200000000002</v>
      </c>
      <c r="C19395" s="75">
        <v>76.806552000000011</v>
      </c>
    </row>
    <row r="19396" spans="1:3" x14ac:dyDescent="0.25">
      <c r="A19396" s="76">
        <v>43137</v>
      </c>
      <c r="B19396" s="75">
        <v>26.720800000000004</v>
      </c>
      <c r="C19396" s="75">
        <v>76.806552000000011</v>
      </c>
    </row>
    <row r="19397" spans="1:3" x14ac:dyDescent="0.25">
      <c r="A19397" s="76">
        <v>43138</v>
      </c>
      <c r="B19397" s="75">
        <v>26.706576000000002</v>
      </c>
      <c r="C19397" s="75">
        <v>76.797408000000004</v>
      </c>
    </row>
    <row r="19398" spans="1:3" x14ac:dyDescent="0.25">
      <c r="A19398" s="76">
        <v>43139</v>
      </c>
      <c r="B19398" s="75">
        <v>26.68524</v>
      </c>
      <c r="C19398" s="75">
        <v>76.779120000000006</v>
      </c>
    </row>
    <row r="19399" spans="1:3" x14ac:dyDescent="0.25">
      <c r="A19399" s="76">
        <v>43140</v>
      </c>
      <c r="B19399" s="75">
        <v>26.666951999999998</v>
      </c>
      <c r="C19399" s="75">
        <v>76.724255999999997</v>
      </c>
    </row>
    <row r="19400" spans="1:3" x14ac:dyDescent="0.25">
      <c r="A19400" s="76">
        <v>43141</v>
      </c>
      <c r="B19400" s="75">
        <v>26.648664000000004</v>
      </c>
      <c r="C19400" s="75">
        <v>76.666344000000009</v>
      </c>
    </row>
    <row r="19401" spans="1:3" x14ac:dyDescent="0.25">
      <c r="A19401" s="76">
        <v>43142</v>
      </c>
      <c r="B19401" s="75">
        <v>26.637488000000001</v>
      </c>
      <c r="C19401" s="75">
        <v>76.605384000000001</v>
      </c>
    </row>
    <row r="19402" spans="1:3" x14ac:dyDescent="0.25">
      <c r="A19402" s="76">
        <v>43143</v>
      </c>
      <c r="B19402" s="75">
        <v>26.615136</v>
      </c>
      <c r="C19402" s="75">
        <v>76.605384000000001</v>
      </c>
    </row>
    <row r="19403" spans="1:3" x14ac:dyDescent="0.25">
      <c r="A19403" s="76">
        <v>43144</v>
      </c>
      <c r="B19403" s="75">
        <v>26.587704000000002</v>
      </c>
      <c r="C19403" s="75">
        <v>76.605384000000001</v>
      </c>
    </row>
    <row r="19404" spans="1:3" x14ac:dyDescent="0.25">
      <c r="A19404" s="76">
        <v>43145</v>
      </c>
      <c r="B19404" s="75">
        <v>26.564336000000008</v>
      </c>
      <c r="C19404" s="75">
        <v>76.608432000000008</v>
      </c>
    </row>
    <row r="19405" spans="1:3" x14ac:dyDescent="0.25">
      <c r="A19405" s="76">
        <v>43146</v>
      </c>
      <c r="B19405" s="75">
        <v>26.538936</v>
      </c>
      <c r="C19405" s="75">
        <v>76.608432000000008</v>
      </c>
    </row>
    <row r="19406" spans="1:3" x14ac:dyDescent="0.25">
      <c r="A19406" s="76">
        <v>43147</v>
      </c>
      <c r="B19406" s="75">
        <v>26.513536000000002</v>
      </c>
      <c r="C19406" s="75">
        <v>76.61148</v>
      </c>
    </row>
    <row r="19407" spans="1:3" x14ac:dyDescent="0.25">
      <c r="A19407" s="76">
        <v>43148</v>
      </c>
      <c r="B19407" s="75">
        <v>26.495248</v>
      </c>
      <c r="C19407" s="75">
        <v>76.587096000000003</v>
      </c>
    </row>
    <row r="19408" spans="1:3" x14ac:dyDescent="0.25">
      <c r="A19408" s="76">
        <v>43149</v>
      </c>
      <c r="B19408" s="75">
        <v>26.481024000000001</v>
      </c>
      <c r="C19408" s="75">
        <v>76.53528</v>
      </c>
    </row>
    <row r="19409" spans="1:3" x14ac:dyDescent="0.25">
      <c r="A19409" s="76">
        <v>43150</v>
      </c>
      <c r="B19409" s="75">
        <v>26.458672</v>
      </c>
      <c r="C19409" s="75">
        <v>76.50175200000001</v>
      </c>
    </row>
    <row r="19410" spans="1:3" x14ac:dyDescent="0.25">
      <c r="A19410" s="76">
        <v>43151</v>
      </c>
      <c r="B19410" s="75">
        <v>26.440384000000002</v>
      </c>
      <c r="C19410" s="75">
        <v>76.486512000000005</v>
      </c>
    </row>
    <row r="19411" spans="1:3" x14ac:dyDescent="0.25">
      <c r="A19411" s="76">
        <v>43152</v>
      </c>
      <c r="B19411" s="75">
        <v>26.418032</v>
      </c>
      <c r="C19411" s="75">
        <v>76.45908</v>
      </c>
    </row>
    <row r="19412" spans="1:3" x14ac:dyDescent="0.25">
      <c r="A19412" s="76">
        <v>43153</v>
      </c>
      <c r="B19412" s="75">
        <v>26.394664000000006</v>
      </c>
      <c r="C19412" s="75">
        <v>76.413359999999997</v>
      </c>
    </row>
    <row r="19413" spans="1:3" x14ac:dyDescent="0.25">
      <c r="A19413" s="76">
        <v>43154</v>
      </c>
      <c r="B19413" s="75">
        <v>26.377392000000004</v>
      </c>
      <c r="C19413" s="75">
        <v>76.352400000000003</v>
      </c>
    </row>
    <row r="19414" spans="1:3" x14ac:dyDescent="0.25">
      <c r="A19414" s="76">
        <v>43155</v>
      </c>
      <c r="B19414" s="75">
        <v>26.364184000000002</v>
      </c>
      <c r="C19414" s="75">
        <v>76.233528000000007</v>
      </c>
    </row>
    <row r="19415" spans="1:3" x14ac:dyDescent="0.25">
      <c r="A19415" s="76">
        <v>43156</v>
      </c>
      <c r="B19415" s="75">
        <v>26.356056000000006</v>
      </c>
      <c r="C19415" s="75">
        <v>76.129896000000002</v>
      </c>
    </row>
    <row r="19416" spans="1:3" x14ac:dyDescent="0.25">
      <c r="A19416" s="76">
        <v>43157</v>
      </c>
      <c r="B19416" s="75">
        <v>26.340816</v>
      </c>
      <c r="C19416" s="75">
        <v>76.017120000000006</v>
      </c>
    </row>
    <row r="19417" spans="1:3" x14ac:dyDescent="0.25">
      <c r="A19417" s="76">
        <v>43158</v>
      </c>
      <c r="B19417" s="75">
        <v>26.326592000000002</v>
      </c>
      <c r="C19417" s="75">
        <v>75.895200000000003</v>
      </c>
    </row>
    <row r="19418" spans="1:3" x14ac:dyDescent="0.25">
      <c r="A19418" s="76">
        <v>43159</v>
      </c>
      <c r="B19418" s="75">
        <v>26.310336000000003</v>
      </c>
      <c r="C19418" s="75">
        <v>75.767184000000015</v>
      </c>
    </row>
    <row r="19419" spans="1:3" x14ac:dyDescent="0.25">
      <c r="A19419" s="76">
        <v>43160</v>
      </c>
      <c r="B19419" s="75">
        <v>26.292048000000001</v>
      </c>
      <c r="C19419" s="75">
        <v>75.639167999999998</v>
      </c>
    </row>
    <row r="19420" spans="1:3" x14ac:dyDescent="0.25">
      <c r="A19420" s="76">
        <v>43161</v>
      </c>
      <c r="B19420" s="75">
        <v>26.272845600000004</v>
      </c>
      <c r="C19420" s="75">
        <v>75.508104000000003</v>
      </c>
    </row>
    <row r="19421" spans="1:3" x14ac:dyDescent="0.25">
      <c r="A19421" s="76">
        <v>43162</v>
      </c>
      <c r="B19421" s="75">
        <v>26.258520000000004</v>
      </c>
      <c r="C19421" s="75">
        <v>75.370944000000009</v>
      </c>
    </row>
    <row r="19422" spans="1:3" x14ac:dyDescent="0.25">
      <c r="A19422" s="76">
        <v>43163</v>
      </c>
      <c r="B19422" s="75">
        <v>26.243279999999999</v>
      </c>
      <c r="C19422" s="75">
        <v>75.236832000000007</v>
      </c>
    </row>
    <row r="19423" spans="1:3" x14ac:dyDescent="0.25">
      <c r="A19423" s="76">
        <v>43164</v>
      </c>
      <c r="B19423" s="75">
        <v>26.229056000000003</v>
      </c>
      <c r="C19423" s="75">
        <v>75.099671999999998</v>
      </c>
    </row>
    <row r="19424" spans="1:3" x14ac:dyDescent="0.25">
      <c r="A19424" s="76">
        <v>43165</v>
      </c>
      <c r="B19424" s="75">
        <v>26.214832000000001</v>
      </c>
      <c r="C19424" s="75">
        <v>74.962512000000004</v>
      </c>
    </row>
    <row r="19425" spans="1:3" x14ac:dyDescent="0.25">
      <c r="A19425" s="76">
        <v>43166</v>
      </c>
      <c r="B19425" s="75">
        <v>26.199591999999999</v>
      </c>
      <c r="C19425" s="75">
        <v>74.822304000000003</v>
      </c>
    </row>
    <row r="19426" spans="1:3" x14ac:dyDescent="0.25">
      <c r="A19426" s="76">
        <v>43167</v>
      </c>
      <c r="B19426" s="75">
        <v>26.185368000000004</v>
      </c>
      <c r="C19426" s="75">
        <v>74.688192000000001</v>
      </c>
    </row>
    <row r="19427" spans="1:3" x14ac:dyDescent="0.25">
      <c r="A19427" s="76">
        <v>43168</v>
      </c>
      <c r="B19427" s="75">
        <v>26.175208000000001</v>
      </c>
      <c r="C19427" s="75">
        <v>74.563224000000005</v>
      </c>
    </row>
    <row r="19428" spans="1:3" x14ac:dyDescent="0.25">
      <c r="A19428" s="76">
        <v>43169</v>
      </c>
      <c r="B19428" s="75">
        <v>26.160983999999999</v>
      </c>
      <c r="C19428" s="75">
        <v>74.426064000000011</v>
      </c>
    </row>
    <row r="19429" spans="1:3" x14ac:dyDescent="0.25">
      <c r="A19429" s="76">
        <v>43170</v>
      </c>
      <c r="B19429" s="75">
        <v>26.149808000000004</v>
      </c>
      <c r="C19429" s="75">
        <v>74.282808000000003</v>
      </c>
    </row>
    <row r="19430" spans="1:3" x14ac:dyDescent="0.25">
      <c r="A19430" s="76">
        <v>43171</v>
      </c>
      <c r="B19430" s="75">
        <v>26.133552000000005</v>
      </c>
      <c r="C19430" s="75">
        <v>74.142600000000002</v>
      </c>
    </row>
    <row r="19431" spans="1:3" x14ac:dyDescent="0.25">
      <c r="A19431" s="76">
        <v>43172</v>
      </c>
      <c r="B19431" s="75">
        <v>26.125423999999999</v>
      </c>
      <c r="C19431" s="75">
        <v>73.999344000000008</v>
      </c>
    </row>
    <row r="19432" spans="1:3" x14ac:dyDescent="0.25">
      <c r="A19432" s="76">
        <v>43173</v>
      </c>
      <c r="B19432" s="75">
        <v>26.112216</v>
      </c>
      <c r="C19432" s="75">
        <v>73.846944000000008</v>
      </c>
    </row>
    <row r="19433" spans="1:3" x14ac:dyDescent="0.25">
      <c r="A19433" s="76">
        <v>43174</v>
      </c>
      <c r="B19433" s="75">
        <v>26.097992000000001</v>
      </c>
      <c r="C19433" s="75">
        <v>73.700640000000007</v>
      </c>
    </row>
    <row r="19434" spans="1:3" x14ac:dyDescent="0.25">
      <c r="A19434" s="76">
        <v>43175</v>
      </c>
      <c r="B19434" s="75">
        <v>26.086815999999999</v>
      </c>
      <c r="C19434" s="75">
        <v>73.548240000000007</v>
      </c>
    </row>
    <row r="19435" spans="1:3" x14ac:dyDescent="0.25">
      <c r="A19435" s="76">
        <v>43176</v>
      </c>
      <c r="B19435" s="75">
        <v>26.072592000000004</v>
      </c>
      <c r="C19435" s="75">
        <v>73.401936000000006</v>
      </c>
    </row>
    <row r="19436" spans="1:3" x14ac:dyDescent="0.25">
      <c r="A19436" s="76">
        <v>43177</v>
      </c>
      <c r="B19436" s="75">
        <v>26.067512000000001</v>
      </c>
      <c r="C19436" s="75">
        <v>73.249536000000006</v>
      </c>
    </row>
    <row r="19437" spans="1:3" x14ac:dyDescent="0.25">
      <c r="A19437" s="76">
        <v>43178</v>
      </c>
      <c r="B19437" s="75">
        <v>26.051255999999995</v>
      </c>
      <c r="C19437" s="75">
        <v>73.091040000000007</v>
      </c>
    </row>
    <row r="19438" spans="1:3" x14ac:dyDescent="0.25">
      <c r="A19438" s="76">
        <v>43179</v>
      </c>
      <c r="B19438" s="75">
        <v>26.038048</v>
      </c>
      <c r="C19438" s="75">
        <v>72.938640000000007</v>
      </c>
    </row>
    <row r="19439" spans="1:3" x14ac:dyDescent="0.25">
      <c r="A19439" s="76">
        <v>43180</v>
      </c>
      <c r="B19439" s="75">
        <v>26.021792000000001</v>
      </c>
      <c r="C19439" s="75">
        <v>72.783192</v>
      </c>
    </row>
    <row r="19440" spans="1:3" x14ac:dyDescent="0.25">
      <c r="A19440" s="76">
        <v>43181</v>
      </c>
      <c r="B19440" s="75">
        <v>26.009599999999999</v>
      </c>
      <c r="C19440" s="75">
        <v>72.615552000000008</v>
      </c>
    </row>
    <row r="19441" spans="1:3" x14ac:dyDescent="0.25">
      <c r="A19441" s="76">
        <v>43182</v>
      </c>
      <c r="B19441" s="75">
        <v>26.066496000000001</v>
      </c>
      <c r="C19441" s="75">
        <v>72.588120000000004</v>
      </c>
    </row>
    <row r="19442" spans="1:3" x14ac:dyDescent="0.25">
      <c r="A19442" s="76">
        <v>43183</v>
      </c>
      <c r="B19442" s="75">
        <v>26.062432000000001</v>
      </c>
      <c r="C19442" s="75">
        <v>72.536304000000001</v>
      </c>
    </row>
    <row r="19443" spans="1:3" x14ac:dyDescent="0.25">
      <c r="A19443" s="76">
        <v>43184</v>
      </c>
      <c r="B19443" s="75">
        <v>26.049224000000006</v>
      </c>
      <c r="C19443" s="75">
        <v>72.393048000000007</v>
      </c>
    </row>
    <row r="19444" spans="1:3" x14ac:dyDescent="0.25">
      <c r="A19444" s="76">
        <v>43185</v>
      </c>
      <c r="B19444" s="75">
        <v>26.040080000000003</v>
      </c>
      <c r="C19444" s="75">
        <v>72.240648000000007</v>
      </c>
    </row>
    <row r="19445" spans="1:3" x14ac:dyDescent="0.25">
      <c r="A19445" s="76">
        <v>43186</v>
      </c>
      <c r="B19445" s="75">
        <v>26.032968000000004</v>
      </c>
      <c r="C19445" s="75">
        <v>72.091296</v>
      </c>
    </row>
    <row r="19446" spans="1:3" x14ac:dyDescent="0.25">
      <c r="A19446" s="76">
        <v>43187</v>
      </c>
      <c r="B19446" s="75">
        <v>26.017728000000005</v>
      </c>
      <c r="C19446" s="75">
        <v>71.9328</v>
      </c>
    </row>
    <row r="19447" spans="1:3" x14ac:dyDescent="0.25">
      <c r="A19447" s="76">
        <v>43188</v>
      </c>
      <c r="B19447" s="75">
        <v>26.003504</v>
      </c>
      <c r="C19447" s="75">
        <v>71.777352000000008</v>
      </c>
    </row>
    <row r="19448" spans="1:3" x14ac:dyDescent="0.25">
      <c r="A19448" s="76">
        <v>43189</v>
      </c>
      <c r="B19448" s="75">
        <v>25.99436</v>
      </c>
      <c r="C19448" s="75">
        <v>71.628</v>
      </c>
    </row>
    <row r="19449" spans="1:3" x14ac:dyDescent="0.25">
      <c r="A19449" s="76">
        <v>43190</v>
      </c>
      <c r="B19449" s="75">
        <v>25.974040000000002</v>
      </c>
      <c r="C19449" s="75">
        <v>71.466456000000008</v>
      </c>
    </row>
    <row r="19450" spans="1:3" x14ac:dyDescent="0.25">
      <c r="A19450" s="76">
        <v>43191</v>
      </c>
      <c r="B19450" s="75">
        <v>25.959816000000004</v>
      </c>
      <c r="C19450" s="75">
        <v>71.301864000000009</v>
      </c>
    </row>
    <row r="19451" spans="1:3" x14ac:dyDescent="0.25">
      <c r="A19451" s="76">
        <v>43192</v>
      </c>
      <c r="B19451" s="75">
        <v>25.945592000000001</v>
      </c>
      <c r="C19451" s="75">
        <v>71.140320000000003</v>
      </c>
    </row>
    <row r="19452" spans="1:3" x14ac:dyDescent="0.25">
      <c r="A19452" s="76">
        <v>43193</v>
      </c>
      <c r="B19452" s="75">
        <v>25.934415999999999</v>
      </c>
      <c r="C19452" s="75">
        <v>70.972679999999997</v>
      </c>
    </row>
    <row r="19453" spans="1:3" x14ac:dyDescent="0.25">
      <c r="A19453" s="76">
        <v>43194</v>
      </c>
      <c r="B19453" s="75">
        <v>25.923240000000003</v>
      </c>
      <c r="C19453" s="75">
        <v>70.811136000000005</v>
      </c>
    </row>
    <row r="19454" spans="1:3" x14ac:dyDescent="0.25">
      <c r="A19454" s="76">
        <v>43195</v>
      </c>
      <c r="B19454" s="75">
        <v>25.909016000000001</v>
      </c>
      <c r="C19454" s="75">
        <v>70.643496000000013</v>
      </c>
    </row>
    <row r="19455" spans="1:3" x14ac:dyDescent="0.25">
      <c r="A19455" s="76">
        <v>43196</v>
      </c>
      <c r="B19455" s="75">
        <v>25.899871999999998</v>
      </c>
      <c r="C19455" s="75">
        <v>70.488048000000006</v>
      </c>
    </row>
    <row r="19456" spans="1:3" x14ac:dyDescent="0.25">
      <c r="A19456" s="76">
        <v>43197</v>
      </c>
      <c r="B19456" s="75">
        <v>25.886664000000003</v>
      </c>
      <c r="C19456" s="75">
        <v>70.317359999999994</v>
      </c>
    </row>
    <row r="19457" spans="1:3" x14ac:dyDescent="0.25">
      <c r="A19457" s="76">
        <v>43198</v>
      </c>
      <c r="B19457" s="75">
        <v>25.873455999999997</v>
      </c>
      <c r="C19457" s="75">
        <v>70.143624000000003</v>
      </c>
    </row>
    <row r="19458" spans="1:3" x14ac:dyDescent="0.25">
      <c r="A19458" s="76">
        <v>43199</v>
      </c>
      <c r="B19458" s="75">
        <v>25.857098400000002</v>
      </c>
      <c r="C19458" s="75">
        <v>69.966840000000005</v>
      </c>
    </row>
    <row r="19459" spans="1:3" x14ac:dyDescent="0.25">
      <c r="A19459" s="76">
        <v>43200</v>
      </c>
      <c r="B19459" s="75">
        <v>25.852119999999999</v>
      </c>
      <c r="C19459" s="75">
        <v>69.847968000000009</v>
      </c>
    </row>
    <row r="19460" spans="1:3" x14ac:dyDescent="0.25">
      <c r="A19460" s="76">
        <v>43201</v>
      </c>
      <c r="B19460" s="75">
        <v>25.842976</v>
      </c>
      <c r="C19460" s="75">
        <v>69.704712000000001</v>
      </c>
    </row>
    <row r="19461" spans="1:3" x14ac:dyDescent="0.25">
      <c r="A19461" s="76">
        <v>43202</v>
      </c>
      <c r="B19461" s="75">
        <v>25.835863999999997</v>
      </c>
      <c r="C19461" s="75">
        <v>69.549264000000008</v>
      </c>
    </row>
    <row r="19462" spans="1:3" x14ac:dyDescent="0.25">
      <c r="A19462" s="76">
        <v>43203</v>
      </c>
      <c r="B19462" s="75">
        <v>25.828752000000001</v>
      </c>
      <c r="C19462" s="75">
        <v>69.427344000000005</v>
      </c>
    </row>
    <row r="19463" spans="1:3" x14ac:dyDescent="0.25">
      <c r="A19463" s="76">
        <v>43204</v>
      </c>
      <c r="B19463" s="75">
        <v>25.818591999999999</v>
      </c>
      <c r="C19463" s="75">
        <v>69.259703999999999</v>
      </c>
    </row>
    <row r="19464" spans="1:3" x14ac:dyDescent="0.25">
      <c r="A19464" s="76">
        <v>43205</v>
      </c>
      <c r="B19464" s="75">
        <v>25.798272000000001</v>
      </c>
      <c r="C19464" s="75">
        <v>69.079871999999995</v>
      </c>
    </row>
    <row r="19465" spans="1:3" x14ac:dyDescent="0.25">
      <c r="A19465" s="76">
        <v>43206</v>
      </c>
      <c r="B19465" s="75">
        <v>25.791160000000005</v>
      </c>
      <c r="C19465" s="75">
        <v>68.900040000000004</v>
      </c>
    </row>
    <row r="19466" spans="1:3" x14ac:dyDescent="0.25">
      <c r="A19466" s="76">
        <v>43207</v>
      </c>
      <c r="B19466" s="75">
        <v>25.777951999999999</v>
      </c>
      <c r="C19466" s="75">
        <v>68.720208</v>
      </c>
    </row>
    <row r="19467" spans="1:3" x14ac:dyDescent="0.25">
      <c r="A19467" s="76">
        <v>43208</v>
      </c>
      <c r="B19467" s="75">
        <v>25.761696000000001</v>
      </c>
      <c r="C19467" s="75">
        <v>68.534279999999995</v>
      </c>
    </row>
    <row r="19468" spans="1:3" x14ac:dyDescent="0.25">
      <c r="A19468" s="76">
        <v>43209</v>
      </c>
      <c r="B19468" s="75">
        <v>25.747471999999998</v>
      </c>
      <c r="C19468" s="75">
        <v>68.354448000000005</v>
      </c>
    </row>
    <row r="19469" spans="1:3" x14ac:dyDescent="0.25">
      <c r="A19469" s="76">
        <v>43210</v>
      </c>
      <c r="B19469" s="75">
        <v>25.735280000000003</v>
      </c>
      <c r="C19469" s="75">
        <v>68.168520000000001</v>
      </c>
    </row>
    <row r="19470" spans="1:3" x14ac:dyDescent="0.25">
      <c r="A19470" s="76">
        <v>43211</v>
      </c>
      <c r="B19470" s="75">
        <v>25.72512</v>
      </c>
      <c r="C19470" s="75">
        <v>67.982591999999997</v>
      </c>
    </row>
    <row r="19471" spans="1:3" x14ac:dyDescent="0.25">
      <c r="A19471" s="76">
        <v>43212</v>
      </c>
      <c r="B19471" s="75">
        <v>25.718008000000001</v>
      </c>
      <c r="C19471" s="75">
        <v>67.784471999999994</v>
      </c>
    </row>
    <row r="19472" spans="1:3" x14ac:dyDescent="0.25">
      <c r="A19472" s="76">
        <v>43213</v>
      </c>
      <c r="B19472" s="75">
        <v>25.714959999999998</v>
      </c>
      <c r="C19472" s="75">
        <v>67.619879999999995</v>
      </c>
    </row>
    <row r="19473" spans="1:3" x14ac:dyDescent="0.25">
      <c r="A19473" s="76">
        <v>43214</v>
      </c>
      <c r="B19473" s="75">
        <v>25.706831999999999</v>
      </c>
      <c r="C19473" s="75">
        <v>67.440048000000004</v>
      </c>
    </row>
    <row r="19474" spans="1:3" x14ac:dyDescent="0.25">
      <c r="A19474" s="76">
        <v>43215</v>
      </c>
      <c r="B19474" s="75">
        <v>25.688544000000007</v>
      </c>
      <c r="C19474" s="75">
        <v>67.281552000000005</v>
      </c>
    </row>
    <row r="19475" spans="1:3" x14ac:dyDescent="0.25">
      <c r="A19475" s="76">
        <v>43216</v>
      </c>
      <c r="B19475" s="75">
        <v>25.686512</v>
      </c>
      <c r="C19475" s="75">
        <v>67.10172</v>
      </c>
    </row>
    <row r="19476" spans="1:3" x14ac:dyDescent="0.25">
      <c r="A19476" s="76">
        <v>43217</v>
      </c>
      <c r="B19476" s="75">
        <v>25.697688000000003</v>
      </c>
      <c r="C19476" s="75">
        <v>66.946271999999993</v>
      </c>
    </row>
    <row r="19477" spans="1:3" x14ac:dyDescent="0.25">
      <c r="A19477" s="76">
        <v>43218</v>
      </c>
      <c r="B19477" s="75">
        <v>25.69464</v>
      </c>
      <c r="C19477" s="75">
        <v>66.806064000000006</v>
      </c>
    </row>
    <row r="19478" spans="1:3" x14ac:dyDescent="0.25">
      <c r="A19478" s="76">
        <v>43219</v>
      </c>
      <c r="B19478" s="75">
        <v>25.685496000000001</v>
      </c>
      <c r="C19478" s="75">
        <v>66.635376000000008</v>
      </c>
    </row>
    <row r="19479" spans="1:3" x14ac:dyDescent="0.25">
      <c r="A19479" s="76">
        <v>43220</v>
      </c>
      <c r="B19479" s="75">
        <v>25.671272000000005</v>
      </c>
      <c r="C19479" s="75">
        <v>66.501264000000006</v>
      </c>
    </row>
    <row r="19480" spans="1:3" x14ac:dyDescent="0.25">
      <c r="A19480" s="76">
        <v>43221</v>
      </c>
      <c r="B19480" s="75">
        <v>25.657048000000003</v>
      </c>
      <c r="C19480" s="75">
        <v>66.361056000000005</v>
      </c>
    </row>
    <row r="19481" spans="1:3" x14ac:dyDescent="0.25">
      <c r="A19481" s="76">
        <v>43222</v>
      </c>
      <c r="B19481" s="75">
        <v>25.646888000000001</v>
      </c>
      <c r="C19481" s="75">
        <v>66.287903999999997</v>
      </c>
    </row>
    <row r="19482" spans="1:3" x14ac:dyDescent="0.25">
      <c r="A19482" s="76">
        <v>43223</v>
      </c>
      <c r="B19482" s="75">
        <v>25.649935999999997</v>
      </c>
      <c r="C19482" s="75">
        <v>66.242184000000009</v>
      </c>
    </row>
    <row r="19483" spans="1:3" x14ac:dyDescent="0.25">
      <c r="A19483" s="76">
        <v>43224</v>
      </c>
      <c r="B19483" s="75">
        <v>25.681432000000001</v>
      </c>
      <c r="C19483" s="75">
        <v>66.202560000000005</v>
      </c>
    </row>
    <row r="19484" spans="1:3" x14ac:dyDescent="0.25">
      <c r="A19484" s="76">
        <v>43225</v>
      </c>
      <c r="B19484" s="75">
        <v>25.683463999999997</v>
      </c>
      <c r="C19484" s="75">
        <v>66.150744000000003</v>
      </c>
    </row>
    <row r="19485" spans="1:3" x14ac:dyDescent="0.25">
      <c r="A19485" s="76">
        <v>43226</v>
      </c>
      <c r="B19485" s="75">
        <v>25.685496000000001</v>
      </c>
      <c r="C19485" s="75">
        <v>66.025776000000008</v>
      </c>
    </row>
    <row r="19486" spans="1:3" x14ac:dyDescent="0.25">
      <c r="A19486" s="76">
        <v>43227</v>
      </c>
      <c r="B19486" s="75">
        <v>25.698703999999999</v>
      </c>
      <c r="C19486" s="75">
        <v>65.916048000000004</v>
      </c>
    </row>
    <row r="19487" spans="1:3" x14ac:dyDescent="0.25">
      <c r="A19487" s="76">
        <v>43228</v>
      </c>
      <c r="B19487" s="75">
        <v>25.706832000000006</v>
      </c>
      <c r="C19487" s="75">
        <v>65.757552000000004</v>
      </c>
    </row>
    <row r="19488" spans="1:3" x14ac:dyDescent="0.25">
      <c r="A19488" s="76">
        <v>43229</v>
      </c>
      <c r="B19488" s="75">
        <v>25.695656000000003</v>
      </c>
      <c r="C19488" s="75">
        <v>65.580768000000006</v>
      </c>
    </row>
    <row r="19489" spans="1:3" x14ac:dyDescent="0.25">
      <c r="A19489" s="76">
        <v>43230</v>
      </c>
      <c r="B19489" s="75">
        <v>25.677367999999998</v>
      </c>
      <c r="C19489" s="75">
        <v>65.400936000000002</v>
      </c>
    </row>
    <row r="19490" spans="1:3" x14ac:dyDescent="0.25">
      <c r="A19490" s="76">
        <v>43231</v>
      </c>
      <c r="B19490" s="75">
        <v>25.670256000000006</v>
      </c>
      <c r="C19490" s="75">
        <v>65.215008000000012</v>
      </c>
    </row>
    <row r="19491" spans="1:3" x14ac:dyDescent="0.25">
      <c r="A19491" s="76">
        <v>43232</v>
      </c>
      <c r="B19491" s="75">
        <v>25.652984000000004</v>
      </c>
      <c r="C19491" s="75">
        <v>65.035176000000007</v>
      </c>
    </row>
    <row r="19492" spans="1:3" x14ac:dyDescent="0.25">
      <c r="A19492" s="76">
        <v>43233</v>
      </c>
      <c r="B19492" s="75">
        <v>25.696672000000003</v>
      </c>
      <c r="C19492" s="75">
        <v>64.858391999999995</v>
      </c>
    </row>
    <row r="19493" spans="1:3" x14ac:dyDescent="0.25">
      <c r="A19493" s="76">
        <v>43234</v>
      </c>
      <c r="B19493" s="75">
        <v>25.702768000000003</v>
      </c>
      <c r="C19493" s="75">
        <v>64.678560000000004</v>
      </c>
    </row>
    <row r="19494" spans="1:3" x14ac:dyDescent="0.25">
      <c r="A19494" s="76">
        <v>43235</v>
      </c>
      <c r="B19494" s="75">
        <v>25.701752000000003</v>
      </c>
      <c r="C19494" s="75">
        <v>64.471296000000009</v>
      </c>
    </row>
    <row r="19495" spans="1:3" x14ac:dyDescent="0.25">
      <c r="A19495" s="76">
        <v>43236</v>
      </c>
      <c r="B19495" s="75">
        <v>25.695656000000003</v>
      </c>
      <c r="C19495" s="75">
        <v>64.270128000000014</v>
      </c>
    </row>
    <row r="19496" spans="1:3" x14ac:dyDescent="0.25">
      <c r="A19496" s="76">
        <v>43237</v>
      </c>
      <c r="B19496" s="75">
        <v>25.690576000000004</v>
      </c>
      <c r="C19496" s="75">
        <v>64.078103999999996</v>
      </c>
    </row>
    <row r="19497" spans="1:3" x14ac:dyDescent="0.25">
      <c r="A19497" s="76">
        <v>43238</v>
      </c>
      <c r="B19497" s="75">
        <v>25.688544</v>
      </c>
      <c r="C19497" s="75">
        <v>63.919608000000004</v>
      </c>
    </row>
    <row r="19498" spans="1:3" x14ac:dyDescent="0.25">
      <c r="A19498" s="76">
        <v>43239</v>
      </c>
      <c r="B19498" s="75">
        <v>25.687527999999997</v>
      </c>
      <c r="C19498" s="75">
        <v>63.727584000000007</v>
      </c>
    </row>
    <row r="19499" spans="1:3" x14ac:dyDescent="0.25">
      <c r="A19499" s="76">
        <v>43240</v>
      </c>
      <c r="B19499" s="75">
        <v>25.677368000000005</v>
      </c>
      <c r="C19499" s="75">
        <v>63.553848000000002</v>
      </c>
    </row>
    <row r="19500" spans="1:3" x14ac:dyDescent="0.25">
      <c r="A19500" s="76">
        <v>43241</v>
      </c>
      <c r="B19500" s="75">
        <v>25.673304000000002</v>
      </c>
      <c r="C19500" s="75">
        <v>63.419736</v>
      </c>
    </row>
    <row r="19501" spans="1:3" x14ac:dyDescent="0.25">
      <c r="A19501" s="76">
        <v>43242</v>
      </c>
      <c r="B19501" s="75">
        <v>25.666191999999999</v>
      </c>
      <c r="C19501" s="75">
        <v>63.279528000000006</v>
      </c>
    </row>
    <row r="19502" spans="1:3" x14ac:dyDescent="0.25">
      <c r="A19502" s="76">
        <v>43243</v>
      </c>
      <c r="B19502" s="75">
        <v>25.654000000000003</v>
      </c>
      <c r="C19502" s="75">
        <v>63.157608000000003</v>
      </c>
    </row>
    <row r="19503" spans="1:3" x14ac:dyDescent="0.25">
      <c r="A19503" s="76">
        <v>43244</v>
      </c>
      <c r="B19503" s="75">
        <v>25.678384000000001</v>
      </c>
      <c r="C19503" s="75">
        <v>63.081408000000003</v>
      </c>
    </row>
    <row r="19504" spans="1:3" x14ac:dyDescent="0.25">
      <c r="A19504" s="76">
        <v>43245</v>
      </c>
      <c r="B19504" s="75">
        <v>25.675336000000001</v>
      </c>
      <c r="C19504" s="75">
        <v>63.121032000000007</v>
      </c>
    </row>
    <row r="19505" spans="1:3" x14ac:dyDescent="0.25">
      <c r="A19505" s="76">
        <v>43246</v>
      </c>
      <c r="B19505" s="75">
        <v>25.678384000000001</v>
      </c>
      <c r="C19505" s="75">
        <v>62.996064000000004</v>
      </c>
    </row>
    <row r="19506" spans="1:3" x14ac:dyDescent="0.25">
      <c r="A19506" s="76">
        <v>43247</v>
      </c>
      <c r="B19506" s="75">
        <v>25.663144000000003</v>
      </c>
      <c r="C19506" s="75">
        <v>62.807088000000007</v>
      </c>
    </row>
    <row r="19507" spans="1:3" x14ac:dyDescent="0.25">
      <c r="A19507" s="76">
        <v>43248</v>
      </c>
      <c r="B19507" s="75">
        <v>25.651968</v>
      </c>
      <c r="C19507" s="75">
        <v>62.612015999999997</v>
      </c>
    </row>
    <row r="19508" spans="1:3" x14ac:dyDescent="0.25">
      <c r="A19508" s="76">
        <v>43249</v>
      </c>
      <c r="B19508" s="75">
        <v>25.665176000000002</v>
      </c>
      <c r="C19508" s="75">
        <v>62.423040000000007</v>
      </c>
    </row>
    <row r="19509" spans="1:3" x14ac:dyDescent="0.25">
      <c r="A19509" s="76">
        <v>43250</v>
      </c>
      <c r="B19509" s="75">
        <v>25.662127999999999</v>
      </c>
      <c r="C19509" s="75">
        <v>62.264544000000001</v>
      </c>
    </row>
    <row r="19510" spans="1:3" x14ac:dyDescent="0.25">
      <c r="A19510" s="76">
        <v>43251</v>
      </c>
      <c r="B19510" s="75">
        <v>25.659080000000003</v>
      </c>
      <c r="C19510" s="75">
        <v>62.215776000000005</v>
      </c>
    </row>
    <row r="19511" spans="1:3" x14ac:dyDescent="0.25">
      <c r="A19511" s="76">
        <v>43252</v>
      </c>
      <c r="B19511" s="75">
        <v>25.687528000000004</v>
      </c>
      <c r="C19511" s="75">
        <v>62.499240000000007</v>
      </c>
    </row>
    <row r="19512" spans="1:3" x14ac:dyDescent="0.25">
      <c r="A19512" s="76">
        <v>43253</v>
      </c>
      <c r="B19512" s="75">
        <v>25.675336000000001</v>
      </c>
      <c r="C19512" s="75">
        <v>62.697359999999996</v>
      </c>
    </row>
    <row r="19513" spans="1:3" x14ac:dyDescent="0.25">
      <c r="A19513" s="76">
        <v>43254</v>
      </c>
      <c r="B19513" s="75">
        <v>25.654000000000003</v>
      </c>
      <c r="C19513" s="75">
        <v>62.755271999999998</v>
      </c>
    </row>
    <row r="19514" spans="1:3" x14ac:dyDescent="0.25">
      <c r="A19514" s="76">
        <v>43255</v>
      </c>
      <c r="B19514" s="75">
        <v>25.672288000000002</v>
      </c>
      <c r="C19514" s="75">
        <v>63.148464000000004</v>
      </c>
    </row>
    <row r="19515" spans="1:3" x14ac:dyDescent="0.25">
      <c r="A19515" s="76">
        <v>43256</v>
      </c>
      <c r="B19515" s="75">
        <v>25.713944000000001</v>
      </c>
      <c r="C19515" s="75">
        <v>64.279272000000006</v>
      </c>
    </row>
    <row r="19516" spans="1:3" x14ac:dyDescent="0.25">
      <c r="A19516" s="76">
        <v>43257</v>
      </c>
      <c r="B19516" s="75">
        <v>25.721055999999997</v>
      </c>
      <c r="C19516" s="75">
        <v>64.349376000000007</v>
      </c>
    </row>
    <row r="19517" spans="1:3" x14ac:dyDescent="0.25">
      <c r="A19517" s="76">
        <v>43258</v>
      </c>
      <c r="B19517" s="75">
        <v>25.719024000000001</v>
      </c>
      <c r="C19517" s="75">
        <v>64.349376000000007</v>
      </c>
    </row>
    <row r="19518" spans="1:3" x14ac:dyDescent="0.25">
      <c r="A19518" s="76">
        <v>43259</v>
      </c>
      <c r="B19518" s="75">
        <v>25.799288000000001</v>
      </c>
      <c r="C19518" s="75">
        <v>64.321944000000002</v>
      </c>
    </row>
    <row r="19519" spans="1:3" x14ac:dyDescent="0.25">
      <c r="A19519" s="76">
        <v>43260</v>
      </c>
      <c r="B19519" s="75">
        <v>25.843992000000004</v>
      </c>
      <c r="C19519" s="75">
        <v>64.276223999999999</v>
      </c>
    </row>
    <row r="19520" spans="1:3" x14ac:dyDescent="0.25">
      <c r="A19520" s="76">
        <v>43261</v>
      </c>
      <c r="B19520" s="75">
        <v>25.915112000000001</v>
      </c>
      <c r="C19520" s="75">
        <v>64.635888000000008</v>
      </c>
    </row>
    <row r="19521" spans="1:3" x14ac:dyDescent="0.25">
      <c r="A19521" s="76">
        <v>43262</v>
      </c>
      <c r="B19521" s="75">
        <v>26.021792000000001</v>
      </c>
      <c r="C19521" s="75">
        <v>64.913256000000004</v>
      </c>
    </row>
    <row r="19522" spans="1:3" x14ac:dyDescent="0.25">
      <c r="A19522" s="76">
        <v>43263</v>
      </c>
      <c r="B19522" s="75">
        <v>26.047191999999999</v>
      </c>
      <c r="C19522" s="75">
        <v>64.916303999999997</v>
      </c>
    </row>
    <row r="19523" spans="1:3" x14ac:dyDescent="0.25">
      <c r="A19523" s="76">
        <v>43264</v>
      </c>
      <c r="B19523" s="75">
        <v>26.045160000000003</v>
      </c>
      <c r="C19523" s="75">
        <v>64.873632000000001</v>
      </c>
    </row>
    <row r="19524" spans="1:3" x14ac:dyDescent="0.25">
      <c r="A19524" s="76">
        <v>43265</v>
      </c>
      <c r="B19524" s="75">
        <v>26.042111999999999</v>
      </c>
      <c r="C19524" s="75">
        <v>64.803528000000014</v>
      </c>
    </row>
    <row r="19525" spans="1:3" x14ac:dyDescent="0.25">
      <c r="A19525" s="76">
        <v>43266</v>
      </c>
      <c r="B19525" s="75">
        <v>26.042111999999999</v>
      </c>
      <c r="C19525" s="75">
        <v>64.730376000000007</v>
      </c>
    </row>
    <row r="19526" spans="1:3" x14ac:dyDescent="0.25">
      <c r="A19526" s="76">
        <v>43267</v>
      </c>
      <c r="B19526" s="75">
        <v>26.038048</v>
      </c>
      <c r="C19526" s="75">
        <v>64.657223999999999</v>
      </c>
    </row>
    <row r="19527" spans="1:3" x14ac:dyDescent="0.25">
      <c r="A19527" s="76">
        <v>43268</v>
      </c>
      <c r="B19527" s="75">
        <v>26.039064000000003</v>
      </c>
      <c r="C19527" s="75">
        <v>64.602360000000004</v>
      </c>
    </row>
    <row r="19528" spans="1:3" x14ac:dyDescent="0.25">
      <c r="A19528" s="76">
        <v>43269</v>
      </c>
      <c r="B19528" s="75">
        <v>26.045160000000003</v>
      </c>
      <c r="C19528" s="75">
        <v>64.559688000000008</v>
      </c>
    </row>
    <row r="19529" spans="1:3" x14ac:dyDescent="0.25">
      <c r="A19529" s="76">
        <v>43270</v>
      </c>
      <c r="B19529" s="75">
        <v>26.120344000000003</v>
      </c>
      <c r="C19529" s="75">
        <v>64.931544000000002</v>
      </c>
    </row>
    <row r="19530" spans="1:3" x14ac:dyDescent="0.25">
      <c r="A19530" s="76">
        <v>43271</v>
      </c>
      <c r="B19530" s="75">
        <v>26.140663999999997</v>
      </c>
      <c r="C19530" s="75">
        <v>64.977264000000005</v>
      </c>
    </row>
    <row r="19531" spans="1:3" x14ac:dyDescent="0.25">
      <c r="A19531" s="76">
        <v>43272</v>
      </c>
      <c r="B19531" s="75">
        <v>26.143712000000001</v>
      </c>
      <c r="C19531" s="75">
        <v>64.952880000000007</v>
      </c>
    </row>
    <row r="19532" spans="1:3" x14ac:dyDescent="0.25">
      <c r="A19532" s="76">
        <v>43273</v>
      </c>
      <c r="B19532" s="75">
        <v>26.140664000000001</v>
      </c>
      <c r="C19532" s="75">
        <v>64.867536000000001</v>
      </c>
    </row>
    <row r="19533" spans="1:3" x14ac:dyDescent="0.25">
      <c r="A19533" s="76">
        <v>43274</v>
      </c>
      <c r="B19533" s="75">
        <v>26.22804</v>
      </c>
      <c r="C19533" s="75">
        <v>64.885824</v>
      </c>
    </row>
    <row r="19534" spans="1:3" x14ac:dyDescent="0.25">
      <c r="A19534" s="76">
        <v>43275</v>
      </c>
      <c r="B19534" s="75">
        <v>26.257504000000001</v>
      </c>
      <c r="C19534" s="75">
        <v>65.013840000000002</v>
      </c>
    </row>
    <row r="19535" spans="1:3" x14ac:dyDescent="0.25">
      <c r="A19535" s="76">
        <v>43276</v>
      </c>
      <c r="B19535" s="75">
        <v>26.262584000000004</v>
      </c>
      <c r="C19535" s="75">
        <v>64.971168000000006</v>
      </c>
    </row>
    <row r="19536" spans="1:3" x14ac:dyDescent="0.25">
      <c r="A19536" s="76">
        <v>43277</v>
      </c>
      <c r="B19536" s="75">
        <v>26.330655999999998</v>
      </c>
      <c r="C19536" s="75">
        <v>65.285111999999998</v>
      </c>
    </row>
    <row r="19537" spans="1:3" x14ac:dyDescent="0.25">
      <c r="A19537" s="76">
        <v>43278</v>
      </c>
      <c r="B19537" s="75">
        <v>26.350976000000003</v>
      </c>
      <c r="C19537" s="75">
        <v>65.297303999999997</v>
      </c>
    </row>
    <row r="19538" spans="1:3" x14ac:dyDescent="0.25">
      <c r="A19538" s="76">
        <v>43279</v>
      </c>
      <c r="B19538" s="75">
        <v>26.378408000000004</v>
      </c>
      <c r="C19538" s="75">
        <v>65.279015999999999</v>
      </c>
    </row>
    <row r="19539" spans="1:3" x14ac:dyDescent="0.25">
      <c r="A19539" s="76">
        <v>43280</v>
      </c>
      <c r="B19539" s="75">
        <v>26.391615999999999</v>
      </c>
      <c r="C19539" s="75">
        <v>65.236344000000003</v>
      </c>
    </row>
    <row r="19540" spans="1:3" x14ac:dyDescent="0.25">
      <c r="A19540" s="76">
        <v>43281</v>
      </c>
      <c r="B19540" s="75">
        <v>26.396696000000002</v>
      </c>
      <c r="C19540" s="75">
        <v>65.144903999999997</v>
      </c>
    </row>
    <row r="19541" spans="1:3" x14ac:dyDescent="0.25">
      <c r="A19541" s="76">
        <v>43282</v>
      </c>
      <c r="B19541" s="75">
        <v>26.439368000000002</v>
      </c>
      <c r="C19541" s="75">
        <v>65.102232000000001</v>
      </c>
    </row>
    <row r="19542" spans="1:3" x14ac:dyDescent="0.25">
      <c r="A19542" s="76">
        <v>43283</v>
      </c>
      <c r="B19542" s="75">
        <v>26.500328</v>
      </c>
      <c r="C19542" s="75">
        <v>65.269871999999992</v>
      </c>
    </row>
    <row r="19543" spans="1:3" x14ac:dyDescent="0.25">
      <c r="A19543" s="76">
        <v>43284</v>
      </c>
      <c r="B19543" s="75">
        <v>26.504391999999999</v>
      </c>
      <c r="C19543" s="75">
        <v>65.266824</v>
      </c>
    </row>
    <row r="19544" spans="1:3" x14ac:dyDescent="0.25">
      <c r="A19544" s="76">
        <v>43285</v>
      </c>
      <c r="B19544" s="75">
        <v>26.493216</v>
      </c>
      <c r="C19544" s="75">
        <v>65.285111999999998</v>
      </c>
    </row>
    <row r="19545" spans="1:3" x14ac:dyDescent="0.25">
      <c r="A19545" s="76">
        <v>43286</v>
      </c>
      <c r="B19545" s="75">
        <v>26.487119999999997</v>
      </c>
      <c r="C19545" s="75">
        <v>65.373503999999997</v>
      </c>
    </row>
    <row r="19546" spans="1:3" x14ac:dyDescent="0.25">
      <c r="A19546" s="76">
        <v>43287</v>
      </c>
      <c r="B19546" s="75">
        <v>26.539952000000003</v>
      </c>
      <c r="C19546" s="75">
        <v>65.629536000000002</v>
      </c>
    </row>
    <row r="19547" spans="1:3" x14ac:dyDescent="0.25">
      <c r="A19547" s="76">
        <v>43288</v>
      </c>
      <c r="B19547" s="75">
        <v>26.521562400000004</v>
      </c>
      <c r="C19547" s="75">
        <v>65.730119999999999</v>
      </c>
    </row>
    <row r="19548" spans="1:3" x14ac:dyDescent="0.25">
      <c r="A19548" s="76">
        <v>43289</v>
      </c>
      <c r="B19548" s="75">
        <v>26.481024000000001</v>
      </c>
      <c r="C19548" s="75">
        <v>65.791080000000008</v>
      </c>
    </row>
    <row r="19549" spans="1:3" x14ac:dyDescent="0.25">
      <c r="A19549" s="76">
        <v>43290</v>
      </c>
      <c r="B19549" s="75">
        <v>26.4484104</v>
      </c>
      <c r="C19549" s="75">
        <v>65.833752000000004</v>
      </c>
    </row>
    <row r="19550" spans="1:3" x14ac:dyDescent="0.25">
      <c r="A19550" s="76">
        <v>43291</v>
      </c>
      <c r="B19550" s="75">
        <v>26.420064000000004</v>
      </c>
      <c r="C19550" s="75">
        <v>65.88252</v>
      </c>
    </row>
    <row r="19551" spans="1:3" x14ac:dyDescent="0.25">
      <c r="A19551" s="76">
        <v>43292</v>
      </c>
      <c r="B19551" s="75">
        <v>26.405839999999998</v>
      </c>
      <c r="C19551" s="75">
        <v>65.937384000000009</v>
      </c>
    </row>
    <row r="19552" spans="1:3" x14ac:dyDescent="0.25">
      <c r="A19552" s="76">
        <v>43293</v>
      </c>
      <c r="B19552" s="75">
        <v>26.371296000000001</v>
      </c>
      <c r="C19552" s="75">
        <v>65.967864000000006</v>
      </c>
    </row>
    <row r="19553" spans="1:3" x14ac:dyDescent="0.25">
      <c r="A19553" s="76">
        <v>43294</v>
      </c>
      <c r="B19553" s="75">
        <v>26.344880000000003</v>
      </c>
      <c r="C19553" s="75">
        <v>65.992248000000004</v>
      </c>
    </row>
    <row r="19554" spans="1:3" x14ac:dyDescent="0.25">
      <c r="A19554" s="76">
        <v>43295</v>
      </c>
      <c r="B19554" s="75">
        <v>26.329639999999998</v>
      </c>
      <c r="C19554" s="75">
        <v>65.922144000000003</v>
      </c>
    </row>
    <row r="19555" spans="1:3" x14ac:dyDescent="0.25">
      <c r="A19555" s="76">
        <v>43296</v>
      </c>
      <c r="B19555" s="75">
        <v>26.321512000000002</v>
      </c>
      <c r="C19555" s="75">
        <v>65.818511999999998</v>
      </c>
    </row>
    <row r="19556" spans="1:3" x14ac:dyDescent="0.25">
      <c r="A19556" s="76">
        <v>43297</v>
      </c>
      <c r="B19556" s="75">
        <v>26.335735999999997</v>
      </c>
      <c r="C19556" s="75">
        <v>65.836799999999997</v>
      </c>
    </row>
    <row r="19557" spans="1:3" x14ac:dyDescent="0.25">
      <c r="A19557" s="76">
        <v>43298</v>
      </c>
      <c r="B19557" s="75">
        <v>26.333704000000001</v>
      </c>
      <c r="C19557" s="75">
        <v>65.772791999999995</v>
      </c>
    </row>
    <row r="19558" spans="1:3" x14ac:dyDescent="0.25">
      <c r="A19558" s="76">
        <v>43299</v>
      </c>
      <c r="B19558" s="75">
        <v>26.317447999999999</v>
      </c>
      <c r="C19558" s="75">
        <v>65.647824</v>
      </c>
    </row>
    <row r="19559" spans="1:3" x14ac:dyDescent="0.25">
      <c r="A19559" s="76">
        <v>43300</v>
      </c>
      <c r="B19559" s="75">
        <v>26.306272000000003</v>
      </c>
      <c r="C19559" s="75">
        <v>65.605152000000004</v>
      </c>
    </row>
    <row r="19560" spans="1:3" x14ac:dyDescent="0.25">
      <c r="A19560" s="76">
        <v>43301</v>
      </c>
      <c r="B19560" s="75">
        <v>26.328624000000001</v>
      </c>
      <c r="C19560" s="75">
        <v>65.733168000000006</v>
      </c>
    </row>
    <row r="19561" spans="1:3" x14ac:dyDescent="0.25">
      <c r="A19561" s="76">
        <v>43302</v>
      </c>
      <c r="B19561" s="75">
        <v>26.327608000000001</v>
      </c>
      <c r="C19561" s="75">
        <v>65.748408000000012</v>
      </c>
    </row>
    <row r="19562" spans="1:3" x14ac:dyDescent="0.25">
      <c r="A19562" s="76">
        <v>43303</v>
      </c>
      <c r="B19562" s="75">
        <v>26.342848</v>
      </c>
      <c r="C19562" s="75">
        <v>65.656968000000006</v>
      </c>
    </row>
    <row r="19563" spans="1:3" x14ac:dyDescent="0.25">
      <c r="A19563" s="76">
        <v>43304</v>
      </c>
      <c r="B19563" s="75">
        <v>26.362151999999998</v>
      </c>
      <c r="C19563" s="75">
        <v>65.650871999999993</v>
      </c>
    </row>
    <row r="19564" spans="1:3" x14ac:dyDescent="0.25">
      <c r="A19564" s="76">
        <v>43305</v>
      </c>
      <c r="B19564" s="75">
        <v>26.372312000000001</v>
      </c>
      <c r="C19564" s="75">
        <v>65.727071999999993</v>
      </c>
    </row>
    <row r="19565" spans="1:3" x14ac:dyDescent="0.25">
      <c r="A19565" s="76">
        <v>43306</v>
      </c>
      <c r="B19565" s="75">
        <v>26.405839999999998</v>
      </c>
      <c r="C19565" s="75">
        <v>65.702688000000009</v>
      </c>
    </row>
    <row r="19566" spans="1:3" x14ac:dyDescent="0.25">
      <c r="A19566" s="76">
        <v>43307</v>
      </c>
      <c r="B19566" s="75">
        <v>26.425144000000003</v>
      </c>
      <c r="C19566" s="75">
        <v>66.400680000000008</v>
      </c>
    </row>
    <row r="19567" spans="1:3" x14ac:dyDescent="0.25">
      <c r="A19567" s="76">
        <v>43308</v>
      </c>
      <c r="B19567" s="75">
        <v>26.440384000000002</v>
      </c>
      <c r="C19567" s="75">
        <v>66.766440000000003</v>
      </c>
    </row>
    <row r="19568" spans="1:3" x14ac:dyDescent="0.25">
      <c r="A19568" s="76">
        <v>43309</v>
      </c>
      <c r="B19568" s="75">
        <v>26.445463999999998</v>
      </c>
      <c r="C19568" s="75">
        <v>67.02552</v>
      </c>
    </row>
    <row r="19569" spans="1:3" x14ac:dyDescent="0.25">
      <c r="A19569" s="76">
        <v>43310</v>
      </c>
      <c r="B19569" s="75">
        <v>26.435304000000002</v>
      </c>
      <c r="C19569" s="75">
        <v>67.098671999999993</v>
      </c>
    </row>
    <row r="19570" spans="1:3" x14ac:dyDescent="0.25">
      <c r="A19570" s="76">
        <v>43311</v>
      </c>
      <c r="B19570" s="75">
        <v>26.510488000000002</v>
      </c>
      <c r="C19570" s="75">
        <v>67.092576000000008</v>
      </c>
    </row>
    <row r="19571" spans="1:3" x14ac:dyDescent="0.25">
      <c r="A19571" s="76">
        <v>43312</v>
      </c>
      <c r="B19571" s="75">
        <v>26.501344000000003</v>
      </c>
      <c r="C19571" s="75">
        <v>67.098671999999993</v>
      </c>
    </row>
    <row r="19572" spans="1:3" x14ac:dyDescent="0.25">
      <c r="A19572" s="76">
        <v>43313</v>
      </c>
      <c r="B19572" s="75">
        <v>26.494232</v>
      </c>
      <c r="C19572" s="75">
        <v>67.153536000000003</v>
      </c>
    </row>
    <row r="19573" spans="1:3" x14ac:dyDescent="0.25">
      <c r="A19573" s="76">
        <v>43314</v>
      </c>
      <c r="B19573" s="75">
        <v>26.480008000000002</v>
      </c>
      <c r="C19573" s="75">
        <v>67.141344000000004</v>
      </c>
    </row>
    <row r="19574" spans="1:3" x14ac:dyDescent="0.25">
      <c r="A19574" s="76">
        <v>43315</v>
      </c>
      <c r="B19574" s="75">
        <v>26.462736</v>
      </c>
      <c r="C19574" s="75">
        <v>67.211448000000004</v>
      </c>
    </row>
    <row r="19575" spans="1:3" x14ac:dyDescent="0.25">
      <c r="A19575" s="76">
        <v>43316</v>
      </c>
      <c r="B19575" s="75">
        <v>26.499312</v>
      </c>
      <c r="C19575" s="75">
        <v>67.278503999999998</v>
      </c>
    </row>
    <row r="19576" spans="1:3" x14ac:dyDescent="0.25">
      <c r="A19576" s="76">
        <v>43317</v>
      </c>
      <c r="B19576" s="75">
        <v>26.484072000000001</v>
      </c>
      <c r="C19576" s="75">
        <v>67.244976000000008</v>
      </c>
    </row>
    <row r="19577" spans="1:3" x14ac:dyDescent="0.25">
      <c r="A19577" s="76">
        <v>43318</v>
      </c>
      <c r="B19577" s="75">
        <v>26.474928000000002</v>
      </c>
      <c r="C19577" s="75">
        <v>67.193160000000006</v>
      </c>
    </row>
    <row r="19578" spans="1:3" x14ac:dyDescent="0.25">
      <c r="A19578" s="76">
        <v>43319</v>
      </c>
      <c r="B19578" s="75">
        <v>26.465783999999999</v>
      </c>
      <c r="C19578" s="75">
        <v>67.126103999999998</v>
      </c>
    </row>
    <row r="19579" spans="1:3" x14ac:dyDescent="0.25">
      <c r="A19579" s="76">
        <v>43320</v>
      </c>
      <c r="B19579" s="75">
        <v>26.465783999999999</v>
      </c>
      <c r="C19579" s="75">
        <v>67.037711999999999</v>
      </c>
    </row>
    <row r="19580" spans="1:3" x14ac:dyDescent="0.25">
      <c r="A19580" s="76">
        <v>43321</v>
      </c>
      <c r="B19580" s="75">
        <v>26.499312</v>
      </c>
      <c r="C19580" s="75">
        <v>67.123056000000005</v>
      </c>
    </row>
    <row r="19581" spans="1:3" x14ac:dyDescent="0.25">
      <c r="A19581" s="76">
        <v>43322</v>
      </c>
      <c r="B19581" s="75">
        <v>26.493216</v>
      </c>
      <c r="C19581" s="75">
        <v>67.15048800000001</v>
      </c>
    </row>
    <row r="19582" spans="1:3" x14ac:dyDescent="0.25">
      <c r="A19582" s="76">
        <v>43323</v>
      </c>
      <c r="B19582" s="75">
        <v>26.465783999999999</v>
      </c>
      <c r="C19582" s="75">
        <v>67.248024000000001</v>
      </c>
    </row>
    <row r="19583" spans="1:3" x14ac:dyDescent="0.25">
      <c r="A19583" s="76">
        <v>43324</v>
      </c>
      <c r="B19583" s="75">
        <v>26.438351999999998</v>
      </c>
      <c r="C19583" s="75">
        <v>67.30288800000001</v>
      </c>
    </row>
    <row r="19584" spans="1:3" x14ac:dyDescent="0.25">
      <c r="A19584" s="76">
        <v>43325</v>
      </c>
      <c r="B19584" s="75">
        <v>26.423112</v>
      </c>
      <c r="C19584" s="75">
        <v>67.479671999999994</v>
      </c>
    </row>
    <row r="19585" spans="1:3" x14ac:dyDescent="0.25">
      <c r="A19585" s="76">
        <v>43326</v>
      </c>
      <c r="B19585" s="75">
        <v>26.432256000000002</v>
      </c>
      <c r="C19585" s="75">
        <v>67.650360000000006</v>
      </c>
    </row>
    <row r="19586" spans="1:3" x14ac:dyDescent="0.25">
      <c r="A19586" s="76">
        <v>43327</v>
      </c>
      <c r="B19586" s="75">
        <v>26.450544000000001</v>
      </c>
      <c r="C19586" s="75">
        <v>67.769232000000002</v>
      </c>
    </row>
    <row r="19587" spans="1:3" x14ac:dyDescent="0.25">
      <c r="A19587" s="76">
        <v>43328</v>
      </c>
      <c r="B19587" s="75">
        <v>26.432256000000002</v>
      </c>
      <c r="C19587" s="75">
        <v>67.84238400000001</v>
      </c>
    </row>
    <row r="19588" spans="1:3" x14ac:dyDescent="0.25">
      <c r="A19588" s="76">
        <v>43329</v>
      </c>
      <c r="B19588" s="75">
        <v>26.413968000000001</v>
      </c>
      <c r="C19588" s="75">
        <v>67.827144000000004</v>
      </c>
    </row>
    <row r="19589" spans="1:3" x14ac:dyDescent="0.25">
      <c r="A19589" s="76">
        <v>43330</v>
      </c>
      <c r="B19589" s="75">
        <v>26.407872000000001</v>
      </c>
      <c r="C19589" s="75">
        <v>67.875912</v>
      </c>
    </row>
    <row r="19590" spans="1:3" x14ac:dyDescent="0.25">
      <c r="A19590" s="76">
        <v>43331</v>
      </c>
      <c r="B19590" s="75">
        <v>26.398728000000002</v>
      </c>
      <c r="C19590" s="75">
        <v>67.985640000000004</v>
      </c>
    </row>
    <row r="19591" spans="1:3" x14ac:dyDescent="0.25">
      <c r="A19591" s="76">
        <v>43332</v>
      </c>
      <c r="B19591" s="75">
        <v>26.382472</v>
      </c>
      <c r="C19591" s="75">
        <v>68.034407999999999</v>
      </c>
    </row>
    <row r="19592" spans="1:3" x14ac:dyDescent="0.25">
      <c r="A19592" s="76">
        <v>43333</v>
      </c>
      <c r="B19592" s="75">
        <v>26.362151999999998</v>
      </c>
      <c r="C19592" s="75">
        <v>68.067936000000003</v>
      </c>
    </row>
    <row r="19593" spans="1:3" x14ac:dyDescent="0.25">
      <c r="A19593" s="76">
        <v>43334</v>
      </c>
      <c r="B19593" s="75">
        <v>26.395679999999999</v>
      </c>
      <c r="C19593" s="75">
        <v>68.113656000000006</v>
      </c>
    </row>
    <row r="19594" spans="1:3" x14ac:dyDescent="0.25">
      <c r="A19594" s="76">
        <v>43335</v>
      </c>
      <c r="B19594" s="75">
        <v>26.386536</v>
      </c>
      <c r="C19594" s="75">
        <v>68.278248000000005</v>
      </c>
    </row>
    <row r="19595" spans="1:3" x14ac:dyDescent="0.25">
      <c r="A19595" s="76">
        <v>43336</v>
      </c>
      <c r="B19595" s="75">
        <v>26.366216000000001</v>
      </c>
      <c r="C19595" s="75">
        <v>68.345303999999999</v>
      </c>
    </row>
    <row r="19596" spans="1:3" x14ac:dyDescent="0.25">
      <c r="A19596" s="76">
        <v>43337</v>
      </c>
      <c r="B19596" s="75">
        <v>26.327608000000001</v>
      </c>
      <c r="C19596" s="75">
        <v>68.412360000000007</v>
      </c>
    </row>
    <row r="19597" spans="1:3" x14ac:dyDescent="0.25">
      <c r="A19597" s="76">
        <v>43338</v>
      </c>
      <c r="B19597" s="75">
        <v>26.30424</v>
      </c>
      <c r="C19597" s="75">
        <v>68.488560000000007</v>
      </c>
    </row>
    <row r="19598" spans="1:3" x14ac:dyDescent="0.25">
      <c r="A19598" s="76">
        <v>43339</v>
      </c>
      <c r="B19598" s="75">
        <v>26.2789416</v>
      </c>
      <c r="C19598" s="75">
        <v>68.552568000000008</v>
      </c>
    </row>
    <row r="19599" spans="1:3" x14ac:dyDescent="0.25">
      <c r="A19599" s="76">
        <v>43340</v>
      </c>
      <c r="B19599" s="75">
        <v>26.257504000000001</v>
      </c>
      <c r="C19599" s="75">
        <v>68.586096000000012</v>
      </c>
    </row>
    <row r="19600" spans="1:3" x14ac:dyDescent="0.25">
      <c r="A19600" s="76">
        <v>43341</v>
      </c>
      <c r="B19600" s="75">
        <v>26.248360000000005</v>
      </c>
      <c r="C19600" s="75">
        <v>68.647056000000006</v>
      </c>
    </row>
    <row r="19601" spans="1:3" x14ac:dyDescent="0.25">
      <c r="A19601" s="76">
        <v>43342</v>
      </c>
      <c r="B19601" s="75">
        <v>26.245312000000002</v>
      </c>
      <c r="C19601" s="75">
        <v>68.90918400000001</v>
      </c>
    </row>
    <row r="19602" spans="1:3" x14ac:dyDescent="0.25">
      <c r="A19602" s="76">
        <v>43343</v>
      </c>
      <c r="B19602" s="75">
        <v>26.221029600000001</v>
      </c>
      <c r="C19602" s="75">
        <v>69.034152000000006</v>
      </c>
    </row>
    <row r="19603" spans="1:3" x14ac:dyDescent="0.25">
      <c r="A19603" s="76">
        <v>43344</v>
      </c>
      <c r="B19603" s="75">
        <v>26.211784000000002</v>
      </c>
      <c r="C19603" s="75">
        <v>69.122544000000005</v>
      </c>
    </row>
    <row r="19604" spans="1:3" x14ac:dyDescent="0.25">
      <c r="A19604" s="76">
        <v>43345</v>
      </c>
      <c r="B19604" s="75">
        <v>26.196543999999999</v>
      </c>
      <c r="C19604" s="75">
        <v>69.137784000000011</v>
      </c>
    </row>
    <row r="19605" spans="1:3" x14ac:dyDescent="0.25">
      <c r="A19605" s="76">
        <v>43346</v>
      </c>
      <c r="B19605" s="75">
        <v>26.180288000000001</v>
      </c>
      <c r="C19605" s="75">
        <v>69.259703999999999</v>
      </c>
    </row>
    <row r="19606" spans="1:3" x14ac:dyDescent="0.25">
      <c r="A19606" s="76">
        <v>43347</v>
      </c>
      <c r="B19606" s="75">
        <v>26.192480000000003</v>
      </c>
      <c r="C19606" s="75">
        <v>69.625464000000008</v>
      </c>
    </row>
    <row r="19607" spans="1:3" x14ac:dyDescent="0.25">
      <c r="A19607" s="76">
        <v>43348</v>
      </c>
      <c r="B19607" s="75">
        <v>26.198576000000003</v>
      </c>
      <c r="C19607" s="75">
        <v>69.866256000000007</v>
      </c>
    </row>
    <row r="19608" spans="1:3" x14ac:dyDescent="0.25">
      <c r="A19608" s="76">
        <v>43349</v>
      </c>
      <c r="B19608" s="75">
        <v>26.251408000000001</v>
      </c>
      <c r="C19608" s="75">
        <v>70.073520000000002</v>
      </c>
    </row>
    <row r="19609" spans="1:3" x14ac:dyDescent="0.25">
      <c r="A19609" s="76">
        <v>43350</v>
      </c>
      <c r="B19609" s="75">
        <v>26.274776000000003</v>
      </c>
      <c r="C19609" s="75">
        <v>70.326504</v>
      </c>
    </row>
    <row r="19610" spans="1:3" x14ac:dyDescent="0.25">
      <c r="A19610" s="76">
        <v>43351</v>
      </c>
      <c r="B19610" s="75">
        <v>26.284936000000002</v>
      </c>
      <c r="C19610" s="75">
        <v>70.457568000000009</v>
      </c>
    </row>
    <row r="19611" spans="1:3" x14ac:dyDescent="0.25">
      <c r="A19611" s="76">
        <v>43352</v>
      </c>
      <c r="B19611" s="75">
        <v>26.289000000000001</v>
      </c>
      <c r="C19611" s="75">
        <v>70.728840000000005</v>
      </c>
    </row>
    <row r="19612" spans="1:3" x14ac:dyDescent="0.25">
      <c r="A19612" s="76">
        <v>43353</v>
      </c>
      <c r="B19612" s="75">
        <v>26.282904000000006</v>
      </c>
      <c r="C19612" s="75">
        <v>70.841616000000002</v>
      </c>
    </row>
    <row r="19613" spans="1:3" x14ac:dyDescent="0.25">
      <c r="A19613" s="76">
        <v>43354</v>
      </c>
      <c r="B19613" s="75">
        <v>26.276807999999999</v>
      </c>
      <c r="C19613" s="75">
        <v>71.054976000000011</v>
      </c>
    </row>
    <row r="19614" spans="1:3" x14ac:dyDescent="0.25">
      <c r="A19614" s="76">
        <v>43355</v>
      </c>
      <c r="B19614" s="75">
        <v>26.264616</v>
      </c>
      <c r="C19614" s="75">
        <v>71.173848000000007</v>
      </c>
    </row>
    <row r="19615" spans="1:3" x14ac:dyDescent="0.25">
      <c r="A19615" s="76">
        <v>43356</v>
      </c>
      <c r="B19615" s="75">
        <v>26.263600000000004</v>
      </c>
      <c r="C19615" s="75">
        <v>71.265287999999998</v>
      </c>
    </row>
    <row r="19616" spans="1:3" x14ac:dyDescent="0.25">
      <c r="A19616" s="76">
        <v>43357</v>
      </c>
      <c r="B19616" s="75">
        <v>26.261568000000004</v>
      </c>
      <c r="C19616" s="75">
        <v>71.320152000000007</v>
      </c>
    </row>
    <row r="19617" spans="1:3" x14ac:dyDescent="0.25">
      <c r="A19617" s="76">
        <v>43358</v>
      </c>
      <c r="B19617" s="75">
        <v>26.279855999999995</v>
      </c>
      <c r="C19617" s="75">
        <v>71.420736000000005</v>
      </c>
    </row>
    <row r="19618" spans="1:3" x14ac:dyDescent="0.25">
      <c r="A19618" s="76">
        <v>43359</v>
      </c>
      <c r="B19618" s="75">
        <v>26.285952000000005</v>
      </c>
      <c r="C19618" s="75">
        <v>71.5518</v>
      </c>
    </row>
    <row r="19619" spans="1:3" x14ac:dyDescent="0.25">
      <c r="A19619" s="76">
        <v>43360</v>
      </c>
      <c r="B19619" s="75">
        <v>26.287984000000002</v>
      </c>
      <c r="C19619" s="75">
        <v>71.649336000000005</v>
      </c>
    </row>
    <row r="19620" spans="1:3" x14ac:dyDescent="0.25">
      <c r="A19620" s="76">
        <v>43361</v>
      </c>
      <c r="B19620" s="75">
        <v>26.276807999999999</v>
      </c>
      <c r="C19620" s="75">
        <v>71.7042</v>
      </c>
    </row>
    <row r="19621" spans="1:3" x14ac:dyDescent="0.25">
      <c r="A19621" s="76">
        <v>43362</v>
      </c>
      <c r="B19621" s="75">
        <v>26.300176000000004</v>
      </c>
      <c r="C19621" s="75">
        <v>71.798687999999999</v>
      </c>
    </row>
    <row r="19622" spans="1:3" x14ac:dyDescent="0.25">
      <c r="A19622" s="76">
        <v>43363</v>
      </c>
      <c r="B19622" s="75">
        <v>26.286968000000002</v>
      </c>
      <c r="C19622" s="75">
        <v>71.877936000000005</v>
      </c>
    </row>
    <row r="19623" spans="1:3" x14ac:dyDescent="0.25">
      <c r="A19623" s="76">
        <v>43364</v>
      </c>
      <c r="B19623" s="75">
        <v>26.279855999999995</v>
      </c>
      <c r="C19623" s="75">
        <v>71.963279999999997</v>
      </c>
    </row>
    <row r="19624" spans="1:3" x14ac:dyDescent="0.25">
      <c r="A19624" s="76">
        <v>43365</v>
      </c>
      <c r="B19624" s="75">
        <v>26.300176000000004</v>
      </c>
      <c r="C19624" s="75">
        <v>72.133967999999996</v>
      </c>
    </row>
    <row r="19625" spans="1:3" x14ac:dyDescent="0.25">
      <c r="A19625" s="76">
        <v>43366</v>
      </c>
      <c r="B19625" s="75">
        <v>26.325576000000002</v>
      </c>
      <c r="C19625" s="75">
        <v>72.344279999999998</v>
      </c>
    </row>
    <row r="19626" spans="1:3" x14ac:dyDescent="0.25">
      <c r="A19626" s="76">
        <v>43367</v>
      </c>
      <c r="B19626" s="75">
        <v>26.422096</v>
      </c>
      <c r="C19626" s="75">
        <v>72.466200000000001</v>
      </c>
    </row>
    <row r="19627" spans="1:3" x14ac:dyDescent="0.25">
      <c r="A19627" s="76">
        <v>43368</v>
      </c>
      <c r="B19627" s="75">
        <v>26.429207999999999</v>
      </c>
      <c r="C19627" s="75">
        <v>72.524112000000002</v>
      </c>
    </row>
    <row r="19628" spans="1:3" x14ac:dyDescent="0.25">
      <c r="A19628" s="76">
        <v>43369</v>
      </c>
      <c r="B19628" s="75">
        <v>26.487120000000004</v>
      </c>
      <c r="C19628" s="75">
        <v>72.621648000000008</v>
      </c>
    </row>
    <row r="19629" spans="1:3" x14ac:dyDescent="0.25">
      <c r="A19629" s="76">
        <v>43370</v>
      </c>
      <c r="B19629" s="75">
        <v>26.526744000000001</v>
      </c>
      <c r="C19629" s="75">
        <v>72.941687999999999</v>
      </c>
    </row>
    <row r="19630" spans="1:3" x14ac:dyDescent="0.25">
      <c r="A19630" s="76">
        <v>43371</v>
      </c>
      <c r="B19630" s="75">
        <v>26.551128000000002</v>
      </c>
      <c r="C19630" s="75">
        <v>73.136759999999995</v>
      </c>
    </row>
    <row r="19631" spans="1:3" x14ac:dyDescent="0.25">
      <c r="A19631" s="76">
        <v>43372</v>
      </c>
      <c r="B19631" s="75">
        <v>26.584656000000003</v>
      </c>
      <c r="C19631" s="75">
        <v>73.392792</v>
      </c>
    </row>
    <row r="19632" spans="1:3" x14ac:dyDescent="0.25">
      <c r="A19632" s="76">
        <v>43373</v>
      </c>
      <c r="B19632" s="75">
        <v>26.590751999999998</v>
      </c>
      <c r="C19632" s="75">
        <v>73.554336000000006</v>
      </c>
    </row>
    <row r="19633" spans="1:3" x14ac:dyDescent="0.25">
      <c r="A19633" s="76">
        <v>43374</v>
      </c>
      <c r="B19633" s="75">
        <v>26.655776000000003</v>
      </c>
      <c r="C19633" s="75">
        <v>73.746359999999996</v>
      </c>
    </row>
    <row r="19634" spans="1:3" x14ac:dyDescent="0.25">
      <c r="A19634" s="76">
        <v>43375</v>
      </c>
      <c r="B19634" s="75">
        <v>26.768552000000003</v>
      </c>
      <c r="C19634" s="75">
        <v>73.996296000000001</v>
      </c>
    </row>
    <row r="19635" spans="1:3" x14ac:dyDescent="0.25">
      <c r="A19635" s="76">
        <v>43376</v>
      </c>
      <c r="B19635" s="75">
        <v>26.751381599999998</v>
      </c>
      <c r="C19635" s="75">
        <v>74.109071999999998</v>
      </c>
    </row>
    <row r="19636" spans="1:3" x14ac:dyDescent="0.25">
      <c r="A19636" s="76">
        <v>43377</v>
      </c>
      <c r="B19636" s="75">
        <v>26.715720000000005</v>
      </c>
      <c r="C19636" s="75">
        <v>74.185271999999998</v>
      </c>
    </row>
    <row r="19637" spans="1:3" x14ac:dyDescent="0.25">
      <c r="A19637" s="76">
        <v>43378</v>
      </c>
      <c r="B19637" s="75">
        <v>26.676096000000001</v>
      </c>
      <c r="C19637" s="75">
        <v>74.240136000000007</v>
      </c>
    </row>
    <row r="19638" spans="1:3" x14ac:dyDescent="0.25">
      <c r="A19638" s="76">
        <v>43379</v>
      </c>
      <c r="B19638" s="75">
        <v>26.648664000000004</v>
      </c>
      <c r="C19638" s="75">
        <v>74.170032000000006</v>
      </c>
    </row>
    <row r="19639" spans="1:3" x14ac:dyDescent="0.25">
      <c r="A19639" s="76">
        <v>43380</v>
      </c>
      <c r="B19639" s="75">
        <v>26.612088000000004</v>
      </c>
      <c r="C19639" s="75">
        <v>74.087736000000007</v>
      </c>
    </row>
    <row r="19640" spans="1:3" x14ac:dyDescent="0.25">
      <c r="A19640" s="76">
        <v>43381</v>
      </c>
      <c r="B19640" s="75">
        <v>26.583639999999999</v>
      </c>
      <c r="C19640" s="75">
        <v>74.005440000000007</v>
      </c>
    </row>
    <row r="19641" spans="1:3" x14ac:dyDescent="0.25">
      <c r="A19641" s="76">
        <v>43382</v>
      </c>
      <c r="B19641" s="75">
        <v>26.613104</v>
      </c>
      <c r="C19641" s="75">
        <v>73.978008000000003</v>
      </c>
    </row>
    <row r="19642" spans="1:3" x14ac:dyDescent="0.25">
      <c r="A19642" s="76">
        <v>43383</v>
      </c>
      <c r="B19642" s="75">
        <v>26.623263999999995</v>
      </c>
      <c r="C19642" s="75">
        <v>73.953624000000005</v>
      </c>
    </row>
    <row r="19643" spans="1:3" x14ac:dyDescent="0.25">
      <c r="A19643" s="76">
        <v>43384</v>
      </c>
      <c r="B19643" s="75">
        <v>26.641552000000004</v>
      </c>
      <c r="C19643" s="75">
        <v>74.005440000000007</v>
      </c>
    </row>
    <row r="19644" spans="1:3" x14ac:dyDescent="0.25">
      <c r="A19644" s="76">
        <v>43385</v>
      </c>
      <c r="B19644" s="75">
        <v>26.715720000000008</v>
      </c>
      <c r="C19644" s="75">
        <v>74.170032000000006</v>
      </c>
    </row>
    <row r="19645" spans="1:3" x14ac:dyDescent="0.25">
      <c r="A19645" s="76">
        <v>43386</v>
      </c>
      <c r="B19645" s="75">
        <v>26.725880000000004</v>
      </c>
      <c r="C19645" s="75">
        <v>74.221847999999994</v>
      </c>
    </row>
    <row r="19646" spans="1:3" x14ac:dyDescent="0.25">
      <c r="A19646" s="76">
        <v>43387</v>
      </c>
      <c r="B19646" s="75">
        <v>26.731976</v>
      </c>
      <c r="C19646" s="75">
        <v>74.230992000000001</v>
      </c>
    </row>
    <row r="19647" spans="1:3" x14ac:dyDescent="0.25">
      <c r="A19647" s="76">
        <v>43388</v>
      </c>
      <c r="B19647" s="75">
        <v>26.694383999999999</v>
      </c>
      <c r="C19647" s="75">
        <v>74.224896000000001</v>
      </c>
    </row>
    <row r="19648" spans="1:3" x14ac:dyDescent="0.25">
      <c r="A19648" s="76">
        <v>43389</v>
      </c>
      <c r="B19648" s="75">
        <v>26.671016000000002</v>
      </c>
      <c r="C19648" s="75">
        <v>74.237088</v>
      </c>
    </row>
    <row r="19649" spans="1:3" x14ac:dyDescent="0.25">
      <c r="A19649" s="76">
        <v>43390</v>
      </c>
      <c r="B19649" s="75">
        <v>26.642568000000004</v>
      </c>
      <c r="C19649" s="75">
        <v>74.221847999999994</v>
      </c>
    </row>
    <row r="19650" spans="1:3" x14ac:dyDescent="0.25">
      <c r="A19650" s="76">
        <v>43391</v>
      </c>
      <c r="B19650" s="75">
        <v>26.628344000000006</v>
      </c>
      <c r="C19650" s="75">
        <v>74.301096000000001</v>
      </c>
    </row>
    <row r="19651" spans="1:3" x14ac:dyDescent="0.25">
      <c r="A19651" s="76">
        <v>43392</v>
      </c>
      <c r="B19651" s="75">
        <v>26.639520000000005</v>
      </c>
      <c r="C19651" s="75">
        <v>74.386440000000007</v>
      </c>
    </row>
    <row r="19652" spans="1:3" x14ac:dyDescent="0.25">
      <c r="A19652" s="76">
        <v>43393</v>
      </c>
      <c r="B19652" s="75">
        <v>26.630376000000002</v>
      </c>
      <c r="C19652" s="75">
        <v>74.392536000000007</v>
      </c>
    </row>
    <row r="19653" spans="1:3" x14ac:dyDescent="0.25">
      <c r="A19653" s="76">
        <v>43394</v>
      </c>
      <c r="B19653" s="75">
        <v>26.642568000000004</v>
      </c>
      <c r="C19653" s="75">
        <v>74.429112000000003</v>
      </c>
    </row>
    <row r="19654" spans="1:3" x14ac:dyDescent="0.25">
      <c r="A19654" s="76">
        <v>43395</v>
      </c>
      <c r="B19654" s="75">
        <v>26.697431999999999</v>
      </c>
      <c r="C19654" s="75">
        <v>74.441304000000002</v>
      </c>
    </row>
    <row r="19655" spans="1:3" x14ac:dyDescent="0.25">
      <c r="A19655" s="76">
        <v>43396</v>
      </c>
      <c r="B19655" s="75">
        <v>26.706576000000002</v>
      </c>
      <c r="C19655" s="75">
        <v>74.435208000000003</v>
      </c>
    </row>
    <row r="19656" spans="1:3" x14ac:dyDescent="0.25">
      <c r="A19656" s="76">
        <v>43397</v>
      </c>
      <c r="B19656" s="75">
        <v>26.687272000000004</v>
      </c>
      <c r="C19656" s="75">
        <v>74.450447999999994</v>
      </c>
    </row>
    <row r="19657" spans="1:3" x14ac:dyDescent="0.25">
      <c r="A19657" s="76">
        <v>43398</v>
      </c>
      <c r="B19657" s="75">
        <v>26.667968000000002</v>
      </c>
      <c r="C19657" s="75">
        <v>74.554079999999999</v>
      </c>
    </row>
    <row r="19658" spans="1:3" x14ac:dyDescent="0.25">
      <c r="A19658" s="76">
        <v>43399</v>
      </c>
      <c r="B19658" s="75">
        <v>26.661871999999995</v>
      </c>
      <c r="C19658" s="75">
        <v>74.679047999999995</v>
      </c>
    </row>
    <row r="19659" spans="1:3" x14ac:dyDescent="0.25">
      <c r="A19659" s="76">
        <v>43400</v>
      </c>
      <c r="B19659" s="75">
        <v>26.674063999999998</v>
      </c>
      <c r="C19659" s="75">
        <v>74.749152000000009</v>
      </c>
    </row>
    <row r="19660" spans="1:3" x14ac:dyDescent="0.25">
      <c r="A19660" s="76">
        <v>43401</v>
      </c>
      <c r="B19660" s="75">
        <v>26.654760000000003</v>
      </c>
      <c r="C19660" s="75">
        <v>74.767440000000008</v>
      </c>
    </row>
    <row r="19661" spans="1:3" x14ac:dyDescent="0.25">
      <c r="A19661" s="76">
        <v>43402</v>
      </c>
      <c r="B19661" s="75">
        <v>26.637488000000001</v>
      </c>
      <c r="C19661" s="75">
        <v>74.810112000000004</v>
      </c>
    </row>
    <row r="19662" spans="1:3" x14ac:dyDescent="0.25">
      <c r="A19662" s="76">
        <v>43403</v>
      </c>
      <c r="B19662" s="75">
        <v>26.623263999999995</v>
      </c>
      <c r="C19662" s="75">
        <v>74.794871999999998</v>
      </c>
    </row>
    <row r="19663" spans="1:3" x14ac:dyDescent="0.25">
      <c r="A19663" s="76">
        <v>43404</v>
      </c>
      <c r="B19663" s="75">
        <v>26.611072000000004</v>
      </c>
      <c r="C19663" s="75">
        <v>74.779632000000007</v>
      </c>
    </row>
    <row r="19664" spans="1:3" x14ac:dyDescent="0.25">
      <c r="A19664" s="76">
        <v>43405</v>
      </c>
      <c r="B19664" s="75">
        <v>26.637487999999998</v>
      </c>
      <c r="C19664" s="75">
        <v>74.785728000000006</v>
      </c>
    </row>
    <row r="19665" spans="1:3" x14ac:dyDescent="0.25">
      <c r="A19665" s="76">
        <v>43406</v>
      </c>
      <c r="B19665" s="75">
        <v>26.629360000000002</v>
      </c>
      <c r="C19665" s="75">
        <v>74.941175999999999</v>
      </c>
    </row>
    <row r="19666" spans="1:3" x14ac:dyDescent="0.25">
      <c r="A19666" s="76">
        <v>43407</v>
      </c>
      <c r="B19666" s="75">
        <v>26.627328000000006</v>
      </c>
      <c r="C19666" s="75">
        <v>74.956416000000004</v>
      </c>
    </row>
    <row r="19667" spans="1:3" x14ac:dyDescent="0.25">
      <c r="A19667" s="76">
        <v>43408</v>
      </c>
      <c r="B19667" s="75">
        <v>26.661872000000006</v>
      </c>
      <c r="C19667" s="75">
        <v>75.023471999999998</v>
      </c>
    </row>
    <row r="19668" spans="1:3" x14ac:dyDescent="0.25">
      <c r="A19668" s="76">
        <v>43409</v>
      </c>
      <c r="B19668" s="75">
        <v>26.68524</v>
      </c>
      <c r="C19668" s="75">
        <v>75.041759999999996</v>
      </c>
    </row>
    <row r="19669" spans="1:3" x14ac:dyDescent="0.25">
      <c r="A19669" s="76">
        <v>43410</v>
      </c>
      <c r="B19669" s="75">
        <v>26.691336</v>
      </c>
      <c r="C19669" s="75">
        <v>75.038712000000004</v>
      </c>
    </row>
    <row r="19670" spans="1:3" x14ac:dyDescent="0.25">
      <c r="A19670" s="76">
        <v>43411</v>
      </c>
      <c r="B19670" s="75">
        <v>26.684224</v>
      </c>
      <c r="C19670" s="75">
        <v>75.002136000000007</v>
      </c>
    </row>
    <row r="19671" spans="1:3" x14ac:dyDescent="0.25">
      <c r="A19671" s="76">
        <v>43412</v>
      </c>
      <c r="B19671" s="75">
        <v>26.684224</v>
      </c>
      <c r="C19671" s="75">
        <v>74.947271999999998</v>
      </c>
    </row>
    <row r="19672" spans="1:3" x14ac:dyDescent="0.25">
      <c r="A19672" s="76">
        <v>43413</v>
      </c>
      <c r="B19672" s="75">
        <v>26.699463999999995</v>
      </c>
      <c r="C19672" s="75">
        <v>74.904600000000002</v>
      </c>
    </row>
    <row r="19673" spans="1:3" x14ac:dyDescent="0.25">
      <c r="A19673" s="76">
        <v>43414</v>
      </c>
      <c r="B19673" s="75">
        <v>26.703528000000006</v>
      </c>
      <c r="C19673" s="75">
        <v>74.916792000000001</v>
      </c>
    </row>
    <row r="19674" spans="1:3" x14ac:dyDescent="0.25">
      <c r="A19674" s="76">
        <v>43415</v>
      </c>
      <c r="B19674" s="75">
        <v>26.707592000000002</v>
      </c>
      <c r="C19674" s="75">
        <v>74.932032000000007</v>
      </c>
    </row>
    <row r="19675" spans="1:3" x14ac:dyDescent="0.25">
      <c r="A19675" s="76">
        <v>43416</v>
      </c>
      <c r="B19675" s="75">
        <v>26.708608000000002</v>
      </c>
      <c r="C19675" s="75">
        <v>75.145392000000001</v>
      </c>
    </row>
    <row r="19676" spans="1:3" x14ac:dyDescent="0.25">
      <c r="A19676" s="76">
        <v>43417</v>
      </c>
      <c r="B19676" s="75">
        <v>26.715719999999997</v>
      </c>
      <c r="C19676" s="75">
        <v>75.46848</v>
      </c>
    </row>
    <row r="19677" spans="1:3" x14ac:dyDescent="0.25">
      <c r="A19677" s="76">
        <v>43418</v>
      </c>
      <c r="B19677" s="75">
        <v>26.751280000000001</v>
      </c>
      <c r="C19677" s="75">
        <v>75.58125600000001</v>
      </c>
    </row>
    <row r="19678" spans="1:3" x14ac:dyDescent="0.25">
      <c r="A19678" s="76">
        <v>43419</v>
      </c>
      <c r="B19678" s="75">
        <v>26.791920000000008</v>
      </c>
      <c r="C19678" s="75">
        <v>75.636120000000005</v>
      </c>
    </row>
    <row r="19679" spans="1:3" x14ac:dyDescent="0.25">
      <c r="A19679" s="76">
        <v>43420</v>
      </c>
      <c r="B19679" s="75">
        <v>26.800048000000004</v>
      </c>
      <c r="C19679" s="75">
        <v>75.651359999999997</v>
      </c>
    </row>
    <row r="19680" spans="1:3" x14ac:dyDescent="0.25">
      <c r="A19680" s="76">
        <v>43421</v>
      </c>
      <c r="B19680" s="75">
        <v>26.812239999999999</v>
      </c>
      <c r="C19680" s="75">
        <v>75.633071999999999</v>
      </c>
    </row>
    <row r="19681" spans="1:3" x14ac:dyDescent="0.25">
      <c r="A19681" s="76">
        <v>43422</v>
      </c>
      <c r="B19681" s="75">
        <v>26.830528000000008</v>
      </c>
      <c r="C19681" s="75">
        <v>75.858624000000006</v>
      </c>
    </row>
    <row r="19682" spans="1:3" x14ac:dyDescent="0.25">
      <c r="A19682" s="76">
        <v>43423</v>
      </c>
      <c r="B19682" s="75">
        <v>26.880312</v>
      </c>
      <c r="C19682" s="75">
        <v>76.27315200000001</v>
      </c>
    </row>
    <row r="19683" spans="1:3" x14ac:dyDescent="0.25">
      <c r="A19683" s="76">
        <v>43424</v>
      </c>
      <c r="B19683" s="75">
        <v>26.897584000000002</v>
      </c>
      <c r="C19683" s="75">
        <v>77.132688000000002</v>
      </c>
    </row>
    <row r="19684" spans="1:3" x14ac:dyDescent="0.25">
      <c r="A19684" s="76">
        <v>43425</v>
      </c>
      <c r="B19684" s="75">
        <v>26.947368000000004</v>
      </c>
      <c r="C19684" s="75">
        <v>77.138784000000001</v>
      </c>
    </row>
    <row r="19685" spans="1:3" x14ac:dyDescent="0.25">
      <c r="A19685" s="76">
        <v>43426</v>
      </c>
      <c r="B19685" s="75">
        <v>26.999184</v>
      </c>
      <c r="C19685" s="75">
        <v>77.117447999999996</v>
      </c>
    </row>
    <row r="19686" spans="1:3" x14ac:dyDescent="0.25">
      <c r="A19686" s="76">
        <v>43427</v>
      </c>
      <c r="B19686" s="75">
        <v>26.982927999999998</v>
      </c>
      <c r="C19686" s="75">
        <v>77.083920000000006</v>
      </c>
    </row>
    <row r="19687" spans="1:3" x14ac:dyDescent="0.25">
      <c r="A19687" s="76">
        <v>43428</v>
      </c>
      <c r="B19687" s="75">
        <v>26.994104</v>
      </c>
      <c r="C19687" s="75">
        <v>77.029055999999997</v>
      </c>
    </row>
    <row r="19688" spans="1:3" x14ac:dyDescent="0.25">
      <c r="A19688" s="76">
        <v>43429</v>
      </c>
      <c r="B19688" s="75">
        <v>26.984960000000004</v>
      </c>
      <c r="C19688" s="75">
        <v>76.998576</v>
      </c>
    </row>
    <row r="19689" spans="1:3" x14ac:dyDescent="0.25">
      <c r="A19689" s="76">
        <v>43430</v>
      </c>
      <c r="B19689" s="75">
        <v>26.967688000000003</v>
      </c>
      <c r="C19689" s="75">
        <v>76.952855999999997</v>
      </c>
    </row>
    <row r="19690" spans="1:3" x14ac:dyDescent="0.25">
      <c r="A19690" s="76">
        <v>43431</v>
      </c>
      <c r="B19690" s="75">
        <v>26.961388800000002</v>
      </c>
      <c r="C19690" s="75">
        <v>76.901040000000009</v>
      </c>
    </row>
    <row r="19691" spans="1:3" x14ac:dyDescent="0.25">
      <c r="A19691" s="76">
        <v>43432</v>
      </c>
      <c r="B19691" s="75">
        <v>26.968704000000002</v>
      </c>
      <c r="C19691" s="75">
        <v>76.858367999999999</v>
      </c>
    </row>
    <row r="19692" spans="1:3" x14ac:dyDescent="0.25">
      <c r="A19692" s="76">
        <v>43433</v>
      </c>
      <c r="B19692" s="75">
        <v>26.972768000000002</v>
      </c>
      <c r="C19692" s="75">
        <v>76.815696000000003</v>
      </c>
    </row>
    <row r="19693" spans="1:3" x14ac:dyDescent="0.25">
      <c r="A19693" s="76">
        <v>43434</v>
      </c>
      <c r="B19693" s="75">
        <v>26.970837599999999</v>
      </c>
      <c r="C19693" s="75">
        <v>76.794359999999998</v>
      </c>
    </row>
    <row r="19694" spans="1:3" x14ac:dyDescent="0.25">
      <c r="A19694" s="76">
        <v>43435</v>
      </c>
      <c r="B19694" s="75">
        <v>26.965656000000003</v>
      </c>
      <c r="C19694" s="75">
        <v>76.766928000000007</v>
      </c>
    </row>
    <row r="19695" spans="1:3" x14ac:dyDescent="0.25">
      <c r="A19695" s="76">
        <v>43436</v>
      </c>
      <c r="B19695" s="75">
        <v>26.960576</v>
      </c>
      <c r="C19695" s="75">
        <v>76.718159999999997</v>
      </c>
    </row>
    <row r="19696" spans="1:3" x14ac:dyDescent="0.25">
      <c r="A19696" s="76">
        <v>43437</v>
      </c>
      <c r="B19696" s="75">
        <v>26.962607999999999</v>
      </c>
      <c r="C19696" s="75">
        <v>76.660247999999996</v>
      </c>
    </row>
    <row r="19697" spans="1:3" x14ac:dyDescent="0.25">
      <c r="A19697" s="76">
        <v>43438</v>
      </c>
      <c r="B19697" s="75">
        <v>26.956512</v>
      </c>
      <c r="C19697" s="75">
        <v>76.599288000000001</v>
      </c>
    </row>
    <row r="19698" spans="1:3" x14ac:dyDescent="0.25">
      <c r="A19698" s="76">
        <v>43439</v>
      </c>
      <c r="B19698" s="75">
        <v>26.954480000000004</v>
      </c>
      <c r="C19698" s="75">
        <v>76.526136000000008</v>
      </c>
    </row>
    <row r="19699" spans="1:3" x14ac:dyDescent="0.25">
      <c r="A19699" s="76">
        <v>43440</v>
      </c>
      <c r="B19699" s="75">
        <v>26.953464000000004</v>
      </c>
      <c r="C19699" s="75">
        <v>76.452984000000001</v>
      </c>
    </row>
    <row r="19700" spans="1:3" x14ac:dyDescent="0.25">
      <c r="A19700" s="76">
        <v>43441</v>
      </c>
      <c r="B19700" s="75">
        <v>26.941272000000001</v>
      </c>
      <c r="C19700" s="75">
        <v>76.376784000000001</v>
      </c>
    </row>
    <row r="19701" spans="1:3" x14ac:dyDescent="0.25">
      <c r="A19701" s="76">
        <v>43442</v>
      </c>
      <c r="B19701" s="75">
        <v>26.929079999999999</v>
      </c>
      <c r="C19701" s="75">
        <v>76.355447999999996</v>
      </c>
    </row>
    <row r="19702" spans="1:3" x14ac:dyDescent="0.25">
      <c r="A19702" s="76">
        <v>43443</v>
      </c>
      <c r="B19702" s="75">
        <v>26.916887999999997</v>
      </c>
      <c r="C19702" s="75">
        <v>76.334112000000005</v>
      </c>
    </row>
    <row r="19703" spans="1:3" x14ac:dyDescent="0.25">
      <c r="A19703" s="76">
        <v>43444</v>
      </c>
      <c r="B19703" s="75">
        <v>26.901647999999998</v>
      </c>
      <c r="C19703" s="75">
        <v>76.309728000000007</v>
      </c>
    </row>
    <row r="19704" spans="1:3" x14ac:dyDescent="0.25">
      <c r="A19704" s="76">
        <v>43445</v>
      </c>
      <c r="B19704" s="75">
        <v>26.884376</v>
      </c>
      <c r="C19704" s="75">
        <v>76.267055999999997</v>
      </c>
    </row>
    <row r="19705" spans="1:3" x14ac:dyDescent="0.25">
      <c r="A19705" s="76">
        <v>43446</v>
      </c>
      <c r="B19705" s="75">
        <v>26.869135999999997</v>
      </c>
      <c r="C19705" s="75">
        <v>76.218288000000001</v>
      </c>
    </row>
    <row r="19706" spans="1:3" x14ac:dyDescent="0.25">
      <c r="A19706" s="76">
        <v>43447</v>
      </c>
      <c r="B19706" s="75">
        <v>26.859992000000002</v>
      </c>
      <c r="C19706" s="75">
        <v>76.181712000000005</v>
      </c>
    </row>
    <row r="19707" spans="1:3" x14ac:dyDescent="0.25">
      <c r="A19707" s="76">
        <v>43448</v>
      </c>
      <c r="B19707" s="75">
        <v>26.850847999999996</v>
      </c>
      <c r="C19707" s="75">
        <v>76.172567999999998</v>
      </c>
    </row>
    <row r="19708" spans="1:3" x14ac:dyDescent="0.25">
      <c r="A19708" s="76">
        <v>43449</v>
      </c>
      <c r="B19708" s="75">
        <v>26.835608000000001</v>
      </c>
      <c r="C19708" s="75">
        <v>76.126847999999995</v>
      </c>
    </row>
    <row r="19709" spans="1:3" x14ac:dyDescent="0.25">
      <c r="A19709" s="76">
        <v>43450</v>
      </c>
      <c r="B19709" s="75">
        <v>26.818336000000002</v>
      </c>
      <c r="C19709" s="75">
        <v>76.07808</v>
      </c>
    </row>
    <row r="19710" spans="1:3" x14ac:dyDescent="0.25">
      <c r="A19710" s="76">
        <v>43451</v>
      </c>
      <c r="B19710" s="75">
        <v>26.798016000000001</v>
      </c>
      <c r="C19710" s="75">
        <v>76.090271999999999</v>
      </c>
    </row>
    <row r="19711" spans="1:3" x14ac:dyDescent="0.25">
      <c r="A19711" s="76">
        <v>43452</v>
      </c>
      <c r="B19711" s="75">
        <v>26.783792000000002</v>
      </c>
      <c r="C19711" s="75">
        <v>76.099416000000005</v>
      </c>
    </row>
    <row r="19712" spans="1:3" x14ac:dyDescent="0.25">
      <c r="A19712" s="76">
        <v>43453</v>
      </c>
      <c r="B19712" s="75">
        <v>26.765504</v>
      </c>
      <c r="C19712" s="75">
        <v>76.108559999999997</v>
      </c>
    </row>
    <row r="19713" spans="1:3" x14ac:dyDescent="0.25">
      <c r="A19713" s="76">
        <v>43454</v>
      </c>
      <c r="B19713" s="75">
        <v>26.751279999999998</v>
      </c>
      <c r="C19713" s="75">
        <v>76.12075200000001</v>
      </c>
    </row>
    <row r="19714" spans="1:3" x14ac:dyDescent="0.25">
      <c r="A19714" s="76">
        <v>43455</v>
      </c>
      <c r="B19714" s="75">
        <v>26.725880000000004</v>
      </c>
      <c r="C19714" s="75">
        <v>76.123800000000003</v>
      </c>
    </row>
    <row r="19715" spans="1:3" x14ac:dyDescent="0.25">
      <c r="A19715" s="76">
        <v>43456</v>
      </c>
      <c r="B19715" s="75">
        <v>26.708608000000002</v>
      </c>
      <c r="C19715" s="75">
        <v>76.123800000000003</v>
      </c>
    </row>
    <row r="19716" spans="1:3" x14ac:dyDescent="0.25">
      <c r="A19716" s="76">
        <v>43457</v>
      </c>
      <c r="B19716" s="75">
        <v>26.683208000000004</v>
      </c>
      <c r="C19716" s="75">
        <v>76.123800000000003</v>
      </c>
    </row>
    <row r="19717" spans="1:3" x14ac:dyDescent="0.25">
      <c r="A19717" s="76">
        <v>43458</v>
      </c>
      <c r="B19717" s="75">
        <v>26.655776000000003</v>
      </c>
      <c r="C19717" s="75">
        <v>76.123800000000003</v>
      </c>
    </row>
    <row r="19718" spans="1:3" x14ac:dyDescent="0.25">
      <c r="A19718" s="76">
        <v>43459</v>
      </c>
      <c r="B19718" s="75">
        <v>26.636472000000001</v>
      </c>
      <c r="C19718" s="75">
        <v>76.126847999999995</v>
      </c>
    </row>
    <row r="19719" spans="1:3" x14ac:dyDescent="0.25">
      <c r="A19719" s="76">
        <v>43460</v>
      </c>
      <c r="B19719" s="75">
        <v>26.611072000000004</v>
      </c>
      <c r="C19719" s="75">
        <v>76.126847999999995</v>
      </c>
    </row>
    <row r="19720" spans="1:3" x14ac:dyDescent="0.25">
      <c r="A19720" s="76">
        <v>43461</v>
      </c>
      <c r="B19720" s="75">
        <v>26.591768000000002</v>
      </c>
      <c r="C19720" s="75">
        <v>76.126847999999995</v>
      </c>
    </row>
    <row r="19721" spans="1:3" x14ac:dyDescent="0.25">
      <c r="A19721" s="76">
        <v>43462</v>
      </c>
      <c r="B19721" s="75">
        <v>26.573378400000003</v>
      </c>
      <c r="C19721" s="75">
        <v>76.123800000000003</v>
      </c>
    </row>
    <row r="19722" spans="1:3" x14ac:dyDescent="0.25">
      <c r="A19722" s="76">
        <v>43463</v>
      </c>
      <c r="B19722" s="75">
        <v>26.548079999999999</v>
      </c>
      <c r="C19722" s="75">
        <v>76.12075200000001</v>
      </c>
    </row>
    <row r="19723" spans="1:3" x14ac:dyDescent="0.25">
      <c r="A19723" s="76">
        <v>43464</v>
      </c>
      <c r="B19723" s="75">
        <v>26.525829600000002</v>
      </c>
      <c r="C19723" s="75">
        <v>76.117704000000003</v>
      </c>
    </row>
    <row r="19724" spans="1:3" x14ac:dyDescent="0.25">
      <c r="A19724" s="76">
        <v>43465</v>
      </c>
      <c r="B19724" s="75">
        <v>26.500226399999999</v>
      </c>
      <c r="C19724" s="75">
        <v>76.108559999999997</v>
      </c>
    </row>
    <row r="19725" spans="1:3" x14ac:dyDescent="0.25">
      <c r="A19725" s="76">
        <v>43466</v>
      </c>
      <c r="B19725" s="75">
        <v>26.477976000000002</v>
      </c>
      <c r="C19725" s="75">
        <v>76.099416000000005</v>
      </c>
    </row>
    <row r="19726" spans="1:3" x14ac:dyDescent="0.25">
      <c r="A19726" s="76">
        <v>43467</v>
      </c>
      <c r="B19726" s="75">
        <v>26.455624</v>
      </c>
      <c r="C19726" s="75">
        <v>76.090271999999999</v>
      </c>
    </row>
    <row r="19727" spans="1:3" x14ac:dyDescent="0.25">
      <c r="A19727" s="76">
        <v>43468</v>
      </c>
      <c r="B19727" s="75">
        <v>26.432255999999995</v>
      </c>
      <c r="C19727" s="75">
        <v>76.084175999999999</v>
      </c>
    </row>
    <row r="19728" spans="1:3" x14ac:dyDescent="0.25">
      <c r="A19728" s="76">
        <v>43469</v>
      </c>
      <c r="B19728" s="75">
        <v>26.405839999999998</v>
      </c>
      <c r="C19728" s="75">
        <v>76.075032000000007</v>
      </c>
    </row>
    <row r="19729" spans="1:3" x14ac:dyDescent="0.25">
      <c r="A19729" s="76">
        <v>43470</v>
      </c>
      <c r="B19729" s="75">
        <v>26.38552</v>
      </c>
      <c r="C19729" s="75">
        <v>76.059792000000002</v>
      </c>
    </row>
    <row r="19730" spans="1:3" x14ac:dyDescent="0.25">
      <c r="A19730" s="76">
        <v>43471</v>
      </c>
      <c r="B19730" s="75">
        <v>26.364184000000002</v>
      </c>
      <c r="C19730" s="75">
        <v>76.050647999999995</v>
      </c>
    </row>
    <row r="19731" spans="1:3" x14ac:dyDescent="0.25">
      <c r="A19731" s="76">
        <v>43472</v>
      </c>
      <c r="B19731" s="75">
        <v>26.341832000000004</v>
      </c>
      <c r="C19731" s="75">
        <v>76.035408000000004</v>
      </c>
    </row>
    <row r="19732" spans="1:3" x14ac:dyDescent="0.25">
      <c r="A19732" s="76">
        <v>43473</v>
      </c>
      <c r="B19732" s="75">
        <v>26.321512000000002</v>
      </c>
      <c r="C19732" s="75">
        <v>76.062840000000008</v>
      </c>
    </row>
    <row r="19733" spans="1:3" x14ac:dyDescent="0.25">
      <c r="A19733" s="76">
        <v>43474</v>
      </c>
      <c r="B19733" s="75">
        <v>26.307288000000003</v>
      </c>
      <c r="C19733" s="75">
        <v>76.068936000000008</v>
      </c>
    </row>
    <row r="19734" spans="1:3" x14ac:dyDescent="0.25">
      <c r="A19734" s="76">
        <v>43475</v>
      </c>
      <c r="B19734" s="75">
        <v>26.286968000000002</v>
      </c>
      <c r="C19734" s="75">
        <v>76.062840000000008</v>
      </c>
    </row>
    <row r="19735" spans="1:3" x14ac:dyDescent="0.25">
      <c r="A19735" s="76">
        <v>43476</v>
      </c>
      <c r="B19735" s="75">
        <v>26.262584000000004</v>
      </c>
      <c r="C19735" s="75">
        <v>76.056744000000009</v>
      </c>
    </row>
    <row r="19736" spans="1:3" x14ac:dyDescent="0.25">
      <c r="A19736" s="76">
        <v>43477</v>
      </c>
      <c r="B19736" s="75">
        <v>26.239215999999999</v>
      </c>
      <c r="C19736" s="75">
        <v>76.04455200000001</v>
      </c>
    </row>
    <row r="19737" spans="1:3" x14ac:dyDescent="0.25">
      <c r="A19737" s="76">
        <v>43478</v>
      </c>
      <c r="B19737" s="75">
        <v>26.212800000000001</v>
      </c>
      <c r="C19737" s="75">
        <v>76.029312000000004</v>
      </c>
    </row>
    <row r="19738" spans="1:3" x14ac:dyDescent="0.25">
      <c r="A19738" s="76">
        <v>43479</v>
      </c>
      <c r="B19738" s="75">
        <v>26.193496000000003</v>
      </c>
      <c r="C19738" s="75">
        <v>76.014071999999999</v>
      </c>
    </row>
    <row r="19739" spans="1:3" x14ac:dyDescent="0.25">
      <c r="A19739" s="76">
        <v>43480</v>
      </c>
      <c r="B19739" s="75">
        <v>26.170128000000005</v>
      </c>
      <c r="C19739" s="75">
        <v>75.998832000000007</v>
      </c>
    </row>
    <row r="19740" spans="1:3" x14ac:dyDescent="0.25">
      <c r="A19740" s="76">
        <v>43481</v>
      </c>
      <c r="B19740" s="75">
        <v>26.150824</v>
      </c>
      <c r="C19740" s="75">
        <v>75.980544000000009</v>
      </c>
    </row>
    <row r="19741" spans="1:3" x14ac:dyDescent="0.25">
      <c r="A19741" s="76">
        <v>43482</v>
      </c>
      <c r="B19741" s="75">
        <v>26.128472000000006</v>
      </c>
      <c r="C19741" s="75">
        <v>75.965304000000003</v>
      </c>
    </row>
    <row r="19742" spans="1:3" x14ac:dyDescent="0.25">
      <c r="A19742" s="76">
        <v>43483</v>
      </c>
      <c r="B19742" s="75">
        <v>26.107136000000008</v>
      </c>
      <c r="C19742" s="75">
        <v>75.916536000000008</v>
      </c>
    </row>
    <row r="19743" spans="1:3" x14ac:dyDescent="0.25">
      <c r="A19743" s="76">
        <v>43484</v>
      </c>
      <c r="B19743" s="75">
        <v>26.099008000000001</v>
      </c>
      <c r="C19743" s="75">
        <v>75.785471999999999</v>
      </c>
    </row>
    <row r="19744" spans="1:3" x14ac:dyDescent="0.25">
      <c r="A19744" s="76">
        <v>43485</v>
      </c>
      <c r="B19744" s="75">
        <v>26.086815999999999</v>
      </c>
      <c r="C19744" s="75">
        <v>75.684888000000001</v>
      </c>
    </row>
    <row r="19745" spans="1:3" x14ac:dyDescent="0.25">
      <c r="A19745" s="76">
        <v>43486</v>
      </c>
      <c r="B19745" s="75">
        <v>26.083768000000003</v>
      </c>
      <c r="C19745" s="75">
        <v>75.535536000000008</v>
      </c>
    </row>
    <row r="19746" spans="1:3" x14ac:dyDescent="0.25">
      <c r="A19746" s="76">
        <v>43487</v>
      </c>
      <c r="B19746" s="75">
        <v>26.074624</v>
      </c>
      <c r="C19746" s="75">
        <v>75.404471999999998</v>
      </c>
    </row>
    <row r="19747" spans="1:3" x14ac:dyDescent="0.25">
      <c r="A19747" s="76">
        <v>43488</v>
      </c>
      <c r="B19747" s="75">
        <v>26.068527999999997</v>
      </c>
      <c r="C19747" s="75">
        <v>75.261216000000005</v>
      </c>
    </row>
    <row r="19748" spans="1:3" x14ac:dyDescent="0.25">
      <c r="A19748" s="76">
        <v>43489</v>
      </c>
      <c r="B19748" s="75">
        <v>26.057352000000005</v>
      </c>
      <c r="C19748" s="75">
        <v>75.121008000000003</v>
      </c>
    </row>
    <row r="19749" spans="1:3" x14ac:dyDescent="0.25">
      <c r="A19749" s="76">
        <v>43490</v>
      </c>
      <c r="B19749" s="75">
        <v>26.044144000000003</v>
      </c>
      <c r="C19749" s="75">
        <v>74.986896000000002</v>
      </c>
    </row>
    <row r="19750" spans="1:3" x14ac:dyDescent="0.25">
      <c r="A19750" s="76">
        <v>43491</v>
      </c>
      <c r="B19750" s="75">
        <v>26.036016000000004</v>
      </c>
      <c r="C19750" s="75">
        <v>74.846688</v>
      </c>
    </row>
    <row r="19751" spans="1:3" x14ac:dyDescent="0.25">
      <c r="A19751" s="76">
        <v>43492</v>
      </c>
      <c r="B19751" s="75">
        <v>26.028904000000001</v>
      </c>
      <c r="C19751" s="75">
        <v>74.691240000000008</v>
      </c>
    </row>
    <row r="19752" spans="1:3" x14ac:dyDescent="0.25">
      <c r="A19752" s="76">
        <v>43493</v>
      </c>
      <c r="B19752" s="75">
        <v>26.025855999999997</v>
      </c>
      <c r="C19752" s="75">
        <v>74.532744000000008</v>
      </c>
    </row>
    <row r="19753" spans="1:3" x14ac:dyDescent="0.25">
      <c r="A19753" s="76">
        <v>43494</v>
      </c>
      <c r="B19753" s="75">
        <v>26.018744000000005</v>
      </c>
      <c r="C19753" s="75">
        <v>74.377296000000001</v>
      </c>
    </row>
    <row r="19754" spans="1:3" x14ac:dyDescent="0.25">
      <c r="A19754" s="76">
        <v>43495</v>
      </c>
      <c r="B19754" s="75">
        <v>26.012647999999999</v>
      </c>
      <c r="C19754" s="75">
        <v>74.200512000000003</v>
      </c>
    </row>
    <row r="19755" spans="1:3" x14ac:dyDescent="0.25">
      <c r="A19755" s="76">
        <v>43496</v>
      </c>
      <c r="B19755" s="75">
        <v>26.003504</v>
      </c>
      <c r="C19755" s="75">
        <v>74.020679999999999</v>
      </c>
    </row>
    <row r="19756" spans="1:3" x14ac:dyDescent="0.25">
      <c r="A19756" s="76">
        <v>43497</v>
      </c>
      <c r="B19756" s="75">
        <v>25.996392000000004</v>
      </c>
      <c r="C19756" s="75">
        <v>73.834752000000009</v>
      </c>
    </row>
    <row r="19757" spans="1:3" x14ac:dyDescent="0.25">
      <c r="A19757" s="76">
        <v>43498</v>
      </c>
      <c r="B19757" s="75">
        <v>25.988264000000001</v>
      </c>
      <c r="C19757" s="75">
        <v>73.654920000000004</v>
      </c>
    </row>
    <row r="19758" spans="1:3" x14ac:dyDescent="0.25">
      <c r="A19758" s="76">
        <v>43499</v>
      </c>
      <c r="B19758" s="75">
        <v>25.980136000000002</v>
      </c>
      <c r="C19758" s="75">
        <v>73.484232000000006</v>
      </c>
    </row>
    <row r="19759" spans="1:3" x14ac:dyDescent="0.25">
      <c r="A19759" s="76">
        <v>43500</v>
      </c>
      <c r="B19759" s="75">
        <v>25.974039999999999</v>
      </c>
      <c r="C19759" s="75">
        <v>73.301352000000009</v>
      </c>
    </row>
    <row r="19760" spans="1:3" x14ac:dyDescent="0.25">
      <c r="A19760" s="76">
        <v>43501</v>
      </c>
      <c r="B19760" s="75">
        <v>25.963880000000003</v>
      </c>
      <c r="C19760" s="75">
        <v>73.121520000000004</v>
      </c>
    </row>
    <row r="19761" spans="1:3" x14ac:dyDescent="0.25">
      <c r="A19761" s="76">
        <v>43502</v>
      </c>
      <c r="B19761" s="75">
        <v>25.954735999999997</v>
      </c>
      <c r="C19761" s="75">
        <v>72.938640000000007</v>
      </c>
    </row>
    <row r="19762" spans="1:3" x14ac:dyDescent="0.25">
      <c r="A19762" s="76">
        <v>43503</v>
      </c>
      <c r="B19762" s="75">
        <v>25.946608000000001</v>
      </c>
      <c r="C19762" s="75">
        <v>72.74966400000001</v>
      </c>
    </row>
    <row r="19763" spans="1:3" x14ac:dyDescent="0.25">
      <c r="A19763" s="76">
        <v>43504</v>
      </c>
      <c r="B19763" s="75">
        <v>25.939495999999998</v>
      </c>
      <c r="C19763" s="75">
        <v>72.566784000000013</v>
      </c>
    </row>
    <row r="19764" spans="1:3" x14ac:dyDescent="0.25">
      <c r="A19764" s="76">
        <v>43505</v>
      </c>
      <c r="B19764" s="75">
        <v>25.936448000000002</v>
      </c>
      <c r="C19764" s="75">
        <v>72.399144000000007</v>
      </c>
    </row>
    <row r="19765" spans="1:3" x14ac:dyDescent="0.25">
      <c r="A19765" s="76">
        <v>43506</v>
      </c>
      <c r="B19765" s="75">
        <v>25.927303999999999</v>
      </c>
      <c r="C19765" s="75">
        <v>72.252840000000006</v>
      </c>
    </row>
    <row r="19766" spans="1:3" x14ac:dyDescent="0.25">
      <c r="A19766" s="76">
        <v>43507</v>
      </c>
      <c r="B19766" s="75">
        <v>25.924256</v>
      </c>
      <c r="C19766" s="75">
        <v>72.0852</v>
      </c>
    </row>
    <row r="19767" spans="1:3" x14ac:dyDescent="0.25">
      <c r="A19767" s="76">
        <v>43508</v>
      </c>
      <c r="B19767" s="75">
        <v>25.915112000000001</v>
      </c>
      <c r="C19767" s="75">
        <v>71.914512000000002</v>
      </c>
    </row>
    <row r="19768" spans="1:3" x14ac:dyDescent="0.25">
      <c r="A19768" s="76">
        <v>43509</v>
      </c>
      <c r="B19768" s="75">
        <v>25.909016000000001</v>
      </c>
      <c r="C19768" s="75">
        <v>71.752967999999996</v>
      </c>
    </row>
    <row r="19769" spans="1:3" x14ac:dyDescent="0.25">
      <c r="A19769" s="76">
        <v>43510</v>
      </c>
      <c r="B19769" s="75">
        <v>25.901904000000002</v>
      </c>
      <c r="C19769" s="75">
        <v>71.582279999999997</v>
      </c>
    </row>
    <row r="19770" spans="1:3" x14ac:dyDescent="0.25">
      <c r="A19770" s="76">
        <v>43511</v>
      </c>
      <c r="B19770" s="75">
        <v>25.894791999999999</v>
      </c>
      <c r="C19770" s="75">
        <v>71.414640000000006</v>
      </c>
    </row>
    <row r="19771" spans="1:3" x14ac:dyDescent="0.25">
      <c r="A19771" s="76">
        <v>43512</v>
      </c>
      <c r="B19771" s="75">
        <v>25.878535999999997</v>
      </c>
      <c r="C19771" s="75">
        <v>71.347584000000012</v>
      </c>
    </row>
    <row r="19772" spans="1:3" x14ac:dyDescent="0.25">
      <c r="A19772" s="76">
        <v>43513</v>
      </c>
      <c r="B19772" s="75">
        <v>25.862279999999998</v>
      </c>
      <c r="C19772" s="75">
        <v>71.286624000000003</v>
      </c>
    </row>
    <row r="19773" spans="1:3" x14ac:dyDescent="0.25">
      <c r="A19773" s="76">
        <v>43514</v>
      </c>
      <c r="B19773" s="75">
        <v>25.845008000000004</v>
      </c>
      <c r="C19773" s="75">
        <v>71.231759999999994</v>
      </c>
    </row>
    <row r="19774" spans="1:3" x14ac:dyDescent="0.25">
      <c r="A19774" s="76">
        <v>43515</v>
      </c>
      <c r="B19774" s="75">
        <v>25.826720000000002</v>
      </c>
      <c r="C19774" s="75">
        <v>71.1708</v>
      </c>
    </row>
    <row r="19775" spans="1:3" x14ac:dyDescent="0.25">
      <c r="A19775" s="76">
        <v>43516</v>
      </c>
      <c r="B19775" s="75">
        <v>25.808432</v>
      </c>
      <c r="C19775" s="75">
        <v>71.097648000000007</v>
      </c>
    </row>
    <row r="19776" spans="1:3" x14ac:dyDescent="0.25">
      <c r="A19776" s="76">
        <v>43517</v>
      </c>
      <c r="B19776" s="75">
        <v>25.788112000000002</v>
      </c>
      <c r="C19776" s="75">
        <v>71.033640000000005</v>
      </c>
    </row>
    <row r="19777" spans="1:3" x14ac:dyDescent="0.25">
      <c r="A19777" s="76">
        <v>43518</v>
      </c>
      <c r="B19777" s="75">
        <v>25.764744</v>
      </c>
      <c r="C19777" s="75">
        <v>70.975728000000004</v>
      </c>
    </row>
    <row r="19778" spans="1:3" x14ac:dyDescent="0.25">
      <c r="A19778" s="76">
        <v>43519</v>
      </c>
      <c r="B19778" s="75">
        <v>25.743407999999999</v>
      </c>
      <c r="C19778" s="75">
        <v>70.905624000000003</v>
      </c>
    </row>
    <row r="19779" spans="1:3" x14ac:dyDescent="0.25">
      <c r="A19779" s="76">
        <v>43520</v>
      </c>
      <c r="B19779" s="75">
        <v>25.719024000000001</v>
      </c>
      <c r="C19779" s="75">
        <v>70.838568000000009</v>
      </c>
    </row>
    <row r="19780" spans="1:3" x14ac:dyDescent="0.25">
      <c r="A19780" s="76">
        <v>43521</v>
      </c>
      <c r="B19780" s="75">
        <v>25.700736000000003</v>
      </c>
      <c r="C19780" s="75">
        <v>70.780656000000008</v>
      </c>
    </row>
    <row r="19781" spans="1:3" x14ac:dyDescent="0.25">
      <c r="A19781" s="76">
        <v>43522</v>
      </c>
      <c r="B19781" s="75">
        <v>25.678384000000001</v>
      </c>
      <c r="C19781" s="75">
        <v>70.719696000000013</v>
      </c>
    </row>
    <row r="19782" spans="1:3" x14ac:dyDescent="0.25">
      <c r="A19782" s="76">
        <v>43523</v>
      </c>
      <c r="B19782" s="75">
        <v>25.651968</v>
      </c>
      <c r="C19782" s="75">
        <v>70.67397600000001</v>
      </c>
    </row>
    <row r="19783" spans="1:3" x14ac:dyDescent="0.25">
      <c r="A19783" s="76">
        <v>43524</v>
      </c>
      <c r="B19783" s="75">
        <v>25.627584000000002</v>
      </c>
      <c r="C19783" s="75">
        <v>70.625208000000001</v>
      </c>
    </row>
    <row r="19784" spans="1:3" x14ac:dyDescent="0.25">
      <c r="A19784" s="76">
        <v>43525</v>
      </c>
      <c r="B19784" s="75">
        <v>25.615392000000003</v>
      </c>
      <c r="C19784" s="75">
        <v>70.500240000000005</v>
      </c>
    </row>
    <row r="19785" spans="1:3" x14ac:dyDescent="0.25">
      <c r="A19785" s="76">
        <v>43526</v>
      </c>
      <c r="B19785" s="75">
        <v>25.596088000000002</v>
      </c>
      <c r="C19785" s="75">
        <v>70.430136000000005</v>
      </c>
    </row>
    <row r="19786" spans="1:3" x14ac:dyDescent="0.25">
      <c r="A19786" s="76">
        <v>43527</v>
      </c>
      <c r="B19786" s="75">
        <v>25.584911999999999</v>
      </c>
      <c r="C19786" s="75">
        <v>70.384416000000002</v>
      </c>
    </row>
    <row r="19787" spans="1:3" x14ac:dyDescent="0.25">
      <c r="A19787" s="76">
        <v>43528</v>
      </c>
      <c r="B19787" s="75">
        <v>25.563576000000001</v>
      </c>
      <c r="C19787" s="75">
        <v>70.305168000000009</v>
      </c>
    </row>
    <row r="19788" spans="1:3" x14ac:dyDescent="0.25">
      <c r="A19788" s="76">
        <v>43529</v>
      </c>
      <c r="B19788" s="75">
        <v>25.54224</v>
      </c>
      <c r="C19788" s="75">
        <v>70.235064000000008</v>
      </c>
    </row>
    <row r="19789" spans="1:3" x14ac:dyDescent="0.25">
      <c r="A19789" s="76">
        <v>43530</v>
      </c>
      <c r="B19789" s="75">
        <v>25.519379999999998</v>
      </c>
      <c r="C19789" s="75">
        <v>70.171056000000007</v>
      </c>
    </row>
    <row r="19790" spans="1:3" x14ac:dyDescent="0.25">
      <c r="A19790" s="76">
        <v>43531</v>
      </c>
      <c r="B19790" s="75">
        <v>25.493472000000001</v>
      </c>
      <c r="C19790" s="75">
        <v>70.094856000000007</v>
      </c>
    </row>
    <row r="19791" spans="1:3" x14ac:dyDescent="0.25">
      <c r="A19791" s="76">
        <v>43532</v>
      </c>
      <c r="B19791" s="75">
        <v>25.459943999999997</v>
      </c>
      <c r="C19791" s="75">
        <v>70.015608</v>
      </c>
    </row>
    <row r="19792" spans="1:3" x14ac:dyDescent="0.25">
      <c r="A19792" s="76">
        <v>43533</v>
      </c>
      <c r="B19792" s="75">
        <v>25.434543999999999</v>
      </c>
      <c r="C19792" s="75">
        <v>69.963791999999998</v>
      </c>
    </row>
    <row r="19793" spans="1:3" x14ac:dyDescent="0.25">
      <c r="A19793" s="76">
        <v>43534</v>
      </c>
      <c r="B19793" s="75">
        <v>25.415240000000001</v>
      </c>
      <c r="C19793" s="75">
        <v>69.899784000000011</v>
      </c>
    </row>
    <row r="19794" spans="1:3" x14ac:dyDescent="0.25">
      <c r="A19794" s="76">
        <v>43535</v>
      </c>
      <c r="B19794" s="75">
        <v>25.398984000000002</v>
      </c>
      <c r="C19794" s="75">
        <v>69.844920000000002</v>
      </c>
    </row>
    <row r="19795" spans="1:3" x14ac:dyDescent="0.25">
      <c r="A19795" s="76">
        <v>43536</v>
      </c>
      <c r="B19795" s="75">
        <v>25.376632000000001</v>
      </c>
      <c r="C19795" s="75">
        <v>69.790056000000007</v>
      </c>
    </row>
    <row r="19796" spans="1:3" x14ac:dyDescent="0.25">
      <c r="A19796" s="76">
        <v>43537</v>
      </c>
      <c r="B19796" s="75">
        <v>25.353264000000003</v>
      </c>
      <c r="C19796" s="75">
        <v>69.756528000000003</v>
      </c>
    </row>
    <row r="19797" spans="1:3" x14ac:dyDescent="0.25">
      <c r="A19797" s="76">
        <v>43538</v>
      </c>
      <c r="B19797" s="75">
        <v>25.330912000000001</v>
      </c>
      <c r="C19797" s="75">
        <v>69.698616000000001</v>
      </c>
    </row>
    <row r="19798" spans="1:3" x14ac:dyDescent="0.25">
      <c r="A19798" s="76">
        <v>43539</v>
      </c>
      <c r="B19798" s="75">
        <v>25.311608000000003</v>
      </c>
      <c r="C19798" s="75">
        <v>69.640703999999999</v>
      </c>
    </row>
    <row r="19799" spans="1:3" x14ac:dyDescent="0.25">
      <c r="A19799" s="76">
        <v>43540</v>
      </c>
      <c r="B19799" s="75">
        <v>25.286207999999998</v>
      </c>
      <c r="C19799" s="75">
        <v>69.582791999999998</v>
      </c>
    </row>
    <row r="19800" spans="1:3" x14ac:dyDescent="0.25">
      <c r="A19800" s="76">
        <v>43541</v>
      </c>
      <c r="B19800" s="75">
        <v>25.261824000000001</v>
      </c>
      <c r="C19800" s="75">
        <v>69.518784000000011</v>
      </c>
    </row>
    <row r="19801" spans="1:3" x14ac:dyDescent="0.25">
      <c r="A19801" s="76">
        <v>43542</v>
      </c>
      <c r="B19801" s="75">
        <v>25.247599999999998</v>
      </c>
      <c r="C19801" s="75">
        <v>69.457824000000002</v>
      </c>
    </row>
    <row r="19802" spans="1:3" x14ac:dyDescent="0.25">
      <c r="A19802" s="76">
        <v>43543</v>
      </c>
      <c r="B19802" s="75">
        <v>25.228296</v>
      </c>
      <c r="C19802" s="75">
        <v>69.396864000000008</v>
      </c>
    </row>
    <row r="19803" spans="1:3" x14ac:dyDescent="0.25">
      <c r="A19803" s="76">
        <v>43544</v>
      </c>
      <c r="B19803" s="75">
        <v>25.205943999999999</v>
      </c>
      <c r="C19803" s="75">
        <v>69.332856000000007</v>
      </c>
    </row>
    <row r="19804" spans="1:3" x14ac:dyDescent="0.25">
      <c r="A19804" s="76">
        <v>43545</v>
      </c>
      <c r="B19804" s="75">
        <v>25.191720000000004</v>
      </c>
      <c r="C19804" s="75">
        <v>69.265799999999999</v>
      </c>
    </row>
    <row r="19805" spans="1:3" x14ac:dyDescent="0.25">
      <c r="A19805" s="76">
        <v>43546</v>
      </c>
      <c r="B19805" s="75">
        <v>25.160224000000003</v>
      </c>
      <c r="C19805" s="75">
        <v>69.198744000000005</v>
      </c>
    </row>
    <row r="19806" spans="1:3" x14ac:dyDescent="0.25">
      <c r="A19806" s="76">
        <v>43547</v>
      </c>
      <c r="B19806" s="75">
        <v>25.136856000000002</v>
      </c>
      <c r="C19806" s="75">
        <v>69.137784000000011</v>
      </c>
    </row>
    <row r="19807" spans="1:3" x14ac:dyDescent="0.25">
      <c r="A19807" s="76">
        <v>43548</v>
      </c>
      <c r="B19807" s="75">
        <v>25.122632000000007</v>
      </c>
      <c r="C19807" s="75">
        <v>69.082920000000001</v>
      </c>
    </row>
    <row r="19808" spans="1:3" x14ac:dyDescent="0.25">
      <c r="A19808" s="76">
        <v>43549</v>
      </c>
      <c r="B19808" s="75">
        <v>25.094184000000002</v>
      </c>
      <c r="C19808" s="75">
        <v>69.031103999999999</v>
      </c>
    </row>
    <row r="19809" spans="1:3" x14ac:dyDescent="0.25">
      <c r="A19809" s="76">
        <v>43550</v>
      </c>
      <c r="B19809" s="75">
        <v>25.074880000000011</v>
      </c>
      <c r="C19809" s="75">
        <v>68.973191999999997</v>
      </c>
    </row>
    <row r="19810" spans="1:3" x14ac:dyDescent="0.25">
      <c r="A19810" s="76">
        <v>43551</v>
      </c>
      <c r="B19810" s="75">
        <v>25.046431999999999</v>
      </c>
      <c r="C19810" s="75">
        <v>68.90918400000001</v>
      </c>
    </row>
    <row r="19811" spans="1:3" x14ac:dyDescent="0.25">
      <c r="A19811" s="76">
        <v>43552</v>
      </c>
      <c r="B19811" s="75">
        <v>25.028144000000001</v>
      </c>
      <c r="C19811" s="75">
        <v>68.842128000000002</v>
      </c>
    </row>
    <row r="19812" spans="1:3" x14ac:dyDescent="0.25">
      <c r="A19812" s="76">
        <v>43553</v>
      </c>
      <c r="B19812" s="75">
        <v>25.006808000000003</v>
      </c>
      <c r="C19812" s="75">
        <v>68.799456000000006</v>
      </c>
    </row>
    <row r="19813" spans="1:3" x14ac:dyDescent="0.25">
      <c r="A19813" s="76">
        <v>43554</v>
      </c>
      <c r="B19813" s="75">
        <v>24.986487999999998</v>
      </c>
      <c r="C19813" s="75">
        <v>68.738496000000012</v>
      </c>
    </row>
    <row r="19814" spans="1:3" x14ac:dyDescent="0.25">
      <c r="A19814" s="76">
        <v>43555</v>
      </c>
      <c r="B19814" s="75">
        <v>24.965152000000007</v>
      </c>
      <c r="C19814" s="75">
        <v>68.674488000000011</v>
      </c>
    </row>
    <row r="19815" spans="1:3" x14ac:dyDescent="0.25">
      <c r="A19815" s="76">
        <v>43556</v>
      </c>
      <c r="B19815" s="75">
        <v>24.947880000000005</v>
      </c>
      <c r="C19815" s="75">
        <v>68.589144000000005</v>
      </c>
    </row>
    <row r="19816" spans="1:3" x14ac:dyDescent="0.25">
      <c r="A19816" s="76">
        <v>43557</v>
      </c>
      <c r="B19816" s="75">
        <v>24.928576000000003</v>
      </c>
      <c r="C19816" s="75">
        <v>68.515991999999997</v>
      </c>
    </row>
    <row r="19817" spans="1:3" x14ac:dyDescent="0.25">
      <c r="A19817" s="76">
        <v>43558</v>
      </c>
      <c r="B19817" s="75">
        <v>24.910288000000005</v>
      </c>
      <c r="C19817" s="75">
        <v>68.439791999999997</v>
      </c>
    </row>
    <row r="19818" spans="1:3" x14ac:dyDescent="0.25">
      <c r="A19818" s="76">
        <v>43559</v>
      </c>
      <c r="B19818" s="75">
        <v>24.886920000000003</v>
      </c>
      <c r="C19818" s="75">
        <v>68.363591999999997</v>
      </c>
    </row>
    <row r="19819" spans="1:3" x14ac:dyDescent="0.25">
      <c r="A19819" s="76">
        <v>43560</v>
      </c>
      <c r="B19819" s="75">
        <v>24.870664000000001</v>
      </c>
      <c r="C19819" s="75">
        <v>68.278248000000005</v>
      </c>
    </row>
    <row r="19820" spans="1:3" x14ac:dyDescent="0.25">
      <c r="A19820" s="76">
        <v>43561</v>
      </c>
      <c r="B19820" s="75">
        <v>24.853392000000003</v>
      </c>
      <c r="C19820" s="75">
        <v>68.214240000000004</v>
      </c>
    </row>
    <row r="19821" spans="1:3" x14ac:dyDescent="0.25">
      <c r="A19821" s="76">
        <v>43562</v>
      </c>
      <c r="B19821" s="75">
        <v>24.830024000000002</v>
      </c>
      <c r="C19821" s="75">
        <v>68.138040000000004</v>
      </c>
    </row>
    <row r="19822" spans="1:3" x14ac:dyDescent="0.25">
      <c r="A19822" s="76">
        <v>43563</v>
      </c>
      <c r="B19822" s="75">
        <v>24.81072</v>
      </c>
      <c r="C19822" s="75">
        <v>68.058791999999997</v>
      </c>
    </row>
    <row r="19823" spans="1:3" x14ac:dyDescent="0.25">
      <c r="A19823" s="76">
        <v>43564</v>
      </c>
      <c r="B19823" s="75">
        <v>24.788367999999998</v>
      </c>
      <c r="C19823" s="75">
        <v>67.979544000000004</v>
      </c>
    </row>
    <row r="19824" spans="1:3" x14ac:dyDescent="0.25">
      <c r="A19824" s="76">
        <v>43565</v>
      </c>
      <c r="B19824" s="75">
        <v>24.769064</v>
      </c>
      <c r="C19824" s="75">
        <v>67.900296000000012</v>
      </c>
    </row>
    <row r="19825" spans="1:3" x14ac:dyDescent="0.25">
      <c r="A19825" s="76">
        <v>43566</v>
      </c>
      <c r="B19825" s="75">
        <v>24.749759999999998</v>
      </c>
      <c r="C19825" s="75">
        <v>67.799712</v>
      </c>
    </row>
    <row r="19826" spans="1:3" x14ac:dyDescent="0.25">
      <c r="A19826" s="76">
        <v>43567</v>
      </c>
      <c r="B19826" s="75">
        <v>24.72944</v>
      </c>
      <c r="C19826" s="75">
        <v>67.702176000000009</v>
      </c>
    </row>
    <row r="19827" spans="1:3" x14ac:dyDescent="0.25">
      <c r="A19827" s="76">
        <v>43568</v>
      </c>
      <c r="B19827" s="75">
        <v>24.711151999999998</v>
      </c>
      <c r="C19827" s="75">
        <v>67.580256000000006</v>
      </c>
    </row>
    <row r="19828" spans="1:3" x14ac:dyDescent="0.25">
      <c r="A19828" s="76">
        <v>43569</v>
      </c>
      <c r="B19828" s="75">
        <v>24.688800000000001</v>
      </c>
      <c r="C19828" s="75">
        <v>67.45528800000001</v>
      </c>
    </row>
    <row r="19829" spans="1:3" x14ac:dyDescent="0.25">
      <c r="A19829" s="76">
        <v>43570</v>
      </c>
      <c r="B19829" s="75">
        <v>24.670512000000006</v>
      </c>
      <c r="C19829" s="75">
        <v>67.324224000000001</v>
      </c>
    </row>
    <row r="19830" spans="1:3" x14ac:dyDescent="0.25">
      <c r="A19830" s="76">
        <v>43571</v>
      </c>
      <c r="B19830" s="75">
        <v>24.656288</v>
      </c>
      <c r="C19830" s="75">
        <v>67.187064000000007</v>
      </c>
    </row>
    <row r="19831" spans="1:3" x14ac:dyDescent="0.25">
      <c r="A19831" s="76">
        <v>43572</v>
      </c>
      <c r="B19831" s="75">
        <v>24.644096000000005</v>
      </c>
      <c r="C19831" s="75">
        <v>67.059048000000004</v>
      </c>
    </row>
    <row r="19832" spans="1:3" x14ac:dyDescent="0.25">
      <c r="A19832" s="76">
        <v>43573</v>
      </c>
      <c r="B19832" s="75">
        <v>24.629872000000002</v>
      </c>
      <c r="C19832" s="75">
        <v>66.860928000000001</v>
      </c>
    </row>
    <row r="19833" spans="1:3" x14ac:dyDescent="0.25">
      <c r="A19833" s="76">
        <v>43574</v>
      </c>
      <c r="B19833" s="75">
        <v>24.61768</v>
      </c>
      <c r="C19833" s="75">
        <v>66.656711999999999</v>
      </c>
    </row>
    <row r="19834" spans="1:3" x14ac:dyDescent="0.25">
      <c r="A19834" s="76">
        <v>43575</v>
      </c>
      <c r="B19834" s="75">
        <v>24.611584000000001</v>
      </c>
      <c r="C19834" s="75">
        <v>66.473832000000002</v>
      </c>
    </row>
    <row r="19835" spans="1:3" x14ac:dyDescent="0.25">
      <c r="A19835" s="76">
        <v>43576</v>
      </c>
      <c r="B19835" s="75">
        <v>24.666448000000003</v>
      </c>
      <c r="C19835" s="75">
        <v>66.290952000000004</v>
      </c>
    </row>
    <row r="19836" spans="1:3" x14ac:dyDescent="0.25">
      <c r="A19836" s="76">
        <v>43577</v>
      </c>
      <c r="B19836" s="75">
        <v>24.672543999999998</v>
      </c>
      <c r="C19836" s="75">
        <v>66.117215999999999</v>
      </c>
    </row>
    <row r="19837" spans="1:3" x14ac:dyDescent="0.25">
      <c r="A19837" s="76">
        <v>43578</v>
      </c>
      <c r="B19837" s="75">
        <v>24.661368</v>
      </c>
      <c r="C19837" s="75">
        <v>65.934336000000002</v>
      </c>
    </row>
    <row r="19838" spans="1:3" x14ac:dyDescent="0.25">
      <c r="A19838" s="76">
        <v>43579</v>
      </c>
      <c r="B19838" s="75">
        <v>24.650192000000001</v>
      </c>
      <c r="C19838" s="75">
        <v>65.720976000000007</v>
      </c>
    </row>
    <row r="19839" spans="1:3" x14ac:dyDescent="0.25">
      <c r="A19839" s="76">
        <v>43580</v>
      </c>
      <c r="B19839" s="75">
        <v>24.636984000000002</v>
      </c>
      <c r="C19839" s="75">
        <v>65.483232000000001</v>
      </c>
    </row>
    <row r="19840" spans="1:3" x14ac:dyDescent="0.25">
      <c r="A19840" s="76">
        <v>43581</v>
      </c>
      <c r="B19840" s="75">
        <v>24.624792000000003</v>
      </c>
      <c r="C19840" s="75">
        <v>65.215008000000012</v>
      </c>
    </row>
    <row r="19841" spans="1:3" x14ac:dyDescent="0.25">
      <c r="A19841" s="76">
        <v>43582</v>
      </c>
      <c r="B19841" s="75">
        <v>24.620728</v>
      </c>
      <c r="C19841" s="75">
        <v>64.952880000000007</v>
      </c>
    </row>
    <row r="19842" spans="1:3" x14ac:dyDescent="0.25">
      <c r="A19842" s="76">
        <v>43583</v>
      </c>
      <c r="B19842" s="75">
        <v>24.619712</v>
      </c>
      <c r="C19842" s="75">
        <v>64.681608000000011</v>
      </c>
    </row>
    <row r="19843" spans="1:3" x14ac:dyDescent="0.25">
      <c r="A19843" s="76">
        <v>43584</v>
      </c>
      <c r="B19843" s="75">
        <v>24.611584000000001</v>
      </c>
      <c r="C19843" s="75">
        <v>64.416432</v>
      </c>
    </row>
    <row r="19844" spans="1:3" x14ac:dyDescent="0.25">
      <c r="A19844" s="76">
        <v>43585</v>
      </c>
      <c r="B19844" s="75">
        <v>24.608536000000001</v>
      </c>
      <c r="C19844" s="75">
        <v>64.142111999999997</v>
      </c>
    </row>
    <row r="19845" spans="1:3" x14ac:dyDescent="0.25">
      <c r="A19845" s="76">
        <v>43586</v>
      </c>
      <c r="B19845" s="75">
        <v>24.597359999999998</v>
      </c>
      <c r="C19845" s="75">
        <v>63.88608</v>
      </c>
    </row>
    <row r="19846" spans="1:3" x14ac:dyDescent="0.25">
      <c r="A19846" s="76">
        <v>43587</v>
      </c>
      <c r="B19846" s="75">
        <v>24.585168000000003</v>
      </c>
      <c r="C19846" s="75">
        <v>63.596520000000005</v>
      </c>
    </row>
    <row r="19847" spans="1:3" x14ac:dyDescent="0.25">
      <c r="A19847" s="76">
        <v>43588</v>
      </c>
      <c r="B19847" s="75">
        <v>24.573992000000001</v>
      </c>
      <c r="C19847" s="75">
        <v>63.334392000000001</v>
      </c>
    </row>
    <row r="19848" spans="1:3" x14ac:dyDescent="0.25">
      <c r="A19848" s="76">
        <v>43589</v>
      </c>
      <c r="B19848" s="75">
        <v>24.563832000000001</v>
      </c>
      <c r="C19848" s="75">
        <v>63.035688</v>
      </c>
    </row>
    <row r="19849" spans="1:3" x14ac:dyDescent="0.25">
      <c r="A19849" s="76">
        <v>43590</v>
      </c>
      <c r="B19849" s="75">
        <v>24.548592000000003</v>
      </c>
      <c r="C19849" s="75">
        <v>62.868048000000002</v>
      </c>
    </row>
    <row r="19850" spans="1:3" x14ac:dyDescent="0.25">
      <c r="A19850" s="76">
        <v>43591</v>
      </c>
      <c r="B19850" s="75">
        <v>24.525224000000001</v>
      </c>
      <c r="C19850" s="75">
        <v>62.791848000000002</v>
      </c>
    </row>
    <row r="19851" spans="1:3" x14ac:dyDescent="0.25">
      <c r="A19851" s="76">
        <v>43592</v>
      </c>
      <c r="B19851" s="75">
        <v>24.501855999999997</v>
      </c>
      <c r="C19851" s="75">
        <v>62.727840000000008</v>
      </c>
    </row>
    <row r="19852" spans="1:3" x14ac:dyDescent="0.25">
      <c r="A19852" s="76">
        <v>43593</v>
      </c>
      <c r="B19852" s="75">
        <v>24.479504000000002</v>
      </c>
      <c r="C19852" s="75">
        <v>62.800992000000001</v>
      </c>
    </row>
    <row r="19853" spans="1:3" x14ac:dyDescent="0.25">
      <c r="A19853" s="76">
        <v>43594</v>
      </c>
      <c r="B19853" s="75">
        <v>24.46528</v>
      </c>
      <c r="C19853" s="75">
        <v>63.014352000000009</v>
      </c>
    </row>
    <row r="19854" spans="1:3" x14ac:dyDescent="0.25">
      <c r="A19854" s="76">
        <v>43595</v>
      </c>
      <c r="B19854" s="75">
        <v>24.445976000000002</v>
      </c>
      <c r="C19854" s="75">
        <v>63.127128000000006</v>
      </c>
    </row>
    <row r="19855" spans="1:3" x14ac:dyDescent="0.25">
      <c r="A19855" s="76">
        <v>43596</v>
      </c>
      <c r="B19855" s="75">
        <v>24.428704</v>
      </c>
      <c r="C19855" s="75">
        <v>63.124079999999999</v>
      </c>
    </row>
    <row r="19856" spans="1:3" x14ac:dyDescent="0.25">
      <c r="A19856" s="76">
        <v>43597</v>
      </c>
      <c r="B19856" s="75">
        <v>24.406351999999998</v>
      </c>
      <c r="C19856" s="75">
        <v>63.108840000000008</v>
      </c>
    </row>
    <row r="19857" spans="1:3" x14ac:dyDescent="0.25">
      <c r="A19857" s="76">
        <v>43598</v>
      </c>
      <c r="B19857" s="75">
        <v>24.378919999999994</v>
      </c>
      <c r="C19857" s="75">
        <v>63.093600000000002</v>
      </c>
    </row>
    <row r="19858" spans="1:3" x14ac:dyDescent="0.25">
      <c r="A19858" s="76">
        <v>43599</v>
      </c>
      <c r="B19858" s="75">
        <v>24.362664000000002</v>
      </c>
      <c r="C19858" s="75">
        <v>63.093600000000002</v>
      </c>
    </row>
    <row r="19859" spans="1:3" x14ac:dyDescent="0.25">
      <c r="A19859" s="76">
        <v>43600</v>
      </c>
      <c r="B19859" s="75">
        <v>24.366727999999998</v>
      </c>
      <c r="C19859" s="75">
        <v>63.873888000000001</v>
      </c>
    </row>
    <row r="19860" spans="1:3" x14ac:dyDescent="0.25">
      <c r="A19860" s="76">
        <v>43601</v>
      </c>
      <c r="B19860" s="75">
        <v>24.360632000000003</v>
      </c>
      <c r="C19860" s="75">
        <v>64.017144000000002</v>
      </c>
    </row>
    <row r="19861" spans="1:3" x14ac:dyDescent="0.25">
      <c r="A19861" s="76">
        <v>43602</v>
      </c>
      <c r="B19861" s="75">
        <v>24.369776000000002</v>
      </c>
      <c r="C19861" s="75">
        <v>64.001903999999996</v>
      </c>
    </row>
    <row r="19862" spans="1:3" x14ac:dyDescent="0.25">
      <c r="A19862" s="76">
        <v>43603</v>
      </c>
      <c r="B19862" s="75">
        <v>24.369776000000002</v>
      </c>
      <c r="C19862" s="75">
        <v>63.992759999999997</v>
      </c>
    </row>
    <row r="19863" spans="1:3" x14ac:dyDescent="0.25">
      <c r="A19863" s="76">
        <v>43604</v>
      </c>
      <c r="B19863" s="75">
        <v>24.364696000000002</v>
      </c>
      <c r="C19863" s="75">
        <v>64.050672000000006</v>
      </c>
    </row>
    <row r="19864" spans="1:3" x14ac:dyDescent="0.25">
      <c r="A19864" s="76">
        <v>43605</v>
      </c>
      <c r="B19864" s="75">
        <v>24.364696000000002</v>
      </c>
      <c r="C19864" s="75">
        <v>64.355472000000006</v>
      </c>
    </row>
    <row r="19865" spans="1:3" x14ac:dyDescent="0.25">
      <c r="A19865" s="76">
        <v>43606</v>
      </c>
      <c r="B19865" s="75">
        <v>24.365712000000002</v>
      </c>
      <c r="C19865" s="75">
        <v>64.416432</v>
      </c>
    </row>
    <row r="19866" spans="1:3" x14ac:dyDescent="0.25">
      <c r="A19866" s="76">
        <v>43607</v>
      </c>
      <c r="B19866" s="75">
        <v>24.360632000000006</v>
      </c>
      <c r="C19866" s="75">
        <v>64.364615999999998</v>
      </c>
    </row>
    <row r="19867" spans="1:3" x14ac:dyDescent="0.25">
      <c r="A19867" s="76">
        <v>43608</v>
      </c>
      <c r="B19867" s="75">
        <v>24.34844</v>
      </c>
      <c r="C19867" s="75">
        <v>64.346328000000014</v>
      </c>
    </row>
    <row r="19868" spans="1:3" x14ac:dyDescent="0.25">
      <c r="A19868" s="76">
        <v>43609</v>
      </c>
      <c r="B19868" s="75">
        <v>24.342344000000001</v>
      </c>
      <c r="C19868" s="75">
        <v>64.31280000000001</v>
      </c>
    </row>
    <row r="19869" spans="1:3" x14ac:dyDescent="0.25">
      <c r="A19869" s="76">
        <v>43610</v>
      </c>
      <c r="B19869" s="75">
        <v>24.335232000000001</v>
      </c>
      <c r="C19869" s="75">
        <v>64.203072000000006</v>
      </c>
    </row>
    <row r="19870" spans="1:3" x14ac:dyDescent="0.25">
      <c r="A19870" s="76">
        <v>43611</v>
      </c>
      <c r="B19870" s="75">
        <v>24.330151999999998</v>
      </c>
      <c r="C19870" s="75">
        <v>64.129919999999998</v>
      </c>
    </row>
    <row r="19871" spans="1:3" x14ac:dyDescent="0.25">
      <c r="A19871" s="76">
        <v>43612</v>
      </c>
      <c r="B19871" s="75">
        <v>24.323039999999999</v>
      </c>
      <c r="C19871" s="75">
        <v>64.004952000000003</v>
      </c>
    </row>
    <row r="19872" spans="1:3" x14ac:dyDescent="0.25">
      <c r="A19872" s="76">
        <v>43613</v>
      </c>
      <c r="B19872" s="75">
        <v>24.308816000000004</v>
      </c>
      <c r="C19872" s="75">
        <v>63.861696000000009</v>
      </c>
    </row>
    <row r="19873" spans="1:3" x14ac:dyDescent="0.25">
      <c r="A19873" s="76">
        <v>43614</v>
      </c>
      <c r="B19873" s="75">
        <v>24.300688000000005</v>
      </c>
      <c r="C19873" s="75">
        <v>63.694056000000003</v>
      </c>
    </row>
    <row r="19874" spans="1:3" x14ac:dyDescent="0.25">
      <c r="A19874" s="76">
        <v>43615</v>
      </c>
      <c r="B19874" s="75">
        <v>24.292560000000002</v>
      </c>
      <c r="C19874" s="75">
        <v>63.526415999999998</v>
      </c>
    </row>
    <row r="19875" spans="1:3" x14ac:dyDescent="0.25">
      <c r="A19875" s="76">
        <v>43616</v>
      </c>
      <c r="B19875" s="75">
        <v>24.286464000000002</v>
      </c>
      <c r="C19875" s="75">
        <v>63.416688000000001</v>
      </c>
    </row>
    <row r="19876" spans="1:3" x14ac:dyDescent="0.25">
      <c r="A19876" s="76">
        <v>43617</v>
      </c>
      <c r="B19876" s="75">
        <v>24.290528000000005</v>
      </c>
      <c r="C19876" s="75">
        <v>63.300864000000004</v>
      </c>
    </row>
    <row r="19877" spans="1:3" x14ac:dyDescent="0.25">
      <c r="A19877" s="76">
        <v>43618</v>
      </c>
      <c r="B19877" s="75">
        <v>24.279352000000006</v>
      </c>
      <c r="C19877" s="75">
        <v>63.142368000000005</v>
      </c>
    </row>
    <row r="19878" spans="1:3" x14ac:dyDescent="0.25">
      <c r="A19878" s="76">
        <v>43619</v>
      </c>
      <c r="B19878" s="75">
        <v>24.273256000000003</v>
      </c>
      <c r="C19878" s="75">
        <v>63.002159999999996</v>
      </c>
    </row>
    <row r="19879" spans="1:3" x14ac:dyDescent="0.25">
      <c r="A19879" s="76">
        <v>43620</v>
      </c>
      <c r="B19879" s="75">
        <v>24.280367999999999</v>
      </c>
      <c r="C19879" s="75">
        <v>62.904623999999998</v>
      </c>
    </row>
    <row r="19880" spans="1:3" x14ac:dyDescent="0.25">
      <c r="A19880" s="76">
        <v>43621</v>
      </c>
      <c r="B19880" s="75">
        <v>24.280367999999999</v>
      </c>
      <c r="C19880" s="75">
        <v>62.874144000000001</v>
      </c>
    </row>
    <row r="19881" spans="1:3" x14ac:dyDescent="0.25">
      <c r="A19881" s="76">
        <v>43622</v>
      </c>
      <c r="B19881" s="75">
        <v>24.273256000000003</v>
      </c>
      <c r="C19881" s="75">
        <v>62.956440000000008</v>
      </c>
    </row>
    <row r="19882" spans="1:3" x14ac:dyDescent="0.25">
      <c r="A19882" s="76">
        <v>43623</v>
      </c>
      <c r="B19882" s="75">
        <v>24.266144000000001</v>
      </c>
      <c r="C19882" s="75">
        <v>62.980823999999998</v>
      </c>
    </row>
    <row r="19883" spans="1:3" x14ac:dyDescent="0.25">
      <c r="A19883" s="76">
        <v>43624</v>
      </c>
      <c r="B19883" s="75">
        <v>24.254968000000002</v>
      </c>
      <c r="C19883" s="75">
        <v>62.996064000000004</v>
      </c>
    </row>
    <row r="19884" spans="1:3" x14ac:dyDescent="0.25">
      <c r="A19884" s="76">
        <v>43625</v>
      </c>
      <c r="B19884" s="75">
        <v>24.257000000000001</v>
      </c>
      <c r="C19884" s="75">
        <v>62.968632000000007</v>
      </c>
    </row>
    <row r="19885" spans="1:3" x14ac:dyDescent="0.25">
      <c r="A19885" s="76">
        <v>43626</v>
      </c>
      <c r="B19885" s="75">
        <v>24.249887999999999</v>
      </c>
      <c r="C19885" s="75">
        <v>62.944248000000002</v>
      </c>
    </row>
    <row r="19886" spans="1:3" x14ac:dyDescent="0.25">
      <c r="A19886" s="76">
        <v>43627</v>
      </c>
      <c r="B19886" s="75">
        <v>24.238712</v>
      </c>
      <c r="C19886" s="75">
        <v>63.081408000000003</v>
      </c>
    </row>
    <row r="19887" spans="1:3" x14ac:dyDescent="0.25">
      <c r="A19887" s="76">
        <v>43628</v>
      </c>
      <c r="B19887" s="75">
        <v>24.243792000000003</v>
      </c>
      <c r="C19887" s="75">
        <v>63.291720000000005</v>
      </c>
    </row>
    <row r="19888" spans="1:3" x14ac:dyDescent="0.25">
      <c r="A19888" s="76">
        <v>43629</v>
      </c>
      <c r="B19888" s="75">
        <v>24.237696</v>
      </c>
      <c r="C19888" s="75">
        <v>63.358776000000006</v>
      </c>
    </row>
    <row r="19889" spans="1:3" x14ac:dyDescent="0.25">
      <c r="A19889" s="76">
        <v>43630</v>
      </c>
      <c r="B19889" s="75">
        <v>24.225504000000001</v>
      </c>
      <c r="C19889" s="75">
        <v>63.370968000000005</v>
      </c>
    </row>
    <row r="19890" spans="1:3" x14ac:dyDescent="0.25">
      <c r="A19890" s="76">
        <v>43631</v>
      </c>
      <c r="B19890" s="75">
        <v>24.219407999999998</v>
      </c>
      <c r="C19890" s="75">
        <v>63.459359999999997</v>
      </c>
    </row>
    <row r="19891" spans="1:3" x14ac:dyDescent="0.25">
      <c r="A19891" s="76">
        <v>43632</v>
      </c>
      <c r="B19891" s="75">
        <v>24.215343999999998</v>
      </c>
      <c r="C19891" s="75">
        <v>63.465456000000003</v>
      </c>
    </row>
    <row r="19892" spans="1:3" x14ac:dyDescent="0.25">
      <c r="A19892" s="76">
        <v>43633</v>
      </c>
      <c r="B19892" s="75">
        <v>24.206200000000003</v>
      </c>
      <c r="C19892" s="75">
        <v>63.404496000000009</v>
      </c>
    </row>
    <row r="19893" spans="1:3" x14ac:dyDescent="0.25">
      <c r="A19893" s="76">
        <v>43634</v>
      </c>
      <c r="B19893" s="75">
        <v>24.196040000000004</v>
      </c>
      <c r="C19893" s="75">
        <v>63.303912000000004</v>
      </c>
    </row>
    <row r="19894" spans="1:3" x14ac:dyDescent="0.25">
      <c r="A19894" s="76">
        <v>43635</v>
      </c>
      <c r="B19894" s="75">
        <v>24.189944000000001</v>
      </c>
      <c r="C19894" s="75">
        <v>63.160656000000003</v>
      </c>
    </row>
    <row r="19895" spans="1:3" x14ac:dyDescent="0.25">
      <c r="A19895" s="76">
        <v>43636</v>
      </c>
      <c r="B19895" s="75">
        <v>24.206200000000003</v>
      </c>
      <c r="C19895" s="75">
        <v>63.102744000000001</v>
      </c>
    </row>
    <row r="19896" spans="1:3" x14ac:dyDescent="0.25">
      <c r="A19896" s="76">
        <v>43637</v>
      </c>
      <c r="B19896" s="75">
        <v>24.203151999999999</v>
      </c>
      <c r="C19896" s="75">
        <v>63.157608000000003</v>
      </c>
    </row>
    <row r="19897" spans="1:3" x14ac:dyDescent="0.25">
      <c r="A19897" s="76">
        <v>43638</v>
      </c>
      <c r="B19897" s="75">
        <v>24.205184000000003</v>
      </c>
      <c r="C19897" s="75">
        <v>63.078359999999996</v>
      </c>
    </row>
    <row r="19898" spans="1:3" x14ac:dyDescent="0.25">
      <c r="A19898" s="76">
        <v>43639</v>
      </c>
      <c r="B19898" s="75">
        <v>24.199088</v>
      </c>
      <c r="C19898" s="75">
        <v>62.947296000000009</v>
      </c>
    </row>
    <row r="19899" spans="1:3" x14ac:dyDescent="0.25">
      <c r="A19899" s="76">
        <v>43640</v>
      </c>
      <c r="B19899" s="75">
        <v>24.189944000000001</v>
      </c>
      <c r="C19899" s="75">
        <v>62.932056000000003</v>
      </c>
    </row>
    <row r="19900" spans="1:3" x14ac:dyDescent="0.25">
      <c r="A19900" s="76">
        <v>43641</v>
      </c>
      <c r="B19900" s="75">
        <v>24.217376000000002</v>
      </c>
      <c r="C19900" s="75">
        <v>62.953392000000001</v>
      </c>
    </row>
    <row r="19901" spans="1:3" x14ac:dyDescent="0.25">
      <c r="A19901" s="76">
        <v>43642</v>
      </c>
      <c r="B19901" s="75">
        <v>24.216360000000002</v>
      </c>
      <c r="C19901" s="75">
        <v>62.880240000000008</v>
      </c>
    </row>
    <row r="19902" spans="1:3" x14ac:dyDescent="0.25">
      <c r="A19902" s="76">
        <v>43643</v>
      </c>
      <c r="B19902" s="75">
        <v>24.230584000000004</v>
      </c>
      <c r="C19902" s="75">
        <v>62.785752000000009</v>
      </c>
    </row>
    <row r="19903" spans="1:3" x14ac:dyDescent="0.25">
      <c r="A19903" s="76">
        <v>43644</v>
      </c>
      <c r="B19903" s="75">
        <v>24.243792000000003</v>
      </c>
      <c r="C19903" s="75">
        <v>62.682120000000005</v>
      </c>
    </row>
    <row r="19904" spans="1:3" x14ac:dyDescent="0.25">
      <c r="A19904" s="76">
        <v>43645</v>
      </c>
      <c r="B19904" s="75">
        <v>24.247855999999999</v>
      </c>
      <c r="C19904" s="75">
        <v>62.608968000000004</v>
      </c>
    </row>
    <row r="19905" spans="1:3" x14ac:dyDescent="0.25">
      <c r="A19905" s="76">
        <v>43646</v>
      </c>
      <c r="B19905" s="75">
        <v>24.247855999999999</v>
      </c>
      <c r="C19905" s="75">
        <v>62.627256000000003</v>
      </c>
    </row>
    <row r="19906" spans="1:3" x14ac:dyDescent="0.25">
      <c r="A19906" s="76">
        <v>43647</v>
      </c>
      <c r="B19906" s="75">
        <v>24.27732</v>
      </c>
      <c r="C19906" s="75">
        <v>62.712600000000002</v>
      </c>
    </row>
    <row r="19907" spans="1:3" x14ac:dyDescent="0.25">
      <c r="A19907" s="76">
        <v>43648</v>
      </c>
      <c r="B19907" s="75">
        <v>24.275288</v>
      </c>
      <c r="C19907" s="75">
        <v>62.740032000000006</v>
      </c>
    </row>
    <row r="19908" spans="1:3" x14ac:dyDescent="0.25">
      <c r="A19908" s="76">
        <v>43649</v>
      </c>
      <c r="B19908" s="75">
        <v>24.270208</v>
      </c>
      <c r="C19908" s="75">
        <v>62.758320000000005</v>
      </c>
    </row>
    <row r="19909" spans="1:3" x14ac:dyDescent="0.25">
      <c r="A19909" s="76">
        <v>43650</v>
      </c>
      <c r="B19909" s="75">
        <v>24.253952000000002</v>
      </c>
      <c r="C19909" s="75">
        <v>62.727840000000008</v>
      </c>
    </row>
    <row r="19910" spans="1:3" x14ac:dyDescent="0.25">
      <c r="A19910" s="76">
        <v>43651</v>
      </c>
      <c r="B19910" s="75">
        <v>24.240743999999996</v>
      </c>
      <c r="C19910" s="75">
        <v>62.682120000000005</v>
      </c>
    </row>
    <row r="19911" spans="1:3" x14ac:dyDescent="0.25">
      <c r="A19911" s="76">
        <v>43652</v>
      </c>
      <c r="B19911" s="75">
        <v>24.227536000000001</v>
      </c>
      <c r="C19911" s="75">
        <v>62.657736</v>
      </c>
    </row>
    <row r="19912" spans="1:3" x14ac:dyDescent="0.25">
      <c r="A19912" s="76">
        <v>43653</v>
      </c>
      <c r="B19912" s="75">
        <v>24.2316</v>
      </c>
      <c r="C19912" s="75">
        <v>62.627256000000003</v>
      </c>
    </row>
    <row r="19913" spans="1:3" x14ac:dyDescent="0.25">
      <c r="A19913" s="76">
        <v>43654</v>
      </c>
      <c r="B19913" s="75">
        <v>24.248871999999999</v>
      </c>
      <c r="C19913" s="75">
        <v>62.672976000000006</v>
      </c>
    </row>
    <row r="19914" spans="1:3" x14ac:dyDescent="0.25">
      <c r="A19914" s="76">
        <v>43655</v>
      </c>
      <c r="B19914" s="75">
        <v>24.264112000000001</v>
      </c>
      <c r="C19914" s="75">
        <v>62.925959999999996</v>
      </c>
    </row>
    <row r="19915" spans="1:3" x14ac:dyDescent="0.25">
      <c r="A19915" s="76">
        <v>43656</v>
      </c>
      <c r="B19915" s="75">
        <v>24.27732</v>
      </c>
      <c r="C19915" s="75">
        <v>63.029592000000001</v>
      </c>
    </row>
    <row r="19916" spans="1:3" x14ac:dyDescent="0.25">
      <c r="A19916" s="76">
        <v>43657</v>
      </c>
      <c r="B19916" s="75">
        <v>24.284432000000002</v>
      </c>
      <c r="C19916" s="75">
        <v>63.029592000000001</v>
      </c>
    </row>
    <row r="19917" spans="1:3" x14ac:dyDescent="0.25">
      <c r="A19917" s="76">
        <v>43658</v>
      </c>
      <c r="B19917" s="75">
        <v>24.276304</v>
      </c>
      <c r="C19917" s="75">
        <v>62.980823999999998</v>
      </c>
    </row>
    <row r="19918" spans="1:3" x14ac:dyDescent="0.25">
      <c r="A19918" s="76">
        <v>43659</v>
      </c>
      <c r="B19918" s="75">
        <v>24.293576000000002</v>
      </c>
      <c r="C19918" s="75">
        <v>63.053976000000006</v>
      </c>
    </row>
    <row r="19919" spans="1:3" x14ac:dyDescent="0.25">
      <c r="A19919" s="76">
        <v>43660</v>
      </c>
      <c r="B19919" s="75">
        <v>24.403304000000006</v>
      </c>
      <c r="C19919" s="75">
        <v>63.352679999999999</v>
      </c>
    </row>
    <row r="19920" spans="1:3" x14ac:dyDescent="0.25">
      <c r="A19920" s="76">
        <v>43661</v>
      </c>
      <c r="B19920" s="75">
        <v>24.502872</v>
      </c>
      <c r="C19920" s="75">
        <v>63.745871999999999</v>
      </c>
    </row>
    <row r="19921" spans="1:3" x14ac:dyDescent="0.25">
      <c r="A19921" s="76">
        <v>43662</v>
      </c>
      <c r="B19921" s="75">
        <v>24.560784000000002</v>
      </c>
      <c r="C19921" s="75">
        <v>63.846456000000003</v>
      </c>
    </row>
    <row r="19922" spans="1:3" x14ac:dyDescent="0.25">
      <c r="A19922" s="76">
        <v>43663</v>
      </c>
      <c r="B19922" s="75">
        <v>24.573992000000001</v>
      </c>
      <c r="C19922" s="75">
        <v>63.712344000000002</v>
      </c>
    </row>
    <row r="19923" spans="1:3" x14ac:dyDescent="0.25">
      <c r="A19923" s="76">
        <v>43664</v>
      </c>
      <c r="B19923" s="75">
        <v>24.572976000000004</v>
      </c>
      <c r="C19923" s="75">
        <v>63.660528000000006</v>
      </c>
    </row>
    <row r="19924" spans="1:3" x14ac:dyDescent="0.25">
      <c r="A19924" s="76">
        <v>43665</v>
      </c>
      <c r="B19924" s="75">
        <v>24.573992000000001</v>
      </c>
      <c r="C19924" s="75">
        <v>63.572136</v>
      </c>
    </row>
    <row r="19925" spans="1:3" x14ac:dyDescent="0.25">
      <c r="A19925" s="76">
        <v>43666</v>
      </c>
      <c r="B19925" s="75">
        <v>24.572976000000004</v>
      </c>
      <c r="C19925" s="75">
        <v>63.392304000000003</v>
      </c>
    </row>
    <row r="19926" spans="1:3" x14ac:dyDescent="0.25">
      <c r="A19926" s="76">
        <v>43667</v>
      </c>
      <c r="B19926" s="75">
        <v>24.572976000000004</v>
      </c>
      <c r="C19926" s="75">
        <v>63.203328000000006</v>
      </c>
    </row>
    <row r="19927" spans="1:3" x14ac:dyDescent="0.25">
      <c r="A19927" s="76">
        <v>43668</v>
      </c>
      <c r="B19927" s="75">
        <v>24.588216000000003</v>
      </c>
      <c r="C19927" s="75">
        <v>63.026544000000001</v>
      </c>
    </row>
    <row r="19928" spans="1:3" x14ac:dyDescent="0.25">
      <c r="A19928" s="76">
        <v>43669</v>
      </c>
      <c r="B19928" s="75">
        <v>24.604472000000001</v>
      </c>
      <c r="C19928" s="75">
        <v>63.160656000000003</v>
      </c>
    </row>
    <row r="19929" spans="1:3" x14ac:dyDescent="0.25">
      <c r="A19929" s="76">
        <v>43670</v>
      </c>
      <c r="B19929" s="75">
        <v>24.605487999999998</v>
      </c>
      <c r="C19929" s="75">
        <v>63.300864000000004</v>
      </c>
    </row>
    <row r="19930" spans="1:3" x14ac:dyDescent="0.25">
      <c r="A19930" s="76">
        <v>43671</v>
      </c>
      <c r="B19930" s="75">
        <v>24.607520000000001</v>
      </c>
      <c r="C19930" s="75">
        <v>63.306959999999997</v>
      </c>
    </row>
    <row r="19931" spans="1:3" x14ac:dyDescent="0.25">
      <c r="A19931" s="76">
        <v>43672</v>
      </c>
      <c r="B19931" s="75">
        <v>24.61768</v>
      </c>
      <c r="C19931" s="75">
        <v>63.267336</v>
      </c>
    </row>
    <row r="19932" spans="1:3" x14ac:dyDescent="0.25">
      <c r="A19932" s="76">
        <v>43673</v>
      </c>
      <c r="B19932" s="75">
        <v>24.615648000000004</v>
      </c>
      <c r="C19932" s="75">
        <v>63.166752000000002</v>
      </c>
    </row>
    <row r="19933" spans="1:3" x14ac:dyDescent="0.25">
      <c r="A19933" s="76">
        <v>43674</v>
      </c>
      <c r="B19933" s="75">
        <v>24.607520000000001</v>
      </c>
      <c r="C19933" s="75">
        <v>63.035688</v>
      </c>
    </row>
    <row r="19934" spans="1:3" x14ac:dyDescent="0.25">
      <c r="A19934" s="76">
        <v>43675</v>
      </c>
      <c r="B19934" s="75">
        <v>24.599392000000002</v>
      </c>
      <c r="C19934" s="75">
        <v>62.895479999999999</v>
      </c>
    </row>
    <row r="19935" spans="1:3" x14ac:dyDescent="0.25">
      <c r="A19935" s="76">
        <v>43676</v>
      </c>
      <c r="B19935" s="75">
        <v>24.594312000000002</v>
      </c>
      <c r="C19935" s="75">
        <v>62.819279999999999</v>
      </c>
    </row>
    <row r="19936" spans="1:3" x14ac:dyDescent="0.25">
      <c r="A19936" s="76">
        <v>43677</v>
      </c>
      <c r="B19936" s="75">
        <v>24.585167999999999</v>
      </c>
      <c r="C19936" s="75">
        <v>62.785752000000009</v>
      </c>
    </row>
    <row r="19937" spans="1:3" x14ac:dyDescent="0.25">
      <c r="A19937" s="76">
        <v>43678</v>
      </c>
      <c r="B19937" s="75">
        <v>24.58212</v>
      </c>
      <c r="C19937" s="75">
        <v>62.761368000000004</v>
      </c>
    </row>
    <row r="19938" spans="1:3" x14ac:dyDescent="0.25">
      <c r="A19938" s="76">
        <v>43679</v>
      </c>
      <c r="B19938" s="75">
        <v>24.585168000000003</v>
      </c>
      <c r="C19938" s="75">
        <v>62.892432000000007</v>
      </c>
    </row>
    <row r="19939" spans="1:3" x14ac:dyDescent="0.25">
      <c r="A19939" s="76">
        <v>43680</v>
      </c>
      <c r="B19939" s="75">
        <v>24.587200000000003</v>
      </c>
      <c r="C19939" s="75">
        <v>62.947296000000009</v>
      </c>
    </row>
    <row r="19940" spans="1:3" x14ac:dyDescent="0.25">
      <c r="A19940" s="76">
        <v>43681</v>
      </c>
      <c r="B19940" s="75">
        <v>24.578056000000004</v>
      </c>
      <c r="C19940" s="75">
        <v>62.980823999999998</v>
      </c>
    </row>
    <row r="19941" spans="1:3" x14ac:dyDescent="0.25">
      <c r="A19941" s="76">
        <v>43682</v>
      </c>
      <c r="B19941" s="75">
        <v>24.575008</v>
      </c>
      <c r="C19941" s="75">
        <v>62.999112000000004</v>
      </c>
    </row>
    <row r="19942" spans="1:3" x14ac:dyDescent="0.25">
      <c r="A19942" s="76">
        <v>43683</v>
      </c>
      <c r="B19942" s="75">
        <v>24.579072</v>
      </c>
      <c r="C19942" s="75">
        <v>63.136271999999998</v>
      </c>
    </row>
    <row r="19943" spans="1:3" x14ac:dyDescent="0.25">
      <c r="A19943" s="76">
        <v>43684</v>
      </c>
      <c r="B19943" s="75">
        <v>24.566880000000001</v>
      </c>
      <c r="C19943" s="75">
        <v>63.227712000000004</v>
      </c>
    </row>
    <row r="19944" spans="1:3" x14ac:dyDescent="0.25">
      <c r="A19944" s="76">
        <v>43685</v>
      </c>
      <c r="B19944" s="75">
        <v>24.548591999999999</v>
      </c>
      <c r="C19944" s="75">
        <v>63.294768000000005</v>
      </c>
    </row>
    <row r="19945" spans="1:3" x14ac:dyDescent="0.25">
      <c r="A19945" s="76">
        <v>43686</v>
      </c>
      <c r="B19945" s="75">
        <v>24.542496</v>
      </c>
      <c r="C19945" s="75">
        <v>63.316104000000003</v>
      </c>
    </row>
    <row r="19946" spans="1:3" x14ac:dyDescent="0.25">
      <c r="A19946" s="76">
        <v>43687</v>
      </c>
      <c r="B19946" s="75">
        <v>24.535384000000001</v>
      </c>
      <c r="C19946" s="75">
        <v>63.276479999999999</v>
      </c>
    </row>
    <row r="19947" spans="1:3" x14ac:dyDescent="0.25">
      <c r="A19947" s="76">
        <v>43688</v>
      </c>
      <c r="B19947" s="75">
        <v>24.54148</v>
      </c>
      <c r="C19947" s="75">
        <v>63.303912000000004</v>
      </c>
    </row>
    <row r="19948" spans="1:3" x14ac:dyDescent="0.25">
      <c r="A19948" s="76">
        <v>43689</v>
      </c>
      <c r="B19948" s="75">
        <v>24.558752000000002</v>
      </c>
      <c r="C19948" s="75">
        <v>64.645032</v>
      </c>
    </row>
    <row r="19949" spans="1:3" x14ac:dyDescent="0.25">
      <c r="A19949" s="76">
        <v>43690</v>
      </c>
      <c r="B19949" s="75">
        <v>24.568912000000001</v>
      </c>
      <c r="C19949" s="75">
        <v>64.913256000000004</v>
      </c>
    </row>
    <row r="19950" spans="1:3" x14ac:dyDescent="0.25">
      <c r="A19950" s="76">
        <v>43691</v>
      </c>
      <c r="B19950" s="75">
        <v>24.596344000000002</v>
      </c>
      <c r="C19950" s="75">
        <v>65.126615999999999</v>
      </c>
    </row>
    <row r="19951" spans="1:3" x14ac:dyDescent="0.25">
      <c r="A19951" s="76">
        <v>43692</v>
      </c>
      <c r="B19951" s="75">
        <v>24.615648</v>
      </c>
      <c r="C19951" s="75">
        <v>65.300352000000004</v>
      </c>
    </row>
    <row r="19952" spans="1:3" x14ac:dyDescent="0.25">
      <c r="A19952" s="76">
        <v>43693</v>
      </c>
      <c r="B19952" s="75">
        <v>24.61768</v>
      </c>
      <c r="C19952" s="75">
        <v>65.394840000000002</v>
      </c>
    </row>
    <row r="19953" spans="1:3" x14ac:dyDescent="0.25">
      <c r="A19953" s="76">
        <v>43694</v>
      </c>
      <c r="B19953" s="75">
        <v>24.632919999999999</v>
      </c>
      <c r="C19953" s="75">
        <v>65.562480000000008</v>
      </c>
    </row>
    <row r="19954" spans="1:3" x14ac:dyDescent="0.25">
      <c r="A19954" s="76">
        <v>43695</v>
      </c>
      <c r="B19954" s="75">
        <v>24.637999999999998</v>
      </c>
      <c r="C19954" s="75">
        <v>65.641728000000001</v>
      </c>
    </row>
    <row r="19955" spans="1:3" x14ac:dyDescent="0.25">
      <c r="A19955" s="76">
        <v>43696</v>
      </c>
      <c r="B19955" s="75">
        <v>24.636984000000002</v>
      </c>
      <c r="C19955" s="75">
        <v>65.754503999999997</v>
      </c>
    </row>
    <row r="19956" spans="1:3" x14ac:dyDescent="0.25">
      <c r="A19956" s="76">
        <v>43697</v>
      </c>
      <c r="B19956" s="75">
        <v>24.636984000000002</v>
      </c>
      <c r="C19956" s="75">
        <v>65.888615999999999</v>
      </c>
    </row>
    <row r="19957" spans="1:3" x14ac:dyDescent="0.25">
      <c r="A19957" s="76">
        <v>43698</v>
      </c>
      <c r="B19957" s="75">
        <v>24.668480000000002</v>
      </c>
      <c r="C19957" s="75">
        <v>66.041015999999999</v>
      </c>
    </row>
    <row r="19958" spans="1:3" x14ac:dyDescent="0.25">
      <c r="A19958" s="76">
        <v>43699</v>
      </c>
      <c r="B19958" s="75">
        <v>24.671527999999999</v>
      </c>
      <c r="C19958" s="75">
        <v>66.098928000000001</v>
      </c>
    </row>
    <row r="19959" spans="1:3" x14ac:dyDescent="0.25">
      <c r="A19959" s="76">
        <v>43700</v>
      </c>
      <c r="B19959" s="75">
        <v>24.659335999999996</v>
      </c>
      <c r="C19959" s="75">
        <v>66.120264000000006</v>
      </c>
    </row>
    <row r="19960" spans="1:3" x14ac:dyDescent="0.25">
      <c r="A19960" s="76">
        <v>43701</v>
      </c>
      <c r="B19960" s="75">
        <v>24.671528000000006</v>
      </c>
      <c r="C19960" s="75">
        <v>66.543936000000002</v>
      </c>
    </row>
    <row r="19961" spans="1:3" x14ac:dyDescent="0.25">
      <c r="A19961" s="76">
        <v>43702</v>
      </c>
      <c r="B19961" s="75">
        <v>24.669496000000002</v>
      </c>
      <c r="C19961" s="75">
        <v>66.635376000000008</v>
      </c>
    </row>
    <row r="19962" spans="1:3" x14ac:dyDescent="0.25">
      <c r="A19962" s="76">
        <v>43703</v>
      </c>
      <c r="B19962" s="75">
        <v>24.65832</v>
      </c>
      <c r="C19962" s="75">
        <v>66.690240000000003</v>
      </c>
    </row>
    <row r="19963" spans="1:3" x14ac:dyDescent="0.25">
      <c r="A19963" s="76">
        <v>43704</v>
      </c>
      <c r="B19963" s="75">
        <v>24.652224</v>
      </c>
      <c r="C19963" s="75">
        <v>66.711576000000008</v>
      </c>
    </row>
    <row r="19964" spans="1:3" x14ac:dyDescent="0.25">
      <c r="A19964" s="76">
        <v>43705</v>
      </c>
      <c r="B19964" s="75">
        <v>24.687784000000001</v>
      </c>
      <c r="C19964" s="75">
        <v>66.970656000000005</v>
      </c>
    </row>
    <row r="19965" spans="1:3" x14ac:dyDescent="0.25">
      <c r="A19965" s="76">
        <v>43706</v>
      </c>
      <c r="B19965" s="75">
        <v>24.688800000000001</v>
      </c>
      <c r="C19965" s="75">
        <v>67.07428800000001</v>
      </c>
    </row>
    <row r="19966" spans="1:3" x14ac:dyDescent="0.25">
      <c r="A19966" s="76">
        <v>43707</v>
      </c>
      <c r="B19966" s="75">
        <v>24.675592000000002</v>
      </c>
      <c r="C19966" s="75">
        <v>67.126103999999998</v>
      </c>
    </row>
    <row r="19967" spans="1:3" x14ac:dyDescent="0.25">
      <c r="A19967" s="76">
        <v>43708</v>
      </c>
      <c r="B19967" s="75">
        <v>24.680672000000001</v>
      </c>
      <c r="C19967" s="75">
        <v>67.165728000000001</v>
      </c>
    </row>
    <row r="19968" spans="1:3" x14ac:dyDescent="0.25">
      <c r="A19968" s="76">
        <v>43709</v>
      </c>
      <c r="B19968" s="75">
        <v>24.681688000000005</v>
      </c>
      <c r="C19968" s="75">
        <v>67.205352000000005</v>
      </c>
    </row>
    <row r="19969" spans="1:3" x14ac:dyDescent="0.25">
      <c r="A19969" s="76">
        <v>43710</v>
      </c>
      <c r="B19969" s="75">
        <v>24.685752000000004</v>
      </c>
      <c r="C19969" s="75">
        <v>67.30288800000001</v>
      </c>
    </row>
    <row r="19970" spans="1:3" x14ac:dyDescent="0.25">
      <c r="A19970" s="76">
        <v>43711</v>
      </c>
      <c r="B19970" s="75">
        <v>24.685752000000004</v>
      </c>
      <c r="C19970" s="75">
        <v>67.342511999999999</v>
      </c>
    </row>
    <row r="19971" spans="1:3" x14ac:dyDescent="0.25">
      <c r="A19971" s="76">
        <v>43712</v>
      </c>
      <c r="B19971" s="75">
        <v>24.696928</v>
      </c>
      <c r="C19971" s="75">
        <v>67.397376000000008</v>
      </c>
    </row>
    <row r="19972" spans="1:3" x14ac:dyDescent="0.25">
      <c r="A19972" s="76">
        <v>43713</v>
      </c>
      <c r="B19972" s="75">
        <v>24.704039999999999</v>
      </c>
      <c r="C19972" s="75">
        <v>67.45528800000001</v>
      </c>
    </row>
    <row r="19973" spans="1:3" x14ac:dyDescent="0.25">
      <c r="A19973" s="76">
        <v>43714</v>
      </c>
      <c r="B19973" s="75">
        <v>24.723344000000001</v>
      </c>
      <c r="C19973" s="75">
        <v>67.61378400000001</v>
      </c>
    </row>
    <row r="19974" spans="1:3" x14ac:dyDescent="0.25">
      <c r="A19974" s="76">
        <v>43715</v>
      </c>
      <c r="B19974" s="75">
        <v>24.744680000000002</v>
      </c>
      <c r="C19974" s="75">
        <v>67.799712</v>
      </c>
    </row>
    <row r="19975" spans="1:3" x14ac:dyDescent="0.25">
      <c r="A19975" s="76">
        <v>43716</v>
      </c>
      <c r="B19975" s="75">
        <v>24.777192000000003</v>
      </c>
      <c r="C19975" s="75">
        <v>68.128896000000012</v>
      </c>
    </row>
    <row r="19976" spans="1:3" x14ac:dyDescent="0.25">
      <c r="A19976" s="76">
        <v>43717</v>
      </c>
      <c r="B19976" s="75">
        <v>24.783288000000002</v>
      </c>
      <c r="C19976" s="75">
        <v>68.323968000000008</v>
      </c>
    </row>
    <row r="19977" spans="1:3" x14ac:dyDescent="0.25">
      <c r="A19977" s="76">
        <v>43718</v>
      </c>
      <c r="B19977" s="75">
        <v>24.784304000000002</v>
      </c>
      <c r="C19977" s="75">
        <v>68.397120000000001</v>
      </c>
    </row>
    <row r="19978" spans="1:3" x14ac:dyDescent="0.25">
      <c r="A19978" s="76">
        <v>43719</v>
      </c>
      <c r="B19978" s="75">
        <v>24.796496000000001</v>
      </c>
      <c r="C19978" s="75">
        <v>68.458079999999995</v>
      </c>
    </row>
    <row r="19979" spans="1:3" x14ac:dyDescent="0.25">
      <c r="A19979" s="76">
        <v>43720</v>
      </c>
      <c r="B19979" s="75">
        <v>24.829007999999998</v>
      </c>
      <c r="C19979" s="75">
        <v>68.546471999999994</v>
      </c>
    </row>
    <row r="19980" spans="1:3" x14ac:dyDescent="0.25">
      <c r="A19980" s="76">
        <v>43721</v>
      </c>
      <c r="B19980" s="75">
        <v>24.825960000000002</v>
      </c>
      <c r="C19980" s="75">
        <v>68.839079999999996</v>
      </c>
    </row>
    <row r="19981" spans="1:3" x14ac:dyDescent="0.25">
      <c r="A19981" s="76">
        <v>43722</v>
      </c>
      <c r="B19981" s="75">
        <v>24.822912000000002</v>
      </c>
      <c r="C19981" s="75">
        <v>68.948808</v>
      </c>
    </row>
    <row r="19982" spans="1:3" x14ac:dyDescent="0.25">
      <c r="A19982" s="76">
        <v>43723</v>
      </c>
      <c r="B19982" s="75">
        <v>24.850344000000003</v>
      </c>
      <c r="C19982" s="75">
        <v>68.991479999999996</v>
      </c>
    </row>
    <row r="19983" spans="1:3" x14ac:dyDescent="0.25">
      <c r="A19983" s="76">
        <v>43724</v>
      </c>
      <c r="B19983" s="75">
        <v>24.853392000000003</v>
      </c>
      <c r="C19983" s="75">
        <v>69.085968000000008</v>
      </c>
    </row>
    <row r="19984" spans="1:3" x14ac:dyDescent="0.25">
      <c r="A19984" s="76">
        <v>43725</v>
      </c>
      <c r="B19984" s="75">
        <v>24.862535999999999</v>
      </c>
      <c r="C19984" s="75">
        <v>69.195696000000012</v>
      </c>
    </row>
    <row r="19985" spans="1:3" x14ac:dyDescent="0.25">
      <c r="A19985" s="76">
        <v>43726</v>
      </c>
      <c r="B19985" s="75">
        <v>24.865584000000002</v>
      </c>
      <c r="C19985" s="75">
        <v>69.259703999999999</v>
      </c>
    </row>
    <row r="19986" spans="1:3" x14ac:dyDescent="0.25">
      <c r="A19986" s="76">
        <v>43727</v>
      </c>
      <c r="B19986" s="75">
        <v>24.868632000000002</v>
      </c>
      <c r="C19986" s="75">
        <v>69.317616000000001</v>
      </c>
    </row>
    <row r="19987" spans="1:3" x14ac:dyDescent="0.25">
      <c r="A19987" s="76">
        <v>43728</v>
      </c>
      <c r="B19987" s="75">
        <v>24.868632000000002</v>
      </c>
      <c r="C19987" s="75">
        <v>69.360288000000011</v>
      </c>
    </row>
    <row r="19988" spans="1:3" x14ac:dyDescent="0.25">
      <c r="A19988" s="76">
        <v>43729</v>
      </c>
      <c r="B19988" s="75">
        <v>24.868632000000002</v>
      </c>
      <c r="C19988" s="75">
        <v>69.390768000000008</v>
      </c>
    </row>
    <row r="19989" spans="1:3" x14ac:dyDescent="0.25">
      <c r="A19989" s="76">
        <v>43730</v>
      </c>
      <c r="B19989" s="75">
        <v>24.874728000000001</v>
      </c>
      <c r="C19989" s="75">
        <v>69.418199999999999</v>
      </c>
    </row>
    <row r="19990" spans="1:3" x14ac:dyDescent="0.25">
      <c r="A19990" s="76">
        <v>43731</v>
      </c>
      <c r="B19990" s="75">
        <v>24.874728000000001</v>
      </c>
      <c r="C19990" s="75">
        <v>69.418199999999999</v>
      </c>
    </row>
    <row r="19991" spans="1:3" x14ac:dyDescent="0.25">
      <c r="A19991" s="76">
        <v>43732</v>
      </c>
      <c r="B19991" s="75">
        <v>24.859488000000002</v>
      </c>
      <c r="C19991" s="75">
        <v>69.460871999999995</v>
      </c>
    </row>
    <row r="19992" spans="1:3" x14ac:dyDescent="0.25">
      <c r="A19992" s="76">
        <v>43733</v>
      </c>
      <c r="B19992" s="75">
        <v>24.850344000000003</v>
      </c>
      <c r="C19992" s="75">
        <v>69.466968000000008</v>
      </c>
    </row>
    <row r="19993" spans="1:3" x14ac:dyDescent="0.25">
      <c r="A19993" s="76">
        <v>43734</v>
      </c>
      <c r="B19993" s="75">
        <v>24.843232</v>
      </c>
      <c r="C19993" s="75">
        <v>69.466968000000008</v>
      </c>
    </row>
    <row r="19994" spans="1:3" x14ac:dyDescent="0.25">
      <c r="A19994" s="76">
        <v>43735</v>
      </c>
      <c r="B19994" s="75">
        <v>24.832056000000001</v>
      </c>
      <c r="C19994" s="75">
        <v>69.473064000000008</v>
      </c>
    </row>
    <row r="19995" spans="1:3" x14ac:dyDescent="0.25">
      <c r="A19995" s="76">
        <v>43736</v>
      </c>
      <c r="B19995" s="75">
        <v>24.829007999999998</v>
      </c>
      <c r="C19995" s="75">
        <v>69.491352000000006</v>
      </c>
    </row>
    <row r="19996" spans="1:3" x14ac:dyDescent="0.25">
      <c r="A19996" s="76">
        <v>43737</v>
      </c>
      <c r="B19996" s="75">
        <v>24.819864000000003</v>
      </c>
      <c r="C19996" s="75">
        <v>69.494399999999999</v>
      </c>
    </row>
    <row r="19997" spans="1:3" x14ac:dyDescent="0.25">
      <c r="A19997" s="76">
        <v>43738</v>
      </c>
      <c r="B19997" s="75">
        <v>24.886920000000003</v>
      </c>
      <c r="C19997" s="75">
        <v>69.527928000000003</v>
      </c>
    </row>
    <row r="19998" spans="1:3" x14ac:dyDescent="0.25">
      <c r="A19998" s="76">
        <v>43739</v>
      </c>
      <c r="B19998" s="75">
        <v>24.883872</v>
      </c>
      <c r="C19998" s="75">
        <v>69.53097600000001</v>
      </c>
    </row>
    <row r="19999" spans="1:3" x14ac:dyDescent="0.25">
      <c r="A19999" s="76">
        <v>43740</v>
      </c>
      <c r="B19999" s="75">
        <v>24.871679999999998</v>
      </c>
      <c r="C19999" s="75">
        <v>69.524879999999996</v>
      </c>
    </row>
    <row r="20000" spans="1:3" x14ac:dyDescent="0.25">
      <c r="A20000" s="76">
        <v>43741</v>
      </c>
      <c r="B20000" s="75">
        <v>24.856439999999999</v>
      </c>
      <c r="C20000" s="75">
        <v>69.537071999999995</v>
      </c>
    </row>
    <row r="20001" spans="1:3" x14ac:dyDescent="0.25">
      <c r="A20001" s="76">
        <v>43742</v>
      </c>
      <c r="B20001" s="75">
        <v>24.847296</v>
      </c>
      <c r="C20001" s="75"/>
    </row>
    <row r="20002" spans="1:3" x14ac:dyDescent="0.25">
      <c r="A20002" s="76">
        <v>43743</v>
      </c>
      <c r="B20002" s="75">
        <v>24.856439999999999</v>
      </c>
      <c r="C20002" s="75"/>
    </row>
    <row r="20003" spans="1:3" x14ac:dyDescent="0.25">
      <c r="A20003" s="76">
        <v>43744</v>
      </c>
      <c r="B20003" s="75">
        <v>24.862535999999999</v>
      </c>
      <c r="C20003" s="75"/>
    </row>
    <row r="20004" spans="1:3" x14ac:dyDescent="0.25">
      <c r="A20004" s="76">
        <v>43745</v>
      </c>
      <c r="B20004" s="75">
        <v>24.847296</v>
      </c>
      <c r="C20004" s="75"/>
    </row>
    <row r="20005" spans="1:3" x14ac:dyDescent="0.25">
      <c r="A20005" s="76">
        <v>43746</v>
      </c>
      <c r="B20005" s="75">
        <v>24.844248000000004</v>
      </c>
      <c r="C20005" s="75"/>
    </row>
    <row r="20006" spans="1:3" x14ac:dyDescent="0.25">
      <c r="A20006" s="76">
        <v>43747</v>
      </c>
      <c r="B20006" s="75">
        <v>24.844248000000004</v>
      </c>
      <c r="C20006" s="75"/>
    </row>
    <row r="20007" spans="1:3" x14ac:dyDescent="0.25">
      <c r="A20007" s="76">
        <v>43748</v>
      </c>
      <c r="B20007" s="75">
        <v>24.865584000000002</v>
      </c>
      <c r="C20007" s="75"/>
    </row>
    <row r="20008" spans="1:3" x14ac:dyDescent="0.25">
      <c r="A20008" s="76">
        <v>43749</v>
      </c>
      <c r="B20008" s="75">
        <v>24.886920000000003</v>
      </c>
      <c r="C20008" s="75"/>
    </row>
    <row r="20009" spans="1:3" x14ac:dyDescent="0.25">
      <c r="A20009" s="76">
        <v>43750</v>
      </c>
      <c r="B20009" s="75">
        <v>24.917400000000001</v>
      </c>
      <c r="C20009" s="75"/>
    </row>
    <row r="20010" spans="1:3" x14ac:dyDescent="0.25">
      <c r="A20010" s="76">
        <v>43751</v>
      </c>
      <c r="B20010" s="75">
        <v>24.926544000000003</v>
      </c>
      <c r="C20010" s="75"/>
    </row>
    <row r="20011" spans="1:3" x14ac:dyDescent="0.25">
      <c r="A20011" s="76">
        <v>43752</v>
      </c>
      <c r="B20011" s="75">
        <v>24.923496</v>
      </c>
      <c r="C20011" s="75"/>
    </row>
    <row r="20012" spans="1:3" x14ac:dyDescent="0.25">
      <c r="A20012" s="76">
        <v>43753</v>
      </c>
      <c r="B20012" s="75">
        <v>24.914352000000001</v>
      </c>
      <c r="C20012" s="75"/>
    </row>
    <row r="20013" spans="1:3" x14ac:dyDescent="0.25">
      <c r="A20013" s="76">
        <v>43754</v>
      </c>
      <c r="B20013" s="75">
        <v>24.908256000000002</v>
      </c>
      <c r="C20013" s="75"/>
    </row>
    <row r="20014" spans="1:3" x14ac:dyDescent="0.25">
      <c r="A20014" s="76">
        <v>43755</v>
      </c>
      <c r="B20014" s="75">
        <v>24.918416000000001</v>
      </c>
      <c r="C20014" s="75"/>
    </row>
    <row r="20015" spans="1:3" x14ac:dyDescent="0.25">
      <c r="A20015" s="76">
        <v>43756</v>
      </c>
      <c r="B20015" s="75">
        <v>24.911304000000001</v>
      </c>
      <c r="C20015" s="75"/>
    </row>
    <row r="20016" spans="1:3" x14ac:dyDescent="0.25">
      <c r="A20016" s="76">
        <v>43757</v>
      </c>
      <c r="B20016" s="75">
        <v>24.902160000000002</v>
      </c>
      <c r="C20016" s="75"/>
    </row>
    <row r="20017" spans="1:3" x14ac:dyDescent="0.25">
      <c r="A20017" s="76">
        <v>43758</v>
      </c>
      <c r="B20017" s="75">
        <v>24.896064000000003</v>
      </c>
      <c r="C20017" s="75"/>
    </row>
    <row r="20018" spans="1:3" x14ac:dyDescent="0.25">
      <c r="A20018" s="76">
        <v>43759</v>
      </c>
      <c r="B20018" s="75">
        <v>24.883872</v>
      </c>
      <c r="C20018" s="75"/>
    </row>
    <row r="20019" spans="1:3" x14ac:dyDescent="0.25">
      <c r="A20019" s="76">
        <v>43760</v>
      </c>
      <c r="B20019" s="75">
        <v>24.893016000000003</v>
      </c>
      <c r="C20019" s="75"/>
    </row>
    <row r="20020" spans="1:3" x14ac:dyDescent="0.25">
      <c r="A20020" s="76">
        <v>43761</v>
      </c>
      <c r="B20020" s="75">
        <v>24.902160000000002</v>
      </c>
      <c r="C20020" s="75"/>
    </row>
    <row r="20021" spans="1:3" x14ac:dyDescent="0.25">
      <c r="A20021" s="76">
        <v>43762</v>
      </c>
      <c r="B20021" s="75">
        <v>24.905207999999998</v>
      </c>
      <c r="C20021" s="75"/>
    </row>
    <row r="20022" spans="1:3" x14ac:dyDescent="0.25">
      <c r="A20022" s="76">
        <v>43763</v>
      </c>
      <c r="B20022" s="75">
        <v>24.896064000000003</v>
      </c>
      <c r="C20022" s="75"/>
    </row>
    <row r="20023" spans="1:3" x14ac:dyDescent="0.25">
      <c r="A20023" s="76">
        <v>43764</v>
      </c>
      <c r="B20023" s="75">
        <v>24.908256000000002</v>
      </c>
      <c r="C20023" s="75"/>
    </row>
    <row r="20024" spans="1:3" x14ac:dyDescent="0.25">
      <c r="A20024" s="76">
        <v>43765</v>
      </c>
      <c r="B20024" s="75">
        <v>24.914352000000001</v>
      </c>
      <c r="C20024" s="75"/>
    </row>
    <row r="20025" spans="1:3" x14ac:dyDescent="0.25">
      <c r="A20025" s="76">
        <v>43766</v>
      </c>
      <c r="B20025" s="75">
        <v>24.920448000000004</v>
      </c>
      <c r="C20025" s="75"/>
    </row>
    <row r="20026" spans="1:3" x14ac:dyDescent="0.25">
      <c r="A20026" s="76">
        <v>43767</v>
      </c>
      <c r="B20026" s="75">
        <v>24.926544000000003</v>
      </c>
      <c r="C20026" s="75"/>
    </row>
    <row r="20027" spans="1:3" x14ac:dyDescent="0.25">
      <c r="A20027" s="76">
        <v>43768</v>
      </c>
      <c r="B20027" s="75">
        <v>24.929592000000003</v>
      </c>
      <c r="C20027" s="75"/>
    </row>
    <row r="20028" spans="1:3" x14ac:dyDescent="0.25">
      <c r="A20028" s="76">
        <v>43769</v>
      </c>
      <c r="B20028" s="75">
        <v>24.932639999999999</v>
      </c>
      <c r="C20028" s="75"/>
    </row>
    <row r="20029" spans="1:3" x14ac:dyDescent="0.25">
      <c r="A20029" s="76">
        <v>43770</v>
      </c>
      <c r="B20029" s="75">
        <v>24.966168</v>
      </c>
      <c r="C20029" s="75"/>
    </row>
    <row r="20030" spans="1:3" x14ac:dyDescent="0.25">
      <c r="A20030" s="76">
        <v>43771</v>
      </c>
      <c r="B20030" s="75">
        <v>25.008839999999999</v>
      </c>
      <c r="C20030" s="75"/>
    </row>
    <row r="20031" spans="1:3" x14ac:dyDescent="0.25">
      <c r="A20031" s="76">
        <v>43772</v>
      </c>
      <c r="B20031" s="75">
        <v>25.017984000000002</v>
      </c>
      <c r="C20031" s="75"/>
    </row>
    <row r="20032" spans="1:3" x14ac:dyDescent="0.25">
      <c r="A20032" s="76">
        <v>43773</v>
      </c>
      <c r="B20032" s="75">
        <v>25.024079999999998</v>
      </c>
      <c r="C20032" s="75"/>
    </row>
    <row r="20033" spans="1:3" x14ac:dyDescent="0.25">
      <c r="A20033" s="76">
        <v>43774</v>
      </c>
      <c r="B20033" s="75">
        <v>25.021032000000002</v>
      </c>
      <c r="C20033" s="75"/>
    </row>
    <row r="20034" spans="1:3" x14ac:dyDescent="0.25">
      <c r="A20034" s="76">
        <v>43775</v>
      </c>
      <c r="B20034" s="75"/>
      <c r="C20034" s="75"/>
    </row>
    <row r="20035" spans="1:3" x14ac:dyDescent="0.25">
      <c r="A20035" s="76">
        <v>43776</v>
      </c>
      <c r="B20035" s="75"/>
      <c r="C20035" s="75"/>
    </row>
    <row r="20036" spans="1:3" x14ac:dyDescent="0.25">
      <c r="A20036" s="76">
        <v>43777</v>
      </c>
      <c r="B20036" s="75"/>
      <c r="C20036" s="75"/>
    </row>
    <row r="20037" spans="1:3" x14ac:dyDescent="0.25">
      <c r="A20037" s="76">
        <v>43778</v>
      </c>
      <c r="B20037" s="75"/>
      <c r="C20037" s="75"/>
    </row>
    <row r="20038" spans="1:3" x14ac:dyDescent="0.25">
      <c r="A20038" s="76">
        <v>43779</v>
      </c>
      <c r="B20038" s="75"/>
      <c r="C20038" s="75"/>
    </row>
    <row r="20039" spans="1:3" x14ac:dyDescent="0.25">
      <c r="A20039" s="76">
        <v>43780</v>
      </c>
      <c r="B20039" s="75"/>
      <c r="C20039" s="75"/>
    </row>
    <row r="20040" spans="1:3" x14ac:dyDescent="0.25">
      <c r="A20040" s="76">
        <v>43781</v>
      </c>
      <c r="B20040" s="75"/>
      <c r="C20040" s="75"/>
    </row>
    <row r="20041" spans="1:3" x14ac:dyDescent="0.25">
      <c r="A20041" s="76">
        <v>43782</v>
      </c>
      <c r="B20041" s="75"/>
      <c r="C20041" s="75"/>
    </row>
    <row r="20042" spans="1:3" x14ac:dyDescent="0.25">
      <c r="A20042" s="76">
        <v>43783</v>
      </c>
      <c r="B20042" s="75"/>
      <c r="C20042" s="75"/>
    </row>
    <row r="20043" spans="1:3" x14ac:dyDescent="0.25">
      <c r="A20043" s="76">
        <v>43784</v>
      </c>
      <c r="B20043" s="75"/>
      <c r="C20043" s="75"/>
    </row>
    <row r="20044" spans="1:3" x14ac:dyDescent="0.25">
      <c r="A20044" s="76">
        <v>43785</v>
      </c>
      <c r="B20044" s="75"/>
      <c r="C20044" s="75"/>
    </row>
    <row r="20045" spans="1:3" x14ac:dyDescent="0.25">
      <c r="A20045" s="76">
        <v>43786</v>
      </c>
      <c r="B20045" s="75"/>
      <c r="C20045" s="75"/>
    </row>
    <row r="20046" spans="1:3" x14ac:dyDescent="0.25">
      <c r="A20046" s="76">
        <v>43787</v>
      </c>
      <c r="B20046" s="75"/>
      <c r="C20046" s="75"/>
    </row>
    <row r="20047" spans="1:3" x14ac:dyDescent="0.25">
      <c r="A20047" s="76">
        <v>43788</v>
      </c>
      <c r="B20047" s="75"/>
      <c r="C20047" s="75"/>
    </row>
    <row r="20048" spans="1:3" x14ac:dyDescent="0.25">
      <c r="A20048" s="76">
        <v>43789</v>
      </c>
      <c r="B20048" s="75"/>
      <c r="C20048" s="75"/>
    </row>
    <row r="20049" spans="1:3" x14ac:dyDescent="0.25">
      <c r="A20049" s="76">
        <v>43790</v>
      </c>
      <c r="B20049" s="75"/>
      <c r="C20049" s="75"/>
    </row>
    <row r="20050" spans="1:3" x14ac:dyDescent="0.25">
      <c r="A20050" s="76">
        <v>43791</v>
      </c>
      <c r="B20050" s="75"/>
      <c r="C20050" s="75"/>
    </row>
    <row r="20051" spans="1:3" x14ac:dyDescent="0.25">
      <c r="A20051" s="76">
        <v>43792</v>
      </c>
      <c r="B20051" s="75"/>
      <c r="C20051" s="75"/>
    </row>
    <row r="20052" spans="1:3" x14ac:dyDescent="0.25">
      <c r="A20052" s="76">
        <v>43793</v>
      </c>
      <c r="B20052" s="75"/>
      <c r="C20052" s="75"/>
    </row>
    <row r="20053" spans="1:3" x14ac:dyDescent="0.25">
      <c r="A20053" s="76">
        <v>43794</v>
      </c>
      <c r="B20053" s="75"/>
      <c r="C20053" s="75"/>
    </row>
    <row r="20054" spans="1:3" x14ac:dyDescent="0.25">
      <c r="A20054" s="76">
        <v>43795</v>
      </c>
      <c r="B20054" s="75"/>
      <c r="C20054" s="75"/>
    </row>
    <row r="20055" spans="1:3" x14ac:dyDescent="0.25">
      <c r="A20055" s="76">
        <v>43796</v>
      </c>
      <c r="B20055" s="75"/>
      <c r="C20055" s="75"/>
    </row>
    <row r="20056" spans="1:3" x14ac:dyDescent="0.25">
      <c r="A20056" s="76">
        <v>43797</v>
      </c>
      <c r="B20056" s="75"/>
      <c r="C20056" s="75"/>
    </row>
    <row r="20057" spans="1:3" x14ac:dyDescent="0.25">
      <c r="A20057" s="76">
        <v>43798</v>
      </c>
      <c r="B20057" s="75"/>
      <c r="C20057" s="75"/>
    </row>
    <row r="20058" spans="1:3" x14ac:dyDescent="0.25">
      <c r="A20058" s="76">
        <v>43799</v>
      </c>
      <c r="B20058" s="75"/>
      <c r="C20058" s="75"/>
    </row>
    <row r="20059" spans="1:3" x14ac:dyDescent="0.25">
      <c r="A20059" s="76">
        <v>43800</v>
      </c>
      <c r="B20059" s="75"/>
      <c r="C20059" s="75"/>
    </row>
    <row r="20060" spans="1:3" x14ac:dyDescent="0.25">
      <c r="A20060" s="76">
        <v>43801</v>
      </c>
      <c r="B20060" s="75"/>
      <c r="C20060" s="75"/>
    </row>
    <row r="20061" spans="1:3" x14ac:dyDescent="0.25">
      <c r="A20061" s="76">
        <v>43802</v>
      </c>
      <c r="B20061" s="75"/>
      <c r="C20061" s="75"/>
    </row>
    <row r="20062" spans="1:3" x14ac:dyDescent="0.25">
      <c r="A20062" s="76">
        <v>43803</v>
      </c>
      <c r="B20062" s="75"/>
      <c r="C20062" s="75"/>
    </row>
    <row r="20063" spans="1:3" x14ac:dyDescent="0.25">
      <c r="A20063" s="76">
        <v>43804</v>
      </c>
      <c r="B20063" s="75"/>
      <c r="C20063" s="75"/>
    </row>
    <row r="20064" spans="1:3" x14ac:dyDescent="0.25">
      <c r="A20064" s="76">
        <v>43805</v>
      </c>
      <c r="B20064" s="75"/>
      <c r="C20064" s="75"/>
    </row>
    <row r="20065" spans="1:3" x14ac:dyDescent="0.25">
      <c r="A20065" s="76">
        <v>43806</v>
      </c>
      <c r="B20065" s="75"/>
      <c r="C20065" s="75"/>
    </row>
    <row r="20066" spans="1:3" x14ac:dyDescent="0.25">
      <c r="A20066" s="76">
        <v>43807</v>
      </c>
      <c r="B20066" s="75"/>
      <c r="C20066" s="75"/>
    </row>
    <row r="20067" spans="1:3" x14ac:dyDescent="0.25">
      <c r="A20067" s="76">
        <v>43808</v>
      </c>
      <c r="B20067" s="75"/>
      <c r="C20067" s="75"/>
    </row>
    <row r="20068" spans="1:3" x14ac:dyDescent="0.25">
      <c r="A20068" s="76">
        <v>43809</v>
      </c>
      <c r="B20068" s="75"/>
      <c r="C20068" s="75"/>
    </row>
    <row r="20069" spans="1:3" x14ac:dyDescent="0.25">
      <c r="A20069" s="76">
        <v>43810</v>
      </c>
      <c r="B20069" s="75"/>
      <c r="C20069" s="75"/>
    </row>
    <row r="20070" spans="1:3" x14ac:dyDescent="0.25">
      <c r="A20070" s="76">
        <v>43811</v>
      </c>
      <c r="B20070" s="75"/>
      <c r="C20070" s="75"/>
    </row>
    <row r="20071" spans="1:3" x14ac:dyDescent="0.25">
      <c r="A20071" s="76">
        <v>43812</v>
      </c>
      <c r="B20071" s="75"/>
      <c r="C20071" s="75"/>
    </row>
    <row r="20072" spans="1:3" x14ac:dyDescent="0.25">
      <c r="A20072" s="76">
        <v>43813</v>
      </c>
      <c r="B20072" s="75"/>
      <c r="C20072" s="75"/>
    </row>
    <row r="20073" spans="1:3" x14ac:dyDescent="0.25">
      <c r="A20073" s="76">
        <v>43814</v>
      </c>
      <c r="B20073" s="75"/>
      <c r="C20073" s="75"/>
    </row>
    <row r="20074" spans="1:3" x14ac:dyDescent="0.25">
      <c r="A20074" s="76">
        <v>43815</v>
      </c>
      <c r="B20074" s="75"/>
      <c r="C20074" s="75"/>
    </row>
    <row r="20075" spans="1:3" x14ac:dyDescent="0.25">
      <c r="A20075" s="76">
        <v>43816</v>
      </c>
      <c r="B20075" s="75"/>
      <c r="C20075" s="75"/>
    </row>
    <row r="20076" spans="1:3" x14ac:dyDescent="0.25">
      <c r="A20076" s="76">
        <v>43817</v>
      </c>
      <c r="B20076" s="75"/>
      <c r="C20076" s="75"/>
    </row>
    <row r="20077" spans="1:3" x14ac:dyDescent="0.25">
      <c r="A20077" s="76">
        <v>43818</v>
      </c>
      <c r="B20077" s="75"/>
      <c r="C20077" s="75"/>
    </row>
    <row r="20078" spans="1:3" x14ac:dyDescent="0.25">
      <c r="A20078" s="76">
        <v>43819</v>
      </c>
      <c r="B20078" s="75"/>
      <c r="C20078" s="75"/>
    </row>
    <row r="20079" spans="1:3" x14ac:dyDescent="0.25">
      <c r="A20079" s="76">
        <v>43820</v>
      </c>
      <c r="B20079" s="75"/>
      <c r="C20079" s="75"/>
    </row>
    <row r="20080" spans="1:3" x14ac:dyDescent="0.25">
      <c r="A20080" s="76">
        <v>43821</v>
      </c>
      <c r="B20080" s="75"/>
      <c r="C20080" s="75"/>
    </row>
    <row r="20081" spans="1:3" x14ac:dyDescent="0.25">
      <c r="A20081" s="76">
        <v>43822</v>
      </c>
      <c r="B20081" s="75"/>
      <c r="C20081" s="75"/>
    </row>
    <row r="20082" spans="1:3" x14ac:dyDescent="0.25">
      <c r="A20082" s="76">
        <v>43823</v>
      </c>
      <c r="B20082" s="75"/>
      <c r="C20082" s="75"/>
    </row>
    <row r="20083" spans="1:3" x14ac:dyDescent="0.25">
      <c r="A20083" s="76">
        <v>43824</v>
      </c>
      <c r="B20083" s="75"/>
      <c r="C20083" s="75"/>
    </row>
    <row r="20084" spans="1:3" x14ac:dyDescent="0.25">
      <c r="A20084" s="76">
        <v>43825</v>
      </c>
      <c r="B20084" s="75"/>
      <c r="C20084" s="75"/>
    </row>
    <row r="20085" spans="1:3" x14ac:dyDescent="0.25">
      <c r="A20085" s="76">
        <v>43826</v>
      </c>
      <c r="B20085" s="75"/>
      <c r="C20085" s="75"/>
    </row>
    <row r="20086" spans="1:3" x14ac:dyDescent="0.25">
      <c r="A20086" s="76">
        <v>43827</v>
      </c>
      <c r="B20086" s="75"/>
      <c r="C20086" s="75"/>
    </row>
  </sheetData>
  <mergeCells count="8">
    <mergeCell ref="F9:P9"/>
    <mergeCell ref="F10:P10"/>
    <mergeCell ref="F1:P1"/>
    <mergeCell ref="F2:P2"/>
    <mergeCell ref="F3:P3"/>
    <mergeCell ref="F4:P4"/>
    <mergeCell ref="F6:P6"/>
    <mergeCell ref="F7:P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0E3-D5AB-4101-A470-B9BF7016A785}">
  <dimension ref="A1:Q734"/>
  <sheetViews>
    <sheetView zoomScale="75" zoomScaleNormal="75" workbookViewId="0">
      <pane ySplit="3" topLeftCell="A45" activePane="bottomLeft" state="frozen"/>
      <selection pane="bottomLeft" activeCell="AM72" sqref="AM72"/>
    </sheetView>
  </sheetViews>
  <sheetFormatPr defaultRowHeight="15" x14ac:dyDescent="0.25"/>
  <cols>
    <col min="1" max="1" width="12" bestFit="1" customWidth="1"/>
    <col min="2" max="2" width="4.7109375" bestFit="1" customWidth="1"/>
    <col min="7" max="8" width="11" style="5" bestFit="1" customWidth="1"/>
    <col min="9" max="11" width="11" style="5" customWidth="1"/>
    <col min="12" max="14" width="9.140625" style="83"/>
  </cols>
  <sheetData>
    <row r="1" spans="1:14" ht="21" x14ac:dyDescent="0.35">
      <c r="A1" s="71"/>
      <c r="B1" s="71"/>
      <c r="C1" s="82" t="s">
        <v>156</v>
      </c>
      <c r="D1" s="71"/>
    </row>
    <row r="2" spans="1:14" ht="15.75" x14ac:dyDescent="0.25">
      <c r="A2" s="71"/>
      <c r="B2" s="71"/>
      <c r="C2" s="117" t="s">
        <v>169</v>
      </c>
      <c r="D2" s="117"/>
      <c r="E2" s="118" t="s">
        <v>170</v>
      </c>
      <c r="F2" s="118"/>
      <c r="G2" s="118" t="s">
        <v>171</v>
      </c>
      <c r="H2" s="118"/>
      <c r="I2" s="118" t="s">
        <v>172</v>
      </c>
      <c r="J2" s="118"/>
      <c r="K2" s="84"/>
      <c r="L2" s="85" t="s">
        <v>173</v>
      </c>
      <c r="M2" s="86"/>
      <c r="N2" s="86" t="s">
        <v>174</v>
      </c>
    </row>
    <row r="3" spans="1:14" x14ac:dyDescent="0.25">
      <c r="A3" s="73" t="s">
        <v>157</v>
      </c>
      <c r="B3" s="73" t="s">
        <v>175</v>
      </c>
      <c r="C3" s="87" t="s">
        <v>158</v>
      </c>
      <c r="D3" s="87" t="s">
        <v>176</v>
      </c>
      <c r="E3" s="87" t="s">
        <v>158</v>
      </c>
      <c r="F3" s="87" t="s">
        <v>159</v>
      </c>
      <c r="G3" s="87" t="s">
        <v>158</v>
      </c>
      <c r="H3" s="87" t="s">
        <v>159</v>
      </c>
      <c r="I3" s="87" t="s">
        <v>158</v>
      </c>
      <c r="J3" s="87" t="s">
        <v>159</v>
      </c>
      <c r="K3" s="87"/>
      <c r="L3" s="87" t="s">
        <v>158</v>
      </c>
      <c r="M3" s="87" t="s">
        <v>159</v>
      </c>
      <c r="N3" s="87"/>
    </row>
    <row r="4" spans="1:14" x14ac:dyDescent="0.25">
      <c r="A4" s="74">
        <v>29952</v>
      </c>
      <c r="B4" s="81">
        <v>1</v>
      </c>
      <c r="C4" s="75">
        <v>26.737056000000003</v>
      </c>
      <c r="D4" s="75">
        <v>76.864464000000012</v>
      </c>
      <c r="E4" s="75">
        <v>26.697432000000003</v>
      </c>
      <c r="F4" s="75">
        <v>76.797408000000004</v>
      </c>
      <c r="G4" s="75">
        <v>26.627328000000002</v>
      </c>
      <c r="H4" s="75">
        <v>76.437744000000009</v>
      </c>
      <c r="I4" s="75">
        <v>26.819352000000006</v>
      </c>
      <c r="J4" s="75">
        <v>76.89494400000001</v>
      </c>
      <c r="K4" s="75"/>
      <c r="L4" s="83">
        <v>26.56</v>
      </c>
      <c r="M4" s="83">
        <v>76.14</v>
      </c>
      <c r="N4" s="32">
        <v>1.833</v>
      </c>
    </row>
    <row r="5" spans="1:14" x14ac:dyDescent="0.25">
      <c r="A5" s="74">
        <v>29953</v>
      </c>
      <c r="B5" s="81">
        <v>2</v>
      </c>
      <c r="C5" s="75">
        <v>26.776679999999999</v>
      </c>
      <c r="D5" s="75">
        <v>76.89494400000001</v>
      </c>
      <c r="E5" s="75">
        <v>26.697432000000003</v>
      </c>
      <c r="F5" s="75">
        <v>76.769976</v>
      </c>
      <c r="G5" s="75">
        <v>26.6172696</v>
      </c>
      <c r="H5" s="75">
        <v>76.398120000000006</v>
      </c>
      <c r="I5" s="75">
        <v>26.880312</v>
      </c>
      <c r="J5" s="75">
        <v>77.077824000000007</v>
      </c>
      <c r="K5" s="75"/>
      <c r="L5" s="83">
        <v>26.56</v>
      </c>
      <c r="M5" s="83">
        <v>76.099999999999994</v>
      </c>
      <c r="N5" s="32">
        <v>45.573999999999998</v>
      </c>
    </row>
    <row r="6" spans="1:14" x14ac:dyDescent="0.25">
      <c r="A6" s="74">
        <v>29954</v>
      </c>
      <c r="B6" s="81">
        <v>3</v>
      </c>
      <c r="C6" s="75">
        <v>26.746200000000002</v>
      </c>
      <c r="D6" s="75">
        <v>76.980288000000002</v>
      </c>
      <c r="E6" s="75">
        <v>26.694383999999999</v>
      </c>
      <c r="F6" s="75">
        <v>76.736447999999996</v>
      </c>
      <c r="G6" s="75">
        <v>26.609954399999999</v>
      </c>
      <c r="H6" s="75">
        <v>76.355447999999996</v>
      </c>
      <c r="I6" s="75">
        <v>26.895552000000006</v>
      </c>
      <c r="J6" s="75">
        <v>77.013816000000006</v>
      </c>
      <c r="K6" s="75"/>
      <c r="L6" s="83">
        <v>26.55</v>
      </c>
      <c r="M6" s="83">
        <v>76.069999999999993</v>
      </c>
      <c r="N6" s="32">
        <v>3.302</v>
      </c>
    </row>
    <row r="7" spans="1:14" x14ac:dyDescent="0.25">
      <c r="A7" s="74">
        <v>29955</v>
      </c>
      <c r="B7" s="81">
        <v>4</v>
      </c>
      <c r="C7" s="75">
        <v>26.749248000000001</v>
      </c>
      <c r="D7" s="75">
        <v>76.995528000000007</v>
      </c>
      <c r="E7" s="75">
        <v>26.688288000000004</v>
      </c>
      <c r="F7" s="75">
        <v>76.699871999999999</v>
      </c>
      <c r="G7" s="75">
        <v>26.602944000000001</v>
      </c>
      <c r="H7" s="75">
        <v>76.303632000000007</v>
      </c>
      <c r="I7" s="75">
        <v>26.917904</v>
      </c>
      <c r="J7" s="75">
        <v>76.952855999999997</v>
      </c>
      <c r="K7" s="75"/>
      <c r="L7" s="83">
        <v>26.55</v>
      </c>
      <c r="M7" s="83">
        <v>76.02</v>
      </c>
      <c r="N7" s="32">
        <v>9.843</v>
      </c>
    </row>
    <row r="8" spans="1:14" x14ac:dyDescent="0.25">
      <c r="A8" s="74">
        <v>29956</v>
      </c>
      <c r="B8" s="81">
        <v>5</v>
      </c>
      <c r="C8" s="75">
        <v>26.758392000000004</v>
      </c>
      <c r="D8" s="75">
        <v>76.998576</v>
      </c>
      <c r="E8" s="75">
        <v>26.688288000000004</v>
      </c>
      <c r="F8" s="75">
        <v>76.669392000000002</v>
      </c>
      <c r="G8" s="75">
        <v>26.592885600000002</v>
      </c>
      <c r="H8" s="75">
        <v>76.251816000000005</v>
      </c>
      <c r="I8" s="75">
        <v>26.953464</v>
      </c>
      <c r="J8" s="75">
        <v>77.233271999999999</v>
      </c>
      <c r="K8" s="75"/>
      <c r="L8" s="83">
        <v>26.54</v>
      </c>
      <c r="M8" s="83">
        <v>75.98</v>
      </c>
      <c r="N8" s="32">
        <v>17.399000000000001</v>
      </c>
    </row>
    <row r="9" spans="1:14" x14ac:dyDescent="0.25">
      <c r="A9" s="74">
        <v>29957</v>
      </c>
      <c r="B9" s="81">
        <v>6</v>
      </c>
      <c r="C9" s="75">
        <v>26.758392000000004</v>
      </c>
      <c r="D9" s="75">
        <v>77.029055999999997</v>
      </c>
      <c r="E9" s="75">
        <v>26.691336</v>
      </c>
      <c r="F9" s="75">
        <v>76.614528000000007</v>
      </c>
      <c r="G9" s="75">
        <v>26.585570400000002</v>
      </c>
      <c r="H9" s="75">
        <v>76.2</v>
      </c>
      <c r="I9" s="75">
        <v>26.967688000000003</v>
      </c>
      <c r="J9" s="75">
        <v>77.184504000000004</v>
      </c>
      <c r="K9" s="75"/>
      <c r="L9" s="83">
        <v>26.54</v>
      </c>
      <c r="M9" s="83">
        <v>75.94</v>
      </c>
      <c r="N9" s="32">
        <v>64.287999999999997</v>
      </c>
    </row>
    <row r="10" spans="1:14" x14ac:dyDescent="0.25">
      <c r="A10" s="74">
        <v>29958</v>
      </c>
      <c r="B10" s="81">
        <v>7</v>
      </c>
      <c r="C10" s="75">
        <v>26.752296000000001</v>
      </c>
      <c r="D10" s="75">
        <v>76.995528000000007</v>
      </c>
      <c r="E10" s="75">
        <v>26.682192000000004</v>
      </c>
      <c r="F10" s="75">
        <v>76.587096000000003</v>
      </c>
      <c r="G10" s="75">
        <v>26.573378400000003</v>
      </c>
      <c r="H10" s="75">
        <v>76.148184000000015</v>
      </c>
      <c r="I10" s="75">
        <v>26.980896000000001</v>
      </c>
      <c r="J10" s="75">
        <v>77.126592000000002</v>
      </c>
      <c r="K10" s="75"/>
      <c r="L10" s="83">
        <v>26.53</v>
      </c>
      <c r="M10" s="83">
        <v>75.92</v>
      </c>
      <c r="N10" s="32">
        <v>23.355</v>
      </c>
    </row>
    <row r="11" spans="1:14" x14ac:dyDescent="0.25">
      <c r="A11" s="74">
        <v>29959</v>
      </c>
      <c r="B11" s="81">
        <v>8</v>
      </c>
      <c r="C11" s="75">
        <v>26.746200000000002</v>
      </c>
      <c r="D11" s="75">
        <v>76.949808000000004</v>
      </c>
      <c r="E11" s="75">
        <v>26.673048000000001</v>
      </c>
      <c r="F11" s="75">
        <v>76.553567999999999</v>
      </c>
      <c r="G11" s="75">
        <v>26.563320000000004</v>
      </c>
      <c r="H11" s="75">
        <v>76.093320000000006</v>
      </c>
      <c r="I11" s="75">
        <v>26.962607999999999</v>
      </c>
      <c r="J11" s="75">
        <v>77.04734400000001</v>
      </c>
      <c r="K11" s="75"/>
      <c r="L11" s="83">
        <v>26.53</v>
      </c>
      <c r="M11" s="83">
        <v>75.900000000000006</v>
      </c>
      <c r="N11" s="32">
        <v>0.24099999999999999</v>
      </c>
    </row>
    <row r="12" spans="1:14" x14ac:dyDescent="0.25">
      <c r="A12" s="74">
        <v>29960</v>
      </c>
      <c r="B12" s="81">
        <v>9</v>
      </c>
      <c r="C12" s="75">
        <v>26.737056000000003</v>
      </c>
      <c r="D12" s="75">
        <v>76.897992000000002</v>
      </c>
      <c r="E12" s="75">
        <v>26.666951999999998</v>
      </c>
      <c r="F12" s="75">
        <v>76.510896000000002</v>
      </c>
      <c r="G12" s="75">
        <v>26.552042400000001</v>
      </c>
      <c r="H12" s="75">
        <v>76.038455999999996</v>
      </c>
      <c r="I12" s="75">
        <v>26.965656000000003</v>
      </c>
      <c r="J12" s="75">
        <v>76.977240000000009</v>
      </c>
      <c r="K12" s="75"/>
      <c r="L12" s="83">
        <v>26.52</v>
      </c>
      <c r="M12" s="83">
        <v>75.88</v>
      </c>
      <c r="N12" s="32">
        <v>5.3040000000000003</v>
      </c>
    </row>
    <row r="13" spans="1:14" x14ac:dyDescent="0.25">
      <c r="A13" s="74">
        <v>29961</v>
      </c>
      <c r="B13" s="81">
        <v>10</v>
      </c>
      <c r="C13" s="75">
        <v>26.721816</v>
      </c>
      <c r="D13" s="75">
        <v>76.846176</v>
      </c>
      <c r="E13" s="75">
        <v>26.663904000000002</v>
      </c>
      <c r="F13" s="75">
        <v>76.456032000000008</v>
      </c>
      <c r="G13" s="75">
        <v>26.5410696</v>
      </c>
      <c r="H13" s="75">
        <v>75.989688000000001</v>
      </c>
      <c r="I13" s="75">
        <v>26.966672000000006</v>
      </c>
      <c r="J13" s="75">
        <v>76.913232000000008</v>
      </c>
      <c r="K13" s="75"/>
      <c r="L13" s="83">
        <v>26.52</v>
      </c>
      <c r="M13" s="83">
        <v>75.86</v>
      </c>
      <c r="N13" s="32">
        <v>12.73</v>
      </c>
    </row>
    <row r="14" spans="1:14" x14ac:dyDescent="0.25">
      <c r="A14" s="74">
        <v>29962</v>
      </c>
      <c r="B14" s="81">
        <v>11</v>
      </c>
      <c r="C14" s="75">
        <v>26.703528000000002</v>
      </c>
      <c r="D14" s="75">
        <v>76.794359999999998</v>
      </c>
      <c r="E14" s="75">
        <v>26.654760000000003</v>
      </c>
      <c r="F14" s="75">
        <v>76.410312000000005</v>
      </c>
      <c r="G14" s="75">
        <v>26.530706400000003</v>
      </c>
      <c r="H14" s="75">
        <v>75.940920000000006</v>
      </c>
      <c r="I14" s="75">
        <v>26.952448000000004</v>
      </c>
      <c r="J14" s="75">
        <v>76.849224000000007</v>
      </c>
      <c r="K14" s="75"/>
      <c r="L14" s="83">
        <v>26.51</v>
      </c>
      <c r="M14" s="83">
        <v>75.81</v>
      </c>
      <c r="N14" s="32">
        <v>0</v>
      </c>
    </row>
    <row r="15" spans="1:14" x14ac:dyDescent="0.25">
      <c r="A15" s="74">
        <v>29963</v>
      </c>
      <c r="B15" s="81">
        <v>12</v>
      </c>
      <c r="C15" s="75">
        <v>26.700479999999999</v>
      </c>
      <c r="D15" s="75">
        <v>76.745592000000002</v>
      </c>
      <c r="E15" s="75">
        <v>26.654760000000003</v>
      </c>
      <c r="F15" s="75">
        <v>76.315824000000006</v>
      </c>
      <c r="G15" s="75">
        <v>26.522781600000002</v>
      </c>
      <c r="H15" s="75">
        <v>75.89215200000001</v>
      </c>
      <c r="I15" s="75">
        <v>26.943405600000002</v>
      </c>
      <c r="J15" s="75">
        <v>76.785216000000005</v>
      </c>
      <c r="K15" s="75"/>
      <c r="L15" s="83">
        <v>26.51</v>
      </c>
      <c r="M15" s="83">
        <v>75.760000000000005</v>
      </c>
      <c r="N15" s="32">
        <v>0</v>
      </c>
    </row>
    <row r="16" spans="1:14" x14ac:dyDescent="0.25">
      <c r="A16" s="74">
        <v>29964</v>
      </c>
      <c r="B16" s="81">
        <v>13</v>
      </c>
      <c r="C16" s="75">
        <v>26.694383999999999</v>
      </c>
      <c r="D16" s="75">
        <v>76.702920000000006</v>
      </c>
      <c r="E16" s="75">
        <v>26.648664000000004</v>
      </c>
      <c r="F16" s="75">
        <v>76.248767999999998</v>
      </c>
      <c r="G16" s="75">
        <v>26.511504000000002</v>
      </c>
      <c r="H16" s="75">
        <v>75.837288000000001</v>
      </c>
      <c r="I16" s="75">
        <v>26.966570400000002</v>
      </c>
      <c r="J16" s="75">
        <v>76.769976</v>
      </c>
      <c r="K16" s="75"/>
      <c r="L16" s="83">
        <v>26.5</v>
      </c>
      <c r="M16" s="83">
        <v>75.73</v>
      </c>
      <c r="N16" s="32">
        <v>0</v>
      </c>
    </row>
    <row r="17" spans="1:14" x14ac:dyDescent="0.25">
      <c r="A17" s="74">
        <v>29965</v>
      </c>
      <c r="B17" s="81">
        <v>14</v>
      </c>
      <c r="C17" s="75">
        <v>26.688288000000004</v>
      </c>
      <c r="D17" s="75">
        <v>76.678536000000008</v>
      </c>
      <c r="E17" s="75">
        <v>26.636472000000001</v>
      </c>
      <c r="F17" s="75">
        <v>76.23048</v>
      </c>
      <c r="G17" s="75">
        <v>26.501445600000004</v>
      </c>
      <c r="H17" s="75">
        <v>75.779375999999999</v>
      </c>
      <c r="I17" s="75">
        <v>26.981810400000001</v>
      </c>
      <c r="J17" s="75">
        <v>76.745592000000002</v>
      </c>
      <c r="K17" s="75"/>
      <c r="L17" s="83">
        <v>26.5</v>
      </c>
      <c r="M17" s="83">
        <v>75.709999999999994</v>
      </c>
      <c r="N17" s="32">
        <v>24.306999999999999</v>
      </c>
    </row>
    <row r="18" spans="1:14" x14ac:dyDescent="0.25">
      <c r="A18" s="74">
        <v>29966</v>
      </c>
      <c r="B18" s="81">
        <v>15</v>
      </c>
      <c r="C18" s="75">
        <v>26.676096000000001</v>
      </c>
      <c r="D18" s="75">
        <v>76.626720000000006</v>
      </c>
      <c r="E18" s="75">
        <v>26.627328000000002</v>
      </c>
      <c r="F18" s="75">
        <v>76.190855999999997</v>
      </c>
      <c r="G18" s="75">
        <v>26.490168000000001</v>
      </c>
      <c r="H18" s="75">
        <v>75.721464000000012</v>
      </c>
      <c r="I18" s="75">
        <v>26.977847999999998</v>
      </c>
      <c r="J18" s="75">
        <v>76.721208000000004</v>
      </c>
      <c r="K18" s="75"/>
      <c r="L18" s="83">
        <v>26.49</v>
      </c>
      <c r="M18" s="83">
        <v>75.66</v>
      </c>
      <c r="N18" s="32">
        <v>11.760999999999999</v>
      </c>
    </row>
    <row r="19" spans="1:14" x14ac:dyDescent="0.25">
      <c r="A19" s="74">
        <v>29967</v>
      </c>
      <c r="B19" s="81">
        <v>16</v>
      </c>
      <c r="C19" s="75">
        <v>26.663904000000002</v>
      </c>
      <c r="D19" s="75">
        <v>76.599288000000001</v>
      </c>
      <c r="E19" s="75">
        <v>26.621232000000003</v>
      </c>
      <c r="F19" s="75">
        <v>76.151232000000007</v>
      </c>
      <c r="G19" s="75">
        <v>26.480109599999999</v>
      </c>
      <c r="H19" s="75">
        <v>75.66355200000001</v>
      </c>
      <c r="I19" s="75">
        <v>26.984960000000004</v>
      </c>
      <c r="J19" s="75">
        <v>76.702920000000006</v>
      </c>
      <c r="K19" s="75"/>
      <c r="L19" s="83">
        <v>26.48</v>
      </c>
      <c r="M19" s="83">
        <v>75.599999999999994</v>
      </c>
      <c r="N19" s="32">
        <v>4.1909999999999998</v>
      </c>
    </row>
    <row r="20" spans="1:14" x14ac:dyDescent="0.25">
      <c r="A20" s="74">
        <v>29968</v>
      </c>
      <c r="B20" s="81">
        <v>17</v>
      </c>
      <c r="C20" s="75">
        <v>26.648664000000004</v>
      </c>
      <c r="D20" s="75">
        <v>76.553567999999999</v>
      </c>
      <c r="E20" s="75">
        <v>26.612088000000004</v>
      </c>
      <c r="F20" s="75">
        <v>76.087224000000006</v>
      </c>
      <c r="G20" s="75">
        <v>26.481938400000001</v>
      </c>
      <c r="H20" s="75">
        <v>75.681840000000008</v>
      </c>
      <c r="I20" s="75">
        <v>26.983944000000005</v>
      </c>
      <c r="J20" s="75">
        <v>76.797408000000004</v>
      </c>
      <c r="K20" s="75"/>
      <c r="L20" s="83">
        <v>26.48</v>
      </c>
      <c r="M20" s="83">
        <v>75.55</v>
      </c>
      <c r="N20" s="32">
        <v>15.494</v>
      </c>
    </row>
    <row r="21" spans="1:14" x14ac:dyDescent="0.25">
      <c r="A21" s="74">
        <v>29969</v>
      </c>
      <c r="B21" s="81">
        <v>18</v>
      </c>
      <c r="C21" s="75">
        <v>26.636472000000001</v>
      </c>
      <c r="D21" s="75">
        <v>76.498704000000004</v>
      </c>
      <c r="E21" s="75">
        <v>26.602944000000001</v>
      </c>
      <c r="F21" s="75">
        <v>76.011024000000006</v>
      </c>
      <c r="G21" s="75">
        <v>26.474928000000002</v>
      </c>
      <c r="H21" s="75">
        <v>75.687936000000008</v>
      </c>
      <c r="I21" s="75">
        <v>26.955496</v>
      </c>
      <c r="J21" s="75">
        <v>77.129640000000009</v>
      </c>
      <c r="K21" s="75"/>
      <c r="L21" s="83">
        <v>26.47</v>
      </c>
      <c r="M21" s="83">
        <v>75.489999999999995</v>
      </c>
      <c r="N21" s="32">
        <v>4.3179999999999996</v>
      </c>
    </row>
    <row r="22" spans="1:14" x14ac:dyDescent="0.25">
      <c r="A22" s="74">
        <v>29970</v>
      </c>
      <c r="B22" s="81">
        <v>19</v>
      </c>
      <c r="C22" s="75">
        <v>26.618183999999999</v>
      </c>
      <c r="D22" s="75">
        <v>76.431647999999996</v>
      </c>
      <c r="E22" s="75">
        <v>26.590751999999998</v>
      </c>
      <c r="F22" s="75">
        <v>75.931775999999999</v>
      </c>
      <c r="G22" s="75">
        <v>26.474013600000003</v>
      </c>
      <c r="H22" s="75">
        <v>75.648312000000004</v>
      </c>
      <c r="I22" s="75">
        <v>26.950416000000001</v>
      </c>
      <c r="J22" s="75">
        <v>77.202792000000002</v>
      </c>
      <c r="K22" s="75"/>
      <c r="L22" s="83">
        <v>26.46</v>
      </c>
      <c r="M22" s="83">
        <v>75.45</v>
      </c>
      <c r="N22" s="32">
        <v>26.161999999999999</v>
      </c>
    </row>
    <row r="23" spans="1:14" x14ac:dyDescent="0.25">
      <c r="A23" s="74">
        <v>29971</v>
      </c>
      <c r="B23" s="81">
        <v>20</v>
      </c>
      <c r="C23" s="75">
        <v>26.60904</v>
      </c>
      <c r="D23" s="75">
        <v>76.364592000000002</v>
      </c>
      <c r="E23" s="75">
        <v>26.584656000000003</v>
      </c>
      <c r="F23" s="75">
        <v>75.852528000000007</v>
      </c>
      <c r="G23" s="75">
        <v>26.460602400000003</v>
      </c>
      <c r="H23" s="75">
        <v>75.599544000000009</v>
      </c>
      <c r="I23" s="75">
        <v>26.939239999999998</v>
      </c>
      <c r="J23" s="75">
        <v>77.144880000000001</v>
      </c>
      <c r="K23" s="75"/>
      <c r="L23" s="83">
        <v>26.46</v>
      </c>
      <c r="M23" s="83">
        <v>75.400000000000006</v>
      </c>
      <c r="N23" s="32">
        <v>0.81</v>
      </c>
    </row>
    <row r="24" spans="1:14" x14ac:dyDescent="0.25">
      <c r="A24" s="74">
        <v>29972</v>
      </c>
      <c r="B24" s="81">
        <v>21</v>
      </c>
      <c r="C24" s="75">
        <v>26.593800000000002</v>
      </c>
      <c r="D24" s="75">
        <v>76.291440000000009</v>
      </c>
      <c r="E24" s="75">
        <v>26.575512</v>
      </c>
      <c r="F24" s="75">
        <v>75.761088000000001</v>
      </c>
      <c r="G24" s="75">
        <v>26.447496000000001</v>
      </c>
      <c r="H24" s="75">
        <v>75.541632000000007</v>
      </c>
      <c r="I24" s="75">
        <v>26.933144000000006</v>
      </c>
      <c r="J24" s="75">
        <v>77.056488000000002</v>
      </c>
      <c r="K24" s="75"/>
      <c r="L24" s="83">
        <v>26.45</v>
      </c>
      <c r="M24" s="83">
        <v>75.349999999999994</v>
      </c>
      <c r="N24" s="32">
        <v>0.27</v>
      </c>
    </row>
    <row r="25" spans="1:14" x14ac:dyDescent="0.25">
      <c r="A25" s="74">
        <v>29973</v>
      </c>
      <c r="B25" s="81">
        <v>22</v>
      </c>
      <c r="C25" s="75">
        <v>26.584656000000003</v>
      </c>
      <c r="D25" s="75">
        <v>76.215240000000009</v>
      </c>
      <c r="E25" s="75">
        <v>26.566368000000001</v>
      </c>
      <c r="F25" s="75">
        <v>75.687936000000008</v>
      </c>
      <c r="G25" s="75">
        <v>26.444448000000001</v>
      </c>
      <c r="H25" s="75">
        <v>75.495912000000004</v>
      </c>
      <c r="I25" s="75">
        <v>26.943304000000001</v>
      </c>
      <c r="J25" s="75">
        <v>76.983336000000008</v>
      </c>
      <c r="K25" s="75"/>
      <c r="L25" s="83">
        <v>26.44</v>
      </c>
      <c r="M25" s="83">
        <v>75.31</v>
      </c>
      <c r="N25" s="32">
        <v>1.08</v>
      </c>
    </row>
    <row r="26" spans="1:14" x14ac:dyDescent="0.25">
      <c r="A26" s="74">
        <v>29974</v>
      </c>
      <c r="B26" s="81">
        <v>23</v>
      </c>
      <c r="C26" s="75">
        <v>26.569416</v>
      </c>
      <c r="D26" s="75">
        <v>76.139040000000008</v>
      </c>
      <c r="E26" s="75">
        <v>26.560272000000001</v>
      </c>
      <c r="F26" s="75">
        <v>75.614784000000014</v>
      </c>
      <c r="G26" s="75">
        <v>26.433170400000002</v>
      </c>
      <c r="H26" s="75">
        <v>75.441047999999995</v>
      </c>
      <c r="I26" s="75">
        <v>26.950416000000001</v>
      </c>
      <c r="J26" s="75">
        <v>76.952855999999997</v>
      </c>
      <c r="K26" s="75"/>
      <c r="L26" s="83">
        <v>26.43</v>
      </c>
      <c r="M26" s="83">
        <v>75.260000000000005</v>
      </c>
      <c r="N26" s="32">
        <v>22.986999999999998</v>
      </c>
    </row>
    <row r="27" spans="1:14" x14ac:dyDescent="0.25">
      <c r="A27" s="74">
        <v>29975</v>
      </c>
      <c r="B27" s="81">
        <v>24</v>
      </c>
      <c r="C27" s="75">
        <v>26.557224000000001</v>
      </c>
      <c r="D27" s="75">
        <v>76.056744000000009</v>
      </c>
      <c r="E27" s="75">
        <v>26.554176000000002</v>
      </c>
      <c r="F27" s="75">
        <v>75.559920000000005</v>
      </c>
      <c r="G27" s="75">
        <v>26.423112</v>
      </c>
      <c r="H27" s="75">
        <v>75.389232000000007</v>
      </c>
      <c r="I27" s="75">
        <v>26.940255999999998</v>
      </c>
      <c r="J27" s="75">
        <v>76.913232000000008</v>
      </c>
      <c r="K27" s="75"/>
      <c r="L27" s="83">
        <v>26.43</v>
      </c>
      <c r="M27" s="83">
        <v>75.209999999999994</v>
      </c>
      <c r="N27" s="32">
        <v>0</v>
      </c>
    </row>
    <row r="28" spans="1:14" x14ac:dyDescent="0.25">
      <c r="A28" s="74">
        <v>29976</v>
      </c>
      <c r="B28" s="81">
        <v>25</v>
      </c>
      <c r="C28" s="75">
        <v>26.551128000000002</v>
      </c>
      <c r="D28" s="75">
        <v>76.004928000000007</v>
      </c>
      <c r="E28" s="75">
        <v>26.545032000000003</v>
      </c>
      <c r="F28" s="75">
        <v>75.498959999999997</v>
      </c>
      <c r="G28" s="75">
        <v>26.4087864</v>
      </c>
      <c r="H28" s="75">
        <v>75.328271999999998</v>
      </c>
      <c r="I28" s="75">
        <v>26.928064000000006</v>
      </c>
      <c r="J28" s="75">
        <v>76.879704000000004</v>
      </c>
      <c r="K28" s="75"/>
      <c r="L28" s="83">
        <v>26.42</v>
      </c>
      <c r="M28" s="83">
        <v>75.150000000000006</v>
      </c>
      <c r="N28" s="32">
        <v>0</v>
      </c>
    </row>
    <row r="29" spans="1:14" x14ac:dyDescent="0.25">
      <c r="A29" s="74">
        <v>29977</v>
      </c>
      <c r="B29" s="81">
        <v>26</v>
      </c>
      <c r="C29" s="75">
        <v>26.541983999999999</v>
      </c>
      <c r="D29" s="75">
        <v>75.934824000000006</v>
      </c>
      <c r="E29" s="75">
        <v>26.53284</v>
      </c>
      <c r="F29" s="75">
        <v>75.431904000000003</v>
      </c>
      <c r="G29" s="75">
        <v>26.395679999999999</v>
      </c>
      <c r="H29" s="75">
        <v>75.267312000000004</v>
      </c>
      <c r="I29" s="75">
        <v>26.916888000000004</v>
      </c>
      <c r="J29" s="75">
        <v>76.852271999999999</v>
      </c>
      <c r="K29" s="75"/>
      <c r="L29" s="83">
        <v>26.41</v>
      </c>
      <c r="M29" s="83">
        <v>75.09</v>
      </c>
      <c r="N29" s="32">
        <v>0</v>
      </c>
    </row>
    <row r="30" spans="1:14" x14ac:dyDescent="0.25">
      <c r="A30" s="74">
        <v>29978</v>
      </c>
      <c r="B30" s="81">
        <v>27</v>
      </c>
      <c r="C30" s="75">
        <v>26.551128000000002</v>
      </c>
      <c r="D30" s="75">
        <v>75.858624000000006</v>
      </c>
      <c r="E30" s="75">
        <v>26.529792000000004</v>
      </c>
      <c r="F30" s="75">
        <v>75.355704000000003</v>
      </c>
      <c r="G30" s="75">
        <v>26.386536</v>
      </c>
      <c r="H30" s="75">
        <v>75.203304000000003</v>
      </c>
      <c r="I30" s="75">
        <v>26.901648000000002</v>
      </c>
      <c r="J30" s="75">
        <v>76.855320000000006</v>
      </c>
      <c r="K30" s="75"/>
      <c r="L30" s="83">
        <v>26.4</v>
      </c>
      <c r="M30" s="83">
        <v>75.040000000000006</v>
      </c>
      <c r="N30" s="32">
        <v>0</v>
      </c>
    </row>
    <row r="31" spans="1:14" x14ac:dyDescent="0.25">
      <c r="A31" s="74">
        <v>29979</v>
      </c>
      <c r="B31" s="81">
        <v>28</v>
      </c>
      <c r="C31" s="75">
        <v>26.548079999999999</v>
      </c>
      <c r="D31" s="75">
        <v>75.776328000000007</v>
      </c>
      <c r="E31" s="75">
        <v>26.520648000000001</v>
      </c>
      <c r="F31" s="75">
        <v>75.279504000000003</v>
      </c>
      <c r="G31" s="75">
        <v>26.371296000000001</v>
      </c>
      <c r="H31" s="75">
        <v>75.136247999999995</v>
      </c>
      <c r="I31" s="75">
        <v>26.8854936</v>
      </c>
      <c r="J31" s="75">
        <v>76.855320000000006</v>
      </c>
      <c r="K31" s="75"/>
      <c r="L31" s="83">
        <v>26.39</v>
      </c>
      <c r="M31" s="83">
        <v>74.98</v>
      </c>
      <c r="N31" s="32">
        <v>0.50800000000000001</v>
      </c>
    </row>
    <row r="32" spans="1:14" x14ac:dyDescent="0.25">
      <c r="A32" s="74">
        <v>29980</v>
      </c>
      <c r="B32" s="81">
        <v>29</v>
      </c>
      <c r="C32" s="75">
        <v>26.535888000000003</v>
      </c>
      <c r="D32" s="75">
        <v>75.684888000000001</v>
      </c>
      <c r="E32" s="75">
        <v>26.511504000000002</v>
      </c>
      <c r="F32" s="75">
        <v>75.191112000000004</v>
      </c>
      <c r="G32" s="75">
        <v>26.358189600000003</v>
      </c>
      <c r="H32" s="75">
        <v>75.069192000000001</v>
      </c>
      <c r="I32" s="75">
        <v>26.868119999999998</v>
      </c>
      <c r="J32" s="75">
        <v>76.852271999999999</v>
      </c>
      <c r="K32" s="75"/>
      <c r="L32" s="83">
        <v>26.38</v>
      </c>
      <c r="M32" s="83">
        <v>74.92</v>
      </c>
      <c r="N32" s="32">
        <v>0</v>
      </c>
    </row>
    <row r="33" spans="1:14" x14ac:dyDescent="0.25">
      <c r="A33" s="74">
        <v>29981</v>
      </c>
      <c r="B33" s="81">
        <v>30</v>
      </c>
      <c r="C33" s="75">
        <v>26.535888000000003</v>
      </c>
      <c r="D33" s="75">
        <v>75.590400000000002</v>
      </c>
      <c r="E33" s="75">
        <v>26.502360000000003</v>
      </c>
      <c r="F33" s="75">
        <v>75.105767999999998</v>
      </c>
      <c r="G33" s="75">
        <v>26.343864000000004</v>
      </c>
      <c r="H33" s="75">
        <v>75.002136000000007</v>
      </c>
      <c r="I33" s="75">
        <v>26.848815999999999</v>
      </c>
      <c r="J33" s="75">
        <v>76.84008</v>
      </c>
      <c r="K33" s="75"/>
      <c r="L33" s="83">
        <v>26.37</v>
      </c>
      <c r="M33" s="83">
        <v>74.86</v>
      </c>
      <c r="N33" s="32">
        <v>0</v>
      </c>
    </row>
    <row r="34" spans="1:14" x14ac:dyDescent="0.25">
      <c r="A34" s="74">
        <v>29982</v>
      </c>
      <c r="B34" s="81">
        <v>31</v>
      </c>
      <c r="C34" s="75">
        <v>26.526744000000001</v>
      </c>
      <c r="D34" s="75">
        <v>75.495912000000004</v>
      </c>
      <c r="E34" s="75">
        <v>26.496264000000004</v>
      </c>
      <c r="F34" s="75">
        <v>75.011279999999999</v>
      </c>
      <c r="G34" s="75">
        <v>26.335634400000004</v>
      </c>
      <c r="H34" s="75">
        <v>74.935079999999999</v>
      </c>
      <c r="I34" s="75">
        <v>26.832560000000004</v>
      </c>
      <c r="J34" s="75">
        <v>76.837032000000008</v>
      </c>
      <c r="K34" s="75"/>
      <c r="L34" s="83">
        <v>26.37</v>
      </c>
      <c r="M34" s="83">
        <v>74.8</v>
      </c>
      <c r="N34" s="32">
        <v>0</v>
      </c>
    </row>
    <row r="35" spans="1:14" x14ac:dyDescent="0.25">
      <c r="A35" s="74">
        <v>29983</v>
      </c>
      <c r="B35" s="81">
        <v>32</v>
      </c>
      <c r="C35" s="75">
        <v>26.526744000000001</v>
      </c>
      <c r="D35" s="75">
        <v>75.398375999999999</v>
      </c>
      <c r="E35" s="75">
        <v>26.490168000000001</v>
      </c>
      <c r="F35" s="75">
        <v>74.898504000000003</v>
      </c>
      <c r="G35" s="75">
        <v>26.321613600000003</v>
      </c>
      <c r="H35" s="75">
        <v>74.871071999999998</v>
      </c>
      <c r="I35" s="75">
        <v>26.809191999999999</v>
      </c>
      <c r="J35" s="75">
        <v>76.827888000000002</v>
      </c>
      <c r="K35" s="75"/>
      <c r="L35" s="83">
        <v>26.36</v>
      </c>
      <c r="M35" s="83">
        <v>74.73</v>
      </c>
      <c r="N35" s="32">
        <v>0</v>
      </c>
    </row>
    <row r="36" spans="1:14" x14ac:dyDescent="0.25">
      <c r="A36" s="74">
        <v>29984</v>
      </c>
      <c r="B36" s="81">
        <v>33</v>
      </c>
      <c r="C36" s="75">
        <v>26.520648000000001</v>
      </c>
      <c r="D36" s="75">
        <v>75.300840000000008</v>
      </c>
      <c r="E36" s="75">
        <v>26.481024000000001</v>
      </c>
      <c r="F36" s="75">
        <v>74.840592000000001</v>
      </c>
      <c r="G36" s="75">
        <v>26.308202400000003</v>
      </c>
      <c r="H36" s="75">
        <v>74.816208000000003</v>
      </c>
      <c r="I36" s="75">
        <v>26.789888000000001</v>
      </c>
      <c r="J36" s="75">
        <v>76.812647999999996</v>
      </c>
      <c r="K36" s="75"/>
      <c r="L36" s="83">
        <v>26.35</v>
      </c>
      <c r="M36" s="83">
        <v>74.67</v>
      </c>
      <c r="N36" s="32">
        <v>0.254</v>
      </c>
    </row>
    <row r="37" spans="1:14" x14ac:dyDescent="0.25">
      <c r="A37" s="74">
        <v>29985</v>
      </c>
      <c r="B37" s="81">
        <v>34</v>
      </c>
      <c r="C37" s="75">
        <v>26.514551999999998</v>
      </c>
      <c r="D37" s="75">
        <v>75.20025600000001</v>
      </c>
      <c r="E37" s="75">
        <v>26.468832000000003</v>
      </c>
      <c r="F37" s="75">
        <v>74.740008000000003</v>
      </c>
      <c r="G37" s="75">
        <v>26.2960104</v>
      </c>
      <c r="H37" s="75">
        <v>74.752200000000002</v>
      </c>
      <c r="I37" s="75">
        <v>26.781760000000002</v>
      </c>
      <c r="J37" s="75">
        <v>76.815696000000003</v>
      </c>
      <c r="K37" s="75"/>
      <c r="L37" s="83">
        <v>26.34</v>
      </c>
      <c r="M37" s="83">
        <v>74.599999999999994</v>
      </c>
      <c r="N37" s="32">
        <v>3.7250000000000001</v>
      </c>
    </row>
    <row r="38" spans="1:14" x14ac:dyDescent="0.25">
      <c r="A38" s="74">
        <v>29986</v>
      </c>
      <c r="B38" s="81">
        <v>35</v>
      </c>
      <c r="C38" s="75">
        <v>26.505407999999999</v>
      </c>
      <c r="D38" s="75">
        <v>75.096624000000006</v>
      </c>
      <c r="E38" s="75">
        <v>26.462736</v>
      </c>
      <c r="F38" s="75">
        <v>74.645520000000005</v>
      </c>
      <c r="G38" s="75">
        <v>26.282904000000002</v>
      </c>
      <c r="H38" s="75">
        <v>74.685144000000008</v>
      </c>
      <c r="I38" s="75">
        <v>26.76144</v>
      </c>
      <c r="J38" s="75">
        <v>76.827888000000002</v>
      </c>
      <c r="K38" s="75"/>
      <c r="L38" s="83">
        <v>26.33</v>
      </c>
      <c r="M38" s="83">
        <v>74.53</v>
      </c>
      <c r="N38" s="32">
        <v>1.863</v>
      </c>
    </row>
    <row r="39" spans="1:14" x14ac:dyDescent="0.25">
      <c r="A39" s="74">
        <v>29987</v>
      </c>
      <c r="B39" s="81">
        <v>36</v>
      </c>
      <c r="C39" s="75">
        <v>26.496264000000004</v>
      </c>
      <c r="D39" s="75">
        <v>74.989944000000008</v>
      </c>
      <c r="E39" s="75">
        <v>26.468832000000003</v>
      </c>
      <c r="F39" s="75">
        <v>74.566271999999998</v>
      </c>
      <c r="G39" s="75">
        <v>26.268578400000003</v>
      </c>
      <c r="H39" s="75">
        <v>74.615040000000008</v>
      </c>
      <c r="I39" s="75">
        <v>26.746200000000002</v>
      </c>
      <c r="J39" s="75">
        <v>76.806552000000011</v>
      </c>
      <c r="K39" s="75"/>
      <c r="L39" s="83">
        <v>26.33</v>
      </c>
      <c r="M39" s="83">
        <v>74.459999999999994</v>
      </c>
      <c r="N39" s="32">
        <v>0</v>
      </c>
    </row>
    <row r="40" spans="1:14" x14ac:dyDescent="0.25">
      <c r="A40" s="74">
        <v>29988</v>
      </c>
      <c r="B40" s="81">
        <v>37</v>
      </c>
      <c r="C40" s="75">
        <v>26.487120000000004</v>
      </c>
      <c r="D40" s="75">
        <v>74.880216000000004</v>
      </c>
      <c r="E40" s="75">
        <v>26.45664</v>
      </c>
      <c r="F40" s="75">
        <v>74.487024000000005</v>
      </c>
      <c r="G40" s="75">
        <v>26.2624824</v>
      </c>
      <c r="H40" s="75">
        <v>74.599800000000002</v>
      </c>
      <c r="I40" s="75">
        <v>26.720800000000004</v>
      </c>
      <c r="J40" s="75">
        <v>76.806552000000011</v>
      </c>
      <c r="K40" s="75"/>
      <c r="L40" s="83">
        <v>26.32</v>
      </c>
      <c r="M40" s="83">
        <v>74.39</v>
      </c>
      <c r="N40" s="32">
        <v>0.82599999999999996</v>
      </c>
    </row>
    <row r="41" spans="1:14" x14ac:dyDescent="0.25">
      <c r="A41" s="74">
        <v>29989</v>
      </c>
      <c r="B41" s="81">
        <v>38</v>
      </c>
      <c r="C41" s="75">
        <v>26.474928000000002</v>
      </c>
      <c r="D41" s="75">
        <v>74.770488</v>
      </c>
      <c r="E41" s="75">
        <v>26.447496000000001</v>
      </c>
      <c r="F41" s="75">
        <v>74.392536000000007</v>
      </c>
      <c r="G41" s="75">
        <v>26.248461600000002</v>
      </c>
      <c r="H41" s="75">
        <v>74.544936000000007</v>
      </c>
      <c r="I41" s="75">
        <v>26.706576000000002</v>
      </c>
      <c r="J41" s="75">
        <v>76.797408000000004</v>
      </c>
      <c r="K41" s="75"/>
      <c r="L41" s="83">
        <v>26.31</v>
      </c>
      <c r="M41" s="83">
        <v>74.31</v>
      </c>
      <c r="N41" s="32">
        <v>0</v>
      </c>
    </row>
    <row r="42" spans="1:14" x14ac:dyDescent="0.25">
      <c r="A42" s="74">
        <v>29990</v>
      </c>
      <c r="B42" s="81">
        <v>39</v>
      </c>
      <c r="C42" s="75">
        <v>26.465783999999999</v>
      </c>
      <c r="D42" s="75">
        <v>74.660759999999996</v>
      </c>
      <c r="E42" s="75">
        <v>26.438351999999998</v>
      </c>
      <c r="F42" s="75">
        <v>74.343767999999997</v>
      </c>
      <c r="G42" s="75">
        <v>26.240232000000002</v>
      </c>
      <c r="H42" s="75">
        <v>74.483975999999998</v>
      </c>
      <c r="I42" s="75">
        <v>26.68524</v>
      </c>
      <c r="J42" s="75">
        <v>76.779120000000006</v>
      </c>
      <c r="K42" s="75"/>
      <c r="L42" s="83">
        <v>26.3</v>
      </c>
      <c r="M42" s="83">
        <v>74.239999999999995</v>
      </c>
      <c r="N42" s="32">
        <v>0</v>
      </c>
    </row>
    <row r="43" spans="1:14" x14ac:dyDescent="0.25">
      <c r="A43" s="74">
        <v>29991</v>
      </c>
      <c r="B43" s="81">
        <v>40</v>
      </c>
      <c r="C43" s="75">
        <v>26.459688000000003</v>
      </c>
      <c r="D43" s="75">
        <v>74.547984000000014</v>
      </c>
      <c r="E43" s="75">
        <v>26.426160000000003</v>
      </c>
      <c r="F43" s="75">
        <v>74.298047999999994</v>
      </c>
      <c r="G43" s="75">
        <v>26.231088000000003</v>
      </c>
      <c r="H43" s="75">
        <v>74.416920000000005</v>
      </c>
      <c r="I43" s="75">
        <v>26.666951999999998</v>
      </c>
      <c r="J43" s="75">
        <v>76.724255999999997</v>
      </c>
      <c r="K43" s="75"/>
      <c r="L43" s="83">
        <v>26.29</v>
      </c>
      <c r="M43" s="83">
        <v>74.17</v>
      </c>
      <c r="N43" s="32">
        <v>0</v>
      </c>
    </row>
    <row r="44" spans="1:14" x14ac:dyDescent="0.25">
      <c r="A44" s="74">
        <v>29992</v>
      </c>
      <c r="B44" s="81">
        <v>41</v>
      </c>
      <c r="C44" s="75">
        <v>26.450544000000001</v>
      </c>
      <c r="D44" s="75">
        <v>74.432159999999996</v>
      </c>
      <c r="E44" s="75">
        <v>26.410920000000004</v>
      </c>
      <c r="F44" s="75">
        <v>74.249279999999999</v>
      </c>
      <c r="G44" s="75">
        <v>26.221029600000001</v>
      </c>
      <c r="H44" s="75">
        <v>74.346816000000004</v>
      </c>
      <c r="I44" s="75">
        <v>26.648664000000004</v>
      </c>
      <c r="J44" s="75">
        <v>76.666344000000009</v>
      </c>
      <c r="K44" s="75"/>
      <c r="L44" s="83">
        <v>26.28</v>
      </c>
      <c r="M44" s="83">
        <v>74.09</v>
      </c>
      <c r="N44" s="32">
        <v>0</v>
      </c>
    </row>
    <row r="45" spans="1:14" x14ac:dyDescent="0.25">
      <c r="A45" s="74">
        <v>29993</v>
      </c>
      <c r="B45" s="81">
        <v>42</v>
      </c>
      <c r="C45" s="75">
        <v>26.444448000000001</v>
      </c>
      <c r="D45" s="75">
        <v>74.316336000000007</v>
      </c>
      <c r="E45" s="75">
        <v>26.398728000000002</v>
      </c>
      <c r="F45" s="75">
        <v>74.200512000000003</v>
      </c>
      <c r="G45" s="75">
        <v>26.206704000000002</v>
      </c>
      <c r="H45" s="75">
        <v>74.270616000000004</v>
      </c>
      <c r="I45" s="75">
        <v>26.637488000000001</v>
      </c>
      <c r="J45" s="75">
        <v>76.605384000000001</v>
      </c>
      <c r="K45" s="75"/>
      <c r="L45" s="83">
        <v>26.28</v>
      </c>
      <c r="M45" s="83">
        <v>74.02</v>
      </c>
      <c r="N45" s="32">
        <v>0</v>
      </c>
    </row>
    <row r="46" spans="1:14" x14ac:dyDescent="0.25">
      <c r="A46" s="74">
        <v>29994</v>
      </c>
      <c r="B46" s="81">
        <v>43</v>
      </c>
      <c r="C46" s="75">
        <v>26.432256000000002</v>
      </c>
      <c r="D46" s="75">
        <v>74.197464000000011</v>
      </c>
      <c r="E46" s="75">
        <v>26.392632000000003</v>
      </c>
      <c r="F46" s="75">
        <v>74.151744000000008</v>
      </c>
      <c r="G46" s="75">
        <v>26.189330400000003</v>
      </c>
      <c r="H46" s="75">
        <v>74.197464000000011</v>
      </c>
      <c r="I46" s="75">
        <v>26.615136</v>
      </c>
      <c r="J46" s="75">
        <v>76.605384000000001</v>
      </c>
      <c r="K46" s="75"/>
      <c r="L46" s="83">
        <v>26.27</v>
      </c>
      <c r="M46" s="83">
        <v>73.94</v>
      </c>
      <c r="N46" s="32">
        <v>0</v>
      </c>
    </row>
    <row r="47" spans="1:14" x14ac:dyDescent="0.25">
      <c r="A47" s="74">
        <v>29995</v>
      </c>
      <c r="B47" s="81">
        <v>44</v>
      </c>
      <c r="C47" s="75">
        <v>26.426160000000003</v>
      </c>
      <c r="D47" s="75">
        <v>74.075544000000008</v>
      </c>
      <c r="E47" s="75">
        <v>26.383488000000003</v>
      </c>
      <c r="F47" s="75">
        <v>74.109071999999998</v>
      </c>
      <c r="G47" s="75">
        <v>26.171042400000001</v>
      </c>
      <c r="H47" s="75">
        <v>74.124312000000003</v>
      </c>
      <c r="I47" s="75">
        <v>26.587704000000002</v>
      </c>
      <c r="J47" s="75">
        <v>76.605384000000001</v>
      </c>
      <c r="K47" s="75"/>
      <c r="L47" s="83">
        <v>26.26</v>
      </c>
      <c r="M47" s="83">
        <v>73.86</v>
      </c>
      <c r="N47" s="32">
        <v>0</v>
      </c>
    </row>
    <row r="48" spans="1:14" x14ac:dyDescent="0.25">
      <c r="A48" s="74">
        <v>29996</v>
      </c>
      <c r="B48" s="81">
        <v>45</v>
      </c>
      <c r="C48" s="75">
        <v>26.413968000000001</v>
      </c>
      <c r="D48" s="75">
        <v>73.950575999999998</v>
      </c>
      <c r="E48" s="75">
        <v>26.377392000000004</v>
      </c>
      <c r="F48" s="75">
        <v>74.020679999999999</v>
      </c>
      <c r="G48" s="75">
        <v>26.154888000000003</v>
      </c>
      <c r="H48" s="75">
        <v>74.078592</v>
      </c>
      <c r="I48" s="75">
        <v>26.564336000000008</v>
      </c>
      <c r="J48" s="75">
        <v>76.608432000000008</v>
      </c>
      <c r="K48" s="75"/>
      <c r="L48" s="83">
        <v>26.25</v>
      </c>
      <c r="M48" s="83">
        <v>73.77</v>
      </c>
      <c r="N48" s="32">
        <v>0</v>
      </c>
    </row>
    <row r="49" spans="1:14" x14ac:dyDescent="0.25">
      <c r="A49" s="74">
        <v>29997</v>
      </c>
      <c r="B49" s="81">
        <v>46</v>
      </c>
      <c r="C49" s="75">
        <v>26.401776000000002</v>
      </c>
      <c r="D49" s="75">
        <v>73.825608000000003</v>
      </c>
      <c r="E49" s="75">
        <v>26.368248000000001</v>
      </c>
      <c r="F49" s="75">
        <v>73.920096000000001</v>
      </c>
      <c r="G49" s="75">
        <v>26.150925600000001</v>
      </c>
      <c r="H49" s="75">
        <v>74.090784000000014</v>
      </c>
      <c r="I49" s="75">
        <v>26.538936</v>
      </c>
      <c r="J49" s="75">
        <v>76.608432000000008</v>
      </c>
      <c r="K49" s="75"/>
      <c r="L49" s="83">
        <v>26.24</v>
      </c>
      <c r="M49" s="83">
        <v>73.69</v>
      </c>
      <c r="N49" s="32">
        <v>0</v>
      </c>
    </row>
    <row r="50" spans="1:14" x14ac:dyDescent="0.25">
      <c r="A50" s="74">
        <v>29998</v>
      </c>
      <c r="B50" s="81">
        <v>47</v>
      </c>
      <c r="C50" s="75">
        <v>26.389583999999999</v>
      </c>
      <c r="D50" s="75">
        <v>73.697592</v>
      </c>
      <c r="E50" s="75">
        <v>26.359104000000002</v>
      </c>
      <c r="F50" s="75">
        <v>73.828656000000009</v>
      </c>
      <c r="G50" s="75">
        <v>26.133551999999998</v>
      </c>
      <c r="H50" s="75">
        <v>74.054208000000003</v>
      </c>
      <c r="I50" s="75">
        <v>26.513536000000002</v>
      </c>
      <c r="J50" s="75">
        <v>76.61148</v>
      </c>
      <c r="K50" s="75"/>
      <c r="L50" s="83">
        <v>26.23</v>
      </c>
      <c r="M50" s="83">
        <v>73.599999999999994</v>
      </c>
      <c r="N50" s="32">
        <v>0</v>
      </c>
    </row>
    <row r="51" spans="1:14" x14ac:dyDescent="0.25">
      <c r="A51" s="74">
        <v>29999</v>
      </c>
      <c r="B51" s="81">
        <v>48</v>
      </c>
      <c r="C51" s="75">
        <v>26.392632000000003</v>
      </c>
      <c r="D51" s="75">
        <v>73.612247999999994</v>
      </c>
      <c r="E51" s="75">
        <v>26.346912</v>
      </c>
      <c r="F51" s="75">
        <v>73.721976000000012</v>
      </c>
      <c r="G51" s="75">
        <v>26.118312</v>
      </c>
      <c r="H51" s="75">
        <v>74.011536000000007</v>
      </c>
      <c r="I51" s="75">
        <v>26.495248</v>
      </c>
      <c r="J51" s="75">
        <v>76.587096000000003</v>
      </c>
      <c r="K51" s="75"/>
      <c r="L51" s="83">
        <v>26.22</v>
      </c>
      <c r="M51" s="83">
        <v>73.52</v>
      </c>
      <c r="N51" s="32">
        <v>0</v>
      </c>
    </row>
    <row r="52" spans="1:14" x14ac:dyDescent="0.25">
      <c r="A52" s="74">
        <v>30000</v>
      </c>
      <c r="B52" s="81">
        <v>49</v>
      </c>
      <c r="C52" s="75">
        <v>26.38044</v>
      </c>
      <c r="D52" s="75">
        <v>73.499471999999997</v>
      </c>
      <c r="E52" s="75">
        <v>26.340816</v>
      </c>
      <c r="F52" s="75">
        <v>73.633584000000013</v>
      </c>
      <c r="G52" s="75">
        <v>26.1039864</v>
      </c>
      <c r="H52" s="75">
        <v>73.962767999999997</v>
      </c>
      <c r="I52" s="75">
        <v>26.481024000000001</v>
      </c>
      <c r="J52" s="75">
        <v>76.53528</v>
      </c>
      <c r="K52" s="75"/>
      <c r="L52" s="83">
        <v>26.21</v>
      </c>
      <c r="M52" s="83">
        <v>73.430000000000007</v>
      </c>
      <c r="N52" s="32">
        <v>0</v>
      </c>
    </row>
    <row r="53" spans="1:14" x14ac:dyDescent="0.25">
      <c r="A53" s="74">
        <v>30001</v>
      </c>
      <c r="B53" s="81">
        <v>50</v>
      </c>
      <c r="C53" s="75">
        <v>26.365200000000002</v>
      </c>
      <c r="D53" s="75">
        <v>73.389744000000007</v>
      </c>
      <c r="E53" s="75">
        <v>26.328624000000001</v>
      </c>
      <c r="F53" s="75">
        <v>73.539096000000001</v>
      </c>
      <c r="G53" s="75">
        <v>26.0838696</v>
      </c>
      <c r="H53" s="75">
        <v>73.910952000000009</v>
      </c>
      <c r="I53" s="75">
        <v>26.458672</v>
      </c>
      <c r="J53" s="75">
        <v>76.50175200000001</v>
      </c>
      <c r="K53" s="75"/>
      <c r="L53" s="83">
        <v>26.2</v>
      </c>
      <c r="M53" s="83">
        <v>73.34</v>
      </c>
      <c r="N53" s="32">
        <v>0</v>
      </c>
    </row>
    <row r="54" spans="1:14" x14ac:dyDescent="0.25">
      <c r="A54" s="74">
        <v>30002</v>
      </c>
      <c r="B54" s="81">
        <v>51</v>
      </c>
      <c r="C54" s="75">
        <v>26.359104000000002</v>
      </c>
      <c r="D54" s="75">
        <v>73.252584000000013</v>
      </c>
      <c r="E54" s="75">
        <v>26.319479999999999</v>
      </c>
      <c r="F54" s="75">
        <v>73.441559999999996</v>
      </c>
      <c r="G54" s="75">
        <v>26.070458400000003</v>
      </c>
      <c r="H54" s="75">
        <v>73.859136000000007</v>
      </c>
      <c r="I54" s="75">
        <v>26.440384000000002</v>
      </c>
      <c r="J54" s="75">
        <v>76.486512000000005</v>
      </c>
      <c r="K54" s="75"/>
      <c r="L54" s="83">
        <v>26.2</v>
      </c>
      <c r="M54" s="83">
        <v>73.239999999999995</v>
      </c>
      <c r="N54" s="32">
        <v>0</v>
      </c>
    </row>
    <row r="55" spans="1:14" x14ac:dyDescent="0.25">
      <c r="A55" s="74">
        <v>30003</v>
      </c>
      <c r="B55" s="81">
        <v>52</v>
      </c>
      <c r="C55" s="75">
        <v>26.346912</v>
      </c>
      <c r="D55" s="75">
        <v>73.112376000000012</v>
      </c>
      <c r="E55" s="75">
        <v>26.307288000000003</v>
      </c>
      <c r="F55" s="75">
        <v>73.334879999999998</v>
      </c>
      <c r="G55" s="75">
        <v>26.054304000000002</v>
      </c>
      <c r="H55" s="75">
        <v>73.804271999999997</v>
      </c>
      <c r="I55" s="75">
        <v>26.418032</v>
      </c>
      <c r="J55" s="75">
        <v>76.45908</v>
      </c>
      <c r="K55" s="75"/>
      <c r="L55" s="83">
        <v>26.19</v>
      </c>
      <c r="M55" s="83">
        <v>73.150000000000006</v>
      </c>
      <c r="N55" s="32">
        <v>0</v>
      </c>
    </row>
    <row r="56" spans="1:14" x14ac:dyDescent="0.25">
      <c r="A56" s="74">
        <v>30004</v>
      </c>
      <c r="B56" s="81">
        <v>53</v>
      </c>
      <c r="C56" s="75">
        <v>26.337768000000001</v>
      </c>
      <c r="D56" s="75">
        <v>72.969120000000004</v>
      </c>
      <c r="E56" s="75">
        <v>26.298144000000001</v>
      </c>
      <c r="F56" s="75">
        <v>73.252584000000013</v>
      </c>
      <c r="G56" s="75">
        <v>26.0338824</v>
      </c>
      <c r="H56" s="75">
        <v>73.752456000000009</v>
      </c>
      <c r="I56" s="75">
        <v>26.394664000000006</v>
      </c>
      <c r="J56" s="75">
        <v>76.413359999999997</v>
      </c>
      <c r="K56" s="75"/>
      <c r="L56" s="83">
        <v>26.18</v>
      </c>
      <c r="M56" s="83">
        <v>73.05</v>
      </c>
      <c r="N56" s="32">
        <v>0</v>
      </c>
    </row>
    <row r="57" spans="1:14" x14ac:dyDescent="0.25">
      <c r="A57" s="74">
        <v>30005</v>
      </c>
      <c r="B57" s="81">
        <v>54</v>
      </c>
      <c r="C57" s="75">
        <v>26.325576000000002</v>
      </c>
      <c r="D57" s="75">
        <v>72.862440000000007</v>
      </c>
      <c r="E57" s="75">
        <v>26.282904000000002</v>
      </c>
      <c r="F57" s="75">
        <v>73.176384000000013</v>
      </c>
      <c r="G57" s="75">
        <v>26.019861600000002</v>
      </c>
      <c r="H57" s="75">
        <v>73.697592</v>
      </c>
      <c r="I57" s="75">
        <v>26.377392000000004</v>
      </c>
      <c r="J57" s="75">
        <v>76.352400000000003</v>
      </c>
      <c r="K57" s="75"/>
      <c r="L57" s="83">
        <v>26.17</v>
      </c>
      <c r="M57" s="83">
        <v>72.95</v>
      </c>
      <c r="N57" s="32">
        <v>0</v>
      </c>
    </row>
    <row r="58" spans="1:14" x14ac:dyDescent="0.25">
      <c r="A58" s="74">
        <v>30006</v>
      </c>
      <c r="B58" s="81">
        <v>55</v>
      </c>
      <c r="C58" s="75">
        <v>26.313383999999999</v>
      </c>
      <c r="D58" s="75">
        <v>72.771000000000001</v>
      </c>
      <c r="E58" s="75">
        <v>26.276807999999999</v>
      </c>
      <c r="F58" s="75">
        <v>73.05446400000001</v>
      </c>
      <c r="G58" s="75">
        <v>26.000354399999999</v>
      </c>
      <c r="H58" s="75">
        <v>73.639679999999998</v>
      </c>
      <c r="I58" s="75">
        <v>26.364184000000002</v>
      </c>
      <c r="J58" s="75">
        <v>76.233528000000007</v>
      </c>
      <c r="K58" s="75"/>
      <c r="L58" s="83">
        <v>26.16</v>
      </c>
      <c r="M58" s="83">
        <v>72.849999999999994</v>
      </c>
      <c r="N58" s="32">
        <v>0</v>
      </c>
    </row>
    <row r="59" spans="1:14" x14ac:dyDescent="0.25">
      <c r="A59" s="74">
        <v>30007</v>
      </c>
      <c r="B59" s="81">
        <v>56</v>
      </c>
      <c r="C59" s="75">
        <v>26.301192000000004</v>
      </c>
      <c r="D59" s="75">
        <v>72.682608000000002</v>
      </c>
      <c r="E59" s="75">
        <v>26.267664000000003</v>
      </c>
      <c r="F59" s="75">
        <v>72.953879999999998</v>
      </c>
      <c r="G59" s="75">
        <v>25.984200000000001</v>
      </c>
      <c r="H59" s="75">
        <v>73.584816000000004</v>
      </c>
      <c r="I59" s="75">
        <v>26.356056000000006</v>
      </c>
      <c r="J59" s="75">
        <v>76.129896000000002</v>
      </c>
      <c r="K59" s="75"/>
      <c r="L59" s="83">
        <v>26.15</v>
      </c>
      <c r="M59" s="83">
        <v>72.75</v>
      </c>
      <c r="N59" s="32">
        <v>0</v>
      </c>
    </row>
    <row r="60" spans="1:14" x14ac:dyDescent="0.25">
      <c r="A60" s="74">
        <v>30008</v>
      </c>
      <c r="B60" s="81">
        <v>57</v>
      </c>
      <c r="C60" s="75">
        <v>26.292048000000001</v>
      </c>
      <c r="D60" s="75">
        <v>72.59726400000001</v>
      </c>
      <c r="E60" s="75">
        <v>26.258520000000004</v>
      </c>
      <c r="F60" s="75">
        <v>72.847200000000001</v>
      </c>
      <c r="G60" s="75">
        <v>25.968960000000003</v>
      </c>
      <c r="H60" s="75">
        <v>73.526904000000002</v>
      </c>
      <c r="I60" s="75">
        <v>26.340816</v>
      </c>
      <c r="J60" s="75">
        <v>76.017120000000006</v>
      </c>
      <c r="K60" s="75"/>
      <c r="L60" s="83">
        <v>26.14</v>
      </c>
      <c r="M60" s="83">
        <v>72.66</v>
      </c>
      <c r="N60" s="32">
        <v>0</v>
      </c>
    </row>
    <row r="61" spans="1:14" x14ac:dyDescent="0.25">
      <c r="A61" s="74">
        <v>30009</v>
      </c>
      <c r="B61" s="81">
        <v>58</v>
      </c>
      <c r="C61" s="75">
        <v>26.285951999999998</v>
      </c>
      <c r="D61" s="75">
        <v>72.508871999999997</v>
      </c>
      <c r="E61" s="75">
        <v>26.249376000000002</v>
      </c>
      <c r="F61" s="75">
        <v>72.728328000000005</v>
      </c>
      <c r="G61" s="75">
        <v>25.9485384</v>
      </c>
      <c r="H61" s="75">
        <v>73.468992</v>
      </c>
      <c r="I61" s="75">
        <v>26.326592000000002</v>
      </c>
      <c r="J61" s="75">
        <v>75.895200000000003</v>
      </c>
      <c r="K61" s="75"/>
      <c r="L61" s="83">
        <v>26.13</v>
      </c>
      <c r="M61" s="83">
        <v>72.56</v>
      </c>
      <c r="N61" s="32">
        <v>0</v>
      </c>
    </row>
    <row r="62" spans="1:14" x14ac:dyDescent="0.25">
      <c r="A62" s="74">
        <v>30010</v>
      </c>
      <c r="B62" s="81">
        <v>59</v>
      </c>
      <c r="C62" s="75">
        <v>26.279856000000002</v>
      </c>
      <c r="D62" s="75">
        <v>72.423528000000005</v>
      </c>
      <c r="E62" s="75">
        <v>26.243279999999999</v>
      </c>
      <c r="F62" s="75">
        <v>72.603359999999995</v>
      </c>
      <c r="G62" s="75">
        <v>25.9314696</v>
      </c>
      <c r="H62" s="75">
        <v>73.408032000000006</v>
      </c>
      <c r="I62" s="75">
        <v>26.310336000000003</v>
      </c>
      <c r="J62" s="75">
        <v>75.767184000000015</v>
      </c>
      <c r="K62" s="75"/>
      <c r="L62" s="83">
        <v>26.12</v>
      </c>
      <c r="M62" s="83">
        <v>72.47</v>
      </c>
      <c r="N62" s="32">
        <v>0</v>
      </c>
    </row>
    <row r="63" spans="1:14" x14ac:dyDescent="0.25">
      <c r="A63" s="74">
        <v>30011</v>
      </c>
      <c r="B63" s="81">
        <v>60</v>
      </c>
      <c r="C63" s="75">
        <v>26.267664000000003</v>
      </c>
      <c r="D63" s="75">
        <v>72.341232000000005</v>
      </c>
      <c r="E63" s="75">
        <v>26.22804</v>
      </c>
      <c r="F63" s="75">
        <v>72.505824000000004</v>
      </c>
      <c r="G63" s="75">
        <v>25.910133600000002</v>
      </c>
      <c r="H63" s="75">
        <v>73.356216000000003</v>
      </c>
      <c r="I63" s="75">
        <v>26.292048000000001</v>
      </c>
      <c r="J63" s="75">
        <v>75.639167999999998</v>
      </c>
      <c r="K63" s="75"/>
      <c r="L63" s="83">
        <v>26.11</v>
      </c>
      <c r="M63" s="83">
        <v>72.38</v>
      </c>
      <c r="N63" s="32">
        <v>0</v>
      </c>
    </row>
    <row r="64" spans="1:14" x14ac:dyDescent="0.25">
      <c r="A64" s="74">
        <v>30012</v>
      </c>
      <c r="B64" s="81">
        <v>61</v>
      </c>
      <c r="C64" s="75">
        <v>26.258520000000004</v>
      </c>
      <c r="D64" s="75">
        <v>72.261984000000012</v>
      </c>
      <c r="E64" s="75">
        <v>26.215848000000001</v>
      </c>
      <c r="F64" s="75">
        <v>72.423528000000005</v>
      </c>
      <c r="G64" s="75">
        <v>25.893674400000002</v>
      </c>
      <c r="H64" s="75">
        <v>73.301352000000009</v>
      </c>
      <c r="I64" s="75">
        <v>26.272845600000004</v>
      </c>
      <c r="J64" s="75">
        <v>75.508104000000003</v>
      </c>
      <c r="K64" s="75"/>
      <c r="L64" s="83">
        <v>26.1</v>
      </c>
      <c r="M64" s="83">
        <v>72.28</v>
      </c>
      <c r="N64" s="32">
        <v>0</v>
      </c>
    </row>
    <row r="65" spans="1:14" x14ac:dyDescent="0.25">
      <c r="A65" s="74">
        <v>30013</v>
      </c>
      <c r="B65" s="81">
        <v>62</v>
      </c>
      <c r="C65" s="75">
        <v>26.246328000000002</v>
      </c>
      <c r="D65" s="75">
        <v>72.170544000000007</v>
      </c>
      <c r="E65" s="75">
        <v>26.203656000000002</v>
      </c>
      <c r="F65" s="75">
        <v>72.298559999999995</v>
      </c>
      <c r="G65" s="75">
        <v>25.877520000000004</v>
      </c>
      <c r="H65" s="75">
        <v>73.252584000000013</v>
      </c>
      <c r="I65" s="75">
        <v>26.258520000000004</v>
      </c>
      <c r="J65" s="75">
        <v>75.370944000000009</v>
      </c>
      <c r="K65" s="75"/>
      <c r="L65" s="83">
        <v>26.09</v>
      </c>
      <c r="M65" s="83">
        <v>72.180000000000007</v>
      </c>
      <c r="N65" s="32">
        <v>0</v>
      </c>
    </row>
    <row r="66" spans="1:14" x14ac:dyDescent="0.25">
      <c r="A66" s="74">
        <v>30014</v>
      </c>
      <c r="B66" s="81">
        <v>63</v>
      </c>
      <c r="C66" s="75">
        <v>26.234135999999999</v>
      </c>
      <c r="D66" s="75">
        <v>72.079104000000001</v>
      </c>
      <c r="E66" s="75">
        <v>26.191464000000003</v>
      </c>
      <c r="F66" s="75">
        <v>72.176640000000006</v>
      </c>
      <c r="G66" s="75">
        <v>25.859232000000002</v>
      </c>
      <c r="H66" s="75">
        <v>73.194671999999997</v>
      </c>
      <c r="I66" s="75">
        <v>26.243279999999999</v>
      </c>
      <c r="J66" s="75">
        <v>75.236832000000007</v>
      </c>
      <c r="K66" s="75"/>
      <c r="L66" s="83">
        <v>26.08</v>
      </c>
      <c r="M66" s="83">
        <v>72.09</v>
      </c>
      <c r="N66" s="32">
        <v>0</v>
      </c>
    </row>
    <row r="67" spans="1:14" x14ac:dyDescent="0.25">
      <c r="A67" s="74">
        <v>30015</v>
      </c>
      <c r="B67" s="81">
        <v>64</v>
      </c>
      <c r="C67" s="75">
        <v>26.221944000000001</v>
      </c>
      <c r="D67" s="75">
        <v>71.975471999999996</v>
      </c>
      <c r="E67" s="75">
        <v>26.179272000000001</v>
      </c>
      <c r="F67" s="75">
        <v>72.048624000000004</v>
      </c>
      <c r="G67" s="75">
        <v>25.840944</v>
      </c>
      <c r="H67" s="75">
        <v>73.133712000000003</v>
      </c>
      <c r="I67" s="75">
        <v>26.229056000000003</v>
      </c>
      <c r="J67" s="75">
        <v>75.099671999999998</v>
      </c>
      <c r="K67" s="75"/>
      <c r="L67" s="83">
        <v>26.07</v>
      </c>
      <c r="M67" s="83">
        <v>72</v>
      </c>
      <c r="N67" s="32">
        <v>1.778</v>
      </c>
    </row>
    <row r="68" spans="1:14" x14ac:dyDescent="0.25">
      <c r="A68" s="74">
        <v>30016</v>
      </c>
      <c r="B68" s="81">
        <v>65</v>
      </c>
      <c r="C68" s="75">
        <v>26.212800000000001</v>
      </c>
      <c r="D68" s="75">
        <v>71.865744000000007</v>
      </c>
      <c r="E68" s="75">
        <v>26.170128000000002</v>
      </c>
      <c r="F68" s="75">
        <v>71.920608000000001</v>
      </c>
      <c r="G68" s="75">
        <v>25.822656000000002</v>
      </c>
      <c r="H68" s="75">
        <v>73.066656000000009</v>
      </c>
      <c r="I68" s="75">
        <v>26.214832000000001</v>
      </c>
      <c r="J68" s="75">
        <v>74.962512000000004</v>
      </c>
      <c r="K68" s="75"/>
      <c r="L68" s="83">
        <v>26.06</v>
      </c>
      <c r="M68" s="83">
        <v>71.89</v>
      </c>
      <c r="N68" s="32">
        <v>0</v>
      </c>
    </row>
    <row r="69" spans="1:14" x14ac:dyDescent="0.25">
      <c r="A69" s="74">
        <v>30017</v>
      </c>
      <c r="B69" s="81">
        <v>66</v>
      </c>
      <c r="C69" s="75">
        <v>26.197560000000003</v>
      </c>
      <c r="D69" s="75">
        <v>71.756016000000002</v>
      </c>
      <c r="E69" s="75">
        <v>26.154888000000003</v>
      </c>
      <c r="F69" s="75">
        <v>71.789544000000006</v>
      </c>
      <c r="G69" s="75">
        <v>25.800405600000001</v>
      </c>
      <c r="H69" s="75">
        <v>72.999600000000001</v>
      </c>
      <c r="I69" s="75">
        <v>26.199591999999999</v>
      </c>
      <c r="J69" s="75">
        <v>74.822304000000003</v>
      </c>
      <c r="K69" s="75"/>
      <c r="L69" s="83">
        <v>26.05</v>
      </c>
      <c r="M69" s="83">
        <v>71.78</v>
      </c>
      <c r="N69" s="32">
        <v>0</v>
      </c>
    </row>
    <row r="70" spans="1:14" x14ac:dyDescent="0.25">
      <c r="A70" s="74">
        <v>30018</v>
      </c>
      <c r="B70" s="81">
        <v>67</v>
      </c>
      <c r="C70" s="75">
        <v>26.185368</v>
      </c>
      <c r="D70" s="75">
        <v>71.640191999999999</v>
      </c>
      <c r="E70" s="75">
        <v>26.142696000000001</v>
      </c>
      <c r="F70" s="75">
        <v>71.664576000000011</v>
      </c>
      <c r="G70" s="75">
        <v>25.782117600000003</v>
      </c>
      <c r="H70" s="75">
        <v>72.938640000000007</v>
      </c>
      <c r="I70" s="75">
        <v>26.185368000000004</v>
      </c>
      <c r="J70" s="75">
        <v>74.688192000000001</v>
      </c>
      <c r="K70" s="75"/>
      <c r="L70" s="83">
        <v>26.04</v>
      </c>
      <c r="M70" s="83">
        <v>71.680000000000007</v>
      </c>
      <c r="N70" s="32">
        <v>3.048</v>
      </c>
    </row>
    <row r="71" spans="1:14" x14ac:dyDescent="0.25">
      <c r="A71" s="74">
        <v>30019</v>
      </c>
      <c r="B71" s="81">
        <v>68</v>
      </c>
      <c r="C71" s="75">
        <v>26.176224000000001</v>
      </c>
      <c r="D71" s="75">
        <v>71.536559999999994</v>
      </c>
      <c r="E71" s="75">
        <v>26.127456000000002</v>
      </c>
      <c r="F71" s="75">
        <v>71.585328000000004</v>
      </c>
      <c r="G71" s="75">
        <v>25.761696000000001</v>
      </c>
      <c r="H71" s="75">
        <v>72.880728000000005</v>
      </c>
      <c r="I71" s="75">
        <v>26.175208000000001</v>
      </c>
      <c r="J71" s="75">
        <v>74.563224000000005</v>
      </c>
      <c r="K71" s="75"/>
      <c r="L71" s="83">
        <v>26.03</v>
      </c>
      <c r="M71" s="83">
        <v>71.569999999999993</v>
      </c>
      <c r="N71" s="32">
        <v>1.016</v>
      </c>
    </row>
    <row r="72" spans="1:14" x14ac:dyDescent="0.25">
      <c r="A72" s="74">
        <v>30020</v>
      </c>
      <c r="B72" s="81">
        <v>69</v>
      </c>
      <c r="C72" s="75">
        <v>26.164032000000002</v>
      </c>
      <c r="D72" s="75">
        <v>71.435976000000011</v>
      </c>
      <c r="E72" s="75">
        <v>26.115264000000003</v>
      </c>
      <c r="F72" s="75">
        <v>71.457312000000002</v>
      </c>
      <c r="G72" s="75">
        <v>25.7424936</v>
      </c>
      <c r="H72" s="75">
        <v>72.82586400000001</v>
      </c>
      <c r="I72" s="75">
        <v>26.160983999999999</v>
      </c>
      <c r="J72" s="75">
        <v>74.426064000000011</v>
      </c>
      <c r="K72" s="75"/>
      <c r="L72" s="83">
        <v>26.02</v>
      </c>
      <c r="M72" s="83">
        <v>71.459999999999994</v>
      </c>
      <c r="N72" s="32">
        <v>0</v>
      </c>
    </row>
    <row r="73" spans="1:14" x14ac:dyDescent="0.25">
      <c r="A73" s="74">
        <v>30021</v>
      </c>
      <c r="B73" s="81">
        <v>70</v>
      </c>
      <c r="C73" s="75">
        <v>26.15184</v>
      </c>
      <c r="D73" s="75">
        <v>71.341487999999998</v>
      </c>
      <c r="E73" s="75">
        <v>26.103072000000001</v>
      </c>
      <c r="F73" s="75">
        <v>71.332344000000006</v>
      </c>
      <c r="G73" s="75">
        <v>25.726034400000003</v>
      </c>
      <c r="H73" s="75">
        <v>72.761856000000009</v>
      </c>
      <c r="I73" s="75">
        <v>26.149808000000004</v>
      </c>
      <c r="J73" s="75">
        <v>74.282808000000003</v>
      </c>
      <c r="K73" s="75"/>
      <c r="L73" s="83">
        <v>26.01</v>
      </c>
      <c r="M73" s="83">
        <v>71.36</v>
      </c>
      <c r="N73" s="32">
        <v>0</v>
      </c>
    </row>
    <row r="74" spans="1:14" x14ac:dyDescent="0.25">
      <c r="A74" s="74">
        <v>30022</v>
      </c>
      <c r="B74" s="81">
        <v>71</v>
      </c>
      <c r="C74" s="75">
        <v>26.139648000000001</v>
      </c>
      <c r="D74" s="75">
        <v>71.234808000000001</v>
      </c>
      <c r="E74" s="75">
        <v>26.093928000000002</v>
      </c>
      <c r="F74" s="75">
        <v>71.207376000000011</v>
      </c>
      <c r="G74" s="75">
        <v>25.705917600000003</v>
      </c>
      <c r="H74" s="75">
        <v>72.694800000000001</v>
      </c>
      <c r="I74" s="75">
        <v>26.133552000000005</v>
      </c>
      <c r="J74" s="75">
        <v>74.142600000000002</v>
      </c>
      <c r="K74" s="75"/>
      <c r="L74" s="83">
        <v>26</v>
      </c>
      <c r="M74" s="83">
        <v>71.260000000000005</v>
      </c>
      <c r="N74" s="32">
        <v>0</v>
      </c>
    </row>
    <row r="75" spans="1:14" x14ac:dyDescent="0.25">
      <c r="A75" s="74">
        <v>30023</v>
      </c>
      <c r="B75" s="81">
        <v>72</v>
      </c>
      <c r="C75" s="75">
        <v>26.130504000000002</v>
      </c>
      <c r="D75" s="75">
        <v>71.125079999999997</v>
      </c>
      <c r="E75" s="75">
        <v>26.081735999999999</v>
      </c>
      <c r="F75" s="75">
        <v>71.076312000000001</v>
      </c>
      <c r="G75" s="75">
        <v>25.684581600000001</v>
      </c>
      <c r="H75" s="75">
        <v>72.630792</v>
      </c>
      <c r="I75" s="75">
        <v>26.125423999999999</v>
      </c>
      <c r="J75" s="75">
        <v>73.999344000000008</v>
      </c>
      <c r="K75" s="75"/>
      <c r="L75" s="83">
        <v>25.99</v>
      </c>
      <c r="M75" s="83">
        <v>71.17</v>
      </c>
      <c r="N75" s="32">
        <v>0</v>
      </c>
    </row>
    <row r="76" spans="1:14" x14ac:dyDescent="0.25">
      <c r="A76" s="74">
        <v>30024</v>
      </c>
      <c r="B76" s="81">
        <v>73</v>
      </c>
      <c r="C76" s="75">
        <v>26.115264000000003</v>
      </c>
      <c r="D76" s="75">
        <v>71.021448000000007</v>
      </c>
      <c r="E76" s="75">
        <v>26.072592000000004</v>
      </c>
      <c r="F76" s="75">
        <v>70.933056000000008</v>
      </c>
      <c r="G76" s="75">
        <v>25.667207999999999</v>
      </c>
      <c r="H76" s="75">
        <v>72.542400000000001</v>
      </c>
      <c r="I76" s="75">
        <v>26.112216</v>
      </c>
      <c r="J76" s="75">
        <v>73.846944000000008</v>
      </c>
      <c r="K76" s="75"/>
      <c r="L76" s="83">
        <v>25.98</v>
      </c>
      <c r="M76" s="83">
        <v>71.069999999999993</v>
      </c>
      <c r="N76" s="32">
        <v>0.254</v>
      </c>
    </row>
    <row r="77" spans="1:14" x14ac:dyDescent="0.25">
      <c r="A77" s="74">
        <v>30025</v>
      </c>
      <c r="B77" s="81">
        <v>74</v>
      </c>
      <c r="C77" s="75">
        <v>26.106120000000004</v>
      </c>
      <c r="D77" s="75">
        <v>70.896479999999997</v>
      </c>
      <c r="E77" s="75">
        <v>26.066496000000001</v>
      </c>
      <c r="F77" s="75">
        <v>70.808087999999998</v>
      </c>
      <c r="G77" s="75">
        <v>25.652882399999999</v>
      </c>
      <c r="H77" s="75">
        <v>72.457056000000009</v>
      </c>
      <c r="I77" s="75">
        <v>26.097992000000001</v>
      </c>
      <c r="J77" s="75">
        <v>73.700640000000007</v>
      </c>
      <c r="K77" s="75"/>
      <c r="L77" s="83">
        <v>25.97</v>
      </c>
      <c r="M77" s="83">
        <v>70.959999999999994</v>
      </c>
      <c r="N77" s="32">
        <v>0</v>
      </c>
    </row>
    <row r="78" spans="1:14" x14ac:dyDescent="0.25">
      <c r="A78" s="74">
        <v>30026</v>
      </c>
      <c r="B78" s="81">
        <v>75</v>
      </c>
      <c r="C78" s="75">
        <v>26.096976000000002</v>
      </c>
      <c r="D78" s="75">
        <v>70.756271999999996</v>
      </c>
      <c r="E78" s="75">
        <v>26.051256000000002</v>
      </c>
      <c r="F78" s="75">
        <v>70.698359999999994</v>
      </c>
      <c r="G78" s="75">
        <v>25.634594400000001</v>
      </c>
      <c r="H78" s="75">
        <v>72.359520000000003</v>
      </c>
      <c r="I78" s="75">
        <v>26.086815999999999</v>
      </c>
      <c r="J78" s="75">
        <v>73.548240000000007</v>
      </c>
      <c r="K78" s="75"/>
      <c r="L78" s="83">
        <v>25.96</v>
      </c>
      <c r="M78" s="83">
        <v>70.849999999999994</v>
      </c>
      <c r="N78" s="32">
        <v>0</v>
      </c>
    </row>
    <row r="79" spans="1:14" x14ac:dyDescent="0.25">
      <c r="A79" s="74">
        <v>30027</v>
      </c>
      <c r="B79" s="81">
        <v>76</v>
      </c>
      <c r="C79" s="75">
        <v>26.084783999999999</v>
      </c>
      <c r="D79" s="75">
        <v>70.606920000000002</v>
      </c>
      <c r="E79" s="75">
        <v>26.039064000000003</v>
      </c>
      <c r="F79" s="75">
        <v>70.558152000000007</v>
      </c>
      <c r="G79" s="75">
        <v>25.621488000000003</v>
      </c>
      <c r="H79" s="75">
        <v>72.261984000000012</v>
      </c>
      <c r="I79" s="75">
        <v>26.072592000000004</v>
      </c>
      <c r="J79" s="75">
        <v>73.401936000000006</v>
      </c>
      <c r="K79" s="75"/>
      <c r="L79" s="83">
        <v>25.95</v>
      </c>
      <c r="M79" s="83">
        <v>70.73</v>
      </c>
      <c r="N79" s="32">
        <v>0</v>
      </c>
    </row>
    <row r="80" spans="1:14" x14ac:dyDescent="0.25">
      <c r="A80" s="74">
        <v>30028</v>
      </c>
      <c r="B80" s="81">
        <v>77</v>
      </c>
      <c r="C80" s="75">
        <v>26.069544</v>
      </c>
      <c r="D80" s="75">
        <v>70.457568000000009</v>
      </c>
      <c r="E80" s="75">
        <v>26.023824000000001</v>
      </c>
      <c r="F80" s="75">
        <v>70.408799999999999</v>
      </c>
      <c r="G80" s="75">
        <v>25.614477600000004</v>
      </c>
      <c r="H80" s="75">
        <v>72.173591999999999</v>
      </c>
      <c r="I80" s="75">
        <v>26.067512000000001</v>
      </c>
      <c r="J80" s="75">
        <v>73.249536000000006</v>
      </c>
      <c r="K80" s="75"/>
      <c r="L80" s="83">
        <v>25.94</v>
      </c>
      <c r="M80" s="83">
        <v>70.62</v>
      </c>
      <c r="N80" s="32">
        <v>0</v>
      </c>
    </row>
    <row r="81" spans="1:14" x14ac:dyDescent="0.25">
      <c r="A81" s="74">
        <v>30029</v>
      </c>
      <c r="B81" s="81">
        <v>78</v>
      </c>
      <c r="C81" s="75">
        <v>26.063448000000005</v>
      </c>
      <c r="D81" s="75">
        <v>70.302120000000002</v>
      </c>
      <c r="E81" s="75">
        <v>26.020776000000001</v>
      </c>
      <c r="F81" s="75">
        <v>70.265544000000006</v>
      </c>
      <c r="G81" s="75">
        <v>25.603200000000001</v>
      </c>
      <c r="H81" s="75">
        <v>72.0852</v>
      </c>
      <c r="I81" s="75">
        <v>26.051255999999995</v>
      </c>
      <c r="J81" s="75">
        <v>73.091040000000007</v>
      </c>
      <c r="K81" s="75"/>
      <c r="L81" s="83">
        <v>25.93</v>
      </c>
      <c r="M81" s="83">
        <v>70.510000000000005</v>
      </c>
      <c r="N81" s="32">
        <v>0</v>
      </c>
    </row>
    <row r="82" spans="1:14" x14ac:dyDescent="0.25">
      <c r="A82" s="74">
        <v>30030</v>
      </c>
      <c r="B82" s="81">
        <v>79</v>
      </c>
      <c r="C82" s="75">
        <v>26.051256000000002</v>
      </c>
      <c r="D82" s="75">
        <v>70.146671999999995</v>
      </c>
      <c r="E82" s="75">
        <v>26.011632000000002</v>
      </c>
      <c r="F82" s="75">
        <v>70.122287999999998</v>
      </c>
      <c r="G82" s="75">
        <v>25.587045600000003</v>
      </c>
      <c r="H82" s="75">
        <v>72.005952000000008</v>
      </c>
      <c r="I82" s="75">
        <v>26.038048</v>
      </c>
      <c r="J82" s="75">
        <v>72.938640000000007</v>
      </c>
      <c r="K82" s="75"/>
      <c r="L82" s="83">
        <v>25.92</v>
      </c>
      <c r="M82" s="83">
        <v>70.400000000000006</v>
      </c>
      <c r="N82" s="32">
        <v>0</v>
      </c>
    </row>
    <row r="83" spans="1:14" x14ac:dyDescent="0.25">
      <c r="A83" s="74">
        <v>30031</v>
      </c>
      <c r="B83" s="81">
        <v>80</v>
      </c>
      <c r="C83" s="75">
        <v>26.042111999999999</v>
      </c>
      <c r="D83" s="75">
        <v>69.985128000000003</v>
      </c>
      <c r="E83" s="75">
        <v>26.002488000000003</v>
      </c>
      <c r="F83" s="75">
        <v>69.975984000000011</v>
      </c>
      <c r="G83" s="75">
        <v>25.574853600000001</v>
      </c>
      <c r="H83" s="75">
        <v>71.887079999999997</v>
      </c>
      <c r="I83" s="75">
        <v>26.021792000000001</v>
      </c>
      <c r="J83" s="75">
        <v>72.783192</v>
      </c>
      <c r="K83" s="75"/>
      <c r="L83" s="83">
        <v>25.91</v>
      </c>
      <c r="M83" s="83">
        <v>70.3</v>
      </c>
      <c r="N83" s="32">
        <v>0</v>
      </c>
    </row>
    <row r="84" spans="1:14" x14ac:dyDescent="0.25">
      <c r="A84" s="74">
        <v>30032</v>
      </c>
      <c r="B84" s="81">
        <v>81</v>
      </c>
      <c r="C84" s="75">
        <v>26.029920000000004</v>
      </c>
      <c r="D84" s="75">
        <v>69.823584000000011</v>
      </c>
      <c r="E84" s="75">
        <v>25.990296000000001</v>
      </c>
      <c r="F84" s="75">
        <v>69.860159999999993</v>
      </c>
      <c r="G84" s="75">
        <v>25.564490400000004</v>
      </c>
      <c r="H84" s="75">
        <v>71.759064000000009</v>
      </c>
      <c r="I84" s="75">
        <v>26.009599999999999</v>
      </c>
      <c r="J84" s="75">
        <v>72.615552000000008</v>
      </c>
      <c r="K84" s="75"/>
      <c r="L84" s="83">
        <v>25.9</v>
      </c>
      <c r="M84" s="83">
        <v>70.19</v>
      </c>
      <c r="N84" s="32">
        <v>0.254</v>
      </c>
    </row>
    <row r="85" spans="1:14" x14ac:dyDescent="0.25">
      <c r="A85" s="74">
        <v>30033</v>
      </c>
      <c r="B85" s="81">
        <v>82</v>
      </c>
      <c r="C85" s="75">
        <v>26.020776000000001</v>
      </c>
      <c r="D85" s="75">
        <v>69.677279999999996</v>
      </c>
      <c r="E85" s="75">
        <v>25.975056000000002</v>
      </c>
      <c r="F85" s="75">
        <v>69.753479999999996</v>
      </c>
      <c r="G85" s="75">
        <v>25.551384000000002</v>
      </c>
      <c r="H85" s="75">
        <v>71.628</v>
      </c>
      <c r="I85" s="75">
        <v>26.066496000000001</v>
      </c>
      <c r="J85" s="75">
        <v>72.588120000000004</v>
      </c>
      <c r="K85" s="75"/>
      <c r="L85" s="83">
        <v>25.89</v>
      </c>
      <c r="M85" s="83">
        <v>70.069999999999993</v>
      </c>
      <c r="N85" s="32">
        <v>9.1440000000000001</v>
      </c>
    </row>
    <row r="86" spans="1:14" x14ac:dyDescent="0.25">
      <c r="A86" s="74">
        <v>30034</v>
      </c>
      <c r="B86" s="81">
        <v>83</v>
      </c>
      <c r="C86" s="75">
        <v>26.014679999999998</v>
      </c>
      <c r="D86" s="75">
        <v>69.524879999999996</v>
      </c>
      <c r="E86" s="75">
        <v>25.962864000000003</v>
      </c>
      <c r="F86" s="75">
        <v>69.60717600000001</v>
      </c>
      <c r="G86" s="75">
        <v>25.540106400000003</v>
      </c>
      <c r="H86" s="75">
        <v>71.487791999999999</v>
      </c>
      <c r="I86" s="75">
        <v>26.062432000000001</v>
      </c>
      <c r="J86" s="75">
        <v>72.536304000000001</v>
      </c>
      <c r="K86" s="75"/>
      <c r="L86" s="83">
        <v>25.88</v>
      </c>
      <c r="M86" s="83">
        <v>69.959999999999994</v>
      </c>
      <c r="N86" s="32">
        <v>103.85899999999999</v>
      </c>
    </row>
    <row r="87" spans="1:14" x14ac:dyDescent="0.25">
      <c r="A87" s="74">
        <v>30035</v>
      </c>
      <c r="B87" s="81">
        <v>84</v>
      </c>
      <c r="C87" s="75">
        <v>26.020776000000001</v>
      </c>
      <c r="D87" s="75">
        <v>69.372479999999996</v>
      </c>
      <c r="E87" s="75">
        <v>25.947624000000001</v>
      </c>
      <c r="F87" s="75">
        <v>69.460871999999995</v>
      </c>
      <c r="G87" s="75">
        <v>25.530048000000004</v>
      </c>
      <c r="H87" s="75">
        <v>71.350632000000004</v>
      </c>
      <c r="I87" s="75">
        <v>26.049224000000006</v>
      </c>
      <c r="J87" s="75">
        <v>72.393048000000007</v>
      </c>
      <c r="K87" s="75"/>
      <c r="L87" s="83">
        <v>25.87</v>
      </c>
      <c r="M87" s="83">
        <v>69.84</v>
      </c>
      <c r="N87" s="32">
        <v>0</v>
      </c>
    </row>
    <row r="88" spans="1:14" x14ac:dyDescent="0.25">
      <c r="A88" s="74">
        <v>30036</v>
      </c>
      <c r="B88" s="81">
        <v>85</v>
      </c>
      <c r="C88" s="75">
        <v>26.011632000000002</v>
      </c>
      <c r="D88" s="75">
        <v>69.226176000000009</v>
      </c>
      <c r="E88" s="75">
        <v>25.938479999999998</v>
      </c>
      <c r="F88" s="75">
        <v>69.311520000000002</v>
      </c>
      <c r="G88" s="75">
        <v>25.517856000000002</v>
      </c>
      <c r="H88" s="75">
        <v>71.207376000000011</v>
      </c>
      <c r="I88" s="75">
        <v>26.040080000000003</v>
      </c>
      <c r="J88" s="75">
        <v>72.240648000000007</v>
      </c>
      <c r="K88" s="75"/>
      <c r="L88" s="83">
        <v>25.86</v>
      </c>
      <c r="M88" s="83">
        <v>69.72</v>
      </c>
      <c r="N88" s="32">
        <v>0.78900000000000003</v>
      </c>
    </row>
    <row r="89" spans="1:14" x14ac:dyDescent="0.25">
      <c r="A89" s="74">
        <v>30037</v>
      </c>
      <c r="B89" s="81">
        <v>86</v>
      </c>
      <c r="C89" s="75">
        <v>25.99944</v>
      </c>
      <c r="D89" s="75">
        <v>69.067679999999996</v>
      </c>
      <c r="E89" s="75">
        <v>25.929335999999999</v>
      </c>
      <c r="F89" s="75">
        <v>69.174359999999993</v>
      </c>
      <c r="G89" s="75">
        <v>25.504749600000004</v>
      </c>
      <c r="H89" s="75">
        <v>71.067168000000009</v>
      </c>
      <c r="I89" s="75">
        <v>26.032968000000004</v>
      </c>
      <c r="J89" s="75">
        <v>72.091296</v>
      </c>
      <c r="K89" s="75"/>
      <c r="L89" s="83">
        <v>25.86</v>
      </c>
      <c r="M89" s="83">
        <v>69.61</v>
      </c>
      <c r="N89" s="32">
        <v>1.778</v>
      </c>
    </row>
    <row r="90" spans="1:14" x14ac:dyDescent="0.25">
      <c r="A90" s="74">
        <v>30038</v>
      </c>
      <c r="B90" s="81">
        <v>87</v>
      </c>
      <c r="C90" s="75">
        <v>25.990296000000001</v>
      </c>
      <c r="D90" s="75">
        <v>68.896991999999997</v>
      </c>
      <c r="E90" s="75">
        <v>25.917144</v>
      </c>
      <c r="F90" s="75">
        <v>69.052440000000004</v>
      </c>
      <c r="G90" s="75">
        <v>25.492557600000001</v>
      </c>
      <c r="H90" s="75">
        <v>70.920864000000009</v>
      </c>
      <c r="I90" s="75">
        <v>26.017728000000005</v>
      </c>
      <c r="J90" s="75">
        <v>71.9328</v>
      </c>
      <c r="K90" s="75"/>
      <c r="L90" s="83">
        <v>25.85</v>
      </c>
      <c r="M90" s="83">
        <v>69.510000000000005</v>
      </c>
      <c r="N90" s="32">
        <v>2.6669999999999998</v>
      </c>
    </row>
    <row r="91" spans="1:14" x14ac:dyDescent="0.25">
      <c r="A91" s="74">
        <v>30039</v>
      </c>
      <c r="B91" s="81">
        <v>88</v>
      </c>
      <c r="C91" s="75">
        <v>25.981151999999998</v>
      </c>
      <c r="D91" s="75">
        <v>68.726303999999999</v>
      </c>
      <c r="E91" s="75">
        <v>25.904951999999998</v>
      </c>
      <c r="F91" s="75">
        <v>68.927471999999995</v>
      </c>
      <c r="G91" s="75">
        <v>25.481279999999998</v>
      </c>
      <c r="H91" s="75">
        <v>70.823328000000004</v>
      </c>
      <c r="I91" s="75">
        <v>26.003504</v>
      </c>
      <c r="J91" s="75">
        <v>71.777352000000008</v>
      </c>
      <c r="K91" s="75"/>
      <c r="L91" s="83">
        <v>25.84</v>
      </c>
      <c r="M91" s="83">
        <v>69.39</v>
      </c>
      <c r="N91" s="32">
        <v>0.254</v>
      </c>
    </row>
    <row r="92" spans="1:14" x14ac:dyDescent="0.25">
      <c r="A92" s="74">
        <v>30040</v>
      </c>
      <c r="B92" s="81">
        <v>89</v>
      </c>
      <c r="C92" s="75">
        <v>25.968960000000003</v>
      </c>
      <c r="D92" s="75">
        <v>68.552568000000008</v>
      </c>
      <c r="E92" s="75">
        <v>25.889711999999999</v>
      </c>
      <c r="F92" s="75">
        <v>68.802503999999999</v>
      </c>
      <c r="G92" s="75">
        <v>25.46604</v>
      </c>
      <c r="H92" s="75">
        <v>70.686168000000009</v>
      </c>
      <c r="I92" s="75">
        <v>25.99436</v>
      </c>
      <c r="J92" s="75">
        <v>71.628</v>
      </c>
      <c r="K92" s="75"/>
      <c r="L92" s="83">
        <v>25.83</v>
      </c>
      <c r="M92" s="83">
        <v>69.260000000000005</v>
      </c>
      <c r="N92" s="32">
        <v>0</v>
      </c>
    </row>
    <row r="93" spans="1:14" x14ac:dyDescent="0.25">
      <c r="A93" s="74">
        <v>30041</v>
      </c>
      <c r="B93" s="81">
        <v>90</v>
      </c>
      <c r="C93" s="75">
        <v>25.956768</v>
      </c>
      <c r="D93" s="75">
        <v>68.384928000000002</v>
      </c>
      <c r="E93" s="75">
        <v>25.877520000000004</v>
      </c>
      <c r="F93" s="75">
        <v>68.674488000000011</v>
      </c>
      <c r="G93" s="75">
        <v>25.456896</v>
      </c>
      <c r="H93" s="75">
        <v>70.545959999999994</v>
      </c>
      <c r="I93" s="75">
        <v>25.974040000000002</v>
      </c>
      <c r="J93" s="75">
        <v>71.466456000000008</v>
      </c>
      <c r="K93" s="75"/>
      <c r="L93" s="83">
        <v>25.82</v>
      </c>
      <c r="M93" s="83">
        <v>69.14</v>
      </c>
      <c r="N93" s="32">
        <v>0</v>
      </c>
    </row>
    <row r="94" spans="1:14" x14ac:dyDescent="0.25">
      <c r="A94" s="74">
        <v>30042</v>
      </c>
      <c r="B94" s="81">
        <v>91</v>
      </c>
      <c r="C94" s="75">
        <v>25.947624000000001</v>
      </c>
      <c r="D94" s="75">
        <v>68.195952000000005</v>
      </c>
      <c r="E94" s="75">
        <v>25.856184000000002</v>
      </c>
      <c r="F94" s="75">
        <v>68.607432000000003</v>
      </c>
      <c r="G94" s="75">
        <v>25.445618400000004</v>
      </c>
      <c r="H94" s="75">
        <v>70.396608000000001</v>
      </c>
      <c r="I94" s="75">
        <v>25.959816000000004</v>
      </c>
      <c r="J94" s="75">
        <v>71.301864000000009</v>
      </c>
      <c r="K94" s="75"/>
      <c r="L94" s="83">
        <v>25.81</v>
      </c>
      <c r="M94" s="83">
        <v>69.010000000000005</v>
      </c>
      <c r="N94" s="32">
        <v>0</v>
      </c>
    </row>
    <row r="95" spans="1:14" x14ac:dyDescent="0.25">
      <c r="A95" s="74">
        <v>30043</v>
      </c>
      <c r="B95" s="81">
        <v>92</v>
      </c>
      <c r="C95" s="75">
        <v>25.938479999999998</v>
      </c>
      <c r="D95" s="75">
        <v>68.013071999999994</v>
      </c>
      <c r="E95" s="75">
        <v>25.834848000000004</v>
      </c>
      <c r="F95" s="75">
        <v>68.534279999999995</v>
      </c>
      <c r="G95" s="75">
        <v>25.432511999999999</v>
      </c>
      <c r="H95" s="75">
        <v>70.253352000000007</v>
      </c>
      <c r="I95" s="75">
        <v>25.945592000000001</v>
      </c>
      <c r="J95" s="75">
        <v>71.140320000000003</v>
      </c>
      <c r="K95" s="75"/>
      <c r="L95" s="83">
        <v>25.8</v>
      </c>
      <c r="M95" s="83">
        <v>68.89</v>
      </c>
      <c r="N95" s="32">
        <v>0</v>
      </c>
    </row>
    <row r="96" spans="1:14" x14ac:dyDescent="0.25">
      <c r="A96" s="74">
        <v>30044</v>
      </c>
      <c r="B96" s="81">
        <v>93</v>
      </c>
      <c r="C96" s="75">
        <v>25.929335999999999</v>
      </c>
      <c r="D96" s="75">
        <v>67.827144000000004</v>
      </c>
      <c r="E96" s="75">
        <v>25.822656000000002</v>
      </c>
      <c r="F96" s="75">
        <v>68.467224000000002</v>
      </c>
      <c r="G96" s="75">
        <v>25.420320000000004</v>
      </c>
      <c r="H96" s="75">
        <v>70.100952000000007</v>
      </c>
      <c r="I96" s="75">
        <v>25.934415999999999</v>
      </c>
      <c r="J96" s="75">
        <v>70.972679999999997</v>
      </c>
      <c r="K96" s="75"/>
      <c r="L96" s="83">
        <v>25.79</v>
      </c>
      <c r="M96" s="83">
        <v>68.760000000000005</v>
      </c>
      <c r="N96" s="32">
        <v>0</v>
      </c>
    </row>
    <row r="97" spans="1:14" x14ac:dyDescent="0.25">
      <c r="A97" s="74">
        <v>30045</v>
      </c>
      <c r="B97" s="81">
        <v>94</v>
      </c>
      <c r="C97" s="75">
        <v>25.920192000000004</v>
      </c>
      <c r="D97" s="75">
        <v>67.619879999999995</v>
      </c>
      <c r="E97" s="75">
        <v>25.804368</v>
      </c>
      <c r="F97" s="75">
        <v>68.391024000000002</v>
      </c>
      <c r="G97" s="75">
        <v>25.408128000000001</v>
      </c>
      <c r="H97" s="75">
        <v>69.954648000000006</v>
      </c>
      <c r="I97" s="75">
        <v>25.923240000000003</v>
      </c>
      <c r="J97" s="75">
        <v>70.811136000000005</v>
      </c>
      <c r="K97" s="75"/>
      <c r="L97" s="83">
        <v>25.78</v>
      </c>
      <c r="M97" s="83">
        <v>68.650000000000006</v>
      </c>
      <c r="N97" s="32">
        <v>0</v>
      </c>
    </row>
    <row r="98" spans="1:14" x14ac:dyDescent="0.25">
      <c r="A98" s="74">
        <v>30046</v>
      </c>
      <c r="B98" s="81">
        <v>95</v>
      </c>
      <c r="C98" s="75">
        <v>25.92324</v>
      </c>
      <c r="D98" s="75">
        <v>67.424807999999999</v>
      </c>
      <c r="E98" s="75">
        <v>25.783032000000002</v>
      </c>
      <c r="F98" s="75">
        <v>68.296536000000003</v>
      </c>
      <c r="G98" s="75">
        <v>25.3950216</v>
      </c>
      <c r="H98" s="75">
        <v>69.805296000000013</v>
      </c>
      <c r="I98" s="75">
        <v>25.909016000000001</v>
      </c>
      <c r="J98" s="75">
        <v>70.643496000000013</v>
      </c>
      <c r="K98" s="75"/>
      <c r="L98" s="83">
        <v>25.78</v>
      </c>
      <c r="M98" s="83">
        <v>68.53</v>
      </c>
      <c r="N98" s="32">
        <v>0</v>
      </c>
    </row>
    <row r="99" spans="1:14" x14ac:dyDescent="0.25">
      <c r="A99" s="74">
        <v>30047</v>
      </c>
      <c r="B99" s="81">
        <v>96</v>
      </c>
      <c r="C99" s="75">
        <v>25.917144</v>
      </c>
      <c r="D99" s="75">
        <v>67.232784000000009</v>
      </c>
      <c r="E99" s="75">
        <v>25.77084</v>
      </c>
      <c r="F99" s="75">
        <v>68.208144000000004</v>
      </c>
      <c r="G99" s="75">
        <v>25.380696</v>
      </c>
      <c r="H99" s="75">
        <v>69.643752000000006</v>
      </c>
      <c r="I99" s="75">
        <v>25.899871999999998</v>
      </c>
      <c r="J99" s="75">
        <v>70.488048000000006</v>
      </c>
      <c r="K99" s="75"/>
      <c r="L99" s="83">
        <v>25.77</v>
      </c>
      <c r="M99" s="83">
        <v>68.400000000000006</v>
      </c>
      <c r="N99" s="32">
        <v>0</v>
      </c>
    </row>
    <row r="100" spans="1:14" x14ac:dyDescent="0.25">
      <c r="A100" s="74">
        <v>30048</v>
      </c>
      <c r="B100" s="81">
        <v>97</v>
      </c>
      <c r="C100" s="75">
        <v>25.908000000000001</v>
      </c>
      <c r="D100" s="75">
        <v>67.034664000000006</v>
      </c>
      <c r="E100" s="75">
        <v>25.758648000000004</v>
      </c>
      <c r="F100" s="75">
        <v>68.104512</v>
      </c>
      <c r="G100" s="75">
        <v>25.368504000000001</v>
      </c>
      <c r="H100" s="75">
        <v>69.491352000000006</v>
      </c>
      <c r="I100" s="75">
        <v>25.886664000000003</v>
      </c>
      <c r="J100" s="75">
        <v>70.317359999999994</v>
      </c>
      <c r="K100" s="75"/>
      <c r="L100" s="83">
        <v>25.76</v>
      </c>
      <c r="M100" s="83">
        <v>68.290000000000006</v>
      </c>
      <c r="N100" s="32">
        <v>0</v>
      </c>
    </row>
    <row r="101" spans="1:14" x14ac:dyDescent="0.25">
      <c r="A101" s="74">
        <v>30049</v>
      </c>
      <c r="B101" s="81">
        <v>98</v>
      </c>
      <c r="C101" s="75">
        <v>25.898856000000002</v>
      </c>
      <c r="D101" s="75">
        <v>66.833496000000011</v>
      </c>
      <c r="E101" s="75">
        <v>25.737311999999999</v>
      </c>
      <c r="F101" s="75">
        <v>68.037456000000006</v>
      </c>
      <c r="G101" s="75">
        <v>25.359360000000002</v>
      </c>
      <c r="H101" s="75">
        <v>69.345048000000006</v>
      </c>
      <c r="I101" s="75">
        <v>25.873455999999997</v>
      </c>
      <c r="J101" s="75">
        <v>70.143624000000003</v>
      </c>
      <c r="K101" s="75"/>
      <c r="L101" s="83">
        <v>25.75</v>
      </c>
      <c r="M101" s="83">
        <v>68.209999999999994</v>
      </c>
      <c r="N101" s="32">
        <v>0</v>
      </c>
    </row>
    <row r="102" spans="1:14" x14ac:dyDescent="0.25">
      <c r="A102" s="74">
        <v>30050</v>
      </c>
      <c r="B102" s="81">
        <v>99</v>
      </c>
      <c r="C102" s="75">
        <v>25.898856000000002</v>
      </c>
      <c r="D102" s="75">
        <v>66.638424000000001</v>
      </c>
      <c r="E102" s="75">
        <v>25.719024000000001</v>
      </c>
      <c r="F102" s="75">
        <v>67.967352000000005</v>
      </c>
      <c r="G102" s="75">
        <v>25.347168</v>
      </c>
      <c r="H102" s="75">
        <v>69.192648000000005</v>
      </c>
      <c r="I102" s="75">
        <v>25.857098400000002</v>
      </c>
      <c r="J102" s="75">
        <v>69.966840000000005</v>
      </c>
      <c r="K102" s="75"/>
      <c r="L102" s="83">
        <v>25.74</v>
      </c>
      <c r="M102" s="83">
        <v>68.11</v>
      </c>
      <c r="N102" s="32">
        <v>0</v>
      </c>
    </row>
    <row r="103" spans="1:14" x14ac:dyDescent="0.25">
      <c r="A103" s="74">
        <v>30051</v>
      </c>
      <c r="B103" s="81">
        <v>100</v>
      </c>
      <c r="C103" s="75">
        <v>25.920192000000004</v>
      </c>
      <c r="D103" s="75">
        <v>66.482976000000008</v>
      </c>
      <c r="E103" s="75">
        <v>25.700735999999999</v>
      </c>
      <c r="F103" s="75">
        <v>67.882007999999999</v>
      </c>
      <c r="G103" s="75">
        <v>25.338024000000001</v>
      </c>
      <c r="H103" s="75">
        <v>69.034152000000006</v>
      </c>
      <c r="I103" s="75">
        <v>25.852119999999999</v>
      </c>
      <c r="J103" s="75">
        <v>69.847968000000009</v>
      </c>
      <c r="K103" s="75"/>
      <c r="L103" s="83">
        <v>25.74</v>
      </c>
      <c r="M103" s="83">
        <v>68</v>
      </c>
      <c r="N103" s="32">
        <v>0</v>
      </c>
    </row>
    <row r="104" spans="1:14" x14ac:dyDescent="0.25">
      <c r="A104" s="74">
        <v>30052</v>
      </c>
      <c r="B104" s="81">
        <v>101</v>
      </c>
      <c r="C104" s="75">
        <v>25.914096000000001</v>
      </c>
      <c r="D104" s="75">
        <v>66.318384000000009</v>
      </c>
      <c r="E104" s="75">
        <v>25.685496000000001</v>
      </c>
      <c r="F104" s="75">
        <v>67.787520000000001</v>
      </c>
      <c r="G104" s="75">
        <v>25.325832000000002</v>
      </c>
      <c r="H104" s="75">
        <v>68.872608</v>
      </c>
      <c r="I104" s="75">
        <v>25.842976</v>
      </c>
      <c r="J104" s="75">
        <v>69.704712000000001</v>
      </c>
      <c r="K104" s="75"/>
      <c r="L104" s="83">
        <v>25.73</v>
      </c>
      <c r="M104" s="83">
        <v>67.87</v>
      </c>
      <c r="N104" s="32">
        <v>0.50800000000000001</v>
      </c>
    </row>
    <row r="105" spans="1:14" x14ac:dyDescent="0.25">
      <c r="A105" s="74">
        <v>30053</v>
      </c>
      <c r="B105" s="81">
        <v>102</v>
      </c>
      <c r="C105" s="75">
        <v>25.962864000000003</v>
      </c>
      <c r="D105" s="75">
        <v>66.324480000000008</v>
      </c>
      <c r="E105" s="75">
        <v>25.664160000000003</v>
      </c>
      <c r="F105" s="75">
        <v>67.732656000000006</v>
      </c>
      <c r="G105" s="75">
        <v>25.310592000000003</v>
      </c>
      <c r="H105" s="75">
        <v>68.720208</v>
      </c>
      <c r="I105" s="75">
        <v>25.835863999999997</v>
      </c>
      <c r="J105" s="75">
        <v>69.549264000000008</v>
      </c>
      <c r="K105" s="75"/>
      <c r="L105" s="83">
        <v>25.72</v>
      </c>
      <c r="M105" s="83">
        <v>67.739999999999995</v>
      </c>
      <c r="N105" s="32">
        <v>1.524</v>
      </c>
    </row>
    <row r="106" spans="1:14" x14ac:dyDescent="0.25">
      <c r="A106" s="74">
        <v>30054</v>
      </c>
      <c r="B106" s="81">
        <v>103</v>
      </c>
      <c r="C106" s="75">
        <v>25.956768</v>
      </c>
      <c r="D106" s="75">
        <v>66.245232000000001</v>
      </c>
      <c r="E106" s="75">
        <v>25.645872000000001</v>
      </c>
      <c r="F106" s="75">
        <v>67.638168000000007</v>
      </c>
      <c r="G106" s="75">
        <v>25.301448000000004</v>
      </c>
      <c r="H106" s="75">
        <v>68.555616000000001</v>
      </c>
      <c r="I106" s="75">
        <v>25.828752000000001</v>
      </c>
      <c r="J106" s="75">
        <v>69.427344000000005</v>
      </c>
      <c r="K106" s="75"/>
      <c r="L106" s="83">
        <v>25.72</v>
      </c>
      <c r="M106" s="83">
        <v>67.62</v>
      </c>
      <c r="N106" s="32">
        <v>0</v>
      </c>
    </row>
    <row r="107" spans="1:14" x14ac:dyDescent="0.25">
      <c r="A107" s="74">
        <v>30055</v>
      </c>
      <c r="B107" s="81">
        <v>104</v>
      </c>
      <c r="C107" s="75">
        <v>25.953720000000004</v>
      </c>
      <c r="D107" s="75">
        <v>66.245232000000001</v>
      </c>
      <c r="E107" s="75">
        <v>25.627584000000002</v>
      </c>
      <c r="F107" s="75">
        <v>67.540632000000002</v>
      </c>
      <c r="G107" s="75">
        <v>25.295352000000001</v>
      </c>
      <c r="H107" s="75">
        <v>68.387976000000009</v>
      </c>
      <c r="I107" s="75">
        <v>25.818591999999999</v>
      </c>
      <c r="J107" s="75">
        <v>69.259703999999999</v>
      </c>
      <c r="K107" s="75"/>
      <c r="L107" s="83">
        <v>25.71</v>
      </c>
      <c r="M107" s="83">
        <v>67.510000000000005</v>
      </c>
      <c r="N107" s="32">
        <v>1.016</v>
      </c>
    </row>
    <row r="108" spans="1:14" x14ac:dyDescent="0.25">
      <c r="A108" s="74">
        <v>30056</v>
      </c>
      <c r="B108" s="81">
        <v>105</v>
      </c>
      <c r="C108" s="75">
        <v>25.947624000000001</v>
      </c>
      <c r="D108" s="75">
        <v>66.141599999999997</v>
      </c>
      <c r="E108" s="75">
        <v>25.612344</v>
      </c>
      <c r="F108" s="75">
        <v>67.443096000000011</v>
      </c>
      <c r="G108" s="75">
        <v>25.292304000000001</v>
      </c>
      <c r="H108" s="75">
        <v>68.250816</v>
      </c>
      <c r="I108" s="75">
        <v>25.798272000000001</v>
      </c>
      <c r="J108" s="75">
        <v>69.079871999999995</v>
      </c>
      <c r="K108" s="75"/>
      <c r="L108" s="83">
        <v>25.7</v>
      </c>
      <c r="M108" s="83">
        <v>67.400000000000006</v>
      </c>
      <c r="N108" s="32">
        <v>0</v>
      </c>
    </row>
    <row r="109" spans="1:14" x14ac:dyDescent="0.25">
      <c r="A109" s="74">
        <v>30057</v>
      </c>
      <c r="B109" s="81">
        <v>106</v>
      </c>
      <c r="C109" s="75">
        <v>25.941528000000002</v>
      </c>
      <c r="D109" s="75">
        <v>65.970911999999998</v>
      </c>
      <c r="E109" s="75">
        <v>25.597104000000002</v>
      </c>
      <c r="F109" s="75">
        <v>67.339464000000007</v>
      </c>
      <c r="G109" s="75">
        <v>25.289256000000002</v>
      </c>
      <c r="H109" s="75">
        <v>68.171568000000008</v>
      </c>
      <c r="I109" s="75">
        <v>25.791160000000005</v>
      </c>
      <c r="J109" s="75">
        <v>68.900040000000004</v>
      </c>
      <c r="K109" s="75"/>
      <c r="L109" s="83">
        <v>25.7</v>
      </c>
      <c r="M109" s="83">
        <v>67.319999999999993</v>
      </c>
      <c r="N109" s="32">
        <v>0</v>
      </c>
    </row>
    <row r="110" spans="1:14" x14ac:dyDescent="0.25">
      <c r="A110" s="74">
        <v>30058</v>
      </c>
      <c r="B110" s="81">
        <v>107</v>
      </c>
      <c r="C110" s="75">
        <v>25.935432000000002</v>
      </c>
      <c r="D110" s="75">
        <v>65.778888000000009</v>
      </c>
      <c r="E110" s="75">
        <v>25.575768</v>
      </c>
      <c r="F110" s="75">
        <v>67.251071999999994</v>
      </c>
      <c r="G110" s="75">
        <v>25.277064000000003</v>
      </c>
      <c r="H110" s="75">
        <v>68.101464000000007</v>
      </c>
      <c r="I110" s="75">
        <v>25.777951999999999</v>
      </c>
      <c r="J110" s="75">
        <v>68.720208</v>
      </c>
      <c r="K110" s="75"/>
      <c r="L110" s="83">
        <v>25.69</v>
      </c>
      <c r="M110" s="83">
        <v>67.23</v>
      </c>
      <c r="N110" s="32">
        <v>0</v>
      </c>
    </row>
    <row r="111" spans="1:14" x14ac:dyDescent="0.25">
      <c r="A111" s="74">
        <v>30059</v>
      </c>
      <c r="B111" s="81">
        <v>108</v>
      </c>
      <c r="C111" s="75">
        <v>25.926288000000003</v>
      </c>
      <c r="D111" s="75">
        <v>65.583815999999999</v>
      </c>
      <c r="E111" s="75">
        <v>25.560528000000001</v>
      </c>
      <c r="F111" s="75">
        <v>67.141344000000004</v>
      </c>
      <c r="G111" s="75">
        <v>25.267920000000004</v>
      </c>
      <c r="H111" s="75">
        <v>67.973448000000005</v>
      </c>
      <c r="I111" s="75">
        <v>25.761696000000001</v>
      </c>
      <c r="J111" s="75">
        <v>68.534279999999995</v>
      </c>
      <c r="K111" s="75"/>
      <c r="L111" s="83">
        <v>25.69</v>
      </c>
      <c r="M111" s="83">
        <v>67.16</v>
      </c>
      <c r="N111" s="32">
        <v>0</v>
      </c>
    </row>
    <row r="112" spans="1:14" x14ac:dyDescent="0.25">
      <c r="A112" s="74">
        <v>30060</v>
      </c>
      <c r="B112" s="81">
        <v>109</v>
      </c>
      <c r="C112" s="75">
        <v>25.911048000000005</v>
      </c>
      <c r="D112" s="75">
        <v>65.379599999999996</v>
      </c>
      <c r="E112" s="75">
        <v>25.548335999999999</v>
      </c>
      <c r="F112" s="75">
        <v>67.022471999999993</v>
      </c>
      <c r="G112" s="75">
        <v>25.258776000000001</v>
      </c>
      <c r="H112" s="75">
        <v>67.814952000000005</v>
      </c>
      <c r="I112" s="75">
        <v>25.747471999999998</v>
      </c>
      <c r="J112" s="75">
        <v>68.354448000000005</v>
      </c>
      <c r="K112" s="75"/>
      <c r="L112" s="83">
        <v>25.68</v>
      </c>
      <c r="M112" s="83">
        <v>67.069999999999993</v>
      </c>
      <c r="N112" s="32">
        <v>0</v>
      </c>
    </row>
    <row r="113" spans="1:14" x14ac:dyDescent="0.25">
      <c r="A113" s="74">
        <v>30061</v>
      </c>
      <c r="B113" s="81">
        <v>110</v>
      </c>
      <c r="C113" s="75">
        <v>25.904951999999998</v>
      </c>
      <c r="D113" s="75">
        <v>65.172336000000001</v>
      </c>
      <c r="E113" s="75">
        <v>25.536144</v>
      </c>
      <c r="F113" s="75">
        <v>66.909696000000011</v>
      </c>
      <c r="G113" s="75">
        <v>25.252679999999998</v>
      </c>
      <c r="H113" s="75">
        <v>67.659503999999998</v>
      </c>
      <c r="I113" s="75">
        <v>25.735280000000003</v>
      </c>
      <c r="J113" s="75">
        <v>68.168520000000001</v>
      </c>
      <c r="K113" s="75"/>
      <c r="L113" s="83">
        <v>25.67</v>
      </c>
      <c r="M113" s="83">
        <v>66.97</v>
      </c>
      <c r="N113" s="32">
        <v>0</v>
      </c>
    </row>
    <row r="114" spans="1:14" x14ac:dyDescent="0.25">
      <c r="A114" s="74">
        <v>30062</v>
      </c>
      <c r="B114" s="81">
        <v>111</v>
      </c>
      <c r="C114" s="75">
        <v>25.895807999999999</v>
      </c>
      <c r="D114" s="75">
        <v>64.952880000000007</v>
      </c>
      <c r="E114" s="75">
        <v>25.527000000000001</v>
      </c>
      <c r="F114" s="75">
        <v>66.806064000000006</v>
      </c>
      <c r="G114" s="75">
        <v>25.267920000000004</v>
      </c>
      <c r="H114" s="75">
        <v>67.516248000000004</v>
      </c>
      <c r="I114" s="75">
        <v>25.72512</v>
      </c>
      <c r="J114" s="75">
        <v>67.982591999999997</v>
      </c>
      <c r="K114" s="75"/>
      <c r="L114" s="83">
        <v>25.67</v>
      </c>
      <c r="M114" s="83">
        <v>66.86</v>
      </c>
      <c r="N114" s="32">
        <v>0</v>
      </c>
    </row>
    <row r="115" spans="1:14" x14ac:dyDescent="0.25">
      <c r="A115" s="74">
        <v>30063</v>
      </c>
      <c r="B115" s="81">
        <v>112</v>
      </c>
      <c r="C115" s="75">
        <v>25.886664000000003</v>
      </c>
      <c r="D115" s="75">
        <v>64.745615999999998</v>
      </c>
      <c r="E115" s="75">
        <v>25.523952000000001</v>
      </c>
      <c r="F115" s="75">
        <v>66.69328800000001</v>
      </c>
      <c r="G115" s="75">
        <v>25.261824000000001</v>
      </c>
      <c r="H115" s="75">
        <v>67.351656000000006</v>
      </c>
      <c r="I115" s="75">
        <v>25.718008000000001</v>
      </c>
      <c r="J115" s="75">
        <v>67.784471999999994</v>
      </c>
      <c r="K115" s="75"/>
      <c r="L115" s="83">
        <v>25.66</v>
      </c>
      <c r="M115" s="83">
        <v>66.78</v>
      </c>
      <c r="N115" s="32">
        <v>0</v>
      </c>
    </row>
    <row r="116" spans="1:14" x14ac:dyDescent="0.25">
      <c r="A116" s="74">
        <v>30064</v>
      </c>
      <c r="B116" s="81">
        <v>113</v>
      </c>
      <c r="C116" s="75">
        <v>25.880568</v>
      </c>
      <c r="D116" s="75">
        <v>64.550544000000002</v>
      </c>
      <c r="E116" s="75">
        <v>25.517856000000002</v>
      </c>
      <c r="F116" s="75">
        <v>66.56832</v>
      </c>
      <c r="G116" s="75">
        <v>25.252679999999998</v>
      </c>
      <c r="H116" s="75">
        <v>67.174871999999993</v>
      </c>
      <c r="I116" s="75">
        <v>25.714959999999998</v>
      </c>
      <c r="J116" s="75">
        <v>67.619879999999995</v>
      </c>
      <c r="K116" s="75"/>
      <c r="L116" s="83">
        <v>25.65</v>
      </c>
      <c r="M116" s="83">
        <v>66.72</v>
      </c>
      <c r="N116" s="32">
        <v>0</v>
      </c>
    </row>
    <row r="117" spans="1:14" x14ac:dyDescent="0.25">
      <c r="A117" s="74">
        <v>30065</v>
      </c>
      <c r="B117" s="81">
        <v>114</v>
      </c>
      <c r="C117" s="75">
        <v>25.871424000000001</v>
      </c>
      <c r="D117" s="75">
        <v>64.361568000000005</v>
      </c>
      <c r="E117" s="75">
        <v>25.511760000000002</v>
      </c>
      <c r="F117" s="75">
        <v>66.434208000000012</v>
      </c>
      <c r="G117" s="75">
        <v>25.240488000000003</v>
      </c>
      <c r="H117" s="75">
        <v>66.988944000000004</v>
      </c>
      <c r="I117" s="75">
        <v>25.706831999999999</v>
      </c>
      <c r="J117" s="75">
        <v>67.440048000000004</v>
      </c>
      <c r="K117" s="75"/>
      <c r="L117" s="83">
        <v>25.65</v>
      </c>
      <c r="M117" s="83">
        <v>66.66</v>
      </c>
      <c r="N117" s="32">
        <v>0.254</v>
      </c>
    </row>
    <row r="118" spans="1:14" x14ac:dyDescent="0.25">
      <c r="A118" s="74">
        <v>30066</v>
      </c>
      <c r="B118" s="81">
        <v>115</v>
      </c>
      <c r="C118" s="75">
        <v>25.868376000000001</v>
      </c>
      <c r="D118" s="75">
        <v>64.200023999999999</v>
      </c>
      <c r="E118" s="75">
        <v>25.499568</v>
      </c>
      <c r="F118" s="75">
        <v>66.300096000000011</v>
      </c>
      <c r="G118" s="75">
        <v>25.231344</v>
      </c>
      <c r="H118" s="75">
        <v>66.787776000000008</v>
      </c>
      <c r="I118" s="75">
        <v>25.688544000000007</v>
      </c>
      <c r="J118" s="75">
        <v>67.281552000000005</v>
      </c>
      <c r="K118" s="75"/>
      <c r="L118" s="83">
        <v>25.65</v>
      </c>
      <c r="M118" s="83">
        <v>66.66</v>
      </c>
      <c r="N118" s="32">
        <v>0</v>
      </c>
    </row>
    <row r="119" spans="1:14" x14ac:dyDescent="0.25">
      <c r="A119" s="74">
        <v>30067</v>
      </c>
      <c r="B119" s="81">
        <v>116</v>
      </c>
      <c r="C119" s="75">
        <v>25.862279999999998</v>
      </c>
      <c r="D119" s="75">
        <v>64.004952000000003</v>
      </c>
      <c r="E119" s="75">
        <v>25.487376000000001</v>
      </c>
      <c r="F119" s="75">
        <v>66.18732</v>
      </c>
      <c r="G119" s="75">
        <v>25.225248000000004</v>
      </c>
      <c r="H119" s="75">
        <v>66.583560000000006</v>
      </c>
      <c r="I119" s="75">
        <v>25.686512</v>
      </c>
      <c r="J119" s="75">
        <v>67.10172</v>
      </c>
      <c r="K119" s="75"/>
      <c r="L119" s="83">
        <v>25.65</v>
      </c>
      <c r="M119" s="83">
        <v>66.63</v>
      </c>
      <c r="N119" s="32">
        <v>0.38100000000000001</v>
      </c>
    </row>
    <row r="120" spans="1:14" x14ac:dyDescent="0.25">
      <c r="A120" s="74">
        <v>30068</v>
      </c>
      <c r="B120" s="81">
        <v>117</v>
      </c>
      <c r="C120" s="75">
        <v>25.853135999999999</v>
      </c>
      <c r="D120" s="75">
        <v>63.785496000000009</v>
      </c>
      <c r="E120" s="75">
        <v>25.484328000000001</v>
      </c>
      <c r="F120" s="75">
        <v>66.165984000000009</v>
      </c>
      <c r="G120" s="75">
        <v>25.213970400000001</v>
      </c>
      <c r="H120" s="75">
        <v>66.376296000000011</v>
      </c>
      <c r="I120" s="75">
        <v>25.697688000000003</v>
      </c>
      <c r="J120" s="75">
        <v>66.946271999999993</v>
      </c>
      <c r="K120" s="75"/>
      <c r="L120" s="83">
        <v>25.65</v>
      </c>
      <c r="M120" s="83">
        <v>66.569999999999993</v>
      </c>
      <c r="N120" s="32">
        <v>0.254</v>
      </c>
    </row>
    <row r="121" spans="1:14" x14ac:dyDescent="0.25">
      <c r="A121" s="74">
        <v>30069</v>
      </c>
      <c r="B121" s="81">
        <v>118</v>
      </c>
      <c r="C121" s="75">
        <v>25.840944</v>
      </c>
      <c r="D121" s="75">
        <v>63.623952000000003</v>
      </c>
      <c r="E121" s="75">
        <v>25.472135999999999</v>
      </c>
      <c r="F121" s="75">
        <v>66.190368000000007</v>
      </c>
      <c r="G121" s="75">
        <v>25.209093599999999</v>
      </c>
      <c r="H121" s="75">
        <v>66.159888000000009</v>
      </c>
      <c r="I121" s="75">
        <v>25.69464</v>
      </c>
      <c r="J121" s="75">
        <v>66.806064000000006</v>
      </c>
      <c r="K121" s="75"/>
      <c r="L121" s="83">
        <v>25.65</v>
      </c>
      <c r="M121" s="83">
        <v>66.56</v>
      </c>
      <c r="N121" s="32">
        <v>30.710999999999999</v>
      </c>
    </row>
    <row r="122" spans="1:14" x14ac:dyDescent="0.25">
      <c r="A122" s="74">
        <v>30070</v>
      </c>
      <c r="B122" s="81">
        <v>119</v>
      </c>
      <c r="C122" s="75">
        <v>25.834848000000004</v>
      </c>
      <c r="D122" s="75">
        <v>63.486792000000001</v>
      </c>
      <c r="E122" s="75">
        <v>25.459944</v>
      </c>
      <c r="F122" s="75">
        <v>66.092832000000001</v>
      </c>
      <c r="G122" s="75">
        <v>25.2029976</v>
      </c>
      <c r="H122" s="75">
        <v>65.970911999999998</v>
      </c>
      <c r="I122" s="75">
        <v>25.685496000000001</v>
      </c>
      <c r="J122" s="75">
        <v>66.635376000000008</v>
      </c>
      <c r="K122" s="75"/>
      <c r="L122" s="83">
        <v>25.65</v>
      </c>
      <c r="M122" s="83">
        <v>66.459999999999994</v>
      </c>
      <c r="N122" s="32">
        <v>0.27700000000000002</v>
      </c>
    </row>
    <row r="123" spans="1:14" x14ac:dyDescent="0.25">
      <c r="A123" s="74">
        <v>30071</v>
      </c>
      <c r="B123" s="81">
        <v>120</v>
      </c>
      <c r="C123" s="75">
        <v>25.837896000000001</v>
      </c>
      <c r="D123" s="75">
        <v>63.422784000000007</v>
      </c>
      <c r="E123" s="75">
        <v>25.447752000000001</v>
      </c>
      <c r="F123" s="75">
        <v>65.964815999999999</v>
      </c>
      <c r="G123" s="75">
        <v>25.200864000000003</v>
      </c>
      <c r="H123" s="75">
        <v>65.84289600000001</v>
      </c>
      <c r="I123" s="75">
        <v>25.671272000000005</v>
      </c>
      <c r="J123" s="75">
        <v>66.501264000000006</v>
      </c>
      <c r="K123" s="75"/>
      <c r="L123" s="83">
        <v>25.64</v>
      </c>
      <c r="M123" s="83">
        <v>66.39</v>
      </c>
      <c r="N123" s="32">
        <v>0</v>
      </c>
    </row>
    <row r="124" spans="1:14" x14ac:dyDescent="0.25">
      <c r="A124" s="74">
        <v>30072</v>
      </c>
      <c r="B124" s="81">
        <v>121</v>
      </c>
      <c r="C124" s="75">
        <v>25.831800000000001</v>
      </c>
      <c r="D124" s="75">
        <v>63.340488000000001</v>
      </c>
      <c r="E124" s="75">
        <v>25.435560000000002</v>
      </c>
      <c r="F124" s="75">
        <v>65.812415999999999</v>
      </c>
      <c r="G124" s="75">
        <v>25.210007999999998</v>
      </c>
      <c r="H124" s="75">
        <v>65.748408000000012</v>
      </c>
      <c r="I124" s="75">
        <v>25.657048000000003</v>
      </c>
      <c r="J124" s="75">
        <v>66.361056000000005</v>
      </c>
      <c r="K124" s="75"/>
      <c r="L124" s="83">
        <v>25.64</v>
      </c>
      <c r="M124" s="83">
        <v>66.290000000000006</v>
      </c>
      <c r="N124" s="32">
        <v>0.254</v>
      </c>
    </row>
    <row r="125" spans="1:14" x14ac:dyDescent="0.25">
      <c r="A125" s="74">
        <v>30073</v>
      </c>
      <c r="B125" s="81">
        <v>122</v>
      </c>
      <c r="C125" s="75">
        <v>25.831800000000001</v>
      </c>
      <c r="D125" s="75">
        <v>63.285623999999999</v>
      </c>
      <c r="E125" s="75">
        <v>25.426416000000003</v>
      </c>
      <c r="F125" s="75">
        <v>65.669160000000005</v>
      </c>
      <c r="G125" s="75">
        <v>25.227381600000001</v>
      </c>
      <c r="H125" s="75">
        <v>65.608199999999997</v>
      </c>
      <c r="I125" s="75">
        <v>25.646888000000001</v>
      </c>
      <c r="J125" s="75">
        <v>66.287903999999997</v>
      </c>
      <c r="K125" s="75"/>
      <c r="L125" s="83">
        <v>25.64</v>
      </c>
      <c r="M125" s="83">
        <v>66.22</v>
      </c>
      <c r="N125" s="32">
        <v>0.254</v>
      </c>
    </row>
    <row r="126" spans="1:14" x14ac:dyDescent="0.25">
      <c r="A126" s="74">
        <v>30074</v>
      </c>
      <c r="B126" s="81">
        <v>123</v>
      </c>
      <c r="C126" s="75">
        <v>25.825704000000002</v>
      </c>
      <c r="D126" s="75">
        <v>63.261240000000008</v>
      </c>
      <c r="E126" s="75">
        <v>25.414224000000001</v>
      </c>
      <c r="F126" s="75">
        <v>65.525903999999997</v>
      </c>
      <c r="G126" s="75">
        <v>25.226162400000003</v>
      </c>
      <c r="H126" s="75">
        <v>65.416176000000007</v>
      </c>
      <c r="I126" s="75">
        <v>25.649935999999997</v>
      </c>
      <c r="J126" s="75">
        <v>66.242184000000009</v>
      </c>
      <c r="K126" s="75"/>
      <c r="L126" s="83">
        <v>25.64</v>
      </c>
      <c r="M126" s="83">
        <v>66.2</v>
      </c>
      <c r="N126" s="32">
        <v>0.254</v>
      </c>
    </row>
    <row r="127" spans="1:14" x14ac:dyDescent="0.25">
      <c r="A127" s="74">
        <v>30075</v>
      </c>
      <c r="B127" s="81">
        <v>124</v>
      </c>
      <c r="C127" s="75">
        <v>25.813511999999999</v>
      </c>
      <c r="D127" s="75">
        <v>63.169800000000002</v>
      </c>
      <c r="E127" s="75">
        <v>25.402032000000002</v>
      </c>
      <c r="F127" s="75">
        <v>65.370456000000004</v>
      </c>
      <c r="G127" s="75">
        <v>25.219152000000001</v>
      </c>
      <c r="H127" s="75">
        <v>65.205864000000005</v>
      </c>
      <c r="I127" s="75">
        <v>25.681432000000001</v>
      </c>
      <c r="J127" s="75">
        <v>66.202560000000005</v>
      </c>
      <c r="K127" s="75"/>
      <c r="L127" s="83">
        <v>25.63</v>
      </c>
      <c r="M127" s="83">
        <v>66.16</v>
      </c>
      <c r="N127" s="32">
        <v>30.353000000000002</v>
      </c>
    </row>
    <row r="128" spans="1:14" x14ac:dyDescent="0.25">
      <c r="A128" s="74">
        <v>30076</v>
      </c>
      <c r="B128" s="81">
        <v>125</v>
      </c>
      <c r="C128" s="75">
        <v>25.804368</v>
      </c>
      <c r="D128" s="75">
        <v>63.035688</v>
      </c>
      <c r="E128" s="75">
        <v>25.38984</v>
      </c>
      <c r="F128" s="75">
        <v>65.221103999999997</v>
      </c>
      <c r="G128" s="75">
        <v>25.216104000000001</v>
      </c>
      <c r="H128" s="75">
        <v>64.983360000000005</v>
      </c>
      <c r="I128" s="75">
        <v>25.683463999999997</v>
      </c>
      <c r="J128" s="75">
        <v>66.150744000000003</v>
      </c>
      <c r="K128" s="75"/>
      <c r="L128" s="83">
        <v>25.63</v>
      </c>
      <c r="M128" s="83">
        <v>66.12</v>
      </c>
      <c r="N128" s="32">
        <v>55.319000000000003</v>
      </c>
    </row>
    <row r="129" spans="1:14" x14ac:dyDescent="0.25">
      <c r="A129" s="74">
        <v>30077</v>
      </c>
      <c r="B129" s="81">
        <v>126</v>
      </c>
      <c r="C129" s="75">
        <v>25.795224000000001</v>
      </c>
      <c r="D129" s="75">
        <v>62.901576000000006</v>
      </c>
      <c r="E129" s="75">
        <v>25.377648000000004</v>
      </c>
      <c r="F129" s="75">
        <v>65.08089600000001</v>
      </c>
      <c r="G129" s="75">
        <v>25.206045600000003</v>
      </c>
      <c r="H129" s="75">
        <v>64.766952000000003</v>
      </c>
      <c r="I129" s="75">
        <v>25.685496000000001</v>
      </c>
      <c r="J129" s="75">
        <v>66.025776000000008</v>
      </c>
      <c r="K129" s="75"/>
      <c r="L129" s="83">
        <v>25.63</v>
      </c>
      <c r="M129" s="83">
        <v>66.099999999999994</v>
      </c>
      <c r="N129" s="32">
        <v>10.576000000000001</v>
      </c>
    </row>
    <row r="130" spans="1:14" x14ac:dyDescent="0.25">
      <c r="A130" s="74">
        <v>30078</v>
      </c>
      <c r="B130" s="81">
        <v>127</v>
      </c>
      <c r="C130" s="75">
        <v>25.783032000000002</v>
      </c>
      <c r="D130" s="75">
        <v>62.749176000000006</v>
      </c>
      <c r="E130" s="75">
        <v>25.365456000000002</v>
      </c>
      <c r="F130" s="75">
        <v>64.974215999999998</v>
      </c>
      <c r="G130" s="75">
        <v>25.204927999999999</v>
      </c>
      <c r="H130" s="75">
        <v>64.526160000000004</v>
      </c>
      <c r="I130" s="75">
        <v>25.698703999999999</v>
      </c>
      <c r="J130" s="75">
        <v>65.916048000000004</v>
      </c>
      <c r="K130" s="75"/>
      <c r="L130" s="83">
        <v>25.63</v>
      </c>
      <c r="M130" s="83">
        <v>66.069999999999993</v>
      </c>
      <c r="N130" s="32">
        <v>20.338000000000001</v>
      </c>
    </row>
    <row r="131" spans="1:14" x14ac:dyDescent="0.25">
      <c r="A131" s="74">
        <v>30079</v>
      </c>
      <c r="B131" s="81">
        <v>128</v>
      </c>
      <c r="C131" s="75">
        <v>25.789128000000002</v>
      </c>
      <c r="D131" s="75">
        <v>62.605920000000005</v>
      </c>
      <c r="E131" s="75">
        <v>25.359360000000002</v>
      </c>
      <c r="F131" s="75">
        <v>64.879728000000014</v>
      </c>
      <c r="G131" s="75">
        <v>25.192634400000003</v>
      </c>
      <c r="H131" s="75">
        <v>64.288415999999998</v>
      </c>
      <c r="I131" s="75">
        <v>25.706832000000006</v>
      </c>
      <c r="J131" s="75">
        <v>65.757552000000004</v>
      </c>
      <c r="K131" s="75"/>
      <c r="L131" s="83">
        <v>25.63</v>
      </c>
      <c r="M131" s="83">
        <v>66.06</v>
      </c>
      <c r="N131" s="32">
        <v>26.67</v>
      </c>
    </row>
    <row r="132" spans="1:14" x14ac:dyDescent="0.25">
      <c r="A132" s="74">
        <v>30080</v>
      </c>
      <c r="B132" s="81">
        <v>129</v>
      </c>
      <c r="C132" s="75">
        <v>25.810464000000003</v>
      </c>
      <c r="D132" s="75">
        <v>62.490096000000008</v>
      </c>
      <c r="E132" s="75">
        <v>25.353264000000003</v>
      </c>
      <c r="F132" s="75">
        <v>64.797432000000001</v>
      </c>
      <c r="G132" s="75">
        <v>25.1804424</v>
      </c>
      <c r="H132" s="75">
        <v>64.081152000000003</v>
      </c>
      <c r="I132" s="75">
        <v>25.695656000000003</v>
      </c>
      <c r="J132" s="75">
        <v>65.580768000000006</v>
      </c>
      <c r="K132" s="75"/>
      <c r="L132" s="83">
        <v>25.64</v>
      </c>
      <c r="M132" s="83">
        <v>66.08</v>
      </c>
      <c r="N132" s="32">
        <v>2.5720000000000001</v>
      </c>
    </row>
    <row r="133" spans="1:14" x14ac:dyDescent="0.25">
      <c r="A133" s="74">
        <v>30081</v>
      </c>
      <c r="B133" s="81">
        <v>130</v>
      </c>
      <c r="C133" s="75">
        <v>25.825704000000002</v>
      </c>
      <c r="D133" s="75">
        <v>62.474856000000003</v>
      </c>
      <c r="E133" s="75">
        <v>25.353264000000003</v>
      </c>
      <c r="F133" s="75">
        <v>65.013840000000002</v>
      </c>
      <c r="G133" s="75">
        <v>25.169469599999999</v>
      </c>
      <c r="H133" s="75">
        <v>63.876936000000001</v>
      </c>
      <c r="I133" s="75">
        <v>25.677367999999998</v>
      </c>
      <c r="J133" s="75">
        <v>65.400936000000002</v>
      </c>
      <c r="K133" s="75"/>
      <c r="L133" s="83">
        <v>25.64</v>
      </c>
      <c r="M133" s="83">
        <v>66.06</v>
      </c>
      <c r="N133" s="32">
        <v>2</v>
      </c>
    </row>
    <row r="134" spans="1:14" x14ac:dyDescent="0.25">
      <c r="A134" s="74">
        <v>30082</v>
      </c>
      <c r="B134" s="81">
        <v>131</v>
      </c>
      <c r="C134" s="75">
        <v>25.850088000000003</v>
      </c>
      <c r="D134" s="75">
        <v>62.663832000000006</v>
      </c>
      <c r="E134" s="75">
        <v>25.365456000000002</v>
      </c>
      <c r="F134" s="75">
        <v>65.135760000000005</v>
      </c>
      <c r="G134" s="75">
        <v>25.156058400000003</v>
      </c>
      <c r="H134" s="75">
        <v>63.663576000000006</v>
      </c>
      <c r="I134" s="75">
        <v>25.670256000000006</v>
      </c>
      <c r="J134" s="75">
        <v>65.215008000000012</v>
      </c>
      <c r="K134" s="75"/>
      <c r="L134" s="83">
        <v>25.64</v>
      </c>
      <c r="M134" s="83">
        <v>66.05</v>
      </c>
      <c r="N134" s="32">
        <v>3.048</v>
      </c>
    </row>
    <row r="135" spans="1:14" x14ac:dyDescent="0.25">
      <c r="A135" s="74">
        <v>30083</v>
      </c>
      <c r="B135" s="81">
        <v>132</v>
      </c>
      <c r="C135" s="75">
        <v>25.84704</v>
      </c>
      <c r="D135" s="75">
        <v>62.672976000000006</v>
      </c>
      <c r="E135" s="75">
        <v>25.359360000000002</v>
      </c>
      <c r="F135" s="75">
        <v>65.147952000000004</v>
      </c>
      <c r="G135" s="75">
        <v>25.149047999999997</v>
      </c>
      <c r="H135" s="75">
        <v>63.447168000000005</v>
      </c>
      <c r="I135" s="75">
        <v>25.652984000000004</v>
      </c>
      <c r="J135" s="75">
        <v>65.035176000000007</v>
      </c>
      <c r="K135" s="75"/>
      <c r="L135" s="83">
        <v>25.64</v>
      </c>
      <c r="M135" s="83">
        <v>66.02</v>
      </c>
      <c r="N135" s="32">
        <v>0</v>
      </c>
    </row>
    <row r="136" spans="1:14" x14ac:dyDescent="0.25">
      <c r="A136" s="74">
        <v>30084</v>
      </c>
      <c r="B136" s="81">
        <v>133</v>
      </c>
      <c r="C136" s="75">
        <v>25.840944</v>
      </c>
      <c r="D136" s="75">
        <v>62.633352000000009</v>
      </c>
      <c r="E136" s="75">
        <v>25.353264000000003</v>
      </c>
      <c r="F136" s="75">
        <v>65.071752000000004</v>
      </c>
      <c r="G136" s="75">
        <v>25.130759999999999</v>
      </c>
      <c r="H136" s="75">
        <v>63.221615999999997</v>
      </c>
      <c r="I136" s="75">
        <v>25.696672000000003</v>
      </c>
      <c r="J136" s="75">
        <v>64.858391999999995</v>
      </c>
      <c r="K136" s="75"/>
      <c r="L136" s="83">
        <v>25.64</v>
      </c>
      <c r="M136" s="83">
        <v>66.02</v>
      </c>
      <c r="N136" s="32">
        <v>84.564999999999998</v>
      </c>
    </row>
    <row r="137" spans="1:14" x14ac:dyDescent="0.25">
      <c r="A137" s="74">
        <v>30085</v>
      </c>
      <c r="B137" s="81">
        <v>134</v>
      </c>
      <c r="C137" s="75">
        <v>25.828752000000001</v>
      </c>
      <c r="D137" s="75">
        <v>62.535815999999997</v>
      </c>
      <c r="E137" s="75">
        <v>25.341072</v>
      </c>
      <c r="F137" s="75">
        <v>65.010791999999995</v>
      </c>
      <c r="G137" s="75">
        <v>25.121616000000003</v>
      </c>
      <c r="H137" s="75">
        <v>62.993015999999997</v>
      </c>
      <c r="I137" s="75">
        <v>25.702768000000003</v>
      </c>
      <c r="J137" s="75">
        <v>64.678560000000004</v>
      </c>
      <c r="K137" s="75"/>
      <c r="L137" s="83">
        <v>25.64</v>
      </c>
      <c r="M137" s="83">
        <v>66.06</v>
      </c>
      <c r="N137" s="32">
        <v>0.27100000000000002</v>
      </c>
    </row>
    <row r="138" spans="1:14" x14ac:dyDescent="0.25">
      <c r="A138" s="74">
        <v>30086</v>
      </c>
      <c r="B138" s="81">
        <v>135</v>
      </c>
      <c r="C138" s="75">
        <v>25.819607999999999</v>
      </c>
      <c r="D138" s="75">
        <v>62.413896000000008</v>
      </c>
      <c r="E138" s="75">
        <v>25.334976000000001</v>
      </c>
      <c r="F138" s="75">
        <v>64.891919999999999</v>
      </c>
      <c r="G138" s="75">
        <v>25.111456000000004</v>
      </c>
      <c r="H138" s="75">
        <v>62.791848000000002</v>
      </c>
      <c r="I138" s="75">
        <v>25.701752000000003</v>
      </c>
      <c r="J138" s="75">
        <v>64.471296000000009</v>
      </c>
      <c r="K138" s="75"/>
      <c r="L138" s="83">
        <v>25.65</v>
      </c>
      <c r="M138" s="83">
        <v>66.09</v>
      </c>
      <c r="N138" s="32">
        <v>6.7309999999999999</v>
      </c>
    </row>
    <row r="139" spans="1:14" x14ac:dyDescent="0.25">
      <c r="A139" s="74">
        <v>30087</v>
      </c>
      <c r="B139" s="81">
        <v>136</v>
      </c>
      <c r="C139" s="75">
        <v>25.813511999999999</v>
      </c>
      <c r="D139" s="75">
        <v>62.435232000000006</v>
      </c>
      <c r="E139" s="75">
        <v>25.328879999999998</v>
      </c>
      <c r="F139" s="75">
        <v>64.864488000000009</v>
      </c>
      <c r="G139" s="75">
        <v>25.108509600000001</v>
      </c>
      <c r="H139" s="75">
        <v>62.880240000000008</v>
      </c>
      <c r="I139" s="75">
        <v>25.695656000000003</v>
      </c>
      <c r="J139" s="75">
        <v>64.270128000000014</v>
      </c>
      <c r="K139" s="75"/>
      <c r="L139" s="83">
        <v>25.65</v>
      </c>
      <c r="M139" s="83">
        <v>66.19</v>
      </c>
      <c r="N139" s="32">
        <v>0</v>
      </c>
    </row>
    <row r="140" spans="1:14" x14ac:dyDescent="0.25">
      <c r="A140" s="74">
        <v>30088</v>
      </c>
      <c r="B140" s="81">
        <v>137</v>
      </c>
      <c r="C140" s="75">
        <v>25.807416000000003</v>
      </c>
      <c r="D140" s="75">
        <v>62.444376000000005</v>
      </c>
      <c r="E140" s="75">
        <v>25.316688000000003</v>
      </c>
      <c r="F140" s="75">
        <v>64.891919999999999</v>
      </c>
      <c r="G140" s="75">
        <v>25.103328000000001</v>
      </c>
      <c r="H140" s="75">
        <v>62.886336</v>
      </c>
      <c r="I140" s="75">
        <v>25.690576000000004</v>
      </c>
      <c r="J140" s="75">
        <v>64.078103999999996</v>
      </c>
      <c r="K140" s="75"/>
      <c r="L140" s="83">
        <v>25.66</v>
      </c>
      <c r="M140" s="83">
        <v>66.260000000000005</v>
      </c>
      <c r="N140" s="32">
        <v>0</v>
      </c>
    </row>
    <row r="141" spans="1:14" x14ac:dyDescent="0.25">
      <c r="A141" s="74">
        <v>30089</v>
      </c>
      <c r="B141" s="81">
        <v>138</v>
      </c>
      <c r="C141" s="75">
        <v>25.834848000000004</v>
      </c>
      <c r="D141" s="75">
        <v>62.456568000000004</v>
      </c>
      <c r="E141" s="75">
        <v>25.304496</v>
      </c>
      <c r="F141" s="75">
        <v>64.797432000000001</v>
      </c>
      <c r="G141" s="75">
        <v>25.089002400000002</v>
      </c>
      <c r="H141" s="75">
        <v>62.868048000000002</v>
      </c>
      <c r="I141" s="75">
        <v>25.688544</v>
      </c>
      <c r="J141" s="75">
        <v>63.919608000000004</v>
      </c>
      <c r="K141" s="75"/>
      <c r="L141" s="83">
        <v>25.68</v>
      </c>
      <c r="M141" s="83">
        <v>66.28</v>
      </c>
      <c r="N141" s="32">
        <v>1.651</v>
      </c>
    </row>
    <row r="142" spans="1:14" x14ac:dyDescent="0.25">
      <c r="A142" s="74">
        <v>30090</v>
      </c>
      <c r="B142" s="81">
        <v>139</v>
      </c>
      <c r="C142" s="75">
        <v>25.856184000000002</v>
      </c>
      <c r="D142" s="75">
        <v>62.471808000000003</v>
      </c>
      <c r="E142" s="75">
        <v>25.295352000000001</v>
      </c>
      <c r="F142" s="75">
        <v>64.687703999999997</v>
      </c>
      <c r="G142" s="75">
        <v>25.072848000000004</v>
      </c>
      <c r="H142" s="75">
        <v>62.819279999999999</v>
      </c>
      <c r="I142" s="75">
        <v>25.687527999999997</v>
      </c>
      <c r="J142" s="75">
        <v>63.727584000000007</v>
      </c>
      <c r="K142" s="75"/>
      <c r="L142" s="83">
        <v>25.68</v>
      </c>
      <c r="M142" s="83">
        <v>66.31</v>
      </c>
      <c r="N142" s="32">
        <v>2.9430000000000001</v>
      </c>
    </row>
    <row r="143" spans="1:14" x14ac:dyDescent="0.25">
      <c r="A143" s="74">
        <v>30091</v>
      </c>
      <c r="B143" s="81">
        <v>140</v>
      </c>
      <c r="C143" s="75">
        <v>25.859232000000002</v>
      </c>
      <c r="D143" s="75">
        <v>62.465712000000003</v>
      </c>
      <c r="E143" s="75">
        <v>25.280111999999999</v>
      </c>
      <c r="F143" s="75">
        <v>64.565784000000008</v>
      </c>
      <c r="G143" s="75">
        <v>25.066752000000001</v>
      </c>
      <c r="H143" s="75">
        <v>63.002159999999996</v>
      </c>
      <c r="I143" s="75">
        <v>25.677368000000005</v>
      </c>
      <c r="J143" s="75">
        <v>63.553848000000002</v>
      </c>
      <c r="K143" s="75"/>
      <c r="L143" s="83">
        <v>25.69</v>
      </c>
      <c r="M143" s="83">
        <v>66.31</v>
      </c>
      <c r="N143" s="32">
        <v>46.826999999999998</v>
      </c>
    </row>
    <row r="144" spans="1:14" x14ac:dyDescent="0.25">
      <c r="A144" s="74">
        <v>30092</v>
      </c>
      <c r="B144" s="81">
        <v>141</v>
      </c>
      <c r="C144" s="75">
        <v>25.850088000000003</v>
      </c>
      <c r="D144" s="75">
        <v>62.407800000000002</v>
      </c>
      <c r="E144" s="75">
        <v>25.258776000000001</v>
      </c>
      <c r="F144" s="75">
        <v>64.434719999999999</v>
      </c>
      <c r="G144" s="75">
        <v>25.118568</v>
      </c>
      <c r="H144" s="75">
        <v>63.185040000000008</v>
      </c>
      <c r="I144" s="75">
        <v>25.673304000000002</v>
      </c>
      <c r="J144" s="75">
        <v>63.419736</v>
      </c>
      <c r="K144" s="75"/>
      <c r="L144" s="83">
        <v>25.69</v>
      </c>
      <c r="M144" s="83">
        <v>66.319999999999993</v>
      </c>
      <c r="N144" s="32">
        <v>0.26800000000000002</v>
      </c>
    </row>
    <row r="145" spans="1:14" x14ac:dyDescent="0.25">
      <c r="A145" s="74">
        <v>30093</v>
      </c>
      <c r="B145" s="81">
        <v>142</v>
      </c>
      <c r="C145" s="75">
        <v>25.843992000000004</v>
      </c>
      <c r="D145" s="75">
        <v>62.365128000000006</v>
      </c>
      <c r="E145" s="75">
        <v>25.243535999999999</v>
      </c>
      <c r="F145" s="75">
        <v>64.318896000000009</v>
      </c>
      <c r="G145" s="75">
        <v>25.124664000000003</v>
      </c>
      <c r="H145" s="75">
        <v>63.431928000000006</v>
      </c>
      <c r="I145" s="75">
        <v>25.666191999999999</v>
      </c>
      <c r="J145" s="75">
        <v>63.279528000000006</v>
      </c>
      <c r="K145" s="75"/>
      <c r="L145" s="83">
        <v>25.69</v>
      </c>
      <c r="M145" s="83">
        <v>66.290000000000006</v>
      </c>
      <c r="N145" s="32">
        <v>8.2550000000000008</v>
      </c>
    </row>
    <row r="146" spans="1:14" x14ac:dyDescent="0.25">
      <c r="A146" s="74">
        <v>30094</v>
      </c>
      <c r="B146" s="81">
        <v>143</v>
      </c>
      <c r="C146" s="75">
        <v>25.834848000000004</v>
      </c>
      <c r="D146" s="75">
        <v>62.359032000000006</v>
      </c>
      <c r="E146" s="75">
        <v>25.234392000000003</v>
      </c>
      <c r="F146" s="75">
        <v>64.254888000000008</v>
      </c>
      <c r="G146" s="75">
        <v>25.112472</v>
      </c>
      <c r="H146" s="75">
        <v>63.462408000000003</v>
      </c>
      <c r="I146" s="75">
        <v>25.654000000000003</v>
      </c>
      <c r="J146" s="75">
        <v>63.157608000000003</v>
      </c>
      <c r="K146" s="75"/>
      <c r="L146" s="83">
        <v>25.7</v>
      </c>
      <c r="M146" s="83">
        <v>66.290000000000006</v>
      </c>
      <c r="N146" s="32">
        <v>2.9209999999999998</v>
      </c>
    </row>
    <row r="147" spans="1:14" x14ac:dyDescent="0.25">
      <c r="A147" s="74">
        <v>30095</v>
      </c>
      <c r="B147" s="81">
        <v>144</v>
      </c>
      <c r="C147" s="75">
        <v>25.819607999999999</v>
      </c>
      <c r="D147" s="75">
        <v>62.346840000000007</v>
      </c>
      <c r="E147" s="75">
        <v>25.219152000000001</v>
      </c>
      <c r="F147" s="75">
        <v>64.172591999999995</v>
      </c>
      <c r="G147" s="75">
        <v>25.100279999999998</v>
      </c>
      <c r="H147" s="75">
        <v>63.608712000000004</v>
      </c>
      <c r="I147" s="75">
        <v>25.678384000000001</v>
      </c>
      <c r="J147" s="75">
        <v>63.081408000000003</v>
      </c>
      <c r="K147" s="75"/>
      <c r="L147" s="83">
        <v>25.7</v>
      </c>
      <c r="M147" s="83">
        <v>66.260000000000005</v>
      </c>
      <c r="N147" s="32">
        <v>0</v>
      </c>
    </row>
    <row r="148" spans="1:14" x14ac:dyDescent="0.25">
      <c r="A148" s="74">
        <v>30096</v>
      </c>
      <c r="B148" s="81">
        <v>145</v>
      </c>
      <c r="C148" s="75">
        <v>25.810464000000003</v>
      </c>
      <c r="D148" s="75">
        <v>62.246256000000002</v>
      </c>
      <c r="E148" s="75">
        <v>25.222200000000001</v>
      </c>
      <c r="F148" s="75">
        <v>64.260984000000008</v>
      </c>
      <c r="G148" s="75">
        <v>25.095098400000001</v>
      </c>
      <c r="H148" s="75">
        <v>64.934591999999995</v>
      </c>
      <c r="I148" s="75">
        <v>25.675336000000001</v>
      </c>
      <c r="J148" s="75">
        <v>63.121032000000007</v>
      </c>
      <c r="K148" s="75"/>
      <c r="L148" s="83">
        <v>25.7</v>
      </c>
      <c r="M148" s="83">
        <v>66.27</v>
      </c>
      <c r="N148" s="32">
        <v>39.497</v>
      </c>
    </row>
    <row r="149" spans="1:14" x14ac:dyDescent="0.25">
      <c r="A149" s="74">
        <v>30097</v>
      </c>
      <c r="B149" s="81">
        <v>146</v>
      </c>
      <c r="C149" s="75">
        <v>25.798272000000001</v>
      </c>
      <c r="D149" s="75">
        <v>62.124336</v>
      </c>
      <c r="E149" s="75">
        <v>25.228296</v>
      </c>
      <c r="F149" s="75">
        <v>64.977264000000005</v>
      </c>
      <c r="G149" s="75">
        <v>25.081992000000003</v>
      </c>
      <c r="H149" s="75">
        <v>65.096136000000001</v>
      </c>
      <c r="I149" s="75">
        <v>25.678384000000001</v>
      </c>
      <c r="J149" s="75">
        <v>62.996064000000004</v>
      </c>
      <c r="K149" s="75"/>
      <c r="L149" s="83">
        <v>25.7</v>
      </c>
      <c r="M149" s="83">
        <v>66.239999999999995</v>
      </c>
      <c r="N149" s="32">
        <v>3.5230000000000001</v>
      </c>
    </row>
    <row r="150" spans="1:14" x14ac:dyDescent="0.25">
      <c r="A150" s="74">
        <v>30098</v>
      </c>
      <c r="B150" s="81">
        <v>147</v>
      </c>
      <c r="C150" s="75">
        <v>25.795224000000001</v>
      </c>
      <c r="D150" s="75">
        <v>61.993271999999997</v>
      </c>
      <c r="E150" s="75">
        <v>25.240488000000003</v>
      </c>
      <c r="F150" s="75">
        <v>65.163191999999995</v>
      </c>
      <c r="G150" s="75">
        <v>25.064618400000004</v>
      </c>
      <c r="H150" s="75">
        <v>65.202815999999999</v>
      </c>
      <c r="I150" s="75">
        <v>25.663144000000003</v>
      </c>
      <c r="J150" s="75">
        <v>62.807088000000007</v>
      </c>
      <c r="K150" s="75"/>
      <c r="L150" s="83">
        <v>25.71</v>
      </c>
      <c r="M150" s="83">
        <v>66.25</v>
      </c>
      <c r="N150" s="32">
        <v>0.16</v>
      </c>
    </row>
    <row r="151" spans="1:14" x14ac:dyDescent="0.25">
      <c r="A151" s="74">
        <v>30099</v>
      </c>
      <c r="B151" s="81">
        <v>148</v>
      </c>
      <c r="C151" s="75">
        <v>25.779984000000002</v>
      </c>
      <c r="D151" s="75">
        <v>61.853064000000003</v>
      </c>
      <c r="E151" s="75">
        <v>25.252679999999998</v>
      </c>
      <c r="F151" s="75">
        <v>65.870328000000001</v>
      </c>
      <c r="G151" s="75">
        <v>25.0445016</v>
      </c>
      <c r="H151" s="75">
        <v>65.373503999999997</v>
      </c>
      <c r="I151" s="75">
        <v>25.651968</v>
      </c>
      <c r="J151" s="75">
        <v>62.612015999999997</v>
      </c>
      <c r="K151" s="75"/>
      <c r="L151" s="83">
        <v>25.71</v>
      </c>
      <c r="M151" s="83">
        <v>66.260000000000005</v>
      </c>
      <c r="N151" s="32">
        <v>0</v>
      </c>
    </row>
    <row r="152" spans="1:14" x14ac:dyDescent="0.25">
      <c r="A152" s="74">
        <v>30100</v>
      </c>
      <c r="B152" s="81">
        <v>149</v>
      </c>
      <c r="C152" s="75">
        <v>25.792176000000001</v>
      </c>
      <c r="D152" s="75">
        <v>61.877448000000001</v>
      </c>
      <c r="E152" s="75">
        <v>25.252679999999998</v>
      </c>
      <c r="F152" s="75">
        <v>65.998344000000003</v>
      </c>
      <c r="G152" s="75">
        <v>25.036272</v>
      </c>
      <c r="H152" s="75">
        <v>65.471040000000002</v>
      </c>
      <c r="I152" s="75">
        <v>25.665176000000002</v>
      </c>
      <c r="J152" s="75">
        <v>62.423040000000007</v>
      </c>
      <c r="K152" s="75"/>
      <c r="L152" s="83">
        <v>25.72</v>
      </c>
      <c r="M152" s="83">
        <v>66.27</v>
      </c>
      <c r="N152" s="32">
        <v>0</v>
      </c>
    </row>
    <row r="153" spans="1:14" x14ac:dyDescent="0.25">
      <c r="A153" s="74">
        <v>30101</v>
      </c>
      <c r="B153" s="81">
        <v>150</v>
      </c>
      <c r="C153" s="75">
        <v>25.792176000000001</v>
      </c>
      <c r="D153" s="75">
        <v>61.828679999999999</v>
      </c>
      <c r="E153" s="75">
        <v>25.322784000000002</v>
      </c>
      <c r="F153" s="75">
        <v>66.458591999999996</v>
      </c>
      <c r="G153" s="75">
        <v>25.033224000000001</v>
      </c>
      <c r="H153" s="75">
        <v>65.364360000000005</v>
      </c>
      <c r="I153" s="75">
        <v>25.662127999999999</v>
      </c>
      <c r="J153" s="75">
        <v>62.264544000000001</v>
      </c>
      <c r="K153" s="75"/>
      <c r="L153" s="83">
        <v>25.72</v>
      </c>
      <c r="M153" s="83">
        <v>66.260000000000005</v>
      </c>
      <c r="N153" s="32">
        <v>92.328999999999994</v>
      </c>
    </row>
    <row r="154" spans="1:14" x14ac:dyDescent="0.25">
      <c r="A154" s="74">
        <v>30102</v>
      </c>
      <c r="B154" s="81">
        <v>151</v>
      </c>
      <c r="C154" s="75">
        <v>25.819607999999999</v>
      </c>
      <c r="D154" s="75">
        <v>61.816488000000007</v>
      </c>
      <c r="E154" s="75">
        <v>25.319735999999999</v>
      </c>
      <c r="F154" s="75">
        <v>66.626232000000002</v>
      </c>
      <c r="G154" s="75">
        <v>25.024079999999998</v>
      </c>
      <c r="H154" s="75">
        <v>65.211960000000005</v>
      </c>
      <c r="I154" s="75">
        <v>25.659080000000003</v>
      </c>
      <c r="J154" s="75">
        <v>62.215776000000005</v>
      </c>
      <c r="K154" s="75"/>
      <c r="L154" s="83">
        <v>25.73</v>
      </c>
      <c r="M154" s="83">
        <v>66.260000000000005</v>
      </c>
      <c r="N154" s="32">
        <v>5.4669999999999996</v>
      </c>
    </row>
    <row r="155" spans="1:14" x14ac:dyDescent="0.25">
      <c r="A155" s="74">
        <v>30103</v>
      </c>
      <c r="B155" s="81">
        <v>152</v>
      </c>
      <c r="C155" s="75">
        <v>25.819607999999999</v>
      </c>
      <c r="D155" s="75">
        <v>61.746384000000006</v>
      </c>
      <c r="E155" s="75">
        <v>25.322784000000002</v>
      </c>
      <c r="F155" s="75">
        <v>66.717671999999993</v>
      </c>
      <c r="G155" s="75">
        <v>25.017069599999999</v>
      </c>
      <c r="H155" s="75">
        <v>65.099184000000008</v>
      </c>
      <c r="I155" s="75">
        <v>25.687528000000004</v>
      </c>
      <c r="J155" s="75">
        <v>62.499240000000007</v>
      </c>
      <c r="K155" s="75"/>
      <c r="L155" s="83">
        <v>25.73</v>
      </c>
      <c r="M155" s="83">
        <v>66.239999999999995</v>
      </c>
      <c r="N155" s="32">
        <v>10.662000000000001</v>
      </c>
    </row>
    <row r="156" spans="1:14" x14ac:dyDescent="0.25">
      <c r="A156" s="74">
        <v>30104</v>
      </c>
      <c r="B156" s="81">
        <v>153</v>
      </c>
      <c r="C156" s="75">
        <v>25.837896000000001</v>
      </c>
      <c r="D156" s="75">
        <v>61.816488000000007</v>
      </c>
      <c r="E156" s="75">
        <v>25.319735999999999</v>
      </c>
      <c r="F156" s="75">
        <v>66.754248000000004</v>
      </c>
      <c r="G156" s="75">
        <v>25.003658400000003</v>
      </c>
      <c r="H156" s="75">
        <v>65.044319999999999</v>
      </c>
      <c r="I156" s="75">
        <v>25.675336000000001</v>
      </c>
      <c r="J156" s="75">
        <v>62.697359999999996</v>
      </c>
      <c r="K156" s="75"/>
      <c r="L156" s="83">
        <v>25.73</v>
      </c>
      <c r="M156" s="83">
        <v>66.23</v>
      </c>
      <c r="N156" s="32">
        <v>30.753</v>
      </c>
    </row>
    <row r="157" spans="1:14" x14ac:dyDescent="0.25">
      <c r="A157" s="74">
        <v>30105</v>
      </c>
      <c r="B157" s="81">
        <v>154</v>
      </c>
      <c r="C157" s="75">
        <v>25.843992000000004</v>
      </c>
      <c r="D157" s="75">
        <v>61.898784000000006</v>
      </c>
      <c r="E157" s="75">
        <v>25.310592000000003</v>
      </c>
      <c r="F157" s="75">
        <v>66.84568800000001</v>
      </c>
      <c r="G157" s="75">
        <v>25.003658400000003</v>
      </c>
      <c r="H157" s="75">
        <v>65.038224</v>
      </c>
      <c r="I157" s="75">
        <v>25.654000000000003</v>
      </c>
      <c r="J157" s="75">
        <v>62.755271999999998</v>
      </c>
      <c r="K157" s="75"/>
      <c r="L157" s="83">
        <v>25.73</v>
      </c>
      <c r="M157" s="83">
        <v>66.22</v>
      </c>
      <c r="N157" s="32">
        <v>1.079</v>
      </c>
    </row>
    <row r="158" spans="1:14" x14ac:dyDescent="0.25">
      <c r="A158" s="74">
        <v>30106</v>
      </c>
      <c r="B158" s="81">
        <v>155</v>
      </c>
      <c r="C158" s="75">
        <v>25.862279999999998</v>
      </c>
      <c r="D158" s="75">
        <v>61.978032000000006</v>
      </c>
      <c r="E158" s="75">
        <v>25.304496</v>
      </c>
      <c r="F158" s="75">
        <v>66.851784000000009</v>
      </c>
      <c r="G158" s="75">
        <v>25.011888000000003</v>
      </c>
      <c r="H158" s="75">
        <v>65.047368000000006</v>
      </c>
      <c r="I158" s="75">
        <v>25.672288000000002</v>
      </c>
      <c r="J158" s="75">
        <v>63.148464000000004</v>
      </c>
      <c r="K158" s="75"/>
      <c r="L158" s="83">
        <v>25.73</v>
      </c>
      <c r="M158" s="83">
        <v>66.22</v>
      </c>
      <c r="N158" s="32">
        <v>5.125</v>
      </c>
    </row>
    <row r="159" spans="1:14" x14ac:dyDescent="0.25">
      <c r="A159" s="74">
        <v>30107</v>
      </c>
      <c r="B159" s="81">
        <v>156</v>
      </c>
      <c r="C159" s="75">
        <v>25.892760000000003</v>
      </c>
      <c r="D159" s="75">
        <v>61.959744000000001</v>
      </c>
      <c r="E159" s="75">
        <v>25.298400000000001</v>
      </c>
      <c r="F159" s="75">
        <v>67.016376000000008</v>
      </c>
      <c r="G159" s="75">
        <v>25.0445016</v>
      </c>
      <c r="H159" s="75">
        <v>65.041271999999992</v>
      </c>
      <c r="I159" s="75">
        <v>25.713944000000001</v>
      </c>
      <c r="J159" s="75">
        <v>64.279272000000006</v>
      </c>
      <c r="K159" s="75"/>
      <c r="L159" s="83">
        <v>25.74</v>
      </c>
      <c r="M159" s="83">
        <v>66.239999999999995</v>
      </c>
      <c r="N159" s="32">
        <v>20.32</v>
      </c>
    </row>
    <row r="160" spans="1:14" x14ac:dyDescent="0.25">
      <c r="A160" s="74">
        <v>30108</v>
      </c>
      <c r="B160" s="81">
        <v>157</v>
      </c>
      <c r="C160" s="75">
        <v>25.892760000000003</v>
      </c>
      <c r="D160" s="75">
        <v>61.917071999999997</v>
      </c>
      <c r="E160" s="75">
        <v>25.289256000000002</v>
      </c>
      <c r="F160" s="75">
        <v>66.985896000000011</v>
      </c>
      <c r="G160" s="75">
        <v>25.037186400000003</v>
      </c>
      <c r="H160" s="75">
        <v>64.971168000000006</v>
      </c>
      <c r="I160" s="75">
        <v>25.721055999999997</v>
      </c>
      <c r="J160" s="75">
        <v>64.349376000000007</v>
      </c>
      <c r="K160" s="75"/>
      <c r="L160" s="83">
        <v>25.74</v>
      </c>
      <c r="M160" s="83">
        <v>66.28</v>
      </c>
      <c r="N160" s="32">
        <v>0</v>
      </c>
    </row>
    <row r="161" spans="1:14" x14ac:dyDescent="0.25">
      <c r="A161" s="74">
        <v>30109</v>
      </c>
      <c r="B161" s="81">
        <v>158</v>
      </c>
      <c r="C161" s="75">
        <v>25.895807999999999</v>
      </c>
      <c r="D161" s="75">
        <v>61.877448000000001</v>
      </c>
      <c r="E161" s="75">
        <v>25.295352000000001</v>
      </c>
      <c r="F161" s="75">
        <v>67.068191999999996</v>
      </c>
      <c r="G161" s="75">
        <v>25.079858400000003</v>
      </c>
      <c r="H161" s="75">
        <v>65.099184000000008</v>
      </c>
      <c r="I161" s="75">
        <v>25.719024000000001</v>
      </c>
      <c r="J161" s="75">
        <v>64.349376000000007</v>
      </c>
      <c r="K161" s="75"/>
      <c r="L161" s="83">
        <v>25.75</v>
      </c>
      <c r="M161" s="83">
        <v>66.3</v>
      </c>
      <c r="N161" s="32">
        <v>1.397</v>
      </c>
    </row>
    <row r="162" spans="1:14" x14ac:dyDescent="0.25">
      <c r="A162" s="74">
        <v>30110</v>
      </c>
      <c r="B162" s="81">
        <v>159</v>
      </c>
      <c r="C162" s="75">
        <v>25.889711999999999</v>
      </c>
      <c r="D162" s="75">
        <v>61.795152000000009</v>
      </c>
      <c r="E162" s="75">
        <v>25.292304000000001</v>
      </c>
      <c r="F162" s="75">
        <v>67.120008000000013</v>
      </c>
      <c r="G162" s="75">
        <v>25.107290400000004</v>
      </c>
      <c r="H162" s="75">
        <v>65.285111999999998</v>
      </c>
      <c r="I162" s="75">
        <v>25.799288000000001</v>
      </c>
      <c r="J162" s="75">
        <v>64.321944000000002</v>
      </c>
      <c r="K162" s="75"/>
      <c r="L162" s="83">
        <v>25.75</v>
      </c>
      <c r="M162" s="83">
        <v>66.28</v>
      </c>
      <c r="N162" s="32">
        <v>6.8579999999999997</v>
      </c>
    </row>
    <row r="163" spans="1:14" x14ac:dyDescent="0.25">
      <c r="A163" s="74">
        <v>30111</v>
      </c>
      <c r="B163" s="81">
        <v>160</v>
      </c>
      <c r="C163" s="75">
        <v>25.892760000000003</v>
      </c>
      <c r="D163" s="75">
        <v>61.706760000000003</v>
      </c>
      <c r="E163" s="75">
        <v>25.283160000000002</v>
      </c>
      <c r="F163" s="75">
        <v>67.095624000000001</v>
      </c>
      <c r="G163" s="75">
        <v>25.123749600000004</v>
      </c>
      <c r="H163" s="75">
        <v>65.471040000000002</v>
      </c>
      <c r="I163" s="75">
        <v>25.843992000000004</v>
      </c>
      <c r="J163" s="75">
        <v>64.276223999999999</v>
      </c>
      <c r="K163" s="75"/>
      <c r="L163" s="83">
        <v>25.75</v>
      </c>
      <c r="M163" s="83">
        <v>66.27</v>
      </c>
      <c r="N163" s="32">
        <v>41.006999999999998</v>
      </c>
    </row>
    <row r="164" spans="1:14" x14ac:dyDescent="0.25">
      <c r="A164" s="74">
        <v>30112</v>
      </c>
      <c r="B164" s="81">
        <v>161</v>
      </c>
      <c r="C164" s="75">
        <v>25.889711999999999</v>
      </c>
      <c r="D164" s="75">
        <v>61.612271999999997</v>
      </c>
      <c r="E164" s="75">
        <v>25.295352000000001</v>
      </c>
      <c r="F164" s="75">
        <v>67.062096000000011</v>
      </c>
      <c r="G164" s="75">
        <v>25.130760000000002</v>
      </c>
      <c r="H164" s="75">
        <v>65.574671999999993</v>
      </c>
      <c r="I164" s="75">
        <v>25.915112000000001</v>
      </c>
      <c r="J164" s="75">
        <v>64.635888000000008</v>
      </c>
      <c r="K164" s="75"/>
      <c r="L164" s="83">
        <v>25.75</v>
      </c>
      <c r="M164" s="83">
        <v>66.27</v>
      </c>
      <c r="N164" s="32">
        <v>67.031000000000006</v>
      </c>
    </row>
    <row r="165" spans="1:14" x14ac:dyDescent="0.25">
      <c r="A165" s="74">
        <v>30113</v>
      </c>
      <c r="B165" s="81">
        <v>162</v>
      </c>
      <c r="C165" s="75">
        <v>25.895807999999999</v>
      </c>
      <c r="D165" s="75">
        <v>61.539120000000004</v>
      </c>
      <c r="E165" s="75">
        <v>25.289256000000002</v>
      </c>
      <c r="F165" s="75">
        <v>67.016376000000008</v>
      </c>
      <c r="G165" s="75">
        <v>25.1267976</v>
      </c>
      <c r="H165" s="75">
        <v>65.562480000000008</v>
      </c>
      <c r="I165" s="75">
        <v>26.021792000000001</v>
      </c>
      <c r="J165" s="75">
        <v>64.913256000000004</v>
      </c>
      <c r="K165" s="75"/>
      <c r="L165" s="83">
        <v>25.76</v>
      </c>
      <c r="M165" s="83">
        <v>66.260000000000005</v>
      </c>
      <c r="N165" s="32">
        <v>31.280999999999999</v>
      </c>
    </row>
    <row r="166" spans="1:14" x14ac:dyDescent="0.25">
      <c r="A166" s="74">
        <v>30114</v>
      </c>
      <c r="B166" s="81">
        <v>163</v>
      </c>
      <c r="C166" s="75">
        <v>25.908000000000001</v>
      </c>
      <c r="D166" s="75">
        <v>61.603128000000005</v>
      </c>
      <c r="E166" s="75">
        <v>25.283160000000002</v>
      </c>
      <c r="F166" s="75">
        <v>66.979799999999997</v>
      </c>
      <c r="G166" s="75">
        <v>25.119482399999999</v>
      </c>
      <c r="H166" s="75">
        <v>65.504568000000006</v>
      </c>
      <c r="I166" s="75">
        <v>26.047191999999999</v>
      </c>
      <c r="J166" s="75">
        <v>64.916303999999997</v>
      </c>
      <c r="K166" s="75"/>
      <c r="L166" s="83">
        <v>25.76</v>
      </c>
      <c r="M166" s="83">
        <v>66.31</v>
      </c>
      <c r="N166" s="32">
        <v>8.3819999999999997</v>
      </c>
    </row>
    <row r="167" spans="1:14" x14ac:dyDescent="0.25">
      <c r="A167" s="74">
        <v>30115</v>
      </c>
      <c r="B167" s="81">
        <v>164</v>
      </c>
      <c r="C167" s="75">
        <v>25.92324</v>
      </c>
      <c r="D167" s="75">
        <v>61.654944</v>
      </c>
      <c r="E167" s="75">
        <v>25.295352000000001</v>
      </c>
      <c r="F167" s="75">
        <v>67.159632000000002</v>
      </c>
      <c r="G167" s="75">
        <v>25.1103384</v>
      </c>
      <c r="H167" s="75">
        <v>65.474088000000009</v>
      </c>
      <c r="I167" s="75">
        <v>26.045160000000003</v>
      </c>
      <c r="J167" s="75">
        <v>64.873632000000001</v>
      </c>
      <c r="K167" s="75"/>
      <c r="L167" s="83">
        <v>25.77</v>
      </c>
      <c r="M167" s="83">
        <v>66.34</v>
      </c>
      <c r="N167" s="32">
        <v>0</v>
      </c>
    </row>
    <row r="168" spans="1:14" x14ac:dyDescent="0.25">
      <c r="A168" s="74">
        <v>30116</v>
      </c>
      <c r="B168" s="81">
        <v>165</v>
      </c>
      <c r="C168" s="75">
        <v>25.926288000000003</v>
      </c>
      <c r="D168" s="75">
        <v>61.618368000000004</v>
      </c>
      <c r="E168" s="75">
        <v>25.295352000000001</v>
      </c>
      <c r="F168" s="75">
        <v>67.214496000000011</v>
      </c>
      <c r="G168" s="75">
        <v>25.100279999999998</v>
      </c>
      <c r="H168" s="75">
        <v>65.428368000000006</v>
      </c>
      <c r="I168" s="75">
        <v>26.042111999999999</v>
      </c>
      <c r="J168" s="75">
        <v>64.803528000000014</v>
      </c>
      <c r="K168" s="75"/>
      <c r="L168" s="83">
        <v>25.77</v>
      </c>
      <c r="M168" s="83">
        <v>66.37</v>
      </c>
      <c r="N168" s="32">
        <v>0</v>
      </c>
    </row>
    <row r="169" spans="1:14" x14ac:dyDescent="0.25">
      <c r="A169" s="74">
        <v>30117</v>
      </c>
      <c r="B169" s="81">
        <v>166</v>
      </c>
      <c r="C169" s="75">
        <v>25.932384000000003</v>
      </c>
      <c r="D169" s="75">
        <v>61.560456000000002</v>
      </c>
      <c r="E169" s="75">
        <v>25.283160000000002</v>
      </c>
      <c r="F169" s="75">
        <v>67.184016</v>
      </c>
      <c r="G169" s="75">
        <v>25.088088000000003</v>
      </c>
      <c r="H169" s="75">
        <v>65.346071999999992</v>
      </c>
      <c r="I169" s="75">
        <v>26.042111999999999</v>
      </c>
      <c r="J169" s="75">
        <v>64.730376000000007</v>
      </c>
      <c r="K169" s="75"/>
      <c r="L169" s="83">
        <v>25.77</v>
      </c>
      <c r="M169" s="83">
        <v>66.400000000000006</v>
      </c>
      <c r="N169" s="32">
        <v>16.256</v>
      </c>
    </row>
    <row r="170" spans="1:14" x14ac:dyDescent="0.25">
      <c r="A170" s="74">
        <v>30118</v>
      </c>
      <c r="B170" s="81">
        <v>167</v>
      </c>
      <c r="C170" s="75">
        <v>25.932384000000003</v>
      </c>
      <c r="D170" s="75">
        <v>61.539120000000004</v>
      </c>
      <c r="E170" s="75">
        <v>25.274016000000003</v>
      </c>
      <c r="F170" s="75">
        <v>67.17792</v>
      </c>
      <c r="G170" s="75">
        <v>25.078944</v>
      </c>
      <c r="H170" s="75">
        <v>65.245488000000009</v>
      </c>
      <c r="I170" s="75">
        <v>26.038048</v>
      </c>
      <c r="J170" s="75">
        <v>64.657223999999999</v>
      </c>
      <c r="K170" s="75"/>
      <c r="L170" s="83">
        <v>25.77</v>
      </c>
      <c r="M170" s="83">
        <v>66.42</v>
      </c>
      <c r="N170" s="32">
        <v>1.302</v>
      </c>
    </row>
    <row r="171" spans="1:14" x14ac:dyDescent="0.25">
      <c r="A171" s="74">
        <v>30119</v>
      </c>
      <c r="B171" s="81">
        <v>168</v>
      </c>
      <c r="C171" s="75">
        <v>25.929335999999999</v>
      </c>
      <c r="D171" s="75">
        <v>61.493400000000001</v>
      </c>
      <c r="E171" s="75">
        <v>25.267920000000004</v>
      </c>
      <c r="F171" s="75">
        <v>67.147440000000003</v>
      </c>
      <c r="G171" s="75">
        <v>25.078944</v>
      </c>
      <c r="H171" s="75">
        <v>65.163191999999995</v>
      </c>
      <c r="I171" s="75">
        <v>26.039064000000003</v>
      </c>
      <c r="J171" s="75">
        <v>64.602360000000004</v>
      </c>
      <c r="K171" s="75"/>
      <c r="L171" s="83">
        <v>25.78</v>
      </c>
      <c r="M171" s="83">
        <v>66.44</v>
      </c>
      <c r="N171" s="32">
        <v>0</v>
      </c>
    </row>
    <row r="172" spans="1:14" x14ac:dyDescent="0.25">
      <c r="A172" s="74">
        <v>30120</v>
      </c>
      <c r="B172" s="81">
        <v>169</v>
      </c>
      <c r="C172" s="75">
        <v>25.917144</v>
      </c>
      <c r="D172" s="75">
        <v>61.490352000000009</v>
      </c>
      <c r="E172" s="75">
        <v>25.292304000000001</v>
      </c>
      <c r="F172" s="75">
        <v>67.299840000000003</v>
      </c>
      <c r="G172" s="75">
        <v>25.068885600000002</v>
      </c>
      <c r="H172" s="75">
        <v>65.083944000000002</v>
      </c>
      <c r="I172" s="75">
        <v>26.045160000000003</v>
      </c>
      <c r="J172" s="75">
        <v>64.559688000000008</v>
      </c>
      <c r="K172" s="75"/>
      <c r="L172" s="83">
        <v>25.78</v>
      </c>
      <c r="M172" s="83">
        <v>66.510000000000005</v>
      </c>
      <c r="N172" s="32">
        <v>24.478999999999999</v>
      </c>
    </row>
    <row r="173" spans="1:14" x14ac:dyDescent="0.25">
      <c r="A173" s="74">
        <v>30121</v>
      </c>
      <c r="B173" s="81">
        <v>170</v>
      </c>
      <c r="C173" s="75">
        <v>25.917144</v>
      </c>
      <c r="D173" s="75">
        <v>61.389768000000004</v>
      </c>
      <c r="E173" s="75">
        <v>25.292304000000001</v>
      </c>
      <c r="F173" s="75">
        <v>67.345560000000006</v>
      </c>
      <c r="G173" s="75">
        <v>25.056693599999999</v>
      </c>
      <c r="H173" s="75">
        <v>64.980311999999998</v>
      </c>
      <c r="I173" s="75">
        <v>26.120344000000003</v>
      </c>
      <c r="J173" s="75">
        <v>64.931544000000002</v>
      </c>
      <c r="K173" s="75"/>
      <c r="L173" s="83">
        <v>25.79</v>
      </c>
      <c r="M173" s="83">
        <v>66.56</v>
      </c>
      <c r="N173" s="32">
        <v>28.193999999999999</v>
      </c>
    </row>
    <row r="174" spans="1:14" x14ac:dyDescent="0.25">
      <c r="A174" s="74">
        <v>30122</v>
      </c>
      <c r="B174" s="81">
        <v>171</v>
      </c>
      <c r="C174" s="75">
        <v>25.941528000000002</v>
      </c>
      <c r="D174" s="75">
        <v>61.743335999999999</v>
      </c>
      <c r="E174" s="75">
        <v>25.298400000000001</v>
      </c>
      <c r="F174" s="75">
        <v>67.415664000000007</v>
      </c>
      <c r="G174" s="75">
        <v>25.043282399999999</v>
      </c>
      <c r="H174" s="75">
        <v>64.864488000000009</v>
      </c>
      <c r="I174" s="75">
        <v>26.140663999999997</v>
      </c>
      <c r="J174" s="75">
        <v>64.977264000000005</v>
      </c>
      <c r="K174" s="75"/>
      <c r="L174" s="83">
        <v>25.79</v>
      </c>
      <c r="M174" s="83">
        <v>66.59</v>
      </c>
      <c r="N174" s="32">
        <v>20.701000000000001</v>
      </c>
    </row>
    <row r="175" spans="1:14" x14ac:dyDescent="0.25">
      <c r="A175" s="74">
        <v>30123</v>
      </c>
      <c r="B175" s="81">
        <v>172</v>
      </c>
      <c r="C175" s="75">
        <v>25.950672000000001</v>
      </c>
      <c r="D175" s="75">
        <v>61.776864000000003</v>
      </c>
      <c r="E175" s="75">
        <v>25.292304000000001</v>
      </c>
      <c r="F175" s="75">
        <v>67.574160000000006</v>
      </c>
      <c r="G175" s="75">
        <v>25.038405600000004</v>
      </c>
      <c r="H175" s="75">
        <v>64.751711999999998</v>
      </c>
      <c r="I175" s="75">
        <v>26.143712000000001</v>
      </c>
      <c r="J175" s="75">
        <v>64.952880000000007</v>
      </c>
      <c r="K175" s="75"/>
      <c r="L175" s="83">
        <v>25.8</v>
      </c>
      <c r="M175" s="83">
        <v>66.63</v>
      </c>
      <c r="N175" s="32">
        <v>0</v>
      </c>
    </row>
    <row r="176" spans="1:14" x14ac:dyDescent="0.25">
      <c r="A176" s="74">
        <v>30124</v>
      </c>
      <c r="B176" s="81">
        <v>173</v>
      </c>
      <c r="C176" s="75">
        <v>25.944576000000001</v>
      </c>
      <c r="D176" s="75">
        <v>61.755528000000005</v>
      </c>
      <c r="E176" s="75">
        <v>25.301448000000004</v>
      </c>
      <c r="F176" s="75">
        <v>67.592448000000005</v>
      </c>
      <c r="G176" s="75">
        <v>25.023165599999999</v>
      </c>
      <c r="H176" s="75">
        <v>64.638936000000001</v>
      </c>
      <c r="I176" s="75">
        <v>26.140664000000001</v>
      </c>
      <c r="J176" s="75">
        <v>64.867536000000001</v>
      </c>
      <c r="K176" s="75"/>
      <c r="L176" s="83">
        <v>25.8</v>
      </c>
      <c r="M176" s="83">
        <v>66.680000000000007</v>
      </c>
      <c r="N176" s="32">
        <v>0.50800000000000001</v>
      </c>
    </row>
    <row r="177" spans="1:14" x14ac:dyDescent="0.25">
      <c r="A177" s="74">
        <v>30125</v>
      </c>
      <c r="B177" s="81">
        <v>174</v>
      </c>
      <c r="C177" s="75">
        <v>25.938479999999998</v>
      </c>
      <c r="D177" s="75">
        <v>61.691520000000004</v>
      </c>
      <c r="E177" s="75">
        <v>25.298400000000001</v>
      </c>
      <c r="F177" s="75">
        <v>67.882007999999999</v>
      </c>
      <c r="G177" s="75">
        <v>25.008839999999999</v>
      </c>
      <c r="H177" s="75">
        <v>64.510919999999999</v>
      </c>
      <c r="I177" s="75">
        <v>26.22804</v>
      </c>
      <c r="J177" s="75">
        <v>64.885824</v>
      </c>
      <c r="K177" s="75"/>
      <c r="L177" s="83">
        <v>25.8</v>
      </c>
      <c r="M177" s="83">
        <v>66.72</v>
      </c>
      <c r="N177" s="32">
        <v>0</v>
      </c>
    </row>
    <row r="178" spans="1:14" x14ac:dyDescent="0.25">
      <c r="A178" s="74">
        <v>30126</v>
      </c>
      <c r="B178" s="81">
        <v>175</v>
      </c>
      <c r="C178" s="75">
        <v>25.941528000000002</v>
      </c>
      <c r="D178" s="75">
        <v>61.606176000000005</v>
      </c>
      <c r="E178" s="75">
        <v>25.310592000000003</v>
      </c>
      <c r="F178" s="75">
        <v>67.616832000000002</v>
      </c>
      <c r="G178" s="75">
        <v>24.993600000000001</v>
      </c>
      <c r="H178" s="75">
        <v>64.379856000000004</v>
      </c>
      <c r="I178" s="75">
        <v>26.257504000000001</v>
      </c>
      <c r="J178" s="75">
        <v>65.013840000000002</v>
      </c>
      <c r="K178" s="75"/>
      <c r="L178" s="83">
        <v>25.81</v>
      </c>
      <c r="M178" s="83">
        <v>66.78</v>
      </c>
      <c r="N178" s="32">
        <v>54.713000000000001</v>
      </c>
    </row>
    <row r="179" spans="1:14" x14ac:dyDescent="0.25">
      <c r="A179" s="74">
        <v>30127</v>
      </c>
      <c r="B179" s="81">
        <v>176</v>
      </c>
      <c r="C179" s="75">
        <v>25.935432000000002</v>
      </c>
      <c r="D179" s="75">
        <v>61.505592</v>
      </c>
      <c r="E179" s="75">
        <v>25.310592000000003</v>
      </c>
      <c r="F179" s="75">
        <v>67.638168000000007</v>
      </c>
      <c r="G179" s="75">
        <v>24.978360000000002</v>
      </c>
      <c r="H179" s="75">
        <v>64.242696000000009</v>
      </c>
      <c r="I179" s="75">
        <v>26.262584000000004</v>
      </c>
      <c r="J179" s="75">
        <v>64.971168000000006</v>
      </c>
      <c r="K179" s="75"/>
      <c r="L179" s="83">
        <v>25.8</v>
      </c>
      <c r="M179" s="83">
        <v>66.819999999999993</v>
      </c>
      <c r="N179" s="32">
        <v>52.094000000000001</v>
      </c>
    </row>
    <row r="180" spans="1:14" x14ac:dyDescent="0.25">
      <c r="A180" s="74">
        <v>30128</v>
      </c>
      <c r="B180" s="81">
        <v>177</v>
      </c>
      <c r="C180" s="75">
        <v>25.929335999999999</v>
      </c>
      <c r="D180" s="75">
        <v>61.417200000000001</v>
      </c>
      <c r="E180" s="75">
        <v>25.307544</v>
      </c>
      <c r="F180" s="75">
        <v>67.622928000000002</v>
      </c>
      <c r="G180" s="75">
        <v>24.967082399999999</v>
      </c>
      <c r="H180" s="75">
        <v>64.102488000000008</v>
      </c>
      <c r="I180" s="75">
        <v>26.330655999999998</v>
      </c>
      <c r="J180" s="75">
        <v>65.285111999999998</v>
      </c>
      <c r="K180" s="75"/>
      <c r="L180" s="83">
        <v>25.8</v>
      </c>
      <c r="M180" s="83">
        <v>66.84</v>
      </c>
      <c r="N180" s="32">
        <v>0</v>
      </c>
    </row>
    <row r="181" spans="1:14" x14ac:dyDescent="0.25">
      <c r="A181" s="74">
        <v>30129</v>
      </c>
      <c r="B181" s="81">
        <v>178</v>
      </c>
      <c r="C181" s="75">
        <v>25.944576000000001</v>
      </c>
      <c r="D181" s="75">
        <v>61.328808000000002</v>
      </c>
      <c r="E181" s="75">
        <v>25.304496</v>
      </c>
      <c r="F181" s="75">
        <v>67.565016</v>
      </c>
      <c r="G181" s="75">
        <v>24.954890400000004</v>
      </c>
      <c r="H181" s="75">
        <v>63.956184000000007</v>
      </c>
      <c r="I181" s="75">
        <v>26.350976000000003</v>
      </c>
      <c r="J181" s="75">
        <v>65.297303999999997</v>
      </c>
      <c r="K181" s="75"/>
      <c r="L181" s="83">
        <v>25.81</v>
      </c>
      <c r="M181" s="83">
        <v>66.86</v>
      </c>
      <c r="N181" s="32">
        <v>21.062000000000001</v>
      </c>
    </row>
    <row r="182" spans="1:14" x14ac:dyDescent="0.25">
      <c r="A182" s="74">
        <v>30130</v>
      </c>
      <c r="B182" s="81">
        <v>179</v>
      </c>
      <c r="C182" s="75">
        <v>25.944576000000001</v>
      </c>
      <c r="D182" s="75">
        <v>61.225176000000005</v>
      </c>
      <c r="E182" s="75">
        <v>25.298400000000001</v>
      </c>
      <c r="F182" s="75">
        <v>67.549776000000008</v>
      </c>
      <c r="G182" s="75">
        <v>24.938735999999999</v>
      </c>
      <c r="H182" s="75">
        <v>63.812928000000007</v>
      </c>
      <c r="I182" s="75">
        <v>26.378408000000004</v>
      </c>
      <c r="J182" s="75">
        <v>65.279015999999999</v>
      </c>
      <c r="K182" s="75"/>
      <c r="L182" s="83">
        <v>25.81</v>
      </c>
      <c r="M182" s="83">
        <v>66.92</v>
      </c>
      <c r="N182" s="32">
        <v>7.3860000000000001</v>
      </c>
    </row>
    <row r="183" spans="1:14" x14ac:dyDescent="0.25">
      <c r="A183" s="74">
        <v>30131</v>
      </c>
      <c r="B183" s="81">
        <v>180</v>
      </c>
      <c r="C183" s="75">
        <v>25.938479999999998</v>
      </c>
      <c r="D183" s="75">
        <v>61.106304000000002</v>
      </c>
      <c r="E183" s="75">
        <v>25.298400000000001</v>
      </c>
      <c r="F183" s="75">
        <v>67.48272</v>
      </c>
      <c r="G183" s="75">
        <v>24.934773600000003</v>
      </c>
      <c r="H183" s="75">
        <v>63.660528000000006</v>
      </c>
      <c r="I183" s="75">
        <v>26.391615999999999</v>
      </c>
      <c r="J183" s="75">
        <v>65.236344000000003</v>
      </c>
      <c r="K183" s="75"/>
      <c r="L183" s="83">
        <v>25.81</v>
      </c>
      <c r="M183" s="83">
        <v>66.959999999999994</v>
      </c>
      <c r="N183" s="32">
        <v>25.4</v>
      </c>
    </row>
    <row r="184" spans="1:14" x14ac:dyDescent="0.25">
      <c r="A184" s="74">
        <v>30132</v>
      </c>
      <c r="B184" s="81">
        <v>181</v>
      </c>
      <c r="C184" s="75">
        <v>25.929335999999999</v>
      </c>
      <c r="D184" s="75">
        <v>60.972192</v>
      </c>
      <c r="E184" s="75">
        <v>25.295352000000001</v>
      </c>
      <c r="F184" s="75">
        <v>67.400424000000001</v>
      </c>
      <c r="G184" s="75">
        <v>24.919533600000001</v>
      </c>
      <c r="H184" s="75">
        <v>63.498984000000007</v>
      </c>
      <c r="I184" s="75">
        <v>26.396696000000002</v>
      </c>
      <c r="J184" s="75">
        <v>65.144903999999997</v>
      </c>
      <c r="K184" s="75"/>
      <c r="L184" s="83">
        <v>25.82</v>
      </c>
      <c r="M184" s="83">
        <v>66.98</v>
      </c>
      <c r="N184" s="32">
        <v>27.257999999999999</v>
      </c>
    </row>
    <row r="185" spans="1:14" x14ac:dyDescent="0.25">
      <c r="A185" s="74">
        <v>30133</v>
      </c>
      <c r="B185" s="81">
        <v>182</v>
      </c>
      <c r="C185" s="75">
        <v>25.914096000000001</v>
      </c>
      <c r="D185" s="75">
        <v>60.838079999999998</v>
      </c>
      <c r="E185" s="75">
        <v>25.295352000000001</v>
      </c>
      <c r="F185" s="75">
        <v>67.308984000000009</v>
      </c>
      <c r="G185" s="75">
        <v>24.897588000000002</v>
      </c>
      <c r="H185" s="75">
        <v>63.334392000000001</v>
      </c>
      <c r="I185" s="75">
        <v>26.439368000000002</v>
      </c>
      <c r="J185" s="75">
        <v>65.102232000000001</v>
      </c>
      <c r="K185" s="75"/>
      <c r="L185" s="83">
        <v>25.82</v>
      </c>
      <c r="M185" s="83">
        <v>67.02</v>
      </c>
      <c r="N185" s="32">
        <v>12.843</v>
      </c>
    </row>
    <row r="186" spans="1:14" x14ac:dyDescent="0.25">
      <c r="A186" s="74">
        <v>30134</v>
      </c>
      <c r="B186" s="81">
        <v>183</v>
      </c>
      <c r="C186" s="75">
        <v>25.908000000000001</v>
      </c>
      <c r="D186" s="75">
        <v>60.703968000000003</v>
      </c>
      <c r="E186" s="75">
        <v>25.319735999999999</v>
      </c>
      <c r="F186" s="75">
        <v>67.382136000000003</v>
      </c>
      <c r="G186" s="75">
        <v>24.895149600000003</v>
      </c>
      <c r="H186" s="75">
        <v>63.175896000000009</v>
      </c>
      <c r="I186" s="75">
        <v>26.500328</v>
      </c>
      <c r="J186" s="75">
        <v>65.269871999999992</v>
      </c>
      <c r="K186" s="75"/>
      <c r="L186" s="83">
        <v>25.81</v>
      </c>
      <c r="M186" s="83">
        <v>67.010000000000005</v>
      </c>
      <c r="N186" s="32">
        <v>13.367000000000001</v>
      </c>
    </row>
    <row r="187" spans="1:14" x14ac:dyDescent="0.25">
      <c r="A187" s="74">
        <v>30135</v>
      </c>
      <c r="B187" s="81">
        <v>184</v>
      </c>
      <c r="C187" s="75">
        <v>25.908000000000001</v>
      </c>
      <c r="D187" s="75">
        <v>60.524135999999999</v>
      </c>
      <c r="E187" s="75">
        <v>25.328879999999998</v>
      </c>
      <c r="F187" s="75">
        <v>67.33032</v>
      </c>
      <c r="G187" s="75">
        <v>24.8817384</v>
      </c>
      <c r="H187" s="75">
        <v>63.017400000000002</v>
      </c>
      <c r="I187" s="75">
        <v>26.504391999999999</v>
      </c>
      <c r="J187" s="75">
        <v>65.266824</v>
      </c>
      <c r="K187" s="75"/>
      <c r="L187" s="83">
        <v>25.81</v>
      </c>
      <c r="M187" s="83">
        <v>67.02</v>
      </c>
      <c r="N187" s="32">
        <v>68.325999999999993</v>
      </c>
    </row>
    <row r="188" spans="1:14" x14ac:dyDescent="0.25">
      <c r="A188" s="74">
        <v>30136</v>
      </c>
      <c r="B188" s="81">
        <v>185</v>
      </c>
      <c r="C188" s="75">
        <v>25.914096000000001</v>
      </c>
      <c r="D188" s="75">
        <v>60.551568000000003</v>
      </c>
      <c r="E188" s="75">
        <v>25.334976000000001</v>
      </c>
      <c r="F188" s="75">
        <v>67.174871999999993</v>
      </c>
      <c r="G188" s="75">
        <v>24.867717600000002</v>
      </c>
      <c r="H188" s="75">
        <v>62.849759999999996</v>
      </c>
      <c r="I188" s="75">
        <v>26.493216</v>
      </c>
      <c r="J188" s="75">
        <v>65.285111999999998</v>
      </c>
      <c r="K188" s="75"/>
      <c r="L188" s="83">
        <v>25.82</v>
      </c>
      <c r="M188" s="83">
        <v>67.040000000000006</v>
      </c>
      <c r="N188" s="32">
        <v>0</v>
      </c>
    </row>
    <row r="189" spans="1:14" x14ac:dyDescent="0.25">
      <c r="A189" s="74">
        <v>30137</v>
      </c>
      <c r="B189" s="81">
        <v>186</v>
      </c>
      <c r="C189" s="75">
        <v>25.959816000000004</v>
      </c>
      <c r="D189" s="75">
        <v>60.844176000000004</v>
      </c>
      <c r="E189" s="75">
        <v>25.331928000000001</v>
      </c>
      <c r="F189" s="75">
        <v>66.991991999999996</v>
      </c>
      <c r="G189" s="75">
        <v>24.852477600000004</v>
      </c>
      <c r="H189" s="75">
        <v>62.682120000000005</v>
      </c>
      <c r="I189" s="75">
        <v>26.487119999999997</v>
      </c>
      <c r="J189" s="75">
        <v>65.373503999999997</v>
      </c>
      <c r="K189" s="75"/>
      <c r="L189" s="83">
        <v>25.82</v>
      </c>
      <c r="M189" s="83">
        <v>67.06</v>
      </c>
      <c r="N189" s="32">
        <v>0</v>
      </c>
    </row>
    <row r="190" spans="1:14" x14ac:dyDescent="0.25">
      <c r="A190" s="74">
        <v>30138</v>
      </c>
      <c r="B190" s="81">
        <v>187</v>
      </c>
      <c r="C190" s="75">
        <v>25.959816000000004</v>
      </c>
      <c r="D190" s="75">
        <v>61.368432000000006</v>
      </c>
      <c r="E190" s="75">
        <v>25.334976000000001</v>
      </c>
      <c r="F190" s="75">
        <v>66.809111999999999</v>
      </c>
      <c r="G190" s="75">
        <v>24.8421144</v>
      </c>
      <c r="H190" s="75">
        <v>62.517528000000006</v>
      </c>
      <c r="I190" s="75">
        <v>26.539952000000003</v>
      </c>
      <c r="J190" s="75">
        <v>65.629536000000002</v>
      </c>
      <c r="K190" s="75"/>
      <c r="L190" s="83">
        <v>25.82</v>
      </c>
      <c r="M190" s="83">
        <v>67.069999999999993</v>
      </c>
      <c r="N190" s="32">
        <v>10.795</v>
      </c>
    </row>
    <row r="191" spans="1:14" x14ac:dyDescent="0.25">
      <c r="A191" s="74">
        <v>30139</v>
      </c>
      <c r="B191" s="81">
        <v>188</v>
      </c>
      <c r="C191" s="75">
        <v>25.953720000000004</v>
      </c>
      <c r="D191" s="75">
        <v>61.465968000000004</v>
      </c>
      <c r="E191" s="75">
        <v>25.347168</v>
      </c>
      <c r="F191" s="75">
        <v>66.662808000000012</v>
      </c>
      <c r="G191" s="75">
        <v>24.8421144</v>
      </c>
      <c r="H191" s="75">
        <v>62.733936</v>
      </c>
      <c r="I191" s="75">
        <v>26.521562400000004</v>
      </c>
      <c r="J191" s="75">
        <v>65.730119999999999</v>
      </c>
      <c r="K191" s="75"/>
      <c r="L191" s="83">
        <v>25.83</v>
      </c>
      <c r="M191" s="83">
        <v>67.09</v>
      </c>
      <c r="N191" s="32">
        <v>23.364999999999998</v>
      </c>
    </row>
    <row r="192" spans="1:14" x14ac:dyDescent="0.25">
      <c r="A192" s="74">
        <v>30140</v>
      </c>
      <c r="B192" s="81">
        <v>189</v>
      </c>
      <c r="C192" s="75">
        <v>25.993344</v>
      </c>
      <c r="D192" s="75">
        <v>61.514735999999999</v>
      </c>
      <c r="E192" s="75">
        <v>25.368504000000001</v>
      </c>
      <c r="F192" s="75">
        <v>66.525648000000004</v>
      </c>
      <c r="G192" s="75">
        <v>24.832970400000001</v>
      </c>
      <c r="H192" s="75">
        <v>62.929008000000003</v>
      </c>
      <c r="I192" s="75">
        <v>26.481024000000001</v>
      </c>
      <c r="J192" s="75">
        <v>65.791080000000008</v>
      </c>
      <c r="K192" s="75"/>
      <c r="L192" s="83">
        <v>25.83</v>
      </c>
      <c r="M192" s="83">
        <v>67.12</v>
      </c>
      <c r="N192" s="32">
        <v>0.25700000000000001</v>
      </c>
    </row>
    <row r="193" spans="1:14" x14ac:dyDescent="0.25">
      <c r="A193" s="74">
        <v>30141</v>
      </c>
      <c r="B193" s="81">
        <v>190</v>
      </c>
      <c r="C193" s="75">
        <v>25.99944</v>
      </c>
      <c r="D193" s="75">
        <v>61.639704000000002</v>
      </c>
      <c r="E193" s="75">
        <v>25.402032000000002</v>
      </c>
      <c r="F193" s="75">
        <v>66.635376000000008</v>
      </c>
      <c r="G193" s="75">
        <v>24.8219976</v>
      </c>
      <c r="H193" s="75">
        <v>62.828423999999998</v>
      </c>
      <c r="I193" s="75">
        <v>26.4484104</v>
      </c>
      <c r="J193" s="75">
        <v>65.833752000000004</v>
      </c>
      <c r="K193" s="75"/>
      <c r="L193" s="83">
        <v>25.83</v>
      </c>
      <c r="M193" s="83">
        <v>67.13</v>
      </c>
      <c r="N193" s="32">
        <v>0</v>
      </c>
    </row>
    <row r="194" spans="1:14" x14ac:dyDescent="0.25">
      <c r="A194" s="74">
        <v>30142</v>
      </c>
      <c r="B194" s="81">
        <v>191</v>
      </c>
      <c r="C194" s="75">
        <v>25.993344</v>
      </c>
      <c r="D194" s="75">
        <v>61.597032000000006</v>
      </c>
      <c r="E194" s="75">
        <v>25.402032000000002</v>
      </c>
      <c r="F194" s="75">
        <v>66.586608000000012</v>
      </c>
      <c r="G194" s="75">
        <v>24.823826400000002</v>
      </c>
      <c r="H194" s="75">
        <v>62.715648000000002</v>
      </c>
      <c r="I194" s="75">
        <v>26.420064000000004</v>
      </c>
      <c r="J194" s="75">
        <v>65.88252</v>
      </c>
      <c r="K194" s="75"/>
      <c r="L194" s="83">
        <v>25.83</v>
      </c>
      <c r="M194" s="83">
        <v>67.150000000000006</v>
      </c>
      <c r="N194" s="32">
        <v>0.254</v>
      </c>
    </row>
    <row r="195" spans="1:14" x14ac:dyDescent="0.25">
      <c r="A195" s="74">
        <v>30143</v>
      </c>
      <c r="B195" s="81">
        <v>192</v>
      </c>
      <c r="C195" s="75">
        <v>25.987248000000005</v>
      </c>
      <c r="D195" s="75">
        <v>61.536071999999997</v>
      </c>
      <c r="E195" s="75">
        <v>25.408128000000001</v>
      </c>
      <c r="F195" s="75">
        <v>66.470784000000009</v>
      </c>
      <c r="G195" s="75">
        <v>24.8159016</v>
      </c>
      <c r="H195" s="75">
        <v>62.715648000000002</v>
      </c>
      <c r="I195" s="75">
        <v>26.405839999999998</v>
      </c>
      <c r="J195" s="75">
        <v>65.937384000000009</v>
      </c>
      <c r="K195" s="75"/>
      <c r="L195" s="83">
        <v>25.84</v>
      </c>
      <c r="M195" s="83">
        <v>67.16</v>
      </c>
      <c r="N195" s="32">
        <v>4.8259999999999996</v>
      </c>
    </row>
    <row r="196" spans="1:14" x14ac:dyDescent="0.25">
      <c r="A196" s="74">
        <v>30144</v>
      </c>
      <c r="B196" s="81">
        <v>193</v>
      </c>
      <c r="C196" s="75">
        <v>25.987248000000005</v>
      </c>
      <c r="D196" s="75">
        <v>61.514735999999999</v>
      </c>
      <c r="E196" s="75">
        <v>25.411176000000001</v>
      </c>
      <c r="F196" s="75">
        <v>66.315336000000002</v>
      </c>
      <c r="G196" s="75">
        <v>24.817730400000002</v>
      </c>
      <c r="H196" s="75">
        <v>62.709552000000009</v>
      </c>
      <c r="I196" s="75">
        <v>26.371296000000001</v>
      </c>
      <c r="J196" s="75">
        <v>65.967864000000006</v>
      </c>
      <c r="K196" s="75"/>
      <c r="L196" s="83">
        <v>25.84</v>
      </c>
      <c r="M196" s="83">
        <v>67.19</v>
      </c>
      <c r="N196" s="32">
        <v>0</v>
      </c>
    </row>
    <row r="197" spans="1:14" x14ac:dyDescent="0.25">
      <c r="A197" s="74">
        <v>30145</v>
      </c>
      <c r="B197" s="81">
        <v>194</v>
      </c>
      <c r="C197" s="75">
        <v>25.978104000000002</v>
      </c>
      <c r="D197" s="75">
        <v>61.465968000000004</v>
      </c>
      <c r="E197" s="75">
        <v>25.411176000000001</v>
      </c>
      <c r="F197" s="75">
        <v>66.193415999999999</v>
      </c>
      <c r="G197" s="75">
        <v>24.800661600000002</v>
      </c>
      <c r="H197" s="75">
        <v>62.715648000000002</v>
      </c>
      <c r="I197" s="75">
        <v>26.344880000000003</v>
      </c>
      <c r="J197" s="75">
        <v>65.992248000000004</v>
      </c>
      <c r="K197" s="75"/>
      <c r="L197" s="83">
        <v>25.84</v>
      </c>
      <c r="M197" s="83">
        <v>67.209999999999994</v>
      </c>
      <c r="N197" s="32">
        <v>0.254</v>
      </c>
    </row>
    <row r="198" spans="1:14" x14ac:dyDescent="0.25">
      <c r="A198" s="74">
        <v>30146</v>
      </c>
      <c r="B198" s="81">
        <v>195</v>
      </c>
      <c r="C198" s="75">
        <v>25.968960000000003</v>
      </c>
      <c r="D198" s="75">
        <v>61.383671999999997</v>
      </c>
      <c r="E198" s="75">
        <v>25.411176000000001</v>
      </c>
      <c r="F198" s="75">
        <v>66.037968000000006</v>
      </c>
      <c r="G198" s="75">
        <v>24.796394400000001</v>
      </c>
      <c r="H198" s="75">
        <v>62.709552000000009</v>
      </c>
      <c r="I198" s="75">
        <v>26.329639999999998</v>
      </c>
      <c r="J198" s="75">
        <v>65.922144000000003</v>
      </c>
      <c r="K198" s="75"/>
      <c r="L198" s="83">
        <v>25.85</v>
      </c>
      <c r="M198" s="83">
        <v>67.209999999999994</v>
      </c>
      <c r="N198" s="32">
        <v>39.834000000000003</v>
      </c>
    </row>
    <row r="199" spans="1:14" x14ac:dyDescent="0.25">
      <c r="A199" s="74">
        <v>30147</v>
      </c>
      <c r="B199" s="81">
        <v>196</v>
      </c>
      <c r="C199" s="75">
        <v>25.975056000000002</v>
      </c>
      <c r="D199" s="75">
        <v>61.304424000000004</v>
      </c>
      <c r="E199" s="75">
        <v>25.426416000000003</v>
      </c>
      <c r="F199" s="75">
        <v>65.909952000000004</v>
      </c>
      <c r="G199" s="75">
        <v>24.782373600000003</v>
      </c>
      <c r="H199" s="75">
        <v>62.685168000000004</v>
      </c>
      <c r="I199" s="75">
        <v>26.321512000000002</v>
      </c>
      <c r="J199" s="75">
        <v>65.818511999999998</v>
      </c>
      <c r="K199" s="75"/>
      <c r="L199" s="83">
        <v>25.85</v>
      </c>
      <c r="M199" s="83">
        <v>67.23</v>
      </c>
      <c r="N199" s="32">
        <v>3.343</v>
      </c>
    </row>
    <row r="200" spans="1:14" x14ac:dyDescent="0.25">
      <c r="A200" s="74">
        <v>30148</v>
      </c>
      <c r="B200" s="81">
        <v>197</v>
      </c>
      <c r="C200" s="75">
        <v>25.968960000000003</v>
      </c>
      <c r="D200" s="75">
        <v>61.316615999999996</v>
      </c>
      <c r="E200" s="75">
        <v>25.435560000000002</v>
      </c>
      <c r="F200" s="75">
        <v>65.970911999999998</v>
      </c>
      <c r="G200" s="75">
        <v>24.777192000000003</v>
      </c>
      <c r="H200" s="75">
        <v>62.660784000000007</v>
      </c>
      <c r="I200" s="75">
        <v>26.335735999999997</v>
      </c>
      <c r="J200" s="75">
        <v>65.836799999999997</v>
      </c>
      <c r="K200" s="75"/>
      <c r="L200" s="83">
        <v>25.86</v>
      </c>
      <c r="M200" s="83">
        <v>67.28</v>
      </c>
      <c r="N200" s="32">
        <v>7.2430000000000003</v>
      </c>
    </row>
    <row r="201" spans="1:14" x14ac:dyDescent="0.25">
      <c r="A201" s="74">
        <v>30149</v>
      </c>
      <c r="B201" s="81">
        <v>198</v>
      </c>
      <c r="C201" s="75">
        <v>25.956768</v>
      </c>
      <c r="D201" s="75">
        <v>61.258704000000002</v>
      </c>
      <c r="E201" s="75">
        <v>25.444704000000002</v>
      </c>
      <c r="F201" s="75">
        <v>65.906903999999997</v>
      </c>
      <c r="G201" s="75">
        <v>24.767133600000001</v>
      </c>
      <c r="H201" s="75">
        <v>63.154559999999996</v>
      </c>
      <c r="I201" s="75">
        <v>26.333704000000001</v>
      </c>
      <c r="J201" s="75">
        <v>65.772791999999995</v>
      </c>
      <c r="K201" s="75"/>
      <c r="L201" s="83">
        <v>25.85</v>
      </c>
      <c r="M201" s="83">
        <v>67.3</v>
      </c>
      <c r="N201" s="32">
        <v>6.8579999999999997</v>
      </c>
    </row>
    <row r="202" spans="1:14" x14ac:dyDescent="0.25">
      <c r="A202" s="74">
        <v>30150</v>
      </c>
      <c r="B202" s="81">
        <v>199</v>
      </c>
      <c r="C202" s="75">
        <v>25.950672000000001</v>
      </c>
      <c r="D202" s="75">
        <v>61.212984000000006</v>
      </c>
      <c r="E202" s="75">
        <v>25.444704000000002</v>
      </c>
      <c r="F202" s="75">
        <v>65.797176000000007</v>
      </c>
      <c r="G202" s="75">
        <v>24.751893599999999</v>
      </c>
      <c r="H202" s="75">
        <v>63.267336</v>
      </c>
      <c r="I202" s="75">
        <v>26.317447999999999</v>
      </c>
      <c r="J202" s="75">
        <v>65.647824</v>
      </c>
      <c r="K202" s="75"/>
      <c r="L202" s="83">
        <v>25.86</v>
      </c>
      <c r="M202" s="83">
        <v>67.34</v>
      </c>
      <c r="N202" s="32">
        <v>0.33900000000000002</v>
      </c>
    </row>
    <row r="203" spans="1:14" x14ac:dyDescent="0.25">
      <c r="A203" s="74">
        <v>30151</v>
      </c>
      <c r="B203" s="81">
        <v>200</v>
      </c>
      <c r="C203" s="75">
        <v>25.987248000000005</v>
      </c>
      <c r="D203" s="75">
        <v>61.548264000000003</v>
      </c>
      <c r="E203" s="75">
        <v>25.441656000000002</v>
      </c>
      <c r="F203" s="75">
        <v>65.684399999999997</v>
      </c>
      <c r="G203" s="75">
        <v>24.737568</v>
      </c>
      <c r="H203" s="75">
        <v>63.294768000000005</v>
      </c>
      <c r="I203" s="75">
        <v>26.306272000000003</v>
      </c>
      <c r="J203" s="75">
        <v>65.605152000000004</v>
      </c>
      <c r="K203" s="75"/>
      <c r="L203" s="83">
        <v>25.86</v>
      </c>
      <c r="M203" s="83">
        <v>67.36</v>
      </c>
      <c r="N203" s="32">
        <v>0.16900000000000001</v>
      </c>
    </row>
    <row r="204" spans="1:14" x14ac:dyDescent="0.25">
      <c r="A204" s="74">
        <v>30152</v>
      </c>
      <c r="B204" s="81">
        <v>201</v>
      </c>
      <c r="C204" s="75">
        <v>25.978104000000002</v>
      </c>
      <c r="D204" s="75">
        <v>61.746384000000006</v>
      </c>
      <c r="E204" s="75">
        <v>25.432511999999999</v>
      </c>
      <c r="F204" s="75">
        <v>65.599056000000004</v>
      </c>
      <c r="G204" s="75">
        <v>24.735434400000003</v>
      </c>
      <c r="H204" s="75">
        <v>63.544704000000003</v>
      </c>
      <c r="I204" s="75">
        <v>26.328624000000001</v>
      </c>
      <c r="J204" s="75">
        <v>65.733168000000006</v>
      </c>
      <c r="K204" s="75"/>
      <c r="L204" s="83">
        <v>25.86</v>
      </c>
      <c r="M204" s="83">
        <v>67.39</v>
      </c>
      <c r="N204" s="32">
        <v>7.4560000000000004</v>
      </c>
    </row>
    <row r="205" spans="1:14" x14ac:dyDescent="0.25">
      <c r="A205" s="74">
        <v>30153</v>
      </c>
      <c r="B205" s="81">
        <v>202</v>
      </c>
      <c r="C205" s="75">
        <v>25.965911999999999</v>
      </c>
      <c r="D205" s="75">
        <v>61.795152000000009</v>
      </c>
      <c r="E205" s="75">
        <v>25.423368</v>
      </c>
      <c r="F205" s="75">
        <v>65.467991999999995</v>
      </c>
      <c r="G205" s="75">
        <v>24.7232424</v>
      </c>
      <c r="H205" s="75">
        <v>63.858648000000002</v>
      </c>
      <c r="I205" s="75">
        <v>26.327608000000001</v>
      </c>
      <c r="J205" s="75">
        <v>65.748408000000012</v>
      </c>
      <c r="K205" s="75"/>
      <c r="L205" s="83">
        <v>25.86</v>
      </c>
      <c r="M205" s="83">
        <v>67.44</v>
      </c>
      <c r="N205" s="32">
        <v>9.8279999999999994</v>
      </c>
    </row>
    <row r="206" spans="1:14" x14ac:dyDescent="0.25">
      <c r="A206" s="74">
        <v>30154</v>
      </c>
      <c r="B206" s="81">
        <v>203</v>
      </c>
      <c r="C206" s="75">
        <v>25.959816000000004</v>
      </c>
      <c r="D206" s="75">
        <v>61.740288000000007</v>
      </c>
      <c r="E206" s="75">
        <v>25.408128000000001</v>
      </c>
      <c r="F206" s="75">
        <v>65.397888000000009</v>
      </c>
      <c r="G206" s="75">
        <v>24.717146400000001</v>
      </c>
      <c r="H206" s="75">
        <v>64.126872000000006</v>
      </c>
      <c r="I206" s="75">
        <v>26.342848</v>
      </c>
      <c r="J206" s="75">
        <v>65.656968000000006</v>
      </c>
      <c r="K206" s="75"/>
      <c r="L206" s="83">
        <v>25.87</v>
      </c>
      <c r="M206" s="83">
        <v>67.489999999999995</v>
      </c>
      <c r="N206" s="32">
        <v>0</v>
      </c>
    </row>
    <row r="207" spans="1:14" x14ac:dyDescent="0.25">
      <c r="A207" s="74">
        <v>30155</v>
      </c>
      <c r="B207" s="81">
        <v>204</v>
      </c>
      <c r="C207" s="75">
        <v>25.953720000000004</v>
      </c>
      <c r="D207" s="75">
        <v>61.709808000000002</v>
      </c>
      <c r="E207" s="75">
        <v>25.38984</v>
      </c>
      <c r="F207" s="75">
        <v>65.391791999999995</v>
      </c>
      <c r="G207" s="75">
        <v>24.711050399999998</v>
      </c>
      <c r="H207" s="75">
        <v>64.257936000000001</v>
      </c>
      <c r="I207" s="75">
        <v>26.362151999999998</v>
      </c>
      <c r="J207" s="75">
        <v>65.650871999999993</v>
      </c>
      <c r="K207" s="75"/>
      <c r="L207" s="83">
        <v>25.87</v>
      </c>
      <c r="M207" s="83">
        <v>67.53</v>
      </c>
      <c r="N207" s="32">
        <v>42.024999999999999</v>
      </c>
    </row>
    <row r="208" spans="1:14" x14ac:dyDescent="0.25">
      <c r="A208" s="74">
        <v>30156</v>
      </c>
      <c r="B208" s="81">
        <v>205</v>
      </c>
      <c r="C208" s="75">
        <v>25.950672000000001</v>
      </c>
      <c r="D208" s="75">
        <v>61.639704000000002</v>
      </c>
      <c r="E208" s="75">
        <v>25.368504000000001</v>
      </c>
      <c r="F208" s="75">
        <v>65.361311999999998</v>
      </c>
      <c r="G208" s="75">
        <v>24.685752000000001</v>
      </c>
      <c r="H208" s="75">
        <v>64.309752000000003</v>
      </c>
      <c r="I208" s="75">
        <v>26.372312000000001</v>
      </c>
      <c r="J208" s="75">
        <v>65.727071999999993</v>
      </c>
      <c r="K208" s="75"/>
      <c r="L208" s="83">
        <v>25.87</v>
      </c>
      <c r="M208" s="83">
        <v>67.56</v>
      </c>
      <c r="N208" s="32">
        <v>9.7789999999999999</v>
      </c>
    </row>
    <row r="209" spans="1:14" x14ac:dyDescent="0.25">
      <c r="A209" s="74">
        <v>30157</v>
      </c>
      <c r="B209" s="81">
        <v>206</v>
      </c>
      <c r="C209" s="75">
        <v>25.947624000000001</v>
      </c>
      <c r="D209" s="75">
        <v>61.600079999999998</v>
      </c>
      <c r="E209" s="75">
        <v>25.353264000000003</v>
      </c>
      <c r="F209" s="75">
        <v>65.330832000000001</v>
      </c>
      <c r="G209" s="75">
        <v>24.665330400000002</v>
      </c>
      <c r="H209" s="75">
        <v>64.337184000000008</v>
      </c>
      <c r="I209" s="75">
        <v>26.405839999999998</v>
      </c>
      <c r="J209" s="75">
        <v>65.702688000000009</v>
      </c>
      <c r="K209" s="75"/>
      <c r="L209" s="83">
        <v>25.87</v>
      </c>
      <c r="M209" s="83">
        <v>67.58</v>
      </c>
      <c r="N209" s="32">
        <v>0</v>
      </c>
    </row>
    <row r="210" spans="1:14" x14ac:dyDescent="0.25">
      <c r="A210" s="74">
        <v>30158</v>
      </c>
      <c r="B210" s="81">
        <v>207</v>
      </c>
      <c r="C210" s="75">
        <v>25.941528000000002</v>
      </c>
      <c r="D210" s="75">
        <v>62.883288000000007</v>
      </c>
      <c r="E210" s="75">
        <v>25.331928000000001</v>
      </c>
      <c r="F210" s="75">
        <v>65.327784000000008</v>
      </c>
      <c r="G210" s="75">
        <v>24.648261600000001</v>
      </c>
      <c r="H210" s="75">
        <v>64.352423999999999</v>
      </c>
      <c r="I210" s="75">
        <v>26.425144000000003</v>
      </c>
      <c r="J210" s="75">
        <v>66.400680000000008</v>
      </c>
      <c r="K210" s="75"/>
      <c r="L210" s="83">
        <v>25.87</v>
      </c>
      <c r="M210" s="83">
        <v>67.67</v>
      </c>
      <c r="N210" s="32">
        <v>61.975999999999999</v>
      </c>
    </row>
    <row r="211" spans="1:14" x14ac:dyDescent="0.25">
      <c r="A211" s="74">
        <v>30159</v>
      </c>
      <c r="B211" s="81">
        <v>208</v>
      </c>
      <c r="C211" s="75">
        <v>25.947624000000001</v>
      </c>
      <c r="D211" s="75">
        <v>63.169800000000002</v>
      </c>
      <c r="E211" s="75">
        <v>25.353264000000003</v>
      </c>
      <c r="F211" s="75">
        <v>65.349119999999999</v>
      </c>
      <c r="G211" s="75">
        <v>24.630888000000002</v>
      </c>
      <c r="H211" s="75">
        <v>64.355472000000006</v>
      </c>
      <c r="I211" s="75">
        <v>26.440384000000002</v>
      </c>
      <c r="J211" s="75">
        <v>66.766440000000003</v>
      </c>
      <c r="K211" s="75"/>
      <c r="L211" s="83">
        <v>25.87</v>
      </c>
      <c r="M211" s="83">
        <v>67.75</v>
      </c>
      <c r="N211" s="32">
        <v>41.402000000000001</v>
      </c>
    </row>
    <row r="212" spans="1:14" x14ac:dyDescent="0.25">
      <c r="A212" s="74">
        <v>30160</v>
      </c>
      <c r="B212" s="81">
        <v>209</v>
      </c>
      <c r="C212" s="75">
        <v>25.959816000000004</v>
      </c>
      <c r="D212" s="75">
        <v>63.313056000000003</v>
      </c>
      <c r="E212" s="75">
        <v>25.344120000000004</v>
      </c>
      <c r="F212" s="75">
        <v>65.382648000000003</v>
      </c>
      <c r="G212" s="75">
        <v>24.6135144</v>
      </c>
      <c r="H212" s="75">
        <v>64.361568000000005</v>
      </c>
      <c r="I212" s="75">
        <v>26.445463999999998</v>
      </c>
      <c r="J212" s="75">
        <v>67.02552</v>
      </c>
      <c r="K212" s="75"/>
      <c r="L212" s="83">
        <v>25.86</v>
      </c>
      <c r="M212" s="83">
        <v>67.8</v>
      </c>
      <c r="N212" s="32">
        <v>0</v>
      </c>
    </row>
    <row r="213" spans="1:14" x14ac:dyDescent="0.25">
      <c r="A213" s="74">
        <v>30161</v>
      </c>
      <c r="B213" s="81">
        <v>210</v>
      </c>
      <c r="C213" s="75">
        <v>25.975056000000002</v>
      </c>
      <c r="D213" s="75">
        <v>63.514223999999999</v>
      </c>
      <c r="E213" s="75">
        <v>25.344120000000004</v>
      </c>
      <c r="F213" s="75">
        <v>65.416176000000007</v>
      </c>
      <c r="G213" s="75">
        <v>24.592178400000002</v>
      </c>
      <c r="H213" s="75">
        <v>64.404240000000001</v>
      </c>
      <c r="I213" s="75">
        <v>26.435304000000002</v>
      </c>
      <c r="J213" s="75">
        <v>67.098671999999993</v>
      </c>
      <c r="K213" s="75"/>
      <c r="L213" s="83">
        <v>25.86</v>
      </c>
      <c r="M213" s="83">
        <v>67.87</v>
      </c>
      <c r="N213" s="32">
        <v>8.3610000000000007</v>
      </c>
    </row>
    <row r="214" spans="1:14" x14ac:dyDescent="0.25">
      <c r="A214" s="74">
        <v>30162</v>
      </c>
      <c r="B214" s="81">
        <v>211</v>
      </c>
      <c r="C214" s="75">
        <v>25.993344</v>
      </c>
      <c r="D214" s="75">
        <v>63.642240000000008</v>
      </c>
      <c r="E214" s="75">
        <v>25.328879999999998</v>
      </c>
      <c r="F214" s="75">
        <v>65.446656000000004</v>
      </c>
      <c r="G214" s="75">
        <v>24.582120000000003</v>
      </c>
      <c r="H214" s="75">
        <v>64.398144000000002</v>
      </c>
      <c r="I214" s="75">
        <v>26.510488000000002</v>
      </c>
      <c r="J214" s="75">
        <v>67.092576000000008</v>
      </c>
      <c r="K214" s="75"/>
      <c r="L214" s="83">
        <v>25.87</v>
      </c>
      <c r="M214" s="83">
        <v>67.989999999999995</v>
      </c>
      <c r="N214" s="32">
        <v>11.705</v>
      </c>
    </row>
    <row r="215" spans="1:14" x14ac:dyDescent="0.25">
      <c r="A215" s="74">
        <v>30163</v>
      </c>
      <c r="B215" s="81">
        <v>212</v>
      </c>
      <c r="C215" s="75">
        <v>25.990296000000001</v>
      </c>
      <c r="D215" s="75">
        <v>63.651384000000007</v>
      </c>
      <c r="E215" s="75">
        <v>25.313639999999999</v>
      </c>
      <c r="F215" s="75">
        <v>65.449703999999997</v>
      </c>
      <c r="G215" s="75">
        <v>24.560784000000002</v>
      </c>
      <c r="H215" s="75">
        <v>64.392048000000003</v>
      </c>
      <c r="I215" s="75">
        <v>26.501344000000003</v>
      </c>
      <c r="J215" s="75">
        <v>67.098671999999993</v>
      </c>
      <c r="K215" s="75"/>
      <c r="L215" s="83">
        <v>25.87</v>
      </c>
      <c r="M215" s="83">
        <v>68.099999999999994</v>
      </c>
      <c r="N215" s="32">
        <v>1.016</v>
      </c>
    </row>
    <row r="216" spans="1:14" x14ac:dyDescent="0.25">
      <c r="A216" s="74">
        <v>30164</v>
      </c>
      <c r="B216" s="81">
        <v>213</v>
      </c>
      <c r="C216" s="75">
        <v>25.987248000000005</v>
      </c>
      <c r="D216" s="75">
        <v>63.630048000000002</v>
      </c>
      <c r="E216" s="75">
        <v>25.310592000000003</v>
      </c>
      <c r="F216" s="75">
        <v>65.443608000000012</v>
      </c>
      <c r="G216" s="75">
        <v>24.549506400000002</v>
      </c>
      <c r="H216" s="75">
        <v>64.239648000000003</v>
      </c>
      <c r="I216" s="75">
        <v>26.494232</v>
      </c>
      <c r="J216" s="75">
        <v>67.153536000000003</v>
      </c>
      <c r="K216" s="75"/>
      <c r="L216" s="83">
        <v>25.88</v>
      </c>
      <c r="M216" s="83">
        <v>68.17</v>
      </c>
      <c r="N216" s="32">
        <v>13.311</v>
      </c>
    </row>
    <row r="217" spans="1:14" x14ac:dyDescent="0.25">
      <c r="A217" s="74">
        <v>30165</v>
      </c>
      <c r="B217" s="81">
        <v>214</v>
      </c>
      <c r="C217" s="75">
        <v>25.981151999999998</v>
      </c>
      <c r="D217" s="75">
        <v>63.620904000000003</v>
      </c>
      <c r="E217" s="75">
        <v>25.295352000000001</v>
      </c>
      <c r="F217" s="75">
        <v>65.434464000000006</v>
      </c>
      <c r="G217" s="75">
        <v>24.545544000000003</v>
      </c>
      <c r="H217" s="75">
        <v>64.081152000000003</v>
      </c>
      <c r="I217" s="75">
        <v>26.480008000000002</v>
      </c>
      <c r="J217" s="75">
        <v>67.141344000000004</v>
      </c>
      <c r="K217" s="75"/>
      <c r="L217" s="83">
        <v>25.88</v>
      </c>
      <c r="M217" s="83">
        <v>68.25</v>
      </c>
      <c r="N217" s="32">
        <v>0.53200000000000003</v>
      </c>
    </row>
    <row r="218" spans="1:14" x14ac:dyDescent="0.25">
      <c r="A218" s="74">
        <v>30166</v>
      </c>
      <c r="B218" s="81">
        <v>215</v>
      </c>
      <c r="C218" s="75">
        <v>25.975056000000002</v>
      </c>
      <c r="D218" s="75">
        <v>63.593471999999998</v>
      </c>
      <c r="E218" s="75">
        <v>25.289256000000002</v>
      </c>
      <c r="F218" s="75">
        <v>65.428368000000006</v>
      </c>
      <c r="G218" s="75">
        <v>24.532437599999998</v>
      </c>
      <c r="H218" s="75">
        <v>63.913512000000004</v>
      </c>
      <c r="I218" s="75">
        <v>26.462736</v>
      </c>
      <c r="J218" s="75">
        <v>67.211448000000004</v>
      </c>
      <c r="K218" s="75"/>
      <c r="L218" s="83">
        <v>25.89</v>
      </c>
      <c r="M218" s="83">
        <v>68.33</v>
      </c>
      <c r="N218" s="32">
        <v>0</v>
      </c>
    </row>
    <row r="219" spans="1:14" x14ac:dyDescent="0.25">
      <c r="A219" s="74">
        <v>30167</v>
      </c>
      <c r="B219" s="81">
        <v>216</v>
      </c>
      <c r="C219" s="75">
        <v>25.965911999999999</v>
      </c>
      <c r="D219" s="75">
        <v>63.559944000000002</v>
      </c>
      <c r="E219" s="75">
        <v>25.267920000000004</v>
      </c>
      <c r="F219" s="75">
        <v>65.413128</v>
      </c>
      <c r="G219" s="75">
        <v>24.521160000000002</v>
      </c>
      <c r="H219" s="75">
        <v>63.742823999999999</v>
      </c>
      <c r="I219" s="75">
        <v>26.499312</v>
      </c>
      <c r="J219" s="75">
        <v>67.278503999999998</v>
      </c>
      <c r="K219" s="75"/>
      <c r="L219" s="83">
        <v>25.89</v>
      </c>
      <c r="M219" s="83">
        <v>68.38</v>
      </c>
      <c r="N219" s="32">
        <v>39.484000000000002</v>
      </c>
    </row>
    <row r="220" spans="1:14" x14ac:dyDescent="0.25">
      <c r="A220" s="74">
        <v>30168</v>
      </c>
      <c r="B220" s="81">
        <v>217</v>
      </c>
      <c r="C220" s="75">
        <v>25.965911999999999</v>
      </c>
      <c r="D220" s="75">
        <v>63.511176000000006</v>
      </c>
      <c r="E220" s="75">
        <v>25.249632000000002</v>
      </c>
      <c r="F220" s="75">
        <v>65.394840000000002</v>
      </c>
      <c r="G220" s="75">
        <v>24.509882399999999</v>
      </c>
      <c r="H220" s="75">
        <v>63.569088000000001</v>
      </c>
      <c r="I220" s="75">
        <v>26.484072000000001</v>
      </c>
      <c r="J220" s="75">
        <v>67.244976000000008</v>
      </c>
      <c r="K220" s="75"/>
      <c r="L220" s="83">
        <v>25.9</v>
      </c>
      <c r="M220" s="83">
        <v>68.44</v>
      </c>
      <c r="N220" s="32">
        <v>8.2379999999999995</v>
      </c>
    </row>
    <row r="221" spans="1:14" x14ac:dyDescent="0.25">
      <c r="A221" s="74">
        <v>30169</v>
      </c>
      <c r="B221" s="81">
        <v>218</v>
      </c>
      <c r="C221" s="75">
        <v>25.984200000000001</v>
      </c>
      <c r="D221" s="75">
        <v>63.562992000000001</v>
      </c>
      <c r="E221" s="75">
        <v>25.234392000000003</v>
      </c>
      <c r="F221" s="75">
        <v>65.358264000000005</v>
      </c>
      <c r="G221" s="75">
        <v>24.499824</v>
      </c>
      <c r="H221" s="75">
        <v>63.398400000000002</v>
      </c>
      <c r="I221" s="75">
        <v>26.474928000000002</v>
      </c>
      <c r="J221" s="75">
        <v>67.193160000000006</v>
      </c>
      <c r="K221" s="75"/>
      <c r="L221" s="83">
        <v>25.9</v>
      </c>
      <c r="M221" s="83">
        <v>68.48</v>
      </c>
      <c r="N221" s="32">
        <v>0.28399999999999997</v>
      </c>
    </row>
    <row r="222" spans="1:14" x14ac:dyDescent="0.25">
      <c r="A222" s="74">
        <v>30170</v>
      </c>
      <c r="B222" s="81">
        <v>219</v>
      </c>
      <c r="C222" s="75">
        <v>26.002488000000003</v>
      </c>
      <c r="D222" s="75">
        <v>63.627000000000002</v>
      </c>
      <c r="E222" s="75">
        <v>25.231344</v>
      </c>
      <c r="F222" s="75">
        <v>65.379599999999996</v>
      </c>
      <c r="G222" s="75">
        <v>24.490680000000001</v>
      </c>
      <c r="H222" s="75">
        <v>63.203328000000006</v>
      </c>
      <c r="I222" s="75">
        <v>26.465783999999999</v>
      </c>
      <c r="J222" s="75">
        <v>67.126103999999998</v>
      </c>
      <c r="K222" s="75"/>
      <c r="L222" s="83">
        <v>25.91</v>
      </c>
      <c r="M222" s="83">
        <v>68.52</v>
      </c>
      <c r="N222" s="32">
        <v>0.28100000000000003</v>
      </c>
    </row>
    <row r="223" spans="1:14" x14ac:dyDescent="0.25">
      <c r="A223" s="74">
        <v>30171</v>
      </c>
      <c r="B223" s="81">
        <v>220</v>
      </c>
      <c r="C223" s="75">
        <v>26.008583999999999</v>
      </c>
      <c r="D223" s="75">
        <v>63.596520000000005</v>
      </c>
      <c r="E223" s="75">
        <v>25.216104000000001</v>
      </c>
      <c r="F223" s="75">
        <v>65.367408000000012</v>
      </c>
      <c r="G223" s="75">
        <v>24.486717600000002</v>
      </c>
      <c r="H223" s="75">
        <v>63.050928000000006</v>
      </c>
      <c r="I223" s="75">
        <v>26.465783999999999</v>
      </c>
      <c r="J223" s="75">
        <v>67.037711999999999</v>
      </c>
      <c r="K223" s="75"/>
      <c r="L223" s="83">
        <v>25.91</v>
      </c>
      <c r="M223" s="83">
        <v>68.599999999999994</v>
      </c>
      <c r="N223" s="32">
        <v>1.4059999999999999</v>
      </c>
    </row>
    <row r="224" spans="1:14" x14ac:dyDescent="0.25">
      <c r="A224" s="74">
        <v>30172</v>
      </c>
      <c r="B224" s="81">
        <v>221</v>
      </c>
      <c r="C224" s="75">
        <v>26.008583999999999</v>
      </c>
      <c r="D224" s="75">
        <v>63.547752000000003</v>
      </c>
      <c r="E224" s="75">
        <v>25.225248000000004</v>
      </c>
      <c r="F224" s="75">
        <v>65.912999999999997</v>
      </c>
      <c r="G224" s="75">
        <v>24.486717600000002</v>
      </c>
      <c r="H224" s="75">
        <v>63.102744000000001</v>
      </c>
      <c r="I224" s="75">
        <v>26.499312</v>
      </c>
      <c r="J224" s="75">
        <v>67.123056000000005</v>
      </c>
      <c r="K224" s="75"/>
      <c r="L224" s="83">
        <v>25.92</v>
      </c>
      <c r="M224" s="83">
        <v>68.650000000000006</v>
      </c>
      <c r="N224" s="32">
        <v>2.25</v>
      </c>
    </row>
    <row r="225" spans="1:14" x14ac:dyDescent="0.25">
      <c r="A225" s="74">
        <v>30173</v>
      </c>
      <c r="B225" s="81">
        <v>222</v>
      </c>
      <c r="C225" s="75">
        <v>25.99944</v>
      </c>
      <c r="D225" s="75">
        <v>63.489840000000008</v>
      </c>
      <c r="E225" s="75">
        <v>25.216104000000001</v>
      </c>
      <c r="F225" s="75">
        <v>65.952624</v>
      </c>
      <c r="G225" s="75">
        <v>24.475439999999999</v>
      </c>
      <c r="H225" s="75">
        <v>62.956440000000008</v>
      </c>
      <c r="I225" s="75">
        <v>26.493216</v>
      </c>
      <c r="J225" s="75">
        <v>67.15048800000001</v>
      </c>
      <c r="K225" s="75"/>
      <c r="L225" s="83">
        <v>25.92</v>
      </c>
      <c r="M225" s="83">
        <v>68.69</v>
      </c>
      <c r="N225" s="32">
        <v>47.752000000000002</v>
      </c>
    </row>
    <row r="226" spans="1:14" x14ac:dyDescent="0.25">
      <c r="A226" s="74">
        <v>30174</v>
      </c>
      <c r="B226" s="81">
        <v>223</v>
      </c>
      <c r="C226" s="75">
        <v>25.984200000000001</v>
      </c>
      <c r="D226" s="75">
        <v>63.453264000000004</v>
      </c>
      <c r="E226" s="75">
        <v>25.213056000000002</v>
      </c>
      <c r="F226" s="75">
        <v>65.980056000000005</v>
      </c>
      <c r="G226" s="75">
        <v>24.462333600000004</v>
      </c>
      <c r="H226" s="75">
        <v>62.779656000000003</v>
      </c>
      <c r="I226" s="75">
        <v>26.465783999999999</v>
      </c>
      <c r="J226" s="75">
        <v>67.248024000000001</v>
      </c>
      <c r="K226" s="75"/>
      <c r="L226" s="83">
        <v>25.92</v>
      </c>
      <c r="M226" s="83">
        <v>68.75</v>
      </c>
      <c r="N226" s="32">
        <v>19.033000000000001</v>
      </c>
    </row>
    <row r="227" spans="1:14" x14ac:dyDescent="0.25">
      <c r="A227" s="74">
        <v>30175</v>
      </c>
      <c r="B227" s="81">
        <v>224</v>
      </c>
      <c r="C227" s="75">
        <v>25.993344</v>
      </c>
      <c r="D227" s="75">
        <v>63.566040000000008</v>
      </c>
      <c r="E227" s="75">
        <v>25.206960000000002</v>
      </c>
      <c r="F227" s="75">
        <v>65.989199999999997</v>
      </c>
      <c r="G227" s="75">
        <v>24.4519704</v>
      </c>
      <c r="H227" s="75">
        <v>62.587632000000006</v>
      </c>
      <c r="I227" s="75">
        <v>26.438351999999998</v>
      </c>
      <c r="J227" s="75">
        <v>67.30288800000001</v>
      </c>
      <c r="K227" s="75"/>
      <c r="L227" s="83">
        <v>25.92</v>
      </c>
      <c r="M227" s="83">
        <v>68.81</v>
      </c>
      <c r="N227" s="32">
        <v>11.317</v>
      </c>
    </row>
    <row r="228" spans="1:14" x14ac:dyDescent="0.25">
      <c r="A228" s="74">
        <v>30176</v>
      </c>
      <c r="B228" s="81">
        <v>225</v>
      </c>
      <c r="C228" s="75">
        <v>25.993344</v>
      </c>
      <c r="D228" s="75">
        <v>63.843408000000004</v>
      </c>
      <c r="E228" s="75">
        <v>25.206960000000002</v>
      </c>
      <c r="F228" s="75">
        <v>66.022728000000001</v>
      </c>
      <c r="G228" s="75">
        <v>24.444960000000002</v>
      </c>
      <c r="H228" s="75">
        <v>62.386464000000004</v>
      </c>
      <c r="I228" s="75">
        <v>26.423112</v>
      </c>
      <c r="J228" s="75">
        <v>67.479671999999994</v>
      </c>
      <c r="K228" s="75"/>
      <c r="L228" s="83">
        <v>25.93</v>
      </c>
      <c r="M228" s="83">
        <v>68.87</v>
      </c>
      <c r="N228" s="32">
        <v>0.25700000000000001</v>
      </c>
    </row>
    <row r="229" spans="1:14" x14ac:dyDescent="0.25">
      <c r="A229" s="74">
        <v>30177</v>
      </c>
      <c r="B229" s="81">
        <v>226</v>
      </c>
      <c r="C229" s="75">
        <v>25.993344</v>
      </c>
      <c r="D229" s="75">
        <v>63.934848000000002</v>
      </c>
      <c r="E229" s="75">
        <v>25.216104000000001</v>
      </c>
      <c r="F229" s="75">
        <v>66.062352000000004</v>
      </c>
      <c r="G229" s="75">
        <v>24.469344000000003</v>
      </c>
      <c r="H229" s="75">
        <v>62.258448000000001</v>
      </c>
      <c r="I229" s="75">
        <v>26.432256000000002</v>
      </c>
      <c r="J229" s="75">
        <v>67.650360000000006</v>
      </c>
      <c r="K229" s="75"/>
      <c r="L229" s="83">
        <v>25.94</v>
      </c>
      <c r="M229" s="83">
        <v>68.930000000000007</v>
      </c>
      <c r="N229" s="32">
        <v>0.50800000000000001</v>
      </c>
    </row>
    <row r="230" spans="1:14" x14ac:dyDescent="0.25">
      <c r="A230" s="74">
        <v>30178</v>
      </c>
      <c r="B230" s="81">
        <v>227</v>
      </c>
      <c r="C230" s="75">
        <v>25.990296000000001</v>
      </c>
      <c r="D230" s="75">
        <v>63.931800000000003</v>
      </c>
      <c r="E230" s="75">
        <v>25.210007999999998</v>
      </c>
      <c r="F230" s="75">
        <v>66.050160000000005</v>
      </c>
      <c r="G230" s="75">
        <v>24.479402400000001</v>
      </c>
      <c r="H230" s="75">
        <v>62.124336</v>
      </c>
      <c r="I230" s="75">
        <v>26.450544000000001</v>
      </c>
      <c r="J230" s="75">
        <v>67.769232000000002</v>
      </c>
      <c r="K230" s="75"/>
      <c r="L230" s="83">
        <v>25.94</v>
      </c>
      <c r="M230" s="83">
        <v>68.97</v>
      </c>
      <c r="N230" s="32">
        <v>59.944000000000003</v>
      </c>
    </row>
    <row r="231" spans="1:14" x14ac:dyDescent="0.25">
      <c r="A231" s="74">
        <v>30179</v>
      </c>
      <c r="B231" s="81">
        <v>228</v>
      </c>
      <c r="C231" s="75">
        <v>26.008583999999999</v>
      </c>
      <c r="D231" s="75">
        <v>63.96228</v>
      </c>
      <c r="E231" s="75">
        <v>25.200864000000003</v>
      </c>
      <c r="F231" s="75">
        <v>66.044064000000006</v>
      </c>
      <c r="G231" s="75">
        <v>24.482450399999998</v>
      </c>
      <c r="H231" s="75">
        <v>62.572392000000001</v>
      </c>
      <c r="I231" s="75">
        <v>26.432256000000002</v>
      </c>
      <c r="J231" s="75">
        <v>67.84238400000001</v>
      </c>
      <c r="K231" s="75"/>
      <c r="L231" s="83">
        <v>25.94</v>
      </c>
      <c r="M231" s="83">
        <v>69.040000000000006</v>
      </c>
      <c r="N231" s="32">
        <v>0</v>
      </c>
    </row>
    <row r="232" spans="1:14" x14ac:dyDescent="0.25">
      <c r="A232" s="74">
        <v>30180</v>
      </c>
      <c r="B232" s="81">
        <v>229</v>
      </c>
      <c r="C232" s="75">
        <v>26.005535999999999</v>
      </c>
      <c r="D232" s="75">
        <v>63.968376000000006</v>
      </c>
      <c r="E232" s="75">
        <v>25.188672</v>
      </c>
      <c r="F232" s="75">
        <v>66.062352000000004</v>
      </c>
      <c r="G232" s="75">
        <v>24.493728000000001</v>
      </c>
      <c r="H232" s="75">
        <v>62.572392000000001</v>
      </c>
      <c r="I232" s="75">
        <v>26.413968000000001</v>
      </c>
      <c r="J232" s="75">
        <v>67.827144000000004</v>
      </c>
      <c r="K232" s="75"/>
      <c r="L232" s="83">
        <v>25.95</v>
      </c>
      <c r="M232" s="83">
        <v>69.09</v>
      </c>
      <c r="N232" s="32">
        <v>0.50800000000000001</v>
      </c>
    </row>
    <row r="233" spans="1:14" x14ac:dyDescent="0.25">
      <c r="A233" s="74">
        <v>30181</v>
      </c>
      <c r="B233" s="81">
        <v>230</v>
      </c>
      <c r="C233" s="75">
        <v>25.996392000000004</v>
      </c>
      <c r="D233" s="75">
        <v>63.96228</v>
      </c>
      <c r="E233" s="75">
        <v>25.191720000000004</v>
      </c>
      <c r="F233" s="75">
        <v>66.059303999999997</v>
      </c>
      <c r="G233" s="75">
        <v>24.4946424</v>
      </c>
      <c r="H233" s="75">
        <v>62.493144000000001</v>
      </c>
      <c r="I233" s="75">
        <v>26.407872000000001</v>
      </c>
      <c r="J233" s="75">
        <v>67.875912</v>
      </c>
      <c r="K233" s="75"/>
      <c r="L233" s="83">
        <v>25.95</v>
      </c>
      <c r="M233" s="83">
        <v>69.150000000000006</v>
      </c>
      <c r="N233" s="32">
        <v>0.28100000000000003</v>
      </c>
    </row>
    <row r="234" spans="1:14" x14ac:dyDescent="0.25">
      <c r="A234" s="74">
        <v>30182</v>
      </c>
      <c r="B234" s="81">
        <v>231</v>
      </c>
      <c r="C234" s="75">
        <v>25.990296000000001</v>
      </c>
      <c r="D234" s="75">
        <v>63.919608000000004</v>
      </c>
      <c r="E234" s="75">
        <v>25.222200000000001</v>
      </c>
      <c r="F234" s="75">
        <v>66.229991999999996</v>
      </c>
      <c r="G234" s="75">
        <v>24.482450399999998</v>
      </c>
      <c r="H234" s="75">
        <v>62.359032000000006</v>
      </c>
      <c r="I234" s="75">
        <v>26.398728000000002</v>
      </c>
      <c r="J234" s="75">
        <v>67.985640000000004</v>
      </c>
      <c r="K234" s="75"/>
      <c r="L234" s="83">
        <v>25.95</v>
      </c>
      <c r="M234" s="83">
        <v>69.22</v>
      </c>
      <c r="N234" s="32">
        <v>12.067</v>
      </c>
    </row>
    <row r="235" spans="1:14" x14ac:dyDescent="0.25">
      <c r="A235" s="74">
        <v>30183</v>
      </c>
      <c r="B235" s="81">
        <v>232</v>
      </c>
      <c r="C235" s="75">
        <v>25.996392000000004</v>
      </c>
      <c r="D235" s="75">
        <v>63.858648000000002</v>
      </c>
      <c r="E235" s="75">
        <v>25.231344</v>
      </c>
      <c r="F235" s="75">
        <v>66.312288000000009</v>
      </c>
      <c r="G235" s="75">
        <v>24.471172800000002</v>
      </c>
      <c r="H235" s="75">
        <v>62.209679999999999</v>
      </c>
      <c r="I235" s="75">
        <v>26.382472</v>
      </c>
      <c r="J235" s="75">
        <v>68.034407999999999</v>
      </c>
      <c r="K235" s="75"/>
      <c r="L235" s="83">
        <v>25.96</v>
      </c>
      <c r="M235" s="83">
        <v>69.260000000000005</v>
      </c>
      <c r="N235" s="32">
        <v>5.0510000000000002</v>
      </c>
    </row>
    <row r="236" spans="1:14" x14ac:dyDescent="0.25">
      <c r="A236" s="74">
        <v>30184</v>
      </c>
      <c r="B236" s="81">
        <v>233</v>
      </c>
      <c r="C236" s="75">
        <v>25.993344</v>
      </c>
      <c r="D236" s="75">
        <v>64.239648000000003</v>
      </c>
      <c r="E236" s="75">
        <v>25.219152000000001</v>
      </c>
      <c r="F236" s="75">
        <v>66.321432000000001</v>
      </c>
      <c r="G236" s="75">
        <v>24.478488000000002</v>
      </c>
      <c r="H236" s="75">
        <v>62.078615999999997</v>
      </c>
      <c r="I236" s="75">
        <v>26.362151999999998</v>
      </c>
      <c r="J236" s="75">
        <v>68.067936000000003</v>
      </c>
      <c r="K236" s="75"/>
      <c r="L236" s="83">
        <v>25.97</v>
      </c>
      <c r="M236" s="83">
        <v>69.31</v>
      </c>
      <c r="N236" s="32">
        <v>0.50800000000000001</v>
      </c>
    </row>
    <row r="237" spans="1:14" x14ac:dyDescent="0.25">
      <c r="A237" s="74">
        <v>30185</v>
      </c>
      <c r="B237" s="81">
        <v>234</v>
      </c>
      <c r="C237" s="75">
        <v>25.990296000000001</v>
      </c>
      <c r="D237" s="75">
        <v>64.346328000000014</v>
      </c>
      <c r="E237" s="75">
        <v>25.206960000000002</v>
      </c>
      <c r="F237" s="75">
        <v>66.318384000000009</v>
      </c>
      <c r="G237" s="75">
        <v>24.465076800000002</v>
      </c>
      <c r="H237" s="75">
        <v>62.109096000000008</v>
      </c>
      <c r="I237" s="75">
        <v>26.395679999999999</v>
      </c>
      <c r="J237" s="75">
        <v>68.113656000000006</v>
      </c>
      <c r="K237" s="75"/>
      <c r="L237" s="83">
        <v>25.97</v>
      </c>
      <c r="M237" s="83">
        <v>69.39</v>
      </c>
      <c r="N237" s="32">
        <v>0.254</v>
      </c>
    </row>
    <row r="238" spans="1:14" x14ac:dyDescent="0.25">
      <c r="A238" s="74">
        <v>30186</v>
      </c>
      <c r="B238" s="81">
        <v>235</v>
      </c>
      <c r="C238" s="75">
        <v>25.981151999999998</v>
      </c>
      <c r="D238" s="75">
        <v>64.367664000000005</v>
      </c>
      <c r="E238" s="75">
        <v>25.203911999999999</v>
      </c>
      <c r="F238" s="75">
        <v>66.376296000000011</v>
      </c>
      <c r="G238" s="75">
        <v>24.484584000000002</v>
      </c>
      <c r="H238" s="75">
        <v>62.096904000000002</v>
      </c>
      <c r="I238" s="75">
        <v>26.386536</v>
      </c>
      <c r="J238" s="75">
        <v>68.278248000000005</v>
      </c>
      <c r="K238" s="75"/>
      <c r="L238" s="83">
        <v>25.97</v>
      </c>
      <c r="M238" s="83">
        <v>69.459999999999994</v>
      </c>
      <c r="N238" s="32">
        <v>8.1159999999999997</v>
      </c>
    </row>
    <row r="239" spans="1:14" x14ac:dyDescent="0.25">
      <c r="A239" s="74">
        <v>30187</v>
      </c>
      <c r="B239" s="81">
        <v>236</v>
      </c>
      <c r="C239" s="75">
        <v>25.981151999999998</v>
      </c>
      <c r="D239" s="75">
        <v>64.334136000000001</v>
      </c>
      <c r="E239" s="75">
        <v>25.194768</v>
      </c>
      <c r="F239" s="75">
        <v>66.434208000000012</v>
      </c>
      <c r="G239" s="75">
        <v>24.481535999999998</v>
      </c>
      <c r="H239" s="75">
        <v>62.429136</v>
      </c>
      <c r="I239" s="75">
        <v>26.366216000000001</v>
      </c>
      <c r="J239" s="75">
        <v>68.345303999999999</v>
      </c>
      <c r="K239" s="75"/>
      <c r="L239" s="83">
        <v>25.98</v>
      </c>
      <c r="M239" s="83">
        <v>69.53</v>
      </c>
      <c r="N239" s="32">
        <v>8.9019999999999992</v>
      </c>
    </row>
    <row r="240" spans="1:14" x14ac:dyDescent="0.25">
      <c r="A240" s="74">
        <v>30188</v>
      </c>
      <c r="B240" s="81">
        <v>237</v>
      </c>
      <c r="C240" s="75">
        <v>25.990296000000001</v>
      </c>
      <c r="D240" s="75">
        <v>64.419480000000007</v>
      </c>
      <c r="E240" s="75">
        <v>25.164288000000003</v>
      </c>
      <c r="F240" s="75">
        <v>66.425064000000006</v>
      </c>
      <c r="G240" s="75">
        <v>24.565965599999998</v>
      </c>
      <c r="H240" s="75">
        <v>62.712600000000002</v>
      </c>
      <c r="I240" s="75">
        <v>26.327608000000001</v>
      </c>
      <c r="J240" s="75">
        <v>68.412360000000007</v>
      </c>
      <c r="K240" s="75"/>
      <c r="L240" s="83">
        <v>25.98</v>
      </c>
      <c r="M240" s="83">
        <v>69.62</v>
      </c>
      <c r="N240" s="32">
        <v>0.50800000000000001</v>
      </c>
    </row>
    <row r="241" spans="1:14" x14ac:dyDescent="0.25">
      <c r="A241" s="74">
        <v>30189</v>
      </c>
      <c r="B241" s="81">
        <v>238</v>
      </c>
      <c r="C241" s="75">
        <v>25.987248000000005</v>
      </c>
      <c r="D241" s="75">
        <v>64.477391999999995</v>
      </c>
      <c r="E241" s="75">
        <v>25.146000000000001</v>
      </c>
      <c r="F241" s="75">
        <v>66.409824</v>
      </c>
      <c r="G241" s="75">
        <v>24.565660800000003</v>
      </c>
      <c r="H241" s="75">
        <v>62.907671999999998</v>
      </c>
      <c r="I241" s="75">
        <v>26.30424</v>
      </c>
      <c r="J241" s="75">
        <v>68.488560000000007</v>
      </c>
      <c r="K241" s="75"/>
      <c r="L241" s="83">
        <v>25.99</v>
      </c>
      <c r="M241" s="83">
        <v>69.680000000000007</v>
      </c>
      <c r="N241" s="32">
        <v>0.76200000000000001</v>
      </c>
    </row>
    <row r="242" spans="1:14" x14ac:dyDescent="0.25">
      <c r="A242" s="74">
        <v>30190</v>
      </c>
      <c r="B242" s="81">
        <v>239</v>
      </c>
      <c r="C242" s="75">
        <v>25.975056000000002</v>
      </c>
      <c r="D242" s="75">
        <v>64.474344000000002</v>
      </c>
      <c r="E242" s="75">
        <v>25.173432000000002</v>
      </c>
      <c r="F242" s="75">
        <v>66.482976000000008</v>
      </c>
      <c r="G242" s="75">
        <v>24.550624000000003</v>
      </c>
      <c r="H242" s="75">
        <v>62.999112000000004</v>
      </c>
      <c r="I242" s="75">
        <v>26.2789416</v>
      </c>
      <c r="J242" s="75">
        <v>68.552568000000008</v>
      </c>
      <c r="K242" s="75"/>
      <c r="L242" s="83">
        <v>26</v>
      </c>
      <c r="M242" s="83">
        <v>69.75</v>
      </c>
      <c r="N242" s="32">
        <v>0</v>
      </c>
    </row>
    <row r="243" spans="1:14" x14ac:dyDescent="0.25">
      <c r="A243" s="74">
        <v>30191</v>
      </c>
      <c r="B243" s="81">
        <v>240</v>
      </c>
      <c r="C243" s="75">
        <v>25.975056000000002</v>
      </c>
      <c r="D243" s="75">
        <v>64.763903999999997</v>
      </c>
      <c r="E243" s="75">
        <v>25.164288000000003</v>
      </c>
      <c r="F243" s="75">
        <v>66.513456000000005</v>
      </c>
      <c r="G243" s="75">
        <v>24.5364</v>
      </c>
      <c r="H243" s="75">
        <v>63.142368000000005</v>
      </c>
      <c r="I243" s="75">
        <v>26.257504000000001</v>
      </c>
      <c r="J243" s="75">
        <v>68.586096000000012</v>
      </c>
      <c r="K243" s="75"/>
      <c r="L243" s="83">
        <v>26</v>
      </c>
      <c r="M243" s="83">
        <v>69.81</v>
      </c>
      <c r="N243" s="32">
        <v>2.4380000000000002</v>
      </c>
    </row>
    <row r="244" spans="1:14" x14ac:dyDescent="0.25">
      <c r="A244" s="74">
        <v>30192</v>
      </c>
      <c r="B244" s="81">
        <v>241</v>
      </c>
      <c r="C244" s="75">
        <v>25.972007999999999</v>
      </c>
      <c r="D244" s="75">
        <v>64.84620000000001</v>
      </c>
      <c r="E244" s="75">
        <v>25.149048000000004</v>
      </c>
      <c r="F244" s="75">
        <v>66.522599999999997</v>
      </c>
      <c r="G244" s="75">
        <v>24.522176000000002</v>
      </c>
      <c r="H244" s="75">
        <v>63.203328000000006</v>
      </c>
      <c r="I244" s="75">
        <v>26.248360000000005</v>
      </c>
      <c r="J244" s="75">
        <v>68.647056000000006</v>
      </c>
      <c r="K244" s="75"/>
      <c r="L244" s="83">
        <v>26</v>
      </c>
      <c r="M244" s="83">
        <v>69.86</v>
      </c>
      <c r="N244" s="32">
        <v>1.897</v>
      </c>
    </row>
    <row r="245" spans="1:14" x14ac:dyDescent="0.25">
      <c r="A245" s="74">
        <v>30193</v>
      </c>
      <c r="B245" s="81">
        <v>242</v>
      </c>
      <c r="C245" s="75">
        <v>25.956768</v>
      </c>
      <c r="D245" s="75">
        <v>64.858391999999995</v>
      </c>
      <c r="E245" s="75">
        <v>25.133807999999998</v>
      </c>
      <c r="F245" s="75">
        <v>66.565271999999993</v>
      </c>
      <c r="G245" s="75">
        <v>24.519940800000001</v>
      </c>
      <c r="H245" s="75">
        <v>63.383159999999997</v>
      </c>
      <c r="I245" s="75">
        <v>26.245312000000002</v>
      </c>
      <c r="J245" s="75">
        <v>68.90918400000001</v>
      </c>
      <c r="K245" s="75"/>
      <c r="L245" s="83">
        <v>26</v>
      </c>
      <c r="M245" s="83">
        <v>69.900000000000006</v>
      </c>
      <c r="N245" s="32">
        <v>32.241</v>
      </c>
    </row>
    <row r="246" spans="1:14" x14ac:dyDescent="0.25">
      <c r="A246" s="74">
        <v>30194</v>
      </c>
      <c r="B246" s="81">
        <v>243</v>
      </c>
      <c r="C246" s="75">
        <v>25.972007999999999</v>
      </c>
      <c r="D246" s="75">
        <v>65.013840000000002</v>
      </c>
      <c r="E246" s="75">
        <v>25.115520000000004</v>
      </c>
      <c r="F246" s="75">
        <v>66.598799999999997</v>
      </c>
      <c r="G246" s="75">
        <v>24.511010160000001</v>
      </c>
      <c r="H246" s="75">
        <v>63.562992000000001</v>
      </c>
      <c r="I246" s="75">
        <v>26.221029600000001</v>
      </c>
      <c r="J246" s="75">
        <v>69.034152000000006</v>
      </c>
      <c r="K246" s="75"/>
      <c r="L246" s="83">
        <v>26</v>
      </c>
      <c r="M246" s="83">
        <v>69.94</v>
      </c>
      <c r="N246" s="32">
        <v>0</v>
      </c>
    </row>
    <row r="247" spans="1:14" x14ac:dyDescent="0.25">
      <c r="A247" s="74">
        <v>30195</v>
      </c>
      <c r="B247" s="81">
        <v>244</v>
      </c>
      <c r="C247" s="75">
        <v>25.984200000000001</v>
      </c>
      <c r="D247" s="75">
        <v>65.211960000000005</v>
      </c>
      <c r="E247" s="75">
        <v>25.091135999999999</v>
      </c>
      <c r="F247" s="75">
        <v>66.623184000000009</v>
      </c>
      <c r="G247" s="75">
        <v>24.517197599999999</v>
      </c>
      <c r="H247" s="75">
        <v>63.630048000000002</v>
      </c>
      <c r="I247" s="75">
        <v>26.211784000000002</v>
      </c>
      <c r="J247" s="75">
        <v>69.122544000000005</v>
      </c>
      <c r="K247" s="75"/>
      <c r="L247" s="83">
        <v>26</v>
      </c>
      <c r="M247" s="83">
        <v>69.989999999999995</v>
      </c>
      <c r="N247" s="32">
        <v>0</v>
      </c>
    </row>
    <row r="248" spans="1:14" x14ac:dyDescent="0.25">
      <c r="A248" s="74">
        <v>30196</v>
      </c>
      <c r="B248" s="81">
        <v>245</v>
      </c>
      <c r="C248" s="75">
        <v>25.987248000000005</v>
      </c>
      <c r="D248" s="75">
        <v>65.269871999999992</v>
      </c>
      <c r="E248" s="75">
        <v>25.078944</v>
      </c>
      <c r="F248" s="75">
        <v>66.601848000000004</v>
      </c>
      <c r="G248" s="75">
        <v>24.509882399999999</v>
      </c>
      <c r="H248" s="75">
        <v>63.721488000000001</v>
      </c>
      <c r="I248" s="75">
        <v>26.196543999999999</v>
      </c>
      <c r="J248" s="75">
        <v>69.137784000000011</v>
      </c>
      <c r="K248" s="75"/>
      <c r="L248" s="83">
        <v>26</v>
      </c>
      <c r="M248" s="83">
        <v>70.05</v>
      </c>
      <c r="N248" s="32">
        <v>39.497</v>
      </c>
    </row>
    <row r="249" spans="1:14" x14ac:dyDescent="0.25">
      <c r="A249" s="74">
        <v>30197</v>
      </c>
      <c r="B249" s="81">
        <v>246</v>
      </c>
      <c r="C249" s="75">
        <v>26.005535999999999</v>
      </c>
      <c r="D249" s="75">
        <v>65.336928000000015</v>
      </c>
      <c r="E249" s="75">
        <v>25.094184000000002</v>
      </c>
      <c r="F249" s="75">
        <v>66.635376000000008</v>
      </c>
      <c r="G249" s="75">
        <v>24.512016000000003</v>
      </c>
      <c r="H249" s="75">
        <v>63.745871999999999</v>
      </c>
      <c r="I249" s="75">
        <v>26.180288000000001</v>
      </c>
      <c r="J249" s="75">
        <v>69.259703999999999</v>
      </c>
      <c r="K249" s="75"/>
      <c r="L249" s="83">
        <v>26</v>
      </c>
      <c r="M249" s="83">
        <v>70.09</v>
      </c>
      <c r="N249" s="32">
        <v>0</v>
      </c>
    </row>
    <row r="250" spans="1:14" x14ac:dyDescent="0.25">
      <c r="A250" s="74">
        <v>30198</v>
      </c>
      <c r="B250" s="81">
        <v>247</v>
      </c>
      <c r="C250" s="75">
        <v>26.008583999999999</v>
      </c>
      <c r="D250" s="75">
        <v>65.46189600000001</v>
      </c>
      <c r="E250" s="75">
        <v>25.085039999999999</v>
      </c>
      <c r="F250" s="75">
        <v>66.61708800000001</v>
      </c>
      <c r="G250" s="75">
        <v>24.508967999999999</v>
      </c>
      <c r="H250" s="75">
        <v>63.678815999999998</v>
      </c>
      <c r="I250" s="75">
        <v>26.192480000000003</v>
      </c>
      <c r="J250" s="75">
        <v>69.625464000000008</v>
      </c>
      <c r="K250" s="75"/>
      <c r="L250" s="83">
        <v>26.01</v>
      </c>
      <c r="M250" s="83">
        <v>70.12</v>
      </c>
      <c r="N250" s="32">
        <v>0</v>
      </c>
    </row>
    <row r="251" spans="1:14" x14ac:dyDescent="0.25">
      <c r="A251" s="74">
        <v>30199</v>
      </c>
      <c r="B251" s="81">
        <v>248</v>
      </c>
      <c r="C251" s="75">
        <v>26.026872000000001</v>
      </c>
      <c r="D251" s="75">
        <v>65.568576000000007</v>
      </c>
      <c r="E251" s="75">
        <v>25.075896</v>
      </c>
      <c r="F251" s="75">
        <v>66.519552000000004</v>
      </c>
      <c r="G251" s="75">
        <v>24.526341600000002</v>
      </c>
      <c r="H251" s="75">
        <v>63.648336</v>
      </c>
      <c r="I251" s="75">
        <v>26.198576000000003</v>
      </c>
      <c r="J251" s="75">
        <v>69.866256000000007</v>
      </c>
      <c r="K251" s="75"/>
      <c r="L251" s="83">
        <v>26.01</v>
      </c>
      <c r="M251" s="83">
        <v>70.16</v>
      </c>
      <c r="N251" s="32">
        <v>12.573</v>
      </c>
    </row>
    <row r="252" spans="1:14" x14ac:dyDescent="0.25">
      <c r="A252" s="74">
        <v>30200</v>
      </c>
      <c r="B252" s="81">
        <v>249</v>
      </c>
      <c r="C252" s="75">
        <v>26.039064000000003</v>
      </c>
      <c r="D252" s="75">
        <v>65.663064000000006</v>
      </c>
      <c r="E252" s="75">
        <v>25.078944</v>
      </c>
      <c r="F252" s="75">
        <v>66.41592</v>
      </c>
      <c r="G252" s="75">
        <v>24.579072</v>
      </c>
      <c r="H252" s="75">
        <v>63.989712000000004</v>
      </c>
      <c r="I252" s="75">
        <v>26.251408000000001</v>
      </c>
      <c r="J252" s="75">
        <v>70.073520000000002</v>
      </c>
      <c r="K252" s="75"/>
      <c r="L252" s="83">
        <v>26.01</v>
      </c>
      <c r="M252" s="83">
        <v>70.23</v>
      </c>
      <c r="N252" s="32">
        <v>0</v>
      </c>
    </row>
    <row r="253" spans="1:14" x14ac:dyDescent="0.25">
      <c r="A253" s="74">
        <v>30201</v>
      </c>
      <c r="B253" s="81">
        <v>250</v>
      </c>
      <c r="C253" s="75">
        <v>26.042111999999999</v>
      </c>
      <c r="D253" s="75">
        <v>65.693544000000003</v>
      </c>
      <c r="E253" s="75">
        <v>25.088088000000003</v>
      </c>
      <c r="F253" s="75">
        <v>66.321432000000001</v>
      </c>
      <c r="G253" s="75">
        <v>24.634850399999998</v>
      </c>
      <c r="H253" s="75">
        <v>64.919352000000003</v>
      </c>
      <c r="I253" s="75">
        <v>26.274776000000003</v>
      </c>
      <c r="J253" s="75">
        <v>70.326504</v>
      </c>
      <c r="K253" s="75"/>
      <c r="L253" s="83">
        <v>26.01</v>
      </c>
      <c r="M253" s="83">
        <v>70.27</v>
      </c>
      <c r="N253" s="32">
        <v>27.305</v>
      </c>
    </row>
    <row r="254" spans="1:14" x14ac:dyDescent="0.25">
      <c r="A254" s="74">
        <v>30202</v>
      </c>
      <c r="B254" s="81">
        <v>251</v>
      </c>
      <c r="C254" s="75">
        <v>26.042111999999999</v>
      </c>
      <c r="D254" s="75">
        <v>65.763648000000003</v>
      </c>
      <c r="E254" s="75">
        <v>25.146000000000001</v>
      </c>
      <c r="F254" s="75">
        <v>66.293999999999997</v>
      </c>
      <c r="G254" s="75">
        <v>24.668378400000002</v>
      </c>
      <c r="H254" s="75">
        <v>65.291208000000012</v>
      </c>
      <c r="I254" s="75">
        <v>26.284936000000002</v>
      </c>
      <c r="J254" s="75">
        <v>70.457568000000009</v>
      </c>
      <c r="K254" s="75"/>
      <c r="L254" s="83">
        <v>26.01</v>
      </c>
      <c r="M254" s="83">
        <v>70.319999999999993</v>
      </c>
      <c r="N254" s="32">
        <v>0</v>
      </c>
    </row>
    <row r="255" spans="1:14" x14ac:dyDescent="0.25">
      <c r="A255" s="74">
        <v>30203</v>
      </c>
      <c r="B255" s="81">
        <v>252</v>
      </c>
      <c r="C255" s="75">
        <v>26.036016000000004</v>
      </c>
      <c r="D255" s="75">
        <v>65.833752000000004</v>
      </c>
      <c r="E255" s="75">
        <v>25.146000000000001</v>
      </c>
      <c r="F255" s="75">
        <v>66.220848000000004</v>
      </c>
      <c r="G255" s="75">
        <v>24.713184000000002</v>
      </c>
      <c r="H255" s="75">
        <v>65.708784000000009</v>
      </c>
      <c r="I255" s="75">
        <v>26.289000000000001</v>
      </c>
      <c r="J255" s="75">
        <v>70.728840000000005</v>
      </c>
      <c r="K255" s="75"/>
      <c r="L255" s="83">
        <v>26.02</v>
      </c>
      <c r="M255" s="83">
        <v>70.37</v>
      </c>
      <c r="N255" s="32">
        <v>0</v>
      </c>
    </row>
    <row r="256" spans="1:14" x14ac:dyDescent="0.25">
      <c r="A256" s="74">
        <v>30204</v>
      </c>
      <c r="B256" s="81">
        <v>253</v>
      </c>
      <c r="C256" s="75">
        <v>26.023824000000001</v>
      </c>
      <c r="D256" s="75">
        <v>65.934336000000002</v>
      </c>
      <c r="E256" s="75">
        <v>25.149048000000004</v>
      </c>
      <c r="F256" s="75">
        <v>66.105024</v>
      </c>
      <c r="G256" s="75">
        <v>24.761037599999998</v>
      </c>
      <c r="H256" s="75">
        <v>65.952624</v>
      </c>
      <c r="I256" s="75">
        <v>26.282904000000006</v>
      </c>
      <c r="J256" s="75">
        <v>70.841616000000002</v>
      </c>
      <c r="K256" s="75"/>
      <c r="L256" s="83">
        <v>26.02</v>
      </c>
      <c r="M256" s="83">
        <v>70.44</v>
      </c>
      <c r="N256" s="32">
        <v>8.89</v>
      </c>
    </row>
    <row r="257" spans="1:14" x14ac:dyDescent="0.25">
      <c r="A257" s="74">
        <v>30205</v>
      </c>
      <c r="B257" s="81">
        <v>254</v>
      </c>
      <c r="C257" s="75">
        <v>26.008583999999999</v>
      </c>
      <c r="D257" s="75">
        <v>66.086736000000002</v>
      </c>
      <c r="E257" s="75">
        <v>25.146000000000001</v>
      </c>
      <c r="F257" s="75">
        <v>66.022728000000001</v>
      </c>
      <c r="G257" s="75">
        <v>24.786335999999999</v>
      </c>
      <c r="H257" s="75">
        <v>66.223896000000011</v>
      </c>
      <c r="I257" s="75">
        <v>26.276807999999999</v>
      </c>
      <c r="J257" s="75">
        <v>71.054976000000011</v>
      </c>
      <c r="K257" s="75"/>
      <c r="L257" s="83">
        <v>26.02</v>
      </c>
      <c r="M257" s="83">
        <v>70.489999999999995</v>
      </c>
      <c r="N257" s="32">
        <v>0</v>
      </c>
    </row>
    <row r="258" spans="1:14" x14ac:dyDescent="0.25">
      <c r="A258" s="74">
        <v>30206</v>
      </c>
      <c r="B258" s="81">
        <v>255</v>
      </c>
      <c r="C258" s="75">
        <v>26.011632000000002</v>
      </c>
      <c r="D258" s="75">
        <v>66.181224</v>
      </c>
      <c r="E258" s="75">
        <v>25.146000000000001</v>
      </c>
      <c r="F258" s="75">
        <v>65.980056000000005</v>
      </c>
      <c r="G258" s="75">
        <v>24.789384000000002</v>
      </c>
      <c r="H258" s="75">
        <v>66.312288000000009</v>
      </c>
      <c r="I258" s="75">
        <v>26.264616</v>
      </c>
      <c r="J258" s="75">
        <v>71.173848000000007</v>
      </c>
      <c r="K258" s="75"/>
      <c r="L258" s="83">
        <v>26.02</v>
      </c>
      <c r="M258" s="83">
        <v>70.53</v>
      </c>
      <c r="N258" s="32">
        <v>0</v>
      </c>
    </row>
    <row r="259" spans="1:14" x14ac:dyDescent="0.25">
      <c r="A259" s="74">
        <v>30207</v>
      </c>
      <c r="B259" s="81">
        <v>256</v>
      </c>
      <c r="C259" s="75">
        <v>25.993344</v>
      </c>
      <c r="D259" s="75">
        <v>66.26352</v>
      </c>
      <c r="E259" s="75">
        <v>25.142952000000001</v>
      </c>
      <c r="F259" s="75">
        <v>66.236088000000009</v>
      </c>
      <c r="G259" s="75">
        <v>24.789384000000002</v>
      </c>
      <c r="H259" s="75">
        <v>66.403728000000001</v>
      </c>
      <c r="I259" s="75">
        <v>26.263600000000004</v>
      </c>
      <c r="J259" s="75">
        <v>71.265287999999998</v>
      </c>
      <c r="K259" s="75"/>
      <c r="L259" s="83">
        <v>26.03</v>
      </c>
      <c r="M259" s="83">
        <v>70.58</v>
      </c>
      <c r="N259" s="32">
        <v>0</v>
      </c>
    </row>
    <row r="260" spans="1:14" x14ac:dyDescent="0.25">
      <c r="A260" s="74">
        <v>30208</v>
      </c>
      <c r="B260" s="81">
        <v>257</v>
      </c>
      <c r="C260" s="75">
        <v>25.987248000000005</v>
      </c>
      <c r="D260" s="75">
        <v>66.321432000000001</v>
      </c>
      <c r="E260" s="75">
        <v>25.142952000000001</v>
      </c>
      <c r="F260" s="75">
        <v>66.287903999999997</v>
      </c>
      <c r="G260" s="75">
        <v>24.782373600000003</v>
      </c>
      <c r="H260" s="75">
        <v>66.46468800000001</v>
      </c>
      <c r="I260" s="75">
        <v>26.261568000000004</v>
      </c>
      <c r="J260" s="75">
        <v>71.320152000000007</v>
      </c>
      <c r="K260" s="75"/>
      <c r="L260" s="83">
        <v>26.04</v>
      </c>
      <c r="M260" s="83">
        <v>70.650000000000006</v>
      </c>
      <c r="N260" s="32">
        <v>12.573</v>
      </c>
    </row>
    <row r="261" spans="1:14" x14ac:dyDescent="0.25">
      <c r="A261" s="74">
        <v>30209</v>
      </c>
      <c r="B261" s="81">
        <v>258</v>
      </c>
      <c r="C261" s="75">
        <v>25.99944</v>
      </c>
      <c r="D261" s="75">
        <v>66.394584000000009</v>
      </c>
      <c r="E261" s="75">
        <v>25.139904000000001</v>
      </c>
      <c r="F261" s="75">
        <v>66.239136000000002</v>
      </c>
      <c r="G261" s="75">
        <v>24.775058400000002</v>
      </c>
      <c r="H261" s="75">
        <v>66.467736000000002</v>
      </c>
      <c r="I261" s="75">
        <v>26.279855999999995</v>
      </c>
      <c r="J261" s="75">
        <v>71.420736000000005</v>
      </c>
      <c r="K261" s="75"/>
      <c r="L261" s="83">
        <v>26.05</v>
      </c>
      <c r="M261" s="83">
        <v>70.72</v>
      </c>
      <c r="N261" s="32">
        <v>0</v>
      </c>
    </row>
    <row r="262" spans="1:14" x14ac:dyDescent="0.25">
      <c r="A262" s="74">
        <v>30210</v>
      </c>
      <c r="B262" s="81">
        <v>259</v>
      </c>
      <c r="C262" s="75">
        <v>26.008583999999999</v>
      </c>
      <c r="D262" s="75">
        <v>66.580511999999999</v>
      </c>
      <c r="E262" s="75">
        <v>25.155144</v>
      </c>
      <c r="F262" s="75">
        <v>66.315336000000002</v>
      </c>
      <c r="G262" s="75">
        <v>24.813768</v>
      </c>
      <c r="H262" s="75">
        <v>66.610991999999996</v>
      </c>
      <c r="I262" s="75">
        <v>26.285952000000005</v>
      </c>
      <c r="J262" s="75">
        <v>71.5518</v>
      </c>
      <c r="K262" s="75"/>
      <c r="L262" s="83">
        <v>26.05</v>
      </c>
      <c r="M262" s="83">
        <v>70.78</v>
      </c>
      <c r="N262" s="32">
        <v>0</v>
      </c>
    </row>
    <row r="263" spans="1:14" x14ac:dyDescent="0.25">
      <c r="A263" s="74">
        <v>30211</v>
      </c>
      <c r="B263" s="81">
        <v>260</v>
      </c>
      <c r="C263" s="75">
        <v>25.996392000000004</v>
      </c>
      <c r="D263" s="75">
        <v>66.653664000000006</v>
      </c>
      <c r="E263" s="75">
        <v>25.164288000000003</v>
      </c>
      <c r="F263" s="75">
        <v>66.394584000000009</v>
      </c>
      <c r="G263" s="75">
        <v>24.8128536</v>
      </c>
      <c r="H263" s="75">
        <v>66.623184000000009</v>
      </c>
      <c r="I263" s="75">
        <v>26.287984000000002</v>
      </c>
      <c r="J263" s="75">
        <v>71.649336000000005</v>
      </c>
      <c r="K263" s="75"/>
      <c r="L263" s="83">
        <v>26.06</v>
      </c>
      <c r="M263" s="83">
        <v>70.819999999999993</v>
      </c>
      <c r="N263" s="32">
        <v>0</v>
      </c>
    </row>
    <row r="264" spans="1:14" x14ac:dyDescent="0.25">
      <c r="A264" s="74">
        <v>30212</v>
      </c>
      <c r="B264" s="81">
        <v>261</v>
      </c>
      <c r="C264" s="75">
        <v>25.987248000000005</v>
      </c>
      <c r="D264" s="75">
        <v>66.824352000000005</v>
      </c>
      <c r="E264" s="75">
        <v>25.173432000000002</v>
      </c>
      <c r="F264" s="75">
        <v>66.391536000000002</v>
      </c>
      <c r="G264" s="75">
        <v>24.816816000000003</v>
      </c>
      <c r="H264" s="75">
        <v>66.732911999999999</v>
      </c>
      <c r="I264" s="75">
        <v>26.276807999999999</v>
      </c>
      <c r="J264" s="75">
        <v>71.7042</v>
      </c>
      <c r="K264" s="75"/>
      <c r="L264" s="83">
        <v>26.07</v>
      </c>
      <c r="M264" s="83">
        <v>70.89</v>
      </c>
      <c r="N264" s="32">
        <v>12.319000000000001</v>
      </c>
    </row>
    <row r="265" spans="1:14" x14ac:dyDescent="0.25">
      <c r="A265" s="74">
        <v>30213</v>
      </c>
      <c r="B265" s="81">
        <v>262</v>
      </c>
      <c r="C265" s="75">
        <v>25.984200000000001</v>
      </c>
      <c r="D265" s="75">
        <v>66.958464000000006</v>
      </c>
      <c r="E265" s="75">
        <v>25.173432000000002</v>
      </c>
      <c r="F265" s="75">
        <v>66.336671999999993</v>
      </c>
      <c r="G265" s="75">
        <v>24.819864000000003</v>
      </c>
      <c r="H265" s="75">
        <v>66.818256000000005</v>
      </c>
      <c r="I265" s="75">
        <v>26.300176000000004</v>
      </c>
      <c r="J265" s="75">
        <v>71.798687999999999</v>
      </c>
      <c r="K265" s="75"/>
      <c r="L265" s="83">
        <v>26.07</v>
      </c>
      <c r="M265" s="83">
        <v>70.94</v>
      </c>
      <c r="N265" s="32">
        <v>8.1280000000000001</v>
      </c>
    </row>
    <row r="266" spans="1:14" x14ac:dyDescent="0.25">
      <c r="A266" s="74">
        <v>30214</v>
      </c>
      <c r="B266" s="81">
        <v>263</v>
      </c>
      <c r="C266" s="75">
        <v>26.011632000000002</v>
      </c>
      <c r="D266" s="75">
        <v>67.110864000000007</v>
      </c>
      <c r="E266" s="75">
        <v>25.194768</v>
      </c>
      <c r="F266" s="75">
        <v>66.348864000000006</v>
      </c>
      <c r="G266" s="75">
        <v>24.8219976</v>
      </c>
      <c r="H266" s="75">
        <v>66.860928000000001</v>
      </c>
      <c r="I266" s="75">
        <v>26.286968000000002</v>
      </c>
      <c r="J266" s="75">
        <v>71.877936000000005</v>
      </c>
      <c r="K266" s="75"/>
      <c r="L266" s="83">
        <v>26.08</v>
      </c>
      <c r="M266" s="83">
        <v>70.989999999999995</v>
      </c>
      <c r="N266" s="32">
        <v>1.524</v>
      </c>
    </row>
    <row r="267" spans="1:14" x14ac:dyDescent="0.25">
      <c r="A267" s="74">
        <v>30215</v>
      </c>
      <c r="B267" s="81">
        <v>264</v>
      </c>
      <c r="C267" s="75">
        <v>26.081735999999999</v>
      </c>
      <c r="D267" s="75">
        <v>67.476624000000001</v>
      </c>
      <c r="E267" s="75">
        <v>25.216104000000001</v>
      </c>
      <c r="F267" s="75">
        <v>66.458591999999996</v>
      </c>
      <c r="G267" s="75">
        <v>24.829922400000001</v>
      </c>
      <c r="H267" s="75">
        <v>66.863976000000008</v>
      </c>
      <c r="I267" s="75">
        <v>26.279855999999995</v>
      </c>
      <c r="J267" s="75">
        <v>71.963279999999997</v>
      </c>
      <c r="K267" s="75"/>
      <c r="L267" s="83">
        <v>26.09</v>
      </c>
      <c r="M267" s="83">
        <v>71.040000000000006</v>
      </c>
      <c r="N267" s="32">
        <v>0.50800000000000001</v>
      </c>
    </row>
    <row r="268" spans="1:14" x14ac:dyDescent="0.25">
      <c r="A268" s="74">
        <v>30216</v>
      </c>
      <c r="B268" s="81">
        <v>265</v>
      </c>
      <c r="C268" s="75">
        <v>26.090879999999999</v>
      </c>
      <c r="D268" s="75">
        <v>67.589399999999998</v>
      </c>
      <c r="E268" s="75">
        <v>25.222200000000001</v>
      </c>
      <c r="F268" s="75">
        <v>66.479928000000001</v>
      </c>
      <c r="G268" s="75">
        <v>24.847296</v>
      </c>
      <c r="H268" s="75">
        <v>66.918840000000003</v>
      </c>
      <c r="I268" s="75">
        <v>26.300176000000004</v>
      </c>
      <c r="J268" s="75">
        <v>72.133967999999996</v>
      </c>
      <c r="K268" s="75"/>
      <c r="L268" s="83">
        <v>26.12</v>
      </c>
      <c r="M268" s="83">
        <v>71.19</v>
      </c>
      <c r="N268" s="32">
        <v>0</v>
      </c>
    </row>
    <row r="269" spans="1:14" x14ac:dyDescent="0.25">
      <c r="A269" s="74">
        <v>30217</v>
      </c>
      <c r="B269" s="81">
        <v>266</v>
      </c>
      <c r="C269" s="75">
        <v>26.087832000000002</v>
      </c>
      <c r="D269" s="75">
        <v>67.790568000000007</v>
      </c>
      <c r="E269" s="75">
        <v>25.228296</v>
      </c>
      <c r="F269" s="75">
        <v>66.473832000000002</v>
      </c>
      <c r="G269" s="75">
        <v>24.866498400000001</v>
      </c>
      <c r="H269" s="75">
        <v>66.918840000000003</v>
      </c>
      <c r="I269" s="75">
        <v>26.325576000000002</v>
      </c>
      <c r="J269" s="75">
        <v>72.344279999999998</v>
      </c>
      <c r="K269" s="75"/>
      <c r="L269" s="83">
        <v>26.12</v>
      </c>
      <c r="M269" s="83">
        <v>71.239999999999995</v>
      </c>
      <c r="N269" s="32">
        <v>0</v>
      </c>
    </row>
    <row r="270" spans="1:14" x14ac:dyDescent="0.25">
      <c r="A270" s="74">
        <v>30218</v>
      </c>
      <c r="B270" s="81">
        <v>267</v>
      </c>
      <c r="C270" s="75">
        <v>26.139648000000001</v>
      </c>
      <c r="D270" s="75">
        <v>67.946016</v>
      </c>
      <c r="E270" s="75">
        <v>25.234392000000003</v>
      </c>
      <c r="F270" s="75">
        <v>66.543936000000002</v>
      </c>
      <c r="G270" s="75">
        <v>24.884786400000003</v>
      </c>
      <c r="H270" s="75">
        <v>66.946271999999993</v>
      </c>
      <c r="I270" s="75">
        <v>26.422096</v>
      </c>
      <c r="J270" s="75">
        <v>72.466200000000001</v>
      </c>
      <c r="K270" s="75"/>
      <c r="L270" s="83">
        <v>26.12</v>
      </c>
      <c r="M270" s="83">
        <v>71.260000000000005</v>
      </c>
      <c r="N270" s="32">
        <v>31.369</v>
      </c>
    </row>
    <row r="271" spans="1:14" x14ac:dyDescent="0.25">
      <c r="A271" s="74">
        <v>30219</v>
      </c>
      <c r="B271" s="81">
        <v>268</v>
      </c>
      <c r="C271" s="75">
        <v>26.142696000000001</v>
      </c>
      <c r="D271" s="75">
        <v>68.122799999999998</v>
      </c>
      <c r="E271" s="75">
        <v>25.255728000000001</v>
      </c>
      <c r="F271" s="75">
        <v>66.598799999999997</v>
      </c>
      <c r="G271" s="75">
        <v>24.893016000000003</v>
      </c>
      <c r="H271" s="75">
        <v>66.985896000000011</v>
      </c>
      <c r="I271" s="75">
        <v>26.429207999999999</v>
      </c>
      <c r="J271" s="75">
        <v>72.524112000000002</v>
      </c>
      <c r="K271" s="75"/>
      <c r="L271" s="83">
        <v>26.12</v>
      </c>
      <c r="M271" s="83">
        <v>71.290000000000006</v>
      </c>
      <c r="N271" s="32">
        <v>39.750999999999998</v>
      </c>
    </row>
    <row r="272" spans="1:14" x14ac:dyDescent="0.25">
      <c r="A272" s="74">
        <v>30220</v>
      </c>
      <c r="B272" s="81">
        <v>269</v>
      </c>
      <c r="C272" s="75">
        <v>26.136600000000001</v>
      </c>
      <c r="D272" s="75">
        <v>68.211191999999997</v>
      </c>
      <c r="E272" s="75">
        <v>25.264872</v>
      </c>
      <c r="F272" s="75">
        <v>66.601848000000004</v>
      </c>
      <c r="G272" s="75">
        <v>24.895149600000003</v>
      </c>
      <c r="H272" s="75">
        <v>67.089528000000001</v>
      </c>
      <c r="I272" s="75">
        <v>26.487120000000004</v>
      </c>
      <c r="J272" s="75">
        <v>72.621648000000008</v>
      </c>
      <c r="K272" s="75"/>
      <c r="L272" s="83">
        <v>26.13</v>
      </c>
      <c r="M272" s="83">
        <v>71.34</v>
      </c>
      <c r="N272" s="32">
        <v>0</v>
      </c>
    </row>
    <row r="273" spans="1:14" x14ac:dyDescent="0.25">
      <c r="A273" s="74">
        <v>30221</v>
      </c>
      <c r="B273" s="81">
        <v>270</v>
      </c>
      <c r="C273" s="75">
        <v>26.130504000000002</v>
      </c>
      <c r="D273" s="75">
        <v>68.241671999999994</v>
      </c>
      <c r="E273" s="75">
        <v>25.261824000000001</v>
      </c>
      <c r="F273" s="75">
        <v>66.61708800000001</v>
      </c>
      <c r="G273" s="75">
        <v>24.901245600000003</v>
      </c>
      <c r="H273" s="75">
        <v>67.25412</v>
      </c>
      <c r="I273" s="75">
        <v>26.526744000000001</v>
      </c>
      <c r="J273" s="75">
        <v>72.941687999999999</v>
      </c>
      <c r="K273" s="75"/>
      <c r="L273" s="83">
        <v>26.13</v>
      </c>
      <c r="M273" s="83">
        <v>71.39</v>
      </c>
      <c r="N273" s="32">
        <v>26.289000000000001</v>
      </c>
    </row>
    <row r="274" spans="1:14" x14ac:dyDescent="0.25">
      <c r="A274" s="74">
        <v>30222</v>
      </c>
      <c r="B274" s="81">
        <v>271</v>
      </c>
      <c r="C274" s="75">
        <v>26.133551999999998</v>
      </c>
      <c r="D274" s="75">
        <v>68.305679999999995</v>
      </c>
      <c r="E274" s="75">
        <v>25.274016000000003</v>
      </c>
      <c r="F274" s="75">
        <v>66.659760000000006</v>
      </c>
      <c r="G274" s="75">
        <v>24.8981976</v>
      </c>
      <c r="H274" s="75">
        <v>67.324224000000001</v>
      </c>
      <c r="I274" s="75">
        <v>26.551128000000002</v>
      </c>
      <c r="J274" s="75">
        <v>73.136759999999995</v>
      </c>
      <c r="K274" s="75"/>
      <c r="L274" s="83">
        <v>26.14</v>
      </c>
      <c r="M274" s="83">
        <v>71.430000000000007</v>
      </c>
      <c r="N274" s="32">
        <v>11.43</v>
      </c>
    </row>
    <row r="275" spans="1:14" x14ac:dyDescent="0.25">
      <c r="A275" s="74">
        <v>30223</v>
      </c>
      <c r="B275" s="81">
        <v>272</v>
      </c>
      <c r="C275" s="75">
        <v>26.121360000000003</v>
      </c>
      <c r="D275" s="75">
        <v>68.424552000000006</v>
      </c>
      <c r="E275" s="75">
        <v>25.277064000000003</v>
      </c>
      <c r="F275" s="75">
        <v>66.72072</v>
      </c>
      <c r="G275" s="75">
        <v>24.890882399999999</v>
      </c>
      <c r="H275" s="75">
        <v>67.336416</v>
      </c>
      <c r="I275" s="75">
        <v>26.584656000000003</v>
      </c>
      <c r="J275" s="75">
        <v>73.392792</v>
      </c>
      <c r="K275" s="75"/>
      <c r="L275" s="83">
        <v>26.14</v>
      </c>
      <c r="M275" s="83">
        <v>71.489999999999995</v>
      </c>
      <c r="N275" s="32">
        <v>11.007</v>
      </c>
    </row>
    <row r="276" spans="1:14" x14ac:dyDescent="0.25">
      <c r="A276" s="74">
        <v>30224</v>
      </c>
      <c r="B276" s="81">
        <v>273</v>
      </c>
      <c r="C276" s="75">
        <v>26.103072000000001</v>
      </c>
      <c r="D276" s="75">
        <v>68.537328000000002</v>
      </c>
      <c r="E276" s="75">
        <v>25.264872</v>
      </c>
      <c r="F276" s="75">
        <v>66.775584000000009</v>
      </c>
      <c r="G276" s="75">
        <v>24.900128000000002</v>
      </c>
      <c r="H276" s="75">
        <v>67.421760000000006</v>
      </c>
      <c r="I276" s="75">
        <v>26.590751999999998</v>
      </c>
      <c r="J276" s="75">
        <v>73.554336000000006</v>
      </c>
      <c r="K276" s="75"/>
      <c r="L276" s="83">
        <v>26.14</v>
      </c>
      <c r="M276" s="83">
        <v>71.540000000000006</v>
      </c>
      <c r="N276" s="32">
        <v>17.559000000000001</v>
      </c>
    </row>
    <row r="277" spans="1:14" x14ac:dyDescent="0.25">
      <c r="A277" s="74">
        <v>30225</v>
      </c>
      <c r="B277" s="81">
        <v>274</v>
      </c>
      <c r="C277" s="75">
        <v>26.090879999999999</v>
      </c>
      <c r="D277" s="75">
        <v>68.573903999999999</v>
      </c>
      <c r="E277" s="75">
        <v>25.295352000000001</v>
      </c>
      <c r="F277" s="75">
        <v>66.879216</v>
      </c>
      <c r="G277" s="75">
        <v>24.923496</v>
      </c>
      <c r="H277" s="75">
        <v>67.757040000000003</v>
      </c>
      <c r="I277" s="75">
        <v>26.655776000000003</v>
      </c>
      <c r="J277" s="75">
        <v>73.746359999999996</v>
      </c>
      <c r="K277" s="75"/>
      <c r="L277" s="83">
        <v>26.14</v>
      </c>
      <c r="M277" s="83">
        <v>71.59</v>
      </c>
      <c r="N277" s="32">
        <v>0.26200000000000001</v>
      </c>
    </row>
    <row r="278" spans="1:14" x14ac:dyDescent="0.25">
      <c r="A278" s="74">
        <v>30226</v>
      </c>
      <c r="B278" s="81">
        <v>275</v>
      </c>
      <c r="C278" s="75">
        <v>26.093928000000002</v>
      </c>
      <c r="D278" s="75">
        <v>68.717160000000007</v>
      </c>
      <c r="E278" s="75">
        <v>25.310592000000003</v>
      </c>
      <c r="F278" s="75">
        <v>66.952368000000007</v>
      </c>
      <c r="G278" s="75">
        <v>24.920448000000004</v>
      </c>
      <c r="H278" s="75">
        <v>67.882007999999999</v>
      </c>
      <c r="I278" s="75">
        <v>26.768552000000003</v>
      </c>
      <c r="J278" s="75">
        <v>73.996296000000001</v>
      </c>
      <c r="K278" s="75"/>
      <c r="L278" s="83">
        <v>26.15</v>
      </c>
      <c r="M278" s="83">
        <v>71.650000000000006</v>
      </c>
      <c r="N278" s="32">
        <v>100.711</v>
      </c>
    </row>
    <row r="279" spans="1:14" x14ac:dyDescent="0.25">
      <c r="A279" s="74">
        <v>30227</v>
      </c>
      <c r="B279" s="81">
        <v>276</v>
      </c>
      <c r="C279" s="75">
        <v>26.148792000000004</v>
      </c>
      <c r="D279" s="75">
        <v>68.811648000000005</v>
      </c>
      <c r="E279" s="75">
        <v>25.328879999999998</v>
      </c>
      <c r="F279" s="75">
        <v>67.180968000000007</v>
      </c>
      <c r="G279" s="75">
        <v>24.912320000000001</v>
      </c>
      <c r="H279" s="75">
        <v>67.91858400000001</v>
      </c>
      <c r="I279" s="75">
        <v>26.751381599999998</v>
      </c>
      <c r="J279" s="75">
        <v>74.109071999999998</v>
      </c>
      <c r="K279" s="75"/>
      <c r="L279" s="83">
        <v>26.16</v>
      </c>
      <c r="M279" s="83">
        <v>71.73</v>
      </c>
      <c r="N279" s="32">
        <v>3.6829999999999998</v>
      </c>
    </row>
    <row r="280" spans="1:14" x14ac:dyDescent="0.25">
      <c r="A280" s="74">
        <v>30228</v>
      </c>
      <c r="B280" s="81">
        <v>277</v>
      </c>
      <c r="C280" s="75">
        <v>26.154888000000003</v>
      </c>
      <c r="D280" s="75">
        <v>68.842128000000002</v>
      </c>
      <c r="E280" s="75">
        <v>25.350216000000003</v>
      </c>
      <c r="F280" s="75">
        <v>67.318128000000002</v>
      </c>
      <c r="G280" s="75">
        <v>24.901143999999999</v>
      </c>
      <c r="H280" s="75">
        <v>67.967352000000005</v>
      </c>
      <c r="I280" s="75">
        <v>26.715720000000005</v>
      </c>
      <c r="J280" s="75">
        <v>74.185271999999998</v>
      </c>
      <c r="K280" s="75"/>
      <c r="L280" s="83">
        <v>26.16</v>
      </c>
      <c r="M280" s="83">
        <v>71.8</v>
      </c>
      <c r="N280" s="32">
        <v>0.254</v>
      </c>
    </row>
    <row r="281" spans="1:14" x14ac:dyDescent="0.25">
      <c r="A281" s="74">
        <v>30229</v>
      </c>
      <c r="B281" s="81">
        <v>278</v>
      </c>
      <c r="C281" s="75">
        <v>26.179272000000001</v>
      </c>
      <c r="D281" s="75">
        <v>69.052440000000004</v>
      </c>
      <c r="E281" s="75">
        <v>25.344120000000004</v>
      </c>
      <c r="F281" s="75">
        <v>67.391279999999995</v>
      </c>
      <c r="G281" s="75">
        <v>24.892000000000003</v>
      </c>
      <c r="H281" s="75">
        <v>67.985640000000004</v>
      </c>
      <c r="I281" s="75">
        <v>26.676096000000001</v>
      </c>
      <c r="J281" s="75">
        <v>74.240136000000007</v>
      </c>
      <c r="K281" s="75"/>
      <c r="L281" s="83">
        <v>26.17</v>
      </c>
      <c r="M281" s="83">
        <v>71.84</v>
      </c>
      <c r="N281" s="32">
        <v>0</v>
      </c>
    </row>
    <row r="282" spans="1:14" x14ac:dyDescent="0.25">
      <c r="A282" s="74">
        <v>30230</v>
      </c>
      <c r="B282" s="81">
        <v>279</v>
      </c>
      <c r="C282" s="75">
        <v>26.170128000000002</v>
      </c>
      <c r="D282" s="75">
        <v>69.092064000000008</v>
      </c>
      <c r="E282" s="75">
        <v>25.334976000000001</v>
      </c>
      <c r="F282" s="75">
        <v>67.443096000000011</v>
      </c>
      <c r="G282" s="75">
        <v>24.920448000000004</v>
      </c>
      <c r="H282" s="75">
        <v>68.125848000000005</v>
      </c>
      <c r="I282" s="75">
        <v>26.648664000000004</v>
      </c>
      <c r="J282" s="75">
        <v>74.170032000000006</v>
      </c>
      <c r="K282" s="75"/>
      <c r="L282" s="83">
        <v>26.17</v>
      </c>
      <c r="M282" s="83">
        <v>71.88</v>
      </c>
      <c r="N282" s="32">
        <v>0</v>
      </c>
    </row>
    <row r="283" spans="1:14" x14ac:dyDescent="0.25">
      <c r="A283" s="74">
        <v>30231</v>
      </c>
      <c r="B283" s="81">
        <v>280</v>
      </c>
      <c r="C283" s="75">
        <v>26.160983999999999</v>
      </c>
      <c r="D283" s="75">
        <v>69.509640000000005</v>
      </c>
      <c r="E283" s="75">
        <v>25.325832000000002</v>
      </c>
      <c r="F283" s="75">
        <v>67.473576000000008</v>
      </c>
      <c r="G283" s="75">
        <v>24.941784000000002</v>
      </c>
      <c r="H283" s="75">
        <v>68.363591999999997</v>
      </c>
      <c r="I283" s="75">
        <v>26.612088000000004</v>
      </c>
      <c r="J283" s="75">
        <v>74.087736000000007</v>
      </c>
      <c r="K283" s="75"/>
      <c r="L283" s="83">
        <v>26.18</v>
      </c>
      <c r="M283" s="83">
        <v>71.94</v>
      </c>
      <c r="N283" s="32">
        <v>0</v>
      </c>
    </row>
    <row r="284" spans="1:14" x14ac:dyDescent="0.25">
      <c r="A284" s="74">
        <v>30232</v>
      </c>
      <c r="B284" s="81">
        <v>281</v>
      </c>
      <c r="C284" s="75">
        <v>26.209751999999998</v>
      </c>
      <c r="D284" s="75">
        <v>69.869304</v>
      </c>
      <c r="E284" s="75">
        <v>25.322784000000002</v>
      </c>
      <c r="F284" s="75">
        <v>67.513199999999998</v>
      </c>
      <c r="G284" s="75">
        <v>24.932639999999999</v>
      </c>
      <c r="H284" s="75">
        <v>68.45198400000001</v>
      </c>
      <c r="I284" s="75">
        <v>26.583639999999999</v>
      </c>
      <c r="J284" s="75">
        <v>74.005440000000007</v>
      </c>
      <c r="K284" s="75"/>
      <c r="L284" s="83">
        <v>26.19</v>
      </c>
      <c r="M284" s="83">
        <v>72.02</v>
      </c>
      <c r="N284" s="32">
        <v>0</v>
      </c>
    </row>
    <row r="285" spans="1:14" x14ac:dyDescent="0.25">
      <c r="A285" s="74">
        <v>30233</v>
      </c>
      <c r="B285" s="81">
        <v>282</v>
      </c>
      <c r="C285" s="75">
        <v>26.22804</v>
      </c>
      <c r="D285" s="75">
        <v>69.979032000000004</v>
      </c>
      <c r="E285" s="75">
        <v>25.313639999999999</v>
      </c>
      <c r="F285" s="75">
        <v>67.568064000000007</v>
      </c>
      <c r="G285" s="75">
        <v>24.934672000000003</v>
      </c>
      <c r="H285" s="75">
        <v>68.491607999999999</v>
      </c>
      <c r="I285" s="75">
        <v>26.613104</v>
      </c>
      <c r="J285" s="75">
        <v>73.978008000000003</v>
      </c>
      <c r="K285" s="75"/>
      <c r="L285" s="83">
        <v>26.19</v>
      </c>
      <c r="M285" s="83">
        <v>72.12</v>
      </c>
      <c r="N285" s="32">
        <v>0</v>
      </c>
    </row>
    <row r="286" spans="1:14" x14ac:dyDescent="0.25">
      <c r="A286" s="74">
        <v>30234</v>
      </c>
      <c r="B286" s="81">
        <v>283</v>
      </c>
      <c r="C286" s="75">
        <v>26.22804</v>
      </c>
      <c r="D286" s="75">
        <v>70.015608</v>
      </c>
      <c r="E286" s="75">
        <v>25.334976000000001</v>
      </c>
      <c r="F286" s="75">
        <v>67.738752000000005</v>
      </c>
      <c r="G286" s="75">
        <v>24.942799999999998</v>
      </c>
      <c r="H286" s="75">
        <v>68.671440000000004</v>
      </c>
      <c r="I286" s="75">
        <v>26.623263999999995</v>
      </c>
      <c r="J286" s="75">
        <v>73.953624000000005</v>
      </c>
      <c r="K286" s="75"/>
      <c r="L286" s="83">
        <v>26.21</v>
      </c>
      <c r="M286" s="83">
        <v>72.2</v>
      </c>
      <c r="N286" s="32">
        <v>17.78</v>
      </c>
    </row>
    <row r="287" spans="1:14" x14ac:dyDescent="0.25">
      <c r="A287" s="74">
        <v>30235</v>
      </c>
      <c r="B287" s="81">
        <v>284</v>
      </c>
      <c r="C287" s="75">
        <v>26.221944000000001</v>
      </c>
      <c r="D287" s="75">
        <v>70.039991999999998</v>
      </c>
      <c r="E287" s="75">
        <v>25.359360000000002</v>
      </c>
      <c r="F287" s="75">
        <v>67.949064000000007</v>
      </c>
      <c r="G287" s="75">
        <v>24.999696</v>
      </c>
      <c r="H287" s="75">
        <v>68.90918400000001</v>
      </c>
      <c r="I287" s="75">
        <v>26.641552000000004</v>
      </c>
      <c r="J287" s="75">
        <v>74.005440000000007</v>
      </c>
      <c r="K287" s="75"/>
      <c r="L287" s="83">
        <v>26.22</v>
      </c>
      <c r="M287" s="83">
        <v>72.27</v>
      </c>
      <c r="N287" s="32">
        <v>26.542999999999999</v>
      </c>
    </row>
    <row r="288" spans="1:14" x14ac:dyDescent="0.25">
      <c r="A288" s="74">
        <v>30236</v>
      </c>
      <c r="B288" s="81">
        <v>285</v>
      </c>
      <c r="C288" s="75">
        <v>26.215848000000001</v>
      </c>
      <c r="D288" s="75">
        <v>70.043040000000005</v>
      </c>
      <c r="E288" s="75">
        <v>25.377648000000004</v>
      </c>
      <c r="F288" s="75">
        <v>68.043552000000005</v>
      </c>
      <c r="G288" s="75">
        <v>25.021946400000001</v>
      </c>
      <c r="H288" s="75">
        <v>69.009768000000008</v>
      </c>
      <c r="I288" s="75">
        <v>26.715720000000008</v>
      </c>
      <c r="J288" s="75">
        <v>74.170032000000006</v>
      </c>
      <c r="K288" s="75"/>
      <c r="L288" s="83">
        <v>26.23</v>
      </c>
      <c r="M288" s="83">
        <v>72.33</v>
      </c>
      <c r="N288" s="32">
        <v>36</v>
      </c>
    </row>
    <row r="289" spans="1:14" x14ac:dyDescent="0.25">
      <c r="A289" s="74">
        <v>30237</v>
      </c>
      <c r="B289" s="81">
        <v>286</v>
      </c>
      <c r="C289" s="75">
        <v>26.209751999999998</v>
      </c>
      <c r="D289" s="75">
        <v>70.049136000000004</v>
      </c>
      <c r="E289" s="75">
        <v>25.38984</v>
      </c>
      <c r="F289" s="75">
        <v>68.107560000000007</v>
      </c>
      <c r="G289" s="75">
        <v>25.023165599999999</v>
      </c>
      <c r="H289" s="75">
        <v>69.055488000000011</v>
      </c>
      <c r="I289" s="75">
        <v>26.725880000000004</v>
      </c>
      <c r="J289" s="75">
        <v>74.221847999999994</v>
      </c>
      <c r="K289" s="75"/>
      <c r="L289" s="83">
        <v>26.23</v>
      </c>
      <c r="M289" s="83">
        <v>72.400000000000006</v>
      </c>
      <c r="N289" s="32">
        <v>77.787000000000006</v>
      </c>
    </row>
    <row r="290" spans="1:14" x14ac:dyDescent="0.25">
      <c r="A290" s="74">
        <v>30238</v>
      </c>
      <c r="B290" s="81">
        <v>287</v>
      </c>
      <c r="C290" s="75">
        <v>26.194512</v>
      </c>
      <c r="D290" s="75">
        <v>70.030848000000006</v>
      </c>
      <c r="E290" s="75">
        <v>25.417272000000001</v>
      </c>
      <c r="F290" s="75">
        <v>68.214240000000004</v>
      </c>
      <c r="G290" s="75">
        <v>25.027128000000001</v>
      </c>
      <c r="H290" s="75">
        <v>69.122544000000005</v>
      </c>
      <c r="I290" s="75">
        <v>26.731976</v>
      </c>
      <c r="J290" s="75">
        <v>74.230992000000001</v>
      </c>
      <c r="K290" s="75"/>
      <c r="L290" s="83">
        <v>26.24</v>
      </c>
      <c r="M290" s="83">
        <v>72.48</v>
      </c>
      <c r="N290" s="32">
        <v>14.452</v>
      </c>
    </row>
    <row r="291" spans="1:14" x14ac:dyDescent="0.25">
      <c r="A291" s="74">
        <v>30239</v>
      </c>
      <c r="B291" s="81">
        <v>288</v>
      </c>
      <c r="C291" s="75">
        <v>26.188416</v>
      </c>
      <c r="D291" s="75">
        <v>70.058279999999996</v>
      </c>
      <c r="E291" s="75">
        <v>25.444704000000002</v>
      </c>
      <c r="F291" s="75">
        <v>68.403216</v>
      </c>
      <c r="G291" s="75">
        <v>25.043282399999999</v>
      </c>
      <c r="H291" s="75">
        <v>69.210936000000004</v>
      </c>
      <c r="I291" s="75">
        <v>26.694383999999999</v>
      </c>
      <c r="J291" s="75">
        <v>74.224896000000001</v>
      </c>
      <c r="K291" s="75"/>
      <c r="L291" s="83">
        <v>26.25</v>
      </c>
      <c r="M291" s="83">
        <v>72.55</v>
      </c>
      <c r="N291" s="32">
        <v>4.4669999999999996</v>
      </c>
    </row>
    <row r="292" spans="1:14" x14ac:dyDescent="0.25">
      <c r="A292" s="74">
        <v>30240</v>
      </c>
      <c r="B292" s="81">
        <v>289</v>
      </c>
      <c r="C292" s="75">
        <v>26.188416</v>
      </c>
      <c r="D292" s="75">
        <v>70.085712000000001</v>
      </c>
      <c r="E292" s="75">
        <v>25.462992000000003</v>
      </c>
      <c r="F292" s="75">
        <v>68.549520000000001</v>
      </c>
      <c r="G292" s="75">
        <v>25.056693599999999</v>
      </c>
      <c r="H292" s="75">
        <v>69.308471999999995</v>
      </c>
      <c r="I292" s="75">
        <v>26.671016000000002</v>
      </c>
      <c r="J292" s="75">
        <v>74.237088</v>
      </c>
      <c r="K292" s="75"/>
      <c r="L292" s="83">
        <v>26.25</v>
      </c>
      <c r="M292" s="83">
        <v>72.61</v>
      </c>
      <c r="N292" s="32">
        <v>0.26300000000000001</v>
      </c>
    </row>
    <row r="293" spans="1:14" x14ac:dyDescent="0.25">
      <c r="A293" s="74">
        <v>30241</v>
      </c>
      <c r="B293" s="81">
        <v>290</v>
      </c>
      <c r="C293" s="75">
        <v>26.194512</v>
      </c>
      <c r="D293" s="75">
        <v>70.094856000000007</v>
      </c>
      <c r="E293" s="75">
        <v>25.46604</v>
      </c>
      <c r="F293" s="75">
        <v>68.625720000000001</v>
      </c>
      <c r="G293" s="75">
        <v>25.069800000000001</v>
      </c>
      <c r="H293" s="75">
        <v>69.399912</v>
      </c>
      <c r="I293" s="75">
        <v>26.642568000000004</v>
      </c>
      <c r="J293" s="75">
        <v>74.221847999999994</v>
      </c>
      <c r="K293" s="75"/>
      <c r="L293" s="83">
        <v>26.25</v>
      </c>
      <c r="M293" s="83">
        <v>72.66</v>
      </c>
      <c r="N293" s="32">
        <v>18.161000000000001</v>
      </c>
    </row>
    <row r="294" spans="1:14" x14ac:dyDescent="0.25">
      <c r="A294" s="74">
        <v>30242</v>
      </c>
      <c r="B294" s="81">
        <v>291</v>
      </c>
      <c r="C294" s="75">
        <v>26.179272000000001</v>
      </c>
      <c r="D294" s="75">
        <v>70.070471999999995</v>
      </c>
      <c r="E294" s="75">
        <v>25.462992000000003</v>
      </c>
      <c r="F294" s="75">
        <v>68.717160000000007</v>
      </c>
      <c r="G294" s="75">
        <v>25.078029600000001</v>
      </c>
      <c r="H294" s="75">
        <v>69.473064000000008</v>
      </c>
      <c r="I294" s="75">
        <v>26.628344000000006</v>
      </c>
      <c r="J294" s="75">
        <v>74.301096000000001</v>
      </c>
      <c r="K294" s="75"/>
      <c r="L294" s="83">
        <v>26.26</v>
      </c>
      <c r="M294" s="83">
        <v>72.72</v>
      </c>
      <c r="N294" s="32">
        <v>1.143</v>
      </c>
    </row>
    <row r="295" spans="1:14" x14ac:dyDescent="0.25">
      <c r="A295" s="74">
        <v>30243</v>
      </c>
      <c r="B295" s="81">
        <v>292</v>
      </c>
      <c r="C295" s="75">
        <v>26.170128000000002</v>
      </c>
      <c r="D295" s="75">
        <v>70.039991999999998</v>
      </c>
      <c r="E295" s="75">
        <v>25.462992000000003</v>
      </c>
      <c r="F295" s="75">
        <v>68.790312</v>
      </c>
      <c r="G295" s="75">
        <v>25.091135999999999</v>
      </c>
      <c r="H295" s="75">
        <v>69.515736000000004</v>
      </c>
      <c r="I295" s="75">
        <v>26.639520000000005</v>
      </c>
      <c r="J295" s="75">
        <v>74.386440000000007</v>
      </c>
      <c r="K295" s="75"/>
      <c r="L295" s="83">
        <v>26.26</v>
      </c>
      <c r="M295" s="83">
        <v>72.790000000000006</v>
      </c>
      <c r="N295" s="32">
        <v>2.653</v>
      </c>
    </row>
    <row r="296" spans="1:14" x14ac:dyDescent="0.25">
      <c r="A296" s="74">
        <v>30244</v>
      </c>
      <c r="B296" s="81">
        <v>293</v>
      </c>
      <c r="C296" s="75">
        <v>26.224992000000004</v>
      </c>
      <c r="D296" s="75">
        <v>70.06437600000001</v>
      </c>
      <c r="E296" s="75">
        <v>25.472135999999999</v>
      </c>
      <c r="F296" s="75">
        <v>68.884799999999998</v>
      </c>
      <c r="G296" s="75">
        <v>25.095098400000001</v>
      </c>
      <c r="H296" s="75">
        <v>69.588887999999997</v>
      </c>
      <c r="I296" s="75">
        <v>26.630376000000002</v>
      </c>
      <c r="J296" s="75">
        <v>74.392536000000007</v>
      </c>
      <c r="K296" s="75"/>
      <c r="L296" s="83">
        <v>26.27</v>
      </c>
      <c r="M296" s="83">
        <v>72.86</v>
      </c>
      <c r="N296" s="32">
        <v>8.7550000000000008</v>
      </c>
    </row>
    <row r="297" spans="1:14" x14ac:dyDescent="0.25">
      <c r="A297" s="74">
        <v>30245</v>
      </c>
      <c r="B297" s="81">
        <v>294</v>
      </c>
      <c r="C297" s="75">
        <v>26.22804</v>
      </c>
      <c r="D297" s="75">
        <v>70.195440000000005</v>
      </c>
      <c r="E297" s="75">
        <v>25.462992000000003</v>
      </c>
      <c r="F297" s="75">
        <v>69.003671999999995</v>
      </c>
      <c r="G297" s="75">
        <v>25.128626400000002</v>
      </c>
      <c r="H297" s="75">
        <v>69.805296000000013</v>
      </c>
      <c r="I297" s="75">
        <v>26.642568000000004</v>
      </c>
      <c r="J297" s="75">
        <v>74.429112000000003</v>
      </c>
      <c r="K297" s="75"/>
      <c r="L297" s="83">
        <v>26.27</v>
      </c>
      <c r="M297" s="83">
        <v>72.95</v>
      </c>
      <c r="N297" s="32">
        <v>0.26500000000000001</v>
      </c>
    </row>
    <row r="298" spans="1:14" x14ac:dyDescent="0.25">
      <c r="A298" s="74">
        <v>30246</v>
      </c>
      <c r="B298" s="81">
        <v>295</v>
      </c>
      <c r="C298" s="75">
        <v>26.246328000000002</v>
      </c>
      <c r="D298" s="75">
        <v>70.484999999999999</v>
      </c>
      <c r="E298" s="75">
        <v>25.459944</v>
      </c>
      <c r="F298" s="75">
        <v>69.131688000000011</v>
      </c>
      <c r="G298" s="75">
        <v>25.145085600000002</v>
      </c>
      <c r="H298" s="75">
        <v>69.905879999999996</v>
      </c>
      <c r="I298" s="75">
        <v>26.697431999999999</v>
      </c>
      <c r="J298" s="75">
        <v>74.441304000000002</v>
      </c>
      <c r="K298" s="75"/>
      <c r="L298" s="83">
        <v>26.28</v>
      </c>
      <c r="M298" s="83">
        <v>73.02</v>
      </c>
      <c r="N298" s="32">
        <v>23.076000000000001</v>
      </c>
    </row>
    <row r="299" spans="1:14" x14ac:dyDescent="0.25">
      <c r="A299" s="74">
        <v>30247</v>
      </c>
      <c r="B299" s="81">
        <v>296</v>
      </c>
      <c r="C299" s="75">
        <v>26.255472000000001</v>
      </c>
      <c r="D299" s="75">
        <v>70.765416000000002</v>
      </c>
      <c r="E299" s="75">
        <v>25.447752000000001</v>
      </c>
      <c r="F299" s="75">
        <v>69.204840000000004</v>
      </c>
      <c r="G299" s="75">
        <v>25.161239999999999</v>
      </c>
      <c r="H299" s="75">
        <v>70.003416000000001</v>
      </c>
      <c r="I299" s="75">
        <v>26.706576000000002</v>
      </c>
      <c r="J299" s="75">
        <v>74.435208000000003</v>
      </c>
      <c r="K299" s="75"/>
      <c r="L299" s="83">
        <v>26.29</v>
      </c>
      <c r="M299" s="83">
        <v>73.06</v>
      </c>
      <c r="N299" s="32">
        <v>57.834000000000003</v>
      </c>
    </row>
    <row r="300" spans="1:14" x14ac:dyDescent="0.25">
      <c r="A300" s="74">
        <v>30248</v>
      </c>
      <c r="B300" s="81">
        <v>297</v>
      </c>
      <c r="C300" s="75">
        <v>26.246328000000002</v>
      </c>
      <c r="D300" s="75">
        <v>71.079359999999994</v>
      </c>
      <c r="E300" s="75">
        <v>25.447752000000001</v>
      </c>
      <c r="F300" s="75">
        <v>69.271896000000012</v>
      </c>
      <c r="G300" s="75">
        <v>25.197816000000003</v>
      </c>
      <c r="H300" s="75">
        <v>70.119240000000005</v>
      </c>
      <c r="I300" s="75">
        <v>26.687272000000004</v>
      </c>
      <c r="J300" s="75">
        <v>74.450447999999994</v>
      </c>
      <c r="K300" s="75"/>
      <c r="L300" s="83">
        <v>26.3</v>
      </c>
      <c r="M300" s="83">
        <v>73.12</v>
      </c>
      <c r="N300" s="32">
        <v>1.397</v>
      </c>
    </row>
    <row r="301" spans="1:14" x14ac:dyDescent="0.25">
      <c r="A301" s="74">
        <v>30249</v>
      </c>
      <c r="B301" s="81">
        <v>298</v>
      </c>
      <c r="C301" s="75">
        <v>26.282904000000002</v>
      </c>
      <c r="D301" s="75">
        <v>71.381112000000002</v>
      </c>
      <c r="E301" s="75">
        <v>25.450800000000001</v>
      </c>
      <c r="F301" s="75">
        <v>69.277991999999998</v>
      </c>
      <c r="G301" s="75">
        <v>25.2029976</v>
      </c>
      <c r="H301" s="75">
        <v>70.192391999999998</v>
      </c>
      <c r="I301" s="75">
        <v>26.667968000000002</v>
      </c>
      <c r="J301" s="75">
        <v>74.554079999999999</v>
      </c>
      <c r="K301" s="75"/>
      <c r="L301" s="83">
        <v>26.3</v>
      </c>
      <c r="M301" s="83">
        <v>73.17</v>
      </c>
      <c r="N301" s="32">
        <v>0</v>
      </c>
    </row>
    <row r="302" spans="1:14" x14ac:dyDescent="0.25">
      <c r="A302" s="74">
        <v>30250</v>
      </c>
      <c r="B302" s="81">
        <v>299</v>
      </c>
      <c r="C302" s="75">
        <v>26.340816</v>
      </c>
      <c r="D302" s="75">
        <v>71.746871999999996</v>
      </c>
      <c r="E302" s="75">
        <v>25.456896</v>
      </c>
      <c r="F302" s="75">
        <v>69.284088000000011</v>
      </c>
      <c r="G302" s="75">
        <v>25.194768</v>
      </c>
      <c r="H302" s="75">
        <v>70.283832000000004</v>
      </c>
      <c r="I302" s="75">
        <v>26.661871999999995</v>
      </c>
      <c r="J302" s="75">
        <v>74.679047999999995</v>
      </c>
      <c r="K302" s="75"/>
      <c r="L302" s="83">
        <v>26.32</v>
      </c>
      <c r="M302" s="83">
        <v>73.239999999999995</v>
      </c>
      <c r="N302" s="32">
        <v>17.271999999999998</v>
      </c>
    </row>
    <row r="303" spans="1:14" x14ac:dyDescent="0.25">
      <c r="A303" s="74">
        <v>30251</v>
      </c>
      <c r="B303" s="81">
        <v>300</v>
      </c>
      <c r="C303" s="75">
        <v>26.359104000000002</v>
      </c>
      <c r="D303" s="75">
        <v>72.009</v>
      </c>
      <c r="E303" s="75">
        <v>25.453848000000004</v>
      </c>
      <c r="F303" s="75">
        <v>69.390768000000008</v>
      </c>
      <c r="G303" s="75">
        <v>25.194768</v>
      </c>
      <c r="H303" s="75">
        <v>70.347840000000005</v>
      </c>
      <c r="I303" s="75">
        <v>26.674063999999998</v>
      </c>
      <c r="J303" s="75">
        <v>74.749152000000009</v>
      </c>
      <c r="K303" s="75"/>
      <c r="L303" s="83">
        <v>26.33</v>
      </c>
      <c r="M303" s="83">
        <v>73.3</v>
      </c>
      <c r="N303" s="32">
        <v>17.832999999999998</v>
      </c>
    </row>
    <row r="304" spans="1:14" x14ac:dyDescent="0.25">
      <c r="A304" s="74">
        <v>30252</v>
      </c>
      <c r="B304" s="81">
        <v>301</v>
      </c>
      <c r="C304" s="75">
        <v>26.386536</v>
      </c>
      <c r="D304" s="75">
        <v>72.286367999999996</v>
      </c>
      <c r="E304" s="75">
        <v>25.459944</v>
      </c>
      <c r="F304" s="75">
        <v>69.45477600000001</v>
      </c>
      <c r="G304" s="75">
        <v>25.203911999999999</v>
      </c>
      <c r="H304" s="75">
        <v>70.424040000000005</v>
      </c>
      <c r="I304" s="75">
        <v>26.654760000000003</v>
      </c>
      <c r="J304" s="75">
        <v>74.767440000000008</v>
      </c>
      <c r="K304" s="75"/>
      <c r="L304" s="83">
        <v>26.34</v>
      </c>
      <c r="M304" s="83">
        <v>73.37</v>
      </c>
      <c r="N304" s="32">
        <v>2.36</v>
      </c>
    </row>
    <row r="305" spans="1:14" x14ac:dyDescent="0.25">
      <c r="A305" s="74">
        <v>30253</v>
      </c>
      <c r="B305" s="81">
        <v>302</v>
      </c>
      <c r="C305" s="75">
        <v>26.395679999999999</v>
      </c>
      <c r="D305" s="75">
        <v>72.420479999999998</v>
      </c>
      <c r="E305" s="75">
        <v>25.456896</v>
      </c>
      <c r="F305" s="75">
        <v>69.591936000000004</v>
      </c>
      <c r="G305" s="75">
        <v>25.203911999999999</v>
      </c>
      <c r="H305" s="75">
        <v>70.457568000000009</v>
      </c>
      <c r="I305" s="75">
        <v>26.637488000000001</v>
      </c>
      <c r="J305" s="75">
        <v>74.810112000000004</v>
      </c>
      <c r="K305" s="75"/>
      <c r="L305" s="83">
        <v>26.34</v>
      </c>
      <c r="M305" s="83">
        <v>73.44</v>
      </c>
      <c r="N305" s="32">
        <v>0</v>
      </c>
    </row>
    <row r="306" spans="1:14" x14ac:dyDescent="0.25">
      <c r="A306" s="74">
        <v>30254</v>
      </c>
      <c r="B306" s="81">
        <v>303</v>
      </c>
      <c r="C306" s="75">
        <v>26.395679999999999</v>
      </c>
      <c r="D306" s="75">
        <v>72.518016000000003</v>
      </c>
      <c r="E306" s="75">
        <v>25.459944</v>
      </c>
      <c r="F306" s="75">
        <v>69.680328000000003</v>
      </c>
      <c r="G306" s="75">
        <v>25.206960000000002</v>
      </c>
      <c r="H306" s="75">
        <v>70.609968000000009</v>
      </c>
      <c r="I306" s="75">
        <v>26.623263999999995</v>
      </c>
      <c r="J306" s="75">
        <v>74.794871999999998</v>
      </c>
      <c r="K306" s="75"/>
      <c r="L306" s="83">
        <v>26.35</v>
      </c>
      <c r="M306" s="83">
        <v>73.510000000000005</v>
      </c>
      <c r="N306" s="32">
        <v>3.048</v>
      </c>
    </row>
    <row r="307" spans="1:14" x14ac:dyDescent="0.25">
      <c r="A307" s="74">
        <v>30255</v>
      </c>
      <c r="B307" s="81">
        <v>304</v>
      </c>
      <c r="C307" s="75">
        <v>26.392632000000003</v>
      </c>
      <c r="D307" s="75">
        <v>72.578976000000011</v>
      </c>
      <c r="E307" s="75">
        <v>25.453848000000004</v>
      </c>
      <c r="F307" s="75">
        <v>69.729096000000013</v>
      </c>
      <c r="G307" s="75">
        <v>25.228296</v>
      </c>
      <c r="H307" s="75">
        <v>70.655687999999998</v>
      </c>
      <c r="I307" s="75">
        <v>26.611072000000004</v>
      </c>
      <c r="J307" s="75">
        <v>74.779632000000007</v>
      </c>
      <c r="K307" s="75"/>
      <c r="L307" s="83">
        <v>26.36</v>
      </c>
      <c r="M307" s="83">
        <v>73.59</v>
      </c>
      <c r="N307" s="32">
        <v>0.254</v>
      </c>
    </row>
    <row r="308" spans="1:14" x14ac:dyDescent="0.25">
      <c r="A308" s="74">
        <v>30256</v>
      </c>
      <c r="B308" s="81">
        <v>305</v>
      </c>
      <c r="C308" s="75">
        <v>26.386536</v>
      </c>
      <c r="D308" s="75">
        <v>72.725279999999998</v>
      </c>
      <c r="E308" s="75">
        <v>25.459944</v>
      </c>
      <c r="F308" s="75">
        <v>69.796152000000006</v>
      </c>
      <c r="G308" s="75">
        <v>25.246584000000002</v>
      </c>
      <c r="H308" s="75">
        <v>70.926959999999994</v>
      </c>
      <c r="I308" s="75">
        <v>26.637487999999998</v>
      </c>
      <c r="J308" s="75">
        <v>74.785728000000006</v>
      </c>
      <c r="K308" s="75"/>
      <c r="L308" s="83">
        <v>26.36</v>
      </c>
      <c r="M308" s="83">
        <v>73.650000000000006</v>
      </c>
      <c r="N308" s="32">
        <v>40.326999999999998</v>
      </c>
    </row>
    <row r="309" spans="1:14" x14ac:dyDescent="0.25">
      <c r="A309" s="74">
        <v>30257</v>
      </c>
      <c r="B309" s="81">
        <v>306</v>
      </c>
      <c r="C309" s="75">
        <v>26.38044</v>
      </c>
      <c r="D309" s="75">
        <v>72.771000000000001</v>
      </c>
      <c r="E309" s="75">
        <v>25.450800000000001</v>
      </c>
      <c r="F309" s="75">
        <v>69.860159999999993</v>
      </c>
      <c r="G309" s="75">
        <v>25.263855999999997</v>
      </c>
      <c r="H309" s="75">
        <v>71.048879999999997</v>
      </c>
      <c r="I309" s="75">
        <v>26.629360000000002</v>
      </c>
      <c r="J309" s="75">
        <v>74.941175999999999</v>
      </c>
      <c r="K309" s="75"/>
      <c r="L309" s="83">
        <v>26.37</v>
      </c>
      <c r="M309" s="83">
        <v>73.709999999999994</v>
      </c>
      <c r="N309" s="32">
        <v>2.0950000000000002</v>
      </c>
    </row>
    <row r="310" spans="1:14" x14ac:dyDescent="0.25">
      <c r="A310" s="74">
        <v>30258</v>
      </c>
      <c r="B310" s="81">
        <v>307</v>
      </c>
      <c r="C310" s="75">
        <v>26.413968000000001</v>
      </c>
      <c r="D310" s="75">
        <v>72.914256000000009</v>
      </c>
      <c r="E310" s="75">
        <v>25.447752000000001</v>
      </c>
      <c r="F310" s="75">
        <v>69.875399999999999</v>
      </c>
      <c r="G310" s="75">
        <v>25.276149600000004</v>
      </c>
      <c r="H310" s="75">
        <v>71.149464000000009</v>
      </c>
      <c r="I310" s="75">
        <v>26.627328000000006</v>
      </c>
      <c r="J310" s="75">
        <v>74.956416000000004</v>
      </c>
      <c r="K310" s="75"/>
      <c r="L310" s="83">
        <v>26.38</v>
      </c>
      <c r="M310" s="83">
        <v>73.78</v>
      </c>
      <c r="N310" s="32">
        <v>6.5469999999999997</v>
      </c>
    </row>
    <row r="311" spans="1:14" x14ac:dyDescent="0.25">
      <c r="A311" s="74">
        <v>30259</v>
      </c>
      <c r="B311" s="81">
        <v>308</v>
      </c>
      <c r="C311" s="75">
        <v>26.429207999999999</v>
      </c>
      <c r="D311" s="75">
        <v>73.045320000000004</v>
      </c>
      <c r="E311" s="75">
        <v>25.493472000000001</v>
      </c>
      <c r="F311" s="75">
        <v>70.021704</v>
      </c>
      <c r="G311" s="75">
        <v>25.285293599999999</v>
      </c>
      <c r="H311" s="75">
        <v>71.21956800000001</v>
      </c>
      <c r="I311" s="75">
        <v>26.661872000000006</v>
      </c>
      <c r="J311" s="75">
        <v>75.023471999999998</v>
      </c>
      <c r="K311" s="75"/>
      <c r="L311" s="83">
        <v>26.39</v>
      </c>
      <c r="M311" s="83">
        <v>73.91</v>
      </c>
      <c r="N311" s="32">
        <v>0.26200000000000001</v>
      </c>
    </row>
    <row r="312" spans="1:14" x14ac:dyDescent="0.25">
      <c r="A312" s="74">
        <v>30260</v>
      </c>
      <c r="B312" s="81">
        <v>309</v>
      </c>
      <c r="C312" s="75">
        <v>26.426160000000003</v>
      </c>
      <c r="D312" s="75">
        <v>73.139808000000002</v>
      </c>
      <c r="E312" s="75">
        <v>25.493472000000001</v>
      </c>
      <c r="F312" s="75">
        <v>70.125336000000004</v>
      </c>
      <c r="G312" s="75">
        <v>25.2962664</v>
      </c>
      <c r="H312" s="75">
        <v>71.311008000000001</v>
      </c>
      <c r="I312" s="75">
        <v>26.68524</v>
      </c>
      <c r="J312" s="75">
        <v>75.041759999999996</v>
      </c>
      <c r="K312" s="75"/>
      <c r="L312" s="83">
        <v>26.4</v>
      </c>
      <c r="M312" s="83">
        <v>73.98</v>
      </c>
      <c r="N312" s="32">
        <v>24.614999999999998</v>
      </c>
    </row>
    <row r="313" spans="1:14" x14ac:dyDescent="0.25">
      <c r="A313" s="74">
        <v>30261</v>
      </c>
      <c r="B313" s="81">
        <v>310</v>
      </c>
      <c r="C313" s="75">
        <v>26.420064000000004</v>
      </c>
      <c r="D313" s="75">
        <v>73.182479999999998</v>
      </c>
      <c r="E313" s="75">
        <v>25.496520000000004</v>
      </c>
      <c r="F313" s="75">
        <v>70.232016000000002</v>
      </c>
      <c r="G313" s="75">
        <v>25.309576000000003</v>
      </c>
      <c r="H313" s="75">
        <v>71.378064000000009</v>
      </c>
      <c r="I313" s="75">
        <v>26.691336</v>
      </c>
      <c r="J313" s="75">
        <v>75.038712000000004</v>
      </c>
      <c r="K313" s="75"/>
      <c r="L313" s="83">
        <v>26.41</v>
      </c>
      <c r="M313" s="83">
        <v>74.05</v>
      </c>
      <c r="N313" s="32">
        <v>10.736000000000001</v>
      </c>
    </row>
    <row r="314" spans="1:14" x14ac:dyDescent="0.25">
      <c r="A314" s="74">
        <v>30262</v>
      </c>
      <c r="B314" s="81">
        <v>311</v>
      </c>
      <c r="C314" s="75">
        <v>26.410920000000004</v>
      </c>
      <c r="D314" s="75">
        <v>73.161144000000007</v>
      </c>
      <c r="E314" s="75">
        <v>25.499568</v>
      </c>
      <c r="F314" s="75">
        <v>70.311264000000008</v>
      </c>
      <c r="G314" s="75">
        <v>25.309576000000003</v>
      </c>
      <c r="H314" s="75">
        <v>71.451216000000002</v>
      </c>
      <c r="I314" s="75">
        <v>26.684224</v>
      </c>
      <c r="J314" s="75">
        <v>75.002136000000007</v>
      </c>
      <c r="K314" s="75"/>
      <c r="L314" s="83">
        <v>26.41</v>
      </c>
      <c r="M314" s="83">
        <v>74.150000000000006</v>
      </c>
      <c r="N314" s="32">
        <v>3.1749999999999998</v>
      </c>
    </row>
    <row r="315" spans="1:14" x14ac:dyDescent="0.25">
      <c r="A315" s="74">
        <v>30263</v>
      </c>
      <c r="B315" s="81">
        <v>312</v>
      </c>
      <c r="C315" s="75">
        <v>26.413968000000001</v>
      </c>
      <c r="D315" s="75">
        <v>73.124567999999996</v>
      </c>
      <c r="E315" s="75">
        <v>25.527000000000001</v>
      </c>
      <c r="F315" s="75">
        <v>70.363079999999997</v>
      </c>
      <c r="G315" s="75">
        <v>25.328879999999998</v>
      </c>
      <c r="H315" s="75">
        <v>71.512176000000011</v>
      </c>
      <c r="I315" s="75">
        <v>26.684224</v>
      </c>
      <c r="J315" s="75">
        <v>74.947271999999998</v>
      </c>
      <c r="K315" s="75"/>
      <c r="L315" s="83">
        <v>26.42</v>
      </c>
      <c r="M315" s="83">
        <v>74.23</v>
      </c>
      <c r="N315" s="32">
        <v>0</v>
      </c>
    </row>
    <row r="316" spans="1:14" x14ac:dyDescent="0.25">
      <c r="A316" s="74">
        <v>30264</v>
      </c>
      <c r="B316" s="81">
        <v>313</v>
      </c>
      <c r="C316" s="75">
        <v>26.401776000000002</v>
      </c>
      <c r="D316" s="75">
        <v>73.127616000000003</v>
      </c>
      <c r="E316" s="75">
        <v>25.569672000000001</v>
      </c>
      <c r="F316" s="75">
        <v>70.424040000000005</v>
      </c>
      <c r="G316" s="75">
        <v>25.361391999999999</v>
      </c>
      <c r="H316" s="75">
        <v>71.560944000000006</v>
      </c>
      <c r="I316" s="75">
        <v>26.699463999999995</v>
      </c>
      <c r="J316" s="75">
        <v>74.904600000000002</v>
      </c>
      <c r="K316" s="75"/>
      <c r="L316" s="83">
        <v>26.44</v>
      </c>
      <c r="M316" s="83">
        <v>74.31</v>
      </c>
      <c r="N316" s="32">
        <v>11.557</v>
      </c>
    </row>
    <row r="317" spans="1:14" x14ac:dyDescent="0.25">
      <c r="A317" s="74">
        <v>30265</v>
      </c>
      <c r="B317" s="81">
        <v>314</v>
      </c>
      <c r="C317" s="75">
        <v>26.377392000000004</v>
      </c>
      <c r="D317" s="75">
        <v>73.118471999999997</v>
      </c>
      <c r="E317" s="75">
        <v>25.597104000000002</v>
      </c>
      <c r="F317" s="75">
        <v>70.515479999999997</v>
      </c>
      <c r="G317" s="75">
        <v>25.361391999999999</v>
      </c>
      <c r="H317" s="75">
        <v>71.628</v>
      </c>
      <c r="I317" s="75">
        <v>26.703528000000006</v>
      </c>
      <c r="J317" s="75">
        <v>74.916792000000001</v>
      </c>
      <c r="K317" s="75"/>
      <c r="L317" s="83">
        <v>26.45</v>
      </c>
      <c r="M317" s="83">
        <v>74.430000000000007</v>
      </c>
      <c r="N317" s="32">
        <v>0</v>
      </c>
    </row>
    <row r="318" spans="1:14" x14ac:dyDescent="0.25">
      <c r="A318" s="74">
        <v>30266</v>
      </c>
      <c r="B318" s="81">
        <v>315</v>
      </c>
      <c r="C318" s="75">
        <v>26.398728000000002</v>
      </c>
      <c r="D318" s="75">
        <v>73.139808000000002</v>
      </c>
      <c r="E318" s="75">
        <v>25.600152000000001</v>
      </c>
      <c r="F318" s="75">
        <v>70.570344000000006</v>
      </c>
      <c r="G318" s="75">
        <v>25.364541600000003</v>
      </c>
      <c r="H318" s="75">
        <v>71.713344000000006</v>
      </c>
      <c r="I318" s="75">
        <v>26.707592000000002</v>
      </c>
      <c r="J318" s="75">
        <v>74.932032000000007</v>
      </c>
      <c r="K318" s="75"/>
      <c r="L318" s="83">
        <v>26.46</v>
      </c>
      <c r="M318" s="83">
        <v>74.56</v>
      </c>
      <c r="N318" s="32">
        <v>0</v>
      </c>
    </row>
    <row r="319" spans="1:14" x14ac:dyDescent="0.25">
      <c r="A319" s="74">
        <v>30267</v>
      </c>
      <c r="B319" s="81">
        <v>316</v>
      </c>
      <c r="C319" s="75">
        <v>26.398728000000002</v>
      </c>
      <c r="D319" s="75">
        <v>73.194671999999997</v>
      </c>
      <c r="E319" s="75">
        <v>25.627584000000002</v>
      </c>
      <c r="F319" s="75">
        <v>70.670928000000004</v>
      </c>
      <c r="G319" s="75">
        <v>25.361391999999999</v>
      </c>
      <c r="H319" s="75">
        <v>71.774304000000001</v>
      </c>
      <c r="I319" s="75">
        <v>26.708608000000002</v>
      </c>
      <c r="J319" s="75">
        <v>75.145392000000001</v>
      </c>
      <c r="K319" s="75"/>
      <c r="L319" s="83">
        <v>26.46</v>
      </c>
      <c r="M319" s="83">
        <v>74.66</v>
      </c>
      <c r="N319" s="32">
        <v>0</v>
      </c>
    </row>
    <row r="320" spans="1:14" x14ac:dyDescent="0.25">
      <c r="A320" s="74">
        <v>30268</v>
      </c>
      <c r="B320" s="81">
        <v>317</v>
      </c>
      <c r="C320" s="75">
        <v>26.383488000000003</v>
      </c>
      <c r="D320" s="75">
        <v>73.356216000000003</v>
      </c>
      <c r="E320" s="75">
        <v>25.627584000000002</v>
      </c>
      <c r="F320" s="75">
        <v>70.762368000000009</v>
      </c>
      <c r="G320" s="75">
        <v>25.359360000000002</v>
      </c>
      <c r="H320" s="75">
        <v>71.807832000000005</v>
      </c>
      <c r="I320" s="75">
        <v>26.715719999999997</v>
      </c>
      <c r="J320" s="75">
        <v>75.46848</v>
      </c>
      <c r="K320" s="75"/>
      <c r="L320" s="83">
        <v>26.47</v>
      </c>
      <c r="M320" s="83">
        <v>74.75</v>
      </c>
      <c r="N320" s="32">
        <v>19.177</v>
      </c>
    </row>
    <row r="321" spans="1:14" x14ac:dyDescent="0.25">
      <c r="A321" s="74">
        <v>30269</v>
      </c>
      <c r="B321" s="81">
        <v>318</v>
      </c>
      <c r="C321" s="75">
        <v>26.359104000000002</v>
      </c>
      <c r="D321" s="75">
        <v>73.392792</v>
      </c>
      <c r="E321" s="75">
        <v>25.61844</v>
      </c>
      <c r="F321" s="75">
        <v>70.823328000000004</v>
      </c>
      <c r="G321" s="75">
        <v>25.362408000000002</v>
      </c>
      <c r="H321" s="75">
        <v>71.865744000000007</v>
      </c>
      <c r="I321" s="75">
        <v>26.751280000000001</v>
      </c>
      <c r="J321" s="75">
        <v>75.58125600000001</v>
      </c>
      <c r="K321" s="75"/>
      <c r="L321" s="83">
        <v>26.48</v>
      </c>
      <c r="M321" s="83">
        <v>74.83</v>
      </c>
      <c r="N321" s="32">
        <v>9.9060000000000006</v>
      </c>
    </row>
    <row r="322" spans="1:14" x14ac:dyDescent="0.25">
      <c r="A322" s="74">
        <v>30270</v>
      </c>
      <c r="B322" s="81">
        <v>319</v>
      </c>
      <c r="C322" s="75">
        <v>26.346912</v>
      </c>
      <c r="D322" s="75">
        <v>73.371456000000009</v>
      </c>
      <c r="E322" s="75">
        <v>25.624535999999999</v>
      </c>
      <c r="F322" s="75">
        <v>70.920864000000009</v>
      </c>
      <c r="G322" s="75">
        <v>25.404064000000005</v>
      </c>
      <c r="H322" s="75">
        <v>71.935848000000007</v>
      </c>
      <c r="I322" s="75">
        <v>26.791920000000008</v>
      </c>
      <c r="J322" s="75">
        <v>75.636120000000005</v>
      </c>
      <c r="K322" s="75"/>
      <c r="L322" s="83">
        <v>26.48</v>
      </c>
      <c r="M322" s="83">
        <v>74.92</v>
      </c>
      <c r="N322" s="32">
        <v>0</v>
      </c>
    </row>
    <row r="323" spans="1:14" x14ac:dyDescent="0.25">
      <c r="A323" s="74">
        <v>30271</v>
      </c>
      <c r="B323" s="81">
        <v>320</v>
      </c>
      <c r="C323" s="75">
        <v>26.340816</v>
      </c>
      <c r="D323" s="75">
        <v>73.322687999999999</v>
      </c>
      <c r="E323" s="75">
        <v>25.621488000000003</v>
      </c>
      <c r="F323" s="75">
        <v>70.994016000000002</v>
      </c>
      <c r="G323" s="75">
        <v>25.434645600000003</v>
      </c>
      <c r="H323" s="75">
        <v>71.984616000000003</v>
      </c>
      <c r="I323" s="75">
        <v>26.800048000000004</v>
      </c>
      <c r="J323" s="75">
        <v>75.651359999999997</v>
      </c>
      <c r="K323" s="75"/>
      <c r="L323" s="83">
        <v>26.5</v>
      </c>
      <c r="M323" s="83">
        <v>74.98</v>
      </c>
      <c r="N323" s="32">
        <v>12.573</v>
      </c>
    </row>
    <row r="324" spans="1:14" x14ac:dyDescent="0.25">
      <c r="A324" s="74">
        <v>30272</v>
      </c>
      <c r="B324" s="81">
        <v>321</v>
      </c>
      <c r="C324" s="75">
        <v>26.340816</v>
      </c>
      <c r="D324" s="75">
        <v>73.261728000000005</v>
      </c>
      <c r="E324" s="75">
        <v>25.615392000000003</v>
      </c>
      <c r="F324" s="75">
        <v>71.045832000000004</v>
      </c>
      <c r="G324" s="75">
        <v>25.493472000000001</v>
      </c>
      <c r="H324" s="75">
        <v>72.185784000000012</v>
      </c>
      <c r="I324" s="75">
        <v>26.812239999999999</v>
      </c>
      <c r="J324" s="75">
        <v>75.633071999999999</v>
      </c>
      <c r="K324" s="75"/>
      <c r="L324" s="83">
        <v>26.5</v>
      </c>
      <c r="M324" s="83">
        <v>75.06</v>
      </c>
      <c r="N324" s="32">
        <v>0</v>
      </c>
    </row>
    <row r="325" spans="1:14" x14ac:dyDescent="0.25">
      <c r="A325" s="74">
        <v>30273</v>
      </c>
      <c r="B325" s="81">
        <v>322</v>
      </c>
      <c r="C325" s="75">
        <v>26.337768000000001</v>
      </c>
      <c r="D325" s="75">
        <v>73.203816000000003</v>
      </c>
      <c r="E325" s="75">
        <v>25.606248000000004</v>
      </c>
      <c r="F325" s="75">
        <v>71.0946</v>
      </c>
      <c r="G325" s="75">
        <v>25.524866400000001</v>
      </c>
      <c r="H325" s="75">
        <v>72.435720000000003</v>
      </c>
      <c r="I325" s="75">
        <v>26.830528000000008</v>
      </c>
      <c r="J325" s="75">
        <v>75.858624000000006</v>
      </c>
      <c r="K325" s="75"/>
      <c r="L325" s="83">
        <v>26.5</v>
      </c>
      <c r="M325" s="83">
        <v>75.16</v>
      </c>
      <c r="N325" s="32">
        <v>0</v>
      </c>
    </row>
    <row r="326" spans="1:14" x14ac:dyDescent="0.25">
      <c r="A326" s="74">
        <v>30274</v>
      </c>
      <c r="B326" s="81">
        <v>323</v>
      </c>
      <c r="C326" s="75">
        <v>26.340816</v>
      </c>
      <c r="D326" s="75">
        <v>73.200767999999997</v>
      </c>
      <c r="E326" s="75">
        <v>25.621488000000003</v>
      </c>
      <c r="F326" s="75">
        <v>71.234808000000001</v>
      </c>
      <c r="G326" s="75">
        <v>25.538277600000004</v>
      </c>
      <c r="H326" s="75">
        <v>72.527159999999995</v>
      </c>
      <c r="I326" s="75">
        <v>26.880312</v>
      </c>
      <c r="J326" s="75">
        <v>76.27315200000001</v>
      </c>
      <c r="K326" s="75"/>
      <c r="L326" s="83">
        <v>26.51</v>
      </c>
      <c r="M326" s="83">
        <v>75.27</v>
      </c>
      <c r="N326" s="32">
        <v>20.954999999999998</v>
      </c>
    </row>
    <row r="327" spans="1:14" x14ac:dyDescent="0.25">
      <c r="A327" s="74">
        <v>30275</v>
      </c>
      <c r="B327" s="81">
        <v>324</v>
      </c>
      <c r="C327" s="75">
        <v>26.337768000000001</v>
      </c>
      <c r="D327" s="75">
        <v>73.212959999999995</v>
      </c>
      <c r="E327" s="75">
        <v>25.627584000000002</v>
      </c>
      <c r="F327" s="75">
        <v>71.298816000000002</v>
      </c>
      <c r="G327" s="75">
        <v>25.546202400000002</v>
      </c>
      <c r="H327" s="75">
        <v>72.591167999999996</v>
      </c>
      <c r="I327" s="75">
        <v>26.897584000000002</v>
      </c>
      <c r="J327" s="75">
        <v>77.132688000000002</v>
      </c>
      <c r="K327" s="75"/>
      <c r="L327" s="83">
        <v>26.52</v>
      </c>
      <c r="M327" s="83">
        <v>75.34</v>
      </c>
      <c r="N327" s="32">
        <v>30.099</v>
      </c>
    </row>
    <row r="328" spans="1:14" x14ac:dyDescent="0.25">
      <c r="A328" s="74">
        <v>30276</v>
      </c>
      <c r="B328" s="81">
        <v>325</v>
      </c>
      <c r="C328" s="75">
        <v>26.337768000000001</v>
      </c>
      <c r="D328" s="75">
        <v>73.240392</v>
      </c>
      <c r="E328" s="75">
        <v>25.624535999999999</v>
      </c>
      <c r="F328" s="75">
        <v>71.378064000000009</v>
      </c>
      <c r="G328" s="75">
        <v>25.555346400000001</v>
      </c>
      <c r="H328" s="75">
        <v>72.661271999999997</v>
      </c>
      <c r="I328" s="75">
        <v>26.947368000000004</v>
      </c>
      <c r="J328" s="75">
        <v>77.138784000000001</v>
      </c>
      <c r="K328" s="75"/>
      <c r="L328" s="83">
        <v>26.53</v>
      </c>
      <c r="M328" s="83">
        <v>75.400000000000006</v>
      </c>
      <c r="N328" s="32">
        <v>0.254</v>
      </c>
    </row>
    <row r="329" spans="1:14" x14ac:dyDescent="0.25">
      <c r="A329" s="74">
        <v>30277</v>
      </c>
      <c r="B329" s="81">
        <v>326</v>
      </c>
      <c r="C329" s="75">
        <v>26.340816</v>
      </c>
      <c r="D329" s="75">
        <v>73.228200000000001</v>
      </c>
      <c r="E329" s="75">
        <v>25.630632000000002</v>
      </c>
      <c r="F329" s="75">
        <v>71.402448000000007</v>
      </c>
      <c r="G329" s="75">
        <v>25.577901600000001</v>
      </c>
      <c r="H329" s="75">
        <v>72.767952000000008</v>
      </c>
      <c r="I329" s="75">
        <v>26.999184</v>
      </c>
      <c r="J329" s="75">
        <v>77.117447999999996</v>
      </c>
      <c r="K329" s="75"/>
      <c r="L329" s="83">
        <v>26.53</v>
      </c>
      <c r="M329" s="83">
        <v>75.48</v>
      </c>
      <c r="N329" s="32">
        <v>9.1440000000000001</v>
      </c>
    </row>
    <row r="330" spans="1:14" x14ac:dyDescent="0.25">
      <c r="A330" s="74">
        <v>30278</v>
      </c>
      <c r="B330" s="81">
        <v>327</v>
      </c>
      <c r="C330" s="75">
        <v>26.343864000000004</v>
      </c>
      <c r="D330" s="75">
        <v>73.203816000000003</v>
      </c>
      <c r="E330" s="75">
        <v>25.621488000000003</v>
      </c>
      <c r="F330" s="75">
        <v>71.420736000000005</v>
      </c>
      <c r="G330" s="75">
        <v>25.582778400000002</v>
      </c>
      <c r="H330" s="75">
        <v>72.819767999999996</v>
      </c>
      <c r="I330" s="75">
        <v>26.982927999999998</v>
      </c>
      <c r="J330" s="75">
        <v>77.083920000000006</v>
      </c>
      <c r="K330" s="75"/>
      <c r="L330" s="83">
        <v>26.54</v>
      </c>
      <c r="M330" s="83">
        <v>75.540000000000006</v>
      </c>
      <c r="N330" s="32">
        <v>35.814</v>
      </c>
    </row>
    <row r="331" spans="1:14" x14ac:dyDescent="0.25">
      <c r="A331" s="74">
        <v>30279</v>
      </c>
      <c r="B331" s="81">
        <v>328</v>
      </c>
      <c r="C331" s="75">
        <v>26.340816</v>
      </c>
      <c r="D331" s="75">
        <v>73.185528000000005</v>
      </c>
      <c r="E331" s="75">
        <v>25.658064000000003</v>
      </c>
      <c r="F331" s="75">
        <v>71.530464000000009</v>
      </c>
      <c r="G331" s="75">
        <v>25.6175256</v>
      </c>
      <c r="H331" s="75">
        <v>74.700384000000014</v>
      </c>
      <c r="I331" s="75">
        <v>26.994104</v>
      </c>
      <c r="J331" s="75">
        <v>77.029055999999997</v>
      </c>
      <c r="K331" s="75"/>
      <c r="L331" s="83">
        <v>26.54</v>
      </c>
      <c r="M331" s="83">
        <v>75.650000000000006</v>
      </c>
      <c r="N331" s="32">
        <v>0</v>
      </c>
    </row>
    <row r="332" spans="1:14" x14ac:dyDescent="0.25">
      <c r="A332" s="74">
        <v>30280</v>
      </c>
      <c r="B332" s="81">
        <v>329</v>
      </c>
      <c r="C332" s="75">
        <v>26.340816</v>
      </c>
      <c r="D332" s="75">
        <v>73.209912000000003</v>
      </c>
      <c r="E332" s="75">
        <v>25.661111999999999</v>
      </c>
      <c r="F332" s="75">
        <v>71.618856000000008</v>
      </c>
      <c r="G332" s="75">
        <v>25.632765599999999</v>
      </c>
      <c r="H332" s="75">
        <v>74.980800000000002</v>
      </c>
      <c r="I332" s="75">
        <v>26.984960000000004</v>
      </c>
      <c r="J332" s="75">
        <v>76.998576</v>
      </c>
      <c r="K332" s="75"/>
      <c r="L332" s="83">
        <v>26.55</v>
      </c>
      <c r="M332" s="83">
        <v>75.709999999999994</v>
      </c>
      <c r="N332" s="32">
        <v>0</v>
      </c>
    </row>
    <row r="333" spans="1:14" x14ac:dyDescent="0.25">
      <c r="A333" s="74">
        <v>30281</v>
      </c>
      <c r="B333" s="81">
        <v>330</v>
      </c>
      <c r="C333" s="75">
        <v>26.356056000000002</v>
      </c>
      <c r="D333" s="75">
        <v>73.246487999999999</v>
      </c>
      <c r="E333" s="75">
        <v>25.658064000000003</v>
      </c>
      <c r="F333" s="75">
        <v>71.743824000000004</v>
      </c>
      <c r="G333" s="75">
        <v>25.635813600000002</v>
      </c>
      <c r="H333" s="75">
        <v>75.133200000000002</v>
      </c>
      <c r="I333" s="75">
        <v>26.967688000000003</v>
      </c>
      <c r="J333" s="75">
        <v>76.952855999999997</v>
      </c>
      <c r="K333" s="75"/>
      <c r="L333" s="83">
        <v>26.56</v>
      </c>
      <c r="M333" s="83">
        <v>75.760000000000005</v>
      </c>
      <c r="N333" s="32">
        <v>24.638000000000002</v>
      </c>
    </row>
    <row r="334" spans="1:14" x14ac:dyDescent="0.25">
      <c r="A334" s="74">
        <v>30282</v>
      </c>
      <c r="B334" s="81">
        <v>331</v>
      </c>
      <c r="C334" s="75">
        <v>26.359104000000002</v>
      </c>
      <c r="D334" s="75">
        <v>73.243440000000007</v>
      </c>
      <c r="E334" s="75">
        <v>25.655016000000003</v>
      </c>
      <c r="F334" s="75">
        <v>72.033384000000012</v>
      </c>
      <c r="G334" s="75">
        <v>25.640690400000004</v>
      </c>
      <c r="H334" s="75">
        <v>75.242928000000006</v>
      </c>
      <c r="I334" s="75">
        <v>26.961388800000002</v>
      </c>
      <c r="J334" s="75">
        <v>76.901040000000009</v>
      </c>
      <c r="K334" s="75"/>
      <c r="L334" s="83">
        <v>26.57</v>
      </c>
      <c r="M334" s="83">
        <v>75.87</v>
      </c>
      <c r="N334" s="32">
        <v>0</v>
      </c>
    </row>
    <row r="335" spans="1:14" x14ac:dyDescent="0.25">
      <c r="A335" s="74">
        <v>30283</v>
      </c>
      <c r="B335" s="81">
        <v>332</v>
      </c>
      <c r="C335" s="75">
        <v>26.356056000000002</v>
      </c>
      <c r="D335" s="75">
        <v>73.261728000000005</v>
      </c>
      <c r="E335" s="75">
        <v>25.648920000000004</v>
      </c>
      <c r="F335" s="75">
        <v>72.1614</v>
      </c>
      <c r="G335" s="75">
        <v>25.636728000000002</v>
      </c>
      <c r="H335" s="75">
        <v>75.309984000000014</v>
      </c>
      <c r="I335" s="75">
        <v>26.968704000000002</v>
      </c>
      <c r="J335" s="75">
        <v>76.858367999999999</v>
      </c>
      <c r="K335" s="75"/>
      <c r="L335" s="83">
        <v>26.58</v>
      </c>
      <c r="M335" s="83">
        <v>75.91</v>
      </c>
      <c r="N335" s="32">
        <v>0</v>
      </c>
    </row>
    <row r="336" spans="1:14" x14ac:dyDescent="0.25">
      <c r="A336" s="74">
        <v>30284</v>
      </c>
      <c r="B336" s="81">
        <v>333</v>
      </c>
      <c r="C336" s="75">
        <v>26.353007999999999</v>
      </c>
      <c r="D336" s="75">
        <v>73.246487999999999</v>
      </c>
      <c r="E336" s="75">
        <v>25.651968</v>
      </c>
      <c r="F336" s="75">
        <v>72.219312000000002</v>
      </c>
      <c r="G336" s="75">
        <v>25.641909599999998</v>
      </c>
      <c r="H336" s="75">
        <v>75.361800000000002</v>
      </c>
      <c r="I336" s="75">
        <v>26.972768000000002</v>
      </c>
      <c r="J336" s="75">
        <v>76.815696000000003</v>
      </c>
      <c r="K336" s="75"/>
      <c r="L336" s="83">
        <v>26.58</v>
      </c>
      <c r="M336" s="83">
        <v>76</v>
      </c>
      <c r="N336" s="32">
        <v>0</v>
      </c>
    </row>
    <row r="337" spans="1:14" x14ac:dyDescent="0.25">
      <c r="A337" s="74">
        <v>30285</v>
      </c>
      <c r="B337" s="81">
        <v>334</v>
      </c>
      <c r="C337" s="75">
        <v>26.346912</v>
      </c>
      <c r="D337" s="75">
        <v>73.219056000000009</v>
      </c>
      <c r="E337" s="75">
        <v>25.642824000000001</v>
      </c>
      <c r="F337" s="75">
        <v>72.332087999999999</v>
      </c>
      <c r="G337" s="75">
        <v>25.644957600000001</v>
      </c>
      <c r="H337" s="75">
        <v>75.401424000000006</v>
      </c>
      <c r="I337" s="75">
        <v>26.970837599999999</v>
      </c>
      <c r="J337" s="75">
        <v>76.794359999999998</v>
      </c>
      <c r="K337" s="75"/>
      <c r="L337" s="83">
        <v>26.58</v>
      </c>
      <c r="M337" s="83">
        <v>76.06</v>
      </c>
      <c r="N337" s="32">
        <v>0</v>
      </c>
    </row>
    <row r="338" spans="1:14" x14ac:dyDescent="0.25">
      <c r="A338" s="74">
        <v>30286</v>
      </c>
      <c r="B338" s="81">
        <v>335</v>
      </c>
      <c r="C338" s="75">
        <v>26.340816</v>
      </c>
      <c r="D338" s="75">
        <v>73.188576000000012</v>
      </c>
      <c r="E338" s="75">
        <v>25.636728000000002</v>
      </c>
      <c r="F338" s="75">
        <v>72.478391999999999</v>
      </c>
      <c r="G338" s="75">
        <v>25.638861600000002</v>
      </c>
      <c r="H338" s="75">
        <v>75.447144000000009</v>
      </c>
      <c r="I338" s="75">
        <v>26.965656000000003</v>
      </c>
      <c r="J338" s="75">
        <v>76.766928000000007</v>
      </c>
      <c r="K338" s="75"/>
      <c r="L338" s="83">
        <v>26.59</v>
      </c>
      <c r="M338" s="83">
        <v>76.14</v>
      </c>
      <c r="N338" s="32">
        <v>0</v>
      </c>
    </row>
    <row r="339" spans="1:14" x14ac:dyDescent="0.25">
      <c r="A339" s="74">
        <v>30287</v>
      </c>
      <c r="B339" s="81">
        <v>336</v>
      </c>
      <c r="C339" s="75">
        <v>26.334720000000004</v>
      </c>
      <c r="D339" s="75">
        <v>73.158096</v>
      </c>
      <c r="E339" s="75">
        <v>25.624535999999999</v>
      </c>
      <c r="F339" s="75">
        <v>72.585071999999997</v>
      </c>
      <c r="G339" s="75">
        <v>25.628498400000002</v>
      </c>
      <c r="H339" s="75">
        <v>75.489816000000005</v>
      </c>
      <c r="I339" s="75">
        <v>26.960576</v>
      </c>
      <c r="J339" s="75">
        <v>76.718159999999997</v>
      </c>
      <c r="K339" s="75"/>
      <c r="L339" s="83">
        <v>26.59</v>
      </c>
      <c r="M339" s="83">
        <v>76.2</v>
      </c>
      <c r="N339" s="32">
        <v>11.42</v>
      </c>
    </row>
    <row r="340" spans="1:14" x14ac:dyDescent="0.25">
      <c r="A340" s="74">
        <v>30288</v>
      </c>
      <c r="B340" s="81">
        <v>337</v>
      </c>
      <c r="C340" s="75">
        <v>26.325576000000002</v>
      </c>
      <c r="D340" s="75">
        <v>73.136759999999995</v>
      </c>
      <c r="E340" s="75">
        <v>25.615392000000003</v>
      </c>
      <c r="F340" s="75">
        <v>72.639936000000006</v>
      </c>
      <c r="G340" s="75">
        <v>25.665074400000002</v>
      </c>
      <c r="H340" s="75">
        <v>75.532488000000001</v>
      </c>
      <c r="I340" s="75">
        <v>26.962607999999999</v>
      </c>
      <c r="J340" s="75">
        <v>76.660247999999996</v>
      </c>
      <c r="K340" s="75"/>
      <c r="L340" s="83">
        <v>26.58</v>
      </c>
      <c r="M340" s="83">
        <v>76.239999999999995</v>
      </c>
      <c r="N340" s="32">
        <v>0.27</v>
      </c>
    </row>
    <row r="341" spans="1:14" x14ac:dyDescent="0.25">
      <c r="A341" s="74">
        <v>30289</v>
      </c>
      <c r="B341" s="81">
        <v>338</v>
      </c>
      <c r="C341" s="75">
        <v>26.319479999999999</v>
      </c>
      <c r="D341" s="75">
        <v>73.094087999999999</v>
      </c>
      <c r="E341" s="75">
        <v>25.603200000000001</v>
      </c>
      <c r="F341" s="75">
        <v>72.685656000000009</v>
      </c>
      <c r="G341" s="75">
        <v>25.672389600000002</v>
      </c>
      <c r="H341" s="75">
        <v>75.569064000000012</v>
      </c>
      <c r="I341" s="75">
        <v>26.956512</v>
      </c>
      <c r="J341" s="75">
        <v>76.599288000000001</v>
      </c>
      <c r="K341" s="75"/>
      <c r="L341" s="83">
        <v>26.59</v>
      </c>
      <c r="M341" s="83">
        <v>76.28</v>
      </c>
      <c r="N341" s="32">
        <v>0</v>
      </c>
    </row>
    <row r="342" spans="1:14" x14ac:dyDescent="0.25">
      <c r="A342" s="74">
        <v>30290</v>
      </c>
      <c r="B342" s="81">
        <v>339</v>
      </c>
      <c r="C342" s="75">
        <v>26.319479999999999</v>
      </c>
      <c r="D342" s="75">
        <v>73.069704000000002</v>
      </c>
      <c r="E342" s="75">
        <v>25.594056000000002</v>
      </c>
      <c r="F342" s="75">
        <v>72.728328000000005</v>
      </c>
      <c r="G342" s="75">
        <v>25.672389600000002</v>
      </c>
      <c r="H342" s="75">
        <v>75.614784000000014</v>
      </c>
      <c r="I342" s="75">
        <v>26.954480000000004</v>
      </c>
      <c r="J342" s="75">
        <v>76.526136000000008</v>
      </c>
      <c r="K342" s="75"/>
      <c r="L342" s="83">
        <v>26.6</v>
      </c>
      <c r="M342" s="83">
        <v>76.319999999999993</v>
      </c>
      <c r="N342" s="32">
        <v>0</v>
      </c>
    </row>
    <row r="343" spans="1:14" x14ac:dyDescent="0.25">
      <c r="A343" s="74">
        <v>30291</v>
      </c>
      <c r="B343" s="81">
        <v>340</v>
      </c>
      <c r="C343" s="75">
        <v>26.313383999999999</v>
      </c>
      <c r="D343" s="75">
        <v>73.048367999999996</v>
      </c>
      <c r="E343" s="75">
        <v>25.581864000000003</v>
      </c>
      <c r="F343" s="75">
        <v>72.755759999999995</v>
      </c>
      <c r="G343" s="75">
        <v>25.661111999999999</v>
      </c>
      <c r="H343" s="75">
        <v>75.642216000000005</v>
      </c>
      <c r="I343" s="75">
        <v>26.953464000000004</v>
      </c>
      <c r="J343" s="75">
        <v>76.452984000000001</v>
      </c>
      <c r="K343" s="75"/>
      <c r="L343" s="83">
        <v>26.59</v>
      </c>
      <c r="M343" s="83">
        <v>76.349999999999994</v>
      </c>
      <c r="N343" s="32">
        <v>1.4</v>
      </c>
    </row>
    <row r="344" spans="1:14" x14ac:dyDescent="0.25">
      <c r="A344" s="74">
        <v>30292</v>
      </c>
      <c r="B344" s="81">
        <v>341</v>
      </c>
      <c r="C344" s="75">
        <v>26.30424</v>
      </c>
      <c r="D344" s="75">
        <v>73.017887999999999</v>
      </c>
      <c r="E344" s="75">
        <v>25.569672000000001</v>
      </c>
      <c r="F344" s="75">
        <v>72.767952000000008</v>
      </c>
      <c r="G344" s="75">
        <v>25.655016000000003</v>
      </c>
      <c r="H344" s="75">
        <v>75.65745600000001</v>
      </c>
      <c r="I344" s="75">
        <v>26.941272000000001</v>
      </c>
      <c r="J344" s="75">
        <v>76.376784000000001</v>
      </c>
      <c r="K344" s="75"/>
      <c r="L344" s="83">
        <v>26.6</v>
      </c>
      <c r="M344" s="83">
        <v>76.39</v>
      </c>
      <c r="N344" s="32">
        <v>0</v>
      </c>
    </row>
    <row r="345" spans="1:14" x14ac:dyDescent="0.25">
      <c r="A345" s="74">
        <v>30293</v>
      </c>
      <c r="B345" s="81">
        <v>342</v>
      </c>
      <c r="C345" s="75">
        <v>26.30424</v>
      </c>
      <c r="D345" s="75">
        <v>72.990456000000009</v>
      </c>
      <c r="E345" s="75">
        <v>25.560528000000001</v>
      </c>
      <c r="F345" s="75">
        <v>72.783192</v>
      </c>
      <c r="G345" s="75">
        <v>25.649834400000003</v>
      </c>
      <c r="H345" s="75">
        <v>75.712320000000005</v>
      </c>
      <c r="I345" s="75">
        <v>26.929079999999999</v>
      </c>
      <c r="J345" s="75">
        <v>76.355447999999996</v>
      </c>
      <c r="K345" s="75"/>
      <c r="L345" s="83">
        <v>26.6</v>
      </c>
      <c r="M345" s="83">
        <v>76.41</v>
      </c>
      <c r="N345" s="32">
        <v>0</v>
      </c>
    </row>
    <row r="346" spans="1:14" x14ac:dyDescent="0.25">
      <c r="A346" s="74">
        <v>30294</v>
      </c>
      <c r="B346" s="81">
        <v>343</v>
      </c>
      <c r="C346" s="75">
        <v>26.298144000000001</v>
      </c>
      <c r="D346" s="75">
        <v>72.953879999999998</v>
      </c>
      <c r="E346" s="75">
        <v>25.548335999999999</v>
      </c>
      <c r="F346" s="75">
        <v>72.807576000000012</v>
      </c>
      <c r="G346" s="75">
        <v>25.645872000000001</v>
      </c>
      <c r="H346" s="75">
        <v>75.721464000000012</v>
      </c>
      <c r="I346" s="75">
        <v>26.916887999999997</v>
      </c>
      <c r="J346" s="75">
        <v>76.334112000000005</v>
      </c>
      <c r="K346" s="75"/>
      <c r="L346" s="83">
        <v>26.6</v>
      </c>
      <c r="M346" s="83">
        <v>76.41</v>
      </c>
      <c r="N346" s="32">
        <v>0</v>
      </c>
    </row>
    <row r="347" spans="1:14" x14ac:dyDescent="0.25">
      <c r="A347" s="74">
        <v>30295</v>
      </c>
      <c r="B347" s="81">
        <v>344</v>
      </c>
      <c r="C347" s="75">
        <v>26.289000000000001</v>
      </c>
      <c r="D347" s="75">
        <v>72.920352000000008</v>
      </c>
      <c r="E347" s="75">
        <v>25.539192000000003</v>
      </c>
      <c r="F347" s="75">
        <v>72.792336000000006</v>
      </c>
      <c r="G347" s="75">
        <v>25.652882399999999</v>
      </c>
      <c r="H347" s="75">
        <v>75.724512000000004</v>
      </c>
      <c r="I347" s="75">
        <v>26.901647999999998</v>
      </c>
      <c r="J347" s="75">
        <v>76.309728000000007</v>
      </c>
      <c r="K347" s="75"/>
      <c r="L347" s="83">
        <v>26.6</v>
      </c>
      <c r="M347" s="83">
        <v>76.41</v>
      </c>
      <c r="N347" s="32">
        <v>0</v>
      </c>
    </row>
    <row r="348" spans="1:14" x14ac:dyDescent="0.25">
      <c r="A348" s="74">
        <v>30296</v>
      </c>
      <c r="B348" s="81">
        <v>345</v>
      </c>
      <c r="C348" s="75">
        <v>26.276807999999999</v>
      </c>
      <c r="D348" s="75">
        <v>72.899016000000003</v>
      </c>
      <c r="E348" s="75">
        <v>25.530048000000004</v>
      </c>
      <c r="F348" s="75">
        <v>72.755759999999995</v>
      </c>
      <c r="G348" s="75">
        <v>25.642824000000001</v>
      </c>
      <c r="H348" s="75">
        <v>75.727559999999997</v>
      </c>
      <c r="I348" s="75">
        <v>26.884376</v>
      </c>
      <c r="J348" s="75">
        <v>76.267055999999997</v>
      </c>
      <c r="K348" s="75"/>
      <c r="L348" s="83">
        <v>26.6</v>
      </c>
      <c r="M348" s="83">
        <v>76.42</v>
      </c>
      <c r="N348" s="32">
        <v>0</v>
      </c>
    </row>
    <row r="349" spans="1:14" x14ac:dyDescent="0.25">
      <c r="A349" s="74">
        <v>30297</v>
      </c>
      <c r="B349" s="81">
        <v>346</v>
      </c>
      <c r="C349" s="75">
        <v>26.267664000000003</v>
      </c>
      <c r="D349" s="75">
        <v>72.850248000000008</v>
      </c>
      <c r="E349" s="75">
        <v>25.520904000000002</v>
      </c>
      <c r="F349" s="75">
        <v>72.713087999999999</v>
      </c>
      <c r="G349" s="75">
        <v>25.632765599999999</v>
      </c>
      <c r="H349" s="75">
        <v>75.718416000000005</v>
      </c>
      <c r="I349" s="75">
        <v>26.869135999999997</v>
      </c>
      <c r="J349" s="75">
        <v>76.218288000000001</v>
      </c>
      <c r="K349" s="75"/>
      <c r="L349" s="83">
        <v>26.6</v>
      </c>
      <c r="M349" s="83">
        <v>76.42</v>
      </c>
      <c r="N349" s="32">
        <v>2.79</v>
      </c>
    </row>
    <row r="350" spans="1:14" x14ac:dyDescent="0.25">
      <c r="A350" s="74">
        <v>30298</v>
      </c>
      <c r="B350" s="81">
        <v>347</v>
      </c>
      <c r="C350" s="75">
        <v>26.255472000000001</v>
      </c>
      <c r="D350" s="75">
        <v>72.82586400000001</v>
      </c>
      <c r="E350" s="75">
        <v>25.511760000000002</v>
      </c>
      <c r="F350" s="75">
        <v>72.682608000000002</v>
      </c>
      <c r="G350" s="75">
        <v>25.624535999999999</v>
      </c>
      <c r="H350" s="75">
        <v>75.712320000000005</v>
      </c>
      <c r="I350" s="75">
        <v>26.859992000000002</v>
      </c>
      <c r="J350" s="75">
        <v>76.181712000000005</v>
      </c>
      <c r="K350" s="75"/>
      <c r="L350" s="83">
        <v>26.6</v>
      </c>
      <c r="M350" s="83">
        <v>76.45</v>
      </c>
      <c r="N350" s="32">
        <v>0</v>
      </c>
    </row>
    <row r="351" spans="1:14" x14ac:dyDescent="0.25">
      <c r="A351" s="74">
        <v>30299</v>
      </c>
      <c r="B351" s="81">
        <v>348</v>
      </c>
      <c r="C351" s="75">
        <v>26.243279999999999</v>
      </c>
      <c r="D351" s="75">
        <v>72.783192</v>
      </c>
      <c r="E351" s="75">
        <v>25.496520000000004</v>
      </c>
      <c r="F351" s="75">
        <v>72.670416000000003</v>
      </c>
      <c r="G351" s="75">
        <v>25.614477600000004</v>
      </c>
      <c r="H351" s="75">
        <v>75.709271999999999</v>
      </c>
      <c r="I351" s="75">
        <v>26.850847999999996</v>
      </c>
      <c r="J351" s="75">
        <v>76.172567999999998</v>
      </c>
      <c r="K351" s="75"/>
      <c r="L351" s="83">
        <v>26.59</v>
      </c>
      <c r="M351" s="83">
        <v>76.430000000000007</v>
      </c>
      <c r="N351" s="32">
        <v>2.92</v>
      </c>
    </row>
    <row r="352" spans="1:14" x14ac:dyDescent="0.25">
      <c r="A352" s="74">
        <v>30300</v>
      </c>
      <c r="B352" s="81">
        <v>349</v>
      </c>
      <c r="C352" s="75">
        <v>26.237183999999999</v>
      </c>
      <c r="D352" s="75">
        <v>72.767952000000008</v>
      </c>
      <c r="E352" s="75">
        <v>25.487376000000001</v>
      </c>
      <c r="F352" s="75">
        <v>72.642984000000013</v>
      </c>
      <c r="G352" s="75">
        <v>25.600152000000001</v>
      </c>
      <c r="H352" s="75">
        <v>75.703175999999999</v>
      </c>
      <c r="I352" s="75">
        <v>26.835608000000001</v>
      </c>
      <c r="J352" s="75">
        <v>76.126847999999995</v>
      </c>
      <c r="K352" s="75"/>
      <c r="L352" s="83">
        <v>26.6</v>
      </c>
      <c r="M352" s="83">
        <v>76.459999999999994</v>
      </c>
      <c r="N352" s="32">
        <v>0</v>
      </c>
    </row>
    <row r="353" spans="1:14" x14ac:dyDescent="0.25">
      <c r="A353" s="74">
        <v>30301</v>
      </c>
      <c r="B353" s="81">
        <v>350</v>
      </c>
      <c r="C353" s="75">
        <v>26.22804</v>
      </c>
      <c r="D353" s="75">
        <v>72.740520000000004</v>
      </c>
      <c r="E353" s="75">
        <v>25.481279999999998</v>
      </c>
      <c r="F353" s="75">
        <v>72.624696</v>
      </c>
      <c r="G353" s="75">
        <v>25.582778400000002</v>
      </c>
      <c r="H353" s="75">
        <v>75.69708</v>
      </c>
      <c r="I353" s="75">
        <v>26.818336000000002</v>
      </c>
      <c r="J353" s="75">
        <v>76.07808</v>
      </c>
      <c r="K353" s="75"/>
      <c r="L353" s="83">
        <v>26.6</v>
      </c>
      <c r="M353" s="83">
        <v>76.45</v>
      </c>
      <c r="N353" s="32">
        <v>0</v>
      </c>
    </row>
    <row r="354" spans="1:14" x14ac:dyDescent="0.25">
      <c r="A354" s="74">
        <v>30302</v>
      </c>
      <c r="B354" s="81">
        <v>351</v>
      </c>
      <c r="C354" s="75">
        <v>26.215848000000001</v>
      </c>
      <c r="D354" s="75">
        <v>72.728328000000005</v>
      </c>
      <c r="E354" s="75">
        <v>25.472135999999999</v>
      </c>
      <c r="F354" s="75">
        <v>72.621648000000008</v>
      </c>
      <c r="G354" s="75">
        <v>25.578816000000003</v>
      </c>
      <c r="H354" s="75">
        <v>75.687936000000008</v>
      </c>
      <c r="I354" s="75">
        <v>26.798016000000001</v>
      </c>
      <c r="J354" s="75">
        <v>76.090271999999999</v>
      </c>
      <c r="K354" s="75"/>
      <c r="L354" s="83">
        <v>26.6</v>
      </c>
      <c r="M354" s="83">
        <v>76.44</v>
      </c>
      <c r="N354" s="32">
        <v>0</v>
      </c>
    </row>
    <row r="355" spans="1:14" x14ac:dyDescent="0.25">
      <c r="A355" s="74">
        <v>30303</v>
      </c>
      <c r="B355" s="81">
        <v>352</v>
      </c>
      <c r="C355" s="75">
        <v>26.206704000000002</v>
      </c>
      <c r="D355" s="75">
        <v>72.700896</v>
      </c>
      <c r="E355" s="75">
        <v>25.462992000000003</v>
      </c>
      <c r="F355" s="75">
        <v>72.603359999999995</v>
      </c>
      <c r="G355" s="75">
        <v>25.587960000000002</v>
      </c>
      <c r="H355" s="75">
        <v>75.684888000000001</v>
      </c>
      <c r="I355" s="75">
        <v>26.783792000000002</v>
      </c>
      <c r="J355" s="75">
        <v>76.099416000000005</v>
      </c>
      <c r="K355" s="75"/>
      <c r="L355" s="83">
        <v>26.6</v>
      </c>
      <c r="M355" s="83">
        <v>76.430000000000007</v>
      </c>
      <c r="N355" s="32">
        <v>1.02</v>
      </c>
    </row>
    <row r="356" spans="1:14" x14ac:dyDescent="0.25">
      <c r="A356" s="74">
        <v>30304</v>
      </c>
      <c r="B356" s="81">
        <v>353</v>
      </c>
      <c r="C356" s="75">
        <v>26.197560000000003</v>
      </c>
      <c r="D356" s="75">
        <v>72.646032000000005</v>
      </c>
      <c r="E356" s="75">
        <v>25.453848000000004</v>
      </c>
      <c r="F356" s="75">
        <v>72.578976000000011</v>
      </c>
      <c r="G356" s="75">
        <v>25.581864000000003</v>
      </c>
      <c r="H356" s="75">
        <v>75.69708</v>
      </c>
      <c r="I356" s="75">
        <v>26.765504</v>
      </c>
      <c r="J356" s="75">
        <v>76.108559999999997</v>
      </c>
      <c r="K356" s="75"/>
      <c r="L356" s="83">
        <v>26.59</v>
      </c>
      <c r="M356" s="83">
        <v>76.42</v>
      </c>
      <c r="N356" s="32">
        <v>0</v>
      </c>
    </row>
    <row r="357" spans="1:14" x14ac:dyDescent="0.25">
      <c r="A357" s="74">
        <v>30305</v>
      </c>
      <c r="B357" s="81">
        <v>354</v>
      </c>
      <c r="C357" s="75">
        <v>26.188416</v>
      </c>
      <c r="D357" s="75">
        <v>72.621648000000008</v>
      </c>
      <c r="E357" s="75">
        <v>25.441656000000002</v>
      </c>
      <c r="F357" s="75">
        <v>72.560687999999999</v>
      </c>
      <c r="G357" s="75">
        <v>25.572720000000004</v>
      </c>
      <c r="H357" s="75">
        <v>75.684888000000001</v>
      </c>
      <c r="I357" s="75">
        <v>26.751279999999998</v>
      </c>
      <c r="J357" s="75">
        <v>76.12075200000001</v>
      </c>
      <c r="K357" s="75"/>
      <c r="L357" s="83">
        <v>26.59</v>
      </c>
      <c r="M357" s="83">
        <v>76.41</v>
      </c>
      <c r="N357" s="32">
        <v>0</v>
      </c>
    </row>
    <row r="358" spans="1:14" x14ac:dyDescent="0.25">
      <c r="A358" s="74">
        <v>30306</v>
      </c>
      <c r="B358" s="81">
        <v>355</v>
      </c>
      <c r="C358" s="75">
        <v>26.200607999999999</v>
      </c>
      <c r="D358" s="75">
        <v>72.588120000000004</v>
      </c>
      <c r="E358" s="75">
        <v>25.426416000000003</v>
      </c>
      <c r="F358" s="75">
        <v>72.551544000000007</v>
      </c>
      <c r="G358" s="75">
        <v>25.562559999999998</v>
      </c>
      <c r="H358" s="75">
        <v>75.666600000000003</v>
      </c>
      <c r="I358" s="75">
        <v>26.725880000000004</v>
      </c>
      <c r="J358" s="75">
        <v>76.123800000000003</v>
      </c>
      <c r="K358" s="75"/>
      <c r="L358" s="83">
        <v>26.59</v>
      </c>
      <c r="M358" s="83">
        <v>76.400000000000006</v>
      </c>
      <c r="N358" s="32">
        <v>0</v>
      </c>
    </row>
    <row r="359" spans="1:14" x14ac:dyDescent="0.25">
      <c r="A359" s="74">
        <v>30307</v>
      </c>
      <c r="B359" s="81">
        <v>356</v>
      </c>
      <c r="C359" s="75">
        <v>26.194512</v>
      </c>
      <c r="D359" s="75">
        <v>72.655176000000012</v>
      </c>
      <c r="E359" s="75">
        <v>25.414224000000001</v>
      </c>
      <c r="F359" s="75">
        <v>72.52106400000001</v>
      </c>
      <c r="G359" s="75">
        <v>25.551384000000002</v>
      </c>
      <c r="H359" s="75">
        <v>75.651359999999997</v>
      </c>
      <c r="I359" s="75">
        <v>26.708608000000002</v>
      </c>
      <c r="J359" s="75">
        <v>76.123800000000003</v>
      </c>
      <c r="K359" s="75"/>
      <c r="L359" s="83">
        <v>26.59</v>
      </c>
      <c r="M359" s="83">
        <v>76.37</v>
      </c>
      <c r="N359" s="32">
        <v>0</v>
      </c>
    </row>
    <row r="360" spans="1:14" x14ac:dyDescent="0.25">
      <c r="A360" s="74">
        <v>30308</v>
      </c>
      <c r="B360" s="81">
        <v>357</v>
      </c>
      <c r="C360" s="75">
        <v>26.194512</v>
      </c>
      <c r="D360" s="75">
        <v>72.609456000000009</v>
      </c>
      <c r="E360" s="75">
        <v>25.398984000000002</v>
      </c>
      <c r="F360" s="75">
        <v>72.469248000000007</v>
      </c>
      <c r="G360" s="75">
        <v>25.539192000000003</v>
      </c>
      <c r="H360" s="75">
        <v>75.633071999999999</v>
      </c>
      <c r="I360" s="75">
        <v>26.683208000000004</v>
      </c>
      <c r="J360" s="75">
        <v>76.123800000000003</v>
      </c>
      <c r="K360" s="75"/>
      <c r="L360" s="83">
        <v>26.59</v>
      </c>
      <c r="M360" s="83">
        <v>76.36</v>
      </c>
      <c r="N360" s="32">
        <v>0</v>
      </c>
    </row>
    <row r="361" spans="1:14" x14ac:dyDescent="0.25">
      <c r="A361" s="74">
        <v>30309</v>
      </c>
      <c r="B361" s="81">
        <v>358</v>
      </c>
      <c r="C361" s="75">
        <v>26.179272000000001</v>
      </c>
      <c r="D361" s="75">
        <v>72.630792</v>
      </c>
      <c r="E361" s="75">
        <v>25.386792000000003</v>
      </c>
      <c r="F361" s="75">
        <v>72.420479999999998</v>
      </c>
      <c r="G361" s="75">
        <v>25.530047999999997</v>
      </c>
      <c r="H361" s="75">
        <v>75.602592000000001</v>
      </c>
      <c r="I361" s="75">
        <v>26.655776000000003</v>
      </c>
      <c r="J361" s="75">
        <v>76.123800000000003</v>
      </c>
      <c r="K361" s="75"/>
      <c r="L361" s="83">
        <v>26.59</v>
      </c>
      <c r="M361" s="83">
        <v>76.33</v>
      </c>
      <c r="N361" s="32">
        <v>0</v>
      </c>
    </row>
    <row r="362" spans="1:14" x14ac:dyDescent="0.25">
      <c r="A362" s="74">
        <v>30310</v>
      </c>
      <c r="B362" s="81">
        <v>359</v>
      </c>
      <c r="C362" s="75">
        <v>26.173176000000002</v>
      </c>
      <c r="D362" s="75">
        <v>72.618600000000001</v>
      </c>
      <c r="E362" s="75">
        <v>25.371552000000001</v>
      </c>
      <c r="F362" s="75">
        <v>72.393048000000007</v>
      </c>
      <c r="G362" s="75">
        <v>25.516840000000002</v>
      </c>
      <c r="H362" s="75">
        <v>75.562967999999998</v>
      </c>
      <c r="I362" s="75">
        <v>26.636472000000001</v>
      </c>
      <c r="J362" s="75">
        <v>76.126847999999995</v>
      </c>
      <c r="K362" s="75"/>
      <c r="L362" s="83">
        <v>26.58</v>
      </c>
      <c r="M362" s="83">
        <v>76.3</v>
      </c>
      <c r="N362" s="32">
        <v>0</v>
      </c>
    </row>
    <row r="363" spans="1:14" x14ac:dyDescent="0.25">
      <c r="A363" s="74">
        <v>30311</v>
      </c>
      <c r="B363" s="81">
        <v>360</v>
      </c>
      <c r="C363" s="75">
        <v>26.157935999999999</v>
      </c>
      <c r="D363" s="75">
        <v>72.621648000000008</v>
      </c>
      <c r="E363" s="75">
        <v>25.359360000000002</v>
      </c>
      <c r="F363" s="75">
        <v>72.36866400000001</v>
      </c>
      <c r="G363" s="75">
        <v>25.507696000000003</v>
      </c>
      <c r="H363" s="75">
        <v>75.523344000000009</v>
      </c>
      <c r="I363" s="75">
        <v>26.611072000000004</v>
      </c>
      <c r="J363" s="75">
        <v>76.126847999999995</v>
      </c>
      <c r="K363" s="75"/>
      <c r="L363" s="83">
        <v>26.58</v>
      </c>
      <c r="M363" s="83">
        <v>76.28</v>
      </c>
      <c r="N363" s="32">
        <v>0</v>
      </c>
    </row>
    <row r="364" spans="1:14" x14ac:dyDescent="0.25">
      <c r="A364" s="74">
        <v>30312</v>
      </c>
      <c r="B364" s="81">
        <v>361</v>
      </c>
      <c r="C364" s="75">
        <v>26.145744000000001</v>
      </c>
      <c r="D364" s="75">
        <v>72.609456000000009</v>
      </c>
      <c r="E364" s="75">
        <v>25.344120000000004</v>
      </c>
      <c r="F364" s="75">
        <v>72.344279999999998</v>
      </c>
      <c r="G364" s="75">
        <v>25.501600000000003</v>
      </c>
      <c r="H364" s="75">
        <v>75.480671999999998</v>
      </c>
      <c r="I364" s="75">
        <v>26.591768000000002</v>
      </c>
      <c r="J364" s="75">
        <v>76.126847999999995</v>
      </c>
      <c r="K364" s="75"/>
      <c r="L364" s="83">
        <v>26.58</v>
      </c>
      <c r="M364" s="83">
        <v>76.25</v>
      </c>
      <c r="N364" s="32">
        <v>0</v>
      </c>
    </row>
    <row r="365" spans="1:14" x14ac:dyDescent="0.25">
      <c r="A365" s="74">
        <v>30313</v>
      </c>
      <c r="B365" s="81">
        <v>362</v>
      </c>
      <c r="C365" s="75">
        <v>26.133551999999998</v>
      </c>
      <c r="D365" s="75">
        <v>72.560687999999999</v>
      </c>
      <c r="E365" s="75">
        <v>25.328879999999998</v>
      </c>
      <c r="F365" s="75">
        <v>72.319896</v>
      </c>
      <c r="G365" s="75">
        <v>25.492557600000001</v>
      </c>
      <c r="H365" s="75">
        <v>75.438000000000002</v>
      </c>
      <c r="I365" s="75">
        <v>26.573378400000003</v>
      </c>
      <c r="J365" s="75">
        <v>76.123800000000003</v>
      </c>
      <c r="K365" s="75"/>
      <c r="L365" s="83">
        <v>26.58</v>
      </c>
      <c r="M365" s="83">
        <v>76.23</v>
      </c>
      <c r="N365" s="32">
        <v>0</v>
      </c>
    </row>
    <row r="366" spans="1:14" x14ac:dyDescent="0.25">
      <c r="A366" s="74">
        <v>30314</v>
      </c>
      <c r="B366" s="81">
        <v>363</v>
      </c>
      <c r="C366" s="75">
        <v>26.121360000000003</v>
      </c>
      <c r="D366" s="75">
        <v>72.487536000000006</v>
      </c>
      <c r="E366" s="75">
        <v>25.313639999999999</v>
      </c>
      <c r="F366" s="75">
        <v>72.277224000000004</v>
      </c>
      <c r="G366" s="75">
        <v>25.485242400000001</v>
      </c>
      <c r="H366" s="75">
        <v>75.395328000000006</v>
      </c>
      <c r="I366" s="75">
        <v>26.548079999999999</v>
      </c>
      <c r="J366" s="75">
        <v>76.12075200000001</v>
      </c>
      <c r="K366" s="75"/>
      <c r="L366" s="83">
        <v>26.57</v>
      </c>
      <c r="M366" s="83">
        <v>76.22</v>
      </c>
      <c r="N366" s="32">
        <v>0</v>
      </c>
    </row>
    <row r="367" spans="1:14" x14ac:dyDescent="0.25">
      <c r="A367" s="74">
        <v>30315</v>
      </c>
      <c r="B367" s="81">
        <v>364</v>
      </c>
      <c r="C367" s="75">
        <v>26.115264000000003</v>
      </c>
      <c r="D367" s="75">
        <v>72.399144000000007</v>
      </c>
      <c r="E367" s="75">
        <v>25.304496</v>
      </c>
      <c r="F367" s="75">
        <v>72.197976000000011</v>
      </c>
      <c r="G367" s="75">
        <v>25.476098400000001</v>
      </c>
      <c r="H367" s="75">
        <v>75.343512000000004</v>
      </c>
      <c r="I367" s="75">
        <v>26.525829600000002</v>
      </c>
      <c r="J367" s="75">
        <v>76.117704000000003</v>
      </c>
      <c r="K367" s="75"/>
      <c r="L367" s="83">
        <v>26.57</v>
      </c>
      <c r="M367" s="83">
        <v>76.19</v>
      </c>
      <c r="N367" s="32">
        <v>0</v>
      </c>
    </row>
    <row r="368" spans="1:14" x14ac:dyDescent="0.25">
      <c r="A368" s="74">
        <v>30316</v>
      </c>
      <c r="B368" s="81">
        <v>365</v>
      </c>
      <c r="C368" s="75">
        <v>26.127456000000002</v>
      </c>
      <c r="D368" s="75">
        <v>72.371712000000002</v>
      </c>
      <c r="E368" s="75">
        <v>25.286207999999998</v>
      </c>
      <c r="F368" s="75">
        <v>72.158352000000008</v>
      </c>
      <c r="G368" s="75">
        <v>25.459029600000001</v>
      </c>
      <c r="H368" s="75">
        <v>75.297792000000001</v>
      </c>
      <c r="I368" s="75">
        <v>26.500226399999999</v>
      </c>
      <c r="J368" s="75">
        <v>76.108559999999997</v>
      </c>
      <c r="K368" s="75"/>
      <c r="L368" s="83">
        <v>26.57</v>
      </c>
      <c r="M368" s="83">
        <v>76.17</v>
      </c>
      <c r="N368" s="32">
        <v>0</v>
      </c>
    </row>
    <row r="369" spans="1:14" x14ac:dyDescent="0.25">
      <c r="A369" s="74">
        <v>30317</v>
      </c>
      <c r="B369" s="81">
        <v>366</v>
      </c>
      <c r="C369" s="75">
        <v>26.124407999999999</v>
      </c>
      <c r="D369" s="75">
        <v>72.344279999999998</v>
      </c>
      <c r="E369" s="75">
        <v>25.280111999999999</v>
      </c>
      <c r="F369" s="75">
        <v>72.103487999999999</v>
      </c>
      <c r="G369" s="75">
        <v>25.445313600000002</v>
      </c>
      <c r="H369" s="75">
        <v>75.255120000000005</v>
      </c>
      <c r="I369" s="75">
        <v>26.477976000000002</v>
      </c>
      <c r="J369" s="75">
        <v>76.099416000000005</v>
      </c>
      <c r="K369" s="75"/>
      <c r="L369" s="83">
        <v>26.56</v>
      </c>
      <c r="M369" s="83">
        <v>76.14</v>
      </c>
      <c r="N369" s="32">
        <v>0</v>
      </c>
    </row>
    <row r="370" spans="1:14" x14ac:dyDescent="0.25">
      <c r="A370" s="74">
        <v>30318</v>
      </c>
      <c r="B370" s="81">
        <v>367</v>
      </c>
      <c r="C370" s="75">
        <v>26.115264000000003</v>
      </c>
      <c r="D370" s="75">
        <v>72.319896</v>
      </c>
      <c r="E370" s="75">
        <v>25.274016000000003</v>
      </c>
      <c r="F370" s="75">
        <v>72.027287999999999</v>
      </c>
      <c r="G370" s="75">
        <v>25.4315976</v>
      </c>
      <c r="H370" s="75">
        <v>75.215496000000002</v>
      </c>
      <c r="I370" s="75">
        <v>26.455624</v>
      </c>
      <c r="J370" s="75">
        <v>76.090271999999999</v>
      </c>
      <c r="K370" s="75"/>
      <c r="L370" s="83">
        <v>26.56</v>
      </c>
      <c r="M370" s="83">
        <v>76.099999999999994</v>
      </c>
      <c r="N370" s="32">
        <v>0</v>
      </c>
    </row>
    <row r="371" spans="1:14" x14ac:dyDescent="0.25">
      <c r="A371" s="74">
        <v>30319</v>
      </c>
      <c r="B371" s="81">
        <v>368</v>
      </c>
      <c r="C371" s="75">
        <v>26.103072000000001</v>
      </c>
      <c r="D371" s="75">
        <v>72.274176000000011</v>
      </c>
      <c r="E371" s="75">
        <v>25.267920000000004</v>
      </c>
      <c r="F371" s="75">
        <v>71.948040000000006</v>
      </c>
      <c r="G371" s="75">
        <v>25.4181864</v>
      </c>
      <c r="H371" s="75">
        <v>75.175871999999998</v>
      </c>
      <c r="I371" s="75">
        <v>26.432255999999995</v>
      </c>
      <c r="J371" s="75">
        <v>76.084175999999999</v>
      </c>
      <c r="K371" s="75"/>
      <c r="L371" s="83">
        <v>26.55</v>
      </c>
      <c r="M371" s="83">
        <v>76.069999999999993</v>
      </c>
      <c r="N371" s="32">
        <v>0</v>
      </c>
    </row>
    <row r="372" spans="1:14" x14ac:dyDescent="0.25">
      <c r="A372" s="74">
        <v>30320</v>
      </c>
      <c r="B372" s="81">
        <v>369</v>
      </c>
      <c r="C372" s="75">
        <v>26.100024000000001</v>
      </c>
      <c r="D372" s="75">
        <v>72.234552000000008</v>
      </c>
      <c r="E372" s="75">
        <v>25.261824000000001</v>
      </c>
      <c r="F372" s="75">
        <v>71.868791999999999</v>
      </c>
      <c r="G372" s="75">
        <v>25.410261600000002</v>
      </c>
      <c r="H372" s="75">
        <v>75.096624000000006</v>
      </c>
      <c r="I372" s="75">
        <v>26.405839999999998</v>
      </c>
      <c r="J372" s="75">
        <v>76.075032000000007</v>
      </c>
      <c r="K372" s="75"/>
      <c r="L372" s="83">
        <v>26.55</v>
      </c>
      <c r="M372" s="83">
        <v>76.02</v>
      </c>
      <c r="N372" s="32">
        <v>0</v>
      </c>
    </row>
    <row r="373" spans="1:14" x14ac:dyDescent="0.25">
      <c r="A373" s="74">
        <v>30321</v>
      </c>
      <c r="B373" s="81">
        <v>370</v>
      </c>
      <c r="C373" s="75">
        <v>26.090879999999999</v>
      </c>
      <c r="D373" s="75">
        <v>72.188832000000005</v>
      </c>
      <c r="E373" s="75">
        <v>25.258776000000001</v>
      </c>
      <c r="F373" s="75">
        <v>71.786496</v>
      </c>
      <c r="G373" s="75">
        <v>25.398069599999999</v>
      </c>
      <c r="H373" s="75">
        <v>75.035664000000011</v>
      </c>
      <c r="I373" s="75">
        <v>26.38552</v>
      </c>
      <c r="J373" s="75">
        <v>76.059792000000002</v>
      </c>
      <c r="K373" s="75"/>
      <c r="L373" s="83">
        <v>26.54</v>
      </c>
      <c r="M373" s="83">
        <v>75.98</v>
      </c>
      <c r="N373" s="32">
        <v>0</v>
      </c>
    </row>
    <row r="374" spans="1:14" x14ac:dyDescent="0.25">
      <c r="A374" s="74">
        <v>30322</v>
      </c>
      <c r="B374" s="81">
        <v>371</v>
      </c>
      <c r="C374" s="75">
        <v>26.084783999999999</v>
      </c>
      <c r="D374" s="75">
        <v>72.121776000000011</v>
      </c>
      <c r="E374" s="75">
        <v>25.246584000000002</v>
      </c>
      <c r="F374" s="75">
        <v>71.713344000000006</v>
      </c>
      <c r="G374" s="75">
        <v>25.385877600000004</v>
      </c>
      <c r="H374" s="75">
        <v>74.980800000000002</v>
      </c>
      <c r="I374" s="75">
        <v>26.364184000000002</v>
      </c>
      <c r="J374" s="75">
        <v>76.050647999999995</v>
      </c>
      <c r="K374" s="75"/>
      <c r="L374" s="83">
        <v>26.54</v>
      </c>
      <c r="M374" s="83">
        <v>75.94</v>
      </c>
      <c r="N374" s="32">
        <v>0</v>
      </c>
    </row>
    <row r="375" spans="1:14" x14ac:dyDescent="0.25">
      <c r="A375" s="74">
        <v>30323</v>
      </c>
      <c r="B375" s="81">
        <v>372</v>
      </c>
      <c r="C375" s="75">
        <v>26.081735999999999</v>
      </c>
      <c r="D375" s="75">
        <v>72.060816000000003</v>
      </c>
      <c r="E375" s="75">
        <v>25.240488000000003</v>
      </c>
      <c r="F375" s="75">
        <v>71.637144000000006</v>
      </c>
      <c r="G375" s="75">
        <v>25.3755144</v>
      </c>
      <c r="H375" s="75">
        <v>74.919840000000008</v>
      </c>
      <c r="I375" s="75">
        <v>26.341832000000004</v>
      </c>
      <c r="J375" s="75">
        <v>76.035408000000004</v>
      </c>
      <c r="K375" s="75"/>
      <c r="L375" s="83">
        <v>26.53</v>
      </c>
      <c r="M375" s="83">
        <v>75.92</v>
      </c>
      <c r="N375" s="32">
        <v>0</v>
      </c>
    </row>
    <row r="376" spans="1:14" x14ac:dyDescent="0.25">
      <c r="A376" s="74">
        <v>30324</v>
      </c>
      <c r="B376" s="81">
        <v>373</v>
      </c>
      <c r="C376" s="75">
        <v>26.078688000000003</v>
      </c>
      <c r="D376" s="75">
        <v>72.002904000000001</v>
      </c>
      <c r="E376" s="75">
        <v>25.234392000000003</v>
      </c>
      <c r="F376" s="75">
        <v>71.579232000000005</v>
      </c>
      <c r="G376" s="75">
        <v>25.366370400000001</v>
      </c>
      <c r="H376" s="75">
        <v>74.858879999999999</v>
      </c>
      <c r="I376" s="75">
        <v>26.321512000000002</v>
      </c>
      <c r="J376" s="75">
        <v>76.062840000000008</v>
      </c>
      <c r="K376" s="75"/>
      <c r="L376" s="83">
        <v>26.53</v>
      </c>
      <c r="M376" s="83">
        <v>75.900000000000006</v>
      </c>
      <c r="N376" s="32">
        <v>0.254</v>
      </c>
    </row>
    <row r="377" spans="1:14" x14ac:dyDescent="0.25">
      <c r="A377" s="74">
        <v>30325</v>
      </c>
      <c r="B377" s="81">
        <v>374</v>
      </c>
      <c r="C377" s="75">
        <v>26.072592000000004</v>
      </c>
      <c r="D377" s="75">
        <v>71.966328000000004</v>
      </c>
      <c r="E377" s="75">
        <v>25.219152000000001</v>
      </c>
      <c r="F377" s="75">
        <v>71.542656000000008</v>
      </c>
      <c r="G377" s="75">
        <v>25.352349600000004</v>
      </c>
      <c r="H377" s="75">
        <v>74.794871999999998</v>
      </c>
      <c r="I377" s="75">
        <v>26.307288000000003</v>
      </c>
      <c r="J377" s="75">
        <v>76.068936000000008</v>
      </c>
      <c r="K377" s="75"/>
      <c r="L377" s="83">
        <v>26.52</v>
      </c>
      <c r="M377" s="83">
        <v>75.88</v>
      </c>
      <c r="N377" s="32">
        <v>0</v>
      </c>
    </row>
    <row r="378" spans="1:14" x14ac:dyDescent="0.25">
      <c r="A378" s="74">
        <v>30326</v>
      </c>
      <c r="B378" s="81">
        <v>375</v>
      </c>
      <c r="C378" s="75">
        <v>26.063448000000005</v>
      </c>
      <c r="D378" s="75">
        <v>71.911464000000009</v>
      </c>
      <c r="E378" s="75">
        <v>25.210007999999998</v>
      </c>
      <c r="F378" s="75">
        <v>71.472552000000007</v>
      </c>
      <c r="G378" s="75">
        <v>25.337109600000002</v>
      </c>
      <c r="H378" s="75">
        <v>74.730864000000011</v>
      </c>
      <c r="I378" s="75">
        <v>26.286968000000002</v>
      </c>
      <c r="J378" s="75">
        <v>76.062840000000008</v>
      </c>
      <c r="K378" s="75"/>
      <c r="L378" s="83">
        <v>26.52</v>
      </c>
      <c r="M378" s="83">
        <v>75.86</v>
      </c>
      <c r="N378" s="32">
        <v>2.1589999999999998</v>
      </c>
    </row>
    <row r="379" spans="1:14" x14ac:dyDescent="0.25">
      <c r="A379" s="74">
        <v>30327</v>
      </c>
      <c r="B379" s="81">
        <v>376</v>
      </c>
      <c r="C379" s="75">
        <v>26.057351999999998</v>
      </c>
      <c r="D379" s="75">
        <v>71.850504000000001</v>
      </c>
      <c r="E379" s="75">
        <v>25.200864000000003</v>
      </c>
      <c r="F379" s="75">
        <v>71.37196800000001</v>
      </c>
      <c r="G379" s="75">
        <v>25.324917600000003</v>
      </c>
      <c r="H379" s="75">
        <v>74.663808000000003</v>
      </c>
      <c r="I379" s="75">
        <v>26.262584000000004</v>
      </c>
      <c r="J379" s="75">
        <v>76.056744000000009</v>
      </c>
      <c r="K379" s="75"/>
      <c r="L379" s="83">
        <v>26.51</v>
      </c>
      <c r="M379" s="83">
        <v>75.81</v>
      </c>
      <c r="N379" s="32">
        <v>3.302</v>
      </c>
    </row>
    <row r="380" spans="1:14" x14ac:dyDescent="0.25">
      <c r="A380" s="74">
        <v>30328</v>
      </c>
      <c r="B380" s="81">
        <v>377</v>
      </c>
      <c r="C380" s="75">
        <v>26.045160000000003</v>
      </c>
      <c r="D380" s="75">
        <v>71.820024000000004</v>
      </c>
      <c r="E380" s="75">
        <v>25.188672</v>
      </c>
      <c r="F380" s="75">
        <v>71.271384000000012</v>
      </c>
      <c r="G380" s="75">
        <v>25.317602400000002</v>
      </c>
      <c r="H380" s="75">
        <v>74.572367999999997</v>
      </c>
      <c r="I380" s="75">
        <v>26.239215999999999</v>
      </c>
      <c r="J380" s="75">
        <v>76.04455200000001</v>
      </c>
      <c r="K380" s="75"/>
      <c r="L380" s="83">
        <v>26.51</v>
      </c>
      <c r="M380" s="83">
        <v>75.760000000000005</v>
      </c>
      <c r="N380" s="32">
        <v>0</v>
      </c>
    </row>
    <row r="381" spans="1:14" x14ac:dyDescent="0.25">
      <c r="A381" s="74">
        <v>30329</v>
      </c>
      <c r="B381" s="81">
        <v>378</v>
      </c>
      <c r="C381" s="75">
        <v>26.042111999999999</v>
      </c>
      <c r="D381" s="75">
        <v>71.749920000000003</v>
      </c>
      <c r="E381" s="75">
        <v>25.179528000000001</v>
      </c>
      <c r="F381" s="75">
        <v>71.161656000000008</v>
      </c>
      <c r="G381" s="75">
        <v>25.304496</v>
      </c>
      <c r="H381" s="75">
        <v>74.517504000000002</v>
      </c>
      <c r="I381" s="75">
        <v>26.212800000000001</v>
      </c>
      <c r="J381" s="75">
        <v>76.029312000000004</v>
      </c>
      <c r="K381" s="75"/>
      <c r="L381" s="83">
        <v>26.5</v>
      </c>
      <c r="M381" s="83">
        <v>75.73</v>
      </c>
      <c r="N381" s="32">
        <v>0</v>
      </c>
    </row>
    <row r="382" spans="1:14" x14ac:dyDescent="0.25">
      <c r="A382" s="74">
        <v>30330</v>
      </c>
      <c r="B382" s="81">
        <v>379</v>
      </c>
      <c r="C382" s="75">
        <v>26.029920000000004</v>
      </c>
      <c r="D382" s="75">
        <v>71.701152000000008</v>
      </c>
      <c r="E382" s="75">
        <v>25.170384000000002</v>
      </c>
      <c r="F382" s="75">
        <v>71.054976000000011</v>
      </c>
      <c r="G382" s="75">
        <v>25.290170400000001</v>
      </c>
      <c r="H382" s="75">
        <v>74.450447999999994</v>
      </c>
      <c r="I382" s="75">
        <v>26.193496000000003</v>
      </c>
      <c r="J382" s="75">
        <v>76.014071999999999</v>
      </c>
      <c r="K382" s="75"/>
      <c r="L382" s="83">
        <v>26.5</v>
      </c>
      <c r="M382" s="83">
        <v>75.709999999999994</v>
      </c>
      <c r="N382" s="32">
        <v>0</v>
      </c>
    </row>
    <row r="383" spans="1:14" x14ac:dyDescent="0.25">
      <c r="A383" s="74">
        <v>30331</v>
      </c>
      <c r="B383" s="81">
        <v>380</v>
      </c>
      <c r="C383" s="75">
        <v>26.017728000000002</v>
      </c>
      <c r="D383" s="75">
        <v>71.649336000000005</v>
      </c>
      <c r="E383" s="75">
        <v>25.167335999999999</v>
      </c>
      <c r="F383" s="75">
        <v>70.933056000000008</v>
      </c>
      <c r="G383" s="75">
        <v>25.282245600000003</v>
      </c>
      <c r="H383" s="75">
        <v>74.383392000000001</v>
      </c>
      <c r="I383" s="75">
        <v>26.170128000000005</v>
      </c>
      <c r="J383" s="75">
        <v>75.998832000000007</v>
      </c>
      <c r="K383" s="75"/>
      <c r="L383" s="83">
        <v>26.49</v>
      </c>
      <c r="M383" s="83">
        <v>75.66</v>
      </c>
      <c r="N383" s="32">
        <v>0</v>
      </c>
    </row>
    <row r="384" spans="1:14" x14ac:dyDescent="0.25">
      <c r="A384" s="74">
        <v>30332</v>
      </c>
      <c r="B384" s="81">
        <v>381</v>
      </c>
      <c r="C384" s="75">
        <v>26.005535999999999</v>
      </c>
      <c r="D384" s="75">
        <v>71.612759999999994</v>
      </c>
      <c r="E384" s="75">
        <v>25.161239999999999</v>
      </c>
      <c r="F384" s="75">
        <v>70.798944000000006</v>
      </c>
      <c r="G384" s="75">
        <v>25.268834400000003</v>
      </c>
      <c r="H384" s="75">
        <v>74.310240000000007</v>
      </c>
      <c r="I384" s="75">
        <v>26.150824</v>
      </c>
      <c r="J384" s="75">
        <v>75.980544000000009</v>
      </c>
      <c r="K384" s="75"/>
      <c r="L384" s="83">
        <v>26.48</v>
      </c>
      <c r="M384" s="83">
        <v>75.599999999999994</v>
      </c>
      <c r="N384" s="32">
        <v>1.524</v>
      </c>
    </row>
    <row r="385" spans="1:14" x14ac:dyDescent="0.25">
      <c r="A385" s="74">
        <v>30333</v>
      </c>
      <c r="B385" s="81">
        <v>382</v>
      </c>
      <c r="C385" s="75">
        <v>25.99944</v>
      </c>
      <c r="D385" s="75">
        <v>71.560944000000006</v>
      </c>
      <c r="E385" s="75">
        <v>25.155144</v>
      </c>
      <c r="F385" s="75">
        <v>70.661784000000011</v>
      </c>
      <c r="G385" s="75">
        <v>25.259690400000004</v>
      </c>
      <c r="H385" s="75">
        <v>74.230992000000001</v>
      </c>
      <c r="I385" s="75">
        <v>26.128472000000006</v>
      </c>
      <c r="J385" s="75">
        <v>75.965304000000003</v>
      </c>
      <c r="K385" s="75"/>
      <c r="L385" s="83">
        <v>26.48</v>
      </c>
      <c r="M385" s="83">
        <v>75.55</v>
      </c>
      <c r="N385" s="32">
        <v>0.50800000000000001</v>
      </c>
    </row>
    <row r="386" spans="1:14" x14ac:dyDescent="0.25">
      <c r="A386" s="74">
        <v>30334</v>
      </c>
      <c r="B386" s="81">
        <v>383</v>
      </c>
      <c r="C386" s="75">
        <v>25.990296000000001</v>
      </c>
      <c r="D386" s="75">
        <v>71.506079999999997</v>
      </c>
      <c r="E386" s="75">
        <v>25.152096</v>
      </c>
      <c r="F386" s="75">
        <v>70.506336000000005</v>
      </c>
      <c r="G386" s="75">
        <v>25.243535999999999</v>
      </c>
      <c r="H386" s="75">
        <v>74.148696000000001</v>
      </c>
      <c r="I386" s="75">
        <v>26.107136000000008</v>
      </c>
      <c r="J386" s="75">
        <v>75.916536000000008</v>
      </c>
      <c r="K386" s="75"/>
      <c r="L386" s="83">
        <v>26.47</v>
      </c>
      <c r="M386" s="83">
        <v>75.489999999999995</v>
      </c>
      <c r="N386" s="32">
        <v>1.778</v>
      </c>
    </row>
    <row r="387" spans="1:14" x14ac:dyDescent="0.25">
      <c r="A387" s="74">
        <v>30335</v>
      </c>
      <c r="B387" s="81">
        <v>384</v>
      </c>
      <c r="C387" s="75">
        <v>25.981151999999998</v>
      </c>
      <c r="D387" s="75">
        <v>71.44816800000001</v>
      </c>
      <c r="E387" s="75">
        <v>25.142952000000001</v>
      </c>
      <c r="F387" s="75">
        <v>70.36917600000001</v>
      </c>
      <c r="G387" s="75">
        <v>25.233477600000004</v>
      </c>
      <c r="H387" s="75">
        <v>74.072496000000001</v>
      </c>
      <c r="I387" s="75">
        <v>26.099008000000001</v>
      </c>
      <c r="J387" s="75">
        <v>75.785471999999999</v>
      </c>
      <c r="K387" s="75"/>
      <c r="L387" s="83">
        <v>26.46</v>
      </c>
      <c r="M387" s="83">
        <v>75.45</v>
      </c>
      <c r="N387" s="32">
        <v>0.84699999999999998</v>
      </c>
    </row>
    <row r="388" spans="1:14" x14ac:dyDescent="0.25">
      <c r="A388" s="74">
        <v>30336</v>
      </c>
      <c r="B388" s="81">
        <v>385</v>
      </c>
      <c r="C388" s="75">
        <v>25.968960000000003</v>
      </c>
      <c r="D388" s="75">
        <v>71.396352000000007</v>
      </c>
      <c r="E388" s="75">
        <v>25.139904000000001</v>
      </c>
      <c r="F388" s="75">
        <v>70.238112000000001</v>
      </c>
      <c r="G388" s="75">
        <v>25.224333600000001</v>
      </c>
      <c r="H388" s="75">
        <v>73.996296000000001</v>
      </c>
      <c r="I388" s="75">
        <v>26.086815999999999</v>
      </c>
      <c r="J388" s="75">
        <v>75.684888000000001</v>
      </c>
      <c r="K388" s="75"/>
      <c r="L388" s="83">
        <v>26.46</v>
      </c>
      <c r="M388" s="83">
        <v>75.400000000000006</v>
      </c>
      <c r="N388" s="32">
        <v>0</v>
      </c>
    </row>
    <row r="389" spans="1:14" x14ac:dyDescent="0.25">
      <c r="A389" s="74">
        <v>30337</v>
      </c>
      <c r="B389" s="81">
        <v>386</v>
      </c>
      <c r="C389" s="75">
        <v>25.962864000000003</v>
      </c>
      <c r="D389" s="75">
        <v>71.256144000000006</v>
      </c>
      <c r="E389" s="75">
        <v>25.139904000000001</v>
      </c>
      <c r="F389" s="75">
        <v>70.085712000000001</v>
      </c>
      <c r="G389" s="75">
        <v>25.216104000000001</v>
      </c>
      <c r="H389" s="75">
        <v>73.920096000000001</v>
      </c>
      <c r="I389" s="75">
        <v>26.083768000000003</v>
      </c>
      <c r="J389" s="75">
        <v>75.535536000000008</v>
      </c>
      <c r="K389" s="75"/>
      <c r="L389" s="83">
        <v>26.45</v>
      </c>
      <c r="M389" s="83">
        <v>75.349999999999994</v>
      </c>
      <c r="N389" s="32">
        <v>0.16900000000000001</v>
      </c>
    </row>
    <row r="390" spans="1:14" x14ac:dyDescent="0.25">
      <c r="A390" s="74">
        <v>30338</v>
      </c>
      <c r="B390" s="81">
        <v>387</v>
      </c>
      <c r="C390" s="75">
        <v>25.959816000000004</v>
      </c>
      <c r="D390" s="75">
        <v>71.155559999999994</v>
      </c>
      <c r="E390" s="75">
        <v>25.136856000000002</v>
      </c>
      <c r="F390" s="75">
        <v>69.915024000000003</v>
      </c>
      <c r="G390" s="75">
        <v>25.203911999999999</v>
      </c>
      <c r="H390" s="75">
        <v>73.840847999999994</v>
      </c>
      <c r="I390" s="75">
        <v>26.074624</v>
      </c>
      <c r="J390" s="75">
        <v>75.404471999999998</v>
      </c>
      <c r="K390" s="75"/>
      <c r="L390" s="83">
        <v>26.44</v>
      </c>
      <c r="M390" s="83">
        <v>75.31</v>
      </c>
      <c r="N390" s="32">
        <v>0.50800000000000001</v>
      </c>
    </row>
    <row r="391" spans="1:14" x14ac:dyDescent="0.25">
      <c r="A391" s="74">
        <v>30339</v>
      </c>
      <c r="B391" s="81">
        <v>388</v>
      </c>
      <c r="C391" s="75">
        <v>25.950672000000001</v>
      </c>
      <c r="D391" s="75">
        <v>71.103744000000006</v>
      </c>
      <c r="E391" s="75">
        <v>25.133807999999998</v>
      </c>
      <c r="F391" s="75">
        <v>69.741287999999997</v>
      </c>
      <c r="G391" s="75">
        <v>25.188672</v>
      </c>
      <c r="H391" s="75">
        <v>73.789032000000006</v>
      </c>
      <c r="I391" s="75">
        <v>26.068527999999997</v>
      </c>
      <c r="J391" s="75">
        <v>75.261216000000005</v>
      </c>
      <c r="K391" s="75"/>
      <c r="L391" s="83">
        <v>26.43</v>
      </c>
      <c r="M391" s="83">
        <v>75.260000000000005</v>
      </c>
      <c r="N391" s="32">
        <v>0</v>
      </c>
    </row>
    <row r="392" spans="1:14" x14ac:dyDescent="0.25">
      <c r="A392" s="74">
        <v>30340</v>
      </c>
      <c r="B392" s="81">
        <v>389</v>
      </c>
      <c r="C392" s="75">
        <v>25.938479999999998</v>
      </c>
      <c r="D392" s="75">
        <v>71.033640000000005</v>
      </c>
      <c r="E392" s="75">
        <v>25.133807999999998</v>
      </c>
      <c r="F392" s="75">
        <v>69.570599999999999</v>
      </c>
      <c r="G392" s="75">
        <v>25.176479999999998</v>
      </c>
      <c r="H392" s="75">
        <v>73.743312000000003</v>
      </c>
      <c r="I392" s="75">
        <v>26.057352000000005</v>
      </c>
      <c r="J392" s="75">
        <v>75.121008000000003</v>
      </c>
      <c r="K392" s="75"/>
      <c r="L392" s="83">
        <v>26.43</v>
      </c>
      <c r="M392" s="83">
        <v>75.209999999999994</v>
      </c>
      <c r="N392" s="32">
        <v>0</v>
      </c>
    </row>
    <row r="393" spans="1:14" x14ac:dyDescent="0.25">
      <c r="A393" s="74">
        <v>30341</v>
      </c>
      <c r="B393" s="81">
        <v>390</v>
      </c>
      <c r="C393" s="75">
        <v>25.929335999999999</v>
      </c>
      <c r="D393" s="75">
        <v>70.972679999999997</v>
      </c>
      <c r="E393" s="75">
        <v>25.127711999999999</v>
      </c>
      <c r="F393" s="75">
        <v>69.399912</v>
      </c>
      <c r="G393" s="75">
        <v>25.1664216</v>
      </c>
      <c r="H393" s="75">
        <v>73.636632000000006</v>
      </c>
      <c r="I393" s="75">
        <v>26.044144000000003</v>
      </c>
      <c r="J393" s="75">
        <v>74.986896000000002</v>
      </c>
      <c r="K393" s="75"/>
      <c r="L393" s="83">
        <v>26.42</v>
      </c>
      <c r="M393" s="83">
        <v>75.150000000000006</v>
      </c>
      <c r="N393" s="32">
        <v>0</v>
      </c>
    </row>
    <row r="394" spans="1:14" x14ac:dyDescent="0.25">
      <c r="A394" s="74">
        <v>30342</v>
      </c>
      <c r="B394" s="81">
        <v>391</v>
      </c>
      <c r="C394" s="75">
        <v>25.917144</v>
      </c>
      <c r="D394" s="75">
        <v>70.896479999999997</v>
      </c>
      <c r="E394" s="75">
        <v>25.127711999999999</v>
      </c>
      <c r="F394" s="75">
        <v>69.226176000000009</v>
      </c>
      <c r="G394" s="75">
        <v>25.159106400000002</v>
      </c>
      <c r="H394" s="75">
        <v>73.523856000000009</v>
      </c>
      <c r="I394" s="75">
        <v>26.036016000000004</v>
      </c>
      <c r="J394" s="75">
        <v>74.846688</v>
      </c>
      <c r="K394" s="75"/>
      <c r="L394" s="83">
        <v>26.41</v>
      </c>
      <c r="M394" s="83">
        <v>75.09</v>
      </c>
      <c r="N394" s="32">
        <v>0</v>
      </c>
    </row>
    <row r="395" spans="1:14" x14ac:dyDescent="0.25">
      <c r="A395" s="74">
        <v>30343</v>
      </c>
      <c r="B395" s="81">
        <v>392</v>
      </c>
      <c r="C395" s="75">
        <v>25.911048000000005</v>
      </c>
      <c r="D395" s="75">
        <v>70.82637600000001</v>
      </c>
      <c r="E395" s="75">
        <v>25.124664000000003</v>
      </c>
      <c r="F395" s="75">
        <v>69.043296000000012</v>
      </c>
      <c r="G395" s="75">
        <v>25.149962400000003</v>
      </c>
      <c r="H395" s="75">
        <v>73.408032000000006</v>
      </c>
      <c r="I395" s="75">
        <v>26.028904000000001</v>
      </c>
      <c r="J395" s="75">
        <v>74.691240000000008</v>
      </c>
      <c r="K395" s="75"/>
      <c r="L395" s="83">
        <v>26.4</v>
      </c>
      <c r="M395" s="83">
        <v>75.040000000000006</v>
      </c>
      <c r="N395" s="32">
        <v>0</v>
      </c>
    </row>
    <row r="396" spans="1:14" x14ac:dyDescent="0.25">
      <c r="A396" s="74">
        <v>30344</v>
      </c>
      <c r="B396" s="81">
        <v>393</v>
      </c>
      <c r="C396" s="75">
        <v>25.908000000000001</v>
      </c>
      <c r="D396" s="75">
        <v>70.75017600000001</v>
      </c>
      <c r="E396" s="75">
        <v>25.121616000000003</v>
      </c>
      <c r="F396" s="75">
        <v>68.857368000000008</v>
      </c>
      <c r="G396" s="75">
        <v>25.1438664</v>
      </c>
      <c r="H396" s="75">
        <v>73.292208000000002</v>
      </c>
      <c r="I396" s="75">
        <v>26.025855999999997</v>
      </c>
      <c r="J396" s="75">
        <v>74.532744000000008</v>
      </c>
      <c r="K396" s="75"/>
      <c r="L396" s="83">
        <v>26.39</v>
      </c>
      <c r="M396" s="83">
        <v>74.98</v>
      </c>
      <c r="N396" s="32">
        <v>0</v>
      </c>
    </row>
    <row r="397" spans="1:14" x14ac:dyDescent="0.25">
      <c r="A397" s="74">
        <v>30345</v>
      </c>
      <c r="B397" s="81">
        <v>394</v>
      </c>
      <c r="C397" s="75">
        <v>25.895807999999999</v>
      </c>
      <c r="D397" s="75">
        <v>70.689216000000002</v>
      </c>
      <c r="E397" s="75">
        <v>25.121616000000003</v>
      </c>
      <c r="F397" s="75">
        <v>68.671440000000004</v>
      </c>
      <c r="G397" s="75">
        <v>25.135941600000002</v>
      </c>
      <c r="H397" s="75">
        <v>73.170287999999999</v>
      </c>
      <c r="I397" s="75">
        <v>26.018744000000005</v>
      </c>
      <c r="J397" s="75">
        <v>74.377296000000001</v>
      </c>
      <c r="K397" s="75"/>
      <c r="L397" s="83">
        <v>26.38</v>
      </c>
      <c r="M397" s="83">
        <v>74.92</v>
      </c>
      <c r="N397" s="32">
        <v>0</v>
      </c>
    </row>
    <row r="398" spans="1:14" x14ac:dyDescent="0.25">
      <c r="A398" s="74">
        <v>30346</v>
      </c>
      <c r="B398" s="81">
        <v>395</v>
      </c>
      <c r="C398" s="75">
        <v>25.880568</v>
      </c>
      <c r="D398" s="75">
        <v>70.643496000000013</v>
      </c>
      <c r="E398" s="75">
        <v>25.121616000000003</v>
      </c>
      <c r="F398" s="75">
        <v>68.482464000000007</v>
      </c>
      <c r="G398" s="75">
        <v>25.1267976</v>
      </c>
      <c r="H398" s="75">
        <v>73.078848000000008</v>
      </c>
      <c r="I398" s="75">
        <v>26.012647999999999</v>
      </c>
      <c r="J398" s="75">
        <v>74.200512000000003</v>
      </c>
      <c r="K398" s="75"/>
      <c r="L398" s="83">
        <v>26.37</v>
      </c>
      <c r="M398" s="83">
        <v>74.86</v>
      </c>
      <c r="N398" s="32">
        <v>1.397</v>
      </c>
    </row>
    <row r="399" spans="1:14" x14ac:dyDescent="0.25">
      <c r="A399" s="74">
        <v>30347</v>
      </c>
      <c r="B399" s="81">
        <v>396</v>
      </c>
      <c r="C399" s="75">
        <v>25.868376000000001</v>
      </c>
      <c r="D399" s="75">
        <v>70.573391999999998</v>
      </c>
      <c r="E399" s="75">
        <v>25.118568</v>
      </c>
      <c r="F399" s="75">
        <v>68.29958400000001</v>
      </c>
      <c r="G399" s="75">
        <v>25.113386400000003</v>
      </c>
      <c r="H399" s="75">
        <v>72.987408000000002</v>
      </c>
      <c r="I399" s="75">
        <v>26.003504</v>
      </c>
      <c r="J399" s="75">
        <v>74.020679999999999</v>
      </c>
      <c r="K399" s="75"/>
      <c r="L399" s="83">
        <v>26.37</v>
      </c>
      <c r="M399" s="83">
        <v>74.8</v>
      </c>
      <c r="N399" s="32">
        <v>0</v>
      </c>
    </row>
    <row r="400" spans="1:14" x14ac:dyDescent="0.25">
      <c r="A400" s="74">
        <v>30348</v>
      </c>
      <c r="B400" s="81">
        <v>397</v>
      </c>
      <c r="C400" s="75">
        <v>25.859232000000002</v>
      </c>
      <c r="D400" s="75">
        <v>70.500240000000005</v>
      </c>
      <c r="E400" s="75">
        <v>25.115520000000004</v>
      </c>
      <c r="F400" s="75">
        <v>68.110607999999999</v>
      </c>
      <c r="G400" s="75">
        <v>25.106376000000001</v>
      </c>
      <c r="H400" s="75">
        <v>72.883776000000012</v>
      </c>
      <c r="I400" s="75">
        <v>25.996392000000004</v>
      </c>
      <c r="J400" s="75">
        <v>73.834752000000009</v>
      </c>
      <c r="K400" s="75"/>
      <c r="L400" s="83">
        <v>26.36</v>
      </c>
      <c r="M400" s="83">
        <v>74.73</v>
      </c>
      <c r="N400" s="32">
        <v>0</v>
      </c>
    </row>
    <row r="401" spans="1:14" x14ac:dyDescent="0.25">
      <c r="A401" s="74">
        <v>30349</v>
      </c>
      <c r="B401" s="81">
        <v>398</v>
      </c>
      <c r="C401" s="75">
        <v>25.850088000000003</v>
      </c>
      <c r="D401" s="75">
        <v>70.417944000000006</v>
      </c>
      <c r="E401" s="75">
        <v>25.109424000000001</v>
      </c>
      <c r="F401" s="75">
        <v>67.91858400000001</v>
      </c>
      <c r="G401" s="75">
        <v>25.094184000000002</v>
      </c>
      <c r="H401" s="75">
        <v>72.758808000000002</v>
      </c>
      <c r="I401" s="75">
        <v>25.988264000000001</v>
      </c>
      <c r="J401" s="75">
        <v>73.654920000000004</v>
      </c>
      <c r="K401" s="75"/>
      <c r="L401" s="83">
        <v>26.35</v>
      </c>
      <c r="M401" s="83">
        <v>74.67</v>
      </c>
      <c r="N401" s="32">
        <v>0</v>
      </c>
    </row>
    <row r="402" spans="1:14" x14ac:dyDescent="0.25">
      <c r="A402" s="74">
        <v>30350</v>
      </c>
      <c r="B402" s="81">
        <v>399</v>
      </c>
      <c r="C402" s="75">
        <v>25.837896000000001</v>
      </c>
      <c r="D402" s="75">
        <v>70.332599999999999</v>
      </c>
      <c r="E402" s="75">
        <v>25.109424000000001</v>
      </c>
      <c r="F402" s="75">
        <v>67.723511999999999</v>
      </c>
      <c r="G402" s="75">
        <v>25.088088000000003</v>
      </c>
      <c r="H402" s="75">
        <v>72.627744000000007</v>
      </c>
      <c r="I402" s="75">
        <v>25.980136000000002</v>
      </c>
      <c r="J402" s="75">
        <v>73.484232000000006</v>
      </c>
      <c r="K402" s="75"/>
      <c r="L402" s="83">
        <v>26.34</v>
      </c>
      <c r="M402" s="83">
        <v>74.599999999999994</v>
      </c>
      <c r="N402" s="32">
        <v>0</v>
      </c>
    </row>
    <row r="403" spans="1:14" x14ac:dyDescent="0.25">
      <c r="A403" s="74">
        <v>30351</v>
      </c>
      <c r="B403" s="81">
        <v>400</v>
      </c>
      <c r="C403" s="75">
        <v>25.828752000000001</v>
      </c>
      <c r="D403" s="75">
        <v>70.238112000000001</v>
      </c>
      <c r="E403" s="75">
        <v>25.109424000000001</v>
      </c>
      <c r="F403" s="75">
        <v>67.561968000000007</v>
      </c>
      <c r="G403" s="75">
        <v>25.072848000000004</v>
      </c>
      <c r="H403" s="75">
        <v>72.52106400000001</v>
      </c>
      <c r="I403" s="75">
        <v>25.974039999999999</v>
      </c>
      <c r="J403" s="75">
        <v>73.301352000000009</v>
      </c>
      <c r="K403" s="75"/>
      <c r="L403" s="83">
        <v>26.33</v>
      </c>
      <c r="M403" s="83">
        <v>74.53</v>
      </c>
      <c r="N403" s="32">
        <v>0</v>
      </c>
    </row>
    <row r="404" spans="1:14" x14ac:dyDescent="0.25">
      <c r="A404" s="74">
        <v>30352</v>
      </c>
      <c r="B404" s="81">
        <v>401</v>
      </c>
      <c r="C404" s="75">
        <v>25.816560000000003</v>
      </c>
      <c r="D404" s="75">
        <v>70.149720000000002</v>
      </c>
      <c r="E404" s="75">
        <v>25.109424000000001</v>
      </c>
      <c r="F404" s="75">
        <v>67.397376000000008</v>
      </c>
      <c r="G404" s="75">
        <v>25.056693599999999</v>
      </c>
      <c r="H404" s="75">
        <v>72.402191999999999</v>
      </c>
      <c r="I404" s="75">
        <v>25.963880000000003</v>
      </c>
      <c r="J404" s="75">
        <v>73.121520000000004</v>
      </c>
      <c r="K404" s="75"/>
      <c r="L404" s="83">
        <v>26.33</v>
      </c>
      <c r="M404" s="83">
        <v>74.459999999999994</v>
      </c>
      <c r="N404" s="32">
        <v>0</v>
      </c>
    </row>
    <row r="405" spans="1:14" x14ac:dyDescent="0.25">
      <c r="A405" s="74">
        <v>30353</v>
      </c>
      <c r="B405" s="81">
        <v>402</v>
      </c>
      <c r="C405" s="75">
        <v>25.807416000000003</v>
      </c>
      <c r="D405" s="75">
        <v>70.100952000000007</v>
      </c>
      <c r="E405" s="75">
        <v>25.109424000000001</v>
      </c>
      <c r="F405" s="75">
        <v>67.202303999999998</v>
      </c>
      <c r="G405" s="75">
        <v>25.038405600000004</v>
      </c>
      <c r="H405" s="75">
        <v>72.29246400000001</v>
      </c>
      <c r="I405" s="75">
        <v>25.954735999999997</v>
      </c>
      <c r="J405" s="75">
        <v>72.938640000000007</v>
      </c>
      <c r="K405" s="75"/>
      <c r="L405" s="83">
        <v>26.32</v>
      </c>
      <c r="M405" s="83">
        <v>74.39</v>
      </c>
      <c r="N405" s="32">
        <v>0</v>
      </c>
    </row>
    <row r="406" spans="1:14" x14ac:dyDescent="0.25">
      <c r="A406" s="74">
        <v>30354</v>
      </c>
      <c r="B406" s="81">
        <v>403</v>
      </c>
      <c r="C406" s="75">
        <v>25.798272000000001</v>
      </c>
      <c r="D406" s="75">
        <v>70.015608</v>
      </c>
      <c r="E406" s="75">
        <v>25.121616000000003</v>
      </c>
      <c r="F406" s="75">
        <v>67.004184000000009</v>
      </c>
      <c r="G406" s="75">
        <v>25.021032000000002</v>
      </c>
      <c r="H406" s="75">
        <v>72.170544000000007</v>
      </c>
      <c r="I406" s="75">
        <v>25.946608000000001</v>
      </c>
      <c r="J406" s="75">
        <v>72.74966400000001</v>
      </c>
      <c r="K406" s="75"/>
      <c r="L406" s="83">
        <v>26.31</v>
      </c>
      <c r="M406" s="83">
        <v>74.31</v>
      </c>
      <c r="N406" s="32">
        <v>0</v>
      </c>
    </row>
    <row r="407" spans="1:14" x14ac:dyDescent="0.25">
      <c r="A407" s="74">
        <v>30355</v>
      </c>
      <c r="B407" s="81">
        <v>404</v>
      </c>
      <c r="C407" s="75">
        <v>25.789128000000002</v>
      </c>
      <c r="D407" s="75">
        <v>69.933312000000001</v>
      </c>
      <c r="E407" s="75">
        <v>25.121616000000003</v>
      </c>
      <c r="F407" s="75">
        <v>66.818256000000005</v>
      </c>
      <c r="G407" s="75">
        <v>25.015850399999998</v>
      </c>
      <c r="H407" s="75">
        <v>72.057767999999996</v>
      </c>
      <c r="I407" s="75">
        <v>25.939495999999998</v>
      </c>
      <c r="J407" s="75">
        <v>72.566784000000013</v>
      </c>
      <c r="K407" s="75"/>
      <c r="L407" s="83">
        <v>26.3</v>
      </c>
      <c r="M407" s="83">
        <v>74.239999999999995</v>
      </c>
      <c r="N407" s="32">
        <v>0</v>
      </c>
    </row>
    <row r="408" spans="1:14" x14ac:dyDescent="0.25">
      <c r="A408" s="74">
        <v>30356</v>
      </c>
      <c r="B408" s="81">
        <v>405</v>
      </c>
      <c r="C408" s="75">
        <v>25.779984000000002</v>
      </c>
      <c r="D408" s="75">
        <v>69.847968000000009</v>
      </c>
      <c r="E408" s="75">
        <v>25.109424000000001</v>
      </c>
      <c r="F408" s="75">
        <v>66.583560000000006</v>
      </c>
      <c r="G408" s="75">
        <v>25.004877600000004</v>
      </c>
      <c r="H408" s="75">
        <v>71.941944000000007</v>
      </c>
      <c r="I408" s="75">
        <v>25.936448000000002</v>
      </c>
      <c r="J408" s="75">
        <v>72.399144000000007</v>
      </c>
      <c r="K408" s="75"/>
      <c r="L408" s="83">
        <v>26.29</v>
      </c>
      <c r="M408" s="83">
        <v>74.17</v>
      </c>
      <c r="N408" s="32">
        <v>11.228</v>
      </c>
    </row>
    <row r="409" spans="1:14" x14ac:dyDescent="0.25">
      <c r="A409" s="74">
        <v>30357</v>
      </c>
      <c r="B409" s="81">
        <v>406</v>
      </c>
      <c r="C409" s="75">
        <v>25.77084</v>
      </c>
      <c r="D409" s="75">
        <v>69.765671999999995</v>
      </c>
      <c r="E409" s="75">
        <v>25.103328000000001</v>
      </c>
      <c r="F409" s="75">
        <v>66.376296000000011</v>
      </c>
      <c r="G409" s="75">
        <v>24.990552000000001</v>
      </c>
      <c r="H409" s="75">
        <v>71.829167999999996</v>
      </c>
      <c r="I409" s="75">
        <v>25.927303999999999</v>
      </c>
      <c r="J409" s="75">
        <v>72.252840000000006</v>
      </c>
      <c r="K409" s="75"/>
      <c r="L409" s="83">
        <v>26.28</v>
      </c>
      <c r="M409" s="83">
        <v>74.09</v>
      </c>
      <c r="N409" s="32">
        <v>5.2030000000000003</v>
      </c>
    </row>
    <row r="410" spans="1:14" x14ac:dyDescent="0.25">
      <c r="A410" s="74">
        <v>30358</v>
      </c>
      <c r="B410" s="81">
        <v>407</v>
      </c>
      <c r="C410" s="75">
        <v>25.761696000000001</v>
      </c>
      <c r="D410" s="75">
        <v>69.646799999999999</v>
      </c>
      <c r="E410" s="75">
        <v>25.097232000000002</v>
      </c>
      <c r="F410" s="75">
        <v>66.172080000000008</v>
      </c>
      <c r="G410" s="75">
        <v>24.980493599999999</v>
      </c>
      <c r="H410" s="75">
        <v>71.734679999999997</v>
      </c>
      <c r="I410" s="75">
        <v>25.924256</v>
      </c>
      <c r="J410" s="75">
        <v>72.0852</v>
      </c>
      <c r="K410" s="75"/>
      <c r="L410" s="83">
        <v>26.28</v>
      </c>
      <c r="M410" s="83">
        <v>74.02</v>
      </c>
      <c r="N410" s="32">
        <v>1.095</v>
      </c>
    </row>
    <row r="411" spans="1:14" x14ac:dyDescent="0.25">
      <c r="A411" s="74">
        <v>30359</v>
      </c>
      <c r="B411" s="81">
        <v>408</v>
      </c>
      <c r="C411" s="75">
        <v>25.755600000000001</v>
      </c>
      <c r="D411" s="75">
        <v>69.543168000000009</v>
      </c>
      <c r="E411" s="75">
        <v>25.088088000000003</v>
      </c>
      <c r="F411" s="75">
        <v>65.949576000000008</v>
      </c>
      <c r="G411" s="75">
        <v>24.972264000000003</v>
      </c>
      <c r="H411" s="75">
        <v>71.624952000000008</v>
      </c>
      <c r="I411" s="75">
        <v>25.915112000000001</v>
      </c>
      <c r="J411" s="75">
        <v>71.914512000000002</v>
      </c>
      <c r="K411" s="75"/>
      <c r="L411" s="83">
        <v>26.27</v>
      </c>
      <c r="M411" s="83">
        <v>73.94</v>
      </c>
      <c r="N411" s="32">
        <v>0</v>
      </c>
    </row>
    <row r="412" spans="1:14" x14ac:dyDescent="0.25">
      <c r="A412" s="74">
        <v>30360</v>
      </c>
      <c r="B412" s="81">
        <v>409</v>
      </c>
      <c r="C412" s="75">
        <v>25.734264000000003</v>
      </c>
      <c r="D412" s="75">
        <v>69.488303999999999</v>
      </c>
      <c r="E412" s="75">
        <v>25.091135999999999</v>
      </c>
      <c r="F412" s="75">
        <v>65.711832000000001</v>
      </c>
      <c r="G412" s="75">
        <v>24.960072</v>
      </c>
      <c r="H412" s="75">
        <v>71.509128000000004</v>
      </c>
      <c r="I412" s="75">
        <v>25.909016000000001</v>
      </c>
      <c r="J412" s="75">
        <v>71.752967999999996</v>
      </c>
      <c r="K412" s="75"/>
      <c r="L412" s="83">
        <v>26.26</v>
      </c>
      <c r="M412" s="83">
        <v>73.86</v>
      </c>
      <c r="N412" s="32">
        <v>0</v>
      </c>
    </row>
    <row r="413" spans="1:14" x14ac:dyDescent="0.25">
      <c r="A413" s="74">
        <v>30361</v>
      </c>
      <c r="B413" s="81">
        <v>410</v>
      </c>
      <c r="C413" s="75">
        <v>25.719024000000001</v>
      </c>
      <c r="D413" s="75">
        <v>69.393816000000001</v>
      </c>
      <c r="E413" s="75">
        <v>25.085039999999999</v>
      </c>
      <c r="F413" s="75">
        <v>65.477136000000002</v>
      </c>
      <c r="G413" s="75">
        <v>24.947879999999998</v>
      </c>
      <c r="H413" s="75">
        <v>71.393304000000001</v>
      </c>
      <c r="I413" s="75">
        <v>25.901904000000002</v>
      </c>
      <c r="J413" s="75">
        <v>71.582279999999997</v>
      </c>
      <c r="K413" s="75"/>
      <c r="L413" s="83">
        <v>26.25</v>
      </c>
      <c r="M413" s="83">
        <v>73.77</v>
      </c>
      <c r="N413" s="32">
        <v>2.032</v>
      </c>
    </row>
    <row r="414" spans="1:14" x14ac:dyDescent="0.25">
      <c r="A414" s="74">
        <v>30362</v>
      </c>
      <c r="B414" s="81">
        <v>411</v>
      </c>
      <c r="C414" s="75">
        <v>25.709879999999998</v>
      </c>
      <c r="D414" s="75">
        <v>69.299328000000003</v>
      </c>
      <c r="E414" s="75">
        <v>25.085039999999999</v>
      </c>
      <c r="F414" s="75">
        <v>65.242440000000002</v>
      </c>
      <c r="G414" s="75">
        <v>24.938735999999999</v>
      </c>
      <c r="H414" s="75">
        <v>71.277479999999997</v>
      </c>
      <c r="I414" s="75">
        <v>25.894791999999999</v>
      </c>
      <c r="J414" s="75">
        <v>71.414640000000006</v>
      </c>
      <c r="K414" s="75"/>
      <c r="L414" s="83">
        <v>26.24</v>
      </c>
      <c r="M414" s="83">
        <v>73.69</v>
      </c>
      <c r="N414" s="32">
        <v>0</v>
      </c>
    </row>
    <row r="415" spans="1:14" x14ac:dyDescent="0.25">
      <c r="A415" s="74">
        <v>30363</v>
      </c>
      <c r="B415" s="81">
        <v>412</v>
      </c>
      <c r="C415" s="75">
        <v>25.69464</v>
      </c>
      <c r="D415" s="75">
        <v>69.198744000000005</v>
      </c>
      <c r="E415" s="75">
        <v>25.085039999999999</v>
      </c>
      <c r="F415" s="75">
        <v>65.007744000000002</v>
      </c>
      <c r="G415" s="75">
        <v>24.929592000000003</v>
      </c>
      <c r="H415" s="75">
        <v>71.158608000000001</v>
      </c>
      <c r="I415" s="75">
        <v>25.878535999999997</v>
      </c>
      <c r="J415" s="75">
        <v>71.347584000000012</v>
      </c>
      <c r="K415" s="75"/>
      <c r="L415" s="83">
        <v>26.23</v>
      </c>
      <c r="M415" s="83">
        <v>73.599999999999994</v>
      </c>
      <c r="N415" s="32">
        <v>0</v>
      </c>
    </row>
    <row r="416" spans="1:14" x14ac:dyDescent="0.25">
      <c r="A416" s="74">
        <v>30364</v>
      </c>
      <c r="B416" s="81">
        <v>413</v>
      </c>
      <c r="C416" s="75">
        <v>25.682448000000004</v>
      </c>
      <c r="D416" s="75">
        <v>69.095112</v>
      </c>
      <c r="E416" s="75">
        <v>25.081992000000003</v>
      </c>
      <c r="F416" s="75">
        <v>64.748664000000005</v>
      </c>
      <c r="G416" s="75">
        <v>24.911304000000001</v>
      </c>
      <c r="H416" s="75">
        <v>71.039736000000005</v>
      </c>
      <c r="I416" s="75">
        <v>25.862279999999998</v>
      </c>
      <c r="J416" s="75">
        <v>71.286624000000003</v>
      </c>
      <c r="K416" s="75"/>
      <c r="L416" s="83">
        <v>26.22</v>
      </c>
      <c r="M416" s="83">
        <v>73.52</v>
      </c>
      <c r="N416" s="32">
        <v>0</v>
      </c>
    </row>
    <row r="417" spans="1:14" x14ac:dyDescent="0.25">
      <c r="A417" s="74">
        <v>30365</v>
      </c>
      <c r="B417" s="81">
        <v>414</v>
      </c>
      <c r="C417" s="75">
        <v>25.673304000000002</v>
      </c>
      <c r="D417" s="75">
        <v>68.997576000000009</v>
      </c>
      <c r="E417" s="75">
        <v>25.078944</v>
      </c>
      <c r="F417" s="75">
        <v>64.483488000000008</v>
      </c>
      <c r="G417" s="75">
        <v>24.896064000000003</v>
      </c>
      <c r="H417" s="75">
        <v>70.917816000000002</v>
      </c>
      <c r="I417" s="75">
        <v>25.845008000000004</v>
      </c>
      <c r="J417" s="75">
        <v>71.231759999999994</v>
      </c>
      <c r="K417" s="75"/>
      <c r="L417" s="83">
        <v>26.21</v>
      </c>
      <c r="M417" s="83">
        <v>73.430000000000007</v>
      </c>
      <c r="N417" s="32">
        <v>0</v>
      </c>
    </row>
    <row r="418" spans="1:14" x14ac:dyDescent="0.25">
      <c r="A418" s="74">
        <v>30366</v>
      </c>
      <c r="B418" s="81">
        <v>415</v>
      </c>
      <c r="C418" s="75">
        <v>25.658064000000003</v>
      </c>
      <c r="D418" s="75">
        <v>68.951856000000006</v>
      </c>
      <c r="E418" s="75">
        <v>25.075896</v>
      </c>
      <c r="F418" s="75">
        <v>64.221360000000004</v>
      </c>
      <c r="G418" s="75">
        <v>24.884786400000003</v>
      </c>
      <c r="H418" s="75">
        <v>70.792848000000006</v>
      </c>
      <c r="I418" s="75">
        <v>25.826720000000002</v>
      </c>
      <c r="J418" s="75">
        <v>71.1708</v>
      </c>
      <c r="K418" s="75"/>
      <c r="L418" s="83">
        <v>26.2</v>
      </c>
      <c r="M418" s="83">
        <v>73.34</v>
      </c>
      <c r="N418" s="32">
        <v>0</v>
      </c>
    </row>
    <row r="419" spans="1:14" x14ac:dyDescent="0.25">
      <c r="A419" s="74">
        <v>30367</v>
      </c>
      <c r="B419" s="81">
        <v>416</v>
      </c>
      <c r="C419" s="75">
        <v>25.642824000000001</v>
      </c>
      <c r="D419" s="75">
        <v>68.918328000000002</v>
      </c>
      <c r="E419" s="75">
        <v>25.075896</v>
      </c>
      <c r="F419" s="75">
        <v>63.947040000000008</v>
      </c>
      <c r="G419" s="75">
        <v>24.873813600000002</v>
      </c>
      <c r="H419" s="75">
        <v>70.664832000000004</v>
      </c>
      <c r="I419" s="75">
        <v>25.808432</v>
      </c>
      <c r="J419" s="75">
        <v>71.097648000000007</v>
      </c>
      <c r="K419" s="75"/>
      <c r="L419" s="83">
        <v>26.2</v>
      </c>
      <c r="M419" s="83">
        <v>73.239999999999995</v>
      </c>
      <c r="N419" s="32">
        <v>0</v>
      </c>
    </row>
    <row r="420" spans="1:14" x14ac:dyDescent="0.25">
      <c r="A420" s="74">
        <v>30368</v>
      </c>
      <c r="B420" s="81">
        <v>417</v>
      </c>
      <c r="C420" s="75">
        <v>25.630632000000002</v>
      </c>
      <c r="D420" s="75">
        <v>68.875656000000006</v>
      </c>
      <c r="E420" s="75">
        <v>25.069800000000001</v>
      </c>
      <c r="F420" s="75">
        <v>63.654432000000007</v>
      </c>
      <c r="G420" s="75">
        <v>24.861621599999999</v>
      </c>
      <c r="H420" s="75">
        <v>70.542912000000001</v>
      </c>
      <c r="I420" s="75">
        <v>25.788112000000002</v>
      </c>
      <c r="J420" s="75">
        <v>71.033640000000005</v>
      </c>
      <c r="K420" s="75"/>
      <c r="L420" s="83">
        <v>26.19</v>
      </c>
      <c r="M420" s="83">
        <v>73.150000000000006</v>
      </c>
      <c r="N420" s="32">
        <v>0</v>
      </c>
    </row>
    <row r="421" spans="1:14" x14ac:dyDescent="0.25">
      <c r="A421" s="74">
        <v>30369</v>
      </c>
      <c r="B421" s="81">
        <v>418</v>
      </c>
      <c r="C421" s="75">
        <v>25.615392000000003</v>
      </c>
      <c r="D421" s="75">
        <v>68.775071999999994</v>
      </c>
      <c r="E421" s="75">
        <v>25.066752000000001</v>
      </c>
      <c r="F421" s="75">
        <v>63.370968000000005</v>
      </c>
      <c r="G421" s="75">
        <v>24.851258400000003</v>
      </c>
      <c r="H421" s="75">
        <v>70.405752000000007</v>
      </c>
      <c r="I421" s="75">
        <v>25.764744</v>
      </c>
      <c r="J421" s="75">
        <v>70.975728000000004</v>
      </c>
      <c r="K421" s="75"/>
      <c r="L421" s="83">
        <v>26.18</v>
      </c>
      <c r="M421" s="83">
        <v>73.05</v>
      </c>
      <c r="N421" s="32">
        <v>0</v>
      </c>
    </row>
    <row r="422" spans="1:14" x14ac:dyDescent="0.25">
      <c r="A422" s="74">
        <v>30370</v>
      </c>
      <c r="B422" s="81">
        <v>419</v>
      </c>
      <c r="C422" s="75">
        <v>25.606248000000004</v>
      </c>
      <c r="D422" s="75">
        <v>68.668391999999997</v>
      </c>
      <c r="E422" s="75">
        <v>25.060656000000002</v>
      </c>
      <c r="F422" s="75">
        <v>63.081408000000003</v>
      </c>
      <c r="G422" s="75">
        <v>24.838152000000001</v>
      </c>
      <c r="H422" s="75">
        <v>70.274687999999998</v>
      </c>
      <c r="I422" s="75">
        <v>25.743407999999999</v>
      </c>
      <c r="J422" s="75">
        <v>70.905624000000003</v>
      </c>
      <c r="K422" s="75"/>
      <c r="L422" s="83">
        <v>26.17</v>
      </c>
      <c r="M422" s="83">
        <v>72.95</v>
      </c>
      <c r="N422" s="32">
        <v>0</v>
      </c>
    </row>
    <row r="423" spans="1:14" x14ac:dyDescent="0.25">
      <c r="A423" s="74">
        <v>30371</v>
      </c>
      <c r="B423" s="81">
        <v>420</v>
      </c>
      <c r="C423" s="75">
        <v>25.600152000000001</v>
      </c>
      <c r="D423" s="75">
        <v>68.561712</v>
      </c>
      <c r="E423" s="75">
        <v>25.054560000000002</v>
      </c>
      <c r="F423" s="75">
        <v>62.782704000000003</v>
      </c>
      <c r="G423" s="75">
        <v>24.829922400000001</v>
      </c>
      <c r="H423" s="75">
        <v>70.143624000000003</v>
      </c>
      <c r="I423" s="75">
        <v>25.719024000000001</v>
      </c>
      <c r="J423" s="75">
        <v>70.838568000000009</v>
      </c>
      <c r="K423" s="75"/>
      <c r="L423" s="83">
        <v>26.16</v>
      </c>
      <c r="M423" s="83">
        <v>72.849999999999994</v>
      </c>
      <c r="N423" s="32">
        <v>0</v>
      </c>
    </row>
    <row r="424" spans="1:14" x14ac:dyDescent="0.25">
      <c r="A424" s="74">
        <v>30372</v>
      </c>
      <c r="B424" s="81">
        <v>421</v>
      </c>
      <c r="C424" s="75">
        <v>25.591007999999999</v>
      </c>
      <c r="D424" s="75">
        <v>68.464176000000009</v>
      </c>
      <c r="E424" s="75">
        <v>25.045416000000003</v>
      </c>
      <c r="F424" s="75">
        <v>62.477904000000002</v>
      </c>
      <c r="G424" s="75">
        <v>24.817730400000002</v>
      </c>
      <c r="H424" s="75">
        <v>70.006464000000008</v>
      </c>
      <c r="I424" s="75">
        <v>25.700736000000003</v>
      </c>
      <c r="J424" s="75">
        <v>70.780656000000008</v>
      </c>
      <c r="K424" s="75"/>
      <c r="L424" s="83">
        <v>26.15</v>
      </c>
      <c r="M424" s="83">
        <v>72.75</v>
      </c>
      <c r="N424" s="32">
        <v>0</v>
      </c>
    </row>
    <row r="425" spans="1:14" x14ac:dyDescent="0.25">
      <c r="A425" s="74">
        <v>30373</v>
      </c>
      <c r="B425" s="81">
        <v>422</v>
      </c>
      <c r="C425" s="75">
        <v>25.581864000000003</v>
      </c>
      <c r="D425" s="75">
        <v>68.384928000000002</v>
      </c>
      <c r="E425" s="75">
        <v>25.042368</v>
      </c>
      <c r="F425" s="75">
        <v>62.167008000000003</v>
      </c>
      <c r="G425" s="75">
        <v>24.804624</v>
      </c>
      <c r="H425" s="75">
        <v>69.866256000000007</v>
      </c>
      <c r="I425" s="75">
        <v>25.678384000000001</v>
      </c>
      <c r="J425" s="75">
        <v>70.719696000000013</v>
      </c>
      <c r="K425" s="75"/>
      <c r="L425" s="83">
        <v>26.14</v>
      </c>
      <c r="M425" s="83">
        <v>72.66</v>
      </c>
      <c r="N425" s="32">
        <v>0</v>
      </c>
    </row>
    <row r="426" spans="1:14" x14ac:dyDescent="0.25">
      <c r="A426" s="74">
        <v>30374</v>
      </c>
      <c r="B426" s="81">
        <v>423</v>
      </c>
      <c r="C426" s="75">
        <v>25.572720000000004</v>
      </c>
      <c r="D426" s="75">
        <v>68.305679999999995</v>
      </c>
      <c r="E426" s="75">
        <v>25.030176000000004</v>
      </c>
      <c r="F426" s="75">
        <v>61.941456000000002</v>
      </c>
      <c r="G426" s="75">
        <v>24.795479999999998</v>
      </c>
      <c r="H426" s="75">
        <v>69.729096000000013</v>
      </c>
      <c r="I426" s="75">
        <v>25.651968</v>
      </c>
      <c r="J426" s="75">
        <v>70.67397600000001</v>
      </c>
      <c r="K426" s="75"/>
      <c r="L426" s="83">
        <v>26.13</v>
      </c>
      <c r="M426" s="83">
        <v>72.56</v>
      </c>
      <c r="N426" s="32">
        <v>0</v>
      </c>
    </row>
    <row r="427" spans="1:14" x14ac:dyDescent="0.25">
      <c r="A427" s="74">
        <v>30375</v>
      </c>
      <c r="B427" s="81">
        <v>424</v>
      </c>
      <c r="C427" s="75">
        <v>25.563576000000001</v>
      </c>
      <c r="D427" s="75">
        <v>68.174616</v>
      </c>
      <c r="E427" s="75">
        <v>25.011888000000003</v>
      </c>
      <c r="F427" s="75">
        <v>61.907928000000005</v>
      </c>
      <c r="G427" s="75">
        <v>24.784202400000002</v>
      </c>
      <c r="H427" s="75">
        <v>69.579744000000005</v>
      </c>
      <c r="I427" s="75">
        <v>25.627584000000002</v>
      </c>
      <c r="J427" s="75">
        <v>70.625208000000001</v>
      </c>
      <c r="K427" s="75"/>
      <c r="L427" s="83">
        <v>26.12</v>
      </c>
      <c r="M427" s="83">
        <v>72.47</v>
      </c>
      <c r="N427" s="32">
        <v>0</v>
      </c>
    </row>
    <row r="428" spans="1:14" x14ac:dyDescent="0.25">
      <c r="A428" s="74">
        <v>30376</v>
      </c>
      <c r="B428" s="81">
        <v>425</v>
      </c>
      <c r="C428" s="75">
        <v>25.560528000000001</v>
      </c>
      <c r="D428" s="75">
        <v>68.043552000000005</v>
      </c>
      <c r="E428" s="75">
        <v>24.990552000000001</v>
      </c>
      <c r="F428" s="75">
        <v>61.901832000000006</v>
      </c>
      <c r="G428" s="75">
        <v>24.772010399999999</v>
      </c>
      <c r="H428" s="75">
        <v>69.30237600000001</v>
      </c>
      <c r="I428" s="75">
        <v>25.615392000000003</v>
      </c>
      <c r="J428" s="75">
        <v>70.500240000000005</v>
      </c>
      <c r="K428" s="75"/>
      <c r="L428" s="83">
        <v>26.11</v>
      </c>
      <c r="M428" s="83">
        <v>72.38</v>
      </c>
      <c r="N428" s="32">
        <v>0</v>
      </c>
    </row>
    <row r="429" spans="1:14" x14ac:dyDescent="0.25">
      <c r="A429" s="74">
        <v>30377</v>
      </c>
      <c r="B429" s="81">
        <v>426</v>
      </c>
      <c r="C429" s="75">
        <v>25.551384000000002</v>
      </c>
      <c r="D429" s="75">
        <v>67.921632000000002</v>
      </c>
      <c r="E429" s="75">
        <v>24.972264000000003</v>
      </c>
      <c r="F429" s="75">
        <v>61.804296000000008</v>
      </c>
      <c r="G429" s="75">
        <v>24.759818400000004</v>
      </c>
      <c r="H429" s="75">
        <v>69.159120000000001</v>
      </c>
      <c r="I429" s="75">
        <v>25.596088000000002</v>
      </c>
      <c r="J429" s="75">
        <v>70.430136000000005</v>
      </c>
      <c r="K429" s="75"/>
      <c r="L429" s="83">
        <v>26.1</v>
      </c>
      <c r="M429" s="83">
        <v>72.28</v>
      </c>
      <c r="N429" s="32">
        <v>0</v>
      </c>
    </row>
    <row r="430" spans="1:14" x14ac:dyDescent="0.25">
      <c r="A430" s="74">
        <v>30378</v>
      </c>
      <c r="B430" s="81">
        <v>427</v>
      </c>
      <c r="C430" s="75">
        <v>25.54224</v>
      </c>
      <c r="D430" s="75">
        <v>67.808856000000006</v>
      </c>
      <c r="E430" s="75">
        <v>24.957024000000001</v>
      </c>
      <c r="F430" s="75">
        <v>61.581792</v>
      </c>
      <c r="G430" s="75">
        <v>24.746712000000002</v>
      </c>
      <c r="H430" s="75">
        <v>69.015864000000008</v>
      </c>
      <c r="I430" s="75">
        <v>25.584911999999999</v>
      </c>
      <c r="J430" s="75">
        <v>70.384416000000002</v>
      </c>
      <c r="K430" s="75"/>
      <c r="L430" s="83">
        <v>26.09</v>
      </c>
      <c r="M430" s="83">
        <v>72.180000000000007</v>
      </c>
      <c r="N430" s="32">
        <v>0</v>
      </c>
    </row>
    <row r="431" spans="1:14" x14ac:dyDescent="0.25">
      <c r="A431" s="74">
        <v>30379</v>
      </c>
      <c r="B431" s="81">
        <v>428</v>
      </c>
      <c r="C431" s="75">
        <v>25.533096</v>
      </c>
      <c r="D431" s="75">
        <v>67.699128000000002</v>
      </c>
      <c r="E431" s="75">
        <v>24.938735999999999</v>
      </c>
      <c r="F431" s="75">
        <v>61.429392</v>
      </c>
      <c r="G431" s="75">
        <v>24.734520000000003</v>
      </c>
      <c r="H431" s="75">
        <v>68.863464000000008</v>
      </c>
      <c r="I431" s="75">
        <v>25.563576000000001</v>
      </c>
      <c r="J431" s="75">
        <v>70.305168000000009</v>
      </c>
      <c r="K431" s="75"/>
      <c r="L431" s="83">
        <v>26.08</v>
      </c>
      <c r="M431" s="83">
        <v>72.09</v>
      </c>
      <c r="N431" s="32">
        <v>0</v>
      </c>
    </row>
    <row r="432" spans="1:14" x14ac:dyDescent="0.25">
      <c r="A432" s="74">
        <v>30380</v>
      </c>
      <c r="B432" s="81">
        <v>429</v>
      </c>
      <c r="C432" s="75">
        <v>25.523952000000001</v>
      </c>
      <c r="D432" s="75">
        <v>67.622928000000002</v>
      </c>
      <c r="E432" s="75">
        <v>24.935688000000003</v>
      </c>
      <c r="F432" s="75">
        <v>61.225176000000005</v>
      </c>
      <c r="G432" s="75">
        <v>24.721413600000002</v>
      </c>
      <c r="H432" s="75">
        <v>68.729352000000006</v>
      </c>
      <c r="I432" s="75">
        <v>25.54224</v>
      </c>
      <c r="J432" s="75">
        <v>70.235064000000008</v>
      </c>
      <c r="K432" s="75"/>
      <c r="L432" s="83">
        <v>26.07</v>
      </c>
      <c r="M432" s="83">
        <v>72</v>
      </c>
      <c r="N432" s="32">
        <v>0</v>
      </c>
    </row>
    <row r="433" spans="1:14" x14ac:dyDescent="0.25">
      <c r="A433" s="74">
        <v>30381</v>
      </c>
      <c r="B433" s="81">
        <v>430</v>
      </c>
      <c r="C433" s="75">
        <v>25.508711999999999</v>
      </c>
      <c r="D433" s="75">
        <v>67.540632000000002</v>
      </c>
      <c r="E433" s="75">
        <v>24.932639999999999</v>
      </c>
      <c r="F433" s="75">
        <v>60.883800000000001</v>
      </c>
      <c r="G433" s="75">
        <v>24.711050399999998</v>
      </c>
      <c r="H433" s="75">
        <v>68.592191999999997</v>
      </c>
      <c r="I433" s="75">
        <v>25.519379999999998</v>
      </c>
      <c r="J433" s="75">
        <v>70.171056000000007</v>
      </c>
      <c r="K433" s="75"/>
      <c r="L433" s="83">
        <v>26.06</v>
      </c>
      <c r="M433" s="83">
        <v>71.89</v>
      </c>
      <c r="N433" s="32">
        <v>1.27</v>
      </c>
    </row>
    <row r="434" spans="1:14" x14ac:dyDescent="0.25">
      <c r="A434" s="74">
        <v>30382</v>
      </c>
      <c r="B434" s="81">
        <v>431</v>
      </c>
      <c r="C434" s="75">
        <v>25.496520000000004</v>
      </c>
      <c r="D434" s="75">
        <v>67.409568000000007</v>
      </c>
      <c r="E434" s="75">
        <v>24.932639999999999</v>
      </c>
      <c r="F434" s="75">
        <v>60.572904000000001</v>
      </c>
      <c r="G434" s="75">
        <v>24.7031256</v>
      </c>
      <c r="H434" s="75">
        <v>68.445888000000011</v>
      </c>
      <c r="I434" s="75">
        <v>25.493472000000001</v>
      </c>
      <c r="J434" s="75">
        <v>70.094856000000007</v>
      </c>
      <c r="K434" s="75"/>
      <c r="L434" s="83">
        <v>26.05</v>
      </c>
      <c r="M434" s="83">
        <v>71.78</v>
      </c>
      <c r="N434" s="32">
        <v>3.05</v>
      </c>
    </row>
    <row r="435" spans="1:14" x14ac:dyDescent="0.25">
      <c r="A435" s="74">
        <v>30383</v>
      </c>
      <c r="B435" s="81">
        <v>432</v>
      </c>
      <c r="C435" s="75">
        <v>25.484328000000001</v>
      </c>
      <c r="D435" s="75">
        <v>67.287648000000004</v>
      </c>
      <c r="E435" s="75">
        <v>24.911304000000001</v>
      </c>
      <c r="F435" s="75">
        <v>60.588144000000007</v>
      </c>
      <c r="G435" s="75">
        <v>24.6866664</v>
      </c>
      <c r="H435" s="75">
        <v>68.29958400000001</v>
      </c>
      <c r="I435" s="75">
        <v>25.459943999999997</v>
      </c>
      <c r="J435" s="75">
        <v>70.015608</v>
      </c>
      <c r="K435" s="75"/>
      <c r="L435" s="83">
        <v>26.04</v>
      </c>
      <c r="M435" s="83">
        <v>71.680000000000007</v>
      </c>
      <c r="N435" s="32">
        <v>3.56</v>
      </c>
    </row>
    <row r="436" spans="1:14" x14ac:dyDescent="0.25">
      <c r="A436" s="74">
        <v>30384</v>
      </c>
      <c r="B436" s="81">
        <v>433</v>
      </c>
      <c r="C436" s="75">
        <v>25.472135999999999</v>
      </c>
      <c r="D436" s="75">
        <v>67.165728000000001</v>
      </c>
      <c r="E436" s="75">
        <v>24.896064000000003</v>
      </c>
      <c r="F436" s="75">
        <v>60.411360000000002</v>
      </c>
      <c r="G436" s="75">
        <v>24.674474400000001</v>
      </c>
      <c r="H436" s="75">
        <v>68.150232000000003</v>
      </c>
      <c r="I436" s="75">
        <v>25.434543999999999</v>
      </c>
      <c r="J436" s="75">
        <v>69.963791999999998</v>
      </c>
      <c r="K436" s="75"/>
      <c r="L436" s="83">
        <v>26.03</v>
      </c>
      <c r="M436" s="83">
        <v>71.569999999999993</v>
      </c>
      <c r="N436" s="32">
        <v>0.76</v>
      </c>
    </row>
    <row r="437" spans="1:14" x14ac:dyDescent="0.25">
      <c r="A437" s="74">
        <v>30385</v>
      </c>
      <c r="B437" s="81">
        <v>434</v>
      </c>
      <c r="C437" s="75">
        <v>25.456896</v>
      </c>
      <c r="D437" s="75">
        <v>67.043808000000013</v>
      </c>
      <c r="E437" s="75">
        <v>24.886920000000003</v>
      </c>
      <c r="F437" s="75">
        <v>60.106560000000002</v>
      </c>
      <c r="G437" s="75">
        <v>24.662282399999999</v>
      </c>
      <c r="H437" s="75">
        <v>67.997832000000002</v>
      </c>
      <c r="I437" s="75">
        <v>25.415240000000001</v>
      </c>
      <c r="J437" s="75">
        <v>69.899784000000011</v>
      </c>
      <c r="K437" s="75"/>
      <c r="L437" s="83">
        <v>26.02</v>
      </c>
      <c r="M437" s="83">
        <v>71.459999999999994</v>
      </c>
      <c r="N437" s="32">
        <v>1.52</v>
      </c>
    </row>
    <row r="438" spans="1:14" x14ac:dyDescent="0.25">
      <c r="A438" s="74">
        <v>30386</v>
      </c>
      <c r="B438" s="81">
        <v>435</v>
      </c>
      <c r="C438" s="75">
        <v>25.438607999999999</v>
      </c>
      <c r="D438" s="75">
        <v>66.927984000000009</v>
      </c>
      <c r="E438" s="75">
        <v>24.847296</v>
      </c>
      <c r="F438" s="75">
        <v>60.091320000000003</v>
      </c>
      <c r="G438" s="75">
        <v>24.654357600000001</v>
      </c>
      <c r="H438" s="75">
        <v>67.845432000000002</v>
      </c>
      <c r="I438" s="75">
        <v>25.398984000000002</v>
      </c>
      <c r="J438" s="75">
        <v>69.844920000000002</v>
      </c>
      <c r="K438" s="75"/>
      <c r="L438" s="83">
        <v>26.01</v>
      </c>
      <c r="M438" s="83">
        <v>71.36</v>
      </c>
      <c r="N438" s="32">
        <v>0.76</v>
      </c>
    </row>
    <row r="439" spans="1:14" x14ac:dyDescent="0.25">
      <c r="A439" s="74">
        <v>30387</v>
      </c>
      <c r="B439" s="81">
        <v>436</v>
      </c>
      <c r="C439" s="75">
        <v>25.420320000000004</v>
      </c>
      <c r="D439" s="75">
        <v>66.851784000000009</v>
      </c>
      <c r="E439" s="75">
        <v>24.819864000000003</v>
      </c>
      <c r="F439" s="75">
        <v>60.094368000000003</v>
      </c>
      <c r="G439" s="75">
        <v>24.636069599999999</v>
      </c>
      <c r="H439" s="75">
        <v>67.68998400000001</v>
      </c>
      <c r="I439" s="75">
        <v>25.376632000000001</v>
      </c>
      <c r="J439" s="75">
        <v>69.790056000000007</v>
      </c>
      <c r="K439" s="75"/>
      <c r="L439" s="83">
        <v>26</v>
      </c>
      <c r="M439" s="83">
        <v>71.260000000000005</v>
      </c>
      <c r="N439" s="32">
        <v>0</v>
      </c>
    </row>
    <row r="440" spans="1:14" x14ac:dyDescent="0.25">
      <c r="A440" s="74">
        <v>30388</v>
      </c>
      <c r="B440" s="81">
        <v>437</v>
      </c>
      <c r="C440" s="75">
        <v>25.402032000000002</v>
      </c>
      <c r="D440" s="75">
        <v>66.790824000000001</v>
      </c>
      <c r="E440" s="75">
        <v>24.798528000000001</v>
      </c>
      <c r="F440" s="75">
        <v>60.091320000000003</v>
      </c>
      <c r="G440" s="75">
        <v>24.621744000000003</v>
      </c>
      <c r="H440" s="75">
        <v>67.53758400000001</v>
      </c>
      <c r="I440" s="75">
        <v>25.353264000000003</v>
      </c>
      <c r="J440" s="75">
        <v>69.756528000000003</v>
      </c>
      <c r="K440" s="75"/>
      <c r="L440" s="83">
        <v>25.99</v>
      </c>
      <c r="M440" s="83">
        <v>71.17</v>
      </c>
      <c r="N440" s="32">
        <v>0</v>
      </c>
    </row>
    <row r="441" spans="1:14" x14ac:dyDescent="0.25">
      <c r="A441" s="74">
        <v>30389</v>
      </c>
      <c r="B441" s="81">
        <v>438</v>
      </c>
      <c r="C441" s="75">
        <v>25.38984</v>
      </c>
      <c r="D441" s="75">
        <v>66.671952000000005</v>
      </c>
      <c r="E441" s="75">
        <v>24.765000000000001</v>
      </c>
      <c r="F441" s="75">
        <v>60.094368000000003</v>
      </c>
      <c r="G441" s="75">
        <v>24.609552000000001</v>
      </c>
      <c r="H441" s="75">
        <v>67.372991999999996</v>
      </c>
      <c r="I441" s="75">
        <v>25.330912000000001</v>
      </c>
      <c r="J441" s="75">
        <v>69.698616000000001</v>
      </c>
      <c r="K441" s="75"/>
      <c r="L441" s="83">
        <v>25.98</v>
      </c>
      <c r="M441" s="83">
        <v>71.069999999999993</v>
      </c>
      <c r="N441" s="32">
        <v>0</v>
      </c>
    </row>
    <row r="442" spans="1:14" x14ac:dyDescent="0.25">
      <c r="A442" s="74">
        <v>30390</v>
      </c>
      <c r="B442" s="81">
        <v>439</v>
      </c>
      <c r="C442" s="75">
        <v>25.380696</v>
      </c>
      <c r="D442" s="75">
        <v>66.556128000000001</v>
      </c>
      <c r="E442" s="75">
        <v>24.743664000000003</v>
      </c>
      <c r="F442" s="75">
        <v>60.094368000000003</v>
      </c>
      <c r="G442" s="75">
        <v>24.595226400000001</v>
      </c>
      <c r="H442" s="75">
        <v>67.202303999999998</v>
      </c>
      <c r="I442" s="75">
        <v>25.311608000000003</v>
      </c>
      <c r="J442" s="75">
        <v>69.640703999999999</v>
      </c>
      <c r="K442" s="75"/>
      <c r="L442" s="83">
        <v>25.97</v>
      </c>
      <c r="M442" s="83">
        <v>70.959999999999994</v>
      </c>
      <c r="N442" s="32">
        <v>0</v>
      </c>
    </row>
    <row r="443" spans="1:14" x14ac:dyDescent="0.25">
      <c r="A443" s="74">
        <v>30391</v>
      </c>
      <c r="B443" s="81">
        <v>440</v>
      </c>
      <c r="C443" s="75">
        <v>25.368504000000001</v>
      </c>
      <c r="D443" s="75">
        <v>66.406776000000008</v>
      </c>
      <c r="E443" s="75">
        <v>24.719280000000001</v>
      </c>
      <c r="F443" s="75">
        <v>60.094368000000003</v>
      </c>
      <c r="G443" s="75">
        <v>24.583034400000003</v>
      </c>
      <c r="H443" s="75">
        <v>67.034664000000006</v>
      </c>
      <c r="I443" s="75">
        <v>25.286207999999998</v>
      </c>
      <c r="J443" s="75">
        <v>69.582791999999998</v>
      </c>
      <c r="K443" s="75"/>
      <c r="L443" s="83">
        <v>25.96</v>
      </c>
      <c r="M443" s="83">
        <v>70.849999999999994</v>
      </c>
      <c r="N443" s="32">
        <v>0</v>
      </c>
    </row>
    <row r="444" spans="1:14" x14ac:dyDescent="0.25">
      <c r="A444" s="74">
        <v>30392</v>
      </c>
      <c r="B444" s="81">
        <v>441</v>
      </c>
      <c r="C444" s="75">
        <v>25.371552000000001</v>
      </c>
      <c r="D444" s="75">
        <v>66.242184000000009</v>
      </c>
      <c r="E444" s="75">
        <v>24.707088000000002</v>
      </c>
      <c r="F444" s="75">
        <v>60.097416000000003</v>
      </c>
      <c r="G444" s="75">
        <v>24.569013600000002</v>
      </c>
      <c r="H444" s="75">
        <v>66.863976000000008</v>
      </c>
      <c r="I444" s="75">
        <v>25.261824000000001</v>
      </c>
      <c r="J444" s="75">
        <v>69.518784000000011</v>
      </c>
      <c r="K444" s="75"/>
      <c r="L444" s="83">
        <v>25.95</v>
      </c>
      <c r="M444" s="83">
        <v>70.73</v>
      </c>
      <c r="N444" s="32">
        <v>0</v>
      </c>
    </row>
    <row r="445" spans="1:14" x14ac:dyDescent="0.25">
      <c r="A445" s="74">
        <v>30393</v>
      </c>
      <c r="B445" s="81">
        <v>442</v>
      </c>
      <c r="C445" s="75">
        <v>25.368504000000001</v>
      </c>
      <c r="D445" s="75">
        <v>66.065399999999997</v>
      </c>
      <c r="E445" s="75">
        <v>24.673560000000002</v>
      </c>
      <c r="F445" s="75">
        <v>60.100464000000002</v>
      </c>
      <c r="G445" s="75">
        <v>24.556821599999999</v>
      </c>
      <c r="H445" s="75">
        <v>66.696336000000002</v>
      </c>
      <c r="I445" s="75">
        <v>25.247599999999998</v>
      </c>
      <c r="J445" s="75">
        <v>69.457824000000002</v>
      </c>
      <c r="K445" s="75"/>
      <c r="L445" s="83">
        <v>25.94</v>
      </c>
      <c r="M445" s="83">
        <v>70.62</v>
      </c>
      <c r="N445" s="32">
        <v>0</v>
      </c>
    </row>
    <row r="446" spans="1:14" x14ac:dyDescent="0.25">
      <c r="A446" s="74">
        <v>30394</v>
      </c>
      <c r="B446" s="81">
        <v>443</v>
      </c>
      <c r="C446" s="75">
        <v>25.359360000000002</v>
      </c>
      <c r="D446" s="75">
        <v>65.928240000000002</v>
      </c>
      <c r="E446" s="75">
        <v>24.646128000000001</v>
      </c>
      <c r="F446" s="75">
        <v>60.103512000000002</v>
      </c>
      <c r="G446" s="75">
        <v>24.5446296</v>
      </c>
      <c r="H446" s="75">
        <v>66.565271999999993</v>
      </c>
      <c r="I446" s="75">
        <v>25.228296</v>
      </c>
      <c r="J446" s="75">
        <v>69.396864000000008</v>
      </c>
      <c r="K446" s="75"/>
      <c r="L446" s="83">
        <v>25.93</v>
      </c>
      <c r="M446" s="83">
        <v>70.510000000000005</v>
      </c>
      <c r="N446" s="32">
        <v>0</v>
      </c>
    </row>
    <row r="447" spans="1:14" x14ac:dyDescent="0.25">
      <c r="A447" s="74">
        <v>30395</v>
      </c>
      <c r="B447" s="81">
        <v>444</v>
      </c>
      <c r="C447" s="75">
        <v>25.344120000000004</v>
      </c>
      <c r="D447" s="75">
        <v>65.824608000000012</v>
      </c>
      <c r="E447" s="75">
        <v>24.627839999999999</v>
      </c>
      <c r="F447" s="75">
        <v>60.103512000000002</v>
      </c>
      <c r="G447" s="75">
        <v>24.531218400000004</v>
      </c>
      <c r="H447" s="75">
        <v>66.418968000000007</v>
      </c>
      <c r="I447" s="75">
        <v>25.205943999999999</v>
      </c>
      <c r="J447" s="75">
        <v>69.332856000000007</v>
      </c>
      <c r="K447" s="75"/>
      <c r="L447" s="83">
        <v>25.92</v>
      </c>
      <c r="M447" s="83">
        <v>70.400000000000006</v>
      </c>
      <c r="N447" s="32">
        <v>0</v>
      </c>
    </row>
    <row r="448" spans="1:14" x14ac:dyDescent="0.25">
      <c r="A448" s="74">
        <v>30396</v>
      </c>
      <c r="B448" s="81">
        <v>445</v>
      </c>
      <c r="C448" s="75">
        <v>25.331928000000001</v>
      </c>
      <c r="D448" s="75">
        <v>65.650871999999993</v>
      </c>
      <c r="E448" s="75">
        <v>24.603456000000001</v>
      </c>
      <c r="F448" s="75">
        <v>60.103512000000002</v>
      </c>
      <c r="G448" s="75">
        <v>24.514149600000003</v>
      </c>
      <c r="H448" s="75">
        <v>66.284856000000005</v>
      </c>
      <c r="I448" s="75">
        <v>25.191720000000004</v>
      </c>
      <c r="J448" s="75">
        <v>69.265799999999999</v>
      </c>
      <c r="K448" s="75"/>
      <c r="L448" s="83">
        <v>25.91</v>
      </c>
      <c r="M448" s="83">
        <v>70.3</v>
      </c>
      <c r="N448" s="32">
        <v>0</v>
      </c>
    </row>
    <row r="449" spans="1:14" x14ac:dyDescent="0.25">
      <c r="A449" s="74">
        <v>30397</v>
      </c>
      <c r="B449" s="81">
        <v>446</v>
      </c>
      <c r="C449" s="75">
        <v>25.319735999999999</v>
      </c>
      <c r="D449" s="75">
        <v>65.486280000000008</v>
      </c>
      <c r="E449" s="75">
        <v>24.582120000000003</v>
      </c>
      <c r="F449" s="75">
        <v>60.103512000000002</v>
      </c>
      <c r="G449" s="75">
        <v>24.501957600000001</v>
      </c>
      <c r="H449" s="75">
        <v>66.141599999999997</v>
      </c>
      <c r="I449" s="75">
        <v>25.160224000000003</v>
      </c>
      <c r="J449" s="75">
        <v>69.198744000000005</v>
      </c>
      <c r="K449" s="75"/>
      <c r="L449" s="83">
        <v>25.9</v>
      </c>
      <c r="M449" s="83">
        <v>70.19</v>
      </c>
      <c r="N449" s="32">
        <v>0</v>
      </c>
    </row>
    <row r="450" spans="1:14" x14ac:dyDescent="0.25">
      <c r="A450" s="74">
        <v>30398</v>
      </c>
      <c r="B450" s="81">
        <v>447</v>
      </c>
      <c r="C450" s="75">
        <v>25.310592000000003</v>
      </c>
      <c r="D450" s="75">
        <v>65.318640000000002</v>
      </c>
      <c r="E450" s="75">
        <v>24.554688000000002</v>
      </c>
      <c r="F450" s="75">
        <v>60.103512000000002</v>
      </c>
      <c r="G450" s="75">
        <v>24.484584000000002</v>
      </c>
      <c r="H450" s="75">
        <v>65.99529600000001</v>
      </c>
      <c r="I450" s="75">
        <v>25.136856000000002</v>
      </c>
      <c r="J450" s="75">
        <v>69.137784000000011</v>
      </c>
      <c r="K450" s="75"/>
      <c r="L450" s="83">
        <v>25.89</v>
      </c>
      <c r="M450" s="83">
        <v>70.069999999999993</v>
      </c>
      <c r="N450" s="32">
        <v>0</v>
      </c>
    </row>
    <row r="451" spans="1:14" x14ac:dyDescent="0.25">
      <c r="A451" s="74">
        <v>30399</v>
      </c>
      <c r="B451" s="81">
        <v>448</v>
      </c>
      <c r="C451" s="75">
        <v>25.298400000000001</v>
      </c>
      <c r="D451" s="75">
        <v>65.172336000000001</v>
      </c>
      <c r="E451" s="75">
        <v>24.527256000000001</v>
      </c>
      <c r="F451" s="75">
        <v>60.106560000000002</v>
      </c>
      <c r="G451" s="75">
        <v>24.471477600000004</v>
      </c>
      <c r="H451" s="75">
        <v>65.855088000000009</v>
      </c>
      <c r="I451" s="75">
        <v>25.122632000000007</v>
      </c>
      <c r="J451" s="75">
        <v>69.082920000000001</v>
      </c>
      <c r="K451" s="75"/>
      <c r="L451" s="83">
        <v>25.88</v>
      </c>
      <c r="M451" s="83">
        <v>69.959999999999994</v>
      </c>
      <c r="N451" s="32">
        <v>3.56</v>
      </c>
    </row>
    <row r="452" spans="1:14" x14ac:dyDescent="0.25">
      <c r="A452" s="74">
        <v>30400</v>
      </c>
      <c r="B452" s="81">
        <v>449</v>
      </c>
      <c r="C452" s="75">
        <v>25.286207999999998</v>
      </c>
      <c r="D452" s="75">
        <v>65.035176000000007</v>
      </c>
      <c r="E452" s="75">
        <v>24.530304000000001</v>
      </c>
      <c r="F452" s="75">
        <v>60.137040000000006</v>
      </c>
      <c r="G452" s="75">
        <v>24.4611144</v>
      </c>
      <c r="H452" s="75">
        <v>65.705736000000002</v>
      </c>
      <c r="I452" s="75">
        <v>25.094184000000002</v>
      </c>
      <c r="J452" s="75">
        <v>69.031103999999999</v>
      </c>
      <c r="K452" s="75"/>
      <c r="L452" s="83">
        <v>25.87</v>
      </c>
      <c r="M452" s="83">
        <v>69.84</v>
      </c>
      <c r="N452" s="32">
        <v>0</v>
      </c>
    </row>
    <row r="453" spans="1:14" x14ac:dyDescent="0.25">
      <c r="A453" s="74">
        <v>30401</v>
      </c>
      <c r="B453" s="81">
        <v>450</v>
      </c>
      <c r="C453" s="75">
        <v>25.274016000000003</v>
      </c>
      <c r="D453" s="75">
        <v>64.937640000000002</v>
      </c>
      <c r="E453" s="75">
        <v>24.508967999999999</v>
      </c>
      <c r="F453" s="75">
        <v>60.210191999999999</v>
      </c>
      <c r="G453" s="75">
        <v>24.448007999999998</v>
      </c>
      <c r="H453" s="75">
        <v>65.556384000000008</v>
      </c>
      <c r="I453" s="75">
        <v>25.074880000000011</v>
      </c>
      <c r="J453" s="75">
        <v>68.973191999999997</v>
      </c>
      <c r="K453" s="75"/>
      <c r="L453" s="83">
        <v>25.86</v>
      </c>
      <c r="M453" s="83">
        <v>69.72</v>
      </c>
      <c r="N453" s="32">
        <v>0.25</v>
      </c>
    </row>
    <row r="454" spans="1:14" x14ac:dyDescent="0.25">
      <c r="A454" s="74">
        <v>30402</v>
      </c>
      <c r="B454" s="81">
        <v>451</v>
      </c>
      <c r="C454" s="75">
        <v>25.267920000000004</v>
      </c>
      <c r="D454" s="75">
        <v>64.754760000000005</v>
      </c>
      <c r="E454" s="75">
        <v>24.487632000000001</v>
      </c>
      <c r="F454" s="75">
        <v>60.228480000000005</v>
      </c>
      <c r="G454" s="75">
        <v>24.433682399999999</v>
      </c>
      <c r="H454" s="75">
        <v>65.397888000000009</v>
      </c>
      <c r="I454" s="75">
        <v>25.046431999999999</v>
      </c>
      <c r="J454" s="75">
        <v>68.90918400000001</v>
      </c>
      <c r="K454" s="75"/>
      <c r="L454" s="83">
        <v>25.86</v>
      </c>
      <c r="M454" s="83">
        <v>69.61</v>
      </c>
      <c r="N454" s="32">
        <v>0</v>
      </c>
    </row>
    <row r="455" spans="1:14" x14ac:dyDescent="0.25">
      <c r="A455" s="74">
        <v>30403</v>
      </c>
      <c r="B455" s="81">
        <v>452</v>
      </c>
      <c r="C455" s="75">
        <v>25.255728000000001</v>
      </c>
      <c r="D455" s="75">
        <v>64.663319999999999</v>
      </c>
      <c r="E455" s="75">
        <v>24.463248000000004</v>
      </c>
      <c r="F455" s="75">
        <v>60.243720000000003</v>
      </c>
      <c r="G455" s="75">
        <v>24.422709600000001</v>
      </c>
      <c r="H455" s="75">
        <v>65.239391999999995</v>
      </c>
      <c r="I455" s="75">
        <v>25.028144000000001</v>
      </c>
      <c r="J455" s="75">
        <v>68.842128000000002</v>
      </c>
      <c r="K455" s="75"/>
      <c r="L455" s="83">
        <v>25.85</v>
      </c>
      <c r="M455" s="83">
        <v>69.510000000000005</v>
      </c>
      <c r="N455" s="32">
        <v>1.27</v>
      </c>
    </row>
    <row r="456" spans="1:14" x14ac:dyDescent="0.25">
      <c r="A456" s="74">
        <v>30404</v>
      </c>
      <c r="B456" s="81">
        <v>453</v>
      </c>
      <c r="C456" s="75">
        <v>25.243535999999999</v>
      </c>
      <c r="D456" s="75">
        <v>64.562736000000001</v>
      </c>
      <c r="E456" s="75">
        <v>24.441912000000002</v>
      </c>
      <c r="F456" s="75">
        <v>60.255912000000002</v>
      </c>
      <c r="G456" s="75">
        <v>24.407469600000002</v>
      </c>
      <c r="H456" s="75">
        <v>65.074799999999996</v>
      </c>
      <c r="I456" s="75">
        <v>25.006808000000003</v>
      </c>
      <c r="J456" s="75">
        <v>68.799456000000006</v>
      </c>
      <c r="K456" s="75"/>
      <c r="L456" s="83">
        <v>25.84</v>
      </c>
      <c r="M456" s="83">
        <v>69.39</v>
      </c>
      <c r="N456" s="32">
        <v>0.51</v>
      </c>
    </row>
    <row r="457" spans="1:14" x14ac:dyDescent="0.25">
      <c r="A457" s="74">
        <v>30405</v>
      </c>
      <c r="B457" s="81">
        <v>454</v>
      </c>
      <c r="C457" s="75">
        <v>25.234392000000003</v>
      </c>
      <c r="D457" s="75">
        <v>64.404240000000001</v>
      </c>
      <c r="E457" s="75">
        <v>24.420576000000004</v>
      </c>
      <c r="F457" s="75">
        <v>60.262008000000009</v>
      </c>
      <c r="G457" s="75">
        <v>24.387962400000003</v>
      </c>
      <c r="H457" s="75">
        <v>64.907160000000005</v>
      </c>
      <c r="I457" s="75">
        <v>24.986487999999998</v>
      </c>
      <c r="J457" s="75">
        <v>68.738496000000012</v>
      </c>
      <c r="K457" s="75"/>
      <c r="L457" s="83">
        <v>25.83</v>
      </c>
      <c r="M457" s="83">
        <v>69.260000000000005</v>
      </c>
      <c r="N457" s="32">
        <v>0</v>
      </c>
    </row>
    <row r="458" spans="1:14" x14ac:dyDescent="0.25">
      <c r="A458" s="74">
        <v>30406</v>
      </c>
      <c r="B458" s="81">
        <v>455</v>
      </c>
      <c r="C458" s="75">
        <v>25.225248000000004</v>
      </c>
      <c r="D458" s="75">
        <v>64.227456000000004</v>
      </c>
      <c r="E458" s="75">
        <v>24.396192000000003</v>
      </c>
      <c r="F458" s="75">
        <v>60.265056000000001</v>
      </c>
      <c r="G458" s="75">
        <v>24.383085600000001</v>
      </c>
      <c r="H458" s="75">
        <v>64.733423999999999</v>
      </c>
      <c r="I458" s="75">
        <v>24.965152000000007</v>
      </c>
      <c r="J458" s="75">
        <v>68.674488000000011</v>
      </c>
      <c r="K458" s="75"/>
      <c r="L458" s="83">
        <v>25.82</v>
      </c>
      <c r="M458" s="83">
        <v>69.14</v>
      </c>
      <c r="N458" s="32">
        <v>0</v>
      </c>
    </row>
    <row r="459" spans="1:14" x14ac:dyDescent="0.25">
      <c r="A459" s="74">
        <v>30407</v>
      </c>
      <c r="B459" s="81">
        <v>456</v>
      </c>
      <c r="C459" s="75">
        <v>25.213056000000002</v>
      </c>
      <c r="D459" s="75">
        <v>64.068960000000004</v>
      </c>
      <c r="E459" s="75">
        <v>24.371807999999998</v>
      </c>
      <c r="F459" s="75">
        <v>60.265056000000001</v>
      </c>
      <c r="G459" s="75">
        <v>24.370893599999999</v>
      </c>
      <c r="H459" s="75">
        <v>64.559688000000008</v>
      </c>
      <c r="I459" s="75">
        <v>24.947880000000005</v>
      </c>
      <c r="J459" s="75">
        <v>68.589144000000005</v>
      </c>
      <c r="K459" s="75"/>
      <c r="L459" s="83">
        <v>25.81</v>
      </c>
      <c r="M459" s="83">
        <v>69.010000000000005</v>
      </c>
      <c r="N459" s="32">
        <v>0</v>
      </c>
    </row>
    <row r="460" spans="1:14" x14ac:dyDescent="0.25">
      <c r="A460" s="74">
        <v>30408</v>
      </c>
      <c r="B460" s="81">
        <v>457</v>
      </c>
      <c r="C460" s="75">
        <v>25.203911999999999</v>
      </c>
      <c r="D460" s="75">
        <v>63.913512000000004</v>
      </c>
      <c r="E460" s="75">
        <v>24.350472</v>
      </c>
      <c r="F460" s="75">
        <v>60.265056000000001</v>
      </c>
      <c r="G460" s="75">
        <v>24.359616000000003</v>
      </c>
      <c r="H460" s="75">
        <v>64.425576000000007</v>
      </c>
      <c r="I460" s="75">
        <v>24.928576000000003</v>
      </c>
      <c r="J460" s="75">
        <v>68.515991999999997</v>
      </c>
      <c r="K460" s="75"/>
      <c r="L460" s="83">
        <v>25.8</v>
      </c>
      <c r="M460" s="83">
        <v>68.89</v>
      </c>
      <c r="N460" s="32">
        <v>0</v>
      </c>
    </row>
    <row r="461" spans="1:14" x14ac:dyDescent="0.25">
      <c r="A461" s="74">
        <v>30409</v>
      </c>
      <c r="B461" s="81">
        <v>458</v>
      </c>
      <c r="C461" s="75">
        <v>25.191720000000004</v>
      </c>
      <c r="D461" s="75">
        <v>63.782448000000002</v>
      </c>
      <c r="E461" s="75">
        <v>24.332184000000002</v>
      </c>
      <c r="F461" s="75">
        <v>60.258960000000002</v>
      </c>
      <c r="G461" s="75">
        <v>24.340413600000002</v>
      </c>
      <c r="H461" s="75">
        <v>64.291464000000005</v>
      </c>
      <c r="I461" s="75">
        <v>24.910288000000005</v>
      </c>
      <c r="J461" s="75">
        <v>68.439791999999997</v>
      </c>
      <c r="K461" s="75"/>
      <c r="L461" s="83">
        <v>25.79</v>
      </c>
      <c r="M461" s="83">
        <v>68.760000000000005</v>
      </c>
      <c r="N461" s="32">
        <v>0</v>
      </c>
    </row>
    <row r="462" spans="1:14" x14ac:dyDescent="0.25">
      <c r="A462" s="74">
        <v>30410</v>
      </c>
      <c r="B462" s="81">
        <v>459</v>
      </c>
      <c r="C462" s="75">
        <v>25.179528000000001</v>
      </c>
      <c r="D462" s="75">
        <v>63.596520000000005</v>
      </c>
      <c r="E462" s="75">
        <v>24.313896</v>
      </c>
      <c r="F462" s="75">
        <v>60.258960000000002</v>
      </c>
      <c r="G462" s="75">
        <v>24.323954400000002</v>
      </c>
      <c r="H462" s="75">
        <v>64.151256000000004</v>
      </c>
      <c r="I462" s="75">
        <v>24.886920000000003</v>
      </c>
      <c r="J462" s="75">
        <v>68.363591999999997</v>
      </c>
      <c r="K462" s="75"/>
      <c r="L462" s="83">
        <v>25.78</v>
      </c>
      <c r="M462" s="83">
        <v>68.650000000000006</v>
      </c>
      <c r="N462" s="32">
        <v>1.27</v>
      </c>
    </row>
    <row r="463" spans="1:14" x14ac:dyDescent="0.25">
      <c r="A463" s="74">
        <v>30411</v>
      </c>
      <c r="B463" s="81">
        <v>460</v>
      </c>
      <c r="C463" s="75">
        <v>25.170384000000002</v>
      </c>
      <c r="D463" s="75">
        <v>63.404496000000009</v>
      </c>
      <c r="E463" s="75">
        <v>24.289512000000002</v>
      </c>
      <c r="F463" s="75">
        <v>60.258960000000002</v>
      </c>
      <c r="G463" s="75">
        <v>24.304752000000001</v>
      </c>
      <c r="H463" s="75">
        <v>64.001903999999996</v>
      </c>
      <c r="I463" s="75">
        <v>24.870664000000001</v>
      </c>
      <c r="J463" s="75">
        <v>68.278248000000005</v>
      </c>
      <c r="K463" s="75"/>
      <c r="L463" s="83">
        <v>25.78</v>
      </c>
      <c r="M463" s="83">
        <v>68.53</v>
      </c>
      <c r="N463" s="32">
        <v>0</v>
      </c>
    </row>
    <row r="464" spans="1:14" x14ac:dyDescent="0.25">
      <c r="A464" s="74">
        <v>30412</v>
      </c>
      <c r="B464" s="81">
        <v>461</v>
      </c>
      <c r="C464" s="75">
        <v>25.158192000000003</v>
      </c>
      <c r="D464" s="75">
        <v>63.239904000000003</v>
      </c>
      <c r="E464" s="75">
        <v>24.271224</v>
      </c>
      <c r="F464" s="75">
        <v>60.255912000000002</v>
      </c>
      <c r="G464" s="75">
        <v>24.285549600000003</v>
      </c>
      <c r="H464" s="75">
        <v>63.852552000000003</v>
      </c>
      <c r="I464" s="75">
        <v>24.853392000000003</v>
      </c>
      <c r="J464" s="75">
        <v>68.214240000000004</v>
      </c>
      <c r="K464" s="75"/>
      <c r="L464" s="83">
        <v>25.77</v>
      </c>
      <c r="M464" s="83">
        <v>68.400000000000006</v>
      </c>
      <c r="N464" s="32">
        <v>3.3</v>
      </c>
    </row>
    <row r="465" spans="1:14" x14ac:dyDescent="0.25">
      <c r="A465" s="74">
        <v>30413</v>
      </c>
      <c r="B465" s="81">
        <v>462</v>
      </c>
      <c r="C465" s="75">
        <v>25.152096</v>
      </c>
      <c r="D465" s="75">
        <v>63.047879999999999</v>
      </c>
      <c r="E465" s="75">
        <v>24.246839999999999</v>
      </c>
      <c r="F465" s="75">
        <v>60.252864000000002</v>
      </c>
      <c r="G465" s="75">
        <v>24.267261600000001</v>
      </c>
      <c r="H465" s="75">
        <v>63.697104000000003</v>
      </c>
      <c r="I465" s="75">
        <v>24.830024000000002</v>
      </c>
      <c r="J465" s="75">
        <v>68.138040000000004</v>
      </c>
      <c r="K465" s="75"/>
      <c r="L465" s="83">
        <v>25.76</v>
      </c>
      <c r="M465" s="83">
        <v>68.290000000000006</v>
      </c>
      <c r="N465" s="32">
        <v>0</v>
      </c>
    </row>
    <row r="466" spans="1:14" x14ac:dyDescent="0.25">
      <c r="A466" s="74">
        <v>30414</v>
      </c>
      <c r="B466" s="81">
        <v>463</v>
      </c>
      <c r="C466" s="75">
        <v>25.139904000000001</v>
      </c>
      <c r="D466" s="75">
        <v>62.837568000000005</v>
      </c>
      <c r="E466" s="75">
        <v>24.222456000000001</v>
      </c>
      <c r="F466" s="75">
        <v>60.249816000000003</v>
      </c>
      <c r="G466" s="75">
        <v>24.249888000000002</v>
      </c>
      <c r="H466" s="75">
        <v>63.547752000000003</v>
      </c>
      <c r="I466" s="75">
        <v>24.81072</v>
      </c>
      <c r="J466" s="75">
        <v>68.058791999999997</v>
      </c>
      <c r="K466" s="75"/>
      <c r="L466" s="83">
        <v>25.75</v>
      </c>
      <c r="M466" s="83">
        <v>68.209999999999994</v>
      </c>
      <c r="N466" s="32">
        <v>0</v>
      </c>
    </row>
    <row r="467" spans="1:14" x14ac:dyDescent="0.25">
      <c r="A467" s="74">
        <v>30415</v>
      </c>
      <c r="B467" s="81">
        <v>464</v>
      </c>
      <c r="C467" s="75">
        <v>25.130760000000002</v>
      </c>
      <c r="D467" s="75">
        <v>62.660784000000007</v>
      </c>
      <c r="E467" s="75">
        <v>24.204167999999999</v>
      </c>
      <c r="F467" s="75">
        <v>60.249816000000003</v>
      </c>
      <c r="G467" s="75">
        <v>24.232514400000003</v>
      </c>
      <c r="H467" s="75">
        <v>63.413640000000008</v>
      </c>
      <c r="I467" s="75">
        <v>24.788367999999998</v>
      </c>
      <c r="J467" s="75">
        <v>67.979544000000004</v>
      </c>
      <c r="K467" s="75"/>
      <c r="L467" s="83">
        <v>25.74</v>
      </c>
      <c r="M467" s="83">
        <v>68.11</v>
      </c>
      <c r="N467" s="32">
        <v>0</v>
      </c>
    </row>
    <row r="468" spans="1:14" x14ac:dyDescent="0.25">
      <c r="A468" s="74">
        <v>30416</v>
      </c>
      <c r="B468" s="81">
        <v>465</v>
      </c>
      <c r="C468" s="75">
        <v>25.118568</v>
      </c>
      <c r="D468" s="75">
        <v>62.465712000000003</v>
      </c>
      <c r="E468" s="75">
        <v>24.182832000000001</v>
      </c>
      <c r="F468" s="75">
        <v>60.249816000000003</v>
      </c>
      <c r="G468" s="75">
        <v>24.215445600000002</v>
      </c>
      <c r="H468" s="75">
        <v>63.282576000000006</v>
      </c>
      <c r="I468" s="75">
        <v>24.769064</v>
      </c>
      <c r="J468" s="75">
        <v>67.900296000000012</v>
      </c>
      <c r="K468" s="75"/>
      <c r="L468" s="83">
        <v>25.74</v>
      </c>
      <c r="M468" s="83">
        <v>68</v>
      </c>
      <c r="N468" s="32">
        <v>0</v>
      </c>
    </row>
    <row r="469" spans="1:14" x14ac:dyDescent="0.25">
      <c r="A469" s="74">
        <v>30417</v>
      </c>
      <c r="B469" s="81">
        <v>466</v>
      </c>
      <c r="C469" s="75">
        <v>25.112472</v>
      </c>
      <c r="D469" s="75">
        <v>62.267592</v>
      </c>
      <c r="E469" s="75">
        <v>24.158448000000003</v>
      </c>
      <c r="F469" s="75">
        <v>60.249816000000003</v>
      </c>
      <c r="G469" s="75">
        <v>24.197157600000001</v>
      </c>
      <c r="H469" s="75">
        <v>63.151512000000004</v>
      </c>
      <c r="I469" s="75">
        <v>24.749759999999998</v>
      </c>
      <c r="J469" s="75">
        <v>67.799712</v>
      </c>
      <c r="K469" s="75"/>
      <c r="L469" s="83">
        <v>25.73</v>
      </c>
      <c r="M469" s="83">
        <v>67.87</v>
      </c>
      <c r="N469" s="32">
        <v>0</v>
      </c>
    </row>
    <row r="470" spans="1:14" x14ac:dyDescent="0.25">
      <c r="A470" s="74">
        <v>30418</v>
      </c>
      <c r="B470" s="81">
        <v>467</v>
      </c>
      <c r="C470" s="75">
        <v>25.103328000000001</v>
      </c>
      <c r="D470" s="75">
        <v>62.060328000000005</v>
      </c>
      <c r="E470" s="75">
        <v>24.137112000000002</v>
      </c>
      <c r="F470" s="75">
        <v>60.246768000000003</v>
      </c>
      <c r="G470" s="75">
        <v>24.175821599999999</v>
      </c>
      <c r="H470" s="75">
        <v>63.014352000000009</v>
      </c>
      <c r="I470" s="75">
        <v>24.72944</v>
      </c>
      <c r="J470" s="75">
        <v>67.702176000000009</v>
      </c>
      <c r="K470" s="75"/>
      <c r="L470" s="83">
        <v>25.72</v>
      </c>
      <c r="M470" s="83">
        <v>67.739999999999995</v>
      </c>
      <c r="N470" s="32">
        <v>0</v>
      </c>
    </row>
    <row r="471" spans="1:14" x14ac:dyDescent="0.25">
      <c r="A471" s="74">
        <v>30419</v>
      </c>
      <c r="B471" s="81">
        <v>468</v>
      </c>
      <c r="C471" s="75">
        <v>25.097232000000002</v>
      </c>
      <c r="D471" s="75">
        <v>61.837824000000005</v>
      </c>
      <c r="E471" s="75">
        <v>24.112728000000001</v>
      </c>
      <c r="F471" s="75">
        <v>60.243720000000003</v>
      </c>
      <c r="G471" s="75">
        <v>24.161496</v>
      </c>
      <c r="H471" s="75">
        <v>62.865000000000002</v>
      </c>
      <c r="I471" s="75">
        <v>24.711151999999998</v>
      </c>
      <c r="J471" s="75">
        <v>67.580256000000006</v>
      </c>
      <c r="K471" s="75"/>
      <c r="L471" s="83">
        <v>25.72</v>
      </c>
      <c r="M471" s="83">
        <v>67.62</v>
      </c>
      <c r="N471" s="32">
        <v>0</v>
      </c>
    </row>
    <row r="472" spans="1:14" x14ac:dyDescent="0.25">
      <c r="A472" s="74">
        <v>30420</v>
      </c>
      <c r="B472" s="81">
        <v>469</v>
      </c>
      <c r="C472" s="75">
        <v>25.088088000000003</v>
      </c>
      <c r="D472" s="75">
        <v>61.606176000000005</v>
      </c>
      <c r="E472" s="75">
        <v>24.085296</v>
      </c>
      <c r="F472" s="75">
        <v>60.240671999999996</v>
      </c>
      <c r="G472" s="75">
        <v>24.146256000000001</v>
      </c>
      <c r="H472" s="75">
        <v>62.718696000000008</v>
      </c>
      <c r="I472" s="75">
        <v>24.688800000000001</v>
      </c>
      <c r="J472" s="75">
        <v>67.45528800000001</v>
      </c>
      <c r="K472" s="75"/>
      <c r="L472" s="83">
        <v>25.71</v>
      </c>
      <c r="M472" s="83">
        <v>67.510000000000005</v>
      </c>
      <c r="N472" s="32">
        <v>0</v>
      </c>
    </row>
    <row r="473" spans="1:14" x14ac:dyDescent="0.25">
      <c r="A473" s="74">
        <v>30421</v>
      </c>
      <c r="B473" s="81">
        <v>470</v>
      </c>
      <c r="C473" s="75">
        <v>25.078944</v>
      </c>
      <c r="D473" s="75">
        <v>61.383671999999997</v>
      </c>
      <c r="E473" s="75">
        <v>24.060912000000002</v>
      </c>
      <c r="F473" s="75">
        <v>60.231528000000004</v>
      </c>
      <c r="G473" s="75">
        <v>24.131016000000002</v>
      </c>
      <c r="H473" s="75">
        <v>62.572392000000001</v>
      </c>
      <c r="I473" s="75">
        <v>24.670512000000006</v>
      </c>
      <c r="J473" s="75">
        <v>67.324224000000001</v>
      </c>
      <c r="K473" s="75"/>
      <c r="L473" s="83">
        <v>25.7</v>
      </c>
      <c r="M473" s="83">
        <v>67.400000000000006</v>
      </c>
      <c r="N473" s="32">
        <v>0</v>
      </c>
    </row>
    <row r="474" spans="1:14" x14ac:dyDescent="0.25">
      <c r="A474" s="74">
        <v>30422</v>
      </c>
      <c r="B474" s="81">
        <v>471</v>
      </c>
      <c r="C474" s="75">
        <v>25.066752000000001</v>
      </c>
      <c r="D474" s="75">
        <v>61.155071999999997</v>
      </c>
      <c r="E474" s="75">
        <v>24.036528000000001</v>
      </c>
      <c r="F474" s="75">
        <v>60.228480000000005</v>
      </c>
      <c r="G474" s="75">
        <v>24.112728000000001</v>
      </c>
      <c r="H474" s="75">
        <v>62.426088000000007</v>
      </c>
      <c r="I474" s="75">
        <v>24.656288</v>
      </c>
      <c r="J474" s="75">
        <v>67.187064000000007</v>
      </c>
      <c r="K474" s="75"/>
      <c r="L474" s="83">
        <v>25.7</v>
      </c>
      <c r="M474" s="83">
        <v>67.319999999999993</v>
      </c>
      <c r="N474" s="32">
        <v>0</v>
      </c>
    </row>
    <row r="475" spans="1:14" x14ac:dyDescent="0.25">
      <c r="A475" s="74">
        <v>30423</v>
      </c>
      <c r="B475" s="81">
        <v>472</v>
      </c>
      <c r="C475" s="75">
        <v>25.054560000000002</v>
      </c>
      <c r="D475" s="75">
        <v>60.941712000000003</v>
      </c>
      <c r="E475" s="75">
        <v>24.012144000000003</v>
      </c>
      <c r="F475" s="75">
        <v>60.225432000000005</v>
      </c>
      <c r="G475" s="75">
        <v>24.103584000000001</v>
      </c>
      <c r="H475" s="75">
        <v>62.276736</v>
      </c>
      <c r="I475" s="75">
        <v>24.644096000000005</v>
      </c>
      <c r="J475" s="75">
        <v>67.059048000000004</v>
      </c>
      <c r="K475" s="75"/>
      <c r="L475" s="83">
        <v>25.69</v>
      </c>
      <c r="M475" s="83">
        <v>67.23</v>
      </c>
      <c r="N475" s="32">
        <v>4.57</v>
      </c>
    </row>
    <row r="476" spans="1:14" x14ac:dyDescent="0.25">
      <c r="A476" s="74">
        <v>30424</v>
      </c>
      <c r="B476" s="81">
        <v>473</v>
      </c>
      <c r="C476" s="75">
        <v>25.033224000000001</v>
      </c>
      <c r="D476" s="75">
        <v>60.920376000000005</v>
      </c>
      <c r="E476" s="75">
        <v>23.990807999999998</v>
      </c>
      <c r="F476" s="75">
        <v>60.222384000000005</v>
      </c>
      <c r="G476" s="75">
        <v>24.085296</v>
      </c>
      <c r="H476" s="75">
        <v>62.127384000000006</v>
      </c>
      <c r="I476" s="75">
        <v>24.629872000000002</v>
      </c>
      <c r="J476" s="75">
        <v>66.860928000000001</v>
      </c>
      <c r="K476" s="75"/>
      <c r="L476" s="83">
        <v>25.69</v>
      </c>
      <c r="M476" s="83">
        <v>67.16</v>
      </c>
      <c r="N476" s="32">
        <v>0</v>
      </c>
    </row>
    <row r="477" spans="1:14" x14ac:dyDescent="0.25">
      <c r="A477" s="74">
        <v>30425</v>
      </c>
      <c r="B477" s="81">
        <v>474</v>
      </c>
      <c r="C477" s="75">
        <v>25.014935999999999</v>
      </c>
      <c r="D477" s="75">
        <v>60.917328000000005</v>
      </c>
      <c r="E477" s="75">
        <v>23.969472</v>
      </c>
      <c r="F477" s="75">
        <v>60.216288000000006</v>
      </c>
      <c r="G477" s="75">
        <v>24.0792</v>
      </c>
      <c r="H477" s="75">
        <v>62.145671999999998</v>
      </c>
      <c r="I477" s="75">
        <v>24.61768</v>
      </c>
      <c r="J477" s="75">
        <v>66.656711999999999</v>
      </c>
      <c r="K477" s="75"/>
      <c r="L477" s="83">
        <v>25.68</v>
      </c>
      <c r="M477" s="83">
        <v>67.069999999999993</v>
      </c>
      <c r="N477" s="32">
        <v>0</v>
      </c>
    </row>
    <row r="478" spans="1:14" x14ac:dyDescent="0.25">
      <c r="A478" s="74">
        <v>30426</v>
      </c>
      <c r="B478" s="81">
        <v>475</v>
      </c>
      <c r="C478" s="75">
        <v>24.996648000000004</v>
      </c>
      <c r="D478" s="75">
        <v>60.902088000000006</v>
      </c>
      <c r="E478" s="75">
        <v>23.948135999999998</v>
      </c>
      <c r="F478" s="75">
        <v>60.210191999999999</v>
      </c>
      <c r="G478" s="75">
        <v>24.067007999999998</v>
      </c>
      <c r="H478" s="75">
        <v>62.099952000000009</v>
      </c>
      <c r="I478" s="75">
        <v>24.611584000000001</v>
      </c>
      <c r="J478" s="75">
        <v>66.473832000000002</v>
      </c>
      <c r="K478" s="75"/>
      <c r="L478" s="83">
        <v>25.67</v>
      </c>
      <c r="M478" s="83">
        <v>66.97</v>
      </c>
      <c r="N478" s="32">
        <v>0</v>
      </c>
    </row>
    <row r="479" spans="1:14" x14ac:dyDescent="0.25">
      <c r="A479" s="74">
        <v>30427</v>
      </c>
      <c r="B479" s="81">
        <v>476</v>
      </c>
      <c r="C479" s="75">
        <v>24.975311999999999</v>
      </c>
      <c r="D479" s="75">
        <v>60.883800000000001</v>
      </c>
      <c r="E479" s="75">
        <v>23.963376000000004</v>
      </c>
      <c r="F479" s="75">
        <v>60.207144000000007</v>
      </c>
      <c r="G479" s="75">
        <v>24.054816000000002</v>
      </c>
      <c r="H479" s="75">
        <v>61.984128000000005</v>
      </c>
      <c r="I479" s="75">
        <v>24.666448000000003</v>
      </c>
      <c r="J479" s="75">
        <v>66.290952000000004</v>
      </c>
      <c r="K479" s="75"/>
      <c r="L479" s="83">
        <v>25.67</v>
      </c>
      <c r="M479" s="83">
        <v>66.86</v>
      </c>
      <c r="N479" s="32">
        <v>43.94</v>
      </c>
    </row>
    <row r="480" spans="1:14" x14ac:dyDescent="0.25">
      <c r="A480" s="74">
        <v>30428</v>
      </c>
      <c r="B480" s="81">
        <v>477</v>
      </c>
      <c r="C480" s="75">
        <v>24.950928000000001</v>
      </c>
      <c r="D480" s="75">
        <v>60.865512000000003</v>
      </c>
      <c r="E480" s="75">
        <v>23.942039999999999</v>
      </c>
      <c r="F480" s="75">
        <v>60.210191999999999</v>
      </c>
      <c r="G480" s="75">
        <v>24.036528000000001</v>
      </c>
      <c r="H480" s="75">
        <v>61.862208000000003</v>
      </c>
      <c r="I480" s="75">
        <v>24.672543999999998</v>
      </c>
      <c r="J480" s="75">
        <v>66.117215999999999</v>
      </c>
      <c r="K480" s="75"/>
      <c r="L480" s="83">
        <v>25.66</v>
      </c>
      <c r="M480" s="83">
        <v>66.78</v>
      </c>
      <c r="N480" s="32">
        <v>15.24</v>
      </c>
    </row>
    <row r="481" spans="1:14" x14ac:dyDescent="0.25">
      <c r="A481" s="74">
        <v>30429</v>
      </c>
      <c r="B481" s="81">
        <v>478</v>
      </c>
      <c r="C481" s="75">
        <v>24.935688000000003</v>
      </c>
      <c r="D481" s="75">
        <v>60.841128000000005</v>
      </c>
      <c r="E481" s="75">
        <v>23.957280000000001</v>
      </c>
      <c r="F481" s="75">
        <v>60.237624000000004</v>
      </c>
      <c r="G481" s="75">
        <v>24.027384000000001</v>
      </c>
      <c r="H481" s="75">
        <v>61.779912000000003</v>
      </c>
      <c r="I481" s="75">
        <v>24.661368</v>
      </c>
      <c r="J481" s="75">
        <v>65.934336000000002</v>
      </c>
      <c r="K481" s="75"/>
      <c r="L481" s="83">
        <v>25.65</v>
      </c>
      <c r="M481" s="83">
        <v>66.72</v>
      </c>
      <c r="N481" s="32">
        <v>0.25</v>
      </c>
    </row>
    <row r="482" spans="1:14" x14ac:dyDescent="0.25">
      <c r="A482" s="74">
        <v>30430</v>
      </c>
      <c r="B482" s="81">
        <v>479</v>
      </c>
      <c r="C482" s="75">
        <v>24.917400000000001</v>
      </c>
      <c r="D482" s="75">
        <v>60.850271999999997</v>
      </c>
      <c r="E482" s="75">
        <v>24.048720000000003</v>
      </c>
      <c r="F482" s="75">
        <v>60.484512000000002</v>
      </c>
      <c r="G482" s="75">
        <v>24.025250400000001</v>
      </c>
      <c r="H482" s="75">
        <v>61.743335999999999</v>
      </c>
      <c r="I482" s="75">
        <v>24.650192000000001</v>
      </c>
      <c r="J482" s="75">
        <v>65.720976000000007</v>
      </c>
      <c r="K482" s="75"/>
      <c r="L482" s="83">
        <v>25.65</v>
      </c>
      <c r="M482" s="83">
        <v>66.66</v>
      </c>
      <c r="N482" s="32">
        <v>0</v>
      </c>
    </row>
    <row r="483" spans="1:14" x14ac:dyDescent="0.25">
      <c r="A483" s="74">
        <v>30431</v>
      </c>
      <c r="B483" s="81">
        <v>480</v>
      </c>
      <c r="C483" s="75">
        <v>24.899111999999999</v>
      </c>
      <c r="D483" s="75">
        <v>60.831984000000006</v>
      </c>
      <c r="E483" s="75">
        <v>24.173688000000002</v>
      </c>
      <c r="F483" s="75">
        <v>62.142624000000005</v>
      </c>
      <c r="G483" s="75">
        <v>24.003</v>
      </c>
      <c r="H483" s="75">
        <v>61.673232000000006</v>
      </c>
      <c r="I483" s="75">
        <v>24.636984000000002</v>
      </c>
      <c r="J483" s="75">
        <v>65.483232000000001</v>
      </c>
      <c r="K483" s="75"/>
      <c r="L483" s="83">
        <v>25.65</v>
      </c>
      <c r="M483" s="83">
        <v>66.66</v>
      </c>
      <c r="N483" s="32">
        <v>0</v>
      </c>
    </row>
    <row r="484" spans="1:14" x14ac:dyDescent="0.25">
      <c r="A484" s="74">
        <v>30432</v>
      </c>
      <c r="B484" s="81">
        <v>481</v>
      </c>
      <c r="C484" s="75">
        <v>24.874728000000001</v>
      </c>
      <c r="D484" s="75">
        <v>60.816744</v>
      </c>
      <c r="E484" s="75">
        <v>24.167592000000003</v>
      </c>
      <c r="F484" s="75">
        <v>62.532768000000004</v>
      </c>
      <c r="G484" s="75">
        <v>23.996904000000001</v>
      </c>
      <c r="H484" s="75">
        <v>61.609224000000005</v>
      </c>
      <c r="I484" s="75">
        <v>24.624792000000003</v>
      </c>
      <c r="J484" s="75">
        <v>65.215008000000012</v>
      </c>
      <c r="K484" s="75"/>
      <c r="L484" s="83">
        <v>25.65</v>
      </c>
      <c r="M484" s="83">
        <v>66.63</v>
      </c>
      <c r="N484" s="32">
        <v>0</v>
      </c>
    </row>
    <row r="485" spans="1:14" x14ac:dyDescent="0.25">
      <c r="A485" s="74">
        <v>30433</v>
      </c>
      <c r="B485" s="81">
        <v>482</v>
      </c>
      <c r="C485" s="75">
        <v>24.926544000000003</v>
      </c>
      <c r="D485" s="75">
        <v>60.993528000000005</v>
      </c>
      <c r="E485" s="75">
        <v>24.1554</v>
      </c>
      <c r="F485" s="75">
        <v>62.563248000000002</v>
      </c>
      <c r="G485" s="75">
        <v>23.986845600000002</v>
      </c>
      <c r="H485" s="75">
        <v>61.779912000000003</v>
      </c>
      <c r="I485" s="75">
        <v>24.620728</v>
      </c>
      <c r="J485" s="75">
        <v>64.952880000000007</v>
      </c>
      <c r="K485" s="75"/>
      <c r="L485" s="83">
        <v>25.65</v>
      </c>
      <c r="M485" s="83">
        <v>66.569999999999993</v>
      </c>
      <c r="N485" s="32">
        <v>1.52</v>
      </c>
    </row>
    <row r="486" spans="1:14" x14ac:dyDescent="0.25">
      <c r="A486" s="74">
        <v>30434</v>
      </c>
      <c r="B486" s="81">
        <v>483</v>
      </c>
      <c r="C486" s="75">
        <v>24.944832000000002</v>
      </c>
      <c r="D486" s="75">
        <v>61.816488000000007</v>
      </c>
      <c r="E486" s="75">
        <v>24.152352</v>
      </c>
      <c r="F486" s="75">
        <v>62.502288000000007</v>
      </c>
      <c r="G486" s="75">
        <v>23.995989600000001</v>
      </c>
      <c r="H486" s="75">
        <v>61.898784000000006</v>
      </c>
      <c r="I486" s="75">
        <v>24.619712</v>
      </c>
      <c r="J486" s="75">
        <v>64.681608000000011</v>
      </c>
      <c r="K486" s="75"/>
      <c r="L486" s="83">
        <v>25.65</v>
      </c>
      <c r="M486" s="83">
        <v>66.56</v>
      </c>
      <c r="N486" s="32">
        <v>0.25</v>
      </c>
    </row>
    <row r="487" spans="1:14" x14ac:dyDescent="0.25">
      <c r="A487" s="74">
        <v>30435</v>
      </c>
      <c r="B487" s="81">
        <v>484</v>
      </c>
      <c r="C487" s="75">
        <v>24.935688000000003</v>
      </c>
      <c r="D487" s="75">
        <v>61.965840000000007</v>
      </c>
      <c r="E487" s="75">
        <v>24.146256000000001</v>
      </c>
      <c r="F487" s="75">
        <v>62.419992000000001</v>
      </c>
      <c r="G487" s="75">
        <v>23.976482400000002</v>
      </c>
      <c r="H487" s="75">
        <v>61.941456000000002</v>
      </c>
      <c r="I487" s="75">
        <v>24.611584000000001</v>
      </c>
      <c r="J487" s="75">
        <v>64.416432</v>
      </c>
      <c r="K487" s="75"/>
      <c r="L487" s="83">
        <v>25.65</v>
      </c>
      <c r="M487" s="83">
        <v>66.459999999999994</v>
      </c>
      <c r="N487" s="32">
        <v>0</v>
      </c>
    </row>
    <row r="488" spans="1:14" x14ac:dyDescent="0.25">
      <c r="A488" s="74">
        <v>30436</v>
      </c>
      <c r="B488" s="81">
        <v>485</v>
      </c>
      <c r="C488" s="75">
        <v>24.923496</v>
      </c>
      <c r="D488" s="75">
        <v>61.953648000000001</v>
      </c>
      <c r="E488" s="75">
        <v>24.137112000000002</v>
      </c>
      <c r="F488" s="75">
        <v>62.240160000000003</v>
      </c>
      <c r="G488" s="75">
        <v>23.962461600000001</v>
      </c>
      <c r="H488" s="75">
        <v>62.023752000000009</v>
      </c>
      <c r="I488" s="75">
        <v>24.608536000000001</v>
      </c>
      <c r="J488" s="75">
        <v>64.142111999999997</v>
      </c>
      <c r="K488" s="75"/>
      <c r="L488" s="83">
        <v>25.64</v>
      </c>
      <c r="M488" s="83">
        <v>66.39</v>
      </c>
      <c r="N488" s="32">
        <v>0</v>
      </c>
    </row>
    <row r="489" spans="1:14" x14ac:dyDescent="0.25">
      <c r="A489" s="74">
        <v>30437</v>
      </c>
      <c r="B489" s="81">
        <v>486</v>
      </c>
      <c r="C489" s="75">
        <v>24.914352000000001</v>
      </c>
      <c r="D489" s="75">
        <v>61.910976000000005</v>
      </c>
      <c r="E489" s="75">
        <v>24.134064000000002</v>
      </c>
      <c r="F489" s="75">
        <v>62.069471999999998</v>
      </c>
      <c r="G489" s="75">
        <v>23.953317600000002</v>
      </c>
      <c r="H489" s="75">
        <v>62.328552000000009</v>
      </c>
      <c r="I489" s="75">
        <v>24.597359999999998</v>
      </c>
      <c r="J489" s="75">
        <v>63.88608</v>
      </c>
      <c r="K489" s="75"/>
      <c r="L489" s="83">
        <v>25.64</v>
      </c>
      <c r="M489" s="83">
        <v>66.290000000000006</v>
      </c>
      <c r="N489" s="32">
        <v>0</v>
      </c>
    </row>
    <row r="490" spans="1:14" x14ac:dyDescent="0.25">
      <c r="A490" s="74">
        <v>30438</v>
      </c>
      <c r="B490" s="81">
        <v>487</v>
      </c>
      <c r="C490" s="75">
        <v>24.911304000000001</v>
      </c>
      <c r="D490" s="75">
        <v>61.877448000000001</v>
      </c>
      <c r="E490" s="75">
        <v>24.121872</v>
      </c>
      <c r="F490" s="75">
        <v>61.953648000000001</v>
      </c>
      <c r="G490" s="75">
        <v>23.938077600000003</v>
      </c>
      <c r="H490" s="75">
        <v>62.450471999999998</v>
      </c>
      <c r="I490" s="75">
        <v>24.585168000000003</v>
      </c>
      <c r="J490" s="75">
        <v>63.596520000000005</v>
      </c>
      <c r="K490" s="75"/>
      <c r="L490" s="83">
        <v>25.64</v>
      </c>
      <c r="M490" s="83">
        <v>66.22</v>
      </c>
      <c r="N490" s="32">
        <v>0</v>
      </c>
    </row>
    <row r="491" spans="1:14" x14ac:dyDescent="0.25">
      <c r="A491" s="74">
        <v>30439</v>
      </c>
      <c r="B491" s="81">
        <v>488</v>
      </c>
      <c r="C491" s="75">
        <v>24.908256000000002</v>
      </c>
      <c r="D491" s="75">
        <v>61.846968000000004</v>
      </c>
      <c r="E491" s="75">
        <v>24.106632000000001</v>
      </c>
      <c r="F491" s="75">
        <v>61.862208000000003</v>
      </c>
      <c r="G491" s="75">
        <v>23.9350296</v>
      </c>
      <c r="H491" s="75">
        <v>62.404752000000009</v>
      </c>
      <c r="I491" s="75">
        <v>24.573992000000001</v>
      </c>
      <c r="J491" s="75">
        <v>63.334392000000001</v>
      </c>
      <c r="K491" s="75"/>
      <c r="L491" s="83">
        <v>25.64</v>
      </c>
      <c r="M491" s="83">
        <v>66.2</v>
      </c>
      <c r="N491" s="32">
        <v>0</v>
      </c>
    </row>
    <row r="492" spans="1:14" x14ac:dyDescent="0.25">
      <c r="A492" s="74">
        <v>30440</v>
      </c>
      <c r="B492" s="81">
        <v>489</v>
      </c>
      <c r="C492" s="75">
        <v>24.908256000000002</v>
      </c>
      <c r="D492" s="75">
        <v>61.837824000000005</v>
      </c>
      <c r="E492" s="75">
        <v>24.112728000000001</v>
      </c>
      <c r="F492" s="75">
        <v>61.718952000000009</v>
      </c>
      <c r="G492" s="75">
        <v>23.939906400000002</v>
      </c>
      <c r="H492" s="75">
        <v>62.310264000000004</v>
      </c>
      <c r="I492" s="75">
        <v>24.563832000000001</v>
      </c>
      <c r="J492" s="75">
        <v>63.035688</v>
      </c>
      <c r="K492" s="75"/>
      <c r="L492" s="83">
        <v>25.63</v>
      </c>
      <c r="M492" s="83">
        <v>66.16</v>
      </c>
      <c r="N492" s="32">
        <v>0</v>
      </c>
    </row>
    <row r="493" spans="1:14" x14ac:dyDescent="0.25">
      <c r="A493" s="74">
        <v>30441</v>
      </c>
      <c r="B493" s="81">
        <v>490</v>
      </c>
      <c r="C493" s="75">
        <v>24.908256000000002</v>
      </c>
      <c r="D493" s="75">
        <v>61.816488000000007</v>
      </c>
      <c r="E493" s="75">
        <v>24.109680000000001</v>
      </c>
      <c r="F493" s="75">
        <v>61.520832000000006</v>
      </c>
      <c r="G493" s="75">
        <v>23.930762400000003</v>
      </c>
      <c r="H493" s="75">
        <v>62.249304000000002</v>
      </c>
      <c r="I493" s="75">
        <v>24.548592000000003</v>
      </c>
      <c r="J493" s="75">
        <v>62.868048000000002</v>
      </c>
      <c r="K493" s="75"/>
      <c r="L493" s="83">
        <v>25.63</v>
      </c>
      <c r="M493" s="83">
        <v>66.12</v>
      </c>
      <c r="N493" s="32">
        <v>0</v>
      </c>
    </row>
    <row r="494" spans="1:14" x14ac:dyDescent="0.25">
      <c r="A494" s="74">
        <v>30442</v>
      </c>
      <c r="B494" s="81">
        <v>491</v>
      </c>
      <c r="C494" s="75">
        <v>24.905207999999998</v>
      </c>
      <c r="D494" s="75">
        <v>61.749432000000006</v>
      </c>
      <c r="E494" s="75">
        <v>24.109680000000001</v>
      </c>
      <c r="F494" s="75">
        <v>61.520832000000006</v>
      </c>
      <c r="G494" s="75">
        <v>23.9185704</v>
      </c>
      <c r="H494" s="75">
        <v>62.185296000000008</v>
      </c>
      <c r="I494" s="75">
        <v>24.525224000000001</v>
      </c>
      <c r="J494" s="75">
        <v>62.791848000000002</v>
      </c>
      <c r="K494" s="75"/>
      <c r="L494" s="83">
        <v>25.63</v>
      </c>
      <c r="M494" s="83">
        <v>66.099999999999994</v>
      </c>
      <c r="N494" s="32">
        <v>0.254</v>
      </c>
    </row>
    <row r="495" spans="1:14" x14ac:dyDescent="0.25">
      <c r="A495" s="74">
        <v>30443</v>
      </c>
      <c r="B495" s="81">
        <v>492</v>
      </c>
      <c r="C495" s="75">
        <v>24.914352000000001</v>
      </c>
      <c r="D495" s="75">
        <v>61.746384000000006</v>
      </c>
      <c r="E495" s="75">
        <v>24.118824</v>
      </c>
      <c r="F495" s="75">
        <v>61.185552000000008</v>
      </c>
      <c r="G495" s="75">
        <v>23.916741600000002</v>
      </c>
      <c r="H495" s="75">
        <v>62.526671999999998</v>
      </c>
      <c r="I495" s="75">
        <v>24.501855999999997</v>
      </c>
      <c r="J495" s="75">
        <v>62.727840000000008</v>
      </c>
      <c r="K495" s="75"/>
      <c r="L495" s="83">
        <v>25.63</v>
      </c>
      <c r="M495" s="83">
        <v>66.069999999999993</v>
      </c>
      <c r="N495" s="32">
        <v>1.016</v>
      </c>
    </row>
    <row r="496" spans="1:14" x14ac:dyDescent="0.25">
      <c r="A496" s="74">
        <v>30444</v>
      </c>
      <c r="B496" s="81">
        <v>493</v>
      </c>
      <c r="C496" s="75">
        <v>24.908256000000002</v>
      </c>
      <c r="D496" s="75">
        <v>61.737240000000007</v>
      </c>
      <c r="E496" s="75">
        <v>24.127967999999999</v>
      </c>
      <c r="F496" s="75">
        <v>61.060584000000006</v>
      </c>
      <c r="G496" s="75">
        <v>23.921618400000003</v>
      </c>
      <c r="H496" s="75">
        <v>62.800992000000001</v>
      </c>
      <c r="I496" s="75">
        <v>24.479504000000002</v>
      </c>
      <c r="J496" s="75">
        <v>62.800992000000001</v>
      </c>
      <c r="K496" s="75"/>
      <c r="L496" s="83">
        <v>25.63</v>
      </c>
      <c r="M496" s="83">
        <v>66.06</v>
      </c>
      <c r="N496" s="32">
        <v>0.76200000000000001</v>
      </c>
    </row>
    <row r="497" spans="1:14" x14ac:dyDescent="0.25">
      <c r="A497" s="74">
        <v>30445</v>
      </c>
      <c r="B497" s="81">
        <v>494</v>
      </c>
      <c r="C497" s="75">
        <v>24.893016000000003</v>
      </c>
      <c r="D497" s="75">
        <v>61.682376000000005</v>
      </c>
      <c r="E497" s="75">
        <v>24.124920000000003</v>
      </c>
      <c r="F497" s="75">
        <v>60.899040000000007</v>
      </c>
      <c r="G497" s="75">
        <v>23.912474400000001</v>
      </c>
      <c r="H497" s="75">
        <v>62.730888000000007</v>
      </c>
      <c r="I497" s="75">
        <v>24.46528</v>
      </c>
      <c r="J497" s="75">
        <v>63.014352000000009</v>
      </c>
      <c r="K497" s="75"/>
      <c r="L497" s="83">
        <v>25.64</v>
      </c>
      <c r="M497" s="83">
        <v>66.08</v>
      </c>
      <c r="N497" s="32">
        <v>3.9369999999999998</v>
      </c>
    </row>
    <row r="498" spans="1:14" x14ac:dyDescent="0.25">
      <c r="A498" s="74">
        <v>30446</v>
      </c>
      <c r="B498" s="81">
        <v>495</v>
      </c>
      <c r="C498" s="75">
        <v>24.883872</v>
      </c>
      <c r="D498" s="75">
        <v>61.615320000000004</v>
      </c>
      <c r="E498" s="75">
        <v>24.109680000000001</v>
      </c>
      <c r="F498" s="75">
        <v>60.679584000000006</v>
      </c>
      <c r="G498" s="75">
        <v>23.927714400000003</v>
      </c>
      <c r="H498" s="75">
        <v>62.736984000000007</v>
      </c>
      <c r="I498" s="75">
        <v>24.445976000000002</v>
      </c>
      <c r="J498" s="75">
        <v>63.127128000000006</v>
      </c>
      <c r="K498" s="75"/>
      <c r="L498" s="83">
        <v>25.64</v>
      </c>
      <c r="M498" s="83">
        <v>66.06</v>
      </c>
      <c r="N498" s="32">
        <v>2.1589999999999998</v>
      </c>
    </row>
    <row r="499" spans="1:14" x14ac:dyDescent="0.25">
      <c r="A499" s="74">
        <v>30447</v>
      </c>
      <c r="B499" s="81">
        <v>496</v>
      </c>
      <c r="C499" s="75">
        <v>24.874728000000001</v>
      </c>
      <c r="D499" s="75">
        <v>61.545215999999996</v>
      </c>
      <c r="E499" s="75">
        <v>24.112728000000001</v>
      </c>
      <c r="F499" s="75">
        <v>60.454032000000005</v>
      </c>
      <c r="G499" s="75">
        <v>23.9155224</v>
      </c>
      <c r="H499" s="75">
        <v>62.718696000000008</v>
      </c>
      <c r="I499" s="75">
        <v>24.428704</v>
      </c>
      <c r="J499" s="75">
        <v>63.124079999999999</v>
      </c>
      <c r="K499" s="75"/>
      <c r="L499" s="83">
        <v>25.64</v>
      </c>
      <c r="M499" s="83">
        <v>66.05</v>
      </c>
      <c r="N499" s="32">
        <v>3.3580000000000001</v>
      </c>
    </row>
    <row r="500" spans="1:14" x14ac:dyDescent="0.25">
      <c r="A500" s="74">
        <v>30448</v>
      </c>
      <c r="B500" s="81">
        <v>497</v>
      </c>
      <c r="C500" s="75">
        <v>24.865584000000002</v>
      </c>
      <c r="D500" s="75">
        <v>61.465968000000004</v>
      </c>
      <c r="E500" s="75">
        <v>24.100535999999998</v>
      </c>
      <c r="F500" s="75">
        <v>60.277248</v>
      </c>
      <c r="G500" s="75">
        <v>23.902416000000002</v>
      </c>
      <c r="H500" s="75">
        <v>62.669928000000006</v>
      </c>
      <c r="I500" s="75">
        <v>24.406351999999998</v>
      </c>
      <c r="J500" s="75">
        <v>63.108840000000008</v>
      </c>
      <c r="K500" s="75"/>
      <c r="L500" s="83">
        <v>25.64</v>
      </c>
      <c r="M500" s="83">
        <v>66.02</v>
      </c>
      <c r="N500" s="32">
        <v>3.1190000000000002</v>
      </c>
    </row>
    <row r="501" spans="1:14" x14ac:dyDescent="0.25">
      <c r="A501" s="74">
        <v>30449</v>
      </c>
      <c r="B501" s="81">
        <v>498</v>
      </c>
      <c r="C501" s="75">
        <v>24.914352000000001</v>
      </c>
      <c r="D501" s="75">
        <v>62.919864000000004</v>
      </c>
      <c r="E501" s="75">
        <v>24.088344000000003</v>
      </c>
      <c r="F501" s="75">
        <v>60.060840000000006</v>
      </c>
      <c r="G501" s="75">
        <v>23.890224</v>
      </c>
      <c r="H501" s="75">
        <v>62.618112000000004</v>
      </c>
      <c r="I501" s="75">
        <v>24.378919999999994</v>
      </c>
      <c r="J501" s="75">
        <v>63.093600000000002</v>
      </c>
      <c r="K501" s="75"/>
      <c r="L501" s="83">
        <v>25.64</v>
      </c>
      <c r="M501" s="83">
        <v>66.02</v>
      </c>
      <c r="N501" s="32">
        <v>0</v>
      </c>
    </row>
    <row r="502" spans="1:14" x14ac:dyDescent="0.25">
      <c r="A502" s="74">
        <v>30450</v>
      </c>
      <c r="B502" s="81">
        <v>499</v>
      </c>
      <c r="C502" s="75">
        <v>24.938735999999999</v>
      </c>
      <c r="D502" s="75">
        <v>63.374015999999997</v>
      </c>
      <c r="E502" s="75">
        <v>24.0792</v>
      </c>
      <c r="F502" s="75">
        <v>59.905391999999999</v>
      </c>
      <c r="G502" s="75">
        <v>23.8850424</v>
      </c>
      <c r="H502" s="75">
        <v>62.532768000000004</v>
      </c>
      <c r="I502" s="75">
        <v>24.362664000000002</v>
      </c>
      <c r="J502" s="75">
        <v>63.093600000000002</v>
      </c>
      <c r="K502" s="75"/>
      <c r="L502" s="83">
        <v>25.64</v>
      </c>
      <c r="M502" s="83">
        <v>66.06</v>
      </c>
      <c r="N502" s="32">
        <v>0</v>
      </c>
    </row>
    <row r="503" spans="1:14" x14ac:dyDescent="0.25">
      <c r="A503" s="74">
        <v>30451</v>
      </c>
      <c r="B503" s="81">
        <v>500</v>
      </c>
      <c r="C503" s="75">
        <v>24.932639999999999</v>
      </c>
      <c r="D503" s="75">
        <v>63.712344000000002</v>
      </c>
      <c r="E503" s="75">
        <v>24.067007999999998</v>
      </c>
      <c r="F503" s="75">
        <v>59.820048</v>
      </c>
      <c r="G503" s="75">
        <v>23.8819944</v>
      </c>
      <c r="H503" s="75">
        <v>62.575440000000008</v>
      </c>
      <c r="I503" s="75">
        <v>24.366727999999998</v>
      </c>
      <c r="J503" s="75">
        <v>63.873888000000001</v>
      </c>
      <c r="K503" s="75"/>
      <c r="L503" s="83">
        <v>25.65</v>
      </c>
      <c r="M503" s="83">
        <v>66.09</v>
      </c>
      <c r="N503" s="32">
        <v>0.76200000000000001</v>
      </c>
    </row>
    <row r="504" spans="1:14" x14ac:dyDescent="0.25">
      <c r="A504" s="74">
        <v>30452</v>
      </c>
      <c r="B504" s="81">
        <v>501</v>
      </c>
      <c r="C504" s="75">
        <v>24.944832000000002</v>
      </c>
      <c r="D504" s="75">
        <v>63.709296000000009</v>
      </c>
      <c r="E504" s="75">
        <v>24.048720000000003</v>
      </c>
      <c r="F504" s="75">
        <v>59.935871999999996</v>
      </c>
      <c r="G504" s="75">
        <v>23.881080000000001</v>
      </c>
      <c r="H504" s="75">
        <v>62.636400000000002</v>
      </c>
      <c r="I504" s="75">
        <v>24.360632000000003</v>
      </c>
      <c r="J504" s="75">
        <v>64.017144000000002</v>
      </c>
      <c r="K504" s="75"/>
      <c r="L504" s="83">
        <v>25.65</v>
      </c>
      <c r="M504" s="83">
        <v>66.19</v>
      </c>
      <c r="N504" s="32">
        <v>23.367999999999999</v>
      </c>
    </row>
    <row r="505" spans="1:14" x14ac:dyDescent="0.25">
      <c r="A505" s="74">
        <v>30453</v>
      </c>
      <c r="B505" s="81">
        <v>502</v>
      </c>
      <c r="C505" s="75">
        <v>24.990552000000001</v>
      </c>
      <c r="D505" s="75">
        <v>63.770256000000003</v>
      </c>
      <c r="E505" s="75">
        <v>24.118824</v>
      </c>
      <c r="F505" s="75">
        <v>62.474856000000003</v>
      </c>
      <c r="G505" s="75">
        <v>23.871021599999999</v>
      </c>
      <c r="H505" s="75">
        <v>62.800992000000001</v>
      </c>
      <c r="I505" s="75">
        <v>24.369776000000002</v>
      </c>
      <c r="J505" s="75">
        <v>64.001903999999996</v>
      </c>
      <c r="K505" s="75"/>
      <c r="L505" s="83">
        <v>25.66</v>
      </c>
      <c r="M505" s="83">
        <v>66.260000000000005</v>
      </c>
      <c r="N505" s="32">
        <v>0.254</v>
      </c>
    </row>
    <row r="506" spans="1:14" x14ac:dyDescent="0.25">
      <c r="A506" s="74">
        <v>30454</v>
      </c>
      <c r="B506" s="81">
        <v>503</v>
      </c>
      <c r="C506" s="75">
        <v>25.024079999999998</v>
      </c>
      <c r="D506" s="75">
        <v>63.88608</v>
      </c>
      <c r="E506" s="75">
        <v>24.1554</v>
      </c>
      <c r="F506" s="75">
        <v>62.721744000000001</v>
      </c>
      <c r="G506" s="75">
        <v>23.867973600000003</v>
      </c>
      <c r="H506" s="75">
        <v>63.035688</v>
      </c>
      <c r="I506" s="75">
        <v>24.369776000000002</v>
      </c>
      <c r="J506" s="75">
        <v>63.992759999999997</v>
      </c>
      <c r="K506" s="75"/>
      <c r="L506" s="83">
        <v>25.68</v>
      </c>
      <c r="M506" s="83">
        <v>66.28</v>
      </c>
      <c r="N506" s="32">
        <v>5.8620000000000001</v>
      </c>
    </row>
    <row r="507" spans="1:14" x14ac:dyDescent="0.25">
      <c r="A507" s="74">
        <v>30455</v>
      </c>
      <c r="B507" s="81">
        <v>504</v>
      </c>
      <c r="C507" s="75">
        <v>25.030176000000004</v>
      </c>
      <c r="D507" s="75">
        <v>63.898271999999999</v>
      </c>
      <c r="E507" s="75">
        <v>24.167592000000003</v>
      </c>
      <c r="F507" s="75">
        <v>62.691264000000004</v>
      </c>
      <c r="G507" s="75">
        <v>23.872850400000001</v>
      </c>
      <c r="H507" s="75">
        <v>62.922912000000004</v>
      </c>
      <c r="I507" s="75">
        <v>24.364696000000002</v>
      </c>
      <c r="J507" s="75">
        <v>64.050672000000006</v>
      </c>
      <c r="K507" s="75"/>
      <c r="L507" s="83">
        <v>25.68</v>
      </c>
      <c r="M507" s="83">
        <v>66.31</v>
      </c>
      <c r="N507" s="32">
        <v>11.723000000000001</v>
      </c>
    </row>
    <row r="508" spans="1:14" x14ac:dyDescent="0.25">
      <c r="A508" s="74">
        <v>30456</v>
      </c>
      <c r="B508" s="81">
        <v>505</v>
      </c>
      <c r="C508" s="75">
        <v>25.039320000000004</v>
      </c>
      <c r="D508" s="75">
        <v>63.934848000000002</v>
      </c>
      <c r="E508" s="75">
        <v>24.188928000000001</v>
      </c>
      <c r="F508" s="75">
        <v>62.645544000000001</v>
      </c>
      <c r="G508" s="75">
        <v>23.884128</v>
      </c>
      <c r="H508" s="75">
        <v>63.139320000000005</v>
      </c>
      <c r="I508" s="75">
        <v>24.364696000000002</v>
      </c>
      <c r="J508" s="75">
        <v>64.355472000000006</v>
      </c>
      <c r="K508" s="75"/>
      <c r="L508" s="83">
        <v>25.69</v>
      </c>
      <c r="M508" s="83">
        <v>66.31</v>
      </c>
      <c r="N508" s="32">
        <v>53.027000000000001</v>
      </c>
    </row>
    <row r="509" spans="1:14" x14ac:dyDescent="0.25">
      <c r="A509" s="74">
        <v>30457</v>
      </c>
      <c r="B509" s="81">
        <v>506</v>
      </c>
      <c r="C509" s="75">
        <v>25.036272</v>
      </c>
      <c r="D509" s="75">
        <v>63.916559999999997</v>
      </c>
      <c r="E509" s="75">
        <v>24.185880000000001</v>
      </c>
      <c r="F509" s="75">
        <v>62.560200000000002</v>
      </c>
      <c r="G509" s="75">
        <v>23.883213600000001</v>
      </c>
      <c r="H509" s="75">
        <v>63.288671999999998</v>
      </c>
      <c r="I509" s="75">
        <v>24.365712000000002</v>
      </c>
      <c r="J509" s="75">
        <v>64.416432</v>
      </c>
      <c r="K509" s="75"/>
      <c r="L509" s="83">
        <v>25.69</v>
      </c>
      <c r="M509" s="83">
        <v>66.319999999999993</v>
      </c>
      <c r="N509" s="32">
        <v>6.7309999999999999</v>
      </c>
    </row>
    <row r="510" spans="1:14" x14ac:dyDescent="0.25">
      <c r="A510" s="74">
        <v>30458</v>
      </c>
      <c r="B510" s="81">
        <v>507</v>
      </c>
      <c r="C510" s="75">
        <v>25.033224000000001</v>
      </c>
      <c r="D510" s="75">
        <v>63.892176000000006</v>
      </c>
      <c r="E510" s="75">
        <v>24.188928000000001</v>
      </c>
      <c r="F510" s="75">
        <v>62.468760000000003</v>
      </c>
      <c r="G510" s="75">
        <v>23.878032000000001</v>
      </c>
      <c r="H510" s="75">
        <v>63.306959999999997</v>
      </c>
      <c r="I510" s="75">
        <v>24.360632000000006</v>
      </c>
      <c r="J510" s="75">
        <v>64.364615999999998</v>
      </c>
      <c r="K510" s="75"/>
      <c r="L510" s="83">
        <v>25.69</v>
      </c>
      <c r="M510" s="83">
        <v>66.290000000000006</v>
      </c>
      <c r="N510" s="32">
        <v>0</v>
      </c>
    </row>
    <row r="511" spans="1:14" x14ac:dyDescent="0.25">
      <c r="A511" s="74">
        <v>30459</v>
      </c>
      <c r="B511" s="81">
        <v>508</v>
      </c>
      <c r="C511" s="75">
        <v>25.030176000000004</v>
      </c>
      <c r="D511" s="75">
        <v>63.940944000000002</v>
      </c>
      <c r="E511" s="75">
        <v>24.207216000000003</v>
      </c>
      <c r="F511" s="75">
        <v>62.465712000000003</v>
      </c>
      <c r="G511" s="75">
        <v>23.871935999999998</v>
      </c>
      <c r="H511" s="75">
        <v>63.224664000000004</v>
      </c>
      <c r="I511" s="75">
        <v>24.34844</v>
      </c>
      <c r="J511" s="75">
        <v>64.346328000000014</v>
      </c>
      <c r="K511" s="75"/>
      <c r="L511" s="83">
        <v>25.7</v>
      </c>
      <c r="M511" s="83">
        <v>66.290000000000006</v>
      </c>
      <c r="N511" s="32">
        <v>8.7629999999999999</v>
      </c>
    </row>
    <row r="512" spans="1:14" x14ac:dyDescent="0.25">
      <c r="A512" s="74">
        <v>30460</v>
      </c>
      <c r="B512" s="81">
        <v>509</v>
      </c>
      <c r="C512" s="75">
        <v>25.030176000000004</v>
      </c>
      <c r="D512" s="75">
        <v>63.977520000000005</v>
      </c>
      <c r="E512" s="75">
        <v>24.219407999999998</v>
      </c>
      <c r="F512" s="75">
        <v>62.541912000000004</v>
      </c>
      <c r="G512" s="75">
        <v>23.878032000000001</v>
      </c>
      <c r="H512" s="75">
        <v>63.111888</v>
      </c>
      <c r="I512" s="75">
        <v>24.342344000000001</v>
      </c>
      <c r="J512" s="75">
        <v>64.31280000000001</v>
      </c>
      <c r="K512" s="75"/>
      <c r="L512" s="83">
        <v>25.7</v>
      </c>
      <c r="M512" s="83">
        <v>66.260000000000005</v>
      </c>
      <c r="N512" s="32">
        <v>0.33</v>
      </c>
    </row>
    <row r="513" spans="1:14" x14ac:dyDescent="0.25">
      <c r="A513" s="74">
        <v>30461</v>
      </c>
      <c r="B513" s="81">
        <v>510</v>
      </c>
      <c r="C513" s="75">
        <v>25.030176000000004</v>
      </c>
      <c r="D513" s="75">
        <v>63.96228</v>
      </c>
      <c r="E513" s="75">
        <v>24.271224</v>
      </c>
      <c r="F513" s="75">
        <v>63.060071999999998</v>
      </c>
      <c r="G513" s="75">
        <v>23.907597599999999</v>
      </c>
      <c r="H513" s="75">
        <v>63.005208000000003</v>
      </c>
      <c r="I513" s="75">
        <v>24.335232000000001</v>
      </c>
      <c r="J513" s="75">
        <v>64.203072000000006</v>
      </c>
      <c r="K513" s="75"/>
      <c r="L513" s="83">
        <v>25.7</v>
      </c>
      <c r="M513" s="83">
        <v>66.27</v>
      </c>
      <c r="N513" s="32">
        <v>2.6419999999999999</v>
      </c>
    </row>
    <row r="514" spans="1:14" x14ac:dyDescent="0.25">
      <c r="A514" s="74">
        <v>30462</v>
      </c>
      <c r="B514" s="81">
        <v>511</v>
      </c>
      <c r="C514" s="75">
        <v>25.027128000000001</v>
      </c>
      <c r="D514" s="75">
        <v>63.925704000000003</v>
      </c>
      <c r="E514" s="75">
        <v>24.313896</v>
      </c>
      <c r="F514" s="75">
        <v>63.212471999999998</v>
      </c>
      <c r="G514" s="75">
        <v>23.935944000000003</v>
      </c>
      <c r="H514" s="75">
        <v>63.014352000000009</v>
      </c>
      <c r="I514" s="75">
        <v>24.330151999999998</v>
      </c>
      <c r="J514" s="75">
        <v>64.129919999999998</v>
      </c>
      <c r="K514" s="75"/>
      <c r="L514" s="83">
        <v>25.7</v>
      </c>
      <c r="M514" s="83">
        <v>66.239999999999995</v>
      </c>
      <c r="N514" s="32">
        <v>0</v>
      </c>
    </row>
    <row r="515" spans="1:14" x14ac:dyDescent="0.25">
      <c r="A515" s="74">
        <v>30463</v>
      </c>
      <c r="B515" s="81">
        <v>512</v>
      </c>
      <c r="C515" s="75">
        <v>25.033224000000001</v>
      </c>
      <c r="D515" s="75">
        <v>63.974471999999999</v>
      </c>
      <c r="E515" s="75">
        <v>24.332184000000002</v>
      </c>
      <c r="F515" s="75">
        <v>63.154559999999996</v>
      </c>
      <c r="G515" s="75">
        <v>23.966424</v>
      </c>
      <c r="H515" s="75">
        <v>63.047879999999999</v>
      </c>
      <c r="I515" s="75">
        <v>24.323039999999999</v>
      </c>
      <c r="J515" s="75">
        <v>64.004952000000003</v>
      </c>
      <c r="K515" s="75"/>
      <c r="L515" s="83">
        <v>25.71</v>
      </c>
      <c r="M515" s="83">
        <v>66.25</v>
      </c>
      <c r="N515" s="32">
        <v>0.33</v>
      </c>
    </row>
    <row r="516" spans="1:14" x14ac:dyDescent="0.25">
      <c r="A516" s="74">
        <v>30464</v>
      </c>
      <c r="B516" s="81">
        <v>513</v>
      </c>
      <c r="C516" s="75">
        <v>25.060656000000002</v>
      </c>
      <c r="D516" s="75">
        <v>63.965328000000007</v>
      </c>
      <c r="E516" s="75">
        <v>24.344376000000004</v>
      </c>
      <c r="F516" s="75">
        <v>63.066168000000005</v>
      </c>
      <c r="G516" s="75">
        <v>23.978616000000002</v>
      </c>
      <c r="H516" s="75">
        <v>63.032640000000008</v>
      </c>
      <c r="I516" s="75">
        <v>24.308816000000004</v>
      </c>
      <c r="J516" s="75">
        <v>63.861696000000009</v>
      </c>
      <c r="K516" s="75"/>
      <c r="L516" s="83">
        <v>25.71</v>
      </c>
      <c r="M516" s="83">
        <v>66.260000000000005</v>
      </c>
      <c r="N516" s="32">
        <v>0</v>
      </c>
    </row>
    <row r="517" spans="1:14" x14ac:dyDescent="0.25">
      <c r="A517" s="74">
        <v>30465</v>
      </c>
      <c r="B517" s="81">
        <v>514</v>
      </c>
      <c r="C517" s="75">
        <v>25.063704000000001</v>
      </c>
      <c r="D517" s="75">
        <v>63.989712000000004</v>
      </c>
      <c r="E517" s="75">
        <v>24.377904000000001</v>
      </c>
      <c r="F517" s="75">
        <v>63.020448000000002</v>
      </c>
      <c r="G517" s="75">
        <v>24.006048000000003</v>
      </c>
      <c r="H517" s="75">
        <v>62.929008000000003</v>
      </c>
      <c r="I517" s="75">
        <v>24.300688000000005</v>
      </c>
      <c r="J517" s="75">
        <v>63.694056000000003</v>
      </c>
      <c r="K517" s="75"/>
      <c r="L517" s="83">
        <v>25.72</v>
      </c>
      <c r="M517" s="83">
        <v>66.27</v>
      </c>
      <c r="N517" s="32">
        <v>0</v>
      </c>
    </row>
    <row r="518" spans="1:14" x14ac:dyDescent="0.25">
      <c r="A518" s="74">
        <v>30466</v>
      </c>
      <c r="B518" s="81">
        <v>515</v>
      </c>
      <c r="C518" s="75">
        <v>25.063704000000001</v>
      </c>
      <c r="D518" s="75">
        <v>63.974471999999999</v>
      </c>
      <c r="E518" s="75">
        <v>24.377904000000001</v>
      </c>
      <c r="F518" s="75">
        <v>63.057023999999998</v>
      </c>
      <c r="G518" s="75">
        <v>24.030432000000001</v>
      </c>
      <c r="H518" s="75">
        <v>62.865000000000002</v>
      </c>
      <c r="I518" s="75">
        <v>24.292560000000002</v>
      </c>
      <c r="J518" s="75">
        <v>63.526415999999998</v>
      </c>
      <c r="K518" s="75"/>
      <c r="L518" s="83">
        <v>25.72</v>
      </c>
      <c r="M518" s="83">
        <v>66.260000000000005</v>
      </c>
      <c r="N518" s="32">
        <v>0</v>
      </c>
    </row>
    <row r="519" spans="1:14" x14ac:dyDescent="0.25">
      <c r="A519" s="74">
        <v>30467</v>
      </c>
      <c r="B519" s="81">
        <v>516</v>
      </c>
      <c r="C519" s="75">
        <v>25.069800000000001</v>
      </c>
      <c r="D519" s="75">
        <v>63.992759999999997</v>
      </c>
      <c r="E519" s="75">
        <v>24.374856000000001</v>
      </c>
      <c r="F519" s="75">
        <v>63.060071999999998</v>
      </c>
      <c r="G519" s="75">
        <v>24.085296</v>
      </c>
      <c r="H519" s="75">
        <v>62.840615999999997</v>
      </c>
      <c r="I519" s="75">
        <v>24.286464000000002</v>
      </c>
      <c r="J519" s="75">
        <v>63.416688000000001</v>
      </c>
      <c r="K519" s="75"/>
      <c r="L519" s="83">
        <v>25.73</v>
      </c>
      <c r="M519" s="83">
        <v>66.260000000000005</v>
      </c>
      <c r="N519" s="32">
        <v>3.81</v>
      </c>
    </row>
    <row r="520" spans="1:14" x14ac:dyDescent="0.25">
      <c r="A520" s="74">
        <v>30468</v>
      </c>
      <c r="B520" s="81">
        <v>517</v>
      </c>
      <c r="C520" s="75">
        <v>25.066752000000001</v>
      </c>
      <c r="D520" s="75">
        <v>63.974471999999999</v>
      </c>
      <c r="E520" s="75">
        <v>24.384</v>
      </c>
      <c r="F520" s="75">
        <v>62.965584000000007</v>
      </c>
      <c r="G520" s="75">
        <v>24.142293599999999</v>
      </c>
      <c r="H520" s="75">
        <v>62.883288000000007</v>
      </c>
      <c r="I520" s="75">
        <v>24.290528000000005</v>
      </c>
      <c r="J520" s="75">
        <v>63.300864000000004</v>
      </c>
      <c r="K520" s="75"/>
      <c r="L520" s="83">
        <v>25.73</v>
      </c>
      <c r="M520" s="83">
        <v>66.239999999999995</v>
      </c>
      <c r="N520" s="32">
        <v>1.038</v>
      </c>
    </row>
    <row r="521" spans="1:14" x14ac:dyDescent="0.25">
      <c r="A521" s="74">
        <v>30469</v>
      </c>
      <c r="B521" s="81">
        <v>518</v>
      </c>
      <c r="C521" s="75">
        <v>25.112472</v>
      </c>
      <c r="D521" s="75">
        <v>63.931800000000003</v>
      </c>
      <c r="E521" s="75">
        <v>24.387048000000004</v>
      </c>
      <c r="F521" s="75">
        <v>62.910720000000005</v>
      </c>
      <c r="G521" s="75">
        <v>24.177650399999997</v>
      </c>
      <c r="H521" s="75">
        <v>62.849759999999996</v>
      </c>
      <c r="I521" s="75">
        <v>24.279352000000006</v>
      </c>
      <c r="J521" s="75">
        <v>63.142368000000005</v>
      </c>
      <c r="K521" s="75"/>
      <c r="L521" s="83">
        <v>25.73</v>
      </c>
      <c r="M521" s="83">
        <v>66.23</v>
      </c>
      <c r="N521" s="32">
        <v>34.521999999999998</v>
      </c>
    </row>
    <row r="522" spans="1:14" x14ac:dyDescent="0.25">
      <c r="A522" s="74">
        <v>30470</v>
      </c>
      <c r="B522" s="81">
        <v>519</v>
      </c>
      <c r="C522" s="75">
        <v>25.161239999999999</v>
      </c>
      <c r="D522" s="75">
        <v>63.956184000000007</v>
      </c>
      <c r="E522" s="75">
        <v>24.393144000000003</v>
      </c>
      <c r="F522" s="75">
        <v>62.895479999999999</v>
      </c>
      <c r="G522" s="75">
        <v>24.1898424</v>
      </c>
      <c r="H522" s="75">
        <v>62.694312000000004</v>
      </c>
      <c r="I522" s="75">
        <v>24.273256000000003</v>
      </c>
      <c r="J522" s="75">
        <v>63.002159999999996</v>
      </c>
      <c r="K522" s="75"/>
      <c r="L522" s="83">
        <v>25.73</v>
      </c>
      <c r="M522" s="83">
        <v>66.22</v>
      </c>
      <c r="N522" s="32">
        <v>0</v>
      </c>
    </row>
    <row r="523" spans="1:14" x14ac:dyDescent="0.25">
      <c r="A523" s="74">
        <v>30471</v>
      </c>
      <c r="B523" s="81">
        <v>520</v>
      </c>
      <c r="C523" s="75">
        <v>25.185624000000001</v>
      </c>
      <c r="D523" s="75">
        <v>63.971423999999999</v>
      </c>
      <c r="E523" s="75">
        <v>24.411432000000001</v>
      </c>
      <c r="F523" s="75">
        <v>62.849759999999996</v>
      </c>
      <c r="G523" s="75">
        <v>24.195024</v>
      </c>
      <c r="H523" s="75">
        <v>62.502288000000007</v>
      </c>
      <c r="I523" s="75">
        <v>24.280367999999999</v>
      </c>
      <c r="J523" s="75">
        <v>62.904623999999998</v>
      </c>
      <c r="K523" s="75"/>
      <c r="L523" s="83">
        <v>25.73</v>
      </c>
      <c r="M523" s="83">
        <v>66.22</v>
      </c>
      <c r="N523" s="32">
        <v>15.494</v>
      </c>
    </row>
    <row r="524" spans="1:14" x14ac:dyDescent="0.25">
      <c r="A524" s="74">
        <v>30472</v>
      </c>
      <c r="B524" s="81">
        <v>521</v>
      </c>
      <c r="C524" s="75">
        <v>25.191720000000004</v>
      </c>
      <c r="D524" s="75">
        <v>63.910464000000005</v>
      </c>
      <c r="E524" s="75">
        <v>24.417528000000001</v>
      </c>
      <c r="F524" s="75">
        <v>62.724792000000001</v>
      </c>
      <c r="G524" s="75">
        <v>24.208130400000002</v>
      </c>
      <c r="H524" s="75">
        <v>62.493144000000001</v>
      </c>
      <c r="I524" s="75">
        <v>24.280367999999999</v>
      </c>
      <c r="J524" s="75">
        <v>62.874144000000001</v>
      </c>
      <c r="K524" s="75"/>
      <c r="L524" s="83">
        <v>25.74</v>
      </c>
      <c r="M524" s="83">
        <v>66.239999999999995</v>
      </c>
      <c r="N524" s="32">
        <v>21.716999999999999</v>
      </c>
    </row>
    <row r="525" spans="1:14" x14ac:dyDescent="0.25">
      <c r="A525" s="74">
        <v>30473</v>
      </c>
      <c r="B525" s="81">
        <v>522</v>
      </c>
      <c r="C525" s="75">
        <v>25.194768</v>
      </c>
      <c r="D525" s="75">
        <v>63.916559999999997</v>
      </c>
      <c r="E525" s="75">
        <v>24.432767999999999</v>
      </c>
      <c r="F525" s="75">
        <v>63.035688</v>
      </c>
      <c r="G525" s="75">
        <v>24.2398296</v>
      </c>
      <c r="H525" s="75">
        <v>62.816232000000007</v>
      </c>
      <c r="I525" s="75">
        <v>24.273256000000003</v>
      </c>
      <c r="J525" s="75">
        <v>62.956440000000008</v>
      </c>
      <c r="K525" s="75"/>
      <c r="L525" s="83">
        <v>25.74</v>
      </c>
      <c r="M525" s="83">
        <v>66.28</v>
      </c>
      <c r="N525" s="32">
        <v>0</v>
      </c>
    </row>
    <row r="526" spans="1:14" x14ac:dyDescent="0.25">
      <c r="A526" s="74">
        <v>30474</v>
      </c>
      <c r="B526" s="81">
        <v>523</v>
      </c>
      <c r="C526" s="75">
        <v>25.188672</v>
      </c>
      <c r="D526" s="75">
        <v>63.943992000000001</v>
      </c>
      <c r="E526" s="75">
        <v>24.432767999999999</v>
      </c>
      <c r="F526" s="75">
        <v>63.096648000000002</v>
      </c>
      <c r="G526" s="75">
        <v>24.280367999999999</v>
      </c>
      <c r="H526" s="75">
        <v>62.895479999999999</v>
      </c>
      <c r="I526" s="75">
        <v>24.266144000000001</v>
      </c>
      <c r="J526" s="75">
        <v>62.980823999999998</v>
      </c>
      <c r="K526" s="75"/>
      <c r="L526" s="83">
        <v>25.75</v>
      </c>
      <c r="M526" s="83">
        <v>66.3</v>
      </c>
      <c r="N526" s="32">
        <v>10.795</v>
      </c>
    </row>
    <row r="527" spans="1:14" x14ac:dyDescent="0.25">
      <c r="A527" s="74">
        <v>30475</v>
      </c>
      <c r="B527" s="81">
        <v>524</v>
      </c>
      <c r="C527" s="75">
        <v>25.222200000000001</v>
      </c>
      <c r="D527" s="75">
        <v>63.822071999999999</v>
      </c>
      <c r="E527" s="75">
        <v>24.432767999999999</v>
      </c>
      <c r="F527" s="75">
        <v>62.959488</v>
      </c>
      <c r="G527" s="75">
        <v>24.288597599999999</v>
      </c>
      <c r="H527" s="75">
        <v>62.855856000000003</v>
      </c>
      <c r="I527" s="75">
        <v>24.254968000000002</v>
      </c>
      <c r="J527" s="75">
        <v>62.996064000000004</v>
      </c>
      <c r="K527" s="75"/>
      <c r="L527" s="83">
        <v>25.75</v>
      </c>
      <c r="M527" s="83">
        <v>66.28</v>
      </c>
      <c r="N527" s="32">
        <v>0</v>
      </c>
    </row>
    <row r="528" spans="1:14" x14ac:dyDescent="0.25">
      <c r="A528" s="74">
        <v>30476</v>
      </c>
      <c r="B528" s="81">
        <v>525</v>
      </c>
      <c r="C528" s="75">
        <v>25.246584000000002</v>
      </c>
      <c r="D528" s="75">
        <v>63.508128000000006</v>
      </c>
      <c r="E528" s="75">
        <v>24.441912000000002</v>
      </c>
      <c r="F528" s="75">
        <v>62.840615999999997</v>
      </c>
      <c r="G528" s="75">
        <v>24.319077600000004</v>
      </c>
      <c r="H528" s="75">
        <v>63.282576000000006</v>
      </c>
      <c r="I528" s="75">
        <v>24.257000000000001</v>
      </c>
      <c r="J528" s="75">
        <v>62.968632000000007</v>
      </c>
      <c r="K528" s="75"/>
      <c r="L528" s="83">
        <v>25.75</v>
      </c>
      <c r="M528" s="83">
        <v>66.27</v>
      </c>
      <c r="N528" s="32">
        <v>0</v>
      </c>
    </row>
    <row r="529" spans="1:14" x14ac:dyDescent="0.25">
      <c r="A529" s="74">
        <v>30477</v>
      </c>
      <c r="B529" s="81">
        <v>526</v>
      </c>
      <c r="C529" s="75">
        <v>25.274016000000003</v>
      </c>
      <c r="D529" s="75">
        <v>63.081408000000003</v>
      </c>
      <c r="E529" s="75">
        <v>24.472392000000003</v>
      </c>
      <c r="F529" s="75">
        <v>62.743079999999999</v>
      </c>
      <c r="G529" s="75">
        <v>24.343461600000001</v>
      </c>
      <c r="H529" s="75">
        <v>63.310008000000003</v>
      </c>
      <c r="I529" s="75">
        <v>24.249887999999999</v>
      </c>
      <c r="J529" s="75">
        <v>62.944248000000002</v>
      </c>
      <c r="K529" s="75"/>
      <c r="L529" s="83">
        <v>25.75</v>
      </c>
      <c r="M529" s="83">
        <v>66.27</v>
      </c>
      <c r="N529" s="32">
        <v>39.878</v>
      </c>
    </row>
    <row r="530" spans="1:14" x14ac:dyDescent="0.25">
      <c r="A530" s="74">
        <v>30478</v>
      </c>
      <c r="B530" s="81">
        <v>527</v>
      </c>
      <c r="C530" s="75">
        <v>25.301448000000004</v>
      </c>
      <c r="D530" s="75">
        <v>62.581536</v>
      </c>
      <c r="E530" s="75">
        <v>24.466296</v>
      </c>
      <c r="F530" s="75">
        <v>62.672976000000006</v>
      </c>
      <c r="G530" s="75">
        <v>24.349557600000001</v>
      </c>
      <c r="H530" s="75">
        <v>63.169800000000002</v>
      </c>
      <c r="I530" s="75">
        <v>24.238712</v>
      </c>
      <c r="J530" s="75">
        <v>63.081408000000003</v>
      </c>
      <c r="K530" s="75"/>
      <c r="L530" s="83">
        <v>25.76</v>
      </c>
      <c r="M530" s="83">
        <v>66.260000000000005</v>
      </c>
      <c r="N530" s="32">
        <v>0.254</v>
      </c>
    </row>
    <row r="531" spans="1:14" x14ac:dyDescent="0.25">
      <c r="A531" s="74">
        <v>30479</v>
      </c>
      <c r="B531" s="81">
        <v>528</v>
      </c>
      <c r="C531" s="75">
        <v>25.334976000000001</v>
      </c>
      <c r="D531" s="75">
        <v>62.060328000000005</v>
      </c>
      <c r="E531" s="75">
        <v>24.4602</v>
      </c>
      <c r="F531" s="75">
        <v>62.572392000000001</v>
      </c>
      <c r="G531" s="75">
        <v>24.366626400000001</v>
      </c>
      <c r="H531" s="75">
        <v>63.005208000000003</v>
      </c>
      <c r="I531" s="75">
        <v>24.243792000000003</v>
      </c>
      <c r="J531" s="75">
        <v>63.291720000000005</v>
      </c>
      <c r="K531" s="75"/>
      <c r="L531" s="83">
        <v>25.76</v>
      </c>
      <c r="M531" s="83">
        <v>66.31</v>
      </c>
      <c r="N531" s="32">
        <v>2.794</v>
      </c>
    </row>
    <row r="532" spans="1:14" x14ac:dyDescent="0.25">
      <c r="A532" s="74">
        <v>30480</v>
      </c>
      <c r="B532" s="81">
        <v>529</v>
      </c>
      <c r="C532" s="75">
        <v>25.365456000000002</v>
      </c>
      <c r="D532" s="75">
        <v>61.496448000000001</v>
      </c>
      <c r="E532" s="75">
        <v>24.454104000000001</v>
      </c>
      <c r="F532" s="75">
        <v>62.593728000000006</v>
      </c>
      <c r="G532" s="75">
        <v>24.384</v>
      </c>
      <c r="H532" s="75">
        <v>62.944248000000002</v>
      </c>
      <c r="I532" s="75">
        <v>24.237696</v>
      </c>
      <c r="J532" s="75">
        <v>63.358776000000006</v>
      </c>
      <c r="K532" s="75"/>
      <c r="L532" s="83">
        <v>25.77</v>
      </c>
      <c r="M532" s="83">
        <v>66.34</v>
      </c>
      <c r="N532" s="32">
        <v>7.2389999999999999</v>
      </c>
    </row>
    <row r="533" spans="1:14" x14ac:dyDescent="0.25">
      <c r="A533" s="74">
        <v>30481</v>
      </c>
      <c r="B533" s="81">
        <v>530</v>
      </c>
      <c r="C533" s="75">
        <v>25.38984</v>
      </c>
      <c r="D533" s="75">
        <v>60.889896000000007</v>
      </c>
      <c r="E533" s="75">
        <v>24.487632000000001</v>
      </c>
      <c r="F533" s="75">
        <v>62.575440000000008</v>
      </c>
      <c r="G533" s="75">
        <v>24.447093599999999</v>
      </c>
      <c r="H533" s="75">
        <v>63.361823999999999</v>
      </c>
      <c r="I533" s="75">
        <v>24.225504000000001</v>
      </c>
      <c r="J533" s="75">
        <v>63.370968000000005</v>
      </c>
      <c r="K533" s="75"/>
      <c r="L533" s="83">
        <v>25.77</v>
      </c>
      <c r="M533" s="83">
        <v>66.37</v>
      </c>
      <c r="N533" s="32">
        <v>2.54</v>
      </c>
    </row>
    <row r="534" spans="1:14" x14ac:dyDescent="0.25">
      <c r="A534" s="74">
        <v>30482</v>
      </c>
      <c r="B534" s="81">
        <v>531</v>
      </c>
      <c r="C534" s="75">
        <v>25.405079999999998</v>
      </c>
      <c r="D534" s="75">
        <v>60.575952000000008</v>
      </c>
      <c r="E534" s="75">
        <v>24.521160000000002</v>
      </c>
      <c r="F534" s="75">
        <v>62.797944000000001</v>
      </c>
      <c r="G534" s="75">
        <v>24.482450399999998</v>
      </c>
      <c r="H534" s="75">
        <v>63.434976000000006</v>
      </c>
      <c r="I534" s="75">
        <v>24.219407999999998</v>
      </c>
      <c r="J534" s="75">
        <v>63.459359999999997</v>
      </c>
      <c r="K534" s="75"/>
      <c r="L534" s="83">
        <v>25.77</v>
      </c>
      <c r="M534" s="83">
        <v>66.400000000000006</v>
      </c>
      <c r="N534" s="32">
        <v>0</v>
      </c>
    </row>
    <row r="535" spans="1:14" x14ac:dyDescent="0.25">
      <c r="A535" s="74">
        <v>30483</v>
      </c>
      <c r="B535" s="81">
        <v>532</v>
      </c>
      <c r="C535" s="75">
        <v>25.411176000000001</v>
      </c>
      <c r="D535" s="75">
        <v>60.353448</v>
      </c>
      <c r="E535" s="75">
        <v>24.530304000000001</v>
      </c>
      <c r="F535" s="75">
        <v>62.764415999999997</v>
      </c>
      <c r="G535" s="75">
        <v>24.499824</v>
      </c>
      <c r="H535" s="75">
        <v>63.374015999999997</v>
      </c>
      <c r="I535" s="75">
        <v>24.215343999999998</v>
      </c>
      <c r="J535" s="75">
        <v>63.465456000000003</v>
      </c>
      <c r="K535" s="75"/>
      <c r="L535" s="83">
        <v>25.77</v>
      </c>
      <c r="M535" s="83">
        <v>66.42</v>
      </c>
      <c r="N535" s="32">
        <v>0</v>
      </c>
    </row>
    <row r="536" spans="1:14" x14ac:dyDescent="0.25">
      <c r="A536" s="74">
        <v>30484</v>
      </c>
      <c r="B536" s="81">
        <v>533</v>
      </c>
      <c r="C536" s="75">
        <v>25.456896</v>
      </c>
      <c r="D536" s="75">
        <v>60.246768000000003</v>
      </c>
      <c r="E536" s="75">
        <v>24.533352000000001</v>
      </c>
      <c r="F536" s="75">
        <v>62.688215999999997</v>
      </c>
      <c r="G536" s="75">
        <v>24.525122400000001</v>
      </c>
      <c r="H536" s="75">
        <v>63.331344000000001</v>
      </c>
      <c r="I536" s="75">
        <v>24.206200000000003</v>
      </c>
      <c r="J536" s="75">
        <v>63.404496000000009</v>
      </c>
      <c r="K536" s="75"/>
      <c r="L536" s="83">
        <v>25.78</v>
      </c>
      <c r="M536" s="83">
        <v>66.44</v>
      </c>
      <c r="N536" s="32">
        <v>5.7149999999999999</v>
      </c>
    </row>
    <row r="537" spans="1:14" x14ac:dyDescent="0.25">
      <c r="A537" s="74">
        <v>30485</v>
      </c>
      <c r="B537" s="81">
        <v>534</v>
      </c>
      <c r="C537" s="75">
        <v>25.459944</v>
      </c>
      <c r="D537" s="75">
        <v>60.103512000000002</v>
      </c>
      <c r="E537" s="75">
        <v>24.563832000000001</v>
      </c>
      <c r="F537" s="75">
        <v>62.596776000000006</v>
      </c>
      <c r="G537" s="75">
        <v>24.548592000000003</v>
      </c>
      <c r="H537" s="75">
        <v>63.264288000000001</v>
      </c>
      <c r="I537" s="75">
        <v>24.196040000000004</v>
      </c>
      <c r="J537" s="75">
        <v>63.303912000000004</v>
      </c>
      <c r="K537" s="75"/>
      <c r="L537" s="83">
        <v>25.78</v>
      </c>
      <c r="M537" s="83">
        <v>66.510000000000005</v>
      </c>
      <c r="N537" s="32">
        <v>0</v>
      </c>
    </row>
    <row r="538" spans="1:14" x14ac:dyDescent="0.25">
      <c r="A538" s="74">
        <v>30486</v>
      </c>
      <c r="B538" s="81">
        <v>535</v>
      </c>
      <c r="C538" s="75">
        <v>25.462992000000003</v>
      </c>
      <c r="D538" s="75">
        <v>59.926728000000004</v>
      </c>
      <c r="E538" s="75">
        <v>24.557735999999998</v>
      </c>
      <c r="F538" s="75">
        <v>62.538864000000004</v>
      </c>
      <c r="G538" s="75">
        <v>24.583034400000003</v>
      </c>
      <c r="H538" s="75">
        <v>63.227712000000004</v>
      </c>
      <c r="I538" s="75">
        <v>24.189944000000001</v>
      </c>
      <c r="J538" s="75">
        <v>63.160656000000003</v>
      </c>
      <c r="K538" s="75"/>
      <c r="L538" s="83">
        <v>25.79</v>
      </c>
      <c r="M538" s="83">
        <v>66.56</v>
      </c>
      <c r="N538" s="32">
        <v>0</v>
      </c>
    </row>
    <row r="539" spans="1:14" x14ac:dyDescent="0.25">
      <c r="A539" s="74">
        <v>30487</v>
      </c>
      <c r="B539" s="81">
        <v>536</v>
      </c>
      <c r="C539" s="75">
        <v>25.472135999999999</v>
      </c>
      <c r="D539" s="75">
        <v>59.829191999999999</v>
      </c>
      <c r="E539" s="75">
        <v>24.557735999999998</v>
      </c>
      <c r="F539" s="75">
        <v>62.468760000000003</v>
      </c>
      <c r="G539" s="75">
        <v>24.601322400000001</v>
      </c>
      <c r="H539" s="75">
        <v>63.169800000000002</v>
      </c>
      <c r="I539" s="75">
        <v>24.206200000000003</v>
      </c>
      <c r="J539" s="75">
        <v>63.102744000000001</v>
      </c>
      <c r="K539" s="75"/>
      <c r="L539" s="83">
        <v>25.79</v>
      </c>
      <c r="M539" s="83">
        <v>66.59</v>
      </c>
      <c r="N539" s="32">
        <v>15.494</v>
      </c>
    </row>
    <row r="540" spans="1:14" x14ac:dyDescent="0.25">
      <c r="A540" s="74">
        <v>30488</v>
      </c>
      <c r="B540" s="81">
        <v>537</v>
      </c>
      <c r="C540" s="75">
        <v>25.472135999999999</v>
      </c>
      <c r="D540" s="75">
        <v>59.722512000000002</v>
      </c>
      <c r="E540" s="75">
        <v>24.643080000000001</v>
      </c>
      <c r="F540" s="75">
        <v>62.663832000000006</v>
      </c>
      <c r="G540" s="75">
        <v>24.616562400000003</v>
      </c>
      <c r="H540" s="75">
        <v>63.108840000000008</v>
      </c>
      <c r="I540" s="75">
        <v>24.203151999999999</v>
      </c>
      <c r="J540" s="75">
        <v>63.157608000000003</v>
      </c>
      <c r="K540" s="75"/>
      <c r="L540" s="83">
        <v>25.8</v>
      </c>
      <c r="M540" s="83">
        <v>66.63</v>
      </c>
      <c r="N540" s="32">
        <v>8.7629999999999999</v>
      </c>
    </row>
    <row r="541" spans="1:14" x14ac:dyDescent="0.25">
      <c r="A541" s="74">
        <v>30489</v>
      </c>
      <c r="B541" s="81">
        <v>538</v>
      </c>
      <c r="C541" s="75">
        <v>25.472135999999999</v>
      </c>
      <c r="D541" s="75">
        <v>59.774328000000004</v>
      </c>
      <c r="E541" s="75">
        <v>24.691848000000004</v>
      </c>
      <c r="F541" s="75">
        <v>62.740032000000006</v>
      </c>
      <c r="G541" s="75">
        <v>24.631802400000002</v>
      </c>
      <c r="H541" s="75">
        <v>63.145415999999997</v>
      </c>
      <c r="I541" s="75">
        <v>24.205184000000003</v>
      </c>
      <c r="J541" s="75">
        <v>63.078359999999996</v>
      </c>
      <c r="K541" s="75"/>
      <c r="L541" s="83">
        <v>25.8</v>
      </c>
      <c r="M541" s="83">
        <v>66.680000000000007</v>
      </c>
      <c r="N541" s="32">
        <v>0</v>
      </c>
    </row>
    <row r="542" spans="1:14" x14ac:dyDescent="0.25">
      <c r="A542" s="74">
        <v>30490</v>
      </c>
      <c r="B542" s="81">
        <v>539</v>
      </c>
      <c r="C542" s="75">
        <v>25.493472000000001</v>
      </c>
      <c r="D542" s="75">
        <v>59.813952000000008</v>
      </c>
      <c r="E542" s="75">
        <v>24.707088000000002</v>
      </c>
      <c r="F542" s="75">
        <v>62.715648000000002</v>
      </c>
      <c r="G542" s="75">
        <v>24.674474400000001</v>
      </c>
      <c r="H542" s="75">
        <v>63.017400000000002</v>
      </c>
      <c r="I542" s="75">
        <v>24.199088</v>
      </c>
      <c r="J542" s="75">
        <v>62.947296000000009</v>
      </c>
      <c r="K542" s="75"/>
      <c r="L542" s="83">
        <v>25.8</v>
      </c>
      <c r="M542" s="83">
        <v>66.72</v>
      </c>
      <c r="N542" s="32">
        <v>0</v>
      </c>
    </row>
    <row r="543" spans="1:14" x14ac:dyDescent="0.25">
      <c r="A543" s="74">
        <v>30491</v>
      </c>
      <c r="B543" s="81">
        <v>540</v>
      </c>
      <c r="C543" s="75">
        <v>25.499568</v>
      </c>
      <c r="D543" s="75">
        <v>59.746896000000007</v>
      </c>
      <c r="E543" s="75">
        <v>24.719280000000001</v>
      </c>
      <c r="F543" s="75">
        <v>62.703456000000003</v>
      </c>
      <c r="G543" s="75">
        <v>24.6970296</v>
      </c>
      <c r="H543" s="75">
        <v>62.895479999999999</v>
      </c>
      <c r="I543" s="75">
        <v>24.189944000000001</v>
      </c>
      <c r="J543" s="75">
        <v>62.932056000000003</v>
      </c>
      <c r="K543" s="75"/>
      <c r="L543" s="83">
        <v>25.81</v>
      </c>
      <c r="M543" s="83">
        <v>66.78</v>
      </c>
      <c r="N543" s="32">
        <v>9.2710000000000008</v>
      </c>
    </row>
    <row r="544" spans="1:14" x14ac:dyDescent="0.25">
      <c r="A544" s="74">
        <v>30492</v>
      </c>
      <c r="B544" s="81">
        <v>541</v>
      </c>
      <c r="C544" s="75">
        <v>25.496520000000004</v>
      </c>
      <c r="D544" s="75">
        <v>59.640216000000002</v>
      </c>
      <c r="E544" s="75">
        <v>24.725376000000004</v>
      </c>
      <c r="F544" s="75">
        <v>62.666879999999999</v>
      </c>
      <c r="G544" s="75">
        <v>24.704954400000002</v>
      </c>
      <c r="H544" s="75">
        <v>62.746128000000006</v>
      </c>
      <c r="I544" s="75">
        <v>24.217376000000002</v>
      </c>
      <c r="J544" s="75">
        <v>62.953392000000001</v>
      </c>
      <c r="K544" s="75"/>
      <c r="L544" s="83">
        <v>25.8</v>
      </c>
      <c r="M544" s="83">
        <v>66.819999999999993</v>
      </c>
      <c r="N544" s="32">
        <v>7.7469999999999999</v>
      </c>
    </row>
    <row r="545" spans="1:14" x14ac:dyDescent="0.25">
      <c r="A545" s="74">
        <v>30493</v>
      </c>
      <c r="B545" s="81">
        <v>542</v>
      </c>
      <c r="C545" s="75">
        <v>25.493472000000001</v>
      </c>
      <c r="D545" s="75">
        <v>59.496960000000001</v>
      </c>
      <c r="E545" s="75">
        <v>24.737568</v>
      </c>
      <c r="F545" s="75">
        <v>62.703456000000003</v>
      </c>
      <c r="G545" s="75">
        <v>24.713184000000002</v>
      </c>
      <c r="H545" s="75">
        <v>62.582450400000006</v>
      </c>
      <c r="I545" s="75">
        <v>24.216360000000002</v>
      </c>
      <c r="J545" s="75">
        <v>62.880240000000008</v>
      </c>
      <c r="K545" s="75"/>
      <c r="L545" s="83">
        <v>25.8</v>
      </c>
      <c r="M545" s="83">
        <v>66.84</v>
      </c>
      <c r="N545" s="32">
        <v>0</v>
      </c>
    </row>
    <row r="546" spans="1:14" x14ac:dyDescent="0.25">
      <c r="A546" s="74">
        <v>30494</v>
      </c>
      <c r="B546" s="81">
        <v>543</v>
      </c>
      <c r="C546" s="75">
        <v>25.493472000000001</v>
      </c>
      <c r="D546" s="75">
        <v>59.381135999999998</v>
      </c>
      <c r="E546" s="75">
        <v>24.786335999999999</v>
      </c>
      <c r="F546" s="75">
        <v>62.929008000000003</v>
      </c>
      <c r="G546" s="75">
        <v>24.719280000000001</v>
      </c>
      <c r="H546" s="75">
        <v>62.398656000000003</v>
      </c>
      <c r="I546" s="75">
        <v>24.230584000000004</v>
      </c>
      <c r="J546" s="75">
        <v>62.785752000000009</v>
      </c>
      <c r="K546" s="75"/>
      <c r="L546" s="83">
        <v>25.81</v>
      </c>
      <c r="M546" s="83">
        <v>66.86</v>
      </c>
      <c r="N546" s="32">
        <v>18.414999999999999</v>
      </c>
    </row>
    <row r="547" spans="1:14" x14ac:dyDescent="0.25">
      <c r="A547" s="74">
        <v>30495</v>
      </c>
      <c r="B547" s="81">
        <v>544</v>
      </c>
      <c r="C547" s="75">
        <v>25.514807999999999</v>
      </c>
      <c r="D547" s="75">
        <v>59.295791999999999</v>
      </c>
      <c r="E547" s="75">
        <v>24.841200000000001</v>
      </c>
      <c r="F547" s="75">
        <v>62.892432000000007</v>
      </c>
      <c r="G547" s="75">
        <v>24.714098400000001</v>
      </c>
      <c r="H547" s="75">
        <v>62.362079999999999</v>
      </c>
      <c r="I547" s="75">
        <v>24.243792000000003</v>
      </c>
      <c r="J547" s="75">
        <v>62.682120000000005</v>
      </c>
      <c r="K547" s="75"/>
      <c r="L547" s="83">
        <v>25.81</v>
      </c>
      <c r="M547" s="83">
        <v>66.92</v>
      </c>
      <c r="N547" s="32">
        <v>27.559000000000001</v>
      </c>
    </row>
    <row r="548" spans="1:14" x14ac:dyDescent="0.25">
      <c r="A548" s="74">
        <v>30496</v>
      </c>
      <c r="B548" s="81">
        <v>545</v>
      </c>
      <c r="C548" s="75">
        <v>25.545288000000003</v>
      </c>
      <c r="D548" s="75">
        <v>59.375040000000006</v>
      </c>
      <c r="E548" s="75">
        <v>24.859488000000002</v>
      </c>
      <c r="F548" s="75">
        <v>62.828423999999998</v>
      </c>
      <c r="G548" s="75">
        <v>24.709221599999999</v>
      </c>
      <c r="H548" s="75">
        <v>62.316360000000003</v>
      </c>
      <c r="I548" s="75">
        <v>24.247855999999999</v>
      </c>
      <c r="J548" s="75">
        <v>62.608968000000004</v>
      </c>
      <c r="K548" s="75"/>
      <c r="L548" s="83">
        <v>25.81</v>
      </c>
      <c r="M548" s="83">
        <v>66.959999999999994</v>
      </c>
      <c r="N548" s="32">
        <v>0</v>
      </c>
    </row>
    <row r="549" spans="1:14" x14ac:dyDescent="0.25">
      <c r="A549" s="74">
        <v>30497</v>
      </c>
      <c r="B549" s="81">
        <v>546</v>
      </c>
      <c r="C549" s="75">
        <v>25.551384000000002</v>
      </c>
      <c r="D549" s="75">
        <v>59.557920000000003</v>
      </c>
      <c r="E549" s="75">
        <v>24.871679999999998</v>
      </c>
      <c r="F549" s="75">
        <v>62.727840000000008</v>
      </c>
      <c r="G549" s="75">
        <v>24.7366536</v>
      </c>
      <c r="H549" s="75">
        <v>62.264544000000001</v>
      </c>
      <c r="I549" s="75">
        <v>24.247855999999999</v>
      </c>
      <c r="J549" s="75">
        <v>62.627256000000003</v>
      </c>
      <c r="K549" s="75"/>
      <c r="L549" s="83">
        <v>25.82</v>
      </c>
      <c r="M549" s="83">
        <v>66.98</v>
      </c>
      <c r="N549" s="32">
        <v>0</v>
      </c>
    </row>
    <row r="550" spans="1:14" x14ac:dyDescent="0.25">
      <c r="A550" s="74">
        <v>30498</v>
      </c>
      <c r="B550" s="81">
        <v>547</v>
      </c>
      <c r="C550" s="75">
        <v>25.554432000000002</v>
      </c>
      <c r="D550" s="75">
        <v>59.5884</v>
      </c>
      <c r="E550" s="75">
        <v>24.880824</v>
      </c>
      <c r="F550" s="75">
        <v>62.612015999999997</v>
      </c>
      <c r="G550" s="75">
        <v>24.761037599999998</v>
      </c>
      <c r="H550" s="75">
        <v>62.596776000000006</v>
      </c>
      <c r="I550" s="75">
        <v>24.27732</v>
      </c>
      <c r="J550" s="75">
        <v>62.712600000000002</v>
      </c>
      <c r="K550" s="75"/>
      <c r="L550" s="83">
        <v>25.82</v>
      </c>
      <c r="M550" s="83">
        <v>67.02</v>
      </c>
      <c r="N550" s="32">
        <v>0</v>
      </c>
    </row>
    <row r="551" spans="1:14" x14ac:dyDescent="0.25">
      <c r="A551" s="74">
        <v>30499</v>
      </c>
      <c r="B551" s="81">
        <v>548</v>
      </c>
      <c r="C551" s="75">
        <v>25.569672000000001</v>
      </c>
      <c r="D551" s="75">
        <v>59.493912000000002</v>
      </c>
      <c r="E551" s="75">
        <v>24.886920000000003</v>
      </c>
      <c r="F551" s="75">
        <v>62.487048000000001</v>
      </c>
      <c r="G551" s="75">
        <v>24.796394400000001</v>
      </c>
      <c r="H551" s="75">
        <v>62.743079999999999</v>
      </c>
      <c r="I551" s="75">
        <v>24.275288</v>
      </c>
      <c r="J551" s="75">
        <v>62.740032000000006</v>
      </c>
      <c r="K551" s="75"/>
      <c r="L551" s="83">
        <v>25.81</v>
      </c>
      <c r="M551" s="83">
        <v>67.010000000000005</v>
      </c>
      <c r="N551" s="32">
        <v>44.195999999999998</v>
      </c>
    </row>
    <row r="552" spans="1:14" x14ac:dyDescent="0.25">
      <c r="A552" s="74">
        <v>30500</v>
      </c>
      <c r="B552" s="81">
        <v>549</v>
      </c>
      <c r="C552" s="75">
        <v>25.597104000000002</v>
      </c>
      <c r="D552" s="75">
        <v>59.423808000000008</v>
      </c>
      <c r="E552" s="75">
        <v>24.886920000000003</v>
      </c>
      <c r="F552" s="75">
        <v>62.362079999999999</v>
      </c>
      <c r="G552" s="75">
        <v>24.809805600000004</v>
      </c>
      <c r="H552" s="75">
        <v>62.916815999999997</v>
      </c>
      <c r="I552" s="75">
        <v>24.270208</v>
      </c>
      <c r="J552" s="75">
        <v>62.758320000000005</v>
      </c>
      <c r="K552" s="75"/>
      <c r="L552" s="83">
        <v>25.81</v>
      </c>
      <c r="M552" s="83">
        <v>67.02</v>
      </c>
      <c r="N552" s="32">
        <v>0.254</v>
      </c>
    </row>
    <row r="553" spans="1:14" x14ac:dyDescent="0.25">
      <c r="A553" s="74">
        <v>30501</v>
      </c>
      <c r="B553" s="81">
        <v>550</v>
      </c>
      <c r="C553" s="75">
        <v>25.594056000000002</v>
      </c>
      <c r="D553" s="75">
        <v>59.329320000000003</v>
      </c>
      <c r="E553" s="75">
        <v>24.899111999999999</v>
      </c>
      <c r="F553" s="75">
        <v>62.645544000000001</v>
      </c>
      <c r="G553" s="75">
        <v>24.849429600000001</v>
      </c>
      <c r="H553" s="75">
        <v>62.996064000000004</v>
      </c>
      <c r="I553" s="75">
        <v>24.253952000000002</v>
      </c>
      <c r="J553" s="75">
        <v>62.727840000000008</v>
      </c>
      <c r="K553" s="75"/>
      <c r="L553" s="83">
        <v>25.82</v>
      </c>
      <c r="M553" s="83">
        <v>67.040000000000006</v>
      </c>
      <c r="N553" s="32">
        <v>4.6989999999999998</v>
      </c>
    </row>
    <row r="554" spans="1:14" x14ac:dyDescent="0.25">
      <c r="A554" s="74">
        <v>30502</v>
      </c>
      <c r="B554" s="81">
        <v>551</v>
      </c>
      <c r="C554" s="75">
        <v>25.603200000000001</v>
      </c>
      <c r="D554" s="75">
        <v>59.298840000000006</v>
      </c>
      <c r="E554" s="75">
        <v>24.932639999999999</v>
      </c>
      <c r="F554" s="75">
        <v>62.965584000000007</v>
      </c>
      <c r="G554" s="75">
        <v>24.863450399999998</v>
      </c>
      <c r="H554" s="75">
        <v>63.029592000000001</v>
      </c>
      <c r="I554" s="75">
        <v>24.240743999999996</v>
      </c>
      <c r="J554" s="75">
        <v>62.682120000000005</v>
      </c>
      <c r="K554" s="75"/>
      <c r="L554" s="83">
        <v>25.82</v>
      </c>
      <c r="M554" s="83">
        <v>67.06</v>
      </c>
      <c r="N554" s="32">
        <v>0.254</v>
      </c>
    </row>
    <row r="555" spans="1:14" x14ac:dyDescent="0.25">
      <c r="A555" s="74">
        <v>30503</v>
      </c>
      <c r="B555" s="81">
        <v>552</v>
      </c>
      <c r="C555" s="75">
        <v>25.600152000000001</v>
      </c>
      <c r="D555" s="75">
        <v>59.295791999999999</v>
      </c>
      <c r="E555" s="75">
        <v>24.944832000000002</v>
      </c>
      <c r="F555" s="75">
        <v>63.117984000000007</v>
      </c>
      <c r="G555" s="75">
        <v>24.882957600000001</v>
      </c>
      <c r="H555" s="75">
        <v>63.057023999999998</v>
      </c>
      <c r="I555" s="75">
        <v>24.227536000000001</v>
      </c>
      <c r="J555" s="75">
        <v>62.657736</v>
      </c>
      <c r="K555" s="75"/>
      <c r="L555" s="83">
        <v>25.82</v>
      </c>
      <c r="M555" s="83">
        <v>67.069999999999993</v>
      </c>
      <c r="N555" s="32">
        <v>0</v>
      </c>
    </row>
    <row r="556" spans="1:14" x14ac:dyDescent="0.25">
      <c r="A556" s="74">
        <v>30504</v>
      </c>
      <c r="B556" s="81">
        <v>553</v>
      </c>
      <c r="C556" s="75">
        <v>25.597104000000002</v>
      </c>
      <c r="D556" s="75">
        <v>59.259216000000002</v>
      </c>
      <c r="E556" s="75">
        <v>24.944832000000002</v>
      </c>
      <c r="F556" s="75">
        <v>63.084456000000003</v>
      </c>
      <c r="G556" s="75">
        <v>24.883872</v>
      </c>
      <c r="H556" s="75">
        <v>63.102744000000001</v>
      </c>
      <c r="I556" s="75">
        <v>24.2316</v>
      </c>
      <c r="J556" s="75">
        <v>62.627256000000003</v>
      </c>
      <c r="K556" s="75"/>
      <c r="L556" s="83">
        <v>25.83</v>
      </c>
      <c r="M556" s="83">
        <v>67.09</v>
      </c>
      <c r="N556" s="32">
        <v>0</v>
      </c>
    </row>
    <row r="557" spans="1:14" x14ac:dyDescent="0.25">
      <c r="A557" s="74">
        <v>30505</v>
      </c>
      <c r="B557" s="81">
        <v>554</v>
      </c>
      <c r="C557" s="75">
        <v>25.594056000000002</v>
      </c>
      <c r="D557" s="75">
        <v>59.192160000000001</v>
      </c>
      <c r="E557" s="75">
        <v>24.944832000000002</v>
      </c>
      <c r="F557" s="75">
        <v>63.047879999999999</v>
      </c>
      <c r="G557" s="75">
        <v>24.878690400000004</v>
      </c>
      <c r="H557" s="75">
        <v>63.093600000000002</v>
      </c>
      <c r="I557" s="75">
        <v>24.248871999999999</v>
      </c>
      <c r="J557" s="75">
        <v>62.672976000000006</v>
      </c>
      <c r="K557" s="75"/>
      <c r="L557" s="83">
        <v>25.83</v>
      </c>
      <c r="M557" s="83">
        <v>67.12</v>
      </c>
      <c r="N557" s="32">
        <v>8.2550000000000008</v>
      </c>
    </row>
    <row r="558" spans="1:14" x14ac:dyDescent="0.25">
      <c r="A558" s="74">
        <v>30506</v>
      </c>
      <c r="B558" s="81">
        <v>555</v>
      </c>
      <c r="C558" s="75">
        <v>25.624535999999999</v>
      </c>
      <c r="D558" s="75">
        <v>59.3598</v>
      </c>
      <c r="E558" s="75">
        <v>24.963120000000004</v>
      </c>
      <c r="F558" s="75">
        <v>63.023496000000009</v>
      </c>
      <c r="G558" s="75">
        <v>24.8817384</v>
      </c>
      <c r="H558" s="75">
        <v>63.099696000000009</v>
      </c>
      <c r="I558" s="75">
        <v>24.264112000000001</v>
      </c>
      <c r="J558" s="75">
        <v>62.925959999999996</v>
      </c>
      <c r="K558" s="75"/>
      <c r="L558" s="83">
        <v>25.83</v>
      </c>
      <c r="M558" s="83">
        <v>67.13</v>
      </c>
      <c r="N558" s="32">
        <v>7.4930000000000003</v>
      </c>
    </row>
    <row r="559" spans="1:14" x14ac:dyDescent="0.25">
      <c r="A559" s="74">
        <v>30507</v>
      </c>
      <c r="B559" s="81">
        <v>556</v>
      </c>
      <c r="C559" s="75">
        <v>25.61844</v>
      </c>
      <c r="D559" s="75">
        <v>59.423808000000008</v>
      </c>
      <c r="E559" s="75">
        <v>24.966168</v>
      </c>
      <c r="F559" s="75">
        <v>63.075312000000004</v>
      </c>
      <c r="G559" s="75">
        <v>24.872594400000001</v>
      </c>
      <c r="H559" s="75">
        <v>63.108840000000008</v>
      </c>
      <c r="I559" s="75">
        <v>24.27732</v>
      </c>
      <c r="J559" s="75">
        <v>63.029592000000001</v>
      </c>
      <c r="K559" s="75"/>
      <c r="L559" s="83">
        <v>25.83</v>
      </c>
      <c r="M559" s="83">
        <v>67.150000000000006</v>
      </c>
      <c r="N559" s="32">
        <v>13.97</v>
      </c>
    </row>
    <row r="560" spans="1:14" x14ac:dyDescent="0.25">
      <c r="A560" s="74">
        <v>30508</v>
      </c>
      <c r="B560" s="81">
        <v>557</v>
      </c>
      <c r="C560" s="75">
        <v>25.615392000000003</v>
      </c>
      <c r="D560" s="75">
        <v>59.420760000000001</v>
      </c>
      <c r="E560" s="75">
        <v>24.981407999999998</v>
      </c>
      <c r="F560" s="75">
        <v>63.160656000000003</v>
      </c>
      <c r="G560" s="75">
        <v>24.872594400000001</v>
      </c>
      <c r="H560" s="75">
        <v>63.108840000000008</v>
      </c>
      <c r="I560" s="75">
        <v>24.284432000000002</v>
      </c>
      <c r="J560" s="75">
        <v>63.029592000000001</v>
      </c>
      <c r="K560" s="75"/>
      <c r="L560" s="83">
        <v>25.84</v>
      </c>
      <c r="M560" s="83">
        <v>67.16</v>
      </c>
      <c r="N560" s="32">
        <v>22.225000000000001</v>
      </c>
    </row>
    <row r="561" spans="1:14" x14ac:dyDescent="0.25">
      <c r="A561" s="74">
        <v>30509</v>
      </c>
      <c r="B561" s="81">
        <v>558</v>
      </c>
      <c r="C561" s="75">
        <v>25.606248000000004</v>
      </c>
      <c r="D561" s="75">
        <v>59.365896000000006</v>
      </c>
      <c r="E561" s="75">
        <v>25.005792000000003</v>
      </c>
      <c r="F561" s="75">
        <v>63.297815999999997</v>
      </c>
      <c r="G561" s="75">
        <v>24.863450399999998</v>
      </c>
      <c r="H561" s="75">
        <v>63.264288000000001</v>
      </c>
      <c r="I561" s="75">
        <v>24.276304</v>
      </c>
      <c r="J561" s="75">
        <v>62.980823999999998</v>
      </c>
      <c r="K561" s="75"/>
      <c r="L561" s="83">
        <v>25.84</v>
      </c>
      <c r="M561" s="83">
        <v>67.19</v>
      </c>
      <c r="N561" s="32">
        <v>0</v>
      </c>
    </row>
    <row r="562" spans="1:14" x14ac:dyDescent="0.25">
      <c r="A562" s="74">
        <v>30510</v>
      </c>
      <c r="B562" s="81">
        <v>559</v>
      </c>
      <c r="C562" s="75">
        <v>25.609296000000001</v>
      </c>
      <c r="D562" s="75">
        <v>59.277504</v>
      </c>
      <c r="E562" s="75">
        <v>25.027128000000001</v>
      </c>
      <c r="F562" s="75">
        <v>63.322200000000002</v>
      </c>
      <c r="G562" s="75">
        <v>24.895149600000003</v>
      </c>
      <c r="H562" s="75">
        <v>63.529464000000004</v>
      </c>
      <c r="I562" s="75">
        <v>24.293576000000002</v>
      </c>
      <c r="J562" s="75">
        <v>63.053976000000006</v>
      </c>
      <c r="K562" s="75"/>
      <c r="L562" s="83">
        <v>25.84</v>
      </c>
      <c r="M562" s="83">
        <v>67.209999999999994</v>
      </c>
      <c r="N562" s="32">
        <v>0</v>
      </c>
    </row>
    <row r="563" spans="1:14" x14ac:dyDescent="0.25">
      <c r="A563" s="74">
        <v>30511</v>
      </c>
      <c r="B563" s="81">
        <v>560</v>
      </c>
      <c r="C563" s="75">
        <v>25.609296000000001</v>
      </c>
      <c r="D563" s="75">
        <v>59.353704</v>
      </c>
      <c r="E563" s="75">
        <v>25.036272</v>
      </c>
      <c r="F563" s="75">
        <v>63.447168000000005</v>
      </c>
      <c r="G563" s="75">
        <v>24.889968</v>
      </c>
      <c r="H563" s="75">
        <v>63.596520000000005</v>
      </c>
      <c r="I563" s="75">
        <v>24.403304000000006</v>
      </c>
      <c r="J563" s="75">
        <v>63.352679999999999</v>
      </c>
      <c r="K563" s="75"/>
      <c r="L563" s="83">
        <v>25.85</v>
      </c>
      <c r="M563" s="83">
        <v>67.209999999999994</v>
      </c>
      <c r="N563" s="32">
        <v>0</v>
      </c>
    </row>
    <row r="564" spans="1:14" x14ac:dyDescent="0.25">
      <c r="A564" s="74">
        <v>30512</v>
      </c>
      <c r="B564" s="81">
        <v>561</v>
      </c>
      <c r="C564" s="75">
        <v>25.612344</v>
      </c>
      <c r="D564" s="75">
        <v>59.387232000000004</v>
      </c>
      <c r="E564" s="75">
        <v>25.045416000000003</v>
      </c>
      <c r="F564" s="75">
        <v>63.556896000000009</v>
      </c>
      <c r="G564" s="75">
        <v>24.883872</v>
      </c>
      <c r="H564" s="75">
        <v>63.718440000000008</v>
      </c>
      <c r="I564" s="75">
        <v>24.502872</v>
      </c>
      <c r="J564" s="75">
        <v>63.745871999999999</v>
      </c>
      <c r="K564" s="75"/>
      <c r="L564" s="83">
        <v>25.85</v>
      </c>
      <c r="M564" s="83">
        <v>67.23</v>
      </c>
      <c r="N564" s="32">
        <v>80.391000000000005</v>
      </c>
    </row>
    <row r="565" spans="1:14" x14ac:dyDescent="0.25">
      <c r="A565" s="74">
        <v>30513</v>
      </c>
      <c r="B565" s="81">
        <v>562</v>
      </c>
      <c r="C565" s="75">
        <v>25.615392000000003</v>
      </c>
      <c r="D565" s="75">
        <v>59.445144000000006</v>
      </c>
      <c r="E565" s="75">
        <v>25.042368</v>
      </c>
      <c r="F565" s="75">
        <v>63.663576000000006</v>
      </c>
      <c r="G565" s="75">
        <v>24.901245600000003</v>
      </c>
      <c r="H565" s="75">
        <v>63.776352000000003</v>
      </c>
      <c r="I565" s="75">
        <v>24.560784000000002</v>
      </c>
      <c r="J565" s="75">
        <v>63.846456000000003</v>
      </c>
      <c r="K565" s="75"/>
      <c r="L565" s="83">
        <v>25.86</v>
      </c>
      <c r="M565" s="83">
        <v>67.28</v>
      </c>
      <c r="N565" s="32">
        <v>39.369999999999997</v>
      </c>
    </row>
    <row r="566" spans="1:14" x14ac:dyDescent="0.25">
      <c r="A566" s="74">
        <v>30514</v>
      </c>
      <c r="B566" s="81">
        <v>563</v>
      </c>
      <c r="C566" s="75">
        <v>25.612344</v>
      </c>
      <c r="D566" s="75">
        <v>59.384184000000005</v>
      </c>
      <c r="E566" s="75">
        <v>25.039320000000004</v>
      </c>
      <c r="F566" s="75">
        <v>63.709296000000009</v>
      </c>
      <c r="G566" s="75">
        <v>24.927458400000003</v>
      </c>
      <c r="H566" s="75">
        <v>63.761112000000004</v>
      </c>
      <c r="I566" s="75">
        <v>24.573992000000001</v>
      </c>
      <c r="J566" s="75">
        <v>63.712344000000002</v>
      </c>
      <c r="K566" s="75"/>
      <c r="L566" s="83">
        <v>25.85</v>
      </c>
      <c r="M566" s="83">
        <v>67.3</v>
      </c>
      <c r="N566" s="32">
        <v>0.254</v>
      </c>
    </row>
    <row r="567" spans="1:14" x14ac:dyDescent="0.25">
      <c r="A567" s="74">
        <v>30515</v>
      </c>
      <c r="B567" s="81">
        <v>564</v>
      </c>
      <c r="C567" s="75">
        <v>25.606248000000004</v>
      </c>
      <c r="D567" s="75">
        <v>59.338464000000002</v>
      </c>
      <c r="E567" s="75">
        <v>25.033224000000001</v>
      </c>
      <c r="F567" s="75">
        <v>63.855600000000003</v>
      </c>
      <c r="G567" s="75">
        <v>24.966168</v>
      </c>
      <c r="H567" s="75">
        <v>63.751968000000005</v>
      </c>
      <c r="I567" s="75">
        <v>24.572976000000004</v>
      </c>
      <c r="J567" s="75">
        <v>63.660528000000006</v>
      </c>
      <c r="K567" s="75"/>
      <c r="L567" s="83">
        <v>25.86</v>
      </c>
      <c r="M567" s="83">
        <v>67.34</v>
      </c>
      <c r="N567" s="32">
        <v>4.0640000000000001</v>
      </c>
    </row>
    <row r="568" spans="1:14" x14ac:dyDescent="0.25">
      <c r="A568" s="74">
        <v>30516</v>
      </c>
      <c r="B568" s="81">
        <v>565</v>
      </c>
      <c r="C568" s="75">
        <v>25.597104000000002</v>
      </c>
      <c r="D568" s="75">
        <v>59.2836</v>
      </c>
      <c r="E568" s="75">
        <v>25.045416000000003</v>
      </c>
      <c r="F568" s="75">
        <v>64.099440000000001</v>
      </c>
      <c r="G568" s="75">
        <v>24.983541600000002</v>
      </c>
      <c r="H568" s="75">
        <v>63.73368</v>
      </c>
      <c r="I568" s="75">
        <v>24.573992000000001</v>
      </c>
      <c r="J568" s="75">
        <v>63.572136</v>
      </c>
      <c r="K568" s="75"/>
      <c r="L568" s="83">
        <v>25.86</v>
      </c>
      <c r="M568" s="83">
        <v>67.36</v>
      </c>
      <c r="N568" s="32">
        <v>0</v>
      </c>
    </row>
    <row r="569" spans="1:14" x14ac:dyDescent="0.25">
      <c r="A569" s="74">
        <v>30517</v>
      </c>
      <c r="B569" s="81">
        <v>566</v>
      </c>
      <c r="C569" s="75">
        <v>25.587960000000002</v>
      </c>
      <c r="D569" s="75">
        <v>59.237880000000004</v>
      </c>
      <c r="E569" s="75">
        <v>25.066752000000001</v>
      </c>
      <c r="F569" s="75">
        <v>65.30949600000001</v>
      </c>
      <c r="G569" s="75">
        <v>24.998781600000001</v>
      </c>
      <c r="H569" s="75">
        <v>63.751968000000005</v>
      </c>
      <c r="I569" s="75">
        <v>24.572976000000004</v>
      </c>
      <c r="J569" s="75">
        <v>63.392304000000003</v>
      </c>
      <c r="K569" s="75"/>
      <c r="L569" s="83">
        <v>25.86</v>
      </c>
      <c r="M569" s="83">
        <v>67.39</v>
      </c>
      <c r="N569" s="32">
        <v>0</v>
      </c>
    </row>
    <row r="570" spans="1:14" x14ac:dyDescent="0.25">
      <c r="A570" s="74">
        <v>30518</v>
      </c>
      <c r="B570" s="81">
        <v>567</v>
      </c>
      <c r="C570" s="75">
        <v>25.581864000000003</v>
      </c>
      <c r="D570" s="75">
        <v>59.179968000000002</v>
      </c>
      <c r="E570" s="75">
        <v>25.078944</v>
      </c>
      <c r="F570" s="75">
        <v>65.586864000000006</v>
      </c>
      <c r="G570" s="75">
        <v>25.012802400000002</v>
      </c>
      <c r="H570" s="75">
        <v>63.678815999999998</v>
      </c>
      <c r="I570" s="75">
        <v>24.572976000000004</v>
      </c>
      <c r="J570" s="75">
        <v>63.203328000000006</v>
      </c>
      <c r="K570" s="75"/>
      <c r="L570" s="83">
        <v>25.86</v>
      </c>
      <c r="M570" s="83">
        <v>67.44</v>
      </c>
      <c r="N570" s="32">
        <v>0</v>
      </c>
    </row>
    <row r="571" spans="1:14" x14ac:dyDescent="0.25">
      <c r="A571" s="74">
        <v>30519</v>
      </c>
      <c r="B571" s="81">
        <v>568</v>
      </c>
      <c r="C571" s="75">
        <v>25.624535999999999</v>
      </c>
      <c r="D571" s="75">
        <v>59.454288000000005</v>
      </c>
      <c r="E571" s="75">
        <v>25.078944</v>
      </c>
      <c r="F571" s="75">
        <v>65.775840000000002</v>
      </c>
      <c r="G571" s="75">
        <v>25.040234400000003</v>
      </c>
      <c r="H571" s="75">
        <v>63.645288000000001</v>
      </c>
      <c r="I571" s="75">
        <v>24.588216000000003</v>
      </c>
      <c r="J571" s="75">
        <v>63.026544000000001</v>
      </c>
      <c r="K571" s="75"/>
      <c r="L571" s="83">
        <v>25.87</v>
      </c>
      <c r="M571" s="83">
        <v>67.489999999999995</v>
      </c>
      <c r="N571" s="32">
        <v>1.905</v>
      </c>
    </row>
    <row r="572" spans="1:14" x14ac:dyDescent="0.25">
      <c r="A572" s="74">
        <v>30520</v>
      </c>
      <c r="B572" s="81">
        <v>569</v>
      </c>
      <c r="C572" s="75">
        <v>25.651968</v>
      </c>
      <c r="D572" s="75">
        <v>59.634120000000003</v>
      </c>
      <c r="E572" s="75">
        <v>25.118568</v>
      </c>
      <c r="F572" s="75">
        <v>66.004440000000002</v>
      </c>
      <c r="G572" s="75">
        <v>25.0445016</v>
      </c>
      <c r="H572" s="75">
        <v>63.623952000000003</v>
      </c>
      <c r="I572" s="75">
        <v>24.604472000000001</v>
      </c>
      <c r="J572" s="75">
        <v>63.160656000000003</v>
      </c>
      <c r="K572" s="75"/>
      <c r="L572" s="83">
        <v>25.87</v>
      </c>
      <c r="M572" s="83">
        <v>67.53</v>
      </c>
      <c r="N572" s="32">
        <v>4.4450000000000003</v>
      </c>
    </row>
    <row r="573" spans="1:14" x14ac:dyDescent="0.25">
      <c r="A573" s="74">
        <v>30521</v>
      </c>
      <c r="B573" s="81">
        <v>570</v>
      </c>
      <c r="C573" s="75">
        <v>25.648920000000004</v>
      </c>
      <c r="D573" s="75">
        <v>59.676791999999999</v>
      </c>
      <c r="E573" s="75">
        <v>25.142952000000001</v>
      </c>
      <c r="F573" s="75">
        <v>66.236088000000009</v>
      </c>
      <c r="G573" s="75">
        <v>25.065837599999998</v>
      </c>
      <c r="H573" s="75">
        <v>63.544704000000003</v>
      </c>
      <c r="I573" s="75">
        <v>24.605487999999998</v>
      </c>
      <c r="J573" s="75">
        <v>63.300864000000004</v>
      </c>
      <c r="K573" s="75"/>
      <c r="L573" s="83">
        <v>25.87</v>
      </c>
      <c r="M573" s="83">
        <v>67.56</v>
      </c>
      <c r="N573" s="32">
        <v>6.6040000000000001</v>
      </c>
    </row>
    <row r="574" spans="1:14" x14ac:dyDescent="0.25">
      <c r="A574" s="74">
        <v>30522</v>
      </c>
      <c r="B574" s="81">
        <v>571</v>
      </c>
      <c r="C574" s="75">
        <v>25.645872000000001</v>
      </c>
      <c r="D574" s="75">
        <v>59.640216000000002</v>
      </c>
      <c r="E574" s="75">
        <v>25.161239999999999</v>
      </c>
      <c r="F574" s="75">
        <v>66.425064000000006</v>
      </c>
      <c r="G574" s="75">
        <v>25.089002400000002</v>
      </c>
      <c r="H574" s="75">
        <v>63.407544000000001</v>
      </c>
      <c r="I574" s="75">
        <v>24.607520000000001</v>
      </c>
      <c r="J574" s="75">
        <v>63.306959999999997</v>
      </c>
      <c r="K574" s="75"/>
      <c r="L574" s="83">
        <v>25.87</v>
      </c>
      <c r="M574" s="83">
        <v>67.58</v>
      </c>
      <c r="N574" s="32">
        <v>2.032</v>
      </c>
    </row>
    <row r="575" spans="1:14" x14ac:dyDescent="0.25">
      <c r="A575" s="74">
        <v>30523</v>
      </c>
      <c r="B575" s="81">
        <v>572</v>
      </c>
      <c r="C575" s="75">
        <v>25.639776000000001</v>
      </c>
      <c r="D575" s="75">
        <v>59.576208000000008</v>
      </c>
      <c r="E575" s="75">
        <v>25.164288000000003</v>
      </c>
      <c r="F575" s="75">
        <v>66.562224000000001</v>
      </c>
      <c r="G575" s="75">
        <v>25.103328000000001</v>
      </c>
      <c r="H575" s="75">
        <v>63.492888000000001</v>
      </c>
      <c r="I575" s="75">
        <v>24.61768</v>
      </c>
      <c r="J575" s="75">
        <v>63.267336</v>
      </c>
      <c r="K575" s="75"/>
      <c r="L575" s="83">
        <v>25.87</v>
      </c>
      <c r="M575" s="83">
        <v>67.67</v>
      </c>
      <c r="N575" s="32">
        <v>2.286</v>
      </c>
    </row>
    <row r="576" spans="1:14" x14ac:dyDescent="0.25">
      <c r="A576" s="74">
        <v>30524</v>
      </c>
      <c r="B576" s="81">
        <v>573</v>
      </c>
      <c r="C576" s="75">
        <v>25.633679999999998</v>
      </c>
      <c r="D576" s="75">
        <v>59.503056000000001</v>
      </c>
      <c r="E576" s="75">
        <v>25.185624000000001</v>
      </c>
      <c r="F576" s="75">
        <v>66.696336000000002</v>
      </c>
      <c r="G576" s="75">
        <v>25.114605600000004</v>
      </c>
      <c r="H576" s="75">
        <v>63.374015999999997</v>
      </c>
      <c r="I576" s="75">
        <v>24.615648000000004</v>
      </c>
      <c r="J576" s="75">
        <v>63.166752000000002</v>
      </c>
      <c r="K576" s="75"/>
      <c r="L576" s="83">
        <v>25.87</v>
      </c>
      <c r="M576" s="83">
        <v>67.75</v>
      </c>
      <c r="N576" s="32">
        <v>0</v>
      </c>
    </row>
    <row r="577" spans="1:14" x14ac:dyDescent="0.25">
      <c r="A577" s="74">
        <v>30525</v>
      </c>
      <c r="B577" s="81">
        <v>574</v>
      </c>
      <c r="C577" s="75">
        <v>25.633679999999998</v>
      </c>
      <c r="D577" s="75">
        <v>59.521344000000006</v>
      </c>
      <c r="E577" s="75">
        <v>25.194768</v>
      </c>
      <c r="F577" s="75">
        <v>66.842640000000003</v>
      </c>
      <c r="G577" s="75">
        <v>25.123749600000004</v>
      </c>
      <c r="H577" s="75">
        <v>63.267336</v>
      </c>
      <c r="I577" s="75">
        <v>24.607520000000001</v>
      </c>
      <c r="J577" s="75">
        <v>63.035688</v>
      </c>
      <c r="K577" s="75"/>
      <c r="L577" s="83">
        <v>25.86</v>
      </c>
      <c r="M577" s="83">
        <v>67.8</v>
      </c>
      <c r="N577" s="32">
        <v>0</v>
      </c>
    </row>
    <row r="578" spans="1:14" x14ac:dyDescent="0.25">
      <c r="A578" s="74">
        <v>30526</v>
      </c>
      <c r="B578" s="81">
        <v>575</v>
      </c>
      <c r="C578" s="75">
        <v>25.627584000000002</v>
      </c>
      <c r="D578" s="75">
        <v>60.432696000000007</v>
      </c>
      <c r="E578" s="75">
        <v>25.200864000000003</v>
      </c>
      <c r="F578" s="75">
        <v>66.99808800000001</v>
      </c>
      <c r="G578" s="75">
        <v>25.137770400000001</v>
      </c>
      <c r="H578" s="75">
        <v>63.148464000000004</v>
      </c>
      <c r="I578" s="75">
        <v>24.599392000000002</v>
      </c>
      <c r="J578" s="75">
        <v>62.895479999999999</v>
      </c>
      <c r="K578" s="75"/>
      <c r="L578" s="83">
        <v>25.86</v>
      </c>
      <c r="M578" s="83">
        <v>67.87</v>
      </c>
      <c r="N578" s="32">
        <v>4.1909999999999998</v>
      </c>
    </row>
    <row r="579" spans="1:14" x14ac:dyDescent="0.25">
      <c r="A579" s="74">
        <v>30527</v>
      </c>
      <c r="B579" s="81">
        <v>576</v>
      </c>
      <c r="C579" s="75">
        <v>25.633679999999998</v>
      </c>
      <c r="D579" s="75">
        <v>60.533280000000005</v>
      </c>
      <c r="E579" s="75">
        <v>25.222200000000001</v>
      </c>
      <c r="F579" s="75">
        <v>67.17792</v>
      </c>
      <c r="G579" s="75">
        <v>25.153010399999999</v>
      </c>
      <c r="H579" s="75">
        <v>63.011304000000003</v>
      </c>
      <c r="I579" s="75">
        <v>24.594312000000002</v>
      </c>
      <c r="J579" s="75">
        <v>62.819279999999999</v>
      </c>
      <c r="K579" s="75"/>
      <c r="L579" s="83">
        <v>25.87</v>
      </c>
      <c r="M579" s="83">
        <v>67.989999999999995</v>
      </c>
      <c r="N579" s="32">
        <v>0.254</v>
      </c>
    </row>
    <row r="580" spans="1:14" x14ac:dyDescent="0.25">
      <c r="A580" s="74">
        <v>30528</v>
      </c>
      <c r="B580" s="81">
        <v>577</v>
      </c>
      <c r="C580" s="75">
        <v>25.627584000000002</v>
      </c>
      <c r="D580" s="75">
        <v>60.606432000000005</v>
      </c>
      <c r="E580" s="75">
        <v>25.240488000000003</v>
      </c>
      <c r="F580" s="75">
        <v>67.324224000000001</v>
      </c>
      <c r="G580" s="75">
        <v>25.173432000000002</v>
      </c>
      <c r="H580" s="75">
        <v>63.127128000000006</v>
      </c>
      <c r="I580" s="75">
        <v>24.585167999999999</v>
      </c>
      <c r="J580" s="75">
        <v>62.785752000000009</v>
      </c>
      <c r="K580" s="75"/>
      <c r="L580" s="83">
        <v>25.87</v>
      </c>
      <c r="M580" s="83">
        <v>68.099999999999994</v>
      </c>
      <c r="N580" s="32">
        <v>5.4610000000000003</v>
      </c>
    </row>
    <row r="581" spans="1:14" x14ac:dyDescent="0.25">
      <c r="A581" s="74">
        <v>30529</v>
      </c>
      <c r="B581" s="81">
        <v>578</v>
      </c>
      <c r="C581" s="75">
        <v>25.651968</v>
      </c>
      <c r="D581" s="75">
        <v>60.655200000000001</v>
      </c>
      <c r="E581" s="75">
        <v>25.246584000000002</v>
      </c>
      <c r="F581" s="75">
        <v>67.40652</v>
      </c>
      <c r="G581" s="75">
        <v>25.183490400000004</v>
      </c>
      <c r="H581" s="75">
        <v>63.236856000000003</v>
      </c>
      <c r="I581" s="75">
        <v>24.58212</v>
      </c>
      <c r="J581" s="75">
        <v>62.761368000000004</v>
      </c>
      <c r="K581" s="75"/>
      <c r="L581" s="83">
        <v>25.88</v>
      </c>
      <c r="M581" s="83">
        <v>68.17</v>
      </c>
      <c r="N581" s="32">
        <v>1.905</v>
      </c>
    </row>
    <row r="582" spans="1:14" x14ac:dyDescent="0.25">
      <c r="A582" s="74">
        <v>30530</v>
      </c>
      <c r="B582" s="81">
        <v>579</v>
      </c>
      <c r="C582" s="75">
        <v>25.648920000000004</v>
      </c>
      <c r="D582" s="75">
        <v>60.652152000000008</v>
      </c>
      <c r="E582" s="75">
        <v>25.243535999999999</v>
      </c>
      <c r="F582" s="75">
        <v>67.668648000000005</v>
      </c>
      <c r="G582" s="75">
        <v>25.198730400000002</v>
      </c>
      <c r="H582" s="75">
        <v>63.953136000000001</v>
      </c>
      <c r="I582" s="75">
        <v>24.585168000000003</v>
      </c>
      <c r="J582" s="75">
        <v>62.892432000000007</v>
      </c>
      <c r="K582" s="75"/>
      <c r="L582" s="83">
        <v>25.88</v>
      </c>
      <c r="M582" s="83">
        <v>68.25</v>
      </c>
      <c r="N582" s="32">
        <v>20.954999999999998</v>
      </c>
    </row>
    <row r="583" spans="1:14" x14ac:dyDescent="0.25">
      <c r="A583" s="74">
        <v>30531</v>
      </c>
      <c r="B583" s="81">
        <v>580</v>
      </c>
      <c r="C583" s="75">
        <v>25.651968</v>
      </c>
      <c r="D583" s="75">
        <v>60.615576000000004</v>
      </c>
      <c r="E583" s="75">
        <v>25.274016000000003</v>
      </c>
      <c r="F583" s="75">
        <v>67.869816</v>
      </c>
      <c r="G583" s="75">
        <v>25.213970400000001</v>
      </c>
      <c r="H583" s="75">
        <v>64.294511999999997</v>
      </c>
      <c r="I583" s="75">
        <v>24.587200000000003</v>
      </c>
      <c r="J583" s="75">
        <v>62.947296000000009</v>
      </c>
      <c r="K583" s="75"/>
      <c r="L583" s="83">
        <v>25.89</v>
      </c>
      <c r="M583" s="83">
        <v>68.33</v>
      </c>
      <c r="N583" s="32">
        <v>3.2559999999999998</v>
      </c>
    </row>
    <row r="584" spans="1:14" x14ac:dyDescent="0.25">
      <c r="A584" s="74">
        <v>30532</v>
      </c>
      <c r="B584" s="81">
        <v>581</v>
      </c>
      <c r="C584" s="75">
        <v>25.642824000000001</v>
      </c>
      <c r="D584" s="75">
        <v>60.551568000000003</v>
      </c>
      <c r="E584" s="75">
        <v>25.298400000000001</v>
      </c>
      <c r="F584" s="75">
        <v>67.933824000000001</v>
      </c>
      <c r="G584" s="75">
        <v>25.221285600000002</v>
      </c>
      <c r="H584" s="75">
        <v>64.297560000000004</v>
      </c>
      <c r="I584" s="75">
        <v>24.578056000000004</v>
      </c>
      <c r="J584" s="75">
        <v>62.980823999999998</v>
      </c>
      <c r="K584" s="75"/>
      <c r="L584" s="83">
        <v>25.89</v>
      </c>
      <c r="M584" s="83">
        <v>68.38</v>
      </c>
      <c r="N584" s="32">
        <v>4.008</v>
      </c>
    </row>
    <row r="585" spans="1:14" x14ac:dyDescent="0.25">
      <c r="A585" s="74">
        <v>30533</v>
      </c>
      <c r="B585" s="81">
        <v>582</v>
      </c>
      <c r="C585" s="75">
        <v>25.664160000000003</v>
      </c>
      <c r="D585" s="75">
        <v>60.545471999999997</v>
      </c>
      <c r="E585" s="75">
        <v>25.307544</v>
      </c>
      <c r="F585" s="75">
        <v>68.415407999999999</v>
      </c>
      <c r="G585" s="75">
        <v>25.230429600000001</v>
      </c>
      <c r="H585" s="75">
        <v>64.239648000000003</v>
      </c>
      <c r="I585" s="75">
        <v>24.575008</v>
      </c>
      <c r="J585" s="75">
        <v>62.999112000000004</v>
      </c>
      <c r="K585" s="75"/>
      <c r="L585" s="83">
        <v>25.9</v>
      </c>
      <c r="M585" s="83">
        <v>68.44</v>
      </c>
      <c r="N585" s="32">
        <v>1.7529999999999999</v>
      </c>
    </row>
    <row r="586" spans="1:14" x14ac:dyDescent="0.25">
      <c r="A586" s="74">
        <v>30534</v>
      </c>
      <c r="B586" s="81">
        <v>583</v>
      </c>
      <c r="C586" s="75">
        <v>25.658064000000003</v>
      </c>
      <c r="D586" s="75">
        <v>60.661296000000007</v>
      </c>
      <c r="E586" s="75">
        <v>25.334976000000001</v>
      </c>
      <c r="F586" s="75">
        <v>68.58</v>
      </c>
      <c r="G586" s="75">
        <v>25.231344</v>
      </c>
      <c r="H586" s="75">
        <v>64.148208000000011</v>
      </c>
      <c r="I586" s="75">
        <v>24.579072</v>
      </c>
      <c r="J586" s="75">
        <v>63.136271999999998</v>
      </c>
      <c r="K586" s="75"/>
      <c r="L586" s="83">
        <v>25.9</v>
      </c>
      <c r="M586" s="83">
        <v>68.48</v>
      </c>
      <c r="N586" s="32">
        <v>0</v>
      </c>
    </row>
    <row r="587" spans="1:14" x14ac:dyDescent="0.25">
      <c r="A587" s="74">
        <v>30535</v>
      </c>
      <c r="B587" s="81">
        <v>584</v>
      </c>
      <c r="C587" s="75">
        <v>25.651968</v>
      </c>
      <c r="D587" s="75">
        <v>60.697871999999997</v>
      </c>
      <c r="E587" s="75">
        <v>25.365456000000002</v>
      </c>
      <c r="F587" s="75">
        <v>68.717160000000007</v>
      </c>
      <c r="G587" s="75">
        <v>25.229210399999999</v>
      </c>
      <c r="H587" s="75">
        <v>64.029336000000001</v>
      </c>
      <c r="I587" s="75">
        <v>24.566880000000001</v>
      </c>
      <c r="J587" s="75">
        <v>63.227712000000004</v>
      </c>
      <c r="K587" s="75"/>
      <c r="L587" s="83">
        <v>25.91</v>
      </c>
      <c r="M587" s="83">
        <v>68.52</v>
      </c>
      <c r="N587" s="32">
        <v>36.448999999999998</v>
      </c>
    </row>
    <row r="588" spans="1:14" x14ac:dyDescent="0.25">
      <c r="A588" s="74">
        <v>30536</v>
      </c>
      <c r="B588" s="81">
        <v>585</v>
      </c>
      <c r="C588" s="75">
        <v>25.648920000000004</v>
      </c>
      <c r="D588" s="75">
        <v>60.649104000000001</v>
      </c>
      <c r="E588" s="75">
        <v>25.377648000000004</v>
      </c>
      <c r="F588" s="75">
        <v>68.866512</v>
      </c>
      <c r="G588" s="75">
        <v>25.229210399999999</v>
      </c>
      <c r="H588" s="75">
        <v>63.895223999999999</v>
      </c>
      <c r="I588" s="75">
        <v>24.548591999999999</v>
      </c>
      <c r="J588" s="75">
        <v>63.294768000000005</v>
      </c>
      <c r="K588" s="75"/>
      <c r="L588" s="83">
        <v>25.91</v>
      </c>
      <c r="M588" s="83">
        <v>68.599999999999994</v>
      </c>
      <c r="N588" s="32">
        <v>0</v>
      </c>
    </row>
    <row r="589" spans="1:14" x14ac:dyDescent="0.25">
      <c r="A589" s="74">
        <v>30537</v>
      </c>
      <c r="B589" s="81">
        <v>586</v>
      </c>
      <c r="C589" s="75">
        <v>25.645872000000001</v>
      </c>
      <c r="D589" s="75">
        <v>60.621671999999997</v>
      </c>
      <c r="E589" s="75">
        <v>25.398984000000002</v>
      </c>
      <c r="F589" s="75">
        <v>68.954903999999999</v>
      </c>
      <c r="G589" s="75">
        <v>25.2231144</v>
      </c>
      <c r="H589" s="75">
        <v>63.767208000000004</v>
      </c>
      <c r="I589" s="75">
        <v>24.542496</v>
      </c>
      <c r="J589" s="75">
        <v>63.316104000000003</v>
      </c>
      <c r="K589" s="75"/>
      <c r="L589" s="83">
        <v>25.92</v>
      </c>
      <c r="M589" s="83">
        <v>68.650000000000006</v>
      </c>
      <c r="N589" s="32">
        <v>0</v>
      </c>
    </row>
    <row r="590" spans="1:14" x14ac:dyDescent="0.25">
      <c r="A590" s="74">
        <v>30538</v>
      </c>
      <c r="B590" s="81">
        <v>587</v>
      </c>
      <c r="C590" s="75">
        <v>25.661111999999999</v>
      </c>
      <c r="D590" s="75">
        <v>60.716160000000002</v>
      </c>
      <c r="E590" s="75">
        <v>25.405079999999998</v>
      </c>
      <c r="F590" s="75">
        <v>68.991479999999996</v>
      </c>
      <c r="G590" s="75">
        <v>25.229210399999999</v>
      </c>
      <c r="H590" s="75">
        <v>63.642240000000008</v>
      </c>
      <c r="I590" s="75">
        <v>24.535384000000001</v>
      </c>
      <c r="J590" s="75">
        <v>63.276479999999999</v>
      </c>
      <c r="K590" s="75"/>
      <c r="L590" s="83">
        <v>25.92</v>
      </c>
      <c r="M590" s="83">
        <v>68.69</v>
      </c>
      <c r="N590" s="32">
        <v>17.038</v>
      </c>
    </row>
    <row r="591" spans="1:14" x14ac:dyDescent="0.25">
      <c r="A591" s="74">
        <v>30539</v>
      </c>
      <c r="B591" s="81">
        <v>588</v>
      </c>
      <c r="C591" s="75">
        <v>25.688544</v>
      </c>
      <c r="D591" s="75">
        <v>60.707015999999996</v>
      </c>
      <c r="E591" s="75">
        <v>25.417272000000001</v>
      </c>
      <c r="F591" s="75">
        <v>69.119496000000012</v>
      </c>
      <c r="G591" s="75">
        <v>25.235306400000002</v>
      </c>
      <c r="H591" s="75">
        <v>63.498984000000007</v>
      </c>
      <c r="I591" s="75">
        <v>24.54148</v>
      </c>
      <c r="J591" s="75">
        <v>63.303912000000004</v>
      </c>
      <c r="K591" s="75"/>
      <c r="L591" s="83">
        <v>25.92</v>
      </c>
      <c r="M591" s="83">
        <v>68.75</v>
      </c>
      <c r="N591" s="32">
        <v>3.1949999999999998</v>
      </c>
    </row>
    <row r="592" spans="1:14" x14ac:dyDescent="0.25">
      <c r="A592" s="74">
        <v>30540</v>
      </c>
      <c r="B592" s="81">
        <v>589</v>
      </c>
      <c r="C592" s="75">
        <v>25.685496000000001</v>
      </c>
      <c r="D592" s="75">
        <v>60.700920000000004</v>
      </c>
      <c r="E592" s="75">
        <v>25.429464000000003</v>
      </c>
      <c r="F592" s="75">
        <v>69.274944000000005</v>
      </c>
      <c r="G592" s="75">
        <v>25.235306400000002</v>
      </c>
      <c r="H592" s="75">
        <v>63.380112000000004</v>
      </c>
      <c r="I592" s="75">
        <v>24.558752000000002</v>
      </c>
      <c r="J592" s="75">
        <v>64.645032</v>
      </c>
      <c r="K592" s="75"/>
      <c r="L592" s="83">
        <v>25.92</v>
      </c>
      <c r="M592" s="83">
        <v>68.81</v>
      </c>
      <c r="N592" s="32">
        <v>7.4539999999999997</v>
      </c>
    </row>
    <row r="593" spans="1:14" x14ac:dyDescent="0.25">
      <c r="A593" s="74">
        <v>30541</v>
      </c>
      <c r="B593" s="81">
        <v>590</v>
      </c>
      <c r="C593" s="75">
        <v>25.682448000000004</v>
      </c>
      <c r="D593" s="75">
        <v>60.646056000000002</v>
      </c>
      <c r="E593" s="75">
        <v>25.481279999999998</v>
      </c>
      <c r="F593" s="75">
        <v>69.506591999999998</v>
      </c>
      <c r="G593" s="75">
        <v>25.238354400000002</v>
      </c>
      <c r="H593" s="75">
        <v>63.227712000000004</v>
      </c>
      <c r="I593" s="75">
        <v>24.568912000000001</v>
      </c>
      <c r="J593" s="75">
        <v>64.913256000000004</v>
      </c>
      <c r="K593" s="75"/>
      <c r="L593" s="83">
        <v>25.93</v>
      </c>
      <c r="M593" s="83">
        <v>68.87</v>
      </c>
      <c r="N593" s="32">
        <v>4.5720000000000001</v>
      </c>
    </row>
    <row r="594" spans="1:14" x14ac:dyDescent="0.25">
      <c r="A594" s="74">
        <v>30542</v>
      </c>
      <c r="B594" s="81">
        <v>591</v>
      </c>
      <c r="C594" s="75">
        <v>25.673304000000002</v>
      </c>
      <c r="D594" s="75">
        <v>60.649104000000001</v>
      </c>
      <c r="E594" s="75">
        <v>25.551384000000002</v>
      </c>
      <c r="F594" s="75">
        <v>69.622416000000001</v>
      </c>
      <c r="G594" s="75">
        <v>25.261824000000001</v>
      </c>
      <c r="H594" s="75">
        <v>63.246000000000002</v>
      </c>
      <c r="I594" s="75">
        <v>24.596344000000002</v>
      </c>
      <c r="J594" s="75">
        <v>65.126615999999999</v>
      </c>
      <c r="K594" s="75"/>
      <c r="L594" s="83">
        <v>25.94</v>
      </c>
      <c r="M594" s="83">
        <v>68.930000000000007</v>
      </c>
      <c r="N594" s="32">
        <v>28.448</v>
      </c>
    </row>
    <row r="595" spans="1:14" x14ac:dyDescent="0.25">
      <c r="A595" s="74">
        <v>30543</v>
      </c>
      <c r="B595" s="81">
        <v>592</v>
      </c>
      <c r="C595" s="75">
        <v>25.661111999999999</v>
      </c>
      <c r="D595" s="75">
        <v>60.627768000000003</v>
      </c>
      <c r="E595" s="75">
        <v>25.572720000000004</v>
      </c>
      <c r="F595" s="75">
        <v>69.722999999999999</v>
      </c>
      <c r="G595" s="75">
        <v>25.270053600000001</v>
      </c>
      <c r="H595" s="75">
        <v>63.584328000000006</v>
      </c>
      <c r="I595" s="75">
        <v>24.615648</v>
      </c>
      <c r="J595" s="75">
        <v>65.300352000000004</v>
      </c>
      <c r="K595" s="75"/>
      <c r="L595" s="83">
        <v>25.94</v>
      </c>
      <c r="M595" s="83">
        <v>68.97</v>
      </c>
      <c r="N595" s="32">
        <v>3.4289999999999998</v>
      </c>
    </row>
    <row r="596" spans="1:14" x14ac:dyDescent="0.25">
      <c r="A596" s="74">
        <v>30544</v>
      </c>
      <c r="B596" s="81">
        <v>593</v>
      </c>
      <c r="C596" s="75">
        <v>25.658064000000003</v>
      </c>
      <c r="D596" s="75">
        <v>60.579000000000001</v>
      </c>
      <c r="E596" s="75">
        <v>25.612344</v>
      </c>
      <c r="F596" s="75">
        <v>69.869304</v>
      </c>
      <c r="G596" s="75">
        <v>25.280111999999999</v>
      </c>
      <c r="H596" s="75">
        <v>63.569088000000001</v>
      </c>
      <c r="I596" s="75">
        <v>24.61768</v>
      </c>
      <c r="J596" s="75">
        <v>65.394840000000002</v>
      </c>
      <c r="K596" s="75"/>
      <c r="L596" s="83">
        <v>25.94</v>
      </c>
      <c r="M596" s="83">
        <v>69.040000000000006</v>
      </c>
      <c r="N596" s="32">
        <v>25.780999999999999</v>
      </c>
    </row>
    <row r="597" spans="1:14" x14ac:dyDescent="0.25">
      <c r="A597" s="74">
        <v>30545</v>
      </c>
      <c r="B597" s="81">
        <v>594</v>
      </c>
      <c r="C597" s="75">
        <v>25.648920000000004</v>
      </c>
      <c r="D597" s="75">
        <v>60.621671999999997</v>
      </c>
      <c r="E597" s="75">
        <v>25.658064000000003</v>
      </c>
      <c r="F597" s="75">
        <v>70.021704</v>
      </c>
      <c r="G597" s="75">
        <v>25.2791976</v>
      </c>
      <c r="H597" s="75">
        <v>63.654432000000007</v>
      </c>
      <c r="I597" s="75">
        <v>24.632919999999999</v>
      </c>
      <c r="J597" s="75">
        <v>65.562480000000008</v>
      </c>
      <c r="K597" s="75"/>
      <c r="L597" s="83">
        <v>25.95</v>
      </c>
      <c r="M597" s="83">
        <v>69.09</v>
      </c>
      <c r="N597" s="32">
        <v>0</v>
      </c>
    </row>
    <row r="598" spans="1:14" x14ac:dyDescent="0.25">
      <c r="A598" s="74">
        <v>30546</v>
      </c>
      <c r="B598" s="81">
        <v>595</v>
      </c>
      <c r="C598" s="75">
        <v>25.709879999999998</v>
      </c>
      <c r="D598" s="75">
        <v>61.353192</v>
      </c>
      <c r="E598" s="75">
        <v>25.685496000000001</v>
      </c>
      <c r="F598" s="75">
        <v>70.103999999999999</v>
      </c>
      <c r="G598" s="75">
        <v>25.282245600000003</v>
      </c>
      <c r="H598" s="75">
        <v>63.559944000000002</v>
      </c>
      <c r="I598" s="75">
        <v>24.637999999999998</v>
      </c>
      <c r="J598" s="75">
        <v>65.641728000000001</v>
      </c>
      <c r="K598" s="75"/>
      <c r="L598" s="83">
        <v>25.95</v>
      </c>
      <c r="M598" s="83">
        <v>69.150000000000006</v>
      </c>
      <c r="N598" s="32">
        <v>1.2470000000000001</v>
      </c>
    </row>
    <row r="599" spans="1:14" x14ac:dyDescent="0.25">
      <c r="A599" s="74">
        <v>30547</v>
      </c>
      <c r="B599" s="81">
        <v>596</v>
      </c>
      <c r="C599" s="75">
        <v>25.715976000000001</v>
      </c>
      <c r="D599" s="75">
        <v>61.371479999999998</v>
      </c>
      <c r="E599" s="75">
        <v>25.740360000000003</v>
      </c>
      <c r="F599" s="75">
        <v>70.353936000000004</v>
      </c>
      <c r="G599" s="75">
        <v>25.286207999999998</v>
      </c>
      <c r="H599" s="75">
        <v>63.444120000000005</v>
      </c>
      <c r="I599" s="75">
        <v>24.636984000000002</v>
      </c>
      <c r="J599" s="75">
        <v>65.754503999999997</v>
      </c>
      <c r="K599" s="75"/>
      <c r="L599" s="83">
        <v>25.95</v>
      </c>
      <c r="M599" s="83">
        <v>69.22</v>
      </c>
      <c r="N599" s="32">
        <v>0</v>
      </c>
    </row>
    <row r="600" spans="1:14" x14ac:dyDescent="0.25">
      <c r="A600" s="74">
        <v>30548</v>
      </c>
      <c r="B600" s="81">
        <v>597</v>
      </c>
      <c r="C600" s="75">
        <v>25.722072000000001</v>
      </c>
      <c r="D600" s="75">
        <v>61.313568000000004</v>
      </c>
      <c r="E600" s="75">
        <v>25.792176000000001</v>
      </c>
      <c r="F600" s="75">
        <v>70.506336000000005</v>
      </c>
      <c r="G600" s="75">
        <v>25.297485600000002</v>
      </c>
      <c r="H600" s="75">
        <v>63.398400000000002</v>
      </c>
      <c r="I600" s="75">
        <v>24.636984000000002</v>
      </c>
      <c r="J600" s="75">
        <v>65.888615999999999</v>
      </c>
      <c r="K600" s="75"/>
      <c r="L600" s="83">
        <v>25.96</v>
      </c>
      <c r="M600" s="83">
        <v>69.260000000000005</v>
      </c>
      <c r="N600" s="32">
        <v>5.7380000000000004</v>
      </c>
    </row>
    <row r="601" spans="1:14" x14ac:dyDescent="0.25">
      <c r="A601" s="74">
        <v>30549</v>
      </c>
      <c r="B601" s="81">
        <v>598</v>
      </c>
      <c r="C601" s="75">
        <v>25.737311999999999</v>
      </c>
      <c r="D601" s="75">
        <v>61.359288000000006</v>
      </c>
      <c r="E601" s="75">
        <v>25.822656000000002</v>
      </c>
      <c r="F601" s="75">
        <v>70.692264000000009</v>
      </c>
      <c r="G601" s="75">
        <v>25.313639999999999</v>
      </c>
      <c r="H601" s="75">
        <v>63.297815999999997</v>
      </c>
      <c r="I601" s="75">
        <v>24.668480000000002</v>
      </c>
      <c r="J601" s="75">
        <v>66.041015999999999</v>
      </c>
      <c r="K601" s="75"/>
      <c r="L601" s="83">
        <v>25.97</v>
      </c>
      <c r="M601" s="83">
        <v>69.31</v>
      </c>
      <c r="N601" s="32">
        <v>4.3179999999999996</v>
      </c>
    </row>
    <row r="602" spans="1:14" x14ac:dyDescent="0.25">
      <c r="A602" s="74">
        <v>30550</v>
      </c>
      <c r="B602" s="81">
        <v>599</v>
      </c>
      <c r="C602" s="75">
        <v>25.734264000000003</v>
      </c>
      <c r="D602" s="75">
        <v>61.377576000000005</v>
      </c>
      <c r="E602" s="75">
        <v>25.834848000000004</v>
      </c>
      <c r="F602" s="75">
        <v>70.914768000000009</v>
      </c>
      <c r="G602" s="75">
        <v>25.314554399999999</v>
      </c>
      <c r="H602" s="75">
        <v>63.181992000000001</v>
      </c>
      <c r="I602" s="75">
        <v>24.671527999999999</v>
      </c>
      <c r="J602" s="75">
        <v>66.098928000000001</v>
      </c>
      <c r="K602" s="75"/>
      <c r="L602" s="83">
        <v>25.97</v>
      </c>
      <c r="M602" s="83">
        <v>69.39</v>
      </c>
      <c r="N602" s="32">
        <v>38.862000000000002</v>
      </c>
    </row>
    <row r="603" spans="1:14" x14ac:dyDescent="0.25">
      <c r="A603" s="74">
        <v>30551</v>
      </c>
      <c r="B603" s="81">
        <v>600</v>
      </c>
      <c r="C603" s="75">
        <v>25.746456000000002</v>
      </c>
      <c r="D603" s="75">
        <v>61.353192</v>
      </c>
      <c r="E603" s="75">
        <v>25.850088000000003</v>
      </c>
      <c r="F603" s="75">
        <v>71.051928000000004</v>
      </c>
      <c r="G603" s="75">
        <v>25.331013600000002</v>
      </c>
      <c r="H603" s="75">
        <v>63.395352000000003</v>
      </c>
      <c r="I603" s="75">
        <v>24.659335999999996</v>
      </c>
      <c r="J603" s="75">
        <v>66.120264000000006</v>
      </c>
      <c r="K603" s="75"/>
      <c r="L603" s="83">
        <v>25.97</v>
      </c>
      <c r="M603" s="83">
        <v>69.459999999999994</v>
      </c>
      <c r="N603" s="32">
        <v>0.254</v>
      </c>
    </row>
    <row r="604" spans="1:14" x14ac:dyDescent="0.25">
      <c r="A604" s="74">
        <v>30552</v>
      </c>
      <c r="B604" s="81">
        <v>601</v>
      </c>
      <c r="C604" s="75">
        <v>25.746456000000002</v>
      </c>
      <c r="D604" s="75">
        <v>61.581792</v>
      </c>
      <c r="E604" s="75">
        <v>25.859232000000002</v>
      </c>
      <c r="F604" s="75">
        <v>71.134224000000003</v>
      </c>
      <c r="G604" s="75">
        <v>25.329794400000001</v>
      </c>
      <c r="H604" s="75">
        <v>63.614808000000004</v>
      </c>
      <c r="I604" s="75">
        <v>24.671528000000006</v>
      </c>
      <c r="J604" s="75">
        <v>66.543936000000002</v>
      </c>
      <c r="K604" s="75"/>
      <c r="L604" s="83">
        <v>25.98</v>
      </c>
      <c r="M604" s="83">
        <v>69.53</v>
      </c>
      <c r="N604" s="32">
        <v>15.816000000000001</v>
      </c>
    </row>
    <row r="605" spans="1:14" x14ac:dyDescent="0.25">
      <c r="A605" s="74">
        <v>30553</v>
      </c>
      <c r="B605" s="81">
        <v>602</v>
      </c>
      <c r="C605" s="75">
        <v>25.755600000000001</v>
      </c>
      <c r="D605" s="75">
        <v>61.691520000000004</v>
      </c>
      <c r="E605" s="75">
        <v>25.874472000000001</v>
      </c>
      <c r="F605" s="75">
        <v>71.189087999999998</v>
      </c>
      <c r="G605" s="75">
        <v>25.327965599999999</v>
      </c>
      <c r="H605" s="75">
        <v>63.718440000000008</v>
      </c>
      <c r="I605" s="75">
        <v>24.669496000000002</v>
      </c>
      <c r="J605" s="75">
        <v>66.635376000000008</v>
      </c>
      <c r="K605" s="75"/>
      <c r="L605" s="83">
        <v>25.98</v>
      </c>
      <c r="M605" s="83">
        <v>69.62</v>
      </c>
      <c r="N605" s="32">
        <v>24.937000000000001</v>
      </c>
    </row>
    <row r="606" spans="1:14" x14ac:dyDescent="0.25">
      <c r="A606" s="74">
        <v>30554</v>
      </c>
      <c r="B606" s="81">
        <v>603</v>
      </c>
      <c r="C606" s="75">
        <v>25.764744</v>
      </c>
      <c r="D606" s="75">
        <v>61.688471999999997</v>
      </c>
      <c r="E606" s="75">
        <v>25.898856000000002</v>
      </c>
      <c r="F606" s="75">
        <v>71.301864000000009</v>
      </c>
      <c r="G606" s="75">
        <v>25.357226400000002</v>
      </c>
      <c r="H606" s="75">
        <v>63.812928000000007</v>
      </c>
      <c r="I606" s="75">
        <v>24.65832</v>
      </c>
      <c r="J606" s="75">
        <v>66.690240000000003</v>
      </c>
      <c r="K606" s="75"/>
      <c r="L606" s="83">
        <v>25.99</v>
      </c>
      <c r="M606" s="83">
        <v>69.680000000000007</v>
      </c>
      <c r="N606" s="32">
        <v>0.26800000000000002</v>
      </c>
    </row>
    <row r="607" spans="1:14" x14ac:dyDescent="0.25">
      <c r="A607" s="74">
        <v>30555</v>
      </c>
      <c r="B607" s="81">
        <v>604</v>
      </c>
      <c r="C607" s="75">
        <v>25.77084</v>
      </c>
      <c r="D607" s="75">
        <v>61.691520000000004</v>
      </c>
      <c r="E607" s="75">
        <v>25.901904000000002</v>
      </c>
      <c r="F607" s="75">
        <v>71.37196800000001</v>
      </c>
      <c r="G607" s="75">
        <v>25.371552000000001</v>
      </c>
      <c r="H607" s="75">
        <v>63.992759999999997</v>
      </c>
      <c r="I607" s="75">
        <v>24.652224</v>
      </c>
      <c r="J607" s="75">
        <v>66.711576000000008</v>
      </c>
      <c r="K607" s="75"/>
      <c r="L607" s="83">
        <v>26</v>
      </c>
      <c r="M607" s="83">
        <v>69.75</v>
      </c>
      <c r="N607" s="32">
        <v>8.9480000000000004</v>
      </c>
    </row>
    <row r="608" spans="1:14" x14ac:dyDescent="0.25">
      <c r="A608" s="74">
        <v>30556</v>
      </c>
      <c r="B608" s="81">
        <v>605</v>
      </c>
      <c r="C608" s="75">
        <v>25.779984000000002</v>
      </c>
      <c r="D608" s="75">
        <v>61.664088000000007</v>
      </c>
      <c r="E608" s="75">
        <v>25.911048000000005</v>
      </c>
      <c r="F608" s="75">
        <v>71.44816800000001</v>
      </c>
      <c r="G608" s="75">
        <v>25.374600000000001</v>
      </c>
      <c r="H608" s="75">
        <v>63.950088000000001</v>
      </c>
      <c r="I608" s="75">
        <v>24.687784000000001</v>
      </c>
      <c r="J608" s="75">
        <v>66.970656000000005</v>
      </c>
      <c r="K608" s="75"/>
      <c r="L608" s="83">
        <v>26</v>
      </c>
      <c r="M608" s="83">
        <v>69.81</v>
      </c>
      <c r="N608" s="32">
        <v>1.085</v>
      </c>
    </row>
    <row r="609" spans="1:14" x14ac:dyDescent="0.25">
      <c r="A609" s="74">
        <v>30557</v>
      </c>
      <c r="B609" s="81">
        <v>606</v>
      </c>
      <c r="C609" s="75">
        <v>25.789128000000002</v>
      </c>
      <c r="D609" s="75">
        <v>61.612271999999997</v>
      </c>
      <c r="E609" s="75">
        <v>25.926288000000003</v>
      </c>
      <c r="F609" s="75">
        <v>71.530464000000009</v>
      </c>
      <c r="G609" s="75">
        <v>25.374600000000001</v>
      </c>
      <c r="H609" s="75">
        <v>63.864744000000002</v>
      </c>
      <c r="I609" s="75">
        <v>24.688800000000001</v>
      </c>
      <c r="J609" s="75">
        <v>67.07428800000001</v>
      </c>
      <c r="K609" s="75"/>
      <c r="L609" s="83">
        <v>26</v>
      </c>
      <c r="M609" s="83">
        <v>69.86</v>
      </c>
      <c r="N609" s="32">
        <v>49.276000000000003</v>
      </c>
    </row>
    <row r="610" spans="1:14" x14ac:dyDescent="0.25">
      <c r="A610" s="74">
        <v>30558</v>
      </c>
      <c r="B610" s="81">
        <v>607</v>
      </c>
      <c r="C610" s="75">
        <v>25.798272000000001</v>
      </c>
      <c r="D610" s="75">
        <v>61.804296000000008</v>
      </c>
      <c r="E610" s="75">
        <v>25.935432000000002</v>
      </c>
      <c r="F610" s="75">
        <v>71.539608000000001</v>
      </c>
      <c r="G610" s="75">
        <v>25.378562400000003</v>
      </c>
      <c r="H610" s="75">
        <v>63.947040000000008</v>
      </c>
      <c r="I610" s="75">
        <v>24.675592000000002</v>
      </c>
      <c r="J610" s="75">
        <v>67.126103999999998</v>
      </c>
      <c r="K610" s="75"/>
      <c r="L610" s="83">
        <v>26</v>
      </c>
      <c r="M610" s="83">
        <v>69.900000000000006</v>
      </c>
      <c r="N610" s="32">
        <v>0.254</v>
      </c>
    </row>
    <row r="611" spans="1:14" x14ac:dyDescent="0.25">
      <c r="A611" s="74">
        <v>30559</v>
      </c>
      <c r="B611" s="81">
        <v>608</v>
      </c>
      <c r="C611" s="75">
        <v>25.816560000000003</v>
      </c>
      <c r="D611" s="75">
        <v>61.834776000000005</v>
      </c>
      <c r="E611" s="75">
        <v>25.944576000000001</v>
      </c>
      <c r="F611" s="75">
        <v>71.545704000000001</v>
      </c>
      <c r="G611" s="75">
        <v>25.377648000000004</v>
      </c>
      <c r="H611" s="75">
        <v>63.947040000000008</v>
      </c>
      <c r="I611" s="75">
        <v>24.680672000000001</v>
      </c>
      <c r="J611" s="75">
        <v>67.165728000000001</v>
      </c>
      <c r="K611" s="75"/>
      <c r="L611" s="83">
        <v>26</v>
      </c>
      <c r="M611" s="83">
        <v>69.94</v>
      </c>
      <c r="N611" s="32">
        <v>0</v>
      </c>
    </row>
    <row r="612" spans="1:14" x14ac:dyDescent="0.25">
      <c r="A612" s="74">
        <v>30560</v>
      </c>
      <c r="B612" s="81">
        <v>609</v>
      </c>
      <c r="C612" s="75">
        <v>25.843992000000004</v>
      </c>
      <c r="D612" s="75">
        <v>61.993271999999997</v>
      </c>
      <c r="E612" s="75">
        <v>25.950672000000001</v>
      </c>
      <c r="F612" s="75">
        <v>71.539608000000001</v>
      </c>
      <c r="G612" s="75">
        <v>25.370637599999998</v>
      </c>
      <c r="H612" s="75">
        <v>63.980568000000005</v>
      </c>
      <c r="I612" s="75">
        <v>24.681688000000005</v>
      </c>
      <c r="J612" s="75">
        <v>67.205352000000005</v>
      </c>
      <c r="K612" s="75"/>
      <c r="L612" s="83">
        <v>26</v>
      </c>
      <c r="M612" s="83">
        <v>69.989999999999995</v>
      </c>
      <c r="N612" s="32">
        <v>0</v>
      </c>
    </row>
    <row r="613" spans="1:14" x14ac:dyDescent="0.25">
      <c r="A613" s="74">
        <v>30561</v>
      </c>
      <c r="B613" s="81">
        <v>610</v>
      </c>
      <c r="C613" s="75">
        <v>25.862279999999998</v>
      </c>
      <c r="D613" s="75">
        <v>62.130432000000006</v>
      </c>
      <c r="E613" s="75">
        <v>25.959816000000004</v>
      </c>
      <c r="F613" s="75">
        <v>71.509128000000004</v>
      </c>
      <c r="G613" s="75">
        <v>25.364541600000003</v>
      </c>
      <c r="H613" s="75">
        <v>63.968376000000006</v>
      </c>
      <c r="I613" s="75">
        <v>24.685752000000004</v>
      </c>
      <c r="J613" s="75">
        <v>67.30288800000001</v>
      </c>
      <c r="K613" s="75"/>
      <c r="L613" s="83">
        <v>26</v>
      </c>
      <c r="M613" s="83">
        <v>70.05</v>
      </c>
      <c r="N613" s="32">
        <v>1.524</v>
      </c>
    </row>
    <row r="614" spans="1:14" x14ac:dyDescent="0.25">
      <c r="A614" s="74">
        <v>30562</v>
      </c>
      <c r="B614" s="81">
        <v>611</v>
      </c>
      <c r="C614" s="75">
        <v>25.883616000000004</v>
      </c>
      <c r="D614" s="75">
        <v>62.328552000000009</v>
      </c>
      <c r="E614" s="75">
        <v>25.972007999999999</v>
      </c>
      <c r="F614" s="75">
        <v>71.548752000000007</v>
      </c>
      <c r="G614" s="75">
        <v>25.3755144</v>
      </c>
      <c r="H614" s="75">
        <v>64.011048000000002</v>
      </c>
      <c r="I614" s="75">
        <v>24.685752000000004</v>
      </c>
      <c r="J614" s="75">
        <v>67.342511999999999</v>
      </c>
      <c r="K614" s="75"/>
      <c r="L614" s="83">
        <v>26</v>
      </c>
      <c r="M614" s="83">
        <v>70.09</v>
      </c>
      <c r="N614" s="32">
        <v>0.50800000000000001</v>
      </c>
    </row>
    <row r="615" spans="1:14" x14ac:dyDescent="0.25">
      <c r="A615" s="74">
        <v>30563</v>
      </c>
      <c r="B615" s="81">
        <v>612</v>
      </c>
      <c r="C615" s="75">
        <v>25.904951999999998</v>
      </c>
      <c r="D615" s="75">
        <v>62.544960000000003</v>
      </c>
      <c r="E615" s="75">
        <v>25.990296000000001</v>
      </c>
      <c r="F615" s="75">
        <v>71.560944000000006</v>
      </c>
      <c r="G615" s="75">
        <v>25.374600000000001</v>
      </c>
      <c r="H615" s="75">
        <v>63.925704000000003</v>
      </c>
      <c r="I615" s="75">
        <v>24.696928</v>
      </c>
      <c r="J615" s="75">
        <v>67.397376000000008</v>
      </c>
      <c r="K615" s="75"/>
      <c r="L615" s="83">
        <v>26.01</v>
      </c>
      <c r="M615" s="83">
        <v>70.12</v>
      </c>
      <c r="N615" s="32">
        <v>0.254</v>
      </c>
    </row>
    <row r="616" spans="1:14" x14ac:dyDescent="0.25">
      <c r="A616" s="74">
        <v>30564</v>
      </c>
      <c r="B616" s="81">
        <v>613</v>
      </c>
      <c r="C616" s="75">
        <v>25.929335999999999</v>
      </c>
      <c r="D616" s="75">
        <v>62.788800000000002</v>
      </c>
      <c r="E616" s="75">
        <v>25.987248000000005</v>
      </c>
      <c r="F616" s="75">
        <v>71.5518</v>
      </c>
      <c r="G616" s="75">
        <v>25.3755144</v>
      </c>
      <c r="H616" s="75">
        <v>63.797688000000001</v>
      </c>
      <c r="I616" s="75">
        <v>24.704039999999999</v>
      </c>
      <c r="J616" s="75">
        <v>67.45528800000001</v>
      </c>
      <c r="K616" s="75"/>
      <c r="L616" s="83">
        <v>26.01</v>
      </c>
      <c r="M616" s="83">
        <v>70.16</v>
      </c>
      <c r="N616" s="32">
        <v>24.384</v>
      </c>
    </row>
    <row r="617" spans="1:14" x14ac:dyDescent="0.25">
      <c r="A617" s="74">
        <v>30565</v>
      </c>
      <c r="B617" s="81">
        <v>614</v>
      </c>
      <c r="C617" s="75">
        <v>25.968960000000003</v>
      </c>
      <c r="D617" s="75">
        <v>63.053976000000006</v>
      </c>
      <c r="E617" s="75">
        <v>25.987248000000005</v>
      </c>
      <c r="F617" s="75">
        <v>71.521320000000003</v>
      </c>
      <c r="G617" s="75">
        <v>25.3950216</v>
      </c>
      <c r="H617" s="75">
        <v>63.803784000000007</v>
      </c>
      <c r="I617" s="75">
        <v>24.723344000000001</v>
      </c>
      <c r="J617" s="75">
        <v>67.61378400000001</v>
      </c>
      <c r="K617" s="75"/>
      <c r="L617" s="83">
        <v>26.01</v>
      </c>
      <c r="M617" s="83">
        <v>70.23</v>
      </c>
      <c r="N617" s="32">
        <v>14.224</v>
      </c>
    </row>
    <row r="618" spans="1:14" x14ac:dyDescent="0.25">
      <c r="A618" s="74">
        <v>30566</v>
      </c>
      <c r="B618" s="81">
        <v>615</v>
      </c>
      <c r="C618" s="75">
        <v>26.066496000000001</v>
      </c>
      <c r="D618" s="75">
        <v>63.306959999999997</v>
      </c>
      <c r="E618" s="75">
        <v>26.008583999999999</v>
      </c>
      <c r="F618" s="75">
        <v>71.567040000000006</v>
      </c>
      <c r="G618" s="75">
        <v>25.413309600000002</v>
      </c>
      <c r="H618" s="75">
        <v>64.230503999999996</v>
      </c>
      <c r="I618" s="75">
        <v>24.744680000000002</v>
      </c>
      <c r="J618" s="75">
        <v>67.799712</v>
      </c>
      <c r="K618" s="75"/>
      <c r="L618" s="83">
        <v>26.01</v>
      </c>
      <c r="M618" s="83">
        <v>70.27</v>
      </c>
      <c r="N618" s="32">
        <v>6.0960000000000001</v>
      </c>
    </row>
    <row r="619" spans="1:14" x14ac:dyDescent="0.25">
      <c r="A619" s="74">
        <v>30567</v>
      </c>
      <c r="B619" s="81">
        <v>616</v>
      </c>
      <c r="C619" s="75">
        <v>26.087832000000002</v>
      </c>
      <c r="D619" s="75">
        <v>63.386208000000003</v>
      </c>
      <c r="E619" s="75">
        <v>26.011632000000002</v>
      </c>
      <c r="F619" s="75">
        <v>71.688959999999994</v>
      </c>
      <c r="G619" s="75">
        <v>25.477215999999999</v>
      </c>
      <c r="H619" s="75">
        <v>64.553591999999995</v>
      </c>
      <c r="I619" s="75">
        <v>24.777192000000003</v>
      </c>
      <c r="J619" s="75">
        <v>68.128896000000012</v>
      </c>
      <c r="K619" s="75"/>
      <c r="L619" s="83">
        <v>26.01</v>
      </c>
      <c r="M619" s="83">
        <v>70.319999999999993</v>
      </c>
      <c r="N619" s="32">
        <v>9.1440000000000001</v>
      </c>
    </row>
    <row r="620" spans="1:14" x14ac:dyDescent="0.25">
      <c r="A620" s="74">
        <v>30568</v>
      </c>
      <c r="B620" s="81">
        <v>617</v>
      </c>
      <c r="C620" s="75">
        <v>26.118312</v>
      </c>
      <c r="D620" s="75">
        <v>63.633096000000009</v>
      </c>
      <c r="E620" s="75">
        <v>26.011632000000002</v>
      </c>
      <c r="F620" s="75">
        <v>71.734679999999997</v>
      </c>
      <c r="G620" s="75">
        <v>25.511760000000002</v>
      </c>
      <c r="H620" s="75">
        <v>64.77000000000001</v>
      </c>
      <c r="I620" s="75">
        <v>24.783288000000002</v>
      </c>
      <c r="J620" s="75">
        <v>68.323968000000008</v>
      </c>
      <c r="K620" s="75"/>
      <c r="L620" s="83">
        <v>26.02</v>
      </c>
      <c r="M620" s="83">
        <v>70.37</v>
      </c>
      <c r="N620" s="32">
        <v>2.54</v>
      </c>
    </row>
    <row r="621" spans="1:14" x14ac:dyDescent="0.25">
      <c r="A621" s="74">
        <v>30569</v>
      </c>
      <c r="B621" s="81">
        <v>618</v>
      </c>
      <c r="C621" s="75">
        <v>26.145744000000001</v>
      </c>
      <c r="D621" s="75">
        <v>63.80988</v>
      </c>
      <c r="E621" s="75">
        <v>26.017728000000002</v>
      </c>
      <c r="F621" s="75">
        <v>71.768208000000001</v>
      </c>
      <c r="G621" s="75">
        <v>25.517856000000002</v>
      </c>
      <c r="H621" s="75">
        <v>64.788288000000009</v>
      </c>
      <c r="I621" s="75">
        <v>24.784304000000002</v>
      </c>
      <c r="J621" s="75">
        <v>68.397120000000001</v>
      </c>
      <c r="K621" s="75"/>
      <c r="L621" s="83">
        <v>26.02</v>
      </c>
      <c r="M621" s="83">
        <v>70.44</v>
      </c>
      <c r="N621" s="32">
        <v>0</v>
      </c>
    </row>
    <row r="622" spans="1:14" x14ac:dyDescent="0.25">
      <c r="A622" s="74">
        <v>30570</v>
      </c>
      <c r="B622" s="81">
        <v>619</v>
      </c>
      <c r="C622" s="75">
        <v>26.157935999999999</v>
      </c>
      <c r="D622" s="75">
        <v>63.806832000000007</v>
      </c>
      <c r="E622" s="75">
        <v>26.020776000000001</v>
      </c>
      <c r="F622" s="75">
        <v>71.786496</v>
      </c>
      <c r="G622" s="75">
        <v>25.534112</v>
      </c>
      <c r="H622" s="75">
        <v>64.797432000000001</v>
      </c>
      <c r="I622" s="75">
        <v>24.796496000000001</v>
      </c>
      <c r="J622" s="75">
        <v>68.458079999999995</v>
      </c>
      <c r="K622" s="75"/>
      <c r="L622" s="83">
        <v>26.02</v>
      </c>
      <c r="M622" s="83">
        <v>70.489999999999995</v>
      </c>
      <c r="N622" s="32">
        <v>0.76200000000000001</v>
      </c>
    </row>
    <row r="623" spans="1:14" x14ac:dyDescent="0.25">
      <c r="A623" s="74">
        <v>30571</v>
      </c>
      <c r="B623" s="81">
        <v>620</v>
      </c>
      <c r="C623" s="75">
        <v>26.176224000000001</v>
      </c>
      <c r="D623" s="75">
        <v>63.867792000000001</v>
      </c>
      <c r="E623" s="75">
        <v>26.048207999999999</v>
      </c>
      <c r="F623" s="75">
        <v>71.823071999999996</v>
      </c>
      <c r="G623" s="75">
        <v>25.556463999999995</v>
      </c>
      <c r="H623" s="75">
        <v>64.949832000000001</v>
      </c>
      <c r="I623" s="75">
        <v>24.829007999999998</v>
      </c>
      <c r="J623" s="75">
        <v>68.546471999999994</v>
      </c>
      <c r="K623" s="75"/>
      <c r="L623" s="83">
        <v>26.02</v>
      </c>
      <c r="M623" s="83">
        <v>70.53</v>
      </c>
      <c r="N623" s="32">
        <v>5.5880000000000001</v>
      </c>
    </row>
    <row r="624" spans="1:14" x14ac:dyDescent="0.25">
      <c r="A624" s="74">
        <v>30572</v>
      </c>
      <c r="B624" s="81">
        <v>621</v>
      </c>
      <c r="C624" s="75">
        <v>26.179272000000001</v>
      </c>
      <c r="D624" s="75">
        <v>63.943992000000001</v>
      </c>
      <c r="E624" s="75">
        <v>26.060400000000001</v>
      </c>
      <c r="F624" s="75">
        <v>71.844408000000001</v>
      </c>
      <c r="G624" s="75">
        <v>25.611429600000001</v>
      </c>
      <c r="H624" s="75">
        <v>65.525903999999997</v>
      </c>
      <c r="I624" s="75">
        <v>24.825960000000002</v>
      </c>
      <c r="J624" s="75">
        <v>68.839079999999996</v>
      </c>
      <c r="K624" s="75"/>
      <c r="L624" s="83">
        <v>26.03</v>
      </c>
      <c r="M624" s="83">
        <v>70.58</v>
      </c>
      <c r="N624" s="32">
        <v>18.542000000000002</v>
      </c>
    </row>
    <row r="625" spans="1:14" x14ac:dyDescent="0.25">
      <c r="A625" s="74">
        <v>30573</v>
      </c>
      <c r="B625" s="81">
        <v>622</v>
      </c>
      <c r="C625" s="75">
        <v>26.179272000000001</v>
      </c>
      <c r="D625" s="75">
        <v>64.102488000000008</v>
      </c>
      <c r="E625" s="75">
        <v>26.060400000000001</v>
      </c>
      <c r="F625" s="75">
        <v>71.841359999999995</v>
      </c>
      <c r="G625" s="75">
        <v>25.638861600000002</v>
      </c>
      <c r="H625" s="75">
        <v>65.845944000000003</v>
      </c>
      <c r="I625" s="75">
        <v>24.822912000000002</v>
      </c>
      <c r="J625" s="75">
        <v>68.948808</v>
      </c>
      <c r="K625" s="75"/>
      <c r="L625" s="83">
        <v>26.04</v>
      </c>
      <c r="M625" s="83">
        <v>70.650000000000006</v>
      </c>
      <c r="N625" s="32">
        <v>2.54</v>
      </c>
    </row>
    <row r="626" spans="1:14" x14ac:dyDescent="0.25">
      <c r="A626" s="74">
        <v>30574</v>
      </c>
      <c r="B626" s="81">
        <v>623</v>
      </c>
      <c r="C626" s="75">
        <v>26.200607999999999</v>
      </c>
      <c r="D626" s="75">
        <v>64.346328000000014</v>
      </c>
      <c r="E626" s="75">
        <v>26.07564</v>
      </c>
      <c r="F626" s="75">
        <v>71.798687999999999</v>
      </c>
      <c r="G626" s="75">
        <v>25.644957600000001</v>
      </c>
      <c r="H626" s="75">
        <v>65.992248000000004</v>
      </c>
      <c r="I626" s="75">
        <v>24.850344000000003</v>
      </c>
      <c r="J626" s="75">
        <v>68.991479999999996</v>
      </c>
      <c r="K626" s="75"/>
      <c r="L626" s="83">
        <v>26.05</v>
      </c>
      <c r="M626" s="83">
        <v>70.72</v>
      </c>
      <c r="N626" s="32">
        <v>0</v>
      </c>
    </row>
    <row r="627" spans="1:14" x14ac:dyDescent="0.25">
      <c r="A627" s="74">
        <v>30575</v>
      </c>
      <c r="B627" s="81">
        <v>624</v>
      </c>
      <c r="C627" s="75">
        <v>26.231088000000003</v>
      </c>
      <c r="D627" s="75">
        <v>64.468248000000003</v>
      </c>
      <c r="E627" s="75">
        <v>26.084783999999999</v>
      </c>
      <c r="F627" s="75">
        <v>71.746871999999996</v>
      </c>
      <c r="G627" s="75">
        <v>25.655016000000003</v>
      </c>
      <c r="H627" s="75">
        <v>66.108071999999993</v>
      </c>
      <c r="I627" s="75">
        <v>24.853392000000003</v>
      </c>
      <c r="J627" s="75">
        <v>69.085968000000008</v>
      </c>
      <c r="K627" s="75"/>
      <c r="L627" s="83">
        <v>26.05</v>
      </c>
      <c r="M627" s="83">
        <v>70.78</v>
      </c>
      <c r="N627" s="32">
        <v>13.208</v>
      </c>
    </row>
    <row r="628" spans="1:14" x14ac:dyDescent="0.25">
      <c r="A628" s="74">
        <v>30576</v>
      </c>
      <c r="B628" s="81">
        <v>625</v>
      </c>
      <c r="C628" s="75">
        <v>26.270712</v>
      </c>
      <c r="D628" s="75">
        <v>64.85229600000001</v>
      </c>
      <c r="E628" s="75">
        <v>26.093928000000002</v>
      </c>
      <c r="F628" s="75">
        <v>71.710296000000014</v>
      </c>
      <c r="G628" s="75">
        <v>25.655016000000003</v>
      </c>
      <c r="H628" s="75">
        <v>66.211703999999997</v>
      </c>
      <c r="I628" s="75">
        <v>24.862535999999999</v>
      </c>
      <c r="J628" s="75">
        <v>69.195696000000012</v>
      </c>
      <c r="K628" s="75"/>
      <c r="L628" s="83">
        <v>26.06</v>
      </c>
      <c r="M628" s="83">
        <v>70.819999999999993</v>
      </c>
      <c r="N628" s="32">
        <v>0</v>
      </c>
    </row>
    <row r="629" spans="1:14" x14ac:dyDescent="0.25">
      <c r="A629" s="74">
        <v>30577</v>
      </c>
      <c r="B629" s="81">
        <v>626</v>
      </c>
      <c r="C629" s="75">
        <v>26.301192000000004</v>
      </c>
      <c r="D629" s="75">
        <v>65.178432000000001</v>
      </c>
      <c r="E629" s="75">
        <v>26.103072000000001</v>
      </c>
      <c r="F629" s="75">
        <v>71.765159999999995</v>
      </c>
      <c r="G629" s="75">
        <v>25.668122399999998</v>
      </c>
      <c r="H629" s="75">
        <v>66.196464000000006</v>
      </c>
      <c r="I629" s="75">
        <v>24.865584000000002</v>
      </c>
      <c r="J629" s="75">
        <v>69.259703999999999</v>
      </c>
      <c r="K629" s="75"/>
      <c r="L629" s="83">
        <v>26.07</v>
      </c>
      <c r="M629" s="83">
        <v>70.89</v>
      </c>
      <c r="N629" s="32">
        <v>2.794</v>
      </c>
    </row>
    <row r="630" spans="1:14" x14ac:dyDescent="0.25">
      <c r="A630" s="74">
        <v>30578</v>
      </c>
      <c r="B630" s="81">
        <v>627</v>
      </c>
      <c r="C630" s="75">
        <v>26.310336</v>
      </c>
      <c r="D630" s="75">
        <v>65.327784000000008</v>
      </c>
      <c r="E630" s="75">
        <v>26.106120000000004</v>
      </c>
      <c r="F630" s="75">
        <v>71.756016000000002</v>
      </c>
      <c r="G630" s="75">
        <v>25.683362400000004</v>
      </c>
      <c r="H630" s="75">
        <v>66.184271999999993</v>
      </c>
      <c r="I630" s="75">
        <v>24.868632000000002</v>
      </c>
      <c r="J630" s="75">
        <v>69.317616000000001</v>
      </c>
      <c r="K630" s="75"/>
      <c r="L630" s="83">
        <v>26.07</v>
      </c>
      <c r="M630" s="83">
        <v>70.94</v>
      </c>
      <c r="N630" s="32">
        <v>2.286</v>
      </c>
    </row>
    <row r="631" spans="1:14" x14ac:dyDescent="0.25">
      <c r="A631" s="74">
        <v>30579</v>
      </c>
      <c r="B631" s="81">
        <v>628</v>
      </c>
      <c r="C631" s="75">
        <v>26.319479999999999</v>
      </c>
      <c r="D631" s="75">
        <v>65.568576000000007</v>
      </c>
      <c r="E631" s="75">
        <v>26.115264000000003</v>
      </c>
      <c r="F631" s="75">
        <v>71.813928000000004</v>
      </c>
      <c r="G631" s="75">
        <v>25.684581600000001</v>
      </c>
      <c r="H631" s="75">
        <v>66.824352000000005</v>
      </c>
      <c r="I631" s="75">
        <v>24.868632000000002</v>
      </c>
      <c r="J631" s="75">
        <v>69.360288000000011</v>
      </c>
      <c r="K631" s="75"/>
      <c r="L631" s="83">
        <v>26.08</v>
      </c>
      <c r="M631" s="83">
        <v>70.989999999999995</v>
      </c>
      <c r="N631" s="32">
        <v>5.08</v>
      </c>
    </row>
    <row r="632" spans="1:14" x14ac:dyDescent="0.25">
      <c r="A632" s="74">
        <v>30580</v>
      </c>
      <c r="B632" s="81">
        <v>629</v>
      </c>
      <c r="C632" s="75">
        <v>26.319479999999999</v>
      </c>
      <c r="D632" s="75">
        <v>65.952624</v>
      </c>
      <c r="E632" s="75">
        <v>26.231088000000003</v>
      </c>
      <c r="F632" s="75">
        <v>72.124824000000004</v>
      </c>
      <c r="G632" s="75">
        <v>25.6803144</v>
      </c>
      <c r="H632" s="75">
        <v>66.958464000000006</v>
      </c>
      <c r="I632" s="75">
        <v>24.868632000000002</v>
      </c>
      <c r="J632" s="75">
        <v>69.390768000000008</v>
      </c>
      <c r="K632" s="75"/>
      <c r="L632" s="83">
        <v>26.09</v>
      </c>
      <c r="M632" s="83">
        <v>71.040000000000006</v>
      </c>
      <c r="N632" s="32">
        <v>0</v>
      </c>
    </row>
    <row r="633" spans="1:14" x14ac:dyDescent="0.25">
      <c r="A633" s="74">
        <v>30581</v>
      </c>
      <c r="B633" s="81">
        <v>630</v>
      </c>
      <c r="C633" s="75">
        <v>26.325576000000002</v>
      </c>
      <c r="D633" s="75">
        <v>66.165984000000009</v>
      </c>
      <c r="E633" s="75">
        <v>26.328624000000001</v>
      </c>
      <c r="F633" s="75">
        <v>72.347328000000005</v>
      </c>
      <c r="G633" s="75">
        <v>25.730301600000001</v>
      </c>
      <c r="H633" s="75">
        <v>67.068191999999996</v>
      </c>
      <c r="I633" s="75">
        <v>24.874728000000001</v>
      </c>
      <c r="J633" s="75">
        <v>69.418199999999999</v>
      </c>
      <c r="K633" s="75"/>
      <c r="L633" s="83">
        <v>26.12</v>
      </c>
      <c r="M633" s="83">
        <v>71.19</v>
      </c>
      <c r="N633" s="32">
        <v>0</v>
      </c>
    </row>
    <row r="634" spans="1:14" x14ac:dyDescent="0.25">
      <c r="A634" s="74">
        <v>30582</v>
      </c>
      <c r="B634" s="81">
        <v>631</v>
      </c>
      <c r="C634" s="75">
        <v>26.319479999999999</v>
      </c>
      <c r="D634" s="75">
        <v>66.403728000000001</v>
      </c>
      <c r="E634" s="75">
        <v>26.398728000000002</v>
      </c>
      <c r="F634" s="75">
        <v>72.530208000000002</v>
      </c>
      <c r="G634" s="75">
        <v>25.734264000000003</v>
      </c>
      <c r="H634" s="75">
        <v>67.141344000000004</v>
      </c>
      <c r="I634" s="75">
        <v>24.874728000000001</v>
      </c>
      <c r="J634" s="75">
        <v>69.418199999999999</v>
      </c>
      <c r="K634" s="75"/>
      <c r="L634" s="83">
        <v>26.12</v>
      </c>
      <c r="M634" s="83">
        <v>71.239999999999995</v>
      </c>
      <c r="N634" s="32">
        <v>0</v>
      </c>
    </row>
    <row r="635" spans="1:14" x14ac:dyDescent="0.25">
      <c r="A635" s="74">
        <v>30583</v>
      </c>
      <c r="B635" s="81">
        <v>632</v>
      </c>
      <c r="C635" s="75">
        <v>26.310336</v>
      </c>
      <c r="D635" s="75">
        <v>66.589656000000005</v>
      </c>
      <c r="E635" s="75">
        <v>26.429207999999999</v>
      </c>
      <c r="F635" s="75">
        <v>72.618600000000001</v>
      </c>
      <c r="G635" s="75">
        <v>25.735178400000002</v>
      </c>
      <c r="H635" s="75">
        <v>67.199256000000005</v>
      </c>
      <c r="I635" s="75">
        <v>24.859488000000002</v>
      </c>
      <c r="J635" s="75">
        <v>69.460871999999995</v>
      </c>
      <c r="K635" s="75"/>
      <c r="L635" s="83">
        <v>26.12</v>
      </c>
      <c r="M635" s="83">
        <v>71.260000000000005</v>
      </c>
      <c r="N635" s="32">
        <v>0</v>
      </c>
    </row>
    <row r="636" spans="1:14" x14ac:dyDescent="0.25">
      <c r="A636" s="74">
        <v>30584</v>
      </c>
      <c r="B636" s="81">
        <v>633</v>
      </c>
      <c r="C636" s="75">
        <v>26.310336</v>
      </c>
      <c r="D636" s="75">
        <v>66.739008000000013</v>
      </c>
      <c r="E636" s="75">
        <v>26.432256000000002</v>
      </c>
      <c r="F636" s="75">
        <v>72.737471999999997</v>
      </c>
      <c r="G636" s="75">
        <v>25.760781600000001</v>
      </c>
      <c r="H636" s="75">
        <v>67.235832000000002</v>
      </c>
      <c r="I636" s="75">
        <v>24.850344000000003</v>
      </c>
      <c r="J636" s="75">
        <v>69.466968000000008</v>
      </c>
      <c r="K636" s="75"/>
      <c r="L636" s="83">
        <v>26.12</v>
      </c>
      <c r="M636" s="83">
        <v>71.290000000000006</v>
      </c>
      <c r="N636" s="32">
        <v>0</v>
      </c>
    </row>
    <row r="637" spans="1:14" x14ac:dyDescent="0.25">
      <c r="A637" s="74">
        <v>30585</v>
      </c>
      <c r="B637" s="81">
        <v>634</v>
      </c>
      <c r="C637" s="75">
        <v>26.30424</v>
      </c>
      <c r="D637" s="75">
        <v>66.970656000000005</v>
      </c>
      <c r="E637" s="75">
        <v>26.438351999999998</v>
      </c>
      <c r="F637" s="75">
        <v>72.883776000000012</v>
      </c>
      <c r="G637" s="75">
        <v>25.803453600000001</v>
      </c>
      <c r="H637" s="75">
        <v>67.287648000000004</v>
      </c>
      <c r="I637" s="75">
        <v>24.843232</v>
      </c>
      <c r="J637" s="75">
        <v>69.466968000000008</v>
      </c>
      <c r="K637" s="75"/>
      <c r="L637" s="83">
        <v>26.13</v>
      </c>
      <c r="M637" s="83">
        <v>71.34</v>
      </c>
      <c r="N637" s="32">
        <v>0</v>
      </c>
    </row>
    <row r="638" spans="1:14" x14ac:dyDescent="0.25">
      <c r="A638" s="74">
        <v>30586</v>
      </c>
      <c r="B638" s="81">
        <v>635</v>
      </c>
      <c r="C638" s="75">
        <v>26.298144000000001</v>
      </c>
      <c r="D638" s="75">
        <v>67.120008000000013</v>
      </c>
      <c r="E638" s="75">
        <v>26.444448000000001</v>
      </c>
      <c r="F638" s="75">
        <v>73.118471999999997</v>
      </c>
      <c r="G638" s="75">
        <v>25.810464000000003</v>
      </c>
      <c r="H638" s="75">
        <v>67.336416</v>
      </c>
      <c r="I638" s="75">
        <v>24.832056000000001</v>
      </c>
      <c r="J638" s="75">
        <v>69.473064000000008</v>
      </c>
      <c r="K638" s="75"/>
      <c r="L638" s="83">
        <v>26.13</v>
      </c>
      <c r="M638" s="83">
        <v>71.39</v>
      </c>
      <c r="N638" s="32">
        <v>0</v>
      </c>
    </row>
    <row r="639" spans="1:14" x14ac:dyDescent="0.25">
      <c r="A639" s="74">
        <v>30587</v>
      </c>
      <c r="B639" s="81">
        <v>636</v>
      </c>
      <c r="C639" s="75">
        <v>26.285951999999998</v>
      </c>
      <c r="D639" s="75">
        <v>67.214496000000011</v>
      </c>
      <c r="E639" s="75">
        <v>26.459688000000003</v>
      </c>
      <c r="F639" s="75">
        <v>73.270871999999997</v>
      </c>
      <c r="G639" s="75">
        <v>25.816560000000003</v>
      </c>
      <c r="H639" s="75">
        <v>67.409568000000007</v>
      </c>
      <c r="I639" s="75">
        <v>24.829007999999998</v>
      </c>
      <c r="J639" s="75">
        <v>69.491352000000006</v>
      </c>
      <c r="K639" s="75"/>
      <c r="L639" s="83">
        <v>26.14</v>
      </c>
      <c r="M639" s="83">
        <v>71.430000000000007</v>
      </c>
      <c r="N639" s="32">
        <v>0</v>
      </c>
    </row>
    <row r="640" spans="1:14" x14ac:dyDescent="0.25">
      <c r="A640" s="74">
        <v>30588</v>
      </c>
      <c r="B640" s="81">
        <v>637</v>
      </c>
      <c r="C640" s="75">
        <v>26.282904000000002</v>
      </c>
      <c r="D640" s="75">
        <v>67.400424000000001</v>
      </c>
      <c r="E640" s="75">
        <v>26.474928000000002</v>
      </c>
      <c r="F640" s="75">
        <v>73.43546400000001</v>
      </c>
      <c r="G640" s="75">
        <v>25.834848000000004</v>
      </c>
      <c r="H640" s="75">
        <v>67.479671999999994</v>
      </c>
      <c r="I640" s="75">
        <v>24.819864000000003</v>
      </c>
      <c r="J640" s="75">
        <v>69.494399999999999</v>
      </c>
      <c r="K640" s="75"/>
      <c r="L640" s="83">
        <v>26.14</v>
      </c>
      <c r="M640" s="83">
        <v>71.489999999999995</v>
      </c>
      <c r="N640" s="32">
        <v>18.795999999999999</v>
      </c>
    </row>
    <row r="641" spans="1:17" x14ac:dyDescent="0.25">
      <c r="A641" s="74">
        <v>30589</v>
      </c>
      <c r="B641" s="81">
        <v>638</v>
      </c>
      <c r="C641" s="75">
        <v>26.267664000000003</v>
      </c>
      <c r="D641" s="75">
        <v>67.680840000000003</v>
      </c>
      <c r="E641" s="75">
        <v>26.471879999999999</v>
      </c>
      <c r="F641" s="75">
        <v>73.566528000000005</v>
      </c>
      <c r="G641" s="75">
        <v>25.843992000000004</v>
      </c>
      <c r="H641" s="75">
        <v>67.519296000000011</v>
      </c>
      <c r="I641" s="75">
        <v>24.886920000000003</v>
      </c>
      <c r="J641" s="75">
        <v>69.527928000000003</v>
      </c>
      <c r="K641" s="75"/>
      <c r="L641" s="83">
        <v>26.14</v>
      </c>
      <c r="M641" s="83">
        <v>71.540000000000006</v>
      </c>
      <c r="N641" s="32">
        <v>13.208</v>
      </c>
    </row>
    <row r="642" spans="1:17" x14ac:dyDescent="0.25">
      <c r="A642" s="74">
        <v>30590</v>
      </c>
      <c r="B642" s="81">
        <v>639</v>
      </c>
      <c r="C642" s="75">
        <v>26.285951999999998</v>
      </c>
      <c r="D642" s="75">
        <v>67.83628800000001</v>
      </c>
      <c r="E642" s="75">
        <v>26.474928000000002</v>
      </c>
      <c r="F642" s="75">
        <v>73.694544000000008</v>
      </c>
      <c r="G642" s="75">
        <v>25.916229600000001</v>
      </c>
      <c r="H642" s="75">
        <v>67.668648000000005</v>
      </c>
      <c r="I642" s="75">
        <v>24.883872</v>
      </c>
      <c r="J642" s="75">
        <v>69.53097600000001</v>
      </c>
      <c r="K642" s="75"/>
      <c r="L642" s="83">
        <v>26.14</v>
      </c>
      <c r="M642" s="83">
        <v>71.59</v>
      </c>
      <c r="N642" s="32">
        <v>65.787999999999997</v>
      </c>
      <c r="O642" s="88"/>
      <c r="P642" s="88"/>
      <c r="Q642" s="89"/>
    </row>
    <row r="643" spans="1:17" x14ac:dyDescent="0.25">
      <c r="A643" s="74">
        <v>30591</v>
      </c>
      <c r="B643" s="81">
        <v>640</v>
      </c>
      <c r="C643" s="75">
        <v>26.279856000000002</v>
      </c>
      <c r="D643" s="75">
        <v>68.000879999999995</v>
      </c>
      <c r="E643" s="75">
        <v>26.477976000000002</v>
      </c>
      <c r="F643" s="75">
        <v>73.831704000000002</v>
      </c>
      <c r="G643" s="75">
        <v>25.956768</v>
      </c>
      <c r="H643" s="75">
        <v>67.830191999999997</v>
      </c>
      <c r="I643" s="75">
        <v>24.871679999999998</v>
      </c>
      <c r="J643" s="75">
        <v>69.524879999999996</v>
      </c>
      <c r="K643" s="75"/>
      <c r="L643" s="83">
        <v>26.15</v>
      </c>
      <c r="M643" s="83">
        <v>71.650000000000006</v>
      </c>
      <c r="N643" s="32">
        <v>14.985999999999999</v>
      </c>
      <c r="O643" s="88"/>
      <c r="P643" s="88"/>
      <c r="Q643" s="89"/>
    </row>
    <row r="644" spans="1:17" x14ac:dyDescent="0.25">
      <c r="A644" s="74">
        <v>30592</v>
      </c>
      <c r="B644" s="81">
        <v>641</v>
      </c>
      <c r="C644" s="75">
        <v>26.292048000000001</v>
      </c>
      <c r="D644" s="75">
        <v>68.366640000000004</v>
      </c>
      <c r="E644" s="75">
        <v>26.578560000000003</v>
      </c>
      <c r="F644" s="75">
        <v>74.109071999999998</v>
      </c>
      <c r="G644" s="75">
        <v>25.962864000000003</v>
      </c>
      <c r="H644" s="75">
        <v>67.857624000000001</v>
      </c>
      <c r="I644" s="75">
        <v>24.856439999999999</v>
      </c>
      <c r="J644" s="75">
        <v>69.537071999999995</v>
      </c>
      <c r="K644" s="75"/>
      <c r="L644" s="83">
        <v>26.16</v>
      </c>
      <c r="M644" s="83">
        <v>71.73</v>
      </c>
      <c r="N644" s="32">
        <v>0</v>
      </c>
      <c r="O644" s="88"/>
      <c r="P644" s="88"/>
      <c r="Q644" s="89"/>
    </row>
    <row r="645" spans="1:17" x14ac:dyDescent="0.25">
      <c r="A645" s="74">
        <v>30593</v>
      </c>
      <c r="B645" s="81">
        <v>642</v>
      </c>
      <c r="C645" s="75">
        <v>26.313383999999999</v>
      </c>
      <c r="D645" s="75">
        <v>68.634864000000007</v>
      </c>
      <c r="E645" s="75">
        <v>26.596848000000001</v>
      </c>
      <c r="F645" s="75">
        <v>74.249279999999999</v>
      </c>
      <c r="G645" s="75">
        <v>25.984200000000001</v>
      </c>
      <c r="H645" s="75">
        <v>67.915536000000003</v>
      </c>
      <c r="I645" s="75">
        <v>24.847296</v>
      </c>
      <c r="J645" s="75"/>
      <c r="K645" s="75"/>
      <c r="L645" s="83">
        <v>26.16</v>
      </c>
      <c r="M645" s="83">
        <v>71.8</v>
      </c>
      <c r="N645" s="32">
        <v>0</v>
      </c>
      <c r="O645" s="88"/>
      <c r="P645" s="88"/>
      <c r="Q645" s="89"/>
    </row>
    <row r="646" spans="1:17" x14ac:dyDescent="0.25">
      <c r="A646" s="74">
        <v>30594</v>
      </c>
      <c r="B646" s="81">
        <v>643</v>
      </c>
      <c r="C646" s="75">
        <v>26.331672000000001</v>
      </c>
      <c r="D646" s="75">
        <v>69.021960000000007</v>
      </c>
      <c r="E646" s="75">
        <v>26.605992000000004</v>
      </c>
      <c r="F646" s="75">
        <v>74.355959999999996</v>
      </c>
      <c r="G646" s="75">
        <v>25.985114400000001</v>
      </c>
      <c r="H646" s="75">
        <v>67.942968000000008</v>
      </c>
      <c r="I646" s="75">
        <v>24.856439999999999</v>
      </c>
      <c r="J646" s="75"/>
      <c r="K646" s="75"/>
      <c r="L646" s="83">
        <v>26.17</v>
      </c>
      <c r="M646" s="83">
        <v>71.84</v>
      </c>
      <c r="N646" s="32">
        <v>0</v>
      </c>
      <c r="O646" s="88"/>
      <c r="P646" s="88"/>
      <c r="Q646" s="89"/>
    </row>
    <row r="647" spans="1:17" x14ac:dyDescent="0.25">
      <c r="A647" s="74">
        <v>30595</v>
      </c>
      <c r="B647" s="81">
        <v>644</v>
      </c>
      <c r="C647" s="75">
        <v>26.346912</v>
      </c>
      <c r="D647" s="75">
        <v>69.591936000000004</v>
      </c>
      <c r="E647" s="75">
        <v>26.535888000000003</v>
      </c>
      <c r="F647" s="75">
        <v>74.413871999999998</v>
      </c>
      <c r="G647" s="75">
        <v>25.983184000000001</v>
      </c>
      <c r="H647" s="75">
        <v>67.982591999999997</v>
      </c>
      <c r="I647" s="75">
        <v>24.862535999999999</v>
      </c>
      <c r="J647" s="75"/>
      <c r="K647" s="75"/>
      <c r="L647" s="83">
        <v>26.17</v>
      </c>
      <c r="M647" s="83">
        <v>71.88</v>
      </c>
      <c r="N647" s="32">
        <v>0</v>
      </c>
      <c r="O647" s="88"/>
      <c r="P647" s="88"/>
      <c r="Q647" s="89"/>
    </row>
    <row r="648" spans="1:17" x14ac:dyDescent="0.25">
      <c r="A648" s="74">
        <v>30596</v>
      </c>
      <c r="B648" s="81">
        <v>645</v>
      </c>
      <c r="C648" s="75">
        <v>26.359104000000002</v>
      </c>
      <c r="D648" s="75">
        <v>69.902832000000004</v>
      </c>
      <c r="E648" s="75">
        <v>26.53284</v>
      </c>
      <c r="F648" s="75">
        <v>74.538840000000008</v>
      </c>
      <c r="G648" s="75">
        <v>25.983285600000002</v>
      </c>
      <c r="H648" s="75">
        <v>68.089271999999994</v>
      </c>
      <c r="I648" s="75">
        <v>24.847296</v>
      </c>
      <c r="J648" s="75"/>
      <c r="K648" s="75"/>
      <c r="L648" s="83">
        <v>26.18</v>
      </c>
      <c r="M648" s="83">
        <v>71.94</v>
      </c>
      <c r="N648" s="32">
        <v>0</v>
      </c>
      <c r="O648" s="88"/>
      <c r="P648" s="88"/>
      <c r="Q648" s="89"/>
    </row>
    <row r="649" spans="1:17" x14ac:dyDescent="0.25">
      <c r="A649" s="74">
        <v>30597</v>
      </c>
      <c r="B649" s="81">
        <v>646</v>
      </c>
      <c r="C649" s="75">
        <v>26.353007999999999</v>
      </c>
      <c r="D649" s="75">
        <v>70.137528000000003</v>
      </c>
      <c r="E649" s="75">
        <v>26.535888000000003</v>
      </c>
      <c r="F649" s="75">
        <v>74.682096000000001</v>
      </c>
      <c r="G649" s="75">
        <v>26.002488000000003</v>
      </c>
      <c r="H649" s="75">
        <v>68.348352000000006</v>
      </c>
      <c r="I649" s="75">
        <v>24.844248000000004</v>
      </c>
      <c r="J649" s="75"/>
      <c r="K649" s="75"/>
      <c r="L649" s="83">
        <v>26.19</v>
      </c>
      <c r="M649" s="83">
        <v>72.02</v>
      </c>
      <c r="N649" s="32">
        <v>22.605999999999998</v>
      </c>
      <c r="O649" s="88"/>
      <c r="P649" s="88"/>
      <c r="Q649" s="89"/>
    </row>
    <row r="650" spans="1:17" x14ac:dyDescent="0.25">
      <c r="A650" s="74">
        <v>30598</v>
      </c>
      <c r="B650" s="81">
        <v>647</v>
      </c>
      <c r="C650" s="75">
        <v>26.340816</v>
      </c>
      <c r="D650" s="75">
        <v>70.353936000000004</v>
      </c>
      <c r="E650" s="75">
        <v>26.535888000000003</v>
      </c>
      <c r="F650" s="75">
        <v>74.810112000000004</v>
      </c>
      <c r="G650" s="75">
        <v>26.012546400000002</v>
      </c>
      <c r="H650" s="75">
        <v>68.503799999999998</v>
      </c>
      <c r="I650" s="75">
        <v>24.844248000000004</v>
      </c>
      <c r="J650" s="75"/>
      <c r="K650" s="75"/>
      <c r="L650" s="83">
        <v>26.19</v>
      </c>
      <c r="M650" s="83">
        <v>72.12</v>
      </c>
      <c r="N650" s="32">
        <v>0</v>
      </c>
      <c r="O650" s="88"/>
      <c r="P650" s="88"/>
      <c r="Q650" s="89"/>
    </row>
    <row r="651" spans="1:17" x14ac:dyDescent="0.25">
      <c r="A651" s="74">
        <v>30599</v>
      </c>
      <c r="B651" s="81">
        <v>648</v>
      </c>
      <c r="C651" s="75">
        <v>26.319479999999999</v>
      </c>
      <c r="D651" s="75">
        <v>70.573391999999998</v>
      </c>
      <c r="E651" s="75">
        <v>26.535888000000003</v>
      </c>
      <c r="F651" s="75">
        <v>74.944224000000006</v>
      </c>
      <c r="G651" s="75">
        <v>26.053389600000003</v>
      </c>
      <c r="H651" s="75">
        <v>68.741544000000005</v>
      </c>
      <c r="I651" s="75">
        <v>24.865584000000002</v>
      </c>
      <c r="J651" s="75"/>
      <c r="K651" s="75"/>
      <c r="L651" s="83">
        <v>26.21</v>
      </c>
      <c r="M651" s="83">
        <v>72.2</v>
      </c>
      <c r="N651" s="32">
        <v>31.115000000000002</v>
      </c>
      <c r="O651" s="88"/>
      <c r="P651" s="88"/>
      <c r="Q651" s="89"/>
    </row>
    <row r="652" spans="1:17" x14ac:dyDescent="0.25">
      <c r="A652" s="74">
        <v>30600</v>
      </c>
      <c r="B652" s="81">
        <v>649</v>
      </c>
      <c r="C652" s="75">
        <v>26.310336</v>
      </c>
      <c r="D652" s="75">
        <v>70.7898</v>
      </c>
      <c r="E652" s="75">
        <v>26.560272000000001</v>
      </c>
      <c r="F652" s="75">
        <v>75.13015200000001</v>
      </c>
      <c r="G652" s="75">
        <v>26.1009384</v>
      </c>
      <c r="H652" s="75">
        <v>69.021960000000007</v>
      </c>
      <c r="I652" s="75">
        <v>24.886920000000003</v>
      </c>
      <c r="J652" s="75"/>
      <c r="K652" s="75"/>
      <c r="L652" s="83">
        <v>26.22</v>
      </c>
      <c r="M652" s="83">
        <v>72.27</v>
      </c>
      <c r="N652" s="32">
        <v>6.8579999999999997</v>
      </c>
      <c r="O652" s="88"/>
      <c r="P652" s="88"/>
      <c r="Q652" s="89"/>
    </row>
    <row r="653" spans="1:17" x14ac:dyDescent="0.25">
      <c r="A653" s="74">
        <v>30601</v>
      </c>
      <c r="B653" s="81">
        <v>650</v>
      </c>
      <c r="C653" s="75">
        <v>26.301192000000004</v>
      </c>
      <c r="D653" s="75">
        <v>70.829424000000003</v>
      </c>
      <c r="E653" s="75">
        <v>26.612088000000004</v>
      </c>
      <c r="F653" s="75">
        <v>75.346559999999997</v>
      </c>
      <c r="G653" s="75">
        <v>26.138733600000002</v>
      </c>
      <c r="H653" s="75">
        <v>69.445632000000003</v>
      </c>
      <c r="I653" s="75">
        <v>24.917400000000001</v>
      </c>
      <c r="J653" s="75"/>
      <c r="K653" s="75"/>
      <c r="L653" s="83">
        <v>26.23</v>
      </c>
      <c r="M653" s="83">
        <v>72.33</v>
      </c>
      <c r="N653" s="32">
        <v>46.863</v>
      </c>
      <c r="O653" s="88"/>
      <c r="P653" s="88"/>
      <c r="Q653" s="89"/>
    </row>
    <row r="654" spans="1:17" x14ac:dyDescent="0.25">
      <c r="A654" s="74">
        <v>30602</v>
      </c>
      <c r="B654" s="81">
        <v>651</v>
      </c>
      <c r="C654" s="75">
        <v>26.301192000000004</v>
      </c>
      <c r="D654" s="75">
        <v>70.984871999999996</v>
      </c>
      <c r="E654" s="75">
        <v>26.541983999999999</v>
      </c>
      <c r="F654" s="75">
        <v>75.483720000000005</v>
      </c>
      <c r="G654" s="75">
        <v>26.158850399999999</v>
      </c>
      <c r="H654" s="75">
        <v>69.762624000000002</v>
      </c>
      <c r="I654" s="75">
        <v>24.926544000000003</v>
      </c>
      <c r="J654" s="75"/>
      <c r="K654" s="75"/>
      <c r="L654" s="83">
        <v>26.23</v>
      </c>
      <c r="M654" s="83">
        <v>72.400000000000006</v>
      </c>
      <c r="N654" s="32">
        <v>0</v>
      </c>
      <c r="O654" s="88"/>
      <c r="P654" s="88"/>
      <c r="Q654" s="89"/>
    </row>
    <row r="655" spans="1:17" x14ac:dyDescent="0.25">
      <c r="A655" s="74">
        <v>30603</v>
      </c>
      <c r="B655" s="81">
        <v>652</v>
      </c>
      <c r="C655" s="75">
        <v>26.298144000000001</v>
      </c>
      <c r="D655" s="75">
        <v>71.146416000000002</v>
      </c>
      <c r="E655" s="75">
        <v>26.514551999999998</v>
      </c>
      <c r="F655" s="75">
        <v>75.584304000000003</v>
      </c>
      <c r="G655" s="75">
        <v>26.164946400000002</v>
      </c>
      <c r="H655" s="75">
        <v>69.948552000000007</v>
      </c>
      <c r="I655" s="75">
        <v>24.923496</v>
      </c>
      <c r="J655" s="75"/>
      <c r="K655" s="75"/>
      <c r="L655" s="83">
        <v>26.24</v>
      </c>
      <c r="M655" s="83">
        <v>72.48</v>
      </c>
      <c r="N655" s="32">
        <v>0</v>
      </c>
      <c r="O655" s="88"/>
      <c r="P655" s="88"/>
      <c r="Q655" s="89"/>
    </row>
    <row r="656" spans="1:17" x14ac:dyDescent="0.25">
      <c r="A656" s="74">
        <v>30604</v>
      </c>
      <c r="B656" s="81">
        <v>653</v>
      </c>
      <c r="C656" s="75">
        <v>26.285951999999998</v>
      </c>
      <c r="D656" s="75">
        <v>71.301864000000009</v>
      </c>
      <c r="E656" s="75">
        <v>26.508456000000002</v>
      </c>
      <c r="F656" s="75">
        <v>75.651359999999997</v>
      </c>
      <c r="G656" s="75">
        <v>26.163117600000003</v>
      </c>
      <c r="H656" s="75">
        <v>70.082664000000008</v>
      </c>
      <c r="I656" s="75">
        <v>24.914352000000001</v>
      </c>
      <c r="J656" s="75"/>
      <c r="K656" s="75"/>
      <c r="L656" s="83">
        <v>26.25</v>
      </c>
      <c r="M656" s="83">
        <v>72.55</v>
      </c>
      <c r="N656" s="32">
        <v>4.3180000000000005</v>
      </c>
      <c r="O656" s="88"/>
      <c r="P656" s="88"/>
      <c r="Q656" s="89"/>
    </row>
    <row r="657" spans="1:17" x14ac:dyDescent="0.25">
      <c r="A657" s="74">
        <v>30605</v>
      </c>
      <c r="B657" s="81">
        <v>654</v>
      </c>
      <c r="C657" s="75">
        <v>26.267664000000003</v>
      </c>
      <c r="D657" s="75">
        <v>71.432928000000004</v>
      </c>
      <c r="E657" s="75">
        <v>26.499312</v>
      </c>
      <c r="F657" s="75">
        <v>75.721464000000012</v>
      </c>
      <c r="G657" s="75">
        <v>26.201522399999998</v>
      </c>
      <c r="H657" s="75">
        <v>70.232016000000002</v>
      </c>
      <c r="I657" s="75">
        <v>24.908256000000002</v>
      </c>
      <c r="J657" s="75"/>
      <c r="K657" s="75"/>
      <c r="L657" s="83">
        <v>26.25</v>
      </c>
      <c r="M657" s="83">
        <v>72.61</v>
      </c>
      <c r="N657" s="32">
        <v>0.50800000000000001</v>
      </c>
      <c r="O657" s="88"/>
      <c r="P657" s="88"/>
      <c r="Q657" s="89"/>
    </row>
    <row r="658" spans="1:17" x14ac:dyDescent="0.25">
      <c r="A658" s="74">
        <v>30606</v>
      </c>
      <c r="B658" s="81">
        <v>655</v>
      </c>
      <c r="C658" s="75">
        <v>26.249376000000002</v>
      </c>
      <c r="D658" s="75">
        <v>71.560944000000006</v>
      </c>
      <c r="E658" s="75">
        <v>26.505407999999999</v>
      </c>
      <c r="F658" s="75">
        <v>75.855575999999999</v>
      </c>
      <c r="G658" s="75">
        <v>26.241146400000002</v>
      </c>
      <c r="H658" s="75">
        <v>70.561199999999999</v>
      </c>
      <c r="I658" s="75">
        <v>24.918416000000001</v>
      </c>
      <c r="J658" s="75"/>
      <c r="K658" s="75"/>
      <c r="L658" s="83">
        <v>26.25</v>
      </c>
      <c r="M658" s="83">
        <v>72.66</v>
      </c>
      <c r="N658" s="32">
        <v>0.254</v>
      </c>
      <c r="O658" s="88"/>
      <c r="P658" s="88"/>
      <c r="Q658" s="89"/>
    </row>
    <row r="659" spans="1:17" x14ac:dyDescent="0.25">
      <c r="A659" s="74">
        <v>30607</v>
      </c>
      <c r="B659" s="81">
        <v>656</v>
      </c>
      <c r="C659" s="75">
        <v>26.240232000000002</v>
      </c>
      <c r="D659" s="75">
        <v>71.685912000000002</v>
      </c>
      <c r="E659" s="75">
        <v>26.499312</v>
      </c>
      <c r="F659" s="75">
        <v>75.947016000000005</v>
      </c>
      <c r="G659" s="75">
        <v>26.311250399999999</v>
      </c>
      <c r="H659" s="75">
        <v>70.737984000000012</v>
      </c>
      <c r="I659" s="75">
        <v>24.911304000000001</v>
      </c>
      <c r="J659" s="75"/>
      <c r="K659" s="75"/>
      <c r="L659" s="83">
        <v>26.26</v>
      </c>
      <c r="M659" s="83">
        <v>72.72</v>
      </c>
      <c r="N659" s="32">
        <v>0</v>
      </c>
      <c r="O659" s="88"/>
      <c r="P659" s="88"/>
      <c r="Q659" s="89"/>
    </row>
    <row r="660" spans="1:17" x14ac:dyDescent="0.25">
      <c r="A660" s="74">
        <v>30608</v>
      </c>
      <c r="B660" s="81">
        <v>657</v>
      </c>
      <c r="C660" s="75">
        <v>26.231088000000003</v>
      </c>
      <c r="D660" s="75">
        <v>71.847456000000008</v>
      </c>
      <c r="E660" s="75">
        <v>26.502360000000003</v>
      </c>
      <c r="F660" s="75">
        <v>75.992736000000008</v>
      </c>
      <c r="G660" s="75">
        <v>26.344778400000003</v>
      </c>
      <c r="H660" s="75">
        <v>70.847712000000001</v>
      </c>
      <c r="I660" s="75">
        <v>24.902160000000002</v>
      </c>
      <c r="J660" s="75"/>
      <c r="K660" s="75"/>
      <c r="L660" s="83">
        <v>26.26</v>
      </c>
      <c r="M660" s="83">
        <v>72.790000000000006</v>
      </c>
      <c r="N660" s="32">
        <v>17.399000000000001</v>
      </c>
      <c r="O660" s="88"/>
      <c r="P660" s="88"/>
      <c r="Q660" s="89"/>
    </row>
    <row r="661" spans="1:17" x14ac:dyDescent="0.25">
      <c r="A661" s="74">
        <v>30609</v>
      </c>
      <c r="B661" s="81">
        <v>658</v>
      </c>
      <c r="C661" s="75">
        <v>26.231088000000003</v>
      </c>
      <c r="D661" s="75">
        <v>71.978520000000003</v>
      </c>
      <c r="E661" s="75">
        <v>26.502360000000003</v>
      </c>
      <c r="F661" s="75">
        <v>76.032359999999997</v>
      </c>
      <c r="G661" s="75">
        <v>26.350874400000002</v>
      </c>
      <c r="H661" s="75">
        <v>70.920864000000009</v>
      </c>
      <c r="I661" s="75">
        <v>24.896064000000003</v>
      </c>
      <c r="J661" s="75"/>
      <c r="K661" s="75"/>
      <c r="L661" s="83">
        <v>26.27</v>
      </c>
      <c r="M661" s="83">
        <v>72.86</v>
      </c>
      <c r="N661" s="32">
        <v>0</v>
      </c>
      <c r="O661" s="88"/>
      <c r="P661" s="88"/>
      <c r="Q661" s="89"/>
    </row>
    <row r="662" spans="1:17" x14ac:dyDescent="0.25">
      <c r="A662" s="74">
        <v>30610</v>
      </c>
      <c r="B662" s="81">
        <v>659</v>
      </c>
      <c r="C662" s="75">
        <v>26.237183999999999</v>
      </c>
      <c r="D662" s="75">
        <v>72.079104000000001</v>
      </c>
      <c r="E662" s="75">
        <v>26.487120000000004</v>
      </c>
      <c r="F662" s="75">
        <v>76.071984000000015</v>
      </c>
      <c r="G662" s="75">
        <v>26.353007999999999</v>
      </c>
      <c r="H662" s="75">
        <v>70.972679999999997</v>
      </c>
      <c r="I662" s="75">
        <v>24.883872</v>
      </c>
      <c r="J662" s="75"/>
      <c r="K662" s="75"/>
      <c r="L662" s="83">
        <v>26.27</v>
      </c>
      <c r="M662" s="83">
        <v>72.95</v>
      </c>
      <c r="N662" s="32">
        <v>0</v>
      </c>
      <c r="O662" s="88"/>
      <c r="P662" s="88"/>
      <c r="Q662" s="89"/>
    </row>
    <row r="663" spans="1:17" x14ac:dyDescent="0.25">
      <c r="A663" s="74">
        <v>30611</v>
      </c>
      <c r="B663" s="81">
        <v>660</v>
      </c>
      <c r="C663" s="75">
        <v>26.270712</v>
      </c>
      <c r="D663" s="75">
        <v>72.137016000000003</v>
      </c>
      <c r="E663" s="75">
        <v>26.499312</v>
      </c>
      <c r="F663" s="75">
        <v>76.212192000000002</v>
      </c>
      <c r="G663" s="75">
        <v>26.364285600000002</v>
      </c>
      <c r="H663" s="75">
        <v>71.036687999999998</v>
      </c>
      <c r="I663" s="75">
        <v>24.893016000000003</v>
      </c>
      <c r="J663" s="75"/>
      <c r="K663" s="75"/>
      <c r="L663" s="83">
        <v>26.28</v>
      </c>
      <c r="M663" s="83">
        <v>73.02</v>
      </c>
      <c r="N663" s="32">
        <v>4.5719999999999992</v>
      </c>
      <c r="O663" s="88"/>
      <c r="P663" s="88"/>
      <c r="Q663" s="89"/>
    </row>
    <row r="664" spans="1:17" x14ac:dyDescent="0.25">
      <c r="A664" s="74">
        <v>30612</v>
      </c>
      <c r="B664" s="81">
        <v>661</v>
      </c>
      <c r="C664" s="75">
        <v>26.279856000000002</v>
      </c>
      <c r="D664" s="75">
        <v>72.167496</v>
      </c>
      <c r="E664" s="75">
        <v>26.490168000000001</v>
      </c>
      <c r="F664" s="75">
        <v>76.30668</v>
      </c>
      <c r="G664" s="75">
        <v>26.399642400000001</v>
      </c>
      <c r="H664" s="75">
        <v>71.030591999999999</v>
      </c>
      <c r="I664" s="75">
        <v>24.902160000000002</v>
      </c>
      <c r="J664" s="75"/>
      <c r="K664" s="75"/>
      <c r="L664" s="83">
        <v>26.29</v>
      </c>
      <c r="M664" s="83">
        <v>73.06</v>
      </c>
      <c r="N664" s="32">
        <v>0</v>
      </c>
      <c r="O664" s="88"/>
      <c r="P664" s="88"/>
      <c r="Q664" s="89"/>
    </row>
    <row r="665" spans="1:17" x14ac:dyDescent="0.25">
      <c r="A665" s="74">
        <v>30613</v>
      </c>
      <c r="B665" s="81">
        <v>662</v>
      </c>
      <c r="C665" s="75">
        <v>26.292048000000001</v>
      </c>
      <c r="D665" s="75">
        <v>72.207120000000003</v>
      </c>
      <c r="E665" s="75">
        <v>26.468832000000003</v>
      </c>
      <c r="F665" s="75">
        <v>76.379832000000007</v>
      </c>
      <c r="G665" s="75">
        <v>26.424026399999999</v>
      </c>
      <c r="H665" s="75">
        <v>71.061071999999996</v>
      </c>
      <c r="I665" s="75">
        <v>24.905207999999998</v>
      </c>
      <c r="J665" s="75"/>
      <c r="K665" s="75"/>
      <c r="L665" s="83">
        <v>26.3</v>
      </c>
      <c r="M665" s="83">
        <v>73.12</v>
      </c>
      <c r="N665" s="32">
        <v>21.59</v>
      </c>
      <c r="O665" s="88"/>
      <c r="P665" s="88"/>
      <c r="Q665" s="89"/>
    </row>
    <row r="666" spans="1:17" x14ac:dyDescent="0.25">
      <c r="A666" s="74">
        <v>30614</v>
      </c>
      <c r="B666" s="81">
        <v>663</v>
      </c>
      <c r="C666" s="75">
        <v>26.310336</v>
      </c>
      <c r="D666" s="75">
        <v>72.258936000000006</v>
      </c>
      <c r="E666" s="75">
        <v>26.441400000000002</v>
      </c>
      <c r="F666" s="75">
        <v>76.428600000000003</v>
      </c>
      <c r="G666" s="75">
        <v>26.437437599999999</v>
      </c>
      <c r="H666" s="75">
        <v>71.088504</v>
      </c>
      <c r="I666" s="75">
        <v>24.896064000000003</v>
      </c>
      <c r="J666" s="75"/>
      <c r="K666" s="75"/>
      <c r="L666" s="83">
        <v>26.3</v>
      </c>
      <c r="M666" s="83">
        <v>73.17</v>
      </c>
      <c r="N666" s="32">
        <v>2.54</v>
      </c>
      <c r="O666" s="88"/>
      <c r="P666" s="88"/>
      <c r="Q666" s="89"/>
    </row>
    <row r="667" spans="1:17" x14ac:dyDescent="0.25">
      <c r="A667" s="74">
        <v>30615</v>
      </c>
      <c r="B667" s="81">
        <v>664</v>
      </c>
      <c r="C667" s="75">
        <v>26.334720000000004</v>
      </c>
      <c r="D667" s="75">
        <v>72.350376000000011</v>
      </c>
      <c r="E667" s="75">
        <v>26.420064000000004</v>
      </c>
      <c r="F667" s="75">
        <v>76.440792000000002</v>
      </c>
      <c r="G667" s="75">
        <v>26.437437599999999</v>
      </c>
      <c r="H667" s="75">
        <v>71.167752000000007</v>
      </c>
      <c r="I667" s="75">
        <v>24.908256000000002</v>
      </c>
      <c r="L667" s="83">
        <v>26.32</v>
      </c>
      <c r="M667" s="83">
        <v>73.239999999999995</v>
      </c>
      <c r="N667" s="32">
        <v>1.1429999999999998</v>
      </c>
      <c r="O667" s="88"/>
      <c r="P667" s="88"/>
      <c r="Q667" s="89"/>
    </row>
    <row r="668" spans="1:17" x14ac:dyDescent="0.25">
      <c r="A668" s="74">
        <v>30616</v>
      </c>
      <c r="B668" s="81">
        <v>665</v>
      </c>
      <c r="C668" s="75">
        <v>26.356056000000002</v>
      </c>
      <c r="D668" s="75">
        <v>72.454008000000002</v>
      </c>
      <c r="E668" s="75">
        <v>26.395679999999999</v>
      </c>
      <c r="F668" s="75">
        <v>76.446888000000001</v>
      </c>
      <c r="G668" s="75">
        <v>26.4648696</v>
      </c>
      <c r="H668" s="75">
        <v>71.250048000000007</v>
      </c>
      <c r="I668" s="75">
        <v>24.914352000000001</v>
      </c>
      <c r="L668" s="83">
        <v>26.33</v>
      </c>
      <c r="M668" s="83">
        <v>73.3</v>
      </c>
      <c r="N668" s="32">
        <v>0</v>
      </c>
      <c r="O668" s="88"/>
      <c r="P668" s="88"/>
      <c r="Q668" s="89"/>
    </row>
    <row r="669" spans="1:17" x14ac:dyDescent="0.25">
      <c r="A669" s="74">
        <v>30617</v>
      </c>
      <c r="B669" s="81">
        <v>666</v>
      </c>
      <c r="C669" s="75">
        <v>26.368248000000001</v>
      </c>
      <c r="D669" s="75">
        <v>72.575928000000005</v>
      </c>
      <c r="E669" s="75">
        <v>26.371296000000001</v>
      </c>
      <c r="F669" s="75">
        <v>76.446888000000001</v>
      </c>
      <c r="G669" s="75">
        <v>26.499312</v>
      </c>
      <c r="H669" s="75">
        <v>71.298816000000002</v>
      </c>
      <c r="I669" s="75">
        <v>24.920448000000004</v>
      </c>
      <c r="L669" s="83">
        <v>26.34</v>
      </c>
      <c r="M669" s="83">
        <v>73.37</v>
      </c>
      <c r="N669" s="32">
        <v>0</v>
      </c>
      <c r="O669" s="88"/>
      <c r="P669" s="88"/>
      <c r="Q669" s="89"/>
    </row>
    <row r="670" spans="1:17" x14ac:dyDescent="0.25">
      <c r="A670" s="74">
        <v>30618</v>
      </c>
      <c r="B670" s="81">
        <v>667</v>
      </c>
      <c r="C670" s="75">
        <v>26.377392000000004</v>
      </c>
      <c r="D670" s="75">
        <v>72.670416000000003</v>
      </c>
      <c r="E670" s="75">
        <v>26.346912</v>
      </c>
      <c r="F670" s="75">
        <v>76.446888000000001</v>
      </c>
      <c r="G670" s="75">
        <v>26.548079999999999</v>
      </c>
      <c r="H670" s="75">
        <v>71.320152000000007</v>
      </c>
      <c r="I670" s="75">
        <v>24.926544000000003</v>
      </c>
      <c r="L670" s="83">
        <v>26.34</v>
      </c>
      <c r="M670" s="83">
        <v>73.44</v>
      </c>
      <c r="N670" s="32">
        <v>41.148000000000003</v>
      </c>
      <c r="O670" s="88"/>
      <c r="P670" s="88"/>
      <c r="Q670" s="89"/>
    </row>
    <row r="671" spans="1:17" x14ac:dyDescent="0.25">
      <c r="A671" s="74">
        <v>30619</v>
      </c>
      <c r="B671" s="81">
        <v>668</v>
      </c>
      <c r="C671" s="75">
        <v>26.417016</v>
      </c>
      <c r="D671" s="75">
        <v>72.82586400000001</v>
      </c>
      <c r="E671" s="75">
        <v>26.319479999999999</v>
      </c>
      <c r="F671" s="75">
        <v>76.428600000000003</v>
      </c>
      <c r="G671" s="75">
        <v>26.572464000000004</v>
      </c>
      <c r="H671" s="75">
        <v>71.454264000000009</v>
      </c>
      <c r="I671" s="75">
        <v>24.929592000000003</v>
      </c>
      <c r="L671" s="83">
        <v>26.35</v>
      </c>
      <c r="M671" s="83">
        <v>73.510000000000005</v>
      </c>
      <c r="N671" s="32">
        <v>7.6199999999999992</v>
      </c>
      <c r="O671" s="88"/>
      <c r="P671" s="88"/>
      <c r="Q671" s="89"/>
    </row>
    <row r="672" spans="1:17" x14ac:dyDescent="0.25">
      <c r="A672" s="74">
        <v>30620</v>
      </c>
      <c r="B672" s="81">
        <v>669</v>
      </c>
      <c r="C672" s="75">
        <v>26.462736</v>
      </c>
      <c r="D672" s="75">
        <v>73.209912000000003</v>
      </c>
      <c r="E672" s="75">
        <v>26.325576000000002</v>
      </c>
      <c r="F672" s="75">
        <v>76.42555200000001</v>
      </c>
      <c r="G672" s="75">
        <v>26.6568936</v>
      </c>
      <c r="H672" s="75">
        <v>71.679816000000002</v>
      </c>
      <c r="I672" s="75">
        <v>24.932639999999999</v>
      </c>
      <c r="L672" s="83">
        <v>26.36</v>
      </c>
      <c r="M672" s="83">
        <v>73.59</v>
      </c>
      <c r="N672" s="32">
        <v>0.254</v>
      </c>
      <c r="O672" s="88"/>
      <c r="P672" s="88"/>
      <c r="Q672" s="89"/>
    </row>
    <row r="673" spans="1:17" x14ac:dyDescent="0.25">
      <c r="A673" s="74">
        <v>30621</v>
      </c>
      <c r="B673" s="81">
        <v>670</v>
      </c>
      <c r="C673" s="75">
        <v>26.487120000000004</v>
      </c>
      <c r="D673" s="75">
        <v>73.51166400000001</v>
      </c>
      <c r="E673" s="75">
        <v>26.325576000000002</v>
      </c>
      <c r="F673" s="75">
        <v>76.507847999999996</v>
      </c>
      <c r="G673" s="75">
        <v>26.700479999999999</v>
      </c>
      <c r="H673" s="75">
        <v>71.783448000000007</v>
      </c>
      <c r="I673" s="75">
        <v>24.966168</v>
      </c>
      <c r="L673" s="83">
        <v>26.36</v>
      </c>
      <c r="M673" s="83">
        <v>73.650000000000006</v>
      </c>
      <c r="N673" s="32">
        <v>14.097000000000001</v>
      </c>
      <c r="O673" s="88"/>
      <c r="P673" s="88"/>
      <c r="Q673" s="89"/>
    </row>
    <row r="674" spans="1:17" x14ac:dyDescent="0.25">
      <c r="A674" s="74">
        <v>30622</v>
      </c>
      <c r="B674" s="81">
        <v>671</v>
      </c>
      <c r="C674" s="75">
        <v>26.502360000000003</v>
      </c>
      <c r="D674" s="75">
        <v>73.697592</v>
      </c>
      <c r="E674" s="75">
        <v>26.343864000000004</v>
      </c>
      <c r="F674" s="75">
        <v>76.550520000000006</v>
      </c>
      <c r="G674" s="75">
        <v>26.728826399999999</v>
      </c>
      <c r="H674" s="75">
        <v>72.021191999999999</v>
      </c>
      <c r="I674" s="75">
        <v>25.008839999999999</v>
      </c>
      <c r="L674" s="83">
        <v>26.37</v>
      </c>
      <c r="M674" s="83">
        <v>73.709999999999994</v>
      </c>
      <c r="N674" s="32">
        <v>15.493999999999998</v>
      </c>
    </row>
    <row r="675" spans="1:17" x14ac:dyDescent="0.25">
      <c r="A675" s="74">
        <v>30623</v>
      </c>
      <c r="B675" s="81">
        <v>672</v>
      </c>
      <c r="C675" s="75">
        <v>26.53284</v>
      </c>
      <c r="D675" s="75">
        <v>73.914000000000001</v>
      </c>
      <c r="E675" s="75">
        <v>26.343864000000004</v>
      </c>
      <c r="F675" s="75">
        <v>76.587096000000003</v>
      </c>
      <c r="G675" s="75">
        <v>26.741018400000002</v>
      </c>
      <c r="H675" s="75">
        <v>72.29246400000001</v>
      </c>
      <c r="I675" s="75">
        <v>25.017984000000002</v>
      </c>
      <c r="L675" s="83">
        <v>26.38</v>
      </c>
      <c r="M675" s="83">
        <v>73.78</v>
      </c>
      <c r="N675" s="32"/>
    </row>
    <row r="676" spans="1:17" x14ac:dyDescent="0.25">
      <c r="A676" s="74">
        <v>30624</v>
      </c>
      <c r="B676" s="81">
        <v>673</v>
      </c>
      <c r="C676" s="75">
        <v>26.563320000000004</v>
      </c>
      <c r="D676" s="75">
        <v>74.106024000000005</v>
      </c>
      <c r="E676" s="75">
        <v>26.349960000000003</v>
      </c>
      <c r="F676" s="75">
        <v>76.593192000000002</v>
      </c>
      <c r="G676" s="75">
        <v>26.752296000000001</v>
      </c>
      <c r="H676" s="75">
        <v>72.481440000000006</v>
      </c>
      <c r="I676" s="75">
        <v>25.024079999999998</v>
      </c>
      <c r="L676" s="83">
        <v>26.39</v>
      </c>
      <c r="M676" s="83">
        <v>73.91</v>
      </c>
    </row>
    <row r="677" spans="1:17" x14ac:dyDescent="0.25">
      <c r="A677" s="74">
        <v>30625</v>
      </c>
      <c r="B677" s="81">
        <v>674</v>
      </c>
      <c r="C677" s="75">
        <v>26.584656000000003</v>
      </c>
      <c r="D677" s="75">
        <v>74.291952000000009</v>
      </c>
      <c r="E677" s="75">
        <v>26.346912</v>
      </c>
      <c r="F677" s="75">
        <v>76.593192000000002</v>
      </c>
      <c r="G677" s="75">
        <v>26.734007999999999</v>
      </c>
      <c r="H677" s="75">
        <v>72.627744000000007</v>
      </c>
      <c r="I677" s="75">
        <v>25.021032000000002</v>
      </c>
      <c r="L677" s="83">
        <v>26.4</v>
      </c>
      <c r="M677" s="83">
        <v>73.98</v>
      </c>
    </row>
    <row r="678" spans="1:17" x14ac:dyDescent="0.25">
      <c r="A678" s="74">
        <v>30626</v>
      </c>
      <c r="B678" s="81">
        <v>675</v>
      </c>
      <c r="C678" s="75">
        <v>26.605992000000004</v>
      </c>
      <c r="D678" s="75">
        <v>74.374247999999994</v>
      </c>
      <c r="E678" s="75">
        <v>26.353007999999999</v>
      </c>
      <c r="F678" s="75">
        <v>76.654152000000011</v>
      </c>
      <c r="G678" s="75">
        <v>26.696517600000004</v>
      </c>
      <c r="H678" s="75">
        <v>72.74966400000001</v>
      </c>
      <c r="L678" s="83">
        <v>26.41</v>
      </c>
      <c r="M678" s="83">
        <v>74.05</v>
      </c>
    </row>
    <row r="679" spans="1:17" x14ac:dyDescent="0.25">
      <c r="A679" s="74">
        <v>30627</v>
      </c>
      <c r="B679" s="81">
        <v>676</v>
      </c>
      <c r="C679" s="75">
        <v>26.612088000000004</v>
      </c>
      <c r="D679" s="75">
        <v>74.459592000000001</v>
      </c>
      <c r="E679" s="75">
        <v>26.417016</v>
      </c>
      <c r="F679" s="75">
        <v>76.797408000000004</v>
      </c>
      <c r="G679" s="75">
        <v>26.664818400000001</v>
      </c>
      <c r="H679" s="75">
        <v>72.920352000000008</v>
      </c>
      <c r="L679" s="83">
        <v>26.41</v>
      </c>
      <c r="M679" s="83">
        <v>74.150000000000006</v>
      </c>
    </row>
    <row r="680" spans="1:17" x14ac:dyDescent="0.25">
      <c r="A680" s="74">
        <v>30628</v>
      </c>
      <c r="B680" s="81">
        <v>677</v>
      </c>
      <c r="C680" s="75">
        <v>26.648664000000004</v>
      </c>
      <c r="D680" s="75">
        <v>74.535792000000001</v>
      </c>
      <c r="E680" s="75">
        <v>26.444448000000001</v>
      </c>
      <c r="F680" s="75">
        <v>76.873608000000004</v>
      </c>
      <c r="G680" s="75">
        <v>26.804112</v>
      </c>
      <c r="H680" s="75">
        <v>73.273920000000004</v>
      </c>
      <c r="L680" s="83">
        <v>26.42</v>
      </c>
      <c r="M680" s="83">
        <v>74.23</v>
      </c>
    </row>
    <row r="681" spans="1:17" x14ac:dyDescent="0.25">
      <c r="A681" s="74">
        <v>30629</v>
      </c>
      <c r="B681" s="81">
        <v>678</v>
      </c>
      <c r="C681" s="75">
        <v>26.648664000000004</v>
      </c>
      <c r="D681" s="75">
        <v>74.599800000000002</v>
      </c>
      <c r="E681" s="75">
        <v>26.45664</v>
      </c>
      <c r="F681" s="75">
        <v>76.879704000000004</v>
      </c>
      <c r="G681" s="75">
        <v>26.76144</v>
      </c>
      <c r="H681" s="75">
        <v>73.408032000000006</v>
      </c>
      <c r="L681" s="83">
        <v>26.44</v>
      </c>
      <c r="M681" s="83">
        <v>74.31</v>
      </c>
    </row>
    <row r="682" spans="1:17" x14ac:dyDescent="0.25">
      <c r="A682" s="74">
        <v>30630</v>
      </c>
      <c r="B682" s="81">
        <v>679</v>
      </c>
      <c r="C682" s="75">
        <v>26.648664000000004</v>
      </c>
      <c r="D682" s="75">
        <v>74.679047999999995</v>
      </c>
      <c r="E682" s="75">
        <v>26.453592000000004</v>
      </c>
      <c r="F682" s="75">
        <v>76.97114400000001</v>
      </c>
      <c r="G682" s="75">
        <v>26.723949600000005</v>
      </c>
      <c r="H682" s="75">
        <v>73.475088</v>
      </c>
      <c r="L682" s="83">
        <v>26.45</v>
      </c>
      <c r="M682" s="83">
        <v>74.430000000000007</v>
      </c>
    </row>
    <row r="683" spans="1:17" x14ac:dyDescent="0.25">
      <c r="A683" s="74">
        <v>30631</v>
      </c>
      <c r="B683" s="81">
        <v>680</v>
      </c>
      <c r="C683" s="75">
        <v>26.712672000000001</v>
      </c>
      <c r="D683" s="75">
        <v>75.057000000000002</v>
      </c>
      <c r="E683" s="75">
        <v>26.474928000000002</v>
      </c>
      <c r="F683" s="75">
        <v>77.010767999999999</v>
      </c>
      <c r="G683" s="75">
        <v>26.721816</v>
      </c>
      <c r="H683" s="75">
        <v>73.578720000000004</v>
      </c>
      <c r="L683" s="83">
        <v>26.46</v>
      </c>
      <c r="M683" s="83">
        <v>74.56</v>
      </c>
    </row>
    <row r="684" spans="1:17" x14ac:dyDescent="0.25">
      <c r="A684" s="74">
        <v>30632</v>
      </c>
      <c r="B684" s="81">
        <v>681</v>
      </c>
      <c r="C684" s="75">
        <v>26.712672000000001</v>
      </c>
      <c r="D684" s="75">
        <v>75.218544000000009</v>
      </c>
      <c r="E684" s="75">
        <v>26.487120000000004</v>
      </c>
      <c r="F684" s="75">
        <v>77.016864000000012</v>
      </c>
      <c r="G684" s="75">
        <v>26.765504</v>
      </c>
      <c r="H684" s="75">
        <v>74.102975999999998</v>
      </c>
      <c r="L684" s="83">
        <v>26.46</v>
      </c>
      <c r="M684" s="83">
        <v>74.66</v>
      </c>
    </row>
    <row r="685" spans="1:17" x14ac:dyDescent="0.25">
      <c r="A685" s="74">
        <v>30633</v>
      </c>
      <c r="B685" s="81">
        <v>682</v>
      </c>
      <c r="C685" s="75">
        <v>26.700479999999999</v>
      </c>
      <c r="D685" s="75">
        <v>75.35875200000001</v>
      </c>
      <c r="E685" s="75">
        <v>26.487120000000004</v>
      </c>
      <c r="F685" s="75">
        <v>76.986384000000001</v>
      </c>
      <c r="G685" s="75">
        <v>26.758392000000004</v>
      </c>
      <c r="H685" s="75">
        <v>74.435208000000003</v>
      </c>
      <c r="L685" s="83">
        <v>26.47</v>
      </c>
      <c r="M685" s="83">
        <v>74.75</v>
      </c>
    </row>
    <row r="686" spans="1:17" x14ac:dyDescent="0.25">
      <c r="A686" s="74">
        <v>30634</v>
      </c>
      <c r="B686" s="81">
        <v>683</v>
      </c>
      <c r="C686" s="75">
        <v>26.700479999999999</v>
      </c>
      <c r="D686" s="75">
        <v>75.462384000000014</v>
      </c>
      <c r="E686" s="75">
        <v>26.496264000000004</v>
      </c>
      <c r="F686" s="75">
        <v>76.949808000000004</v>
      </c>
      <c r="G686" s="75">
        <v>26.730960000000003</v>
      </c>
      <c r="H686" s="75">
        <v>74.633328000000006</v>
      </c>
      <c r="L686" s="83">
        <v>26.48</v>
      </c>
      <c r="M686" s="83">
        <v>74.83</v>
      </c>
    </row>
    <row r="687" spans="1:17" x14ac:dyDescent="0.25">
      <c r="A687" s="74">
        <v>30635</v>
      </c>
      <c r="B687" s="81">
        <v>684</v>
      </c>
      <c r="C687" s="75">
        <v>26.694383999999999</v>
      </c>
      <c r="D687" s="75">
        <v>75.575159999999997</v>
      </c>
      <c r="E687" s="75">
        <v>26.508456000000002</v>
      </c>
      <c r="F687" s="75">
        <v>76.919328000000007</v>
      </c>
      <c r="G687" s="75">
        <v>26.717853600000002</v>
      </c>
      <c r="H687" s="75">
        <v>74.858879999999999</v>
      </c>
      <c r="L687" s="83">
        <v>26.48</v>
      </c>
      <c r="M687" s="83">
        <v>74.92</v>
      </c>
    </row>
    <row r="688" spans="1:17" x14ac:dyDescent="0.25">
      <c r="A688" s="74">
        <v>30636</v>
      </c>
      <c r="B688" s="81">
        <v>685</v>
      </c>
      <c r="C688" s="75">
        <v>26.682192000000004</v>
      </c>
      <c r="D688" s="75">
        <v>75.703175999999999</v>
      </c>
      <c r="E688" s="75">
        <v>26.505407999999999</v>
      </c>
      <c r="F688" s="75">
        <v>76.873608000000004</v>
      </c>
      <c r="G688" s="75">
        <v>26.6568936</v>
      </c>
      <c r="H688" s="75">
        <v>74.974704000000003</v>
      </c>
      <c r="L688" s="83">
        <v>26.5</v>
      </c>
      <c r="M688" s="83">
        <v>74.98</v>
      </c>
    </row>
    <row r="689" spans="1:13" x14ac:dyDescent="0.25">
      <c r="A689" s="74">
        <v>30637</v>
      </c>
      <c r="B689" s="81">
        <v>686</v>
      </c>
      <c r="C689" s="75">
        <v>26.67</v>
      </c>
      <c r="D689" s="75">
        <v>75.776328000000007</v>
      </c>
      <c r="E689" s="75">
        <v>26.548079999999999</v>
      </c>
      <c r="F689" s="75">
        <v>76.809600000000003</v>
      </c>
      <c r="G689" s="75">
        <v>26.697431999999999</v>
      </c>
      <c r="H689" s="75">
        <v>74.992992000000001</v>
      </c>
      <c r="L689" s="83">
        <v>26.5</v>
      </c>
      <c r="M689" s="83">
        <v>75.06</v>
      </c>
    </row>
    <row r="690" spans="1:13" x14ac:dyDescent="0.25">
      <c r="A690" s="74">
        <v>30638</v>
      </c>
      <c r="B690" s="81">
        <v>687</v>
      </c>
      <c r="C690" s="75">
        <v>26.715720000000005</v>
      </c>
      <c r="D690" s="75">
        <v>75.898247999999995</v>
      </c>
      <c r="E690" s="75">
        <v>26.596848000000001</v>
      </c>
      <c r="F690" s="75">
        <v>76.97114400000001</v>
      </c>
      <c r="G690" s="75">
        <v>26.743151999999998</v>
      </c>
      <c r="H690" s="75">
        <v>75.050904000000003</v>
      </c>
      <c r="L690" s="83">
        <v>26.5</v>
      </c>
      <c r="M690" s="83">
        <v>75.16</v>
      </c>
    </row>
    <row r="691" spans="1:13" x14ac:dyDescent="0.25">
      <c r="A691" s="74">
        <v>30639</v>
      </c>
      <c r="B691" s="81">
        <v>688</v>
      </c>
      <c r="C691" s="75">
        <v>26.715720000000005</v>
      </c>
      <c r="D691" s="75">
        <v>76.065888000000001</v>
      </c>
      <c r="E691" s="75">
        <v>26.602944000000001</v>
      </c>
      <c r="F691" s="75">
        <v>76.99248</v>
      </c>
      <c r="G691" s="75">
        <v>26.789786400000001</v>
      </c>
      <c r="H691" s="75">
        <v>75.044808000000003</v>
      </c>
      <c r="L691" s="83">
        <v>26.51</v>
      </c>
      <c r="M691" s="83">
        <v>75.27</v>
      </c>
    </row>
    <row r="692" spans="1:13" x14ac:dyDescent="0.25">
      <c r="A692" s="74">
        <v>30640</v>
      </c>
      <c r="B692" s="81">
        <v>689</v>
      </c>
      <c r="C692" s="75">
        <v>26.700479999999999</v>
      </c>
      <c r="D692" s="75">
        <v>76.193904000000003</v>
      </c>
      <c r="E692" s="75">
        <v>26.60904</v>
      </c>
      <c r="F692" s="75">
        <v>77.010767999999999</v>
      </c>
      <c r="G692" s="75">
        <v>26.7532104</v>
      </c>
      <c r="H692" s="75">
        <v>75.154536000000007</v>
      </c>
      <c r="L692" s="83">
        <v>26.52</v>
      </c>
      <c r="M692" s="83">
        <v>75.34</v>
      </c>
    </row>
    <row r="693" spans="1:13" x14ac:dyDescent="0.25">
      <c r="A693" s="74">
        <v>30641</v>
      </c>
      <c r="B693" s="81">
        <v>690</v>
      </c>
      <c r="C693" s="75">
        <v>26.721816</v>
      </c>
      <c r="D693" s="75">
        <v>76.257912000000005</v>
      </c>
      <c r="E693" s="75">
        <v>26.633424000000002</v>
      </c>
      <c r="F693" s="75">
        <v>77.019912000000005</v>
      </c>
      <c r="G693" s="75">
        <v>26.778722160000001</v>
      </c>
      <c r="H693" s="75">
        <v>75.471528000000006</v>
      </c>
      <c r="L693" s="83">
        <v>26.53</v>
      </c>
      <c r="M693" s="83">
        <v>75.400000000000006</v>
      </c>
    </row>
    <row r="694" spans="1:13" x14ac:dyDescent="0.25">
      <c r="A694" s="74">
        <v>30642</v>
      </c>
      <c r="B694" s="81">
        <v>691</v>
      </c>
      <c r="C694" s="75">
        <v>26.721816</v>
      </c>
      <c r="D694" s="75">
        <v>76.254864000000012</v>
      </c>
      <c r="E694" s="75">
        <v>26.682192000000004</v>
      </c>
      <c r="F694" s="75">
        <v>77.111352000000011</v>
      </c>
      <c r="G694" s="75">
        <v>26.721816</v>
      </c>
      <c r="H694" s="75">
        <v>76.023216000000005</v>
      </c>
      <c r="L694" s="83">
        <v>26.53</v>
      </c>
      <c r="M694" s="83">
        <v>75.48</v>
      </c>
    </row>
    <row r="695" spans="1:13" x14ac:dyDescent="0.25">
      <c r="A695" s="74">
        <v>30643</v>
      </c>
      <c r="B695" s="81">
        <v>692</v>
      </c>
      <c r="C695" s="75">
        <v>26.712672000000001</v>
      </c>
      <c r="D695" s="75">
        <v>76.221336000000008</v>
      </c>
      <c r="E695" s="75">
        <v>26.718768000000001</v>
      </c>
      <c r="F695" s="75">
        <v>77.090016000000006</v>
      </c>
      <c r="G695" s="75">
        <v>26.7300456</v>
      </c>
      <c r="H695" s="75">
        <v>76.337159999999997</v>
      </c>
      <c r="L695" s="83">
        <v>26.54</v>
      </c>
      <c r="M695" s="83">
        <v>75.540000000000006</v>
      </c>
    </row>
    <row r="696" spans="1:13" x14ac:dyDescent="0.25">
      <c r="A696" s="74">
        <v>30644</v>
      </c>
      <c r="B696" s="81">
        <v>693</v>
      </c>
      <c r="C696" s="75">
        <v>26.700479999999999</v>
      </c>
      <c r="D696" s="75">
        <v>76.193904000000003</v>
      </c>
      <c r="E696" s="75">
        <v>26.718768000000001</v>
      </c>
      <c r="F696" s="75">
        <v>77.032104000000004</v>
      </c>
      <c r="G696" s="75">
        <v>26.890370400000002</v>
      </c>
      <c r="H696" s="75">
        <v>75.901296000000002</v>
      </c>
      <c r="L696" s="83">
        <v>26.54</v>
      </c>
      <c r="M696" s="83">
        <v>75.650000000000006</v>
      </c>
    </row>
    <row r="697" spans="1:13" x14ac:dyDescent="0.25">
      <c r="A697" s="74">
        <v>30645</v>
      </c>
      <c r="B697" s="81">
        <v>694</v>
      </c>
      <c r="C697" s="75">
        <v>26.682192000000004</v>
      </c>
      <c r="D697" s="75">
        <v>76.206096000000002</v>
      </c>
      <c r="E697" s="75">
        <v>26.712672000000001</v>
      </c>
      <c r="F697" s="75">
        <v>76.989432000000008</v>
      </c>
      <c r="G697" s="75">
        <v>26.9147544</v>
      </c>
      <c r="H697" s="75">
        <v>75.614784000000014</v>
      </c>
      <c r="L697" s="83">
        <v>26.55</v>
      </c>
      <c r="M697" s="83">
        <v>75.709999999999994</v>
      </c>
    </row>
    <row r="698" spans="1:13" x14ac:dyDescent="0.25">
      <c r="A698" s="74">
        <v>30646</v>
      </c>
      <c r="B698" s="81">
        <v>695</v>
      </c>
      <c r="C698" s="75">
        <v>26.682192000000004</v>
      </c>
      <c r="D698" s="75">
        <v>76.227432000000007</v>
      </c>
      <c r="E698" s="75">
        <v>26.706576000000002</v>
      </c>
      <c r="F698" s="75">
        <v>76.934567999999999</v>
      </c>
      <c r="G698" s="75">
        <v>26.901648000000002</v>
      </c>
      <c r="H698" s="75">
        <v>75.81595200000001</v>
      </c>
      <c r="L698" s="83">
        <v>26.56</v>
      </c>
      <c r="M698" s="83">
        <v>75.760000000000005</v>
      </c>
    </row>
    <row r="699" spans="1:13" x14ac:dyDescent="0.25">
      <c r="A699" s="74">
        <v>30647</v>
      </c>
      <c r="B699" s="81">
        <v>696</v>
      </c>
      <c r="C699" s="75">
        <v>26.700479999999999</v>
      </c>
      <c r="D699" s="75">
        <v>76.352400000000003</v>
      </c>
      <c r="E699" s="75">
        <v>26.688288000000004</v>
      </c>
      <c r="F699" s="75">
        <v>76.901040000000009</v>
      </c>
      <c r="G699" s="75">
        <v>26.848917600000004</v>
      </c>
      <c r="H699" s="75">
        <v>76.007975999999999</v>
      </c>
      <c r="L699" s="83">
        <v>26.57</v>
      </c>
      <c r="M699" s="83">
        <v>75.87</v>
      </c>
    </row>
    <row r="700" spans="1:13" x14ac:dyDescent="0.25">
      <c r="A700" s="74">
        <v>30648</v>
      </c>
      <c r="B700" s="81">
        <v>697</v>
      </c>
      <c r="C700" s="75">
        <v>26.746200000000002</v>
      </c>
      <c r="D700" s="75">
        <v>76.419455999999997</v>
      </c>
      <c r="E700" s="75">
        <v>26.679144000000001</v>
      </c>
      <c r="F700" s="75">
        <v>76.870559999999998</v>
      </c>
      <c r="G700" s="75">
        <v>26.830629600000002</v>
      </c>
      <c r="H700" s="75">
        <v>76.23048</v>
      </c>
      <c r="L700" s="83">
        <v>26.58</v>
      </c>
      <c r="M700" s="83">
        <v>75.91</v>
      </c>
    </row>
    <row r="701" spans="1:13" x14ac:dyDescent="0.25">
      <c r="A701" s="74">
        <v>30649</v>
      </c>
      <c r="B701" s="81">
        <v>698</v>
      </c>
      <c r="C701" s="75">
        <v>26.740104000000002</v>
      </c>
      <c r="D701" s="75">
        <v>76.510896000000002</v>
      </c>
      <c r="E701" s="75">
        <v>26.676096000000001</v>
      </c>
      <c r="F701" s="75">
        <v>76.833984000000001</v>
      </c>
      <c r="G701" s="75">
        <v>26.831544000000001</v>
      </c>
      <c r="H701" s="75">
        <v>76.117704000000003</v>
      </c>
      <c r="L701" s="83">
        <v>26.58</v>
      </c>
      <c r="M701" s="83">
        <v>76</v>
      </c>
    </row>
    <row r="702" spans="1:13" x14ac:dyDescent="0.25">
      <c r="A702" s="74">
        <v>30650</v>
      </c>
      <c r="B702" s="81">
        <v>699</v>
      </c>
      <c r="C702" s="75">
        <v>26.764488000000004</v>
      </c>
      <c r="D702" s="75">
        <v>76.526136000000008</v>
      </c>
      <c r="E702" s="75">
        <v>26.673048000000001</v>
      </c>
      <c r="F702" s="75">
        <v>76.800455999999997</v>
      </c>
      <c r="G702" s="75">
        <v>26.8885416</v>
      </c>
      <c r="H702" s="75">
        <v>75.992736000000008</v>
      </c>
      <c r="L702" s="83">
        <v>26.58</v>
      </c>
      <c r="M702" s="83">
        <v>76.06</v>
      </c>
    </row>
    <row r="703" spans="1:13" x14ac:dyDescent="0.25">
      <c r="A703" s="74">
        <v>30651</v>
      </c>
      <c r="B703" s="81">
        <v>700</v>
      </c>
      <c r="C703" s="75">
        <v>26.770583999999999</v>
      </c>
      <c r="D703" s="75">
        <v>76.574904000000004</v>
      </c>
      <c r="E703" s="75">
        <v>26.673048000000001</v>
      </c>
      <c r="F703" s="75">
        <v>76.791312000000005</v>
      </c>
      <c r="G703" s="75">
        <v>26.840688000000004</v>
      </c>
      <c r="H703" s="75">
        <v>76.260959999999997</v>
      </c>
      <c r="L703" s="83">
        <v>26.59</v>
      </c>
      <c r="M703" s="83">
        <v>76.14</v>
      </c>
    </row>
    <row r="704" spans="1:13" x14ac:dyDescent="0.25">
      <c r="A704" s="74">
        <v>30652</v>
      </c>
      <c r="B704" s="81">
        <v>701</v>
      </c>
      <c r="C704" s="75">
        <v>26.755344000000001</v>
      </c>
      <c r="D704" s="75">
        <v>76.751688000000001</v>
      </c>
      <c r="E704" s="75">
        <v>26.676096000000001</v>
      </c>
      <c r="F704" s="75">
        <v>76.757784000000001</v>
      </c>
      <c r="G704" s="75">
        <v>26.886407999999999</v>
      </c>
      <c r="H704" s="75">
        <v>76.318871999999999</v>
      </c>
      <c r="L704" s="83">
        <v>26.59</v>
      </c>
      <c r="M704" s="83">
        <v>76.2</v>
      </c>
    </row>
    <row r="705" spans="1:13" x14ac:dyDescent="0.25">
      <c r="A705" s="74">
        <v>30653</v>
      </c>
      <c r="B705" s="81">
        <v>702</v>
      </c>
      <c r="C705" s="75">
        <v>26.755344000000001</v>
      </c>
      <c r="D705" s="75">
        <v>76.943712000000005</v>
      </c>
      <c r="E705" s="75">
        <v>26.691336</v>
      </c>
      <c r="F705" s="75">
        <v>76.788264000000012</v>
      </c>
      <c r="G705" s="75">
        <v>26.8824456</v>
      </c>
      <c r="H705" s="75">
        <v>76.431647999999996</v>
      </c>
      <c r="L705" s="83">
        <v>26.58</v>
      </c>
      <c r="M705" s="83">
        <v>76.239999999999995</v>
      </c>
    </row>
    <row r="706" spans="1:13" x14ac:dyDescent="0.25">
      <c r="A706" s="74">
        <v>30654</v>
      </c>
      <c r="B706" s="81">
        <v>703</v>
      </c>
      <c r="C706" s="75">
        <v>26.773632000000003</v>
      </c>
      <c r="D706" s="75">
        <v>77.074776</v>
      </c>
      <c r="E706" s="75">
        <v>26.703528000000002</v>
      </c>
      <c r="F706" s="75">
        <v>76.800455999999997</v>
      </c>
      <c r="G706" s="75">
        <v>26.878178400000003</v>
      </c>
      <c r="H706" s="75">
        <v>76.507847999999996</v>
      </c>
      <c r="L706" s="83">
        <v>26.59</v>
      </c>
      <c r="M706" s="83">
        <v>76.28</v>
      </c>
    </row>
    <row r="707" spans="1:13" x14ac:dyDescent="0.25">
      <c r="A707" s="74">
        <v>30655</v>
      </c>
      <c r="B707" s="81">
        <v>704</v>
      </c>
      <c r="C707" s="75">
        <v>26.782776000000002</v>
      </c>
      <c r="D707" s="75">
        <v>77.105255999999997</v>
      </c>
      <c r="E707" s="75">
        <v>26.755344000000001</v>
      </c>
      <c r="F707" s="75">
        <v>76.870559999999998</v>
      </c>
      <c r="G707" s="75">
        <v>26.873301600000001</v>
      </c>
      <c r="H707" s="75">
        <v>76.596240000000009</v>
      </c>
      <c r="L707" s="83">
        <v>26.6</v>
      </c>
      <c r="M707" s="83">
        <v>76.319999999999993</v>
      </c>
    </row>
    <row r="708" spans="1:13" x14ac:dyDescent="0.25">
      <c r="A708" s="74">
        <v>30656</v>
      </c>
      <c r="B708" s="81">
        <v>705</v>
      </c>
      <c r="C708" s="75">
        <v>26.764488000000004</v>
      </c>
      <c r="D708" s="75">
        <v>77.096112000000005</v>
      </c>
      <c r="E708" s="75">
        <v>26.773632000000003</v>
      </c>
      <c r="F708" s="75">
        <v>76.989432000000008</v>
      </c>
      <c r="G708" s="75">
        <v>26.864157600000002</v>
      </c>
      <c r="H708" s="75">
        <v>76.641959999999997</v>
      </c>
      <c r="L708" s="83">
        <v>26.59</v>
      </c>
      <c r="M708" s="83">
        <v>76.349999999999994</v>
      </c>
    </row>
    <row r="709" spans="1:13" x14ac:dyDescent="0.25">
      <c r="A709" s="74">
        <v>30657</v>
      </c>
      <c r="B709" s="81">
        <v>706</v>
      </c>
      <c r="C709" s="75">
        <v>26.770583999999999</v>
      </c>
      <c r="D709" s="75">
        <v>77.099159999999998</v>
      </c>
      <c r="E709" s="75">
        <v>26.755344000000001</v>
      </c>
      <c r="F709" s="75">
        <v>77.099159999999998</v>
      </c>
      <c r="G709" s="75">
        <v>26.852879999999999</v>
      </c>
      <c r="H709" s="75">
        <v>76.657200000000003</v>
      </c>
      <c r="L709" s="83">
        <v>26.6</v>
      </c>
      <c r="M709" s="83">
        <v>76.39</v>
      </c>
    </row>
    <row r="710" spans="1:13" x14ac:dyDescent="0.25">
      <c r="A710" s="74">
        <v>30658</v>
      </c>
      <c r="B710" s="81">
        <v>707</v>
      </c>
      <c r="C710" s="75">
        <v>26.764488000000004</v>
      </c>
      <c r="D710" s="75">
        <v>77.163167999999999</v>
      </c>
      <c r="E710" s="75">
        <v>26.737056000000003</v>
      </c>
      <c r="F710" s="75">
        <v>77.187552000000011</v>
      </c>
      <c r="G710" s="75">
        <v>26.862024000000002</v>
      </c>
      <c r="H710" s="75">
        <v>76.705967999999999</v>
      </c>
      <c r="L710" s="83">
        <v>26.6</v>
      </c>
      <c r="M710" s="83">
        <v>76.41</v>
      </c>
    </row>
    <row r="711" spans="1:13" x14ac:dyDescent="0.25">
      <c r="A711" s="74">
        <v>30659</v>
      </c>
      <c r="B711" s="81">
        <v>708</v>
      </c>
      <c r="C711" s="75">
        <v>26.76144</v>
      </c>
      <c r="D711" s="75">
        <v>77.147928000000007</v>
      </c>
      <c r="E711" s="75">
        <v>26.749248000000001</v>
      </c>
      <c r="F711" s="75">
        <v>77.169264000000013</v>
      </c>
      <c r="G711" s="75">
        <v>26.848917600000004</v>
      </c>
      <c r="H711" s="75">
        <v>76.721208000000004</v>
      </c>
      <c r="L711" s="83">
        <v>26.6</v>
      </c>
      <c r="M711" s="83">
        <v>76.41</v>
      </c>
    </row>
    <row r="712" spans="1:13" x14ac:dyDescent="0.25">
      <c r="A712" s="74">
        <v>30660</v>
      </c>
      <c r="B712" s="81">
        <v>709</v>
      </c>
      <c r="C712" s="75">
        <v>26.767536</v>
      </c>
      <c r="D712" s="75">
        <v>77.208888000000002</v>
      </c>
      <c r="E712" s="75">
        <v>26.767536</v>
      </c>
      <c r="F712" s="75">
        <v>77.141832000000008</v>
      </c>
      <c r="G712" s="75">
        <v>26.844650399999999</v>
      </c>
      <c r="H712" s="75">
        <v>76.751688000000001</v>
      </c>
      <c r="L712" s="83">
        <v>26.6</v>
      </c>
      <c r="M712" s="83">
        <v>76.41</v>
      </c>
    </row>
    <row r="713" spans="1:13" x14ac:dyDescent="0.25">
      <c r="A713" s="74">
        <v>30661</v>
      </c>
      <c r="B713" s="81">
        <v>710</v>
      </c>
      <c r="C713" s="75">
        <v>26.776679999999999</v>
      </c>
      <c r="D713" s="75">
        <v>77.184504000000004</v>
      </c>
      <c r="E713" s="75">
        <v>26.755344000000001</v>
      </c>
      <c r="F713" s="75">
        <v>77.221080000000001</v>
      </c>
      <c r="G713" s="75">
        <v>26.856842400000001</v>
      </c>
      <c r="H713" s="75">
        <v>76.660247999999996</v>
      </c>
      <c r="L713" s="83">
        <v>26.6</v>
      </c>
      <c r="M713" s="83">
        <v>76.42</v>
      </c>
    </row>
    <row r="714" spans="1:13" x14ac:dyDescent="0.25">
      <c r="A714" s="74">
        <v>30662</v>
      </c>
      <c r="B714" s="81">
        <v>711</v>
      </c>
      <c r="C714" s="75">
        <v>26.776679999999999</v>
      </c>
      <c r="D714" s="75">
        <v>77.166216000000006</v>
      </c>
      <c r="E714" s="75">
        <v>26.767536</v>
      </c>
      <c r="F714" s="75">
        <v>77.178408000000005</v>
      </c>
      <c r="G714" s="75">
        <v>26.8385544</v>
      </c>
      <c r="H714" s="75">
        <v>76.769976</v>
      </c>
      <c r="L714" s="83">
        <v>26.6</v>
      </c>
      <c r="M714" s="83">
        <v>76.42</v>
      </c>
    </row>
    <row r="715" spans="1:13" x14ac:dyDescent="0.25">
      <c r="A715" s="74">
        <v>30663</v>
      </c>
      <c r="B715" s="81">
        <v>712</v>
      </c>
      <c r="C715" s="75">
        <v>26.770583999999999</v>
      </c>
      <c r="D715" s="75">
        <v>77.120496000000003</v>
      </c>
      <c r="E715" s="75">
        <v>26.798016000000001</v>
      </c>
      <c r="F715" s="75">
        <v>77.239367999999999</v>
      </c>
      <c r="G715" s="75">
        <v>26.818437599999999</v>
      </c>
      <c r="H715" s="75">
        <v>76.91628</v>
      </c>
      <c r="L715" s="83">
        <v>26.6</v>
      </c>
      <c r="M715" s="83">
        <v>76.45</v>
      </c>
    </row>
    <row r="716" spans="1:13" x14ac:dyDescent="0.25">
      <c r="A716" s="74">
        <v>30664</v>
      </c>
      <c r="B716" s="81">
        <v>713</v>
      </c>
      <c r="C716" s="75">
        <v>26.76144</v>
      </c>
      <c r="D716" s="75">
        <v>77.068680000000001</v>
      </c>
      <c r="E716" s="75">
        <v>26.743151999999998</v>
      </c>
      <c r="F716" s="75">
        <v>77.211936000000009</v>
      </c>
      <c r="G716" s="75">
        <v>26.814170400000002</v>
      </c>
      <c r="H716" s="75">
        <v>76.955904000000004</v>
      </c>
      <c r="L716" s="83">
        <v>26.59</v>
      </c>
      <c r="M716" s="83">
        <v>76.430000000000007</v>
      </c>
    </row>
    <row r="717" spans="1:13" x14ac:dyDescent="0.25">
      <c r="A717" s="74">
        <v>30665</v>
      </c>
      <c r="B717" s="81">
        <v>714</v>
      </c>
      <c r="C717" s="75">
        <v>26.764488000000004</v>
      </c>
      <c r="D717" s="75">
        <v>77.117447999999996</v>
      </c>
      <c r="E717" s="75">
        <v>26.767536</v>
      </c>
      <c r="F717" s="75">
        <v>77.300328000000007</v>
      </c>
      <c r="G717" s="75">
        <v>26.8123416</v>
      </c>
      <c r="H717" s="75">
        <v>76.940664000000012</v>
      </c>
      <c r="L717" s="83">
        <v>26.6</v>
      </c>
      <c r="M717" s="83">
        <v>76.459999999999994</v>
      </c>
    </row>
    <row r="718" spans="1:13" x14ac:dyDescent="0.25">
      <c r="A718" s="74">
        <v>30666</v>
      </c>
      <c r="B718" s="81">
        <v>715</v>
      </c>
      <c r="C718" s="75">
        <v>26.782776000000002</v>
      </c>
      <c r="D718" s="75">
        <v>77.126592000000002</v>
      </c>
      <c r="E718" s="75">
        <v>26.788872000000001</v>
      </c>
      <c r="F718" s="75">
        <v>77.324712000000005</v>
      </c>
      <c r="G718" s="75">
        <v>26.817218400000002</v>
      </c>
      <c r="H718" s="75">
        <v>76.91628</v>
      </c>
      <c r="L718" s="83">
        <v>26.6</v>
      </c>
      <c r="M718" s="83">
        <v>76.45</v>
      </c>
    </row>
    <row r="719" spans="1:13" x14ac:dyDescent="0.25">
      <c r="A719" s="74">
        <v>30667</v>
      </c>
      <c r="B719" s="81">
        <v>716</v>
      </c>
      <c r="C719" s="75">
        <v>26.770583999999999</v>
      </c>
      <c r="D719" s="75">
        <v>77.321664000000013</v>
      </c>
      <c r="E719" s="75">
        <v>26.749248000000001</v>
      </c>
      <c r="F719" s="75">
        <v>77.339952000000011</v>
      </c>
      <c r="G719" s="75">
        <v>26.815389600000003</v>
      </c>
      <c r="H719" s="75">
        <v>76.885800000000003</v>
      </c>
      <c r="L719" s="83">
        <v>26.6</v>
      </c>
      <c r="M719" s="83">
        <v>76.44</v>
      </c>
    </row>
    <row r="720" spans="1:13" x14ac:dyDescent="0.25">
      <c r="A720" s="74">
        <v>30668</v>
      </c>
      <c r="B720" s="81">
        <v>717</v>
      </c>
      <c r="C720" s="75">
        <v>26.785824000000002</v>
      </c>
      <c r="D720" s="75">
        <v>77.687424000000007</v>
      </c>
      <c r="E720" s="75">
        <v>26.721816</v>
      </c>
      <c r="F720" s="75">
        <v>77.288136000000009</v>
      </c>
      <c r="G720" s="75">
        <v>26.822400000000002</v>
      </c>
      <c r="H720" s="75">
        <v>76.852271999999999</v>
      </c>
      <c r="L720" s="83">
        <v>26.6</v>
      </c>
      <c r="M720" s="83">
        <v>76.430000000000007</v>
      </c>
    </row>
    <row r="721" spans="1:13" x14ac:dyDescent="0.25">
      <c r="A721" s="74">
        <v>30669</v>
      </c>
      <c r="B721" s="81">
        <v>718</v>
      </c>
      <c r="C721" s="75">
        <v>26.767536</v>
      </c>
      <c r="D721" s="75">
        <v>78.357984000000002</v>
      </c>
      <c r="E721" s="75">
        <v>26.721816</v>
      </c>
      <c r="F721" s="75">
        <v>77.239367999999999</v>
      </c>
      <c r="G721" s="75">
        <v>26.811122399999999</v>
      </c>
      <c r="H721" s="75">
        <v>76.812647999999996</v>
      </c>
      <c r="L721" s="83">
        <v>26.59</v>
      </c>
      <c r="M721" s="83">
        <v>76.42</v>
      </c>
    </row>
    <row r="722" spans="1:13" x14ac:dyDescent="0.25">
      <c r="A722" s="74">
        <v>30670</v>
      </c>
      <c r="B722" s="81">
        <v>719</v>
      </c>
      <c r="C722" s="75">
        <v>26.782776000000002</v>
      </c>
      <c r="D722" s="75">
        <v>78.592680000000016</v>
      </c>
      <c r="E722" s="75">
        <v>26.715720000000005</v>
      </c>
      <c r="F722" s="75">
        <v>77.297280000000001</v>
      </c>
      <c r="G722" s="75">
        <v>26.8123416</v>
      </c>
      <c r="H722" s="75">
        <v>76.769976</v>
      </c>
      <c r="L722" s="83">
        <v>26.59</v>
      </c>
      <c r="M722" s="83">
        <v>76.41</v>
      </c>
    </row>
    <row r="723" spans="1:13" x14ac:dyDescent="0.25">
      <c r="A723" s="74">
        <v>30671</v>
      </c>
      <c r="B723" s="81">
        <v>720</v>
      </c>
      <c r="C723" s="75">
        <v>26.779728000000002</v>
      </c>
      <c r="D723" s="75">
        <v>78.242159999999998</v>
      </c>
      <c r="E723" s="75">
        <v>26.737056000000003</v>
      </c>
      <c r="F723" s="75">
        <v>77.602080000000001</v>
      </c>
      <c r="G723" s="75">
        <v>26.810207999999999</v>
      </c>
      <c r="H723" s="75">
        <v>76.724255999999997</v>
      </c>
      <c r="L723" s="83">
        <v>26.59</v>
      </c>
      <c r="M723" s="83">
        <v>76.400000000000006</v>
      </c>
    </row>
    <row r="724" spans="1:13" x14ac:dyDescent="0.25">
      <c r="A724" s="74">
        <v>30672</v>
      </c>
      <c r="B724" s="81">
        <v>721</v>
      </c>
      <c r="C724" s="75">
        <v>26.776679999999999</v>
      </c>
      <c r="D724" s="75">
        <v>77.900784000000002</v>
      </c>
      <c r="E724" s="75">
        <v>26.76144</v>
      </c>
      <c r="F724" s="75">
        <v>77.495400000000004</v>
      </c>
      <c r="G724" s="75">
        <v>26.808074400000002</v>
      </c>
      <c r="H724" s="75">
        <v>76.681584000000001</v>
      </c>
      <c r="L724" s="83">
        <v>26.59</v>
      </c>
      <c r="M724" s="83">
        <v>76.37</v>
      </c>
    </row>
    <row r="725" spans="1:13" x14ac:dyDescent="0.25">
      <c r="A725" s="74">
        <v>30673</v>
      </c>
      <c r="B725" s="81">
        <v>722</v>
      </c>
      <c r="C725" s="75">
        <v>26.785824000000002</v>
      </c>
      <c r="D725" s="75">
        <v>77.65694400000001</v>
      </c>
      <c r="E725" s="75">
        <v>26.770583999999999</v>
      </c>
      <c r="F725" s="75">
        <v>77.400912000000005</v>
      </c>
      <c r="G725" s="75">
        <v>26.808074400000002</v>
      </c>
      <c r="H725" s="75">
        <v>76.635864000000012</v>
      </c>
      <c r="L725" s="83">
        <v>26.59</v>
      </c>
      <c r="M725" s="83">
        <v>76.36</v>
      </c>
    </row>
    <row r="726" spans="1:13" x14ac:dyDescent="0.25">
      <c r="A726" s="74">
        <v>30674</v>
      </c>
      <c r="B726" s="81">
        <v>723</v>
      </c>
      <c r="C726" s="75">
        <v>26.648664000000004</v>
      </c>
      <c r="D726" s="75">
        <v>76.648055999999997</v>
      </c>
      <c r="E726" s="75">
        <v>26.645616</v>
      </c>
      <c r="F726" s="75">
        <v>76.059792000000002</v>
      </c>
      <c r="G726" s="75">
        <v>26.813256000000003</v>
      </c>
      <c r="H726" s="75">
        <v>76.581000000000003</v>
      </c>
      <c r="L726" s="83">
        <v>26.59</v>
      </c>
      <c r="M726" s="83">
        <v>76.33</v>
      </c>
    </row>
    <row r="727" spans="1:13" x14ac:dyDescent="0.25">
      <c r="A727" s="74">
        <v>30675</v>
      </c>
      <c r="B727" s="81">
        <v>724</v>
      </c>
      <c r="C727" s="75">
        <v>26.630376000000002</v>
      </c>
      <c r="D727" s="75">
        <v>76.730352000000011</v>
      </c>
      <c r="E727" s="75">
        <v>26.590751999999998</v>
      </c>
      <c r="F727" s="75">
        <v>76.075032000000007</v>
      </c>
      <c r="G727" s="75">
        <v>26.816304000000002</v>
      </c>
      <c r="H727" s="75">
        <v>76.538328000000007</v>
      </c>
      <c r="L727" s="83">
        <v>26.58</v>
      </c>
      <c r="M727" s="83">
        <v>76.3</v>
      </c>
    </row>
    <row r="728" spans="1:13" x14ac:dyDescent="0.25">
      <c r="A728" s="74">
        <v>30676</v>
      </c>
      <c r="B728" s="81">
        <v>725</v>
      </c>
      <c r="C728" s="75">
        <v>26.773632000000003</v>
      </c>
      <c r="D728" s="75">
        <v>77.184504000000004</v>
      </c>
      <c r="E728" s="75">
        <v>26.752296000000001</v>
      </c>
      <c r="F728" s="75">
        <v>77.181455999999997</v>
      </c>
      <c r="G728" s="75">
        <v>26.831544000000001</v>
      </c>
      <c r="H728" s="75">
        <v>76.495655999999997</v>
      </c>
      <c r="L728" s="83">
        <v>26.58</v>
      </c>
      <c r="M728" s="83">
        <v>76.28</v>
      </c>
    </row>
    <row r="729" spans="1:13" x14ac:dyDescent="0.25">
      <c r="A729" s="74">
        <v>30677</v>
      </c>
      <c r="B729" s="81">
        <v>726</v>
      </c>
      <c r="C729" s="75">
        <v>26.773632000000003</v>
      </c>
      <c r="D729" s="75">
        <v>77.105255999999997</v>
      </c>
      <c r="E729" s="75">
        <v>26.740104000000002</v>
      </c>
      <c r="F729" s="75">
        <v>77.132688000000002</v>
      </c>
      <c r="G729" s="75">
        <v>26.827581599999998</v>
      </c>
      <c r="H729" s="75">
        <v>76.596240000000009</v>
      </c>
      <c r="L729" s="83">
        <v>26.58</v>
      </c>
      <c r="M729" s="83">
        <v>76.25</v>
      </c>
    </row>
    <row r="730" spans="1:13" x14ac:dyDescent="0.25">
      <c r="A730" s="74">
        <v>30678</v>
      </c>
      <c r="B730" s="81">
        <v>727</v>
      </c>
      <c r="C730" s="75">
        <v>26.767536</v>
      </c>
      <c r="D730" s="75">
        <v>77.050392000000002</v>
      </c>
      <c r="E730" s="75">
        <v>26.76144</v>
      </c>
      <c r="F730" s="75">
        <v>77.059536000000008</v>
      </c>
      <c r="G730" s="75">
        <v>26.823314400000001</v>
      </c>
      <c r="H730" s="75">
        <v>76.593192000000002</v>
      </c>
      <c r="L730" s="83">
        <v>26.58</v>
      </c>
      <c r="M730" s="83">
        <v>76.23</v>
      </c>
    </row>
    <row r="731" spans="1:13" x14ac:dyDescent="0.25">
      <c r="A731" s="74">
        <v>30679</v>
      </c>
      <c r="B731" s="81">
        <v>728</v>
      </c>
      <c r="C731" s="75">
        <v>26.758392000000004</v>
      </c>
      <c r="D731" s="75">
        <v>76.980288000000002</v>
      </c>
      <c r="E731" s="75">
        <v>26.779728000000002</v>
      </c>
      <c r="F731" s="75">
        <v>77.126592000000002</v>
      </c>
      <c r="G731" s="75">
        <v>26.820266400000001</v>
      </c>
      <c r="H731" s="75">
        <v>76.565759999999997</v>
      </c>
      <c r="L731" s="83">
        <v>26.57</v>
      </c>
      <c r="M731" s="83">
        <v>76.22</v>
      </c>
    </row>
    <row r="732" spans="1:13" x14ac:dyDescent="0.25">
      <c r="A732" s="74">
        <v>30680</v>
      </c>
      <c r="B732" s="81">
        <v>729</v>
      </c>
      <c r="C732" s="75">
        <v>26.749248000000001</v>
      </c>
      <c r="D732" s="75">
        <v>76.946759999999998</v>
      </c>
      <c r="E732" s="75">
        <v>26.770583999999999</v>
      </c>
      <c r="F732" s="75">
        <v>77.12354400000001</v>
      </c>
      <c r="G732" s="75">
        <v>26.818437599999999</v>
      </c>
      <c r="H732" s="75">
        <v>76.523088000000001</v>
      </c>
      <c r="L732" s="83">
        <v>26.57</v>
      </c>
      <c r="M732" s="83">
        <v>76.19</v>
      </c>
    </row>
    <row r="733" spans="1:13" x14ac:dyDescent="0.25">
      <c r="A733" s="74">
        <v>30681</v>
      </c>
      <c r="B733" s="81">
        <v>730</v>
      </c>
      <c r="C733" s="75">
        <v>26.740104000000002</v>
      </c>
      <c r="D733" s="75">
        <v>76.888847999999996</v>
      </c>
      <c r="E733" s="75">
        <v>26.773632000000003</v>
      </c>
      <c r="F733" s="75">
        <v>77.083920000000006</v>
      </c>
      <c r="G733" s="75">
        <v>26.826362400000004</v>
      </c>
      <c r="H733" s="75">
        <v>76.483464000000012</v>
      </c>
      <c r="L733" s="83">
        <v>26.57</v>
      </c>
      <c r="M733" s="83">
        <v>76.17</v>
      </c>
    </row>
    <row r="734" spans="1:13" x14ac:dyDescent="0.25">
      <c r="G734" s="75">
        <v>26.822400000000002</v>
      </c>
      <c r="H734" s="75">
        <v>76.440792000000002</v>
      </c>
    </row>
  </sheetData>
  <mergeCells count="4">
    <mergeCell ref="C2:D2"/>
    <mergeCell ref="E2:F2"/>
    <mergeCell ref="G2:H2"/>
    <mergeCell ref="I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4"/>
  <sheetViews>
    <sheetView tabSelected="1" zoomScale="75" zoomScaleNormal="75" workbookViewId="0">
      <pane ySplit="2" topLeftCell="A11" activePane="bottomLeft" state="frozen"/>
      <selection pane="bottomLeft" activeCell="O18" sqref="O18"/>
    </sheetView>
  </sheetViews>
  <sheetFormatPr defaultRowHeight="15" x14ac:dyDescent="0.25"/>
  <cols>
    <col min="1" max="1" width="19.28515625" bestFit="1" customWidth="1"/>
    <col min="2" max="2" width="16.28515625" customWidth="1"/>
    <col min="4" max="5" width="11.5703125" style="1" bestFit="1" customWidth="1"/>
    <col min="6" max="6" width="12.5703125" customWidth="1"/>
    <col min="7" max="7" width="11.7109375" style="12" customWidth="1"/>
    <col min="8" max="8" width="12.42578125" style="12" bestFit="1" customWidth="1"/>
    <col min="9" max="9" width="12.140625" bestFit="1" customWidth="1"/>
    <col min="10" max="10" width="13.5703125" style="3" bestFit="1" customWidth="1"/>
    <col min="11" max="11" width="23.5703125" bestFit="1" customWidth="1"/>
    <col min="12" max="12" width="14.7109375" bestFit="1" customWidth="1"/>
    <col min="13" max="13" width="11.28515625" bestFit="1" customWidth="1"/>
    <col min="14" max="14" width="10.28515625" bestFit="1" customWidth="1"/>
    <col min="16" max="17" width="10.7109375" bestFit="1" customWidth="1"/>
  </cols>
  <sheetData>
    <row r="1" spans="1:12" ht="19.5" thickBot="1" x14ac:dyDescent="0.35">
      <c r="A1" s="18" t="s">
        <v>74</v>
      </c>
      <c r="C1" s="4"/>
      <c r="D1" s="31"/>
      <c r="E1" s="32"/>
      <c r="F1" s="6" t="s">
        <v>15</v>
      </c>
      <c r="G1" s="58"/>
      <c r="H1" s="58"/>
      <c r="I1" s="7"/>
      <c r="J1" s="20" t="s">
        <v>71</v>
      </c>
      <c r="K1" s="107" t="s">
        <v>184</v>
      </c>
      <c r="L1" s="5"/>
    </row>
    <row r="2" spans="1:12" x14ac:dyDescent="0.25">
      <c r="A2" s="9" t="s">
        <v>73</v>
      </c>
      <c r="B2" s="8" t="s">
        <v>72</v>
      </c>
      <c r="C2" s="11" t="s">
        <v>16</v>
      </c>
      <c r="D2" s="33" t="s">
        <v>17</v>
      </c>
      <c r="E2" s="34" t="s">
        <v>120</v>
      </c>
      <c r="F2" s="10" t="s">
        <v>18</v>
      </c>
      <c r="G2" s="59" t="s">
        <v>19</v>
      </c>
      <c r="H2" s="59" t="s">
        <v>18</v>
      </c>
      <c r="I2" s="10" t="s">
        <v>19</v>
      </c>
      <c r="J2" s="21" t="s">
        <v>70</v>
      </c>
    </row>
    <row r="3" spans="1:12" x14ac:dyDescent="0.25">
      <c r="A3" t="s">
        <v>20</v>
      </c>
      <c r="B3" t="s">
        <v>0</v>
      </c>
      <c r="C3" s="1">
        <v>171</v>
      </c>
      <c r="D3" s="1">
        <v>1019838.312</v>
      </c>
      <c r="E3" s="1">
        <v>636189.5442</v>
      </c>
      <c r="F3" t="s">
        <v>21</v>
      </c>
      <c r="G3" t="s">
        <v>22</v>
      </c>
      <c r="H3" s="12">
        <v>9.224444444444444</v>
      </c>
      <c r="I3" s="12">
        <v>-79.760277777777773</v>
      </c>
      <c r="J3" s="22">
        <v>41275</v>
      </c>
    </row>
    <row r="4" spans="1:12" x14ac:dyDescent="0.25">
      <c r="A4" t="s">
        <v>104</v>
      </c>
      <c r="B4" t="s">
        <v>1</v>
      </c>
      <c r="C4" s="1">
        <v>10.058400000000001</v>
      </c>
      <c r="D4" s="1">
        <v>991664.02</v>
      </c>
      <c r="E4" s="1">
        <v>659468.14</v>
      </c>
      <c r="F4" t="s">
        <v>29</v>
      </c>
      <c r="G4" t="s">
        <v>30</v>
      </c>
      <c r="H4" s="12">
        <v>8.9688888888888894</v>
      </c>
      <c r="I4" s="12">
        <v>-79.549444444444447</v>
      </c>
      <c r="J4" s="22">
        <v>35886</v>
      </c>
    </row>
    <row r="5" spans="1:12" x14ac:dyDescent="0.25">
      <c r="A5" t="s">
        <v>23</v>
      </c>
      <c r="B5" t="s">
        <v>69</v>
      </c>
      <c r="C5" s="1">
        <v>6.7735703999999997</v>
      </c>
      <c r="D5" s="1">
        <v>993032</v>
      </c>
      <c r="E5" s="1">
        <v>656675</v>
      </c>
      <c r="F5" t="s">
        <v>24</v>
      </c>
      <c r="G5" t="s">
        <v>25</v>
      </c>
      <c r="H5" s="12">
        <v>8.9794444444444448</v>
      </c>
      <c r="I5" s="12">
        <v>-79.575000000000003</v>
      </c>
      <c r="J5" s="22">
        <v>38477</v>
      </c>
    </row>
    <row r="6" spans="1:12" x14ac:dyDescent="0.25">
      <c r="A6" t="s">
        <v>141</v>
      </c>
      <c r="B6" t="s">
        <v>142</v>
      </c>
      <c r="C6" s="1">
        <v>3</v>
      </c>
      <c r="D6" s="1">
        <v>986110.97</v>
      </c>
      <c r="E6" s="1">
        <v>661091.85</v>
      </c>
      <c r="F6" t="s">
        <v>143</v>
      </c>
      <c r="G6" t="s">
        <v>144</v>
      </c>
      <c r="H6" s="12">
        <v>8.9180460000000004</v>
      </c>
      <c r="I6" s="12">
        <v>-79.534863999999999</v>
      </c>
      <c r="J6" s="22">
        <v>42033</v>
      </c>
    </row>
    <row r="7" spans="1:12" x14ac:dyDescent="0.25">
      <c r="A7" t="s">
        <v>26</v>
      </c>
      <c r="B7" t="s">
        <v>3</v>
      </c>
      <c r="C7" s="1">
        <v>228.60000000000002</v>
      </c>
      <c r="D7" s="1">
        <v>1045201.584</v>
      </c>
      <c r="E7" s="1">
        <v>672245.74710000004</v>
      </c>
      <c r="F7" t="s">
        <v>27</v>
      </c>
      <c r="G7" t="s">
        <v>28</v>
      </c>
      <c r="H7" s="12">
        <v>9.4524999999999988</v>
      </c>
      <c r="I7" s="12">
        <v>-79.431111111111122</v>
      </c>
      <c r="J7" s="22">
        <v>42036</v>
      </c>
    </row>
    <row r="8" spans="1:12" x14ac:dyDescent="0.25">
      <c r="A8" t="s">
        <v>179</v>
      </c>
      <c r="B8" t="s">
        <v>180</v>
      </c>
      <c r="C8" s="1">
        <v>54.86</v>
      </c>
      <c r="D8" s="1">
        <v>984996.02</v>
      </c>
      <c r="E8" s="1">
        <v>662641.68000000005</v>
      </c>
      <c r="F8" t="s">
        <v>181</v>
      </c>
      <c r="G8" t="s">
        <v>182</v>
      </c>
      <c r="H8" s="12">
        <v>8.9079090000000001</v>
      </c>
      <c r="I8" s="12">
        <v>-79.520812000000006</v>
      </c>
      <c r="J8" s="22">
        <v>42064</v>
      </c>
    </row>
    <row r="9" spans="1:12" x14ac:dyDescent="0.25">
      <c r="A9" t="s">
        <v>34</v>
      </c>
      <c r="B9" t="s">
        <v>4</v>
      </c>
      <c r="C9" s="1">
        <v>31.394400000000001</v>
      </c>
      <c r="D9" s="1">
        <v>1007454.88</v>
      </c>
      <c r="E9" s="1">
        <v>643528.94559999998</v>
      </c>
      <c r="F9" t="s">
        <v>35</v>
      </c>
      <c r="G9" t="s">
        <v>36</v>
      </c>
      <c r="H9" s="12">
        <v>9.112222222222222</v>
      </c>
      <c r="I9" s="12">
        <v>-79.693888888888893</v>
      </c>
      <c r="J9" s="22" t="s">
        <v>68</v>
      </c>
    </row>
    <row r="10" spans="1:12" x14ac:dyDescent="0.25">
      <c r="A10" t="s">
        <v>31</v>
      </c>
      <c r="B10" t="s">
        <v>5</v>
      </c>
      <c r="C10" s="1">
        <v>345.94800000000004</v>
      </c>
      <c r="D10" s="1">
        <v>979762.87849999999</v>
      </c>
      <c r="E10" s="1">
        <v>608251.06359999999</v>
      </c>
      <c r="F10" t="s">
        <v>32</v>
      </c>
      <c r="G10" t="s">
        <v>33</v>
      </c>
      <c r="H10" s="12">
        <v>8.8627777777777776</v>
      </c>
      <c r="I10" s="12">
        <v>-80.015555555555551</v>
      </c>
      <c r="J10" s="22">
        <v>36707</v>
      </c>
    </row>
    <row r="11" spans="1:12" x14ac:dyDescent="0.25">
      <c r="A11" t="s">
        <v>40</v>
      </c>
      <c r="B11" t="s">
        <v>6</v>
      </c>
      <c r="C11" s="1">
        <v>32.918399999999998</v>
      </c>
      <c r="D11" s="1">
        <v>1024047.58</v>
      </c>
      <c r="E11" s="1">
        <v>617621.23</v>
      </c>
      <c r="F11" t="s">
        <v>41</v>
      </c>
      <c r="G11" t="s">
        <v>42</v>
      </c>
      <c r="H11" s="12">
        <v>9.2630555555555549</v>
      </c>
      <c r="I11" s="12">
        <v>-79.929166666666674</v>
      </c>
      <c r="J11" s="22">
        <v>35431</v>
      </c>
    </row>
    <row r="12" spans="1:12" x14ac:dyDescent="0.25">
      <c r="A12" t="s">
        <v>46</v>
      </c>
      <c r="B12" t="s">
        <v>8</v>
      </c>
      <c r="C12" s="1">
        <v>545.59199999999998</v>
      </c>
      <c r="D12" s="1">
        <v>965871.89260000002</v>
      </c>
      <c r="E12" s="1">
        <v>604803.95319999999</v>
      </c>
      <c r="F12" t="s">
        <v>47</v>
      </c>
      <c r="G12" t="s">
        <v>48</v>
      </c>
      <c r="H12" s="12">
        <v>8.737222222222222</v>
      </c>
      <c r="I12" s="12">
        <v>-80.047222222222217</v>
      </c>
      <c r="J12" s="22">
        <v>35852</v>
      </c>
    </row>
    <row r="13" spans="1:12" x14ac:dyDescent="0.25">
      <c r="A13" t="s">
        <v>43</v>
      </c>
      <c r="B13" t="s">
        <v>7</v>
      </c>
      <c r="C13" s="1">
        <v>30.48</v>
      </c>
      <c r="D13" s="1">
        <v>1000272.051</v>
      </c>
      <c r="E13" s="1">
        <v>605600.94999999995</v>
      </c>
      <c r="F13" t="s">
        <v>44</v>
      </c>
      <c r="G13" t="s">
        <v>45</v>
      </c>
      <c r="H13" s="12">
        <v>9.0483333333333338</v>
      </c>
      <c r="I13" s="12">
        <v>-80.039166666666659</v>
      </c>
      <c r="J13" s="22">
        <v>9345</v>
      </c>
    </row>
    <row r="14" spans="1:12" x14ac:dyDescent="0.25">
      <c r="A14" t="s">
        <v>49</v>
      </c>
      <c r="B14" t="s">
        <v>9</v>
      </c>
      <c r="C14" s="1">
        <v>3.048</v>
      </c>
      <c r="D14" s="1">
        <v>1034280.22</v>
      </c>
      <c r="E14" s="1">
        <v>619176.66</v>
      </c>
      <c r="F14" t="s">
        <v>50</v>
      </c>
      <c r="G14" t="s">
        <v>51</v>
      </c>
      <c r="H14" s="12">
        <v>9.3555555555555561</v>
      </c>
      <c r="I14" s="12">
        <v>-79.914722222222224</v>
      </c>
      <c r="J14" s="22">
        <v>35370</v>
      </c>
    </row>
    <row r="15" spans="1:12" x14ac:dyDescent="0.25">
      <c r="A15" t="s">
        <v>52</v>
      </c>
      <c r="B15" t="s">
        <v>10</v>
      </c>
      <c r="C15" s="1">
        <v>64</v>
      </c>
      <c r="D15" s="1">
        <v>1022743.934</v>
      </c>
      <c r="E15" s="1">
        <v>657451.272</v>
      </c>
      <c r="F15" t="s">
        <v>53</v>
      </c>
      <c r="G15" t="s">
        <v>54</v>
      </c>
      <c r="H15" s="12">
        <v>9.25</v>
      </c>
      <c r="I15" s="12">
        <v>-79.566666666666663</v>
      </c>
      <c r="J15" s="22">
        <v>39356</v>
      </c>
    </row>
    <row r="16" spans="1:12" x14ac:dyDescent="0.25">
      <c r="A16" t="s">
        <v>55</v>
      </c>
      <c r="B16" t="s">
        <v>11</v>
      </c>
      <c r="C16" s="1">
        <v>968.65440000000001</v>
      </c>
      <c r="D16" s="1">
        <v>1021100.86</v>
      </c>
      <c r="E16" s="1">
        <v>675618.97</v>
      </c>
      <c r="F16" t="s">
        <v>56</v>
      </c>
      <c r="G16" t="s">
        <v>57</v>
      </c>
      <c r="H16" s="12">
        <v>9.2344444444444438</v>
      </c>
      <c r="I16" s="12">
        <v>-79.401388888888889</v>
      </c>
      <c r="J16" s="22">
        <v>35893</v>
      </c>
    </row>
    <row r="17" spans="1:11" x14ac:dyDescent="0.25">
      <c r="C17" s="1"/>
      <c r="G17"/>
      <c r="I17" s="12"/>
      <c r="J17" s="22"/>
    </row>
    <row r="18" spans="1:11" x14ac:dyDescent="0.25">
      <c r="C18" s="1"/>
      <c r="G18"/>
      <c r="I18" s="12"/>
      <c r="J18" s="22"/>
    </row>
    <row r="19" spans="1:11" x14ac:dyDescent="0.25">
      <c r="C19" s="1"/>
      <c r="G19"/>
      <c r="I19" s="12"/>
      <c r="J19" s="22"/>
    </row>
    <row r="20" spans="1:11" ht="18.75" x14ac:dyDescent="0.3">
      <c r="A20" s="18" t="s">
        <v>77</v>
      </c>
      <c r="C20" s="1"/>
      <c r="G20"/>
      <c r="I20" s="12"/>
      <c r="J20" s="22"/>
    </row>
    <row r="21" spans="1:11" x14ac:dyDescent="0.25">
      <c r="A21" t="s">
        <v>37</v>
      </c>
      <c r="B21" t="s">
        <v>12</v>
      </c>
      <c r="C21" s="1">
        <v>30.48</v>
      </c>
      <c r="D21" s="1">
        <v>1024588</v>
      </c>
      <c r="E21" s="1">
        <v>618565.41740000003</v>
      </c>
      <c r="F21" t="s">
        <v>38</v>
      </c>
      <c r="G21" t="s">
        <v>39</v>
      </c>
      <c r="H21" s="12">
        <v>9.2683333333333344</v>
      </c>
      <c r="I21" s="12">
        <v>-79.920555555555566</v>
      </c>
      <c r="J21" s="22">
        <v>1828</v>
      </c>
      <c r="K21" s="108" t="s">
        <v>139</v>
      </c>
    </row>
    <row r="22" spans="1:11" x14ac:dyDescent="0.25">
      <c r="A22" t="s">
        <v>67</v>
      </c>
      <c r="B22" t="s">
        <v>2</v>
      </c>
      <c r="C22" s="1">
        <v>4.5720000000000001</v>
      </c>
      <c r="D22" s="1">
        <v>1035584.75</v>
      </c>
      <c r="E22" s="1">
        <v>622618.80000000005</v>
      </c>
      <c r="F22" t="s">
        <v>75</v>
      </c>
      <c r="G22" s="12" t="s">
        <v>76</v>
      </c>
      <c r="H22" s="12">
        <v>9.3666599999999995</v>
      </c>
      <c r="I22" s="12">
        <v>-79.883339000000007</v>
      </c>
      <c r="J22" s="22">
        <v>29465</v>
      </c>
      <c r="K22" t="s">
        <v>140</v>
      </c>
    </row>
    <row r="23" spans="1:11" x14ac:dyDescent="0.25">
      <c r="C23" s="1"/>
      <c r="G23"/>
      <c r="I23" s="12"/>
      <c r="J23" s="22"/>
    </row>
    <row r="24" spans="1:11" x14ac:dyDescent="0.25">
      <c r="C24" s="1"/>
      <c r="G24"/>
      <c r="I24" s="12"/>
      <c r="J24" s="22"/>
    </row>
    <row r="25" spans="1:11" x14ac:dyDescent="0.25">
      <c r="C25" s="1"/>
      <c r="G25"/>
      <c r="I25" s="12"/>
      <c r="J25" s="22"/>
    </row>
    <row r="26" spans="1:11" x14ac:dyDescent="0.25">
      <c r="C26" s="1"/>
      <c r="G26"/>
      <c r="J26" s="28"/>
    </row>
    <row r="27" spans="1:11" x14ac:dyDescent="0.25">
      <c r="C27" s="1"/>
      <c r="G27"/>
      <c r="I27" s="12"/>
      <c r="J27" s="22"/>
    </row>
    <row r="28" spans="1:11" x14ac:dyDescent="0.25">
      <c r="C28" s="1"/>
      <c r="G28"/>
      <c r="I28" s="12"/>
      <c r="J28" s="22"/>
    </row>
    <row r="29" spans="1:11" x14ac:dyDescent="0.25">
      <c r="C29" s="1"/>
      <c r="G29"/>
      <c r="I29" s="12"/>
      <c r="J29" s="22"/>
    </row>
    <row r="30" spans="1:11" x14ac:dyDescent="0.25">
      <c r="C30" s="1"/>
      <c r="G30"/>
      <c r="I30" s="12"/>
      <c r="J30" s="22"/>
    </row>
    <row r="31" spans="1:11" x14ac:dyDescent="0.25">
      <c r="C31" s="1"/>
      <c r="G31"/>
      <c r="I31" s="12"/>
      <c r="J31" s="22"/>
    </row>
    <row r="32" spans="1:11" x14ac:dyDescent="0.25">
      <c r="C32" s="1"/>
      <c r="G32"/>
      <c r="I32" s="12"/>
      <c r="J32" s="22"/>
    </row>
    <row r="33" spans="1:10" x14ac:dyDescent="0.25">
      <c r="C33" s="1"/>
      <c r="G33"/>
      <c r="I33" s="12"/>
      <c r="J33" s="22"/>
    </row>
    <row r="34" spans="1:10" x14ac:dyDescent="0.25">
      <c r="C34" s="1"/>
      <c r="G34"/>
      <c r="I34" s="12"/>
      <c r="J34" s="22"/>
    </row>
    <row r="35" spans="1:10" x14ac:dyDescent="0.25">
      <c r="C35" s="1"/>
      <c r="G35"/>
      <c r="I35" s="12"/>
      <c r="J35" s="22"/>
    </row>
    <row r="36" spans="1:10" x14ac:dyDescent="0.25">
      <c r="C36" s="1"/>
      <c r="G36"/>
      <c r="I36" s="12"/>
      <c r="J36" s="22"/>
    </row>
    <row r="37" spans="1:10" x14ac:dyDescent="0.25">
      <c r="C37" s="1"/>
      <c r="G37"/>
      <c r="I37" s="12"/>
      <c r="J37" s="22"/>
    </row>
    <row r="38" spans="1:10" x14ac:dyDescent="0.25">
      <c r="C38" s="1"/>
      <c r="G38"/>
      <c r="I38" s="12"/>
      <c r="J38" s="22"/>
    </row>
    <row r="39" spans="1:10" x14ac:dyDescent="0.25">
      <c r="C39" s="1"/>
      <c r="G39"/>
      <c r="I39" s="12"/>
      <c r="J39" s="28"/>
    </row>
    <row r="40" spans="1:10" x14ac:dyDescent="0.25">
      <c r="C40" s="1"/>
      <c r="G40"/>
      <c r="I40" s="12"/>
      <c r="J40" s="22"/>
    </row>
    <row r="41" spans="1:10" x14ac:dyDescent="0.25">
      <c r="C41" s="1"/>
      <c r="G41"/>
      <c r="I41" s="12"/>
      <c r="J41" s="22"/>
    </row>
    <row r="42" spans="1:10" x14ac:dyDescent="0.25">
      <c r="C42" s="1"/>
      <c r="G42"/>
      <c r="I42" s="12"/>
      <c r="J42" s="22"/>
    </row>
    <row r="43" spans="1:10" x14ac:dyDescent="0.25">
      <c r="C43" s="1"/>
      <c r="G43"/>
      <c r="I43" s="12"/>
      <c r="J43" s="22"/>
    </row>
    <row r="44" spans="1:10" x14ac:dyDescent="0.25">
      <c r="C44" s="1"/>
      <c r="G44"/>
      <c r="I44" s="12"/>
      <c r="J44" s="22"/>
    </row>
    <row r="45" spans="1:10" x14ac:dyDescent="0.25">
      <c r="C45" s="1"/>
      <c r="G45"/>
      <c r="I45" s="12"/>
      <c r="J45" s="22"/>
    </row>
    <row r="46" spans="1:10" x14ac:dyDescent="0.25">
      <c r="C46" s="1"/>
      <c r="G46"/>
      <c r="I46" s="12"/>
      <c r="J46" s="30"/>
    </row>
    <row r="47" spans="1:10" x14ac:dyDescent="0.25">
      <c r="A47" s="29"/>
      <c r="B47" s="29"/>
      <c r="C47" s="1"/>
      <c r="F47" s="29"/>
      <c r="G47" s="29"/>
      <c r="I47" s="12"/>
      <c r="J47" s="30"/>
    </row>
    <row r="48" spans="1:10" x14ac:dyDescent="0.25">
      <c r="C48" s="1"/>
      <c r="G48"/>
      <c r="I48" s="12"/>
      <c r="J48" s="22"/>
    </row>
    <row r="49" spans="3:10" x14ac:dyDescent="0.25">
      <c r="C49" s="1"/>
      <c r="G49"/>
      <c r="I49" s="12"/>
      <c r="J49" s="22"/>
    </row>
    <row r="50" spans="3:10" x14ac:dyDescent="0.25">
      <c r="C50" s="1"/>
      <c r="G50"/>
      <c r="I50" s="12"/>
      <c r="J50" s="22"/>
    </row>
    <row r="51" spans="3:10" x14ac:dyDescent="0.25">
      <c r="C51" s="1"/>
      <c r="G51"/>
      <c r="I51" s="12"/>
      <c r="J51" s="30"/>
    </row>
    <row r="52" spans="3:10" x14ac:dyDescent="0.25">
      <c r="C52" s="1"/>
      <c r="G52"/>
      <c r="I52" s="12"/>
      <c r="J52" s="22"/>
    </row>
    <row r="53" spans="3:10" x14ac:dyDescent="0.25">
      <c r="C53" s="1"/>
      <c r="G53"/>
      <c r="I53" s="12"/>
      <c r="J53" s="22"/>
    </row>
    <row r="54" spans="3:10" x14ac:dyDescent="0.25">
      <c r="C54" s="1"/>
      <c r="G54"/>
      <c r="I54" s="12"/>
      <c r="J54" s="22"/>
    </row>
    <row r="55" spans="3:10" x14ac:dyDescent="0.25">
      <c r="C55" s="1"/>
      <c r="G55"/>
      <c r="I55" s="12"/>
      <c r="J55" s="22"/>
    </row>
    <row r="56" spans="3:10" x14ac:dyDescent="0.25">
      <c r="C56" s="1"/>
      <c r="G56"/>
      <c r="I56" s="12"/>
      <c r="J56" s="22"/>
    </row>
    <row r="57" spans="3:10" x14ac:dyDescent="0.25">
      <c r="C57" s="1"/>
      <c r="G57"/>
      <c r="I57" s="12"/>
      <c r="J57" s="22"/>
    </row>
    <row r="58" spans="3:10" x14ac:dyDescent="0.25">
      <c r="C58" s="1"/>
      <c r="G58"/>
      <c r="I58" s="12"/>
      <c r="J58" s="22"/>
    </row>
    <row r="59" spans="3:10" x14ac:dyDescent="0.25">
      <c r="C59" s="1"/>
      <c r="G59"/>
      <c r="I59" s="12"/>
      <c r="J59" s="22"/>
    </row>
    <row r="60" spans="3:10" x14ac:dyDescent="0.25">
      <c r="C60" s="1"/>
      <c r="G60"/>
      <c r="I60" s="12"/>
      <c r="J60" s="22"/>
    </row>
    <row r="61" spans="3:10" x14ac:dyDescent="0.25">
      <c r="C61" s="1"/>
      <c r="G61"/>
      <c r="I61" s="12"/>
      <c r="J61" s="22"/>
    </row>
    <row r="62" spans="3:10" x14ac:dyDescent="0.25">
      <c r="C62" s="1"/>
      <c r="G62"/>
      <c r="I62" s="12"/>
      <c r="J62" s="22"/>
    </row>
    <row r="63" spans="3:10" x14ac:dyDescent="0.25">
      <c r="C63" s="1"/>
      <c r="G63"/>
      <c r="I63" s="12"/>
      <c r="J63" s="22"/>
    </row>
    <row r="64" spans="3:10" x14ac:dyDescent="0.25">
      <c r="C64" s="1"/>
      <c r="G64"/>
      <c r="I64" s="12"/>
      <c r="J64" s="22"/>
    </row>
    <row r="65" spans="1:10" x14ac:dyDescent="0.25">
      <c r="C65" s="1"/>
      <c r="G65"/>
      <c r="I65" s="12"/>
      <c r="J65" s="22"/>
    </row>
    <row r="66" spans="1:10" x14ac:dyDescent="0.25">
      <c r="C66" s="1"/>
      <c r="G66"/>
      <c r="I66" s="12"/>
      <c r="J66" s="22"/>
    </row>
    <row r="67" spans="1:10" x14ac:dyDescent="0.25">
      <c r="C67" s="1"/>
      <c r="I67" s="12"/>
      <c r="J67" s="22"/>
    </row>
    <row r="68" spans="1:10" x14ac:dyDescent="0.25">
      <c r="C68" s="1"/>
      <c r="G68"/>
      <c r="I68" s="12"/>
      <c r="J68" s="22"/>
    </row>
    <row r="69" spans="1:10" x14ac:dyDescent="0.25">
      <c r="C69" s="1"/>
      <c r="G69"/>
      <c r="I69" s="12"/>
      <c r="J69" s="22"/>
    </row>
    <row r="70" spans="1:10" x14ac:dyDescent="0.25">
      <c r="C70" s="1"/>
      <c r="I70" s="12"/>
      <c r="J70" s="22"/>
    </row>
    <row r="71" spans="1:10" ht="18.75" x14ac:dyDescent="0.3">
      <c r="A71" s="18"/>
      <c r="J71" s="22"/>
    </row>
    <row r="72" spans="1:10" x14ac:dyDescent="0.25">
      <c r="J72" s="28"/>
    </row>
    <row r="73" spans="1:10" x14ac:dyDescent="0.25">
      <c r="C73" s="1"/>
      <c r="H73" s="60"/>
      <c r="I73" s="12"/>
      <c r="J73" s="22"/>
    </row>
    <row r="74" spans="1:10" x14ac:dyDescent="0.25">
      <c r="J74" s="22"/>
    </row>
    <row r="75" spans="1:10" x14ac:dyDescent="0.25">
      <c r="C75" s="1"/>
      <c r="H75" s="60"/>
      <c r="I75" s="12"/>
      <c r="J75" s="22"/>
    </row>
    <row r="76" spans="1:10" x14ac:dyDescent="0.25">
      <c r="C76" s="1"/>
      <c r="H76" s="60"/>
      <c r="I76" s="12"/>
      <c r="J76" s="22"/>
    </row>
    <row r="77" spans="1:10" x14ac:dyDescent="0.25">
      <c r="C77" s="1"/>
      <c r="H77" s="60"/>
      <c r="I77" s="12"/>
      <c r="J77" s="22"/>
    </row>
    <row r="78" spans="1:10" x14ac:dyDescent="0.25">
      <c r="C78" s="1"/>
      <c r="H78" s="60"/>
      <c r="I78" s="12"/>
      <c r="J78" s="22"/>
    </row>
    <row r="79" spans="1:10" x14ac:dyDescent="0.25">
      <c r="C79" s="1"/>
      <c r="H79" s="60"/>
      <c r="I79" s="12"/>
      <c r="J79" s="22"/>
    </row>
    <row r="80" spans="1:10" x14ac:dyDescent="0.25">
      <c r="C80" s="1"/>
      <c r="H80" s="60"/>
      <c r="I80" s="12"/>
      <c r="J80" s="22"/>
    </row>
    <row r="81" spans="2:10" x14ac:dyDescent="0.25">
      <c r="H81" s="61"/>
      <c r="I81" s="19"/>
      <c r="J81" s="22"/>
    </row>
    <row r="82" spans="2:10" x14ac:dyDescent="0.25">
      <c r="C82" s="1"/>
      <c r="H82" s="60"/>
      <c r="I82" s="12"/>
      <c r="J82" s="22"/>
    </row>
    <row r="83" spans="2:10" x14ac:dyDescent="0.25">
      <c r="C83" s="1"/>
      <c r="H83" s="60"/>
      <c r="I83" s="12"/>
      <c r="J83" s="22"/>
    </row>
    <row r="84" spans="2:10" x14ac:dyDescent="0.25">
      <c r="C84" s="1"/>
      <c r="H84" s="60"/>
      <c r="I84" s="12"/>
      <c r="J84" s="22"/>
    </row>
    <row r="85" spans="2:10" x14ac:dyDescent="0.25">
      <c r="H85" s="62"/>
      <c r="I85" s="13"/>
      <c r="J85" s="22"/>
    </row>
    <row r="86" spans="2:10" x14ac:dyDescent="0.25">
      <c r="C86" s="1"/>
      <c r="H86" s="60"/>
      <c r="I86" s="12"/>
      <c r="J86" s="22"/>
    </row>
    <row r="87" spans="2:10" x14ac:dyDescent="0.25">
      <c r="B87" s="13"/>
      <c r="C87" s="1"/>
      <c r="H87" s="60"/>
      <c r="I87" s="12"/>
      <c r="J87" s="22"/>
    </row>
    <row r="88" spans="2:10" x14ac:dyDescent="0.25">
      <c r="C88" s="1"/>
      <c r="H88" s="60"/>
      <c r="I88" s="12"/>
      <c r="J88" s="22"/>
    </row>
    <row r="89" spans="2:10" x14ac:dyDescent="0.25">
      <c r="B89" s="13"/>
      <c r="C89" s="1"/>
      <c r="H89" s="60"/>
      <c r="I89" s="12"/>
      <c r="J89" s="22"/>
    </row>
    <row r="90" spans="2:10" x14ac:dyDescent="0.25">
      <c r="J90" s="22"/>
    </row>
    <row r="93" spans="2:10" x14ac:dyDescent="0.25">
      <c r="E93" s="35"/>
      <c r="H93" s="62"/>
      <c r="I93" s="13"/>
      <c r="J93" s="14"/>
    </row>
    <row r="94" spans="2:10" x14ac:dyDescent="0.25">
      <c r="E94" s="35"/>
      <c r="H94" s="62"/>
      <c r="I94" s="13"/>
      <c r="J94" s="14"/>
    </row>
  </sheetData>
  <sortState xmlns:xlrd2="http://schemas.microsoft.com/office/spreadsheetml/2017/richdata2" ref="A3:K15">
    <sortCondition ref="A3:A15"/>
  </sortState>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78"/>
  <sheetViews>
    <sheetView topLeftCell="A372" zoomScale="75" zoomScaleNormal="75" workbookViewId="0">
      <selection activeCell="B416" sqref="B416:M416"/>
    </sheetView>
  </sheetViews>
  <sheetFormatPr defaultRowHeight="15" x14ac:dyDescent="0.25"/>
  <cols>
    <col min="1" max="1" width="8.85546875" style="2"/>
    <col min="2" max="14" width="9.140625" style="5"/>
  </cols>
  <sheetData>
    <row r="1" spans="1:14" ht="18.75" x14ac:dyDescent="0.3">
      <c r="A1" s="26" t="s">
        <v>20</v>
      </c>
    </row>
    <row r="2" spans="1:14" ht="15.75" x14ac:dyDescent="0.25">
      <c r="A2" s="23" t="s">
        <v>109</v>
      </c>
      <c r="N2" s="91"/>
    </row>
    <row r="3" spans="1:14"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row>
    <row r="4" spans="1:14" x14ac:dyDescent="0.25">
      <c r="A4" s="2">
        <v>2013</v>
      </c>
      <c r="B4" s="32">
        <v>734.99300000000005</v>
      </c>
      <c r="C4" s="32">
        <v>734.84799999999996</v>
      </c>
      <c r="D4" s="32">
        <v>734.99400000000003</v>
      </c>
      <c r="E4" s="32">
        <v>743.26700000000005</v>
      </c>
      <c r="F4" s="32"/>
      <c r="G4" s="32">
        <v>743.27200000000005</v>
      </c>
      <c r="H4" s="32">
        <v>743.73</v>
      </c>
      <c r="I4" s="32">
        <v>743.61199999999997</v>
      </c>
      <c r="J4" s="32">
        <v>743.28300000000002</v>
      </c>
      <c r="K4" s="32">
        <v>743.35500000000002</v>
      </c>
      <c r="L4" s="32">
        <v>743.08799999999997</v>
      </c>
      <c r="M4" s="32">
        <v>743.45899999999995</v>
      </c>
      <c r="N4" s="96"/>
    </row>
    <row r="5" spans="1:14" x14ac:dyDescent="0.25">
      <c r="A5" s="2">
        <v>2014</v>
      </c>
      <c r="B5" s="32"/>
      <c r="C5" s="32"/>
      <c r="D5" s="32"/>
      <c r="E5" s="32"/>
      <c r="F5" s="32"/>
      <c r="G5" s="32"/>
      <c r="H5" s="32"/>
      <c r="I5" s="32"/>
      <c r="J5" s="32"/>
      <c r="K5" s="32"/>
      <c r="L5" s="32"/>
      <c r="M5" s="32"/>
      <c r="N5" s="96"/>
    </row>
    <row r="6" spans="1:14" x14ac:dyDescent="0.25">
      <c r="A6" s="2">
        <v>2015</v>
      </c>
      <c r="B6" s="32"/>
      <c r="C6" s="32">
        <v>744.12</v>
      </c>
      <c r="D6" s="32">
        <v>744.24</v>
      </c>
      <c r="E6" s="32">
        <v>743.05</v>
      </c>
      <c r="F6" s="32">
        <v>742.76</v>
      </c>
      <c r="H6" s="32">
        <v>743.37</v>
      </c>
      <c r="I6" s="32">
        <v>742.86</v>
      </c>
      <c r="J6" s="32">
        <v>742.64</v>
      </c>
      <c r="K6" s="32">
        <v>743.13</v>
      </c>
      <c r="L6" s="32">
        <v>742.31</v>
      </c>
      <c r="M6" s="32">
        <v>742.26</v>
      </c>
      <c r="N6" s="96">
        <f>AVERAGE(B6:M6)</f>
        <v>743.07399999999996</v>
      </c>
    </row>
    <row r="7" spans="1:14" x14ac:dyDescent="0.25">
      <c r="A7" s="2">
        <v>2016</v>
      </c>
      <c r="B7" s="32">
        <v>744.17</v>
      </c>
      <c r="C7" s="32">
        <v>743.73</v>
      </c>
      <c r="D7" s="32">
        <v>744.41</v>
      </c>
      <c r="E7" s="32">
        <v>743.53</v>
      </c>
      <c r="F7" s="32">
        <v>743.52</v>
      </c>
      <c r="G7" s="32">
        <v>743.93</v>
      </c>
      <c r="H7" s="32">
        <v>743.88</v>
      </c>
      <c r="I7" s="32">
        <v>743.33</v>
      </c>
      <c r="J7" s="32">
        <v>743.9</v>
      </c>
      <c r="K7" s="32">
        <v>742.91</v>
      </c>
      <c r="L7" s="32">
        <v>743.39</v>
      </c>
      <c r="M7" s="32"/>
      <c r="N7" s="96">
        <f t="shared" ref="N7" si="0">AVERAGE(B7:M7)</f>
        <v>743.69999999999993</v>
      </c>
    </row>
    <row r="8" spans="1:14" x14ac:dyDescent="0.25">
      <c r="A8" s="2">
        <v>2017</v>
      </c>
      <c r="B8" s="32"/>
      <c r="C8" s="32">
        <v>744.73</v>
      </c>
      <c r="D8" s="32">
        <v>744.28</v>
      </c>
      <c r="E8" s="32">
        <v>743.2</v>
      </c>
      <c r="F8" s="32">
        <v>743.21</v>
      </c>
      <c r="G8" s="32">
        <v>743.72</v>
      </c>
      <c r="H8" s="32">
        <v>743.64</v>
      </c>
      <c r="I8" s="32">
        <v>743.73</v>
      </c>
      <c r="J8" s="32">
        <v>743.32</v>
      </c>
      <c r="K8" s="32">
        <v>742.66</v>
      </c>
      <c r="L8" s="32">
        <v>742.82</v>
      </c>
      <c r="M8" s="32">
        <v>743.51</v>
      </c>
      <c r="N8" s="96"/>
    </row>
    <row r="9" spans="1:14" x14ac:dyDescent="0.25">
      <c r="A9" s="2">
        <v>2018</v>
      </c>
      <c r="B9" s="32">
        <v>743.45299999999997</v>
      </c>
      <c r="C9" s="32">
        <v>744.48900000000003</v>
      </c>
      <c r="D9" s="32">
        <v>743.75699999999995</v>
      </c>
      <c r="E9" s="32">
        <v>744.09500000000003</v>
      </c>
      <c r="F9" s="32">
        <v>743.72799999999995</v>
      </c>
      <c r="G9" s="32">
        <v>743.69100000000003</v>
      </c>
      <c r="H9" s="32">
        <v>743.56600000000003</v>
      </c>
      <c r="I9" s="32">
        <v>743.68200000000002</v>
      </c>
      <c r="J9" s="32">
        <v>742.84500000000003</v>
      </c>
      <c r="K9" s="32">
        <v>743.35500000000002</v>
      </c>
      <c r="L9" s="32">
        <v>743.17499999999995</v>
      </c>
      <c r="M9" s="32">
        <v>743.90700000000004</v>
      </c>
      <c r="N9" s="96"/>
    </row>
    <row r="10" spans="1:14" x14ac:dyDescent="0.25">
      <c r="A10" s="2">
        <v>2019</v>
      </c>
      <c r="B10" s="32">
        <v>744.548</v>
      </c>
      <c r="C10" s="32">
        <v>744.18399999999997</v>
      </c>
      <c r="D10" s="32">
        <v>744.37300000000005</v>
      </c>
      <c r="E10" s="32">
        <v>743.87199999999996</v>
      </c>
      <c r="F10" s="32">
        <v>742.93100000000004</v>
      </c>
      <c r="G10" s="32">
        <v>743.46</v>
      </c>
      <c r="H10" s="32">
        <v>743.32500000000005</v>
      </c>
      <c r="I10" s="32">
        <v>743.673</v>
      </c>
      <c r="J10" s="32">
        <v>743.23500000000001</v>
      </c>
      <c r="K10" s="32">
        <v>742.99699999999996</v>
      </c>
      <c r="L10" s="32">
        <v>743.05200000000002</v>
      </c>
      <c r="M10" s="32"/>
      <c r="N10" s="96"/>
    </row>
    <row r="11" spans="1:14" x14ac:dyDescent="0.25">
      <c r="A11" s="2">
        <v>2020</v>
      </c>
      <c r="B11" s="32">
        <v>744.24099999999999</v>
      </c>
      <c r="C11" s="32">
        <v>744.322</v>
      </c>
      <c r="D11" s="32">
        <v>744.798</v>
      </c>
      <c r="E11" s="32">
        <v>744.23599999999999</v>
      </c>
      <c r="F11" s="32">
        <v>743.56399999999996</v>
      </c>
      <c r="G11" s="32">
        <v>743.63800000000003</v>
      </c>
      <c r="H11" s="32">
        <v>743.53399999999999</v>
      </c>
      <c r="I11" s="32">
        <v>743.49800000000005</v>
      </c>
      <c r="J11" s="32">
        <v>743.50599999999997</v>
      </c>
      <c r="K11" s="32">
        <v>742.923</v>
      </c>
      <c r="L11" s="32">
        <v>743.18200000000002</v>
      </c>
      <c r="M11" s="32">
        <v>743.79200000000003</v>
      </c>
      <c r="N11" s="96"/>
    </row>
    <row r="13" spans="1:14" x14ac:dyDescent="0.25">
      <c r="A13" s="25" t="s">
        <v>96</v>
      </c>
      <c r="B13" s="32">
        <f t="shared" ref="B13:N13" si="1">AVERAGE(B3:B11)</f>
        <v>742.28099999999995</v>
      </c>
      <c r="C13" s="32">
        <f t="shared" si="1"/>
        <v>742.91757142857136</v>
      </c>
      <c r="D13" s="32">
        <f t="shared" si="1"/>
        <v>742.97885714285712</v>
      </c>
      <c r="E13" s="32">
        <f t="shared" si="1"/>
        <v>743.60714285714289</v>
      </c>
      <c r="F13" s="32">
        <f t="shared" si="1"/>
        <v>743.28549999999996</v>
      </c>
      <c r="G13" s="32">
        <f t="shared" si="1"/>
        <v>743.61850000000004</v>
      </c>
      <c r="H13" s="32">
        <f t="shared" si="1"/>
        <v>743.57785714285706</v>
      </c>
      <c r="I13" s="32">
        <f t="shared" si="1"/>
        <v>743.48357142857151</v>
      </c>
      <c r="J13" s="32">
        <f t="shared" si="1"/>
        <v>743.24700000000007</v>
      </c>
      <c r="K13" s="32">
        <f t="shared" si="1"/>
        <v>743.04714285714283</v>
      </c>
      <c r="L13" s="32">
        <f t="shared" si="1"/>
        <v>743.0024285714286</v>
      </c>
      <c r="M13" s="32">
        <f t="shared" si="1"/>
        <v>743.38560000000007</v>
      </c>
      <c r="N13" s="96">
        <f t="shared" si="1"/>
        <v>743.38699999999994</v>
      </c>
    </row>
    <row r="14" spans="1:14" x14ac:dyDescent="0.25">
      <c r="A14" s="25" t="s">
        <v>97</v>
      </c>
      <c r="B14" s="32">
        <f t="shared" ref="B14:N14" si="2">STDEV(B3:B11)</f>
        <v>4.0938288313020301</v>
      </c>
      <c r="C14" s="32">
        <f t="shared" si="2"/>
        <v>3.5719836625766397</v>
      </c>
      <c r="D14" s="32">
        <f t="shared" si="2"/>
        <v>3.5343077789279174</v>
      </c>
      <c r="E14" s="32">
        <f t="shared" si="2"/>
        <v>0.46573183577799188</v>
      </c>
      <c r="F14" s="32">
        <f t="shared" si="2"/>
        <v>0.38363511309573967</v>
      </c>
      <c r="G14" s="32">
        <f t="shared" si="2"/>
        <v>0.22722477857836512</v>
      </c>
      <c r="H14" s="32">
        <f t="shared" si="2"/>
        <v>0.19472410274660973</v>
      </c>
      <c r="I14" s="32">
        <f t="shared" si="2"/>
        <v>0.30689621326155564</v>
      </c>
      <c r="J14" s="32">
        <f t="shared" si="2"/>
        <v>0.41438951080675257</v>
      </c>
      <c r="K14" s="32">
        <f t="shared" si="2"/>
        <v>0.2526627716749858</v>
      </c>
      <c r="L14" s="32">
        <f t="shared" si="2"/>
        <v>0.34994183190109068</v>
      </c>
      <c r="M14" s="32">
        <f t="shared" si="2"/>
        <v>0.65666909475017843</v>
      </c>
      <c r="N14" s="96">
        <f t="shared" si="2"/>
        <v>0.44264884502276203</v>
      </c>
    </row>
    <row r="15" spans="1:14" x14ac:dyDescent="0.25">
      <c r="A15" s="25" t="s">
        <v>98</v>
      </c>
      <c r="B15" s="32">
        <f t="shared" ref="B15:N15" si="3">B14/B13*100</f>
        <v>0.55152008892885984</v>
      </c>
      <c r="C15" s="32">
        <f t="shared" si="3"/>
        <v>0.48080484295289982</v>
      </c>
      <c r="D15" s="32">
        <f t="shared" si="3"/>
        <v>0.47569426033456486</v>
      </c>
      <c r="E15" s="32">
        <f t="shared" si="3"/>
        <v>6.2631436538993182E-2</v>
      </c>
      <c r="F15" s="32">
        <f t="shared" si="3"/>
        <v>5.1613426213176453E-2</v>
      </c>
      <c r="G15" s="32">
        <f t="shared" si="3"/>
        <v>3.055663335142484E-2</v>
      </c>
      <c r="H15" s="32">
        <f t="shared" si="3"/>
        <v>2.6187453119545907E-2</v>
      </c>
      <c r="I15" s="32">
        <f t="shared" si="3"/>
        <v>4.1278143197147968E-2</v>
      </c>
      <c r="J15" s="32">
        <f t="shared" si="3"/>
        <v>5.5753943279522489E-2</v>
      </c>
      <c r="K15" s="32">
        <f t="shared" si="3"/>
        <v>3.4003599112628902E-2</v>
      </c>
      <c r="L15" s="32">
        <f t="shared" si="3"/>
        <v>4.7098342945382309E-2</v>
      </c>
      <c r="M15" s="32">
        <f t="shared" si="3"/>
        <v>8.8334922649857414E-2</v>
      </c>
      <c r="N15" s="96">
        <f t="shared" si="3"/>
        <v>5.9544872996536401E-2</v>
      </c>
    </row>
    <row r="16" spans="1:14" x14ac:dyDescent="0.25">
      <c r="A16" s="25" t="s">
        <v>99</v>
      </c>
      <c r="B16" s="32">
        <f t="shared" ref="B16:N16" si="4">MIN(B3:B11)</f>
        <v>734.99300000000005</v>
      </c>
      <c r="C16" s="32">
        <f t="shared" si="4"/>
        <v>734.84799999999996</v>
      </c>
      <c r="D16" s="32">
        <f t="shared" si="4"/>
        <v>734.99400000000003</v>
      </c>
      <c r="E16" s="32">
        <f t="shared" si="4"/>
        <v>743.05</v>
      </c>
      <c r="F16" s="32">
        <f t="shared" si="4"/>
        <v>742.76</v>
      </c>
      <c r="G16" s="32">
        <f t="shared" si="4"/>
        <v>743.27200000000005</v>
      </c>
      <c r="H16" s="32">
        <f t="shared" si="4"/>
        <v>743.32500000000005</v>
      </c>
      <c r="I16" s="32">
        <f t="shared" si="4"/>
        <v>742.86</v>
      </c>
      <c r="J16" s="32">
        <f t="shared" si="4"/>
        <v>742.64</v>
      </c>
      <c r="K16" s="32">
        <f t="shared" si="4"/>
        <v>742.66</v>
      </c>
      <c r="L16" s="32">
        <f t="shared" si="4"/>
        <v>742.31</v>
      </c>
      <c r="M16" s="32">
        <f t="shared" si="4"/>
        <v>742.26</v>
      </c>
      <c r="N16" s="96">
        <f t="shared" si="4"/>
        <v>743.07399999999996</v>
      </c>
    </row>
    <row r="17" spans="1:14" x14ac:dyDescent="0.25">
      <c r="A17" s="25" t="s">
        <v>100</v>
      </c>
      <c r="B17" s="32">
        <f t="shared" ref="B17:N17" si="5">MAX(B3:B11)</f>
        <v>744.548</v>
      </c>
      <c r="C17" s="32">
        <f t="shared" si="5"/>
        <v>744.73</v>
      </c>
      <c r="D17" s="32">
        <f t="shared" si="5"/>
        <v>744.798</v>
      </c>
      <c r="E17" s="32">
        <f t="shared" si="5"/>
        <v>744.23599999999999</v>
      </c>
      <c r="F17" s="32">
        <f t="shared" si="5"/>
        <v>743.72799999999995</v>
      </c>
      <c r="G17" s="32">
        <f t="shared" si="5"/>
        <v>743.93</v>
      </c>
      <c r="H17" s="32">
        <f t="shared" si="5"/>
        <v>743.88</v>
      </c>
      <c r="I17" s="32">
        <f t="shared" si="5"/>
        <v>743.73</v>
      </c>
      <c r="J17" s="32">
        <f t="shared" si="5"/>
        <v>743.9</v>
      </c>
      <c r="K17" s="32">
        <f t="shared" si="5"/>
        <v>743.35500000000002</v>
      </c>
      <c r="L17" s="32">
        <f t="shared" si="5"/>
        <v>743.39</v>
      </c>
      <c r="M17" s="32">
        <f t="shared" si="5"/>
        <v>743.90700000000004</v>
      </c>
      <c r="N17" s="96">
        <f t="shared" si="5"/>
        <v>743.69999999999993</v>
      </c>
    </row>
    <row r="18" spans="1:14" x14ac:dyDescent="0.25">
      <c r="A18" s="25" t="s">
        <v>101</v>
      </c>
      <c r="B18" s="32">
        <f t="shared" ref="B18:N18" si="6">QUARTILE(B3:B11,1)</f>
        <v>743.45299999999997</v>
      </c>
      <c r="C18" s="32">
        <f t="shared" si="6"/>
        <v>743.92499999999995</v>
      </c>
      <c r="D18" s="32">
        <f t="shared" si="6"/>
        <v>743.99849999999992</v>
      </c>
      <c r="E18" s="32">
        <f t="shared" si="6"/>
        <v>743.23350000000005</v>
      </c>
      <c r="F18" s="32">
        <f t="shared" si="6"/>
        <v>743.00075000000004</v>
      </c>
      <c r="G18" s="32">
        <f t="shared" si="6"/>
        <v>743.50450000000001</v>
      </c>
      <c r="H18" s="32">
        <f t="shared" si="6"/>
        <v>743.452</v>
      </c>
      <c r="I18" s="32">
        <f t="shared" si="6"/>
        <v>743.41399999999999</v>
      </c>
      <c r="J18" s="32">
        <f t="shared" si="6"/>
        <v>743.04</v>
      </c>
      <c r="K18" s="32">
        <f t="shared" si="6"/>
        <v>742.91650000000004</v>
      </c>
      <c r="L18" s="32">
        <f t="shared" si="6"/>
        <v>742.93600000000004</v>
      </c>
      <c r="M18" s="32">
        <f t="shared" si="6"/>
        <v>743.45899999999995</v>
      </c>
      <c r="N18" s="96">
        <f t="shared" si="6"/>
        <v>743.23049999999989</v>
      </c>
    </row>
    <row r="19" spans="1:14" x14ac:dyDescent="0.25">
      <c r="A19" s="25" t="s">
        <v>102</v>
      </c>
      <c r="B19" s="32">
        <f t="shared" ref="B19:N19" si="7">QUARTILE(B3:B11,2)</f>
        <v>744.17</v>
      </c>
      <c r="C19" s="32">
        <f t="shared" si="7"/>
        <v>744.18399999999997</v>
      </c>
      <c r="D19" s="32">
        <f t="shared" si="7"/>
        <v>744.28</v>
      </c>
      <c r="E19" s="32">
        <f t="shared" si="7"/>
        <v>743.53</v>
      </c>
      <c r="F19" s="32">
        <f t="shared" si="7"/>
        <v>743.36500000000001</v>
      </c>
      <c r="G19" s="32">
        <f t="shared" si="7"/>
        <v>743.66450000000009</v>
      </c>
      <c r="H19" s="32">
        <f t="shared" si="7"/>
        <v>743.56600000000003</v>
      </c>
      <c r="I19" s="32">
        <f t="shared" si="7"/>
        <v>743.61199999999997</v>
      </c>
      <c r="J19" s="32">
        <f t="shared" si="7"/>
        <v>743.28300000000002</v>
      </c>
      <c r="K19" s="32">
        <f t="shared" si="7"/>
        <v>742.99699999999996</v>
      </c>
      <c r="L19" s="32">
        <f t="shared" si="7"/>
        <v>743.08799999999997</v>
      </c>
      <c r="M19" s="32">
        <f t="shared" si="7"/>
        <v>743.51</v>
      </c>
      <c r="N19" s="96">
        <f t="shared" si="7"/>
        <v>743.38699999999994</v>
      </c>
    </row>
    <row r="20" spans="1:14" x14ac:dyDescent="0.25">
      <c r="A20" s="25" t="s">
        <v>103</v>
      </c>
      <c r="B20" s="32">
        <f t="shared" ref="B20:N20" si="8">QUARTILE(B3:B11,3)</f>
        <v>744.24099999999999</v>
      </c>
      <c r="C20" s="32">
        <f t="shared" si="8"/>
        <v>744.40550000000007</v>
      </c>
      <c r="D20" s="32">
        <f t="shared" si="8"/>
        <v>744.39149999999995</v>
      </c>
      <c r="E20" s="32">
        <f t="shared" si="8"/>
        <v>743.98350000000005</v>
      </c>
      <c r="F20" s="32">
        <f t="shared" si="8"/>
        <v>743.553</v>
      </c>
      <c r="G20" s="32">
        <f t="shared" si="8"/>
        <v>743.71275000000003</v>
      </c>
      <c r="H20" s="32">
        <f t="shared" si="8"/>
        <v>743.68499999999995</v>
      </c>
      <c r="I20" s="32">
        <f t="shared" si="8"/>
        <v>743.67750000000001</v>
      </c>
      <c r="J20" s="32">
        <f t="shared" si="8"/>
        <v>743.41300000000001</v>
      </c>
      <c r="K20" s="32">
        <f t="shared" si="8"/>
        <v>743.24250000000006</v>
      </c>
      <c r="L20" s="32">
        <f t="shared" si="8"/>
        <v>743.17849999999999</v>
      </c>
      <c r="M20" s="32">
        <f t="shared" si="8"/>
        <v>743.79200000000003</v>
      </c>
      <c r="N20" s="96">
        <f t="shared" si="8"/>
        <v>743.54349999999999</v>
      </c>
    </row>
    <row r="23" spans="1:14" ht="18.75" x14ac:dyDescent="0.3">
      <c r="A23" s="26" t="s">
        <v>104</v>
      </c>
    </row>
    <row r="24" spans="1:14" ht="15.75" x14ac:dyDescent="0.25">
      <c r="A24" s="23" t="s">
        <v>109</v>
      </c>
      <c r="N24" s="91"/>
    </row>
    <row r="25" spans="1:14"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row>
    <row r="26" spans="1:14" x14ac:dyDescent="0.25">
      <c r="A26" s="2">
        <v>1975</v>
      </c>
      <c r="B26" s="32"/>
      <c r="C26" s="32">
        <v>758.3</v>
      </c>
      <c r="D26" s="32">
        <v>758</v>
      </c>
      <c r="E26" s="32">
        <v>757.9</v>
      </c>
      <c r="F26" s="32">
        <v>757.8</v>
      </c>
      <c r="G26" s="32">
        <v>758</v>
      </c>
      <c r="H26" s="32"/>
      <c r="I26" s="32"/>
      <c r="J26" s="32"/>
      <c r="K26" s="32"/>
      <c r="L26" s="32"/>
      <c r="M26" s="32"/>
      <c r="N26" s="96"/>
    </row>
    <row r="27" spans="1:14" x14ac:dyDescent="0.25">
      <c r="A27" s="2">
        <v>1976</v>
      </c>
      <c r="B27" s="32">
        <v>757.7</v>
      </c>
      <c r="C27" s="32">
        <v>759</v>
      </c>
      <c r="D27" s="32">
        <v>757.9</v>
      </c>
      <c r="E27" s="32">
        <v>758</v>
      </c>
      <c r="F27" s="32">
        <v>757.6</v>
      </c>
      <c r="G27" s="32">
        <v>757.1</v>
      </c>
      <c r="H27" s="32">
        <v>757.3</v>
      </c>
      <c r="I27" s="32">
        <v>757.4</v>
      </c>
      <c r="J27" s="32">
        <v>757</v>
      </c>
      <c r="K27" s="32">
        <v>757.2</v>
      </c>
      <c r="L27" s="32">
        <v>756.9</v>
      </c>
      <c r="M27" s="32">
        <v>757.1</v>
      </c>
      <c r="N27" s="96">
        <f t="shared" ref="N27:N70" si="9">AVERAGE(B27:M27)</f>
        <v>757.51666666666677</v>
      </c>
    </row>
    <row r="28" spans="1:14" x14ac:dyDescent="0.25">
      <c r="A28" s="2">
        <v>1977</v>
      </c>
      <c r="B28" s="32">
        <v>758.3</v>
      </c>
      <c r="C28" s="32">
        <v>758.5</v>
      </c>
      <c r="D28" s="32">
        <v>757.6</v>
      </c>
      <c r="E28" s="32">
        <v>758.5</v>
      </c>
      <c r="F28" s="32">
        <v>758.1</v>
      </c>
      <c r="G28" s="32">
        <v>758.2</v>
      </c>
      <c r="H28" s="32">
        <v>757.9</v>
      </c>
      <c r="I28" s="32">
        <v>758.3</v>
      </c>
      <c r="J28" s="32">
        <v>758.3</v>
      </c>
      <c r="K28" s="32">
        <v>758.5</v>
      </c>
      <c r="L28" s="32">
        <v>758</v>
      </c>
      <c r="M28" s="32">
        <v>758.1</v>
      </c>
      <c r="N28" s="96">
        <f t="shared" si="9"/>
        <v>758.19166666666672</v>
      </c>
    </row>
    <row r="29" spans="1:14" x14ac:dyDescent="0.25">
      <c r="A29" s="2">
        <v>1978</v>
      </c>
      <c r="B29" s="32">
        <v>759.6</v>
      </c>
      <c r="C29" s="32">
        <v>758.8</v>
      </c>
      <c r="D29" s="32">
        <v>759.1</v>
      </c>
      <c r="E29" s="32">
        <v>758.4</v>
      </c>
      <c r="F29" s="32">
        <v>757.9</v>
      </c>
      <c r="G29" s="32">
        <v>758.6</v>
      </c>
      <c r="H29" s="32">
        <v>758.1</v>
      </c>
      <c r="I29" s="32">
        <v>758.2</v>
      </c>
      <c r="J29" s="32">
        <v>758.4</v>
      </c>
      <c r="K29" s="32">
        <v>758.2</v>
      </c>
      <c r="L29" s="32">
        <v>757.6</v>
      </c>
      <c r="M29" s="32">
        <v>758.5</v>
      </c>
      <c r="N29" s="96">
        <f t="shared" si="9"/>
        <v>758.44999999999993</v>
      </c>
    </row>
    <row r="30" spans="1:14" x14ac:dyDescent="0.25">
      <c r="A30" s="2">
        <v>1979</v>
      </c>
      <c r="B30" s="32">
        <v>759.1</v>
      </c>
      <c r="C30" s="32">
        <v>758.8</v>
      </c>
      <c r="D30" s="32">
        <v>758.8</v>
      </c>
      <c r="E30" s="32">
        <v>757.8</v>
      </c>
      <c r="F30" s="32">
        <v>758.1</v>
      </c>
      <c r="G30" s="32">
        <v>758.5</v>
      </c>
      <c r="H30" s="32">
        <v>758.6</v>
      </c>
      <c r="I30" s="32">
        <v>758</v>
      </c>
      <c r="J30" s="32">
        <v>758.1</v>
      </c>
      <c r="K30" s="32">
        <v>758.1</v>
      </c>
      <c r="L30" s="32">
        <v>757.7</v>
      </c>
      <c r="M30" s="32">
        <v>758.6</v>
      </c>
      <c r="N30" s="96">
        <f t="shared" si="9"/>
        <v>758.35000000000025</v>
      </c>
    </row>
    <row r="31" spans="1:14" x14ac:dyDescent="0.25">
      <c r="A31" s="2">
        <v>1980</v>
      </c>
      <c r="B31" s="32">
        <v>758.5</v>
      </c>
      <c r="C31" s="32">
        <v>758.7</v>
      </c>
      <c r="D31" s="32">
        <v>757.9</v>
      </c>
      <c r="E31" s="32">
        <v>758.2</v>
      </c>
      <c r="F31" s="32">
        <v>758.1</v>
      </c>
      <c r="G31" s="32">
        <v>758</v>
      </c>
      <c r="H31" s="32">
        <v>758.2</v>
      </c>
      <c r="I31" s="32">
        <v>758.5</v>
      </c>
      <c r="J31" s="32">
        <v>758.3</v>
      </c>
      <c r="K31" s="32">
        <v>758.2</v>
      </c>
      <c r="L31" s="32">
        <v>758</v>
      </c>
      <c r="M31" s="32">
        <v>758.2</v>
      </c>
      <c r="N31" s="96">
        <f t="shared" si="9"/>
        <v>758.23333333333323</v>
      </c>
    </row>
    <row r="32" spans="1:14" x14ac:dyDescent="0.25">
      <c r="A32" s="2">
        <v>1981</v>
      </c>
      <c r="B32" s="32">
        <v>759.4</v>
      </c>
      <c r="C32" s="32">
        <v>757.7</v>
      </c>
      <c r="D32" s="32">
        <v>758.6</v>
      </c>
      <c r="E32" s="32">
        <v>757.9</v>
      </c>
      <c r="F32" s="32">
        <v>758</v>
      </c>
      <c r="G32" s="32">
        <v>758.2</v>
      </c>
      <c r="H32" s="32">
        <v>758.3</v>
      </c>
      <c r="I32" s="32">
        <v>758.2</v>
      </c>
      <c r="J32" s="32">
        <v>758.2</v>
      </c>
      <c r="K32" s="32">
        <v>757.9</v>
      </c>
      <c r="L32" s="32">
        <v>757.6</v>
      </c>
      <c r="M32" s="32">
        <v>757.6</v>
      </c>
      <c r="N32" s="96">
        <f t="shared" si="9"/>
        <v>758.13333333333333</v>
      </c>
    </row>
    <row r="33" spans="1:14" x14ac:dyDescent="0.25">
      <c r="A33" s="2">
        <v>1982</v>
      </c>
      <c r="B33" s="32">
        <v>758.7</v>
      </c>
      <c r="C33" s="32">
        <v>758.3</v>
      </c>
      <c r="D33" s="32">
        <v>758</v>
      </c>
      <c r="E33" s="32">
        <v>758.3</v>
      </c>
      <c r="F33" s="32">
        <v>757.8</v>
      </c>
      <c r="G33" s="32">
        <v>757.6</v>
      </c>
      <c r="H33" s="32">
        <v>757.4</v>
      </c>
      <c r="I33" s="32">
        <v>757.2</v>
      </c>
      <c r="J33" s="32">
        <v>757.6</v>
      </c>
      <c r="K33" s="32">
        <v>757.6</v>
      </c>
      <c r="L33" s="32">
        <v>756.9</v>
      </c>
      <c r="M33" s="32">
        <v>757.3</v>
      </c>
      <c r="N33" s="96">
        <f t="shared" si="9"/>
        <v>757.72500000000002</v>
      </c>
    </row>
    <row r="34" spans="1:14" x14ac:dyDescent="0.25">
      <c r="A34" s="2">
        <v>1984</v>
      </c>
      <c r="B34" s="32">
        <v>759.3</v>
      </c>
      <c r="C34" s="32"/>
      <c r="D34" s="32"/>
      <c r="E34" s="32"/>
      <c r="F34" s="32">
        <v>758</v>
      </c>
      <c r="G34" s="32">
        <v>758.3</v>
      </c>
      <c r="H34" s="32">
        <v>758.4</v>
      </c>
      <c r="I34" s="32">
        <v>758.4</v>
      </c>
      <c r="J34" s="32">
        <v>758.4</v>
      </c>
      <c r="K34" s="32">
        <v>758.3</v>
      </c>
      <c r="L34" s="32">
        <v>758.8</v>
      </c>
      <c r="M34" s="32">
        <v>757.5</v>
      </c>
      <c r="N34" s="96"/>
    </row>
    <row r="35" spans="1:14" x14ac:dyDescent="0.25">
      <c r="A35" s="2">
        <v>1985</v>
      </c>
      <c r="B35" s="32">
        <v>759.6</v>
      </c>
      <c r="C35" s="32">
        <v>758.4</v>
      </c>
      <c r="D35" s="32">
        <v>758.3</v>
      </c>
      <c r="E35" s="32">
        <v>758.3</v>
      </c>
      <c r="F35" s="32">
        <v>757.9</v>
      </c>
      <c r="G35" s="32">
        <v>758</v>
      </c>
      <c r="H35" s="32">
        <v>758.5</v>
      </c>
      <c r="I35" s="32">
        <v>758.5</v>
      </c>
      <c r="J35" s="32">
        <v>758.1</v>
      </c>
      <c r="K35" s="32">
        <v>757.8</v>
      </c>
      <c r="L35" s="32">
        <v>758.3</v>
      </c>
      <c r="M35" s="32">
        <v>758.7</v>
      </c>
      <c r="N35" s="96">
        <f t="shared" si="9"/>
        <v>758.36666666666679</v>
      </c>
    </row>
    <row r="36" spans="1:14" x14ac:dyDescent="0.25">
      <c r="A36" s="2">
        <v>1986</v>
      </c>
      <c r="B36" s="32">
        <v>758.9</v>
      </c>
      <c r="C36" s="32">
        <v>759.4</v>
      </c>
      <c r="D36" s="32">
        <v>759.1</v>
      </c>
      <c r="E36" s="32">
        <v>757.8</v>
      </c>
      <c r="F36" s="32">
        <v>757.7</v>
      </c>
      <c r="G36" s="32">
        <v>757.7</v>
      </c>
      <c r="H36" s="32">
        <v>758.5</v>
      </c>
      <c r="I36" s="32">
        <v>757.6</v>
      </c>
      <c r="J36" s="32">
        <v>757.8</v>
      </c>
      <c r="K36" s="32">
        <v>758.6</v>
      </c>
      <c r="L36" s="32">
        <v>757.3</v>
      </c>
      <c r="M36" s="32">
        <v>758</v>
      </c>
      <c r="N36" s="96">
        <f t="shared" si="9"/>
        <v>758.19999999999993</v>
      </c>
    </row>
    <row r="37" spans="1:14" x14ac:dyDescent="0.25">
      <c r="A37" s="2">
        <v>1987</v>
      </c>
      <c r="B37" s="32">
        <v>758.3</v>
      </c>
      <c r="C37" s="32">
        <v>757.1</v>
      </c>
      <c r="D37" s="32">
        <v>757.1</v>
      </c>
      <c r="E37" s="32">
        <v>756.9</v>
      </c>
      <c r="F37" s="32">
        <v>756.8</v>
      </c>
      <c r="G37" s="32">
        <v>757</v>
      </c>
      <c r="H37" s="32">
        <v>756.5</v>
      </c>
      <c r="I37" s="32">
        <v>757</v>
      </c>
      <c r="J37" s="32">
        <v>757.7</v>
      </c>
      <c r="K37" s="32">
        <v>757.4</v>
      </c>
      <c r="L37" s="32">
        <v>756.9</v>
      </c>
      <c r="M37" s="32">
        <v>757.1</v>
      </c>
      <c r="N37" s="96">
        <f t="shared" si="9"/>
        <v>757.15</v>
      </c>
    </row>
    <row r="38" spans="1:14" x14ac:dyDescent="0.25">
      <c r="A38" s="2">
        <v>1988</v>
      </c>
      <c r="B38" s="32">
        <v>757.8</v>
      </c>
      <c r="C38" s="32">
        <v>757.2</v>
      </c>
      <c r="D38" s="32">
        <v>757.9</v>
      </c>
      <c r="E38" s="32">
        <v>757.9</v>
      </c>
      <c r="F38" s="32">
        <v>757.7</v>
      </c>
      <c r="G38" s="32">
        <v>758.3</v>
      </c>
      <c r="H38" s="32">
        <v>758.5</v>
      </c>
      <c r="I38" s="32">
        <v>758.2</v>
      </c>
      <c r="J38" s="32">
        <v>757.9</v>
      </c>
      <c r="K38" s="32">
        <v>757.4</v>
      </c>
      <c r="L38" s="32">
        <v>758</v>
      </c>
      <c r="M38" s="32">
        <v>758.4</v>
      </c>
      <c r="N38" s="96">
        <f t="shared" si="9"/>
        <v>757.93333333333328</v>
      </c>
    </row>
    <row r="39" spans="1:14" x14ac:dyDescent="0.25">
      <c r="A39" s="2">
        <v>1989</v>
      </c>
      <c r="B39" s="32">
        <v>758</v>
      </c>
      <c r="C39" s="32">
        <v>759.1</v>
      </c>
      <c r="D39" s="32">
        <v>759</v>
      </c>
      <c r="E39" s="32">
        <v>757.5</v>
      </c>
      <c r="F39" s="32">
        <v>758.2</v>
      </c>
      <c r="G39" s="32">
        <v>758.4</v>
      </c>
      <c r="H39" s="32">
        <v>758.3</v>
      </c>
      <c r="I39" s="32">
        <v>758.1</v>
      </c>
      <c r="J39" s="32">
        <v>757.4</v>
      </c>
      <c r="K39" s="32">
        <v>758.1</v>
      </c>
      <c r="L39" s="32">
        <v>757.2</v>
      </c>
      <c r="M39" s="32">
        <v>758.6</v>
      </c>
      <c r="N39" s="96">
        <f t="shared" si="9"/>
        <v>758.15833333333342</v>
      </c>
    </row>
    <row r="40" spans="1:14" x14ac:dyDescent="0.25">
      <c r="A40" s="2">
        <v>1990</v>
      </c>
      <c r="B40" s="32">
        <v>757</v>
      </c>
      <c r="C40" s="32">
        <v>759.2</v>
      </c>
      <c r="D40" s="32">
        <v>758.2</v>
      </c>
      <c r="E40" s="32">
        <v>757.8</v>
      </c>
      <c r="F40" s="32">
        <v>757.2</v>
      </c>
      <c r="G40" s="32">
        <v>757.2</v>
      </c>
      <c r="H40" s="32">
        <v>758</v>
      </c>
      <c r="I40" s="32">
        <v>757.9</v>
      </c>
      <c r="J40" s="32">
        <v>757.6</v>
      </c>
      <c r="K40" s="32">
        <v>758</v>
      </c>
      <c r="L40" s="32">
        <v>757</v>
      </c>
      <c r="M40" s="32">
        <v>757.7</v>
      </c>
      <c r="N40" s="96">
        <f t="shared" si="9"/>
        <v>757.73333333333323</v>
      </c>
    </row>
    <row r="41" spans="1:14" x14ac:dyDescent="0.25">
      <c r="A41" s="2">
        <v>1991</v>
      </c>
      <c r="B41" s="32">
        <v>758.4</v>
      </c>
      <c r="C41" s="32">
        <v>758.5</v>
      </c>
      <c r="D41" s="32">
        <v>757.8</v>
      </c>
      <c r="E41" s="32">
        <v>757.4</v>
      </c>
      <c r="F41" s="32">
        <v>757.4</v>
      </c>
      <c r="G41" s="32">
        <v>757.7</v>
      </c>
      <c r="H41" s="32">
        <v>757.7</v>
      </c>
      <c r="I41" s="32">
        <v>758</v>
      </c>
      <c r="J41" s="32">
        <v>757.4</v>
      </c>
      <c r="K41" s="32">
        <v>757.2</v>
      </c>
      <c r="L41" s="32">
        <v>757.2</v>
      </c>
      <c r="M41" s="32">
        <v>757.4</v>
      </c>
      <c r="N41" s="96">
        <f t="shared" si="9"/>
        <v>757.67499999999984</v>
      </c>
    </row>
    <row r="42" spans="1:14" x14ac:dyDescent="0.25">
      <c r="A42" s="2">
        <v>1992</v>
      </c>
      <c r="B42" s="32">
        <v>757.5</v>
      </c>
      <c r="C42" s="32">
        <v>757.8</v>
      </c>
      <c r="D42" s="32">
        <v>758.2</v>
      </c>
      <c r="E42" s="32">
        <v>757.4</v>
      </c>
      <c r="F42" s="32">
        <v>757.5</v>
      </c>
      <c r="G42" s="32">
        <v>757.1</v>
      </c>
      <c r="H42" s="32">
        <v>758.4</v>
      </c>
      <c r="I42" s="32">
        <v>760</v>
      </c>
      <c r="J42" s="32">
        <v>757.3</v>
      </c>
      <c r="K42" s="32">
        <v>757.3</v>
      </c>
      <c r="L42" s="32">
        <v>757</v>
      </c>
      <c r="M42" s="32">
        <v>757.2</v>
      </c>
      <c r="N42" s="96">
        <f t="shared" si="9"/>
        <v>757.72500000000002</v>
      </c>
    </row>
    <row r="43" spans="1:14" x14ac:dyDescent="0.25">
      <c r="A43" s="2">
        <v>1993</v>
      </c>
      <c r="B43" s="32">
        <v>758.1</v>
      </c>
      <c r="C43" s="32">
        <v>758.3</v>
      </c>
      <c r="D43" s="32">
        <v>758.1</v>
      </c>
      <c r="E43" s="32">
        <v>757</v>
      </c>
      <c r="F43" s="32">
        <v>757.1</v>
      </c>
      <c r="G43" s="32">
        <v>756.9</v>
      </c>
      <c r="H43" s="32">
        <v>757.6</v>
      </c>
      <c r="I43" s="32">
        <v>757.6</v>
      </c>
      <c r="J43" s="32">
        <v>757.8</v>
      </c>
      <c r="K43" s="32">
        <v>756.4</v>
      </c>
      <c r="L43" s="32">
        <v>756</v>
      </c>
      <c r="M43" s="32">
        <v>755.7</v>
      </c>
      <c r="N43" s="96">
        <f t="shared" si="9"/>
        <v>757.21666666666681</v>
      </c>
    </row>
    <row r="44" spans="1:14" x14ac:dyDescent="0.25">
      <c r="A44" s="2">
        <v>1994</v>
      </c>
      <c r="B44" s="32">
        <v>756.4</v>
      </c>
      <c r="C44" s="32">
        <v>756.4</v>
      </c>
      <c r="D44" s="32">
        <v>756.7</v>
      </c>
      <c r="E44" s="32">
        <v>756.1</v>
      </c>
      <c r="F44" s="32">
        <v>755.9</v>
      </c>
      <c r="G44" s="32">
        <v>756</v>
      </c>
      <c r="H44" s="32">
        <v>755.7</v>
      </c>
      <c r="I44" s="32">
        <v>756.3</v>
      </c>
      <c r="J44" s="32">
        <v>755.8</v>
      </c>
      <c r="K44" s="32">
        <v>755.7</v>
      </c>
      <c r="L44" s="32">
        <v>755.9</v>
      </c>
      <c r="M44" s="32">
        <v>755.9</v>
      </c>
      <c r="N44" s="96">
        <f t="shared" si="9"/>
        <v>756.06666666666661</v>
      </c>
    </row>
    <row r="45" spans="1:14" x14ac:dyDescent="0.25">
      <c r="A45" s="2">
        <v>1995</v>
      </c>
      <c r="B45" s="32">
        <v>756.5</v>
      </c>
      <c r="C45" s="32">
        <v>757.3</v>
      </c>
      <c r="D45" s="32">
        <v>756.5</v>
      </c>
      <c r="E45" s="32">
        <v>755.1</v>
      </c>
      <c r="F45" s="32">
        <v>756.1</v>
      </c>
      <c r="G45" s="32">
        <v>756</v>
      </c>
      <c r="H45" s="32">
        <v>756.3</v>
      </c>
      <c r="I45" s="32">
        <v>756.6</v>
      </c>
      <c r="J45" s="32">
        <v>756.7</v>
      </c>
      <c r="K45" s="32">
        <v>756.1</v>
      </c>
      <c r="L45" s="32">
        <v>756.6</v>
      </c>
      <c r="M45" s="32">
        <v>757.1</v>
      </c>
      <c r="N45" s="96">
        <f t="shared" si="9"/>
        <v>756.40833333333342</v>
      </c>
    </row>
    <row r="46" spans="1:14" x14ac:dyDescent="0.25">
      <c r="A46" s="2">
        <v>1996</v>
      </c>
      <c r="B46" s="32">
        <v>756.7</v>
      </c>
      <c r="C46" s="32">
        <v>756.8</v>
      </c>
      <c r="D46" s="32">
        <v>757</v>
      </c>
      <c r="E46" s="32">
        <v>756.6</v>
      </c>
      <c r="F46" s="32">
        <v>757</v>
      </c>
      <c r="G46" s="32">
        <v>756.8</v>
      </c>
      <c r="H46" s="32">
        <v>757.3</v>
      </c>
      <c r="I46" s="32">
        <v>757</v>
      </c>
      <c r="J46" s="32">
        <v>756.2</v>
      </c>
      <c r="K46" s="32">
        <v>756.3</v>
      </c>
      <c r="L46" s="32">
        <v>755.8</v>
      </c>
      <c r="M46" s="32">
        <v>756.3</v>
      </c>
      <c r="N46" s="96">
        <f t="shared" si="9"/>
        <v>756.65</v>
      </c>
    </row>
    <row r="47" spans="1:14" x14ac:dyDescent="0.25">
      <c r="A47" s="2">
        <v>1997</v>
      </c>
      <c r="B47" s="32">
        <v>757.7</v>
      </c>
      <c r="C47" s="32">
        <v>756</v>
      </c>
      <c r="D47" s="32">
        <v>757</v>
      </c>
      <c r="E47" s="32">
        <v>756.7</v>
      </c>
      <c r="F47" s="32">
        <v>755.7</v>
      </c>
      <c r="G47" s="32">
        <v>756</v>
      </c>
      <c r="H47" s="32">
        <v>755.5</v>
      </c>
      <c r="I47" s="32">
        <v>756</v>
      </c>
      <c r="J47" s="32">
        <v>755.9</v>
      </c>
      <c r="K47" s="32">
        <v>755.7</v>
      </c>
      <c r="L47" s="32">
        <v>755.9</v>
      </c>
      <c r="M47" s="32">
        <v>755.7</v>
      </c>
      <c r="N47" s="96">
        <f t="shared" si="9"/>
        <v>756.15</v>
      </c>
    </row>
    <row r="48" spans="1:14" x14ac:dyDescent="0.25">
      <c r="A48" s="2">
        <v>1998</v>
      </c>
      <c r="B48" s="32">
        <v>755.4</v>
      </c>
      <c r="C48" s="32">
        <v>756.2</v>
      </c>
      <c r="D48" s="32">
        <v>755.9</v>
      </c>
      <c r="E48" s="32">
        <v>756</v>
      </c>
      <c r="F48" s="32">
        <v>756.3</v>
      </c>
      <c r="G48" s="32">
        <v>756.6</v>
      </c>
      <c r="H48" s="32">
        <v>756.9</v>
      </c>
      <c r="I48" s="32">
        <v>756.5</v>
      </c>
      <c r="J48" s="32">
        <v>756.7</v>
      </c>
      <c r="K48" s="32">
        <v>756.2</v>
      </c>
      <c r="L48" s="32">
        <v>756.3</v>
      </c>
      <c r="M48" s="32">
        <v>756.6</v>
      </c>
      <c r="N48" s="96">
        <f t="shared" si="9"/>
        <v>756.30000000000007</v>
      </c>
    </row>
    <row r="49" spans="1:14" x14ac:dyDescent="0.25">
      <c r="A49" s="2">
        <v>1999</v>
      </c>
      <c r="B49" s="32">
        <v>756.5</v>
      </c>
      <c r="C49" s="32">
        <v>757.4</v>
      </c>
      <c r="D49" s="32">
        <v>756.4</v>
      </c>
      <c r="E49" s="32">
        <v>756.5</v>
      </c>
      <c r="F49" s="32">
        <v>756.9</v>
      </c>
      <c r="G49" s="32">
        <v>756.7</v>
      </c>
      <c r="H49" s="32">
        <v>756.9</v>
      </c>
      <c r="I49" s="32">
        <v>757</v>
      </c>
      <c r="J49" s="32"/>
      <c r="K49" s="32"/>
      <c r="L49" s="32"/>
      <c r="M49" s="32"/>
      <c r="N49" s="96"/>
    </row>
    <row r="50" spans="1:14" x14ac:dyDescent="0.25">
      <c r="A50" s="2">
        <v>2000</v>
      </c>
      <c r="B50" s="32">
        <v>757.4</v>
      </c>
      <c r="C50" s="32">
        <v>758.6</v>
      </c>
      <c r="D50" s="32">
        <v>757.3</v>
      </c>
      <c r="E50" s="32">
        <v>757.2</v>
      </c>
      <c r="F50" s="32">
        <v>757</v>
      </c>
      <c r="G50" s="32">
        <v>757</v>
      </c>
      <c r="H50" s="32">
        <v>756.8</v>
      </c>
      <c r="I50" s="32">
        <v>747.8</v>
      </c>
      <c r="J50" s="32">
        <v>757</v>
      </c>
      <c r="K50" s="32">
        <v>756.6</v>
      </c>
      <c r="L50" s="32">
        <v>756.4</v>
      </c>
      <c r="M50" s="32">
        <v>756.9</v>
      </c>
      <c r="N50" s="96">
        <f t="shared" si="9"/>
        <v>756.33333333333337</v>
      </c>
    </row>
    <row r="51" spans="1:14" x14ac:dyDescent="0.25">
      <c r="A51" s="2">
        <v>2001</v>
      </c>
      <c r="B51" s="32">
        <v>757.9</v>
      </c>
      <c r="C51" s="32">
        <v>756.9</v>
      </c>
      <c r="D51" s="32">
        <v>757.5</v>
      </c>
      <c r="E51" s="32">
        <v>757.2</v>
      </c>
      <c r="F51" s="32">
        <v>757.1</v>
      </c>
      <c r="G51" s="32">
        <v>756.8</v>
      </c>
      <c r="H51" s="32">
        <v>757.1</v>
      </c>
      <c r="I51" s="32">
        <v>756.8</v>
      </c>
      <c r="J51" s="32">
        <v>757</v>
      </c>
      <c r="K51" s="32">
        <v>756.5</v>
      </c>
      <c r="L51" s="32">
        <v>756.7</v>
      </c>
      <c r="M51" s="32">
        <v>755.9</v>
      </c>
      <c r="N51" s="96">
        <f t="shared" si="9"/>
        <v>756.94999999999993</v>
      </c>
    </row>
    <row r="52" spans="1:14" x14ac:dyDescent="0.25">
      <c r="A52" s="2">
        <v>2002</v>
      </c>
      <c r="B52" s="32">
        <v>757.1</v>
      </c>
      <c r="C52" s="32">
        <v>757.6</v>
      </c>
      <c r="D52" s="32">
        <v>757.3</v>
      </c>
      <c r="E52" s="32">
        <v>757.2</v>
      </c>
      <c r="F52" s="32">
        <v>756.3</v>
      </c>
      <c r="G52" s="32">
        <v>757.2</v>
      </c>
      <c r="H52" s="32">
        <v>757.3</v>
      </c>
      <c r="I52" s="32">
        <v>756.3</v>
      </c>
      <c r="J52" s="32">
        <v>756.9</v>
      </c>
      <c r="K52" s="32">
        <v>756.8</v>
      </c>
      <c r="L52" s="32">
        <v>757.4</v>
      </c>
      <c r="M52" s="32">
        <v>757</v>
      </c>
      <c r="N52" s="96">
        <f t="shared" si="9"/>
        <v>757.0333333333333</v>
      </c>
    </row>
    <row r="53" spans="1:14" x14ac:dyDescent="0.25">
      <c r="A53" s="2">
        <v>2003</v>
      </c>
      <c r="B53" s="32">
        <v>757.5</v>
      </c>
      <c r="C53" s="32">
        <v>757.4</v>
      </c>
      <c r="D53" s="32">
        <v>757.4</v>
      </c>
      <c r="E53" s="32">
        <v>757.2</v>
      </c>
      <c r="F53" s="32">
        <v>757.3</v>
      </c>
      <c r="G53" s="32">
        <v>757.2</v>
      </c>
      <c r="H53" s="32">
        <v>757.6</v>
      </c>
      <c r="I53" s="32">
        <v>757.8</v>
      </c>
      <c r="J53" s="32">
        <v>757.5</v>
      </c>
      <c r="K53" s="32">
        <v>757.5</v>
      </c>
      <c r="L53" s="32">
        <v>757.5</v>
      </c>
      <c r="M53" s="32">
        <v>757.8</v>
      </c>
      <c r="N53" s="96">
        <f t="shared" si="9"/>
        <v>757.47500000000002</v>
      </c>
    </row>
    <row r="54" spans="1:14" x14ac:dyDescent="0.25">
      <c r="A54" s="2">
        <v>2004</v>
      </c>
      <c r="B54" s="32">
        <v>759.4</v>
      </c>
      <c r="C54" s="32">
        <v>759</v>
      </c>
      <c r="D54" s="32">
        <v>758.3</v>
      </c>
      <c r="E54" s="32">
        <v>758.8</v>
      </c>
      <c r="F54" s="32">
        <v>758.4</v>
      </c>
      <c r="G54" s="32">
        <v>758.3</v>
      </c>
      <c r="H54" s="32">
        <v>758.6</v>
      </c>
      <c r="I54" s="32">
        <v>758.6</v>
      </c>
      <c r="J54" s="32">
        <v>758.4</v>
      </c>
      <c r="K54" s="32">
        <v>758.4</v>
      </c>
      <c r="L54" s="32">
        <v>758.1</v>
      </c>
      <c r="M54" s="32">
        <v>758.6</v>
      </c>
      <c r="N54" s="96">
        <f t="shared" si="9"/>
        <v>758.57499999999993</v>
      </c>
    </row>
    <row r="55" spans="1:14" x14ac:dyDescent="0.25">
      <c r="A55" s="2">
        <v>2005</v>
      </c>
      <c r="B55" s="32"/>
      <c r="C55" s="32"/>
      <c r="D55" s="32"/>
      <c r="E55" s="32">
        <v>758.1</v>
      </c>
      <c r="F55" s="32"/>
      <c r="G55" s="32">
        <v>757.9</v>
      </c>
      <c r="H55" s="32">
        <v>758.6</v>
      </c>
      <c r="I55" s="32">
        <v>758.5</v>
      </c>
      <c r="J55" s="32">
        <v>758.4</v>
      </c>
      <c r="K55" s="32">
        <v>758.4</v>
      </c>
      <c r="L55" s="32">
        <v>758.3</v>
      </c>
      <c r="M55" s="32">
        <v>758.6</v>
      </c>
      <c r="N55" s="96"/>
    </row>
    <row r="56" spans="1:14" x14ac:dyDescent="0.25">
      <c r="A56" s="2">
        <v>2006</v>
      </c>
      <c r="B56" s="32">
        <v>758.4</v>
      </c>
      <c r="C56" s="32">
        <v>758.9</v>
      </c>
      <c r="D56" s="32">
        <v>758.9</v>
      </c>
      <c r="E56" s="32">
        <v>758.4</v>
      </c>
      <c r="F56" s="32">
        <v>758.6</v>
      </c>
      <c r="G56" s="32">
        <v>756.2</v>
      </c>
      <c r="H56" s="32">
        <v>756.8</v>
      </c>
      <c r="I56" s="32">
        <v>756.3</v>
      </c>
      <c r="J56" s="32">
        <v>756.8</v>
      </c>
      <c r="K56" s="32">
        <v>756.4</v>
      </c>
      <c r="L56" s="32">
        <v>756.2</v>
      </c>
      <c r="M56" s="32">
        <v>757</v>
      </c>
      <c r="N56" s="96">
        <f t="shared" si="9"/>
        <v>757.4083333333333</v>
      </c>
    </row>
    <row r="57" spans="1:14" x14ac:dyDescent="0.25">
      <c r="A57" s="2">
        <v>2007</v>
      </c>
      <c r="B57" s="32">
        <v>756.8</v>
      </c>
      <c r="C57" s="32">
        <v>757.7</v>
      </c>
      <c r="D57" s="32">
        <v>756.8</v>
      </c>
      <c r="E57" s="32">
        <v>757.5</v>
      </c>
      <c r="F57" s="32">
        <v>757.7</v>
      </c>
      <c r="G57" s="32">
        <v>756.9</v>
      </c>
      <c r="H57" s="32">
        <v>757.3</v>
      </c>
      <c r="I57" s="32">
        <v>757.3</v>
      </c>
      <c r="J57" s="32">
        <v>757.2</v>
      </c>
      <c r="K57" s="32">
        <v>757</v>
      </c>
      <c r="L57" s="32">
        <v>756.4</v>
      </c>
      <c r="M57" s="32">
        <v>757.5</v>
      </c>
      <c r="N57" s="96">
        <f t="shared" si="9"/>
        <v>757.17500000000007</v>
      </c>
    </row>
    <row r="58" spans="1:14" x14ac:dyDescent="0.25">
      <c r="A58" s="2">
        <v>2008</v>
      </c>
      <c r="B58" s="32">
        <v>757.5</v>
      </c>
      <c r="C58" s="32">
        <v>758.2</v>
      </c>
      <c r="D58" s="32">
        <v>758</v>
      </c>
      <c r="E58" s="32">
        <v>756.9</v>
      </c>
      <c r="F58" s="32">
        <v>757.3</v>
      </c>
      <c r="G58" s="32">
        <v>757.1</v>
      </c>
      <c r="H58" s="32">
        <v>757.7</v>
      </c>
      <c r="I58" s="32">
        <v>757.1</v>
      </c>
      <c r="J58" s="32">
        <v>757.1</v>
      </c>
      <c r="K58" s="32">
        <v>757.4</v>
      </c>
      <c r="L58" s="32">
        <v>757.1</v>
      </c>
      <c r="M58" s="32">
        <v>757.7</v>
      </c>
      <c r="N58" s="96">
        <f t="shared" si="9"/>
        <v>757.42500000000007</v>
      </c>
    </row>
    <row r="59" spans="1:14" x14ac:dyDescent="0.25">
      <c r="A59" s="2">
        <v>2009</v>
      </c>
      <c r="B59" s="32">
        <v>758</v>
      </c>
      <c r="C59" s="32">
        <v>757.6</v>
      </c>
      <c r="D59" s="32">
        <v>757.8</v>
      </c>
      <c r="E59" s="32">
        <v>757.7</v>
      </c>
      <c r="F59" s="32">
        <v>757</v>
      </c>
      <c r="G59" s="32">
        <v>757</v>
      </c>
      <c r="H59" s="32">
        <v>756.8</v>
      </c>
      <c r="I59" s="32">
        <v>756.7</v>
      </c>
      <c r="J59" s="32">
        <v>756.6</v>
      </c>
      <c r="K59" s="32">
        <v>756.4</v>
      </c>
      <c r="L59" s="32">
        <v>756</v>
      </c>
      <c r="M59" s="32">
        <v>756.6</v>
      </c>
      <c r="N59" s="96">
        <f t="shared" si="9"/>
        <v>757.01666666666654</v>
      </c>
    </row>
    <row r="60" spans="1:14" x14ac:dyDescent="0.25">
      <c r="A60" s="2">
        <v>2010</v>
      </c>
      <c r="B60" s="32">
        <v>756.9</v>
      </c>
      <c r="C60" s="32">
        <v>756.6</v>
      </c>
      <c r="D60" s="32">
        <v>757.1</v>
      </c>
      <c r="E60" s="32">
        <v>757</v>
      </c>
      <c r="F60" s="32">
        <v>757.1</v>
      </c>
      <c r="G60" s="32">
        <v>758.1</v>
      </c>
      <c r="H60" s="32">
        <v>758.2</v>
      </c>
      <c r="I60" s="32">
        <v>758</v>
      </c>
      <c r="J60" s="32">
        <v>757.8</v>
      </c>
      <c r="K60" s="32">
        <v>758</v>
      </c>
      <c r="L60" s="32">
        <v>757.9</v>
      </c>
      <c r="M60" s="32">
        <v>758.3</v>
      </c>
      <c r="N60" s="96">
        <f t="shared" si="9"/>
        <v>757.58333333333337</v>
      </c>
    </row>
    <row r="61" spans="1:14" x14ac:dyDescent="0.25">
      <c r="A61" s="2">
        <v>2011</v>
      </c>
      <c r="B61" s="32">
        <v>758.1</v>
      </c>
      <c r="C61" s="32">
        <v>758.8</v>
      </c>
      <c r="D61" s="32"/>
      <c r="E61" s="32"/>
      <c r="F61" s="32">
        <v>758.1</v>
      </c>
      <c r="G61" s="32">
        <v>758.1</v>
      </c>
      <c r="H61" s="32">
        <v>758.2</v>
      </c>
      <c r="I61" s="32">
        <v>758.5</v>
      </c>
      <c r="J61" s="32">
        <v>757.8</v>
      </c>
      <c r="K61" s="32">
        <v>757.9</v>
      </c>
      <c r="L61" s="32">
        <v>757.7</v>
      </c>
      <c r="M61" s="32">
        <v>757.6</v>
      </c>
      <c r="N61" s="96">
        <f t="shared" si="9"/>
        <v>758.08</v>
      </c>
    </row>
    <row r="62" spans="1:14" x14ac:dyDescent="0.25">
      <c r="A62" s="2">
        <v>2012</v>
      </c>
      <c r="B62" s="32">
        <v>758.3</v>
      </c>
      <c r="C62" s="32">
        <v>758</v>
      </c>
      <c r="D62" s="32">
        <v>757.4</v>
      </c>
      <c r="E62" s="32">
        <v>757.8</v>
      </c>
      <c r="F62" s="32">
        <v>756.5</v>
      </c>
      <c r="G62" s="32">
        <v>756.7</v>
      </c>
      <c r="H62" s="32">
        <v>756.1</v>
      </c>
      <c r="I62" s="32">
        <v>756.9</v>
      </c>
      <c r="J62" s="32">
        <v>757.1</v>
      </c>
      <c r="K62" s="32">
        <v>756.5</v>
      </c>
      <c r="L62" s="32">
        <v>756.3</v>
      </c>
      <c r="M62" s="32">
        <v>756.2</v>
      </c>
      <c r="N62" s="96">
        <f t="shared" si="9"/>
        <v>756.98333333333346</v>
      </c>
    </row>
    <row r="63" spans="1:14" x14ac:dyDescent="0.25">
      <c r="A63" s="2">
        <v>2013</v>
      </c>
      <c r="B63" s="32">
        <v>756.8</v>
      </c>
      <c r="C63" s="32">
        <v>756.6</v>
      </c>
      <c r="D63" s="32">
        <v>756.6</v>
      </c>
      <c r="E63" s="32">
        <v>756.2</v>
      </c>
      <c r="F63" s="32">
        <v>756.9</v>
      </c>
      <c r="G63" s="32">
        <v>756</v>
      </c>
      <c r="H63" s="32">
        <v>756.3</v>
      </c>
      <c r="I63" s="32">
        <v>756.3</v>
      </c>
      <c r="J63" s="32">
        <v>756</v>
      </c>
      <c r="K63" s="32">
        <v>756</v>
      </c>
      <c r="L63" s="32">
        <v>755.7</v>
      </c>
      <c r="M63" s="32">
        <v>756</v>
      </c>
      <c r="N63" s="96">
        <f t="shared" si="9"/>
        <v>756.28333333333342</v>
      </c>
    </row>
    <row r="64" spans="1:14" x14ac:dyDescent="0.25">
      <c r="A64" s="2">
        <v>2014</v>
      </c>
      <c r="B64" s="32">
        <v>756.05100000000004</v>
      </c>
      <c r="C64" s="32">
        <v>755.81100000000004</v>
      </c>
      <c r="D64" s="32">
        <v>756.34199999999998</v>
      </c>
      <c r="E64" s="32">
        <v>755.5</v>
      </c>
      <c r="F64" s="32">
        <v>756.01400000000001</v>
      </c>
      <c r="G64" s="32">
        <v>755.36500000000001</v>
      </c>
      <c r="H64" s="32">
        <v>755.72400000000005</v>
      </c>
      <c r="I64" s="32">
        <v>756.18499999999995</v>
      </c>
      <c r="J64" s="32">
        <v>755.89200000000005</v>
      </c>
      <c r="K64" s="32">
        <v>755.85199999999998</v>
      </c>
      <c r="L64" s="32">
        <v>755.90700000000004</v>
      </c>
      <c r="M64" s="32">
        <v>755.79200000000003</v>
      </c>
      <c r="N64" s="96">
        <f t="shared" si="9"/>
        <v>755.86958333333325</v>
      </c>
    </row>
    <row r="65" spans="1:14" x14ac:dyDescent="0.25">
      <c r="A65" s="2">
        <v>2015</v>
      </c>
      <c r="B65" s="32"/>
      <c r="C65" s="32">
        <v>758.07500000000005</v>
      </c>
      <c r="D65" s="32">
        <v>757.58500000000004</v>
      </c>
      <c r="E65" s="32">
        <v>756.41700000000003</v>
      </c>
      <c r="F65" s="32">
        <v>756.49199999999996</v>
      </c>
      <c r="G65" s="32">
        <v>756.14099999999996</v>
      </c>
      <c r="H65" s="32">
        <v>756.45</v>
      </c>
      <c r="I65" s="32">
        <v>756.32600000000002</v>
      </c>
      <c r="J65" s="32">
        <v>756.21100000000001</v>
      </c>
      <c r="K65" s="32">
        <v>756.72699999999998</v>
      </c>
      <c r="L65" s="32">
        <v>755.92</v>
      </c>
      <c r="M65" s="32">
        <v>755.59100000000001</v>
      </c>
    </row>
    <row r="66" spans="1:14" x14ac:dyDescent="0.25">
      <c r="A66" s="2">
        <v>2016</v>
      </c>
      <c r="B66" s="32">
        <v>757.53399999999999</v>
      </c>
      <c r="C66" s="32">
        <v>757.02499999999998</v>
      </c>
      <c r="D66" s="32">
        <v>757.71500000000003</v>
      </c>
      <c r="E66" s="32">
        <v>756.94899999999996</v>
      </c>
      <c r="F66" s="32">
        <v>757.072</v>
      </c>
      <c r="G66" s="32">
        <v>757.54200000000003</v>
      </c>
      <c r="H66" s="32">
        <v>757.37800000000004</v>
      </c>
      <c r="I66" s="32">
        <v>756.89</v>
      </c>
      <c r="J66" s="32">
        <v>757.50099999999998</v>
      </c>
      <c r="K66" s="32">
        <v>756.63</v>
      </c>
      <c r="L66" s="32">
        <v>756.61900000000003</v>
      </c>
      <c r="M66" s="32">
        <v>757.00900000000001</v>
      </c>
      <c r="N66" s="96">
        <f t="shared" si="9"/>
        <v>757.15533333333349</v>
      </c>
    </row>
    <row r="67" spans="1:14" x14ac:dyDescent="0.25">
      <c r="A67" s="2">
        <v>2017</v>
      </c>
      <c r="B67" s="32">
        <v>757.84500000000003</v>
      </c>
      <c r="C67" s="32">
        <v>757.85</v>
      </c>
      <c r="D67" s="32">
        <v>757.673</v>
      </c>
      <c r="E67" s="32">
        <v>756.65599999999995</v>
      </c>
      <c r="F67" s="32">
        <v>757.31299999999999</v>
      </c>
      <c r="G67" s="32">
        <v>757.09100000000001</v>
      </c>
      <c r="H67" s="32">
        <v>757.35799999999995</v>
      </c>
      <c r="I67" s="32">
        <v>757.43399999999997</v>
      </c>
      <c r="J67" s="32">
        <v>757.04499999999996</v>
      </c>
      <c r="K67" s="32">
        <v>756.40200000000004</v>
      </c>
      <c r="L67" s="32">
        <v>756.40800000000002</v>
      </c>
      <c r="M67" s="32">
        <v>756.60699999999997</v>
      </c>
      <c r="N67" s="96">
        <f t="shared" si="9"/>
        <v>757.14016666666669</v>
      </c>
    </row>
    <row r="68" spans="1:14" x14ac:dyDescent="0.25">
      <c r="A68" s="2">
        <v>2018</v>
      </c>
      <c r="B68" s="32">
        <v>756.93600000000004</v>
      </c>
      <c r="C68" s="32">
        <v>757.79499999999996</v>
      </c>
      <c r="D68" s="32">
        <v>757.05499999999995</v>
      </c>
      <c r="E68" s="32"/>
      <c r="F68" s="32"/>
      <c r="G68" s="32"/>
      <c r="H68" s="32"/>
      <c r="I68" s="32">
        <v>757.33600000000001</v>
      </c>
      <c r="J68" s="32">
        <v>756.678</v>
      </c>
      <c r="K68" s="32"/>
      <c r="L68" s="32"/>
      <c r="M68" s="32"/>
    </row>
    <row r="69" spans="1:14" x14ac:dyDescent="0.25">
      <c r="A69" s="2">
        <v>2019</v>
      </c>
      <c r="B69" s="32">
        <v>757.89200000000005</v>
      </c>
      <c r="C69" s="32">
        <v>757.49</v>
      </c>
      <c r="D69" s="32">
        <v>757.93299999999999</v>
      </c>
      <c r="E69" s="32">
        <v>757.24099999999999</v>
      </c>
      <c r="F69" s="32">
        <v>756.66</v>
      </c>
      <c r="G69" s="32">
        <v>757.28499999999997</v>
      </c>
      <c r="H69" s="32">
        <v>756.88199999999995</v>
      </c>
      <c r="I69" s="32">
        <v>756.97799999999995</v>
      </c>
      <c r="J69" s="32">
        <v>757.077</v>
      </c>
      <c r="K69" s="32">
        <v>756.75300000000004</v>
      </c>
      <c r="L69" s="32">
        <v>756.26099999999997</v>
      </c>
      <c r="M69" s="32">
        <v>756.25300000000004</v>
      </c>
      <c r="N69" s="96">
        <f t="shared" si="9"/>
        <v>757.05875000000003</v>
      </c>
    </row>
    <row r="70" spans="1:14" x14ac:dyDescent="0.25">
      <c r="A70" s="2">
        <v>2020</v>
      </c>
      <c r="B70" s="32">
        <v>757.39499999999998</v>
      </c>
      <c r="C70" s="32">
        <v>757.41700000000003</v>
      </c>
      <c r="D70" s="32">
        <v>757.899</v>
      </c>
      <c r="E70" s="32">
        <v>757.41899999999998</v>
      </c>
      <c r="F70" s="32">
        <v>756.86800000000005</v>
      </c>
      <c r="G70" s="32">
        <v>757.03099999999995</v>
      </c>
      <c r="H70" s="32">
        <v>756.85900000000004</v>
      </c>
      <c r="I70" s="32">
        <v>756.9</v>
      </c>
      <c r="J70" s="32">
        <v>756.93</v>
      </c>
      <c r="K70" s="32">
        <v>756.43</v>
      </c>
      <c r="L70" s="32">
        <v>756.81399999999996</v>
      </c>
      <c r="M70" s="32">
        <v>757.00699999999995</v>
      </c>
      <c r="N70" s="96">
        <f t="shared" si="9"/>
        <v>757.08074999999997</v>
      </c>
    </row>
    <row r="72" spans="1:14" x14ac:dyDescent="0.25">
      <c r="A72" s="25" t="s">
        <v>96</v>
      </c>
      <c r="B72" s="32">
        <f>AVERAGE(B26:B70)</f>
        <v>757.78935714285728</v>
      </c>
      <c r="C72" s="32">
        <f t="shared" ref="C72:N72" si="10">AVERAGE(C26:C70)</f>
        <v>757.82704651162794</v>
      </c>
      <c r="D72" s="32">
        <f t="shared" si="10"/>
        <v>757.65957142857144</v>
      </c>
      <c r="E72" s="32">
        <f t="shared" si="10"/>
        <v>757.31861904761922</v>
      </c>
      <c r="F72" s="32">
        <f t="shared" si="10"/>
        <v>757.26788372093006</v>
      </c>
      <c r="G72" s="32">
        <f t="shared" si="10"/>
        <v>757.26943181818194</v>
      </c>
      <c r="H72" s="32">
        <f t="shared" si="10"/>
        <v>757.41513953488356</v>
      </c>
      <c r="I72" s="32">
        <f t="shared" si="10"/>
        <v>757.21474999999987</v>
      </c>
      <c r="J72" s="32">
        <f t="shared" si="10"/>
        <v>757.29148837209289</v>
      </c>
      <c r="K72" s="32">
        <f t="shared" si="10"/>
        <v>757.16176190476199</v>
      </c>
      <c r="L72" s="32">
        <f t="shared" si="10"/>
        <v>756.96497619047614</v>
      </c>
      <c r="M72" s="32">
        <f t="shared" si="10"/>
        <v>757.22045238095245</v>
      </c>
      <c r="N72" s="96">
        <f t="shared" si="10"/>
        <v>757.3579380341879</v>
      </c>
    </row>
    <row r="73" spans="1:14" x14ac:dyDescent="0.25">
      <c r="A73" s="25" t="s">
        <v>97</v>
      </c>
      <c r="B73" s="32">
        <f>STDEV(B26:B70)</f>
        <v>0.99432548092709694</v>
      </c>
      <c r="C73" s="32">
        <f t="shared" ref="C73:N73" si="11">STDEV(C26:C70)</f>
        <v>0.92396956643057915</v>
      </c>
      <c r="D73" s="32">
        <f t="shared" si="11"/>
        <v>0.77773295131041653</v>
      </c>
      <c r="E73" s="32">
        <f t="shared" si="11"/>
        <v>0.82876204924119534</v>
      </c>
      <c r="F73" s="32">
        <f t="shared" si="11"/>
        <v>0.71665035006793887</v>
      </c>
      <c r="G73" s="32">
        <f t="shared" si="11"/>
        <v>0.80869148967680271</v>
      </c>
      <c r="H73" s="32">
        <f t="shared" si="11"/>
        <v>0.87620492768789282</v>
      </c>
      <c r="I73" s="32">
        <f t="shared" si="11"/>
        <v>1.6897307082133246</v>
      </c>
      <c r="J73" s="32">
        <f t="shared" si="11"/>
        <v>0.74998744027873299</v>
      </c>
      <c r="K73" s="32">
        <f t="shared" si="11"/>
        <v>0.86269339463537043</v>
      </c>
      <c r="L73" s="32">
        <f t="shared" si="11"/>
        <v>0.81877170015838652</v>
      </c>
      <c r="M73" s="32">
        <f t="shared" si="11"/>
        <v>0.93984903308680023</v>
      </c>
      <c r="N73" s="96">
        <f t="shared" si="11"/>
        <v>0.73442658658379523</v>
      </c>
    </row>
    <row r="74" spans="1:14" x14ac:dyDescent="0.25">
      <c r="A74" s="25" t="s">
        <v>98</v>
      </c>
      <c r="B74" s="32">
        <f t="shared" ref="B74:N74" si="12">B73/B72*100</f>
        <v>0.13121396751678688</v>
      </c>
      <c r="C74" s="32">
        <f t="shared" si="12"/>
        <v>0.12192354056030671</v>
      </c>
      <c r="D74" s="32">
        <f t="shared" si="12"/>
        <v>0.10264939303069802</v>
      </c>
      <c r="E74" s="32">
        <f t="shared" si="12"/>
        <v>0.10943373481077505</v>
      </c>
      <c r="F74" s="32">
        <f t="shared" si="12"/>
        <v>9.4636305787403535E-2</v>
      </c>
      <c r="G74" s="32">
        <f t="shared" si="12"/>
        <v>0.10679045735877096</v>
      </c>
      <c r="H74" s="32">
        <f t="shared" si="12"/>
        <v>0.11568357720258353</v>
      </c>
      <c r="I74" s="32">
        <f t="shared" si="12"/>
        <v>0.22315079153084708</v>
      </c>
      <c r="J74" s="32">
        <f t="shared" si="12"/>
        <v>9.9035503738585384E-2</v>
      </c>
      <c r="K74" s="32">
        <f t="shared" si="12"/>
        <v>0.11393779216545837</v>
      </c>
      <c r="L74" s="32">
        <f t="shared" si="12"/>
        <v>0.10816507050021794</v>
      </c>
      <c r="M74" s="32">
        <f t="shared" si="12"/>
        <v>0.12411828419736987</v>
      </c>
      <c r="N74" s="96">
        <f t="shared" si="12"/>
        <v>9.6972191047483614E-2</v>
      </c>
    </row>
    <row r="75" spans="1:14" x14ac:dyDescent="0.25">
      <c r="A75" s="25" t="s">
        <v>99</v>
      </c>
      <c r="B75" s="32">
        <f>MIN(B26:B70)</f>
        <v>755.4</v>
      </c>
      <c r="C75" s="32">
        <f t="shared" ref="C75:N75" si="13">MIN(C26:C70)</f>
        <v>755.81100000000004</v>
      </c>
      <c r="D75" s="32">
        <f t="shared" si="13"/>
        <v>755.9</v>
      </c>
      <c r="E75" s="32">
        <f t="shared" si="13"/>
        <v>755.1</v>
      </c>
      <c r="F75" s="32">
        <f t="shared" si="13"/>
        <v>755.7</v>
      </c>
      <c r="G75" s="32">
        <f t="shared" si="13"/>
        <v>755.36500000000001</v>
      </c>
      <c r="H75" s="32">
        <f t="shared" si="13"/>
        <v>755.5</v>
      </c>
      <c r="I75" s="32">
        <f t="shared" si="13"/>
        <v>747.8</v>
      </c>
      <c r="J75" s="32">
        <f t="shared" si="13"/>
        <v>755.8</v>
      </c>
      <c r="K75" s="32">
        <f t="shared" si="13"/>
        <v>755.7</v>
      </c>
      <c r="L75" s="32">
        <f t="shared" si="13"/>
        <v>755.7</v>
      </c>
      <c r="M75" s="32">
        <f t="shared" si="13"/>
        <v>755.59100000000001</v>
      </c>
      <c r="N75" s="96">
        <f t="shared" si="13"/>
        <v>755.86958333333325</v>
      </c>
    </row>
    <row r="76" spans="1:14" x14ac:dyDescent="0.25">
      <c r="A76" s="25" t="s">
        <v>100</v>
      </c>
      <c r="B76" s="32">
        <f>MAX(B26:B70)</f>
        <v>759.6</v>
      </c>
      <c r="C76" s="32">
        <f t="shared" ref="C76:N76" si="14">MAX(C26:C70)</f>
        <v>759.4</v>
      </c>
      <c r="D76" s="32">
        <f t="shared" si="14"/>
        <v>759.1</v>
      </c>
      <c r="E76" s="32">
        <f t="shared" si="14"/>
        <v>758.8</v>
      </c>
      <c r="F76" s="32">
        <f t="shared" si="14"/>
        <v>758.6</v>
      </c>
      <c r="G76" s="32">
        <f t="shared" si="14"/>
        <v>758.6</v>
      </c>
      <c r="H76" s="32">
        <f t="shared" si="14"/>
        <v>758.6</v>
      </c>
      <c r="I76" s="32">
        <f t="shared" si="14"/>
        <v>760</v>
      </c>
      <c r="J76" s="32">
        <f t="shared" si="14"/>
        <v>758.4</v>
      </c>
      <c r="K76" s="32">
        <f t="shared" si="14"/>
        <v>758.6</v>
      </c>
      <c r="L76" s="32">
        <f t="shared" si="14"/>
        <v>758.8</v>
      </c>
      <c r="M76" s="32">
        <f t="shared" si="14"/>
        <v>758.7</v>
      </c>
      <c r="N76" s="96">
        <f t="shared" si="14"/>
        <v>758.57499999999993</v>
      </c>
    </row>
    <row r="77" spans="1:14" x14ac:dyDescent="0.25">
      <c r="A77" s="25" t="s">
        <v>101</v>
      </c>
      <c r="B77" s="32">
        <f>QUARTILE(B26:B70,1)</f>
        <v>757.02499999999998</v>
      </c>
      <c r="C77" s="32">
        <f t="shared" ref="C77:N77" si="15">QUARTILE(C26:C70,1)</f>
        <v>757.25</v>
      </c>
      <c r="D77" s="32">
        <f t="shared" si="15"/>
        <v>757.1</v>
      </c>
      <c r="E77" s="32">
        <f t="shared" si="15"/>
        <v>756.9</v>
      </c>
      <c r="F77" s="32">
        <f t="shared" si="15"/>
        <v>756.88400000000001</v>
      </c>
      <c r="G77" s="32">
        <f t="shared" si="15"/>
        <v>756.8</v>
      </c>
      <c r="H77" s="32">
        <f t="shared" si="15"/>
        <v>756.82950000000005</v>
      </c>
      <c r="I77" s="32">
        <f t="shared" si="15"/>
        <v>756.77499999999998</v>
      </c>
      <c r="J77" s="32">
        <f t="shared" si="15"/>
        <v>756.84999999999991</v>
      </c>
      <c r="K77" s="32">
        <f t="shared" si="15"/>
        <v>756.40899999999999</v>
      </c>
      <c r="L77" s="32">
        <f t="shared" si="15"/>
        <v>756.3</v>
      </c>
      <c r="M77" s="32">
        <f t="shared" si="15"/>
        <v>756.6</v>
      </c>
      <c r="N77" s="96">
        <f t="shared" si="15"/>
        <v>757</v>
      </c>
    </row>
    <row r="78" spans="1:14" x14ac:dyDescent="0.25">
      <c r="A78" s="25" t="s">
        <v>102</v>
      </c>
      <c r="B78" s="32">
        <f>QUARTILE(B26:B70,2)</f>
        <v>757.82249999999999</v>
      </c>
      <c r="C78" s="32">
        <f t="shared" ref="C78:N78" si="16">QUARTILE(C26:C70,2)</f>
        <v>757.8</v>
      </c>
      <c r="D78" s="32">
        <f t="shared" si="16"/>
        <v>757.75749999999994</v>
      </c>
      <c r="E78" s="32">
        <f t="shared" si="16"/>
        <v>757.4</v>
      </c>
      <c r="F78" s="32">
        <f t="shared" si="16"/>
        <v>757.3</v>
      </c>
      <c r="G78" s="32">
        <f t="shared" si="16"/>
        <v>757.15000000000009</v>
      </c>
      <c r="H78" s="32">
        <f t="shared" si="16"/>
        <v>757.37800000000004</v>
      </c>
      <c r="I78" s="32">
        <f t="shared" si="16"/>
        <v>757.31799999999998</v>
      </c>
      <c r="J78" s="32">
        <f t="shared" si="16"/>
        <v>757.3</v>
      </c>
      <c r="K78" s="32">
        <f t="shared" si="16"/>
        <v>757.2</v>
      </c>
      <c r="L78" s="32">
        <f t="shared" si="16"/>
        <v>756.9</v>
      </c>
      <c r="M78" s="32">
        <f t="shared" si="16"/>
        <v>757.15000000000009</v>
      </c>
      <c r="N78" s="96">
        <f t="shared" si="16"/>
        <v>757.4083333333333</v>
      </c>
    </row>
    <row r="79" spans="1:14" x14ac:dyDescent="0.25">
      <c r="A79" s="25" t="s">
        <v>103</v>
      </c>
      <c r="B79" s="32">
        <f>QUARTILE(B26:B70,3)</f>
        <v>758.375</v>
      </c>
      <c r="C79" s="32">
        <f t="shared" ref="C79:N79" si="17">QUARTILE(C26:C70,3)</f>
        <v>758.55</v>
      </c>
      <c r="D79" s="32">
        <f t="shared" si="17"/>
        <v>758.07500000000005</v>
      </c>
      <c r="E79" s="32">
        <f t="shared" si="17"/>
        <v>757.9</v>
      </c>
      <c r="F79" s="32">
        <f t="shared" si="17"/>
        <v>757.84999999999991</v>
      </c>
      <c r="G79" s="32">
        <f t="shared" si="17"/>
        <v>758</v>
      </c>
      <c r="H79" s="32">
        <f t="shared" si="17"/>
        <v>758.2</v>
      </c>
      <c r="I79" s="32">
        <f t="shared" si="17"/>
        <v>758.125</v>
      </c>
      <c r="J79" s="32">
        <f t="shared" si="17"/>
        <v>757.8</v>
      </c>
      <c r="K79" s="32">
        <f t="shared" si="17"/>
        <v>757.97500000000002</v>
      </c>
      <c r="L79" s="32">
        <f t="shared" si="17"/>
        <v>757.6</v>
      </c>
      <c r="M79" s="32">
        <f t="shared" si="17"/>
        <v>757.95</v>
      </c>
      <c r="N79" s="96">
        <f t="shared" si="17"/>
        <v>758.00666666666666</v>
      </c>
    </row>
    <row r="80" spans="1:14" ht="15.75" x14ac:dyDescent="0.25">
      <c r="A80" s="24"/>
      <c r="B80" s="93"/>
      <c r="C80" s="93"/>
      <c r="D80" s="93"/>
      <c r="E80" s="93"/>
      <c r="F80" s="93"/>
      <c r="G80" s="93"/>
      <c r="H80" s="93"/>
      <c r="I80" s="93"/>
      <c r="J80" s="93"/>
      <c r="K80" s="93"/>
      <c r="L80" s="93"/>
      <c r="M80" s="93"/>
    </row>
    <row r="82" spans="1:14" ht="18.75" x14ac:dyDescent="0.3">
      <c r="A82" s="26" t="s">
        <v>67</v>
      </c>
    </row>
    <row r="83" spans="1:14" ht="15.75" x14ac:dyDescent="0.25">
      <c r="A83" s="23" t="s">
        <v>109</v>
      </c>
      <c r="N83" s="91"/>
    </row>
    <row r="84" spans="1:14"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row>
    <row r="85" spans="1:14" x14ac:dyDescent="0.25">
      <c r="A85" s="2">
        <v>1975</v>
      </c>
      <c r="B85" s="32">
        <v>758.1</v>
      </c>
      <c r="C85" s="32">
        <v>759.1</v>
      </c>
      <c r="D85" s="32">
        <v>758.5</v>
      </c>
      <c r="E85" s="32">
        <v>758.4</v>
      </c>
      <c r="F85" s="32">
        <v>757.9</v>
      </c>
      <c r="G85" s="32">
        <v>758</v>
      </c>
      <c r="H85" s="32"/>
      <c r="I85" s="32"/>
      <c r="J85" s="32"/>
      <c r="K85" s="32"/>
      <c r="L85" s="32"/>
      <c r="M85" s="32"/>
      <c r="N85" s="96"/>
    </row>
    <row r="86" spans="1:14" x14ac:dyDescent="0.25">
      <c r="A86" s="2">
        <v>1976</v>
      </c>
      <c r="B86" s="32">
        <v>758.1</v>
      </c>
      <c r="C86" s="32">
        <v>759.2</v>
      </c>
      <c r="D86" s="32">
        <v>758</v>
      </c>
      <c r="E86" s="32">
        <v>757.9</v>
      </c>
      <c r="F86" s="32">
        <v>757.3</v>
      </c>
      <c r="G86" s="32">
        <v>756.6</v>
      </c>
      <c r="H86" s="32">
        <v>757.1</v>
      </c>
      <c r="I86" s="32">
        <v>758.1</v>
      </c>
      <c r="J86" s="32">
        <v>757.6</v>
      </c>
      <c r="K86" s="32">
        <v>757.6</v>
      </c>
      <c r="L86" s="32">
        <v>757.2</v>
      </c>
      <c r="M86" s="32">
        <v>757.1</v>
      </c>
      <c r="N86" s="96">
        <f t="shared" ref="N86:N98" si="18">AVERAGE(B86:M86)</f>
        <v>757.6500000000002</v>
      </c>
    </row>
    <row r="87" spans="1:14" x14ac:dyDescent="0.25">
      <c r="A87" s="2">
        <v>1977</v>
      </c>
      <c r="B87" s="32">
        <v>758.5</v>
      </c>
      <c r="C87" s="32">
        <v>758.8</v>
      </c>
      <c r="D87" s="32">
        <v>757.9</v>
      </c>
      <c r="E87" s="32">
        <v>758.9</v>
      </c>
      <c r="F87" s="32">
        <v>758.2</v>
      </c>
      <c r="G87" s="32">
        <v>758.3</v>
      </c>
      <c r="H87" s="32">
        <v>758.1</v>
      </c>
      <c r="I87" s="32">
        <v>757.9</v>
      </c>
      <c r="J87" s="32">
        <v>757.9</v>
      </c>
      <c r="K87" s="32">
        <v>757.7</v>
      </c>
      <c r="L87" s="32">
        <v>757.2</v>
      </c>
      <c r="M87" s="32">
        <v>757.2</v>
      </c>
      <c r="N87" s="96">
        <f t="shared" si="18"/>
        <v>758.05000000000007</v>
      </c>
    </row>
    <row r="88" spans="1:14" x14ac:dyDescent="0.25">
      <c r="A88" s="2">
        <v>1978</v>
      </c>
      <c r="B88" s="32">
        <v>758.9</v>
      </c>
      <c r="C88" s="32">
        <v>758.6</v>
      </c>
      <c r="D88" s="32">
        <v>758.9</v>
      </c>
      <c r="E88" s="32">
        <v>758.1</v>
      </c>
      <c r="F88" s="32">
        <v>757.3</v>
      </c>
      <c r="G88" s="32">
        <v>758.1</v>
      </c>
      <c r="H88" s="32">
        <v>757.6</v>
      </c>
      <c r="I88" s="32">
        <v>757.8</v>
      </c>
      <c r="J88" s="32">
        <v>757.7</v>
      </c>
      <c r="K88" s="32">
        <v>757.6</v>
      </c>
      <c r="L88" s="32">
        <v>757</v>
      </c>
      <c r="M88" s="32">
        <v>758</v>
      </c>
      <c r="N88" s="96">
        <f t="shared" si="18"/>
        <v>757.96666666666681</v>
      </c>
    </row>
    <row r="89" spans="1:14" x14ac:dyDescent="0.25">
      <c r="A89" s="2">
        <v>1979</v>
      </c>
      <c r="B89" s="32">
        <v>759</v>
      </c>
      <c r="C89" s="32">
        <v>758.8</v>
      </c>
      <c r="D89" s="32">
        <v>758.2</v>
      </c>
      <c r="E89" s="32">
        <v>756.6</v>
      </c>
      <c r="F89" s="32">
        <v>756.7</v>
      </c>
      <c r="G89" s="32">
        <v>757</v>
      </c>
      <c r="H89" s="32">
        <v>757.3</v>
      </c>
      <c r="I89" s="32">
        <v>756.6</v>
      </c>
      <c r="J89" s="32">
        <v>756.4</v>
      </c>
      <c r="K89" s="32"/>
      <c r="L89" s="32"/>
      <c r="M89" s="32"/>
      <c r="N89" s="96"/>
    </row>
    <row r="90" spans="1:14" x14ac:dyDescent="0.25">
      <c r="A90" s="2">
        <v>1980</v>
      </c>
      <c r="B90" s="32"/>
      <c r="C90" s="32"/>
      <c r="D90" s="32"/>
      <c r="E90" s="32">
        <v>760.6</v>
      </c>
      <c r="F90" s="32"/>
      <c r="G90" s="32"/>
      <c r="H90" s="32"/>
      <c r="I90" s="32">
        <v>760.9</v>
      </c>
      <c r="J90" s="32">
        <v>758.7</v>
      </c>
      <c r="K90" s="32">
        <v>757.7</v>
      </c>
      <c r="L90" s="32">
        <v>757.7</v>
      </c>
      <c r="M90" s="32">
        <v>758.3</v>
      </c>
      <c r="N90" s="96"/>
    </row>
    <row r="91" spans="1:14" x14ac:dyDescent="0.25">
      <c r="A91" s="2">
        <v>1981</v>
      </c>
      <c r="B91" s="32">
        <v>759.7</v>
      </c>
      <c r="C91" s="32">
        <v>757.9</v>
      </c>
      <c r="D91" s="32">
        <v>758.6</v>
      </c>
      <c r="E91" s="32">
        <v>757.9</v>
      </c>
      <c r="F91" s="32">
        <v>757.7</v>
      </c>
      <c r="G91" s="32">
        <v>757.9</v>
      </c>
      <c r="H91" s="32">
        <v>758.2</v>
      </c>
      <c r="I91" s="32">
        <v>758.1</v>
      </c>
      <c r="J91" s="32">
        <v>758</v>
      </c>
      <c r="K91" s="32">
        <v>757.9</v>
      </c>
      <c r="L91" s="32">
        <v>757.5</v>
      </c>
      <c r="M91" s="32">
        <v>757.6</v>
      </c>
      <c r="N91" s="96">
        <f t="shared" si="18"/>
        <v>758.08333333333337</v>
      </c>
    </row>
    <row r="92" spans="1:14" x14ac:dyDescent="0.25">
      <c r="A92" s="2">
        <v>1982</v>
      </c>
      <c r="B92" s="32">
        <v>759</v>
      </c>
      <c r="C92" s="32">
        <v>758.7</v>
      </c>
      <c r="D92" s="32">
        <v>758.4</v>
      </c>
      <c r="E92" s="32">
        <v>758.5</v>
      </c>
      <c r="F92" s="32">
        <v>757.3</v>
      </c>
      <c r="G92" s="32">
        <v>757.5</v>
      </c>
      <c r="H92" s="32">
        <v>757.5</v>
      </c>
      <c r="I92" s="32">
        <v>757.5</v>
      </c>
      <c r="J92" s="32">
        <v>757.7</v>
      </c>
      <c r="K92" s="32">
        <v>757.5</v>
      </c>
      <c r="L92" s="32">
        <v>757.1</v>
      </c>
      <c r="M92" s="32">
        <v>757.6</v>
      </c>
      <c r="N92" s="96">
        <f t="shared" si="18"/>
        <v>757.85833333333323</v>
      </c>
    </row>
    <row r="93" spans="1:14" x14ac:dyDescent="0.25">
      <c r="A93" s="2">
        <v>1984</v>
      </c>
      <c r="B93" s="32">
        <v>758.9</v>
      </c>
      <c r="C93" s="32">
        <v>758.2</v>
      </c>
      <c r="D93" s="32">
        <v>757.9</v>
      </c>
      <c r="E93" s="32">
        <v>758</v>
      </c>
      <c r="F93" s="32">
        <v>757.3</v>
      </c>
      <c r="G93" s="32">
        <v>757.3</v>
      </c>
      <c r="H93" s="32">
        <v>757.4</v>
      </c>
      <c r="I93" s="32">
        <v>757.5</v>
      </c>
      <c r="J93" s="32">
        <v>757.6</v>
      </c>
      <c r="K93" s="32">
        <v>758</v>
      </c>
      <c r="L93" s="32">
        <v>758.1</v>
      </c>
      <c r="M93" s="32">
        <v>756.9</v>
      </c>
      <c r="N93" s="96">
        <f t="shared" si="18"/>
        <v>757.75833333333333</v>
      </c>
    </row>
    <row r="94" spans="1:14" x14ac:dyDescent="0.25">
      <c r="A94" s="2">
        <v>1991</v>
      </c>
      <c r="B94" s="32">
        <v>758.9</v>
      </c>
      <c r="C94" s="32">
        <v>759.2</v>
      </c>
      <c r="D94" s="32">
        <v>758.5</v>
      </c>
      <c r="E94" s="32">
        <v>758</v>
      </c>
      <c r="F94" s="32">
        <v>757.4</v>
      </c>
      <c r="G94" s="32">
        <v>757.9</v>
      </c>
      <c r="H94" s="32">
        <v>758.2</v>
      </c>
      <c r="I94" s="32">
        <v>758.3</v>
      </c>
      <c r="J94" s="32">
        <v>757.6</v>
      </c>
      <c r="K94" s="32">
        <v>757.4</v>
      </c>
      <c r="L94" s="32">
        <v>757.6</v>
      </c>
      <c r="M94" s="32">
        <v>758</v>
      </c>
      <c r="N94" s="96">
        <f t="shared" si="18"/>
        <v>758.08333333333337</v>
      </c>
    </row>
    <row r="95" spans="1:14" x14ac:dyDescent="0.25">
      <c r="A95" s="2">
        <v>1992</v>
      </c>
      <c r="B95" s="32">
        <v>758.4</v>
      </c>
      <c r="C95" s="32">
        <v>758.7</v>
      </c>
      <c r="D95" s="32">
        <v>759</v>
      </c>
      <c r="E95" s="32">
        <v>758</v>
      </c>
      <c r="F95" s="32">
        <v>757.8</v>
      </c>
      <c r="G95" s="32">
        <v>757.3</v>
      </c>
      <c r="H95" s="32">
        <v>758.8</v>
      </c>
      <c r="I95" s="32">
        <v>759.1</v>
      </c>
      <c r="J95" s="32">
        <v>757.9</v>
      </c>
      <c r="K95" s="32">
        <v>758.2</v>
      </c>
      <c r="L95" s="32">
        <v>757.9</v>
      </c>
      <c r="M95" s="32">
        <v>758.3</v>
      </c>
      <c r="N95" s="96">
        <f t="shared" si="18"/>
        <v>758.2833333333333</v>
      </c>
    </row>
    <row r="96" spans="1:14" x14ac:dyDescent="0.25">
      <c r="A96" s="2">
        <v>1993</v>
      </c>
      <c r="B96" s="32">
        <v>759.3</v>
      </c>
      <c r="C96" s="32">
        <v>759.7</v>
      </c>
      <c r="D96" s="32">
        <v>759.4</v>
      </c>
      <c r="E96" s="32">
        <v>758.1</v>
      </c>
      <c r="F96" s="32">
        <v>757.8</v>
      </c>
      <c r="G96" s="32">
        <v>757.7</v>
      </c>
      <c r="H96" s="32">
        <v>758.6</v>
      </c>
      <c r="I96" s="32">
        <v>758.5</v>
      </c>
      <c r="J96" s="32">
        <v>758.4</v>
      </c>
      <c r="K96" s="32">
        <v>758.2</v>
      </c>
      <c r="L96" s="32">
        <v>758.3</v>
      </c>
      <c r="M96" s="32">
        <v>758.5</v>
      </c>
      <c r="N96" s="96">
        <f t="shared" si="18"/>
        <v>758.54166666666663</v>
      </c>
    </row>
    <row r="97" spans="1:14" x14ac:dyDescent="0.25">
      <c r="A97" s="2">
        <v>1994</v>
      </c>
      <c r="B97" s="32">
        <v>759.4</v>
      </c>
      <c r="C97" s="32">
        <v>759.5</v>
      </c>
      <c r="D97" s="32">
        <v>759.7</v>
      </c>
      <c r="E97" s="32">
        <v>759.1</v>
      </c>
      <c r="F97" s="32">
        <v>758.2</v>
      </c>
      <c r="G97" s="32">
        <v>758.6</v>
      </c>
      <c r="H97" s="32">
        <v>758.5</v>
      </c>
      <c r="I97" s="32">
        <v>758.8</v>
      </c>
      <c r="J97" s="32">
        <v>758.2</v>
      </c>
      <c r="K97" s="32">
        <v>758.1</v>
      </c>
      <c r="L97" s="32">
        <v>758.3</v>
      </c>
      <c r="M97" s="32">
        <v>758.7</v>
      </c>
      <c r="N97" s="96">
        <f t="shared" si="18"/>
        <v>758.75833333333355</v>
      </c>
    </row>
    <row r="98" spans="1:14" x14ac:dyDescent="0.25">
      <c r="A98" s="2">
        <v>1995</v>
      </c>
      <c r="B98" s="32">
        <v>759.5</v>
      </c>
      <c r="C98" s="32">
        <v>760.3</v>
      </c>
      <c r="D98" s="32">
        <v>759.2</v>
      </c>
      <c r="E98" s="32">
        <v>757.7</v>
      </c>
      <c r="F98" s="32">
        <v>758.5</v>
      </c>
      <c r="G98" s="32">
        <v>758.2</v>
      </c>
      <c r="H98" s="32">
        <v>758.3</v>
      </c>
      <c r="I98" s="32">
        <v>758.1</v>
      </c>
      <c r="J98" s="32">
        <v>758.4</v>
      </c>
      <c r="K98" s="32">
        <v>757.6</v>
      </c>
      <c r="L98" s="32">
        <v>758.6</v>
      </c>
      <c r="M98" s="32">
        <v>759.3</v>
      </c>
      <c r="N98" s="96">
        <f t="shared" si="18"/>
        <v>758.64166666666654</v>
      </c>
    </row>
    <row r="100" spans="1:14" x14ac:dyDescent="0.25">
      <c r="A100" s="25" t="s">
        <v>96</v>
      </c>
      <c r="B100" s="32">
        <f>AVERAGE(B84:B98)</f>
        <v>758.89999999999986</v>
      </c>
      <c r="C100" s="32">
        <f t="shared" ref="C100:N100" si="19">AVERAGE(C84:C98)</f>
        <v>758.97692307692296</v>
      </c>
      <c r="D100" s="32">
        <f t="shared" si="19"/>
        <v>758.63076923076926</v>
      </c>
      <c r="E100" s="32">
        <f t="shared" si="19"/>
        <v>758.2714285714286</v>
      </c>
      <c r="F100" s="32">
        <f t="shared" si="19"/>
        <v>757.64615384615377</v>
      </c>
      <c r="G100" s="32">
        <f t="shared" si="19"/>
        <v>757.72307692307709</v>
      </c>
      <c r="H100" s="32">
        <f t="shared" si="19"/>
        <v>757.96666666666658</v>
      </c>
      <c r="I100" s="32">
        <f t="shared" si="19"/>
        <v>758.2461538461539</v>
      </c>
      <c r="J100" s="32">
        <f t="shared" si="19"/>
        <v>757.85384615384623</v>
      </c>
      <c r="K100" s="32">
        <f t="shared" si="19"/>
        <v>757.79166666666663</v>
      </c>
      <c r="L100" s="32">
        <f t="shared" si="19"/>
        <v>757.70833333333348</v>
      </c>
      <c r="M100" s="32">
        <f t="shared" si="19"/>
        <v>757.95833333333337</v>
      </c>
      <c r="N100" s="96">
        <f t="shared" si="19"/>
        <v>758.15227272727282</v>
      </c>
    </row>
    <row r="101" spans="1:14" x14ac:dyDescent="0.25">
      <c r="A101" s="25" t="s">
        <v>97</v>
      </c>
      <c r="B101" s="32">
        <f>STDEV(B84:B98)</f>
        <v>0.50990195135927552</v>
      </c>
      <c r="C101" s="32">
        <f t="shared" ref="C101:N101" si="20">STDEV(C84:C98)</f>
        <v>0.63133964202300663</v>
      </c>
      <c r="D101" s="32">
        <f t="shared" si="20"/>
        <v>0.57790514703917506</v>
      </c>
      <c r="E101" s="32">
        <f t="shared" si="20"/>
        <v>0.8878916872860384</v>
      </c>
      <c r="F101" s="32">
        <f t="shared" si="20"/>
        <v>0.49094362306241512</v>
      </c>
      <c r="G101" s="32">
        <f t="shared" si="20"/>
        <v>0.56295921426252682</v>
      </c>
      <c r="H101" s="32">
        <f t="shared" si="20"/>
        <v>0.56300061897807641</v>
      </c>
      <c r="I101" s="32">
        <f t="shared" si="20"/>
        <v>1.0145732966912544</v>
      </c>
      <c r="J101" s="32">
        <f t="shared" si="20"/>
        <v>0.56364200312992341</v>
      </c>
      <c r="K101" s="32">
        <f t="shared" si="20"/>
        <v>0.27784342658586508</v>
      </c>
      <c r="L101" s="32">
        <f t="shared" si="20"/>
        <v>0.53335700705032485</v>
      </c>
      <c r="M101" s="32">
        <f t="shared" si="20"/>
        <v>0.71153909153879935</v>
      </c>
      <c r="N101" s="96">
        <f t="shared" si="20"/>
        <v>0.36385457467941751</v>
      </c>
    </row>
    <row r="102" spans="1:14" x14ac:dyDescent="0.25">
      <c r="A102" s="25" t="s">
        <v>98</v>
      </c>
      <c r="B102" s="32">
        <f t="shared" ref="B102:N102" si="21">B101/B100*100</f>
        <v>6.7189610140898082E-2</v>
      </c>
      <c r="C102" s="32">
        <f t="shared" si="21"/>
        <v>8.3182982621333237E-2</v>
      </c>
      <c r="D102" s="32">
        <f t="shared" si="21"/>
        <v>7.6177393598885396E-2</v>
      </c>
      <c r="E102" s="32">
        <f t="shared" si="21"/>
        <v>0.1170941768119646</v>
      </c>
      <c r="F102" s="32">
        <f t="shared" si="21"/>
        <v>6.4798536964803921E-2</v>
      </c>
      <c r="G102" s="32">
        <f t="shared" si="21"/>
        <v>7.429616853541833E-2</v>
      </c>
      <c r="H102" s="32">
        <f t="shared" si="21"/>
        <v>7.4277754383844027E-2</v>
      </c>
      <c r="I102" s="32">
        <f t="shared" si="21"/>
        <v>0.13380526779396082</v>
      </c>
      <c r="J102" s="32">
        <f t="shared" si="21"/>
        <v>7.4373443638300493E-2</v>
      </c>
      <c r="K102" s="32">
        <f t="shared" si="21"/>
        <v>3.6664882817731143E-2</v>
      </c>
      <c r="L102" s="32">
        <f t="shared" si="21"/>
        <v>7.0390806539498446E-2</v>
      </c>
      <c r="M102" s="32">
        <f t="shared" si="21"/>
        <v>9.3875752827943401E-2</v>
      </c>
      <c r="N102" s="96">
        <f t="shared" si="21"/>
        <v>4.7992281731285599E-2</v>
      </c>
    </row>
    <row r="103" spans="1:14" x14ac:dyDescent="0.25">
      <c r="A103" s="25" t="s">
        <v>99</v>
      </c>
      <c r="B103" s="32">
        <f>MIN(B84:B98)</f>
        <v>758.1</v>
      </c>
      <c r="C103" s="32">
        <f t="shared" ref="C103:N103" si="22">MIN(C84:C98)</f>
        <v>757.9</v>
      </c>
      <c r="D103" s="32">
        <f t="shared" si="22"/>
        <v>757.9</v>
      </c>
      <c r="E103" s="32">
        <f t="shared" si="22"/>
        <v>756.6</v>
      </c>
      <c r="F103" s="32">
        <f t="shared" si="22"/>
        <v>756.7</v>
      </c>
      <c r="G103" s="32">
        <f t="shared" si="22"/>
        <v>756.6</v>
      </c>
      <c r="H103" s="32">
        <f t="shared" si="22"/>
        <v>757.1</v>
      </c>
      <c r="I103" s="32">
        <f t="shared" si="22"/>
        <v>756.6</v>
      </c>
      <c r="J103" s="32">
        <f t="shared" si="22"/>
        <v>756.4</v>
      </c>
      <c r="K103" s="32">
        <f t="shared" si="22"/>
        <v>757.4</v>
      </c>
      <c r="L103" s="32">
        <f t="shared" si="22"/>
        <v>757</v>
      </c>
      <c r="M103" s="32">
        <f t="shared" si="22"/>
        <v>756.9</v>
      </c>
      <c r="N103" s="96">
        <f t="shared" si="22"/>
        <v>757.6500000000002</v>
      </c>
    </row>
    <row r="104" spans="1:14" x14ac:dyDescent="0.25">
      <c r="A104" s="25" t="s">
        <v>100</v>
      </c>
      <c r="B104" s="32">
        <f>MAX(B84:B98)</f>
        <v>759.7</v>
      </c>
      <c r="C104" s="32">
        <f t="shared" ref="C104:N104" si="23">MAX(C84:C98)</f>
        <v>760.3</v>
      </c>
      <c r="D104" s="32">
        <f t="shared" si="23"/>
        <v>759.7</v>
      </c>
      <c r="E104" s="32">
        <f t="shared" si="23"/>
        <v>760.6</v>
      </c>
      <c r="F104" s="32">
        <f t="shared" si="23"/>
        <v>758.5</v>
      </c>
      <c r="G104" s="32">
        <f t="shared" si="23"/>
        <v>758.6</v>
      </c>
      <c r="H104" s="32">
        <f t="shared" si="23"/>
        <v>758.8</v>
      </c>
      <c r="I104" s="32">
        <f t="shared" si="23"/>
        <v>760.9</v>
      </c>
      <c r="J104" s="32">
        <f t="shared" si="23"/>
        <v>758.7</v>
      </c>
      <c r="K104" s="32">
        <f t="shared" si="23"/>
        <v>758.2</v>
      </c>
      <c r="L104" s="32">
        <f t="shared" si="23"/>
        <v>758.6</v>
      </c>
      <c r="M104" s="32">
        <f t="shared" si="23"/>
        <v>759.3</v>
      </c>
      <c r="N104" s="96">
        <f t="shared" si="23"/>
        <v>758.75833333333355</v>
      </c>
    </row>
    <row r="105" spans="1:14" x14ac:dyDescent="0.25">
      <c r="A105" s="25" t="s">
        <v>101</v>
      </c>
      <c r="B105" s="32">
        <f>QUARTILE(B84:B98,1)</f>
        <v>758.5</v>
      </c>
      <c r="C105" s="32">
        <f t="shared" ref="C105:N105" si="24">QUARTILE(C84:C98,1)</f>
        <v>758.7</v>
      </c>
      <c r="D105" s="32">
        <f t="shared" si="24"/>
        <v>758.2</v>
      </c>
      <c r="E105" s="32">
        <f t="shared" si="24"/>
        <v>757.92499999999995</v>
      </c>
      <c r="F105" s="32">
        <f t="shared" si="24"/>
        <v>757.3</v>
      </c>
      <c r="G105" s="32">
        <f t="shared" si="24"/>
        <v>757.3</v>
      </c>
      <c r="H105" s="32">
        <f t="shared" si="24"/>
        <v>757.47500000000002</v>
      </c>
      <c r="I105" s="32">
        <f t="shared" si="24"/>
        <v>757.8</v>
      </c>
      <c r="J105" s="32">
        <f t="shared" si="24"/>
        <v>757.6</v>
      </c>
      <c r="K105" s="32">
        <f t="shared" si="24"/>
        <v>757.6</v>
      </c>
      <c r="L105" s="32">
        <f t="shared" si="24"/>
        <v>757.2</v>
      </c>
      <c r="M105" s="32">
        <f t="shared" si="24"/>
        <v>757.5</v>
      </c>
      <c r="N105" s="96">
        <f t="shared" si="24"/>
        <v>757.91250000000002</v>
      </c>
    </row>
    <row r="106" spans="1:14" x14ac:dyDescent="0.25">
      <c r="A106" s="25" t="s">
        <v>102</v>
      </c>
      <c r="B106" s="32">
        <f>QUARTILE(B84:B98,2)</f>
        <v>758.9</v>
      </c>
      <c r="C106" s="32">
        <f t="shared" ref="C106:N106" si="25">QUARTILE(C84:C98,2)</f>
        <v>758.8</v>
      </c>
      <c r="D106" s="32">
        <f t="shared" si="25"/>
        <v>758.5</v>
      </c>
      <c r="E106" s="32">
        <f t="shared" si="25"/>
        <v>758.05</v>
      </c>
      <c r="F106" s="32">
        <f t="shared" si="25"/>
        <v>757.7</v>
      </c>
      <c r="G106" s="32">
        <f t="shared" si="25"/>
        <v>757.9</v>
      </c>
      <c r="H106" s="32">
        <f t="shared" si="25"/>
        <v>758.15000000000009</v>
      </c>
      <c r="I106" s="32">
        <f t="shared" si="25"/>
        <v>758.1</v>
      </c>
      <c r="J106" s="32">
        <f t="shared" si="25"/>
        <v>757.9</v>
      </c>
      <c r="K106" s="32">
        <f t="shared" si="25"/>
        <v>757.7</v>
      </c>
      <c r="L106" s="32">
        <f t="shared" si="25"/>
        <v>757.65000000000009</v>
      </c>
      <c r="M106" s="32">
        <f t="shared" si="25"/>
        <v>758</v>
      </c>
      <c r="N106" s="96">
        <f t="shared" si="25"/>
        <v>758.08333333333337</v>
      </c>
    </row>
    <row r="107" spans="1:14" x14ac:dyDescent="0.25">
      <c r="A107" s="25" t="s">
        <v>103</v>
      </c>
      <c r="B107" s="32">
        <f>QUARTILE(B84:B98,3)</f>
        <v>759.3</v>
      </c>
      <c r="C107" s="32">
        <f t="shared" ref="C107:N107" si="26">QUARTILE(C84:C98,3)</f>
        <v>759.2</v>
      </c>
      <c r="D107" s="32">
        <f t="shared" si="26"/>
        <v>759</v>
      </c>
      <c r="E107" s="32">
        <f t="shared" si="26"/>
        <v>758.47500000000002</v>
      </c>
      <c r="F107" s="32">
        <f t="shared" si="26"/>
        <v>757.9</v>
      </c>
      <c r="G107" s="32">
        <f t="shared" si="26"/>
        <v>758.1</v>
      </c>
      <c r="H107" s="32">
        <f t="shared" si="26"/>
        <v>758.34999999999991</v>
      </c>
      <c r="I107" s="32">
        <f t="shared" si="26"/>
        <v>758.5</v>
      </c>
      <c r="J107" s="32">
        <f t="shared" si="26"/>
        <v>758.2</v>
      </c>
      <c r="K107" s="32">
        <f t="shared" si="26"/>
        <v>758.02499999999998</v>
      </c>
      <c r="L107" s="32">
        <f t="shared" si="26"/>
        <v>758.15</v>
      </c>
      <c r="M107" s="32">
        <f t="shared" si="26"/>
        <v>758.34999999999991</v>
      </c>
      <c r="N107" s="96">
        <f t="shared" si="26"/>
        <v>758.41249999999991</v>
      </c>
    </row>
    <row r="110" spans="1:14" ht="18.75" x14ac:dyDescent="0.3">
      <c r="A110" s="26" t="s">
        <v>105</v>
      </c>
    </row>
    <row r="111" spans="1:14" ht="15.75" x14ac:dyDescent="0.25">
      <c r="A111" s="23" t="s">
        <v>109</v>
      </c>
      <c r="N111" s="91"/>
    </row>
    <row r="112" spans="1:14"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row>
    <row r="113" spans="1:14" x14ac:dyDescent="0.25">
      <c r="A113" s="2">
        <v>2007</v>
      </c>
      <c r="B113" s="32">
        <v>756.8</v>
      </c>
      <c r="C113" s="32">
        <v>757.7</v>
      </c>
      <c r="D113" s="32">
        <v>756.8</v>
      </c>
      <c r="E113" s="32">
        <v>757.1</v>
      </c>
      <c r="F113" s="32">
        <v>756.7</v>
      </c>
      <c r="G113" s="32">
        <v>756.7</v>
      </c>
      <c r="H113" s="32">
        <v>757.1</v>
      </c>
      <c r="I113" s="32">
        <v>757.1</v>
      </c>
      <c r="J113" s="32">
        <v>757</v>
      </c>
      <c r="K113" s="32">
        <v>756.6</v>
      </c>
      <c r="L113" s="32">
        <v>756</v>
      </c>
      <c r="M113" s="32">
        <v>757.2</v>
      </c>
      <c r="N113" s="96">
        <f t="shared" ref="N113:N120" si="27">AVERAGE(B113:M113)</f>
        <v>756.9000000000002</v>
      </c>
    </row>
    <row r="114" spans="1:14" x14ac:dyDescent="0.25">
      <c r="A114" s="2">
        <v>2008</v>
      </c>
      <c r="B114" s="32">
        <v>757.2</v>
      </c>
      <c r="C114" s="32">
        <v>757.9</v>
      </c>
      <c r="D114" s="32">
        <v>757.6</v>
      </c>
      <c r="E114" s="32">
        <v>756.5</v>
      </c>
      <c r="F114" s="32">
        <v>756.9</v>
      </c>
      <c r="G114" s="32">
        <v>756.8</v>
      </c>
      <c r="H114" s="32">
        <v>757.4</v>
      </c>
      <c r="I114" s="32">
        <v>756.8</v>
      </c>
      <c r="J114" s="32">
        <v>756.7</v>
      </c>
      <c r="K114" s="32">
        <v>757.1</v>
      </c>
      <c r="L114" s="32">
        <v>756.8</v>
      </c>
      <c r="M114" s="32">
        <v>757.4</v>
      </c>
      <c r="N114" s="96">
        <f t="shared" si="27"/>
        <v>757.09166666666658</v>
      </c>
    </row>
    <row r="115" spans="1:14" x14ac:dyDescent="0.25">
      <c r="A115" s="2">
        <v>2009</v>
      </c>
      <c r="B115" s="32">
        <v>757.8</v>
      </c>
      <c r="C115" s="32">
        <v>757.3</v>
      </c>
      <c r="D115" s="32">
        <v>757.5</v>
      </c>
      <c r="E115" s="32">
        <v>757.4</v>
      </c>
      <c r="F115" s="32">
        <v>756.8</v>
      </c>
      <c r="G115" s="32">
        <v>756.7</v>
      </c>
      <c r="H115" s="32">
        <v>756.4</v>
      </c>
      <c r="I115" s="32">
        <v>756.4</v>
      </c>
      <c r="J115" s="32">
        <v>756.4</v>
      </c>
      <c r="K115" s="32">
        <v>756</v>
      </c>
      <c r="L115" s="32">
        <v>755.7</v>
      </c>
      <c r="M115" s="32">
        <v>756.5</v>
      </c>
      <c r="N115" s="96">
        <f t="shared" si="27"/>
        <v>756.74166666666667</v>
      </c>
    </row>
    <row r="116" spans="1:14" x14ac:dyDescent="0.25">
      <c r="A116" s="2">
        <v>2010</v>
      </c>
      <c r="B116" s="32">
        <v>757.4</v>
      </c>
      <c r="C116" s="32">
        <v>756.4</v>
      </c>
      <c r="D116" s="32">
        <v>757.1</v>
      </c>
      <c r="E116" s="32">
        <v>757.1</v>
      </c>
      <c r="F116" s="32">
        <v>757.3</v>
      </c>
      <c r="G116" s="32">
        <v>758.4</v>
      </c>
      <c r="H116" s="32">
        <v>758.1</v>
      </c>
      <c r="I116" s="32">
        <v>758.6</v>
      </c>
      <c r="J116" s="32">
        <v>758</v>
      </c>
      <c r="K116" s="32">
        <v>758</v>
      </c>
      <c r="L116" s="32">
        <v>754.4</v>
      </c>
      <c r="M116" s="32"/>
      <c r="N116" s="96">
        <f t="shared" si="27"/>
        <v>757.34545454545469</v>
      </c>
    </row>
    <row r="117" spans="1:14" x14ac:dyDescent="0.25">
      <c r="A117" s="2">
        <v>2011</v>
      </c>
      <c r="B117" s="32">
        <v>757.5</v>
      </c>
      <c r="C117" s="32">
        <v>758.2</v>
      </c>
      <c r="D117" s="32">
        <v>758.5</v>
      </c>
      <c r="E117" s="32">
        <v>758.2</v>
      </c>
      <c r="F117" s="32">
        <v>757.3</v>
      </c>
      <c r="G117" s="32">
        <v>757.4</v>
      </c>
      <c r="H117" s="32">
        <v>757.4</v>
      </c>
      <c r="I117" s="32">
        <v>757.7</v>
      </c>
      <c r="J117" s="32">
        <v>758.2</v>
      </c>
      <c r="K117" s="32">
        <v>757.3</v>
      </c>
      <c r="L117" s="32">
        <v>757.7</v>
      </c>
      <c r="M117" s="32">
        <v>757.6</v>
      </c>
      <c r="N117" s="96">
        <f t="shared" si="27"/>
        <v>757.75</v>
      </c>
    </row>
    <row r="118" spans="1:14" x14ac:dyDescent="0.25">
      <c r="A118" s="2">
        <v>2012</v>
      </c>
      <c r="B118" s="32">
        <v>758.3</v>
      </c>
      <c r="C118" s="32">
        <v>758</v>
      </c>
      <c r="D118" s="32">
        <v>757.5</v>
      </c>
      <c r="E118" s="32">
        <v>757.8</v>
      </c>
      <c r="F118" s="32">
        <v>757.1</v>
      </c>
      <c r="G118" s="32">
        <v>757.2</v>
      </c>
      <c r="H118" s="32">
        <v>756.6</v>
      </c>
      <c r="I118" s="32">
        <v>757.3</v>
      </c>
      <c r="J118" s="32">
        <v>757.5</v>
      </c>
      <c r="K118" s="32">
        <v>757</v>
      </c>
      <c r="L118" s="32">
        <v>757.2</v>
      </c>
      <c r="M118" s="32">
        <v>756.7</v>
      </c>
      <c r="N118" s="96">
        <f t="shared" si="27"/>
        <v>757.35000000000025</v>
      </c>
    </row>
    <row r="119" spans="1:14" x14ac:dyDescent="0.25">
      <c r="A119" s="2">
        <v>2013</v>
      </c>
      <c r="B119" s="32">
        <v>757.6</v>
      </c>
      <c r="C119" s="32">
        <v>757.3</v>
      </c>
      <c r="D119" s="32">
        <v>757.4</v>
      </c>
      <c r="E119" s="32">
        <v>757.2</v>
      </c>
      <c r="F119" s="32">
        <v>757.8</v>
      </c>
      <c r="G119" s="32">
        <v>757</v>
      </c>
      <c r="H119" s="32">
        <v>757.4</v>
      </c>
      <c r="I119" s="32">
        <v>757.3</v>
      </c>
      <c r="J119" s="32">
        <v>757</v>
      </c>
      <c r="K119" s="32">
        <v>757.1</v>
      </c>
      <c r="L119" s="32">
        <v>756.8</v>
      </c>
      <c r="M119" s="32">
        <v>757.1</v>
      </c>
      <c r="N119" s="96">
        <f t="shared" si="27"/>
        <v>757.25</v>
      </c>
    </row>
    <row r="120" spans="1:14" x14ac:dyDescent="0.25">
      <c r="A120" s="2">
        <v>2014</v>
      </c>
      <c r="B120" s="32">
        <v>757.4</v>
      </c>
      <c r="C120" s="32">
        <v>757.2</v>
      </c>
      <c r="D120" s="32">
        <v>757.8</v>
      </c>
      <c r="E120" s="32">
        <v>756.9</v>
      </c>
      <c r="F120" s="32">
        <v>757.5</v>
      </c>
      <c r="G120" s="32"/>
      <c r="H120" s="32">
        <v>757.1</v>
      </c>
      <c r="I120" s="32">
        <v>757.7</v>
      </c>
      <c r="J120" s="32">
        <v>757.4</v>
      </c>
      <c r="K120" s="32">
        <v>757.3</v>
      </c>
      <c r="L120" s="32">
        <v>757.4</v>
      </c>
      <c r="M120" s="32">
        <v>757.6</v>
      </c>
      <c r="N120" s="96">
        <f t="shared" si="27"/>
        <v>757.39090909090908</v>
      </c>
    </row>
    <row r="121" spans="1:14" x14ac:dyDescent="0.25">
      <c r="A121" s="2">
        <v>2015</v>
      </c>
    </row>
    <row r="122" spans="1:14" x14ac:dyDescent="0.25">
      <c r="A122" s="2">
        <v>2016</v>
      </c>
    </row>
    <row r="123" spans="1:14" x14ac:dyDescent="0.25">
      <c r="A123" s="2">
        <v>2017</v>
      </c>
    </row>
    <row r="124" spans="1:14" x14ac:dyDescent="0.25">
      <c r="A124" s="2">
        <v>2018</v>
      </c>
    </row>
    <row r="125" spans="1:14" x14ac:dyDescent="0.25">
      <c r="A125" s="2">
        <v>2019</v>
      </c>
    </row>
    <row r="126" spans="1:14" x14ac:dyDescent="0.25">
      <c r="A126" s="2">
        <v>2020</v>
      </c>
    </row>
    <row r="128" spans="1:14" x14ac:dyDescent="0.25">
      <c r="A128" s="25" t="s">
        <v>96</v>
      </c>
      <c r="B128" s="32">
        <f>AVERAGE(B113:B126)</f>
        <v>757.5</v>
      </c>
      <c r="C128" s="32">
        <f t="shared" ref="C128:N128" si="28">AVERAGE(C113:C126)</f>
        <v>757.5</v>
      </c>
      <c r="D128" s="32">
        <f t="shared" si="28"/>
        <v>757.52499999999998</v>
      </c>
      <c r="E128" s="32">
        <f t="shared" si="28"/>
        <v>757.27499999999998</v>
      </c>
      <c r="F128" s="32">
        <f t="shared" si="28"/>
        <v>757.17500000000007</v>
      </c>
      <c r="G128" s="32">
        <f t="shared" si="28"/>
        <v>757.17142857142858</v>
      </c>
      <c r="H128" s="32">
        <f t="shared" si="28"/>
        <v>757.1875</v>
      </c>
      <c r="I128" s="32">
        <f t="shared" si="28"/>
        <v>757.36250000000007</v>
      </c>
      <c r="J128" s="32">
        <f t="shared" si="28"/>
        <v>757.27499999999998</v>
      </c>
      <c r="K128" s="32">
        <f t="shared" si="28"/>
        <v>757.05000000000007</v>
      </c>
      <c r="L128" s="32">
        <f t="shared" si="28"/>
        <v>756.5</v>
      </c>
      <c r="M128" s="32">
        <f t="shared" si="28"/>
        <v>757.15714285714296</v>
      </c>
      <c r="N128" s="96">
        <f t="shared" si="28"/>
        <v>757.22746212121217</v>
      </c>
    </row>
    <row r="129" spans="1:14" x14ac:dyDescent="0.25">
      <c r="A129" s="25" t="s">
        <v>97</v>
      </c>
      <c r="B129" s="32">
        <f>STDEV(B113:B126)</f>
        <v>0.43752550946037905</v>
      </c>
      <c r="C129" s="32">
        <f t="shared" ref="C129:N129" si="29">STDEV(C113:C126)</f>
        <v>0.57569833370315482</v>
      </c>
      <c r="D129" s="32">
        <f t="shared" si="29"/>
        <v>0.50071377623777247</v>
      </c>
      <c r="E129" s="32">
        <f t="shared" si="29"/>
        <v>0.52847489465982944</v>
      </c>
      <c r="F129" s="32">
        <f t="shared" si="29"/>
        <v>0.3732100136460742</v>
      </c>
      <c r="G129" s="32">
        <f t="shared" si="29"/>
        <v>0.60198085715488758</v>
      </c>
      <c r="H129" s="32">
        <f t="shared" si="29"/>
        <v>0.52762946955497003</v>
      </c>
      <c r="I129" s="32">
        <f t="shared" si="29"/>
        <v>0.66319034113251296</v>
      </c>
      <c r="J129" s="32">
        <f t="shared" si="29"/>
        <v>0.62048368229955042</v>
      </c>
      <c r="K129" s="32">
        <f t="shared" si="29"/>
        <v>0.57817446699565134</v>
      </c>
      <c r="L129" s="32">
        <f t="shared" si="29"/>
        <v>1.0836446439150285</v>
      </c>
      <c r="M129" s="32">
        <f t="shared" si="29"/>
        <v>0.42761798705987686</v>
      </c>
      <c r="N129" s="96">
        <f t="shared" si="29"/>
        <v>0.31415999484541463</v>
      </c>
    </row>
    <row r="130" spans="1:14" x14ac:dyDescent="0.25">
      <c r="A130" s="25" t="s">
        <v>98</v>
      </c>
      <c r="B130" s="32">
        <f t="shared" ref="B130:N130" si="30">B129/B128*100</f>
        <v>5.7759143163086342E-2</v>
      </c>
      <c r="C130" s="32">
        <f t="shared" si="30"/>
        <v>7.5999780026819119E-2</v>
      </c>
      <c r="D130" s="32">
        <f t="shared" si="30"/>
        <v>6.6098647072739838E-2</v>
      </c>
      <c r="E130" s="32">
        <f t="shared" si="30"/>
        <v>6.9786391292440589E-2</v>
      </c>
      <c r="F130" s="32">
        <f t="shared" si="30"/>
        <v>4.9289796103420498E-2</v>
      </c>
      <c r="G130" s="32">
        <f t="shared" si="30"/>
        <v>7.9503905514588372E-2</v>
      </c>
      <c r="H130" s="32">
        <f t="shared" si="30"/>
        <v>6.9682802417494999E-2</v>
      </c>
      <c r="I130" s="32">
        <f t="shared" si="30"/>
        <v>8.7565774795096529E-2</v>
      </c>
      <c r="J130" s="32">
        <f t="shared" si="30"/>
        <v>8.1936374804337977E-2</v>
      </c>
      <c r="K130" s="32">
        <f t="shared" si="30"/>
        <v>7.6372031833518428E-2</v>
      </c>
      <c r="L130" s="32">
        <f t="shared" si="30"/>
        <v>0.14324450018704937</v>
      </c>
      <c r="M130" s="32">
        <f t="shared" si="30"/>
        <v>5.6476781747875272E-2</v>
      </c>
      <c r="N130" s="96">
        <f t="shared" si="30"/>
        <v>4.1488193516563965E-2</v>
      </c>
    </row>
    <row r="131" spans="1:14" x14ac:dyDescent="0.25">
      <c r="A131" s="25" t="s">
        <v>99</v>
      </c>
      <c r="B131" s="32">
        <f>MIN(B113:B126)</f>
        <v>756.8</v>
      </c>
      <c r="C131" s="32">
        <f t="shared" ref="C131:N131" si="31">MIN(C113:C126)</f>
        <v>756.4</v>
      </c>
      <c r="D131" s="32">
        <f t="shared" si="31"/>
        <v>756.8</v>
      </c>
      <c r="E131" s="32">
        <f t="shared" si="31"/>
        <v>756.5</v>
      </c>
      <c r="F131" s="32">
        <f t="shared" si="31"/>
        <v>756.7</v>
      </c>
      <c r="G131" s="32">
        <f t="shared" si="31"/>
        <v>756.7</v>
      </c>
      <c r="H131" s="32">
        <f t="shared" si="31"/>
        <v>756.4</v>
      </c>
      <c r="I131" s="32">
        <f t="shared" si="31"/>
        <v>756.4</v>
      </c>
      <c r="J131" s="32">
        <f t="shared" si="31"/>
        <v>756.4</v>
      </c>
      <c r="K131" s="32">
        <f t="shared" si="31"/>
        <v>756</v>
      </c>
      <c r="L131" s="32">
        <f t="shared" si="31"/>
        <v>754.4</v>
      </c>
      <c r="M131" s="32">
        <f t="shared" si="31"/>
        <v>756.5</v>
      </c>
      <c r="N131" s="96">
        <f t="shared" si="31"/>
        <v>756.74166666666667</v>
      </c>
    </row>
    <row r="132" spans="1:14" x14ac:dyDescent="0.25">
      <c r="A132" s="25" t="s">
        <v>100</v>
      </c>
      <c r="B132" s="32">
        <f>MAX(B113:B126)</f>
        <v>758.3</v>
      </c>
      <c r="C132" s="32">
        <f t="shared" ref="C132:N132" si="32">MAX(C113:C126)</f>
        <v>758.2</v>
      </c>
      <c r="D132" s="32">
        <f t="shared" si="32"/>
        <v>758.5</v>
      </c>
      <c r="E132" s="32">
        <f t="shared" si="32"/>
        <v>758.2</v>
      </c>
      <c r="F132" s="32">
        <f t="shared" si="32"/>
        <v>757.8</v>
      </c>
      <c r="G132" s="32">
        <f t="shared" si="32"/>
        <v>758.4</v>
      </c>
      <c r="H132" s="32">
        <f t="shared" si="32"/>
        <v>758.1</v>
      </c>
      <c r="I132" s="32">
        <f t="shared" si="32"/>
        <v>758.6</v>
      </c>
      <c r="J132" s="32">
        <f t="shared" si="32"/>
        <v>758.2</v>
      </c>
      <c r="K132" s="32">
        <f t="shared" si="32"/>
        <v>758</v>
      </c>
      <c r="L132" s="32">
        <f t="shared" si="32"/>
        <v>757.7</v>
      </c>
      <c r="M132" s="32">
        <f t="shared" si="32"/>
        <v>757.6</v>
      </c>
      <c r="N132" s="96">
        <f t="shared" si="32"/>
        <v>757.75</v>
      </c>
    </row>
    <row r="133" spans="1:14" x14ac:dyDescent="0.25">
      <c r="A133" s="25" t="s">
        <v>101</v>
      </c>
      <c r="B133" s="32">
        <f>QUARTILE(B113:B126,1)</f>
        <v>757.35</v>
      </c>
      <c r="C133" s="32">
        <f t="shared" ref="C133:N133" si="33">QUARTILE(C113:C126,1)</f>
        <v>757.27499999999998</v>
      </c>
      <c r="D133" s="32">
        <f t="shared" si="33"/>
        <v>757.32500000000005</v>
      </c>
      <c r="E133" s="32">
        <f t="shared" si="33"/>
        <v>757.05</v>
      </c>
      <c r="F133" s="32">
        <f t="shared" si="33"/>
        <v>756.875</v>
      </c>
      <c r="G133" s="32">
        <f t="shared" si="33"/>
        <v>756.75</v>
      </c>
      <c r="H133" s="32">
        <f t="shared" si="33"/>
        <v>756.97500000000002</v>
      </c>
      <c r="I133" s="32">
        <f t="shared" si="33"/>
        <v>757.02499999999998</v>
      </c>
      <c r="J133" s="32">
        <f t="shared" si="33"/>
        <v>756.92499999999995</v>
      </c>
      <c r="K133" s="32">
        <f t="shared" si="33"/>
        <v>756.9</v>
      </c>
      <c r="L133" s="32">
        <f t="shared" si="33"/>
        <v>755.92499999999995</v>
      </c>
      <c r="M133" s="32">
        <f t="shared" si="33"/>
        <v>756.90000000000009</v>
      </c>
      <c r="N133" s="96">
        <f t="shared" si="33"/>
        <v>757.04375000000005</v>
      </c>
    </row>
    <row r="134" spans="1:14" x14ac:dyDescent="0.25">
      <c r="A134" s="25" t="s">
        <v>102</v>
      </c>
      <c r="B134" s="32">
        <f>QUARTILE(B113:B126,2)</f>
        <v>757.45</v>
      </c>
      <c r="C134" s="32">
        <f t="shared" ref="C134:N134" si="34">QUARTILE(C113:C126,2)</f>
        <v>757.5</v>
      </c>
      <c r="D134" s="32">
        <f t="shared" si="34"/>
        <v>757.5</v>
      </c>
      <c r="E134" s="32">
        <f t="shared" si="34"/>
        <v>757.15000000000009</v>
      </c>
      <c r="F134" s="32">
        <f t="shared" si="34"/>
        <v>757.2</v>
      </c>
      <c r="G134" s="32">
        <f t="shared" si="34"/>
        <v>757</v>
      </c>
      <c r="H134" s="32">
        <f t="shared" si="34"/>
        <v>757.25</v>
      </c>
      <c r="I134" s="32">
        <f t="shared" si="34"/>
        <v>757.3</v>
      </c>
      <c r="J134" s="32">
        <f t="shared" si="34"/>
        <v>757.2</v>
      </c>
      <c r="K134" s="32">
        <f t="shared" si="34"/>
        <v>757.1</v>
      </c>
      <c r="L134" s="32">
        <f t="shared" si="34"/>
        <v>756.8</v>
      </c>
      <c r="M134" s="32">
        <f t="shared" si="34"/>
        <v>757.2</v>
      </c>
      <c r="N134" s="96">
        <f t="shared" si="34"/>
        <v>757.29772727272734</v>
      </c>
    </row>
    <row r="135" spans="1:14" x14ac:dyDescent="0.25">
      <c r="A135" s="25" t="s">
        <v>103</v>
      </c>
      <c r="B135" s="32">
        <f>QUARTILE(B113:B126,3)</f>
        <v>757.65</v>
      </c>
      <c r="C135" s="32">
        <f t="shared" ref="C135:N135" si="35">QUARTILE(C113:C126,3)</f>
        <v>757.92499999999995</v>
      </c>
      <c r="D135" s="32">
        <f t="shared" si="35"/>
        <v>757.65</v>
      </c>
      <c r="E135" s="32">
        <f t="shared" si="35"/>
        <v>757.5</v>
      </c>
      <c r="F135" s="32">
        <f t="shared" si="35"/>
        <v>757.34999999999991</v>
      </c>
      <c r="G135" s="32">
        <f t="shared" si="35"/>
        <v>757.3</v>
      </c>
      <c r="H135" s="32">
        <f t="shared" si="35"/>
        <v>757.4</v>
      </c>
      <c r="I135" s="32">
        <f t="shared" si="35"/>
        <v>757.7</v>
      </c>
      <c r="J135" s="32">
        <f t="shared" si="35"/>
        <v>757.625</v>
      </c>
      <c r="K135" s="32">
        <f t="shared" si="35"/>
        <v>757.3</v>
      </c>
      <c r="L135" s="32">
        <f t="shared" si="35"/>
        <v>757.25</v>
      </c>
      <c r="M135" s="32">
        <f t="shared" si="35"/>
        <v>757.5</v>
      </c>
      <c r="N135" s="96">
        <f t="shared" si="35"/>
        <v>757.36022727272746</v>
      </c>
    </row>
    <row r="138" spans="1:14" ht="18.75" x14ac:dyDescent="0.3">
      <c r="A138" s="26" t="s">
        <v>141</v>
      </c>
    </row>
    <row r="139" spans="1:14" ht="15.75" x14ac:dyDescent="0.25">
      <c r="A139" s="23" t="s">
        <v>109</v>
      </c>
      <c r="N139" s="91"/>
    </row>
    <row r="140" spans="1:14"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row>
    <row r="141" spans="1:14" x14ac:dyDescent="0.25">
      <c r="A141" s="2">
        <v>2015</v>
      </c>
      <c r="B141" s="32">
        <v>749.95399999999995</v>
      </c>
      <c r="C141" s="32">
        <v>750.02800000000002</v>
      </c>
      <c r="D141" s="32">
        <v>750.20299999999997</v>
      </c>
      <c r="E141" s="32">
        <v>749.02</v>
      </c>
      <c r="F141" s="32">
        <v>749.20699999999999</v>
      </c>
      <c r="G141" s="32">
        <v>748.73599999999999</v>
      </c>
      <c r="H141" s="32">
        <v>749.43700000000001</v>
      </c>
      <c r="I141" s="32">
        <v>749.10900000000004</v>
      </c>
      <c r="J141" s="32">
        <v>748.94799999999998</v>
      </c>
      <c r="K141" s="32">
        <v>749.42</v>
      </c>
      <c r="L141" s="32">
        <v>748.61199999999997</v>
      </c>
      <c r="M141" s="32">
        <v>748.40300000000002</v>
      </c>
      <c r="N141" s="96">
        <f t="shared" ref="N141:N146" si="36">AVERAGE(B141:M141)</f>
        <v>749.25641666666672</v>
      </c>
    </row>
    <row r="142" spans="1:14" x14ac:dyDescent="0.25">
      <c r="A142" s="2">
        <v>2016</v>
      </c>
      <c r="B142" s="32">
        <v>750.33</v>
      </c>
      <c r="C142" s="32">
        <v>749.85199999999998</v>
      </c>
      <c r="D142" s="32">
        <v>750.53499999999997</v>
      </c>
      <c r="E142" s="32">
        <v>749.70699999999999</v>
      </c>
      <c r="F142" s="32">
        <v>749.77800000000002</v>
      </c>
      <c r="G142" s="32">
        <v>750.14400000000001</v>
      </c>
      <c r="H142" s="32">
        <v>750.01800000000003</v>
      </c>
      <c r="I142" s="32">
        <v>749.57100000000003</v>
      </c>
      <c r="J142" s="32">
        <v>750.14300000000003</v>
      </c>
      <c r="K142" s="32">
        <v>749.24</v>
      </c>
      <c r="L142" s="32">
        <v>749.25900000000001</v>
      </c>
      <c r="M142" s="32">
        <v>749.721</v>
      </c>
      <c r="N142" s="96">
        <f t="shared" si="36"/>
        <v>749.85816666666676</v>
      </c>
    </row>
    <row r="143" spans="1:14" x14ac:dyDescent="0.25">
      <c r="A143" s="2">
        <v>2017</v>
      </c>
      <c r="B143" s="32">
        <v>750.59400000000005</v>
      </c>
      <c r="C143" s="32">
        <v>750.6</v>
      </c>
      <c r="D143" s="32">
        <v>750.45899999999995</v>
      </c>
      <c r="E143" s="32">
        <v>749.404</v>
      </c>
      <c r="F143" s="32">
        <v>749.72500000000002</v>
      </c>
      <c r="G143" s="32">
        <v>749.55100000000004</v>
      </c>
      <c r="H143" s="32">
        <v>749.80600000000004</v>
      </c>
      <c r="I143" s="32">
        <v>749.89200000000005</v>
      </c>
      <c r="J143" s="32">
        <v>749.66300000000001</v>
      </c>
      <c r="K143" s="32">
        <v>749.00900000000001</v>
      </c>
      <c r="L143" s="32">
        <v>749.09699999999998</v>
      </c>
      <c r="M143" s="32">
        <v>749.721</v>
      </c>
      <c r="N143" s="96">
        <f t="shared" si="36"/>
        <v>749.79341666666653</v>
      </c>
    </row>
    <row r="144" spans="1:14" x14ac:dyDescent="0.25">
      <c r="A144" s="2">
        <v>2018</v>
      </c>
      <c r="B144" s="32">
        <v>749.64499999999998</v>
      </c>
      <c r="C144" s="32">
        <v>750.65300000000002</v>
      </c>
      <c r="D144" s="32">
        <v>749.87599999999998</v>
      </c>
      <c r="E144" s="32">
        <v>750.28399999999999</v>
      </c>
      <c r="F144" s="32">
        <v>750.03899999999999</v>
      </c>
      <c r="G144" s="32">
        <v>749.75599999999997</v>
      </c>
      <c r="H144" s="32">
        <v>749.58799999999997</v>
      </c>
      <c r="I144" s="32">
        <v>749.99699999999996</v>
      </c>
      <c r="J144" s="32">
        <v>749.11900000000003</v>
      </c>
      <c r="K144" s="32">
        <v>749.69200000000001</v>
      </c>
      <c r="L144" s="32">
        <v>749.42200000000003</v>
      </c>
      <c r="M144" s="32">
        <v>750.03300000000002</v>
      </c>
      <c r="N144" s="96">
        <f t="shared" si="36"/>
        <v>749.84199999999998</v>
      </c>
    </row>
    <row r="145" spans="1:14" x14ac:dyDescent="0.25">
      <c r="A145" s="2">
        <v>2019</v>
      </c>
      <c r="B145" s="32">
        <v>750.75</v>
      </c>
      <c r="C145" s="32">
        <v>750.29499999999996</v>
      </c>
      <c r="D145" s="32">
        <v>750.48800000000006</v>
      </c>
      <c r="E145" s="32">
        <v>749.98299999999995</v>
      </c>
      <c r="F145" s="32">
        <v>749.32</v>
      </c>
      <c r="G145" s="32">
        <v>749.54200000000003</v>
      </c>
      <c r="H145" s="32">
        <v>749.92499999999995</v>
      </c>
      <c r="I145" s="32">
        <v>749.90099999999995</v>
      </c>
      <c r="J145" s="32">
        <v>749.92600000000004</v>
      </c>
      <c r="K145" s="32">
        <v>749.57100000000003</v>
      </c>
      <c r="L145" s="32">
        <v>749.19299999999998</v>
      </c>
      <c r="M145" s="32">
        <v>749.21100000000001</v>
      </c>
      <c r="N145" s="96">
        <f t="shared" si="36"/>
        <v>749.84208333333333</v>
      </c>
    </row>
    <row r="146" spans="1:14" x14ac:dyDescent="0.25">
      <c r="A146" s="2">
        <v>2020</v>
      </c>
      <c r="B146" s="32">
        <v>750.39200000000005</v>
      </c>
      <c r="C146" s="32">
        <v>750.43299999999999</v>
      </c>
      <c r="D146" s="32">
        <v>750.90700000000004</v>
      </c>
      <c r="E146" s="32">
        <v>750.38800000000003</v>
      </c>
      <c r="F146" s="32">
        <v>749.79200000000003</v>
      </c>
      <c r="G146" s="32">
        <v>749.91</v>
      </c>
      <c r="H146" s="32">
        <v>749.77</v>
      </c>
      <c r="I146" s="32">
        <v>749.77300000000002</v>
      </c>
      <c r="J146" s="32">
        <v>749.78399999999999</v>
      </c>
      <c r="K146" s="32">
        <v>749.255</v>
      </c>
      <c r="L146" s="32">
        <v>749.59400000000005</v>
      </c>
      <c r="M146" s="32">
        <v>749.95799999999997</v>
      </c>
      <c r="N146" s="96">
        <f t="shared" si="36"/>
        <v>749.99633333333338</v>
      </c>
    </row>
    <row r="148" spans="1:14" x14ac:dyDescent="0.25">
      <c r="A148" s="25" t="s">
        <v>96</v>
      </c>
      <c r="B148" s="32">
        <f t="shared" ref="B148:N148" si="37">AVERAGE(B141:B146)</f>
        <v>750.27750000000003</v>
      </c>
      <c r="C148" s="32">
        <f t="shared" si="37"/>
        <v>750.31016666666665</v>
      </c>
      <c r="D148" s="32">
        <f t="shared" si="37"/>
        <v>750.41133333333335</v>
      </c>
      <c r="E148" s="32">
        <f t="shared" si="37"/>
        <v>749.79766666666671</v>
      </c>
      <c r="F148" s="32">
        <f t="shared" si="37"/>
        <v>749.64350000000002</v>
      </c>
      <c r="G148" s="32">
        <f t="shared" si="37"/>
        <v>749.60649999999998</v>
      </c>
      <c r="H148" s="32">
        <f t="shared" si="37"/>
        <v>749.75733333333335</v>
      </c>
      <c r="I148" s="32">
        <f t="shared" si="37"/>
        <v>749.70716666666658</v>
      </c>
      <c r="J148" s="32">
        <f t="shared" si="37"/>
        <v>749.59716666666657</v>
      </c>
      <c r="K148" s="32">
        <f t="shared" si="37"/>
        <v>749.36450000000002</v>
      </c>
      <c r="L148" s="32">
        <f t="shared" si="37"/>
        <v>749.19616666666661</v>
      </c>
      <c r="M148" s="32">
        <f t="shared" si="37"/>
        <v>749.50783333333322</v>
      </c>
      <c r="N148" s="96">
        <f t="shared" si="37"/>
        <v>749.76473611111112</v>
      </c>
    </row>
    <row r="149" spans="1:14" x14ac:dyDescent="0.25">
      <c r="A149" s="25" t="s">
        <v>97</v>
      </c>
      <c r="B149" s="32">
        <f t="shared" ref="B149:N149" si="38">STDEV(B141:B146)</f>
        <v>0.41085362356929589</v>
      </c>
      <c r="C149" s="32">
        <f t="shared" si="38"/>
        <v>0.31824230810292048</v>
      </c>
      <c r="D149" s="32">
        <f t="shared" si="38"/>
        <v>0.34615410826202936</v>
      </c>
      <c r="E149" s="32">
        <f t="shared" si="38"/>
        <v>0.52674876997167785</v>
      </c>
      <c r="F149" s="32">
        <f t="shared" si="38"/>
        <v>0.31571807043626154</v>
      </c>
      <c r="G149" s="32">
        <f t="shared" si="38"/>
        <v>0.48340035167550027</v>
      </c>
      <c r="H149" s="32">
        <f t="shared" si="38"/>
        <v>0.21441797188358105</v>
      </c>
      <c r="I149" s="32">
        <f t="shared" si="38"/>
        <v>0.32754139687473444</v>
      </c>
      <c r="J149" s="32">
        <f t="shared" si="38"/>
        <v>0.46805273919364965</v>
      </c>
      <c r="K149" s="32">
        <f t="shared" si="38"/>
        <v>0.24772948956472646</v>
      </c>
      <c r="L149" s="32">
        <f t="shared" si="38"/>
        <v>0.33595083965765898</v>
      </c>
      <c r="M149" s="32">
        <f t="shared" si="38"/>
        <v>0.61287793782012967</v>
      </c>
      <c r="N149" s="96">
        <f t="shared" si="38"/>
        <v>0.2582750763164941</v>
      </c>
    </row>
    <row r="150" spans="1:14" x14ac:dyDescent="0.25">
      <c r="A150" s="25" t="s">
        <v>98</v>
      </c>
      <c r="B150" s="32">
        <f t="shared" ref="B150:N150" si="39">B149/B148*100</f>
        <v>5.4760221860484411E-2</v>
      </c>
      <c r="C150" s="32">
        <f t="shared" si="39"/>
        <v>4.2414766884573359E-2</v>
      </c>
      <c r="D150" s="32">
        <f t="shared" si="39"/>
        <v>4.612858213700078E-2</v>
      </c>
      <c r="E150" s="32">
        <f t="shared" si="39"/>
        <v>7.0252121790857949E-2</v>
      </c>
      <c r="F150" s="32">
        <f t="shared" si="39"/>
        <v>4.2115761750253493E-2</v>
      </c>
      <c r="G150" s="32">
        <f t="shared" si="39"/>
        <v>6.4487214515282387E-2</v>
      </c>
      <c r="H150" s="32">
        <f t="shared" si="39"/>
        <v>2.8598316061852154E-2</v>
      </c>
      <c r="I150" s="32">
        <f t="shared" si="39"/>
        <v>4.3689244472750959E-2</v>
      </c>
      <c r="J150" s="32">
        <f t="shared" si="39"/>
        <v>6.2440569416104125E-2</v>
      </c>
      <c r="K150" s="32">
        <f t="shared" si="39"/>
        <v>3.3058610271066546E-2</v>
      </c>
      <c r="L150" s="32">
        <f t="shared" si="39"/>
        <v>4.484150541671561E-2</v>
      </c>
      <c r="M150" s="32">
        <f t="shared" si="39"/>
        <v>8.177071813838678E-2</v>
      </c>
      <c r="N150" s="96">
        <f t="shared" si="39"/>
        <v>3.4447482507128625E-2</v>
      </c>
    </row>
    <row r="151" spans="1:14" x14ac:dyDescent="0.25">
      <c r="A151" s="25" t="s">
        <v>99</v>
      </c>
      <c r="B151" s="32">
        <f t="shared" ref="B151:N151" si="40">MIN(B141:B146)</f>
        <v>749.64499999999998</v>
      </c>
      <c r="C151" s="32">
        <f t="shared" si="40"/>
        <v>749.85199999999998</v>
      </c>
      <c r="D151" s="32">
        <f t="shared" si="40"/>
        <v>749.87599999999998</v>
      </c>
      <c r="E151" s="32">
        <f t="shared" si="40"/>
        <v>749.02</v>
      </c>
      <c r="F151" s="32">
        <f t="shared" si="40"/>
        <v>749.20699999999999</v>
      </c>
      <c r="G151" s="32">
        <f t="shared" si="40"/>
        <v>748.73599999999999</v>
      </c>
      <c r="H151" s="32">
        <f t="shared" si="40"/>
        <v>749.43700000000001</v>
      </c>
      <c r="I151" s="32">
        <f t="shared" si="40"/>
        <v>749.10900000000004</v>
      </c>
      <c r="J151" s="32">
        <f t="shared" si="40"/>
        <v>748.94799999999998</v>
      </c>
      <c r="K151" s="32">
        <f t="shared" si="40"/>
        <v>749.00900000000001</v>
      </c>
      <c r="L151" s="32">
        <f t="shared" si="40"/>
        <v>748.61199999999997</v>
      </c>
      <c r="M151" s="32">
        <f t="shared" si="40"/>
        <v>748.40300000000002</v>
      </c>
      <c r="N151" s="96">
        <f t="shared" si="40"/>
        <v>749.25641666666672</v>
      </c>
    </row>
    <row r="152" spans="1:14" x14ac:dyDescent="0.25">
      <c r="A152" s="25" t="s">
        <v>100</v>
      </c>
      <c r="B152" s="32">
        <f t="shared" ref="B152:N152" si="41">MAX(B141:B146)</f>
        <v>750.75</v>
      </c>
      <c r="C152" s="32">
        <f t="shared" si="41"/>
        <v>750.65300000000002</v>
      </c>
      <c r="D152" s="32">
        <f t="shared" si="41"/>
        <v>750.90700000000004</v>
      </c>
      <c r="E152" s="32">
        <f t="shared" si="41"/>
        <v>750.38800000000003</v>
      </c>
      <c r="F152" s="32">
        <f t="shared" si="41"/>
        <v>750.03899999999999</v>
      </c>
      <c r="G152" s="32">
        <f t="shared" si="41"/>
        <v>750.14400000000001</v>
      </c>
      <c r="H152" s="32">
        <f t="shared" si="41"/>
        <v>750.01800000000003</v>
      </c>
      <c r="I152" s="32">
        <f t="shared" si="41"/>
        <v>749.99699999999996</v>
      </c>
      <c r="J152" s="32">
        <f t="shared" si="41"/>
        <v>750.14300000000003</v>
      </c>
      <c r="K152" s="32">
        <f t="shared" si="41"/>
        <v>749.69200000000001</v>
      </c>
      <c r="L152" s="32">
        <f t="shared" si="41"/>
        <v>749.59400000000005</v>
      </c>
      <c r="M152" s="32">
        <f t="shared" si="41"/>
        <v>750.03300000000002</v>
      </c>
      <c r="N152" s="96">
        <f t="shared" si="41"/>
        <v>749.99633333333338</v>
      </c>
    </row>
    <row r="153" spans="1:14" x14ac:dyDescent="0.25">
      <c r="A153" s="25" t="s">
        <v>101</v>
      </c>
      <c r="B153" s="32">
        <f t="shared" ref="B153:N153" si="42">QUARTILE(B141:B146,1)</f>
        <v>750.048</v>
      </c>
      <c r="C153" s="32">
        <f t="shared" si="42"/>
        <v>750.09474999999998</v>
      </c>
      <c r="D153" s="32">
        <f t="shared" si="42"/>
        <v>750.26699999999994</v>
      </c>
      <c r="E153" s="32">
        <f t="shared" si="42"/>
        <v>749.47974999999997</v>
      </c>
      <c r="F153" s="32">
        <f t="shared" si="42"/>
        <v>749.4212500000001</v>
      </c>
      <c r="G153" s="32">
        <f t="shared" si="42"/>
        <v>749.54425000000003</v>
      </c>
      <c r="H153" s="32">
        <f t="shared" si="42"/>
        <v>749.63349999999991</v>
      </c>
      <c r="I153" s="32">
        <f t="shared" si="42"/>
        <v>749.62149999999997</v>
      </c>
      <c r="J153" s="32">
        <f t="shared" si="42"/>
        <v>749.255</v>
      </c>
      <c r="K153" s="32">
        <f t="shared" si="42"/>
        <v>749.24374999999998</v>
      </c>
      <c r="L153" s="32">
        <f t="shared" si="42"/>
        <v>749.12099999999998</v>
      </c>
      <c r="M153" s="32">
        <f t="shared" si="42"/>
        <v>749.33850000000007</v>
      </c>
      <c r="N153" s="96">
        <f t="shared" si="42"/>
        <v>749.80556249999995</v>
      </c>
    </row>
    <row r="154" spans="1:14" x14ac:dyDescent="0.25">
      <c r="A154" s="25" t="s">
        <v>102</v>
      </c>
      <c r="B154" s="32">
        <f t="shared" ref="B154:N154" si="43">QUARTILE(B141:B146,2)</f>
        <v>750.3610000000001</v>
      </c>
      <c r="C154" s="32">
        <f t="shared" si="43"/>
        <v>750.36400000000003</v>
      </c>
      <c r="D154" s="32">
        <f t="shared" si="43"/>
        <v>750.47350000000006</v>
      </c>
      <c r="E154" s="32">
        <f t="shared" si="43"/>
        <v>749.84500000000003</v>
      </c>
      <c r="F154" s="32">
        <f t="shared" si="43"/>
        <v>749.75150000000008</v>
      </c>
      <c r="G154" s="32">
        <f t="shared" si="43"/>
        <v>749.65350000000001</v>
      </c>
      <c r="H154" s="32">
        <f t="shared" si="43"/>
        <v>749.78800000000001</v>
      </c>
      <c r="I154" s="32">
        <f t="shared" si="43"/>
        <v>749.83249999999998</v>
      </c>
      <c r="J154" s="32">
        <f t="shared" si="43"/>
        <v>749.72350000000006</v>
      </c>
      <c r="K154" s="32">
        <f t="shared" si="43"/>
        <v>749.33749999999998</v>
      </c>
      <c r="L154" s="32">
        <f t="shared" si="43"/>
        <v>749.226</v>
      </c>
      <c r="M154" s="32">
        <f t="shared" si="43"/>
        <v>749.721</v>
      </c>
      <c r="N154" s="96">
        <f t="shared" si="43"/>
        <v>749.84204166666666</v>
      </c>
    </row>
    <row r="155" spans="1:14" x14ac:dyDescent="0.25">
      <c r="A155" s="25" t="s">
        <v>103</v>
      </c>
      <c r="B155" s="32">
        <f t="shared" ref="B155:N155" si="44">QUARTILE(B141:B146,3)</f>
        <v>750.54349999999999</v>
      </c>
      <c r="C155" s="32">
        <f t="shared" si="44"/>
        <v>750.55825000000004</v>
      </c>
      <c r="D155" s="32">
        <f t="shared" si="44"/>
        <v>750.52324999999996</v>
      </c>
      <c r="E155" s="32">
        <f t="shared" si="44"/>
        <v>750.20875000000001</v>
      </c>
      <c r="F155" s="32">
        <f t="shared" si="44"/>
        <v>749.7885</v>
      </c>
      <c r="G155" s="32">
        <f t="shared" si="44"/>
        <v>749.87149999999997</v>
      </c>
      <c r="H155" s="32">
        <f t="shared" si="44"/>
        <v>749.89525000000003</v>
      </c>
      <c r="I155" s="32">
        <f t="shared" si="44"/>
        <v>749.89874999999995</v>
      </c>
      <c r="J155" s="32">
        <f t="shared" si="44"/>
        <v>749.89049999999997</v>
      </c>
      <c r="K155" s="32">
        <f t="shared" si="44"/>
        <v>749.53324999999995</v>
      </c>
      <c r="L155" s="32">
        <f t="shared" si="44"/>
        <v>749.38125000000002</v>
      </c>
      <c r="M155" s="32">
        <f t="shared" si="44"/>
        <v>749.89874999999995</v>
      </c>
      <c r="N155" s="96">
        <f t="shared" si="44"/>
        <v>749.8541458333334</v>
      </c>
    </row>
    <row r="158" spans="1:14" ht="18.75" x14ac:dyDescent="0.3">
      <c r="A158" s="26" t="s">
        <v>26</v>
      </c>
    </row>
    <row r="159" spans="1:14" ht="15.75" x14ac:dyDescent="0.25">
      <c r="A159" s="23" t="s">
        <v>109</v>
      </c>
      <c r="N159" s="91"/>
    </row>
    <row r="160" spans="1:14"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row>
    <row r="161" spans="1:14" x14ac:dyDescent="0.25">
      <c r="A161" s="2">
        <v>2015</v>
      </c>
      <c r="B161" s="32"/>
      <c r="C161" s="32"/>
      <c r="D161" s="32">
        <v>739.12699999999995</v>
      </c>
      <c r="E161" s="32">
        <v>737.94899999999996</v>
      </c>
      <c r="F161" s="32">
        <v>737.97199999999998</v>
      </c>
      <c r="G161" s="32">
        <v>737.58600000000001</v>
      </c>
      <c r="H161" s="32">
        <v>737.87699999999995</v>
      </c>
      <c r="I161" s="32">
        <v>737.61800000000005</v>
      </c>
      <c r="J161" s="32">
        <v>737.29499999999996</v>
      </c>
      <c r="K161" s="32">
        <v>737.83100000000002</v>
      </c>
      <c r="L161" s="32">
        <v>737.07899999999995</v>
      </c>
      <c r="M161" s="32">
        <v>736.86900000000003</v>
      </c>
      <c r="N161" s="96"/>
    </row>
    <row r="162" spans="1:14" x14ac:dyDescent="0.25">
      <c r="A162" s="2">
        <v>2016</v>
      </c>
      <c r="B162" s="32">
        <v>738.81899999999996</v>
      </c>
      <c r="C162" s="32">
        <v>738.40800000000002</v>
      </c>
      <c r="D162" s="32"/>
      <c r="E162" s="32"/>
      <c r="F162" s="32">
        <v>738.32</v>
      </c>
      <c r="G162" s="32">
        <v>738.67</v>
      </c>
      <c r="H162" s="32">
        <v>738.67200000000003</v>
      </c>
      <c r="I162" s="32">
        <v>738.07299999999998</v>
      </c>
      <c r="J162" s="32">
        <v>738.58799999999997</v>
      </c>
      <c r="K162" s="32">
        <v>737.56899999999996</v>
      </c>
      <c r="L162" s="32">
        <v>737.625</v>
      </c>
      <c r="M162" s="32">
        <v>738.18100000000004</v>
      </c>
      <c r="N162" s="96"/>
    </row>
    <row r="163" spans="1:14" x14ac:dyDescent="0.25">
      <c r="A163" s="2">
        <v>2017</v>
      </c>
      <c r="B163" s="32">
        <v>739.29700000000003</v>
      </c>
      <c r="C163" s="32">
        <v>739.26900000000001</v>
      </c>
      <c r="D163" s="32">
        <v>739.31600000000003</v>
      </c>
      <c r="E163" s="32">
        <v>738.08199999999999</v>
      </c>
      <c r="F163" s="32">
        <v>738.33199999999999</v>
      </c>
      <c r="G163" s="32">
        <v>738.09799999999996</v>
      </c>
      <c r="H163" s="32">
        <v>738.29499999999996</v>
      </c>
      <c r="I163" s="32">
        <v>738.31200000000001</v>
      </c>
      <c r="J163" s="32">
        <v>738.01099999999997</v>
      </c>
      <c r="K163" s="32">
        <v>737.32100000000003</v>
      </c>
      <c r="L163" s="32">
        <v>737.40899999999999</v>
      </c>
      <c r="M163" s="32">
        <v>738.19299999999998</v>
      </c>
      <c r="N163" s="96">
        <f t="shared" ref="N163:N166" si="45">AVERAGE(B163:M163)</f>
        <v>738.32791666666662</v>
      </c>
    </row>
    <row r="164" spans="1:14" x14ac:dyDescent="0.25">
      <c r="A164" s="2">
        <v>2018</v>
      </c>
      <c r="B164" s="32">
        <v>738.15899999999999</v>
      </c>
      <c r="C164" s="32">
        <v>739.39800000000002</v>
      </c>
      <c r="D164" s="32">
        <v>738.57299999999998</v>
      </c>
      <c r="E164" s="32">
        <v>738.88599999999997</v>
      </c>
      <c r="F164" s="32">
        <v>738.37800000000004</v>
      </c>
      <c r="G164" s="32">
        <v>738.35699999999997</v>
      </c>
      <c r="H164" s="32">
        <v>738.25199999999995</v>
      </c>
      <c r="I164" s="32">
        <v>738.33500000000004</v>
      </c>
      <c r="J164" s="32">
        <v>737.48299999999995</v>
      </c>
      <c r="K164" s="32">
        <v>737.96100000000001</v>
      </c>
      <c r="L164" s="32">
        <v>737.84400000000005</v>
      </c>
      <c r="M164" s="32">
        <v>738.66399999999999</v>
      </c>
      <c r="N164" s="96">
        <f t="shared" si="45"/>
        <v>738.35750000000007</v>
      </c>
    </row>
    <row r="165" spans="1:14" x14ac:dyDescent="0.25">
      <c r="A165" s="2">
        <v>2019</v>
      </c>
      <c r="B165" s="32">
        <v>739.27499999999998</v>
      </c>
      <c r="C165" s="32">
        <v>738.96699999999998</v>
      </c>
      <c r="D165" s="32">
        <v>739.20699999999999</v>
      </c>
      <c r="E165" s="32">
        <v>738.678</v>
      </c>
      <c r="F165" s="32">
        <v>737.76599999999996</v>
      </c>
      <c r="G165" s="32">
        <v>738.03300000000002</v>
      </c>
      <c r="H165" s="32">
        <v>738.346</v>
      </c>
      <c r="I165" s="32">
        <v>738.34400000000005</v>
      </c>
      <c r="J165" s="32">
        <v>738.25</v>
      </c>
      <c r="K165" s="32">
        <v>737.89</v>
      </c>
      <c r="L165" s="32">
        <v>737.64400000000001</v>
      </c>
      <c r="M165" s="32">
        <v>737.73699999999997</v>
      </c>
      <c r="N165" s="96">
        <f t="shared" si="45"/>
        <v>738.34475000000009</v>
      </c>
    </row>
    <row r="166" spans="1:14" x14ac:dyDescent="0.25">
      <c r="A166" s="2">
        <v>2020</v>
      </c>
      <c r="B166" s="32">
        <v>739.02</v>
      </c>
      <c r="C166" s="32">
        <v>739.10299999999995</v>
      </c>
      <c r="D166" s="32">
        <v>739.63199999999995</v>
      </c>
      <c r="E166" s="32">
        <v>739.00900000000001</v>
      </c>
      <c r="F166" s="32">
        <v>738.29899999999998</v>
      </c>
      <c r="G166" s="32">
        <v>738.28499999999997</v>
      </c>
      <c r="H166" s="32">
        <v>738.17399999999998</v>
      </c>
      <c r="I166" s="32">
        <v>738.14300000000003</v>
      </c>
      <c r="J166" s="32">
        <v>738.13800000000003</v>
      </c>
      <c r="K166" s="32">
        <v>737.55399999999997</v>
      </c>
      <c r="L166" s="32">
        <v>737.73</v>
      </c>
      <c r="M166" s="32">
        <v>738.41200000000003</v>
      </c>
      <c r="N166" s="96">
        <f t="shared" si="45"/>
        <v>738.45825000000002</v>
      </c>
    </row>
    <row r="168" spans="1:14" x14ac:dyDescent="0.25">
      <c r="A168" s="25" t="s">
        <v>96</v>
      </c>
      <c r="B168" s="32">
        <f t="shared" ref="B168:N168" si="46">AVERAGE(B161:B166)</f>
        <v>738.91399999999999</v>
      </c>
      <c r="C168" s="32">
        <f t="shared" si="46"/>
        <v>739.02900000000011</v>
      </c>
      <c r="D168" s="32">
        <f t="shared" si="46"/>
        <v>739.17100000000005</v>
      </c>
      <c r="E168" s="32">
        <f t="shared" si="46"/>
        <v>738.52080000000001</v>
      </c>
      <c r="F168" s="32">
        <f t="shared" si="46"/>
        <v>738.1778333333333</v>
      </c>
      <c r="G168" s="32">
        <f t="shared" si="46"/>
        <v>738.17149999999992</v>
      </c>
      <c r="H168" s="32">
        <f t="shared" si="46"/>
        <v>738.26933333333329</v>
      </c>
      <c r="I168" s="32">
        <f t="shared" si="46"/>
        <v>738.13750000000016</v>
      </c>
      <c r="J168" s="32">
        <f t="shared" si="46"/>
        <v>737.9608333333332</v>
      </c>
      <c r="K168" s="32">
        <f t="shared" si="46"/>
        <v>737.68766666666659</v>
      </c>
      <c r="L168" s="32">
        <f t="shared" si="46"/>
        <v>737.55516666666665</v>
      </c>
      <c r="M168" s="32">
        <f t="shared" si="46"/>
        <v>738.00933333333342</v>
      </c>
      <c r="N168" s="96">
        <f t="shared" si="46"/>
        <v>738.37210416666676</v>
      </c>
    </row>
    <row r="169" spans="1:14" x14ac:dyDescent="0.25">
      <c r="A169" s="25" t="s">
        <v>97</v>
      </c>
      <c r="B169" s="32">
        <f t="shared" ref="B169:N169" si="47">STDEV(B161:B166)</f>
        <v>0.46564364056647956</v>
      </c>
      <c r="C169" s="32">
        <f t="shared" si="47"/>
        <v>0.38364110832912457</v>
      </c>
      <c r="D169" s="32">
        <f t="shared" si="47"/>
        <v>0.38548086852656838</v>
      </c>
      <c r="E169" s="32">
        <f t="shared" si="47"/>
        <v>0.47851927860851279</v>
      </c>
      <c r="F169" s="32">
        <f t="shared" si="47"/>
        <v>0.24927929450052461</v>
      </c>
      <c r="G169" s="32">
        <f t="shared" si="47"/>
        <v>0.36419486542232532</v>
      </c>
      <c r="H169" s="32">
        <f t="shared" si="47"/>
        <v>0.25767861119363211</v>
      </c>
      <c r="I169" s="32">
        <f t="shared" si="47"/>
        <v>0.27790987747828921</v>
      </c>
      <c r="J169" s="32">
        <f t="shared" si="47"/>
        <v>0.48631652929617836</v>
      </c>
      <c r="K169" s="32">
        <f t="shared" si="47"/>
        <v>0.24600298101174992</v>
      </c>
      <c r="L169" s="32">
        <f t="shared" si="47"/>
        <v>0.2738097271221091</v>
      </c>
      <c r="M169" s="32">
        <f t="shared" si="47"/>
        <v>0.63693913890313036</v>
      </c>
      <c r="N169" s="96">
        <f t="shared" si="47"/>
        <v>5.8694610414132299E-2</v>
      </c>
    </row>
    <row r="170" spans="1:14" x14ac:dyDescent="0.25">
      <c r="A170" s="25" t="s">
        <v>98</v>
      </c>
      <c r="B170" s="32">
        <f t="shared" ref="B170:N170" si="48">B169/B168*100</f>
        <v>6.3017298436148117E-2</v>
      </c>
      <c r="C170" s="32">
        <f t="shared" si="48"/>
        <v>5.1911509335780405E-2</v>
      </c>
      <c r="D170" s="32">
        <f t="shared" si="48"/>
        <v>5.2150431838717738E-2</v>
      </c>
      <c r="E170" s="32">
        <f t="shared" si="48"/>
        <v>6.4794285903459023E-2</v>
      </c>
      <c r="F170" s="32">
        <f t="shared" si="48"/>
        <v>3.3769544850036089E-2</v>
      </c>
      <c r="G170" s="32">
        <f t="shared" si="48"/>
        <v>4.9337432483145899E-2</v>
      </c>
      <c r="H170" s="32">
        <f t="shared" si="48"/>
        <v>3.49030630908366E-2</v>
      </c>
      <c r="I170" s="32">
        <f t="shared" si="48"/>
        <v>3.7650150206199953E-2</v>
      </c>
      <c r="J170" s="32">
        <f t="shared" si="48"/>
        <v>6.5900046090455813E-2</v>
      </c>
      <c r="K170" s="32">
        <f t="shared" si="48"/>
        <v>3.3347850605032474E-2</v>
      </c>
      <c r="L170" s="32">
        <f t="shared" si="48"/>
        <v>3.7123965704094326E-2</v>
      </c>
      <c r="M170" s="32">
        <f t="shared" si="48"/>
        <v>8.6305024900741573E-2</v>
      </c>
      <c r="N170" s="96">
        <f t="shared" si="48"/>
        <v>7.9491912117096511E-3</v>
      </c>
    </row>
    <row r="171" spans="1:14" x14ac:dyDescent="0.25">
      <c r="A171" s="25" t="s">
        <v>99</v>
      </c>
      <c r="B171" s="32">
        <f t="shared" ref="B171:N171" si="49">MIN(B161:B166)</f>
        <v>738.15899999999999</v>
      </c>
      <c r="C171" s="32">
        <f t="shared" si="49"/>
        <v>738.40800000000002</v>
      </c>
      <c r="D171" s="32">
        <f t="shared" si="49"/>
        <v>738.57299999999998</v>
      </c>
      <c r="E171" s="32">
        <f t="shared" si="49"/>
        <v>737.94899999999996</v>
      </c>
      <c r="F171" s="32">
        <f t="shared" si="49"/>
        <v>737.76599999999996</v>
      </c>
      <c r="G171" s="32">
        <f t="shared" si="49"/>
        <v>737.58600000000001</v>
      </c>
      <c r="H171" s="32">
        <f t="shared" si="49"/>
        <v>737.87699999999995</v>
      </c>
      <c r="I171" s="32">
        <f t="shared" si="49"/>
        <v>737.61800000000005</v>
      </c>
      <c r="J171" s="32">
        <f t="shared" si="49"/>
        <v>737.29499999999996</v>
      </c>
      <c r="K171" s="32">
        <f t="shared" si="49"/>
        <v>737.32100000000003</v>
      </c>
      <c r="L171" s="32">
        <f t="shared" si="49"/>
        <v>737.07899999999995</v>
      </c>
      <c r="M171" s="32">
        <f t="shared" si="49"/>
        <v>736.86900000000003</v>
      </c>
      <c r="N171" s="96">
        <f t="shared" si="49"/>
        <v>738.32791666666662</v>
      </c>
    </row>
    <row r="172" spans="1:14" x14ac:dyDescent="0.25">
      <c r="A172" s="25" t="s">
        <v>100</v>
      </c>
      <c r="B172" s="32">
        <f t="shared" ref="B172:N172" si="50">MAX(B161:B166)</f>
        <v>739.29700000000003</v>
      </c>
      <c r="C172" s="32">
        <f t="shared" si="50"/>
        <v>739.39800000000002</v>
      </c>
      <c r="D172" s="32">
        <f t="shared" si="50"/>
        <v>739.63199999999995</v>
      </c>
      <c r="E172" s="32">
        <f t="shared" si="50"/>
        <v>739.00900000000001</v>
      </c>
      <c r="F172" s="32">
        <f t="shared" si="50"/>
        <v>738.37800000000004</v>
      </c>
      <c r="G172" s="32">
        <f t="shared" si="50"/>
        <v>738.67</v>
      </c>
      <c r="H172" s="32">
        <f t="shared" si="50"/>
        <v>738.67200000000003</v>
      </c>
      <c r="I172" s="32">
        <f t="shared" si="50"/>
        <v>738.34400000000005</v>
      </c>
      <c r="J172" s="32">
        <f t="shared" si="50"/>
        <v>738.58799999999997</v>
      </c>
      <c r="K172" s="32">
        <f t="shared" si="50"/>
        <v>737.96100000000001</v>
      </c>
      <c r="L172" s="32">
        <f t="shared" si="50"/>
        <v>737.84400000000005</v>
      </c>
      <c r="M172" s="32">
        <f t="shared" si="50"/>
        <v>738.66399999999999</v>
      </c>
      <c r="N172" s="96">
        <f t="shared" si="50"/>
        <v>738.45825000000002</v>
      </c>
    </row>
    <row r="173" spans="1:14" x14ac:dyDescent="0.25">
      <c r="A173" s="25" t="s">
        <v>101</v>
      </c>
      <c r="B173" s="32">
        <f t="shared" ref="B173:N173" si="51">QUARTILE(B161:B166,1)</f>
        <v>738.81899999999996</v>
      </c>
      <c r="C173" s="32">
        <f t="shared" si="51"/>
        <v>738.96699999999998</v>
      </c>
      <c r="D173" s="32">
        <f t="shared" si="51"/>
        <v>739.12699999999995</v>
      </c>
      <c r="E173" s="32">
        <f t="shared" si="51"/>
        <v>738.08199999999999</v>
      </c>
      <c r="F173" s="32">
        <f t="shared" si="51"/>
        <v>738.05375000000004</v>
      </c>
      <c r="G173" s="32">
        <f t="shared" si="51"/>
        <v>738.04925000000003</v>
      </c>
      <c r="H173" s="32">
        <f t="shared" si="51"/>
        <v>738.19349999999997</v>
      </c>
      <c r="I173" s="32">
        <f t="shared" si="51"/>
        <v>738.09050000000002</v>
      </c>
      <c r="J173" s="32">
        <f t="shared" si="51"/>
        <v>737.61500000000001</v>
      </c>
      <c r="K173" s="32">
        <f t="shared" si="51"/>
        <v>737.55774999999994</v>
      </c>
      <c r="L173" s="32">
        <f t="shared" si="51"/>
        <v>737.46299999999997</v>
      </c>
      <c r="M173" s="32">
        <f t="shared" si="51"/>
        <v>737.84799999999996</v>
      </c>
      <c r="N173" s="96">
        <f t="shared" si="51"/>
        <v>738.3405416666667</v>
      </c>
    </row>
    <row r="174" spans="1:14" x14ac:dyDescent="0.25">
      <c r="A174" s="25" t="s">
        <v>102</v>
      </c>
      <c r="B174" s="32">
        <f t="shared" ref="B174:N174" si="52">QUARTILE(B161:B166,2)</f>
        <v>739.02</v>
      </c>
      <c r="C174" s="32">
        <f t="shared" si="52"/>
        <v>739.10299999999995</v>
      </c>
      <c r="D174" s="32">
        <f t="shared" si="52"/>
        <v>739.20699999999999</v>
      </c>
      <c r="E174" s="32">
        <f t="shared" si="52"/>
        <v>738.678</v>
      </c>
      <c r="F174" s="32">
        <f t="shared" si="52"/>
        <v>738.30950000000007</v>
      </c>
      <c r="G174" s="32">
        <f t="shared" si="52"/>
        <v>738.19149999999991</v>
      </c>
      <c r="H174" s="32">
        <f t="shared" si="52"/>
        <v>738.27350000000001</v>
      </c>
      <c r="I174" s="32">
        <f t="shared" si="52"/>
        <v>738.22749999999996</v>
      </c>
      <c r="J174" s="32">
        <f t="shared" si="52"/>
        <v>738.07449999999994</v>
      </c>
      <c r="K174" s="32">
        <f t="shared" si="52"/>
        <v>737.7</v>
      </c>
      <c r="L174" s="32">
        <f t="shared" si="52"/>
        <v>737.6345</v>
      </c>
      <c r="M174" s="32">
        <f t="shared" si="52"/>
        <v>738.18700000000001</v>
      </c>
      <c r="N174" s="96">
        <f t="shared" si="52"/>
        <v>738.35112500000014</v>
      </c>
    </row>
    <row r="175" spans="1:14" x14ac:dyDescent="0.25">
      <c r="A175" s="25" t="s">
        <v>103</v>
      </c>
      <c r="B175" s="32">
        <f t="shared" ref="B175:N175" si="53">QUARTILE(B161:B166,3)</f>
        <v>739.27499999999998</v>
      </c>
      <c r="C175" s="32">
        <f t="shared" si="53"/>
        <v>739.26900000000001</v>
      </c>
      <c r="D175" s="32">
        <f t="shared" si="53"/>
        <v>739.31600000000003</v>
      </c>
      <c r="E175" s="32">
        <f t="shared" si="53"/>
        <v>738.88599999999997</v>
      </c>
      <c r="F175" s="32">
        <f t="shared" si="53"/>
        <v>738.32899999999995</v>
      </c>
      <c r="G175" s="32">
        <f t="shared" si="53"/>
        <v>738.33899999999994</v>
      </c>
      <c r="H175" s="32">
        <f t="shared" si="53"/>
        <v>738.33325000000002</v>
      </c>
      <c r="I175" s="32">
        <f t="shared" si="53"/>
        <v>738.32925</v>
      </c>
      <c r="J175" s="32">
        <f t="shared" si="53"/>
        <v>738.22199999999998</v>
      </c>
      <c r="K175" s="32">
        <f t="shared" si="53"/>
        <v>737.87525000000005</v>
      </c>
      <c r="L175" s="32">
        <f t="shared" si="53"/>
        <v>737.70849999999996</v>
      </c>
      <c r="M175" s="32">
        <f t="shared" si="53"/>
        <v>738.35725000000002</v>
      </c>
      <c r="N175" s="96">
        <f t="shared" si="53"/>
        <v>738.38268750000009</v>
      </c>
    </row>
    <row r="178" spans="1:14" ht="18.75" x14ac:dyDescent="0.3">
      <c r="A178" s="26" t="s">
        <v>179</v>
      </c>
    </row>
    <row r="179" spans="1:14" ht="15.75" x14ac:dyDescent="0.25">
      <c r="A179" s="23" t="s">
        <v>109</v>
      </c>
      <c r="N179" s="91"/>
    </row>
    <row r="180" spans="1:14"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row>
    <row r="181" spans="1:14" x14ac:dyDescent="0.25">
      <c r="A181" s="2">
        <v>2015</v>
      </c>
      <c r="B181"/>
      <c r="C181"/>
      <c r="D181" s="32">
        <v>751.64599999999996</v>
      </c>
      <c r="E181" s="32">
        <v>750.56899999999996</v>
      </c>
      <c r="F181" s="32">
        <v>750.73099999999999</v>
      </c>
      <c r="G181" s="32">
        <v>750.39</v>
      </c>
      <c r="H181" s="32">
        <v>751.05600000000004</v>
      </c>
      <c r="I181" s="32">
        <v>750.62599999999998</v>
      </c>
      <c r="J181" s="32">
        <v>750.52700000000004</v>
      </c>
      <c r="K181" s="32">
        <v>751.04899999999998</v>
      </c>
      <c r="L181" s="32">
        <v>750.22400000000005</v>
      </c>
      <c r="M181" s="32">
        <v>749.89800000000002</v>
      </c>
      <c r="N181" s="96"/>
    </row>
    <row r="182" spans="1:14" x14ac:dyDescent="0.25">
      <c r="A182" s="2">
        <v>2016</v>
      </c>
      <c r="B182" s="32">
        <v>751.78399999999999</v>
      </c>
      <c r="C182" s="32">
        <v>751.24</v>
      </c>
      <c r="D182" s="32">
        <v>751.97299999999996</v>
      </c>
      <c r="E182" s="32">
        <v>751.24199999999996</v>
      </c>
      <c r="F182" s="32">
        <v>751.37900000000002</v>
      </c>
      <c r="G182" s="32">
        <v>751.84100000000001</v>
      </c>
      <c r="H182" s="32">
        <v>751.649</v>
      </c>
      <c r="I182" s="32">
        <v>751.18399999999997</v>
      </c>
      <c r="J182" s="32">
        <v>751.77300000000002</v>
      </c>
      <c r="K182" s="32">
        <v>750.91600000000005</v>
      </c>
      <c r="L182" s="32">
        <v>750.88400000000001</v>
      </c>
      <c r="M182" s="32">
        <v>751.28200000000004</v>
      </c>
      <c r="N182" s="96">
        <f t="shared" ref="N182:N186" si="54">AVERAGE(B182:M182)</f>
        <v>751.42891666666674</v>
      </c>
    </row>
    <row r="183" spans="1:14" x14ac:dyDescent="0.25">
      <c r="A183" s="2">
        <v>2017</v>
      </c>
      <c r="B183" s="32">
        <v>752.07500000000005</v>
      </c>
      <c r="C183" s="32">
        <v>751.90099999999995</v>
      </c>
      <c r="D183" s="32">
        <v>751.92100000000005</v>
      </c>
      <c r="E183" s="32">
        <v>750.93700000000001</v>
      </c>
      <c r="F183" s="32">
        <v>751.375</v>
      </c>
      <c r="G183" s="32">
        <v>751.38099999999997</v>
      </c>
      <c r="H183" s="32">
        <v>751.48400000000004</v>
      </c>
      <c r="I183" s="32">
        <v>751.53099999999995</v>
      </c>
      <c r="J183" s="32">
        <v>751.31700000000001</v>
      </c>
      <c r="K183" s="32">
        <v>750.64499999999998</v>
      </c>
      <c r="L183" s="32">
        <v>750.69799999999998</v>
      </c>
      <c r="M183" s="32">
        <v>751.21600000000001</v>
      </c>
      <c r="N183" s="96">
        <f t="shared" si="54"/>
        <v>751.3734166666668</v>
      </c>
    </row>
    <row r="184" spans="1:14" x14ac:dyDescent="0.25">
      <c r="A184" s="2">
        <v>2018</v>
      </c>
      <c r="B184" s="32">
        <v>751.12099999999998</v>
      </c>
      <c r="C184" s="32">
        <v>752.08299999999997</v>
      </c>
      <c r="D184" s="32">
        <v>751.29200000000003</v>
      </c>
      <c r="E184" s="32">
        <v>751.84100000000001</v>
      </c>
      <c r="F184" s="32">
        <v>751.67399999999998</v>
      </c>
      <c r="G184" s="32">
        <v>751.47299999999996</v>
      </c>
      <c r="H184" s="32">
        <v>751.40599999999995</v>
      </c>
      <c r="I184" s="32">
        <v>751.43899999999996</v>
      </c>
      <c r="J184" s="32">
        <v>750.68200000000002</v>
      </c>
      <c r="K184" s="32">
        <v>751.32600000000002</v>
      </c>
      <c r="L184" s="32">
        <v>750.77099999999996</v>
      </c>
      <c r="M184" s="32">
        <v>751.17200000000003</v>
      </c>
      <c r="N184" s="96">
        <f t="shared" si="54"/>
        <v>751.35666666666668</v>
      </c>
    </row>
    <row r="185" spans="1:14" x14ac:dyDescent="0.25">
      <c r="A185" s="2">
        <v>2019</v>
      </c>
      <c r="B185" s="32">
        <v>752.053</v>
      </c>
      <c r="C185" s="32">
        <v>751.654</v>
      </c>
      <c r="D185" s="32">
        <v>752.13900000000001</v>
      </c>
      <c r="E185" s="32">
        <v>751.495</v>
      </c>
      <c r="F185" s="32">
        <v>750.947</v>
      </c>
      <c r="G185" s="32">
        <v>751.08699999999999</v>
      </c>
      <c r="H185" s="32">
        <v>751.37199999999996</v>
      </c>
      <c r="I185" s="32">
        <v>751.49400000000003</v>
      </c>
      <c r="J185" s="32">
        <v>751.55</v>
      </c>
      <c r="K185" s="32">
        <v>751.21900000000005</v>
      </c>
      <c r="L185" s="32">
        <v>750.74</v>
      </c>
      <c r="M185" s="32">
        <v>750.74</v>
      </c>
      <c r="N185" s="96">
        <f t="shared" si="54"/>
        <v>751.37416666666661</v>
      </c>
    </row>
    <row r="186" spans="1:14" x14ac:dyDescent="0.25">
      <c r="A186" s="2">
        <v>2020</v>
      </c>
      <c r="B186" s="32">
        <v>751.84100000000001</v>
      </c>
      <c r="C186" s="32">
        <v>751.83600000000001</v>
      </c>
      <c r="D186" s="32">
        <v>752.34100000000001</v>
      </c>
      <c r="E186" s="32">
        <v>751.92</v>
      </c>
      <c r="F186" s="32">
        <v>751.38199999999995</v>
      </c>
      <c r="G186" s="32">
        <v>751.53700000000003</v>
      </c>
      <c r="H186" s="32">
        <v>751.35299999999995</v>
      </c>
      <c r="I186" s="32">
        <v>751.39400000000001</v>
      </c>
      <c r="J186" s="32">
        <v>751.43100000000004</v>
      </c>
      <c r="K186" s="32">
        <v>750.928</v>
      </c>
      <c r="L186" s="32">
        <v>751.25900000000001</v>
      </c>
      <c r="M186" s="32">
        <v>751.47699999999998</v>
      </c>
      <c r="N186" s="96">
        <f t="shared" si="54"/>
        <v>751.55825000000004</v>
      </c>
    </row>
    <row r="188" spans="1:14" x14ac:dyDescent="0.25">
      <c r="A188" s="25" t="s">
        <v>96</v>
      </c>
      <c r="B188" s="32">
        <f t="shared" ref="B188:N188" si="55">AVERAGE(B181:B186)</f>
        <v>751.77479999999991</v>
      </c>
      <c r="C188" s="32">
        <f t="shared" si="55"/>
        <v>751.74279999999999</v>
      </c>
      <c r="D188" s="32">
        <f t="shared" si="55"/>
        <v>751.88533333333328</v>
      </c>
      <c r="E188" s="32">
        <f t="shared" si="55"/>
        <v>751.33399999999995</v>
      </c>
      <c r="F188" s="32">
        <f t="shared" si="55"/>
        <v>751.24800000000005</v>
      </c>
      <c r="G188" s="32">
        <f t="shared" si="55"/>
        <v>751.28483333333327</v>
      </c>
      <c r="H188" s="32">
        <f t="shared" si="55"/>
        <v>751.38666666666666</v>
      </c>
      <c r="I188" s="32">
        <f t="shared" si="55"/>
        <v>751.27799999999991</v>
      </c>
      <c r="J188" s="32">
        <f t="shared" si="55"/>
        <v>751.21333333333348</v>
      </c>
      <c r="K188" s="32">
        <f t="shared" si="55"/>
        <v>751.01383333333342</v>
      </c>
      <c r="L188" s="32">
        <f t="shared" si="55"/>
        <v>750.76266666666663</v>
      </c>
      <c r="M188" s="32">
        <f t="shared" si="55"/>
        <v>750.96416666666664</v>
      </c>
      <c r="N188" s="96">
        <f t="shared" si="55"/>
        <v>751.41828333333331</v>
      </c>
    </row>
    <row r="189" spans="1:14" x14ac:dyDescent="0.25">
      <c r="A189" s="25" t="s">
        <v>97</v>
      </c>
      <c r="B189" s="32">
        <f t="shared" ref="B189:N189" si="56">STDEV(B181:B186)</f>
        <v>0.38711651992651119</v>
      </c>
      <c r="C189" s="32">
        <f t="shared" si="56"/>
        <v>0.32021196105078537</v>
      </c>
      <c r="D189" s="32">
        <f t="shared" si="56"/>
        <v>0.37155385432890509</v>
      </c>
      <c r="E189" s="32">
        <f t="shared" si="56"/>
        <v>0.52491218313162069</v>
      </c>
      <c r="F189" s="32">
        <f t="shared" si="56"/>
        <v>0.34368939465743675</v>
      </c>
      <c r="G189" s="32">
        <f t="shared" si="56"/>
        <v>0.50148356569948871</v>
      </c>
      <c r="H189" s="32">
        <f t="shared" si="56"/>
        <v>0.19460489887632176</v>
      </c>
      <c r="I189" s="32">
        <f t="shared" si="56"/>
        <v>0.34175488292049694</v>
      </c>
      <c r="J189" s="32">
        <f t="shared" si="56"/>
        <v>0.49760734185364908</v>
      </c>
      <c r="K189" s="32">
        <f t="shared" si="56"/>
        <v>0.24238598694370503</v>
      </c>
      <c r="L189" s="32">
        <f t="shared" si="56"/>
        <v>0.33346524056737997</v>
      </c>
      <c r="M189" s="32">
        <f t="shared" si="56"/>
        <v>0.57577649019967658</v>
      </c>
      <c r="N189" s="96">
        <f t="shared" si="56"/>
        <v>8.2854763324486921E-2</v>
      </c>
    </row>
    <row r="190" spans="1:14" x14ac:dyDescent="0.25">
      <c r="A190" s="25" t="s">
        <v>98</v>
      </c>
      <c r="B190" s="32">
        <f t="shared" ref="B190:N190" si="57">B189/B188*100</f>
        <v>5.1493681342672196E-2</v>
      </c>
      <c r="C190" s="32">
        <f t="shared" si="57"/>
        <v>4.2595946519312901E-2</v>
      </c>
      <c r="D190" s="32">
        <f t="shared" si="57"/>
        <v>4.9416292332993834E-2</v>
      </c>
      <c r="E190" s="32">
        <f t="shared" si="57"/>
        <v>6.9864026269491425E-2</v>
      </c>
      <c r="F190" s="32">
        <f t="shared" si="57"/>
        <v>4.5749126075202429E-2</v>
      </c>
      <c r="G190" s="32">
        <f t="shared" si="57"/>
        <v>6.675012504571462E-2</v>
      </c>
      <c r="H190" s="32">
        <f t="shared" si="57"/>
        <v>2.5899434673180489E-2</v>
      </c>
      <c r="I190" s="32">
        <f t="shared" si="57"/>
        <v>4.5489803098253505E-2</v>
      </c>
      <c r="J190" s="32">
        <f t="shared" si="57"/>
        <v>6.6240483198778288E-2</v>
      </c>
      <c r="K190" s="32">
        <f t="shared" si="57"/>
        <v>3.2274503635690469E-2</v>
      </c>
      <c r="L190" s="32">
        <f t="shared" si="57"/>
        <v>4.44168650590928E-2</v>
      </c>
      <c r="M190" s="32">
        <f t="shared" si="57"/>
        <v>7.6671633049469945E-2</v>
      </c>
      <c r="N190" s="96">
        <f t="shared" si="57"/>
        <v>1.1026450269074979E-2</v>
      </c>
    </row>
    <row r="191" spans="1:14" x14ac:dyDescent="0.25">
      <c r="A191" s="25" t="s">
        <v>99</v>
      </c>
      <c r="B191" s="32">
        <f t="shared" ref="B191:N191" si="58">MIN(B181:B186)</f>
        <v>751.12099999999998</v>
      </c>
      <c r="C191" s="32">
        <f t="shared" si="58"/>
        <v>751.24</v>
      </c>
      <c r="D191" s="32">
        <f t="shared" si="58"/>
        <v>751.29200000000003</v>
      </c>
      <c r="E191" s="32">
        <f t="shared" si="58"/>
        <v>750.56899999999996</v>
      </c>
      <c r="F191" s="32">
        <f t="shared" si="58"/>
        <v>750.73099999999999</v>
      </c>
      <c r="G191" s="32">
        <f t="shared" si="58"/>
        <v>750.39</v>
      </c>
      <c r="H191" s="32">
        <f t="shared" si="58"/>
        <v>751.05600000000004</v>
      </c>
      <c r="I191" s="32">
        <f t="shared" si="58"/>
        <v>750.62599999999998</v>
      </c>
      <c r="J191" s="32">
        <f t="shared" si="58"/>
        <v>750.52700000000004</v>
      </c>
      <c r="K191" s="32">
        <f t="shared" si="58"/>
        <v>750.64499999999998</v>
      </c>
      <c r="L191" s="32">
        <f t="shared" si="58"/>
        <v>750.22400000000005</v>
      </c>
      <c r="M191" s="32">
        <f t="shared" si="58"/>
        <v>749.89800000000002</v>
      </c>
      <c r="N191" s="96">
        <f t="shared" si="58"/>
        <v>751.35666666666668</v>
      </c>
    </row>
    <row r="192" spans="1:14" x14ac:dyDescent="0.25">
      <c r="A192" s="25" t="s">
        <v>100</v>
      </c>
      <c r="B192" s="32">
        <f t="shared" ref="B192:N192" si="59">MAX(B181:B186)</f>
        <v>752.07500000000005</v>
      </c>
      <c r="C192" s="32">
        <f t="shared" si="59"/>
        <v>752.08299999999997</v>
      </c>
      <c r="D192" s="32">
        <f t="shared" si="59"/>
        <v>752.34100000000001</v>
      </c>
      <c r="E192" s="32">
        <f t="shared" si="59"/>
        <v>751.92</v>
      </c>
      <c r="F192" s="32">
        <f t="shared" si="59"/>
        <v>751.67399999999998</v>
      </c>
      <c r="G192" s="32">
        <f t="shared" si="59"/>
        <v>751.84100000000001</v>
      </c>
      <c r="H192" s="32">
        <f t="shared" si="59"/>
        <v>751.649</v>
      </c>
      <c r="I192" s="32">
        <f t="shared" si="59"/>
        <v>751.53099999999995</v>
      </c>
      <c r="J192" s="32">
        <f t="shared" si="59"/>
        <v>751.77300000000002</v>
      </c>
      <c r="K192" s="32">
        <f t="shared" si="59"/>
        <v>751.32600000000002</v>
      </c>
      <c r="L192" s="32">
        <f t="shared" si="59"/>
        <v>751.25900000000001</v>
      </c>
      <c r="M192" s="32">
        <f t="shared" si="59"/>
        <v>751.47699999999998</v>
      </c>
      <c r="N192" s="96">
        <f t="shared" si="59"/>
        <v>751.55825000000004</v>
      </c>
    </row>
    <row r="193" spans="1:14" x14ac:dyDescent="0.25">
      <c r="A193" s="25" t="s">
        <v>101</v>
      </c>
      <c r="B193" s="32">
        <f t="shared" ref="B193:N193" si="60">QUARTILE(B181:B186,1)</f>
        <v>751.78399999999999</v>
      </c>
      <c r="C193" s="32">
        <f t="shared" si="60"/>
        <v>751.654</v>
      </c>
      <c r="D193" s="32">
        <f t="shared" si="60"/>
        <v>751.71474999999998</v>
      </c>
      <c r="E193" s="32">
        <f t="shared" si="60"/>
        <v>751.01324999999997</v>
      </c>
      <c r="F193" s="32">
        <f t="shared" si="60"/>
        <v>751.05399999999997</v>
      </c>
      <c r="G193" s="32">
        <f t="shared" si="60"/>
        <v>751.16049999999996</v>
      </c>
      <c r="H193" s="32">
        <f t="shared" si="60"/>
        <v>751.3577499999999</v>
      </c>
      <c r="I193" s="32">
        <f t="shared" si="60"/>
        <v>751.23649999999998</v>
      </c>
      <c r="J193" s="32">
        <f t="shared" si="60"/>
        <v>750.84075000000007</v>
      </c>
      <c r="K193" s="32">
        <f t="shared" si="60"/>
        <v>750.9190000000001</v>
      </c>
      <c r="L193" s="32">
        <f t="shared" si="60"/>
        <v>750.70849999999996</v>
      </c>
      <c r="M193" s="32">
        <f t="shared" si="60"/>
        <v>750.84799999999996</v>
      </c>
      <c r="N193" s="96">
        <f t="shared" si="60"/>
        <v>751.3734166666668</v>
      </c>
    </row>
    <row r="194" spans="1:14" x14ac:dyDescent="0.25">
      <c r="A194" s="25" t="s">
        <v>102</v>
      </c>
      <c r="B194" s="32">
        <f t="shared" ref="B194:N194" si="61">QUARTILE(B181:B186,2)</f>
        <v>751.84100000000001</v>
      </c>
      <c r="C194" s="32">
        <f t="shared" si="61"/>
        <v>751.83600000000001</v>
      </c>
      <c r="D194" s="32">
        <f t="shared" si="61"/>
        <v>751.947</v>
      </c>
      <c r="E194" s="32">
        <f t="shared" si="61"/>
        <v>751.36850000000004</v>
      </c>
      <c r="F194" s="32">
        <f t="shared" si="61"/>
        <v>751.37699999999995</v>
      </c>
      <c r="G194" s="32">
        <f t="shared" si="61"/>
        <v>751.42699999999991</v>
      </c>
      <c r="H194" s="32">
        <f t="shared" si="61"/>
        <v>751.3889999999999</v>
      </c>
      <c r="I194" s="32">
        <f t="shared" si="61"/>
        <v>751.41650000000004</v>
      </c>
      <c r="J194" s="32">
        <f t="shared" si="61"/>
        <v>751.37400000000002</v>
      </c>
      <c r="K194" s="32">
        <f t="shared" si="61"/>
        <v>750.98849999999993</v>
      </c>
      <c r="L194" s="32">
        <f t="shared" si="61"/>
        <v>750.75549999999998</v>
      </c>
      <c r="M194" s="32">
        <f t="shared" si="61"/>
        <v>751.19399999999996</v>
      </c>
      <c r="N194" s="96">
        <f t="shared" si="61"/>
        <v>751.37416666666661</v>
      </c>
    </row>
    <row r="195" spans="1:14" x14ac:dyDescent="0.25">
      <c r="A195" s="25" t="s">
        <v>103</v>
      </c>
      <c r="B195" s="32">
        <f t="shared" ref="B195:N195" si="62">QUARTILE(B181:B186,3)</f>
        <v>752.053</v>
      </c>
      <c r="C195" s="32">
        <f t="shared" si="62"/>
        <v>751.90099999999995</v>
      </c>
      <c r="D195" s="32">
        <f t="shared" si="62"/>
        <v>752.09749999999997</v>
      </c>
      <c r="E195" s="32">
        <f t="shared" si="62"/>
        <v>751.75450000000001</v>
      </c>
      <c r="F195" s="32">
        <f t="shared" si="62"/>
        <v>751.38124999999991</v>
      </c>
      <c r="G195" s="32">
        <f t="shared" si="62"/>
        <v>751.52099999999996</v>
      </c>
      <c r="H195" s="32">
        <f t="shared" si="62"/>
        <v>751.46450000000004</v>
      </c>
      <c r="I195" s="32">
        <f t="shared" si="62"/>
        <v>751.48025000000007</v>
      </c>
      <c r="J195" s="32">
        <f t="shared" si="62"/>
        <v>751.52025000000003</v>
      </c>
      <c r="K195" s="32">
        <f t="shared" si="62"/>
        <v>751.17650000000003</v>
      </c>
      <c r="L195" s="32">
        <f t="shared" si="62"/>
        <v>750.85574999999994</v>
      </c>
      <c r="M195" s="32">
        <f t="shared" si="62"/>
        <v>751.26549999999997</v>
      </c>
      <c r="N195" s="96">
        <f t="shared" si="62"/>
        <v>751.42891666666674</v>
      </c>
    </row>
    <row r="198" spans="1:14" ht="18.75" x14ac:dyDescent="0.3">
      <c r="A198" s="26" t="s">
        <v>34</v>
      </c>
    </row>
    <row r="199" spans="1:14" ht="15.75" x14ac:dyDescent="0.25">
      <c r="A199" s="23" t="s">
        <v>109</v>
      </c>
      <c r="N199" s="91"/>
    </row>
    <row r="200" spans="1:14"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row>
    <row r="201" spans="1:14" x14ac:dyDescent="0.25">
      <c r="A201" s="2">
        <v>1980</v>
      </c>
      <c r="B201" s="32"/>
      <c r="C201" s="32"/>
      <c r="D201" s="32"/>
      <c r="E201" s="32"/>
      <c r="F201" s="32"/>
      <c r="G201" s="32"/>
      <c r="H201" s="32">
        <v>759.1</v>
      </c>
      <c r="I201" s="32"/>
      <c r="J201" s="32"/>
      <c r="K201" s="32"/>
      <c r="L201" s="32"/>
      <c r="M201" s="32"/>
      <c r="N201" s="96"/>
    </row>
    <row r="202" spans="1:14" x14ac:dyDescent="0.25">
      <c r="A202" s="2">
        <v>1981</v>
      </c>
      <c r="B202" s="32"/>
      <c r="C202" s="32"/>
      <c r="D202" s="32"/>
      <c r="E202" s="32"/>
      <c r="F202" s="32"/>
      <c r="G202" s="32"/>
      <c r="H202" s="32"/>
      <c r="I202" s="32"/>
      <c r="J202" s="32"/>
      <c r="K202" s="32"/>
      <c r="L202" s="32"/>
      <c r="M202" s="32"/>
      <c r="N202" s="96"/>
    </row>
    <row r="203" spans="1:14" x14ac:dyDescent="0.25">
      <c r="A203" s="2">
        <v>1982</v>
      </c>
      <c r="B203" s="32"/>
      <c r="C203" s="32"/>
      <c r="D203" s="32">
        <v>759.8</v>
      </c>
      <c r="E203" s="32"/>
      <c r="F203" s="32"/>
      <c r="G203" s="32">
        <v>756.8</v>
      </c>
      <c r="H203" s="32"/>
      <c r="I203" s="32"/>
      <c r="J203" s="32"/>
      <c r="K203" s="32"/>
      <c r="L203" s="32"/>
      <c r="M203" s="32"/>
      <c r="N203" s="96"/>
    </row>
    <row r="204" spans="1:14" x14ac:dyDescent="0.25">
      <c r="A204" s="2">
        <v>1984</v>
      </c>
      <c r="B204" s="32"/>
      <c r="C204" s="32"/>
      <c r="D204" s="32"/>
      <c r="E204" s="32"/>
      <c r="F204" s="32"/>
      <c r="G204" s="32"/>
      <c r="H204" s="32"/>
      <c r="I204" s="32"/>
      <c r="J204" s="32">
        <v>749.3</v>
      </c>
      <c r="K204" s="32"/>
      <c r="L204" s="32"/>
      <c r="M204" s="32"/>
      <c r="N204" s="96"/>
    </row>
    <row r="205" spans="1:14" x14ac:dyDescent="0.25">
      <c r="A205" s="2">
        <v>1985</v>
      </c>
      <c r="B205" s="32">
        <v>757.1</v>
      </c>
      <c r="C205" s="32">
        <v>755.9</v>
      </c>
      <c r="D205" s="32">
        <v>755.8</v>
      </c>
      <c r="E205" s="32">
        <v>755.8</v>
      </c>
      <c r="F205" s="32">
        <v>755.2</v>
      </c>
      <c r="G205" s="32">
        <v>755.4</v>
      </c>
      <c r="H205" s="32">
        <v>755.9</v>
      </c>
      <c r="I205" s="32">
        <v>755.7</v>
      </c>
      <c r="J205" s="32">
        <v>755.3</v>
      </c>
      <c r="K205" s="32">
        <v>755</v>
      </c>
      <c r="L205" s="32">
        <v>755.5</v>
      </c>
      <c r="M205" s="32">
        <v>756</v>
      </c>
      <c r="N205" s="96">
        <f t="shared" ref="N205:N240" si="63">AVERAGE(B205:M205)</f>
        <v>755.71666666666658</v>
      </c>
    </row>
    <row r="206" spans="1:14" x14ac:dyDescent="0.25">
      <c r="A206" s="2">
        <v>1986</v>
      </c>
      <c r="B206" s="32">
        <v>756.1</v>
      </c>
      <c r="C206" s="32">
        <v>756.5</v>
      </c>
      <c r="D206" s="32">
        <v>756.3</v>
      </c>
      <c r="E206" s="32">
        <v>755.1</v>
      </c>
      <c r="F206" s="32">
        <v>754.8</v>
      </c>
      <c r="G206" s="32">
        <v>754.9</v>
      </c>
      <c r="H206" s="32">
        <v>755.8</v>
      </c>
      <c r="I206" s="32">
        <v>754.8</v>
      </c>
      <c r="J206" s="32">
        <v>755.1</v>
      </c>
      <c r="K206" s="32">
        <v>755.8</v>
      </c>
      <c r="L206" s="32">
        <v>754.5</v>
      </c>
      <c r="M206" s="32">
        <v>755.3</v>
      </c>
      <c r="N206" s="96">
        <f t="shared" si="63"/>
        <v>755.41666666666663</v>
      </c>
    </row>
    <row r="207" spans="1:14" x14ac:dyDescent="0.25">
      <c r="A207" s="2">
        <v>1987</v>
      </c>
      <c r="B207" s="32">
        <v>755.6</v>
      </c>
      <c r="C207" s="32">
        <v>754.8</v>
      </c>
      <c r="D207" s="32">
        <v>754.8</v>
      </c>
      <c r="E207" s="32">
        <v>754.7</v>
      </c>
      <c r="F207" s="32">
        <v>754.5</v>
      </c>
      <c r="G207" s="32">
        <v>754.7</v>
      </c>
      <c r="H207" s="32">
        <v>754.2</v>
      </c>
      <c r="I207" s="32">
        <v>754.7</v>
      </c>
      <c r="J207" s="32">
        <v>755.2</v>
      </c>
      <c r="K207" s="32">
        <v>754.8</v>
      </c>
      <c r="L207" s="32">
        <v>754.6</v>
      </c>
      <c r="M207" s="32">
        <v>754.8</v>
      </c>
      <c r="N207" s="96">
        <f t="shared" si="63"/>
        <v>754.78333333333319</v>
      </c>
    </row>
    <row r="208" spans="1:14" x14ac:dyDescent="0.25">
      <c r="A208" s="2">
        <v>1988</v>
      </c>
      <c r="B208" s="32">
        <v>755.6</v>
      </c>
      <c r="C208" s="32">
        <v>755</v>
      </c>
      <c r="D208" s="32">
        <v>755.8</v>
      </c>
      <c r="E208" s="32">
        <v>755.5</v>
      </c>
      <c r="F208" s="32">
        <v>755</v>
      </c>
      <c r="G208" s="32">
        <v>755.5</v>
      </c>
      <c r="H208" s="32">
        <v>755.8</v>
      </c>
      <c r="I208" s="32">
        <v>755.3</v>
      </c>
      <c r="J208" s="32">
        <v>755.1</v>
      </c>
      <c r="K208" s="32">
        <v>754.5</v>
      </c>
      <c r="L208" s="32">
        <v>755.1</v>
      </c>
      <c r="M208" s="32">
        <v>755.6</v>
      </c>
      <c r="N208" s="96">
        <f t="shared" si="63"/>
        <v>755.31666666666672</v>
      </c>
    </row>
    <row r="209" spans="1:14" x14ac:dyDescent="0.25">
      <c r="A209" s="2">
        <v>1989</v>
      </c>
      <c r="B209" s="32">
        <v>755.3</v>
      </c>
      <c r="C209" s="32">
        <v>756.4</v>
      </c>
      <c r="D209" s="32">
        <v>756.2</v>
      </c>
      <c r="E209" s="32">
        <v>754.7</v>
      </c>
      <c r="F209" s="32">
        <v>755.3</v>
      </c>
      <c r="G209" s="32">
        <v>755.3</v>
      </c>
      <c r="H209" s="32">
        <v>755.4</v>
      </c>
      <c r="I209" s="32">
        <v>755.2</v>
      </c>
      <c r="J209" s="32">
        <v>754.4</v>
      </c>
      <c r="K209" s="32">
        <v>755.1</v>
      </c>
      <c r="L209" s="32">
        <v>754.4</v>
      </c>
      <c r="M209" s="32">
        <v>755.9</v>
      </c>
      <c r="N209" s="96">
        <f t="shared" si="63"/>
        <v>755.29999999999984</v>
      </c>
    </row>
    <row r="210" spans="1:14" x14ac:dyDescent="0.25">
      <c r="A210" s="2">
        <v>1990</v>
      </c>
      <c r="B210" s="32">
        <v>754.5</v>
      </c>
      <c r="C210" s="32">
        <v>756.6</v>
      </c>
      <c r="D210" s="32">
        <v>755.5</v>
      </c>
      <c r="E210" s="32">
        <v>755.8</v>
      </c>
      <c r="F210" s="32">
        <v>754.5</v>
      </c>
      <c r="G210" s="32">
        <v>754.5</v>
      </c>
      <c r="H210" s="32">
        <v>755.3</v>
      </c>
      <c r="I210" s="32">
        <v>755.2</v>
      </c>
      <c r="J210" s="32">
        <v>754.6</v>
      </c>
      <c r="K210" s="32">
        <v>754.6</v>
      </c>
      <c r="L210" s="32">
        <v>753.6</v>
      </c>
      <c r="M210" s="32">
        <v>754.3</v>
      </c>
      <c r="N210" s="96">
        <f t="shared" si="63"/>
        <v>754.91666666666663</v>
      </c>
    </row>
    <row r="211" spans="1:14" x14ac:dyDescent="0.25">
      <c r="A211" s="2">
        <v>1991</v>
      </c>
      <c r="B211" s="32">
        <v>755</v>
      </c>
      <c r="C211" s="32">
        <v>755.2</v>
      </c>
      <c r="D211" s="32">
        <v>754.5</v>
      </c>
      <c r="E211" s="32">
        <v>754.1</v>
      </c>
      <c r="F211" s="32">
        <v>754</v>
      </c>
      <c r="G211" s="32">
        <v>754.3</v>
      </c>
      <c r="H211" s="32">
        <v>754.5</v>
      </c>
      <c r="I211" s="32">
        <v>754.5</v>
      </c>
      <c r="J211" s="32">
        <v>753.7</v>
      </c>
      <c r="K211" s="32">
        <v>753.7</v>
      </c>
      <c r="L211" s="32">
        <v>753.7</v>
      </c>
      <c r="M211" s="32">
        <v>754.1</v>
      </c>
      <c r="N211" s="96">
        <f t="shared" si="63"/>
        <v>754.27499999999998</v>
      </c>
    </row>
    <row r="212" spans="1:14" x14ac:dyDescent="0.25">
      <c r="A212" s="2">
        <v>1992</v>
      </c>
      <c r="B212" s="32">
        <v>754.4</v>
      </c>
      <c r="C212" s="32">
        <v>754.4</v>
      </c>
      <c r="D212" s="32">
        <v>754.1</v>
      </c>
      <c r="E212" s="32">
        <v>753.3</v>
      </c>
      <c r="F212" s="32">
        <v>753.4</v>
      </c>
      <c r="G212" s="32">
        <v>752.9</v>
      </c>
      <c r="H212" s="32">
        <v>754.3</v>
      </c>
      <c r="I212" s="32">
        <v>754.5</v>
      </c>
      <c r="J212" s="32">
        <v>753.5</v>
      </c>
      <c r="K212" s="32">
        <v>754.4</v>
      </c>
      <c r="L212" s="32">
        <v>754.4</v>
      </c>
      <c r="M212" s="32">
        <v>754.8</v>
      </c>
      <c r="N212" s="96">
        <f t="shared" si="63"/>
        <v>754.0333333333333</v>
      </c>
    </row>
    <row r="213" spans="1:14" x14ac:dyDescent="0.25">
      <c r="A213" s="2">
        <v>1993</v>
      </c>
      <c r="B213" s="32">
        <v>755.7</v>
      </c>
      <c r="C213" s="32">
        <v>756</v>
      </c>
      <c r="D213" s="32">
        <v>755.7</v>
      </c>
      <c r="E213" s="32">
        <v>754.5</v>
      </c>
      <c r="F213" s="32">
        <v>754.5</v>
      </c>
      <c r="G213" s="32">
        <v>754.4</v>
      </c>
      <c r="H213" s="32">
        <v>755.1</v>
      </c>
      <c r="I213" s="32">
        <v>755.1</v>
      </c>
      <c r="J213" s="32">
        <v>755.5</v>
      </c>
      <c r="K213" s="32">
        <v>755.4</v>
      </c>
      <c r="L213" s="32">
        <v>755.3</v>
      </c>
      <c r="M213" s="32">
        <v>755.1</v>
      </c>
      <c r="N213" s="96">
        <f t="shared" si="63"/>
        <v>755.19166666666672</v>
      </c>
    </row>
    <row r="214" spans="1:14" x14ac:dyDescent="0.25">
      <c r="A214" s="2">
        <v>1994</v>
      </c>
      <c r="B214" s="32">
        <v>756</v>
      </c>
      <c r="C214" s="32">
        <v>756</v>
      </c>
      <c r="D214" s="32">
        <v>756.3</v>
      </c>
      <c r="E214" s="32">
        <v>755.7</v>
      </c>
      <c r="F214" s="32">
        <v>755</v>
      </c>
      <c r="G214" s="32">
        <v>755.4</v>
      </c>
      <c r="H214" s="32">
        <v>755.2</v>
      </c>
      <c r="I214" s="32">
        <v>755.6</v>
      </c>
      <c r="J214" s="32">
        <v>755.3</v>
      </c>
      <c r="K214" s="32">
        <v>755</v>
      </c>
      <c r="L214" s="32">
        <v>755.2</v>
      </c>
      <c r="M214" s="32">
        <v>755.4</v>
      </c>
      <c r="N214" s="96">
        <f t="shared" si="63"/>
        <v>755.50833333333333</v>
      </c>
    </row>
    <row r="215" spans="1:14" x14ac:dyDescent="0.25">
      <c r="A215" s="2">
        <v>1995</v>
      </c>
      <c r="B215" s="32">
        <v>756</v>
      </c>
      <c r="C215" s="32">
        <v>756.8</v>
      </c>
      <c r="D215" s="32">
        <v>755.7</v>
      </c>
      <c r="E215" s="32">
        <v>754.4</v>
      </c>
      <c r="F215" s="32">
        <v>755</v>
      </c>
      <c r="G215" s="32">
        <v>754.9</v>
      </c>
      <c r="H215" s="32">
        <v>754.9</v>
      </c>
      <c r="I215" s="32">
        <v>754.9</v>
      </c>
      <c r="J215" s="32">
        <v>755.1</v>
      </c>
      <c r="K215" s="32">
        <v>754.4</v>
      </c>
      <c r="L215" s="32">
        <v>755</v>
      </c>
      <c r="M215" s="32">
        <v>755.6</v>
      </c>
      <c r="N215" s="96">
        <f t="shared" si="63"/>
        <v>755.22499999999991</v>
      </c>
    </row>
    <row r="216" spans="1:14" x14ac:dyDescent="0.25">
      <c r="A216" s="2">
        <v>1996</v>
      </c>
      <c r="B216" s="32">
        <v>755.2</v>
      </c>
      <c r="C216" s="32">
        <v>755.4</v>
      </c>
      <c r="D216" s="32">
        <v>755.6</v>
      </c>
      <c r="E216" s="32">
        <v>755.2</v>
      </c>
      <c r="F216" s="32">
        <v>755.4</v>
      </c>
      <c r="G216" s="32">
        <v>755.3</v>
      </c>
      <c r="H216" s="32">
        <v>755.8</v>
      </c>
      <c r="I216" s="32">
        <v>755.5</v>
      </c>
      <c r="J216" s="32">
        <v>754.8</v>
      </c>
      <c r="K216" s="32">
        <v>754.7</v>
      </c>
      <c r="L216" s="32">
        <v>754.3</v>
      </c>
      <c r="M216" s="32">
        <v>754.9</v>
      </c>
      <c r="N216" s="96">
        <f t="shared" si="63"/>
        <v>755.17499999999984</v>
      </c>
    </row>
    <row r="217" spans="1:14" x14ac:dyDescent="0.25">
      <c r="A217" s="2">
        <v>1997</v>
      </c>
      <c r="B217" s="32">
        <v>756.3</v>
      </c>
      <c r="C217" s="32">
        <v>754.7</v>
      </c>
      <c r="D217" s="32">
        <v>755.7</v>
      </c>
      <c r="E217" s="32">
        <v>755.4</v>
      </c>
      <c r="F217" s="32">
        <v>754.3</v>
      </c>
      <c r="G217" s="32">
        <v>754.3</v>
      </c>
      <c r="H217" s="32">
        <v>754.1</v>
      </c>
      <c r="I217" s="32">
        <v>754.6</v>
      </c>
      <c r="J217" s="32">
        <v>754.4</v>
      </c>
      <c r="K217" s="32">
        <v>754.2</v>
      </c>
      <c r="L217" s="32">
        <v>754.4</v>
      </c>
      <c r="M217" s="32">
        <v>754.5</v>
      </c>
      <c r="N217" s="96">
        <f t="shared" si="63"/>
        <v>754.74166666666667</v>
      </c>
    </row>
    <row r="218" spans="1:14" x14ac:dyDescent="0.25">
      <c r="A218" s="2">
        <v>1998</v>
      </c>
      <c r="B218" s="32">
        <v>754.1</v>
      </c>
      <c r="C218" s="32">
        <v>755</v>
      </c>
      <c r="D218" s="32">
        <v>754.7</v>
      </c>
      <c r="E218" s="32">
        <v>754.7</v>
      </c>
      <c r="F218" s="32">
        <v>754.9</v>
      </c>
      <c r="G218" s="32">
        <v>755.1</v>
      </c>
      <c r="H218" s="32">
        <v>755.4</v>
      </c>
      <c r="I218" s="32">
        <v>755.3</v>
      </c>
      <c r="J218" s="32">
        <v>755</v>
      </c>
      <c r="K218" s="32">
        <v>754.6</v>
      </c>
      <c r="L218" s="32">
        <v>755</v>
      </c>
      <c r="M218" s="32">
        <v>755.2</v>
      </c>
      <c r="N218" s="96">
        <f t="shared" si="63"/>
        <v>754.91666666666663</v>
      </c>
    </row>
    <row r="219" spans="1:14" x14ac:dyDescent="0.25">
      <c r="A219" s="2">
        <v>1999</v>
      </c>
      <c r="B219" s="32">
        <v>755.1</v>
      </c>
      <c r="C219" s="32">
        <v>756</v>
      </c>
      <c r="D219" s="32">
        <v>755</v>
      </c>
      <c r="E219" s="32">
        <v>755.2</v>
      </c>
      <c r="F219" s="32">
        <v>755.5</v>
      </c>
      <c r="G219" s="32">
        <v>755.3</v>
      </c>
      <c r="H219" s="32">
        <v>755.5</v>
      </c>
      <c r="I219" s="32">
        <v>755.5</v>
      </c>
      <c r="J219" s="32"/>
      <c r="K219" s="32"/>
      <c r="L219" s="32"/>
      <c r="M219" s="32"/>
      <c r="N219" s="96"/>
    </row>
    <row r="220" spans="1:14" x14ac:dyDescent="0.25">
      <c r="A220" s="2">
        <v>2000</v>
      </c>
      <c r="B220" s="32">
        <v>756.1</v>
      </c>
      <c r="C220" s="32">
        <v>756.6</v>
      </c>
      <c r="D220" s="32">
        <v>754.7</v>
      </c>
      <c r="E220" s="32">
        <v>754.6</v>
      </c>
      <c r="F220" s="32">
        <v>754.4</v>
      </c>
      <c r="G220" s="32">
        <v>754.8</v>
      </c>
      <c r="H220" s="32">
        <v>754.7</v>
      </c>
      <c r="I220" s="32">
        <v>743.9</v>
      </c>
      <c r="J220" s="32">
        <v>745.3</v>
      </c>
      <c r="K220" s="32">
        <v>754.9</v>
      </c>
      <c r="L220" s="32">
        <v>754.6</v>
      </c>
      <c r="M220" s="32">
        <v>755.1</v>
      </c>
      <c r="N220" s="96">
        <f t="shared" si="63"/>
        <v>753.30833333333328</v>
      </c>
    </row>
    <row r="221" spans="1:14" x14ac:dyDescent="0.25">
      <c r="A221" s="2">
        <v>2001</v>
      </c>
      <c r="B221" s="32">
        <v>756.2</v>
      </c>
      <c r="C221" s="32">
        <v>755.2</v>
      </c>
      <c r="D221" s="32">
        <v>755.7</v>
      </c>
      <c r="E221" s="32">
        <v>755.4</v>
      </c>
      <c r="F221" s="32">
        <v>755</v>
      </c>
      <c r="G221" s="32">
        <v>754.9</v>
      </c>
      <c r="H221" s="32">
        <v>755.2</v>
      </c>
      <c r="I221" s="32">
        <v>754.8</v>
      </c>
      <c r="J221" s="32">
        <v>754.9</v>
      </c>
      <c r="K221" s="32">
        <v>754.3</v>
      </c>
      <c r="L221" s="32">
        <v>754.7</v>
      </c>
      <c r="M221" s="32">
        <v>753.9</v>
      </c>
      <c r="N221" s="96">
        <f t="shared" si="63"/>
        <v>755.01666666666677</v>
      </c>
    </row>
    <row r="222" spans="1:14" x14ac:dyDescent="0.25">
      <c r="A222" s="2">
        <v>2002</v>
      </c>
      <c r="B222" s="32">
        <v>755.2</v>
      </c>
      <c r="C222" s="32">
        <v>755.7</v>
      </c>
      <c r="D222" s="32">
        <v>755.2</v>
      </c>
      <c r="E222" s="32">
        <v>755</v>
      </c>
      <c r="F222" s="32">
        <v>754.1</v>
      </c>
      <c r="G222" s="32">
        <v>754.5</v>
      </c>
      <c r="H222" s="32">
        <v>755</v>
      </c>
      <c r="I222" s="32">
        <v>754.3</v>
      </c>
      <c r="J222" s="32">
        <v>754.6</v>
      </c>
      <c r="K222" s="32">
        <v>753.9</v>
      </c>
      <c r="L222" s="32">
        <v>754.6</v>
      </c>
      <c r="M222" s="32">
        <v>755</v>
      </c>
      <c r="N222" s="96">
        <f t="shared" si="63"/>
        <v>754.75833333333333</v>
      </c>
    </row>
    <row r="223" spans="1:14" x14ac:dyDescent="0.25">
      <c r="A223" s="2">
        <v>2003</v>
      </c>
      <c r="B223" s="32">
        <v>755</v>
      </c>
      <c r="C223" s="32">
        <v>754.8</v>
      </c>
      <c r="D223" s="32">
        <v>754.8</v>
      </c>
      <c r="E223" s="32">
        <v>754.6</v>
      </c>
      <c r="F223" s="32">
        <v>754.5</v>
      </c>
      <c r="G223" s="32">
        <v>754.4</v>
      </c>
      <c r="H223" s="32">
        <v>754.7</v>
      </c>
      <c r="I223" s="32">
        <v>754.9</v>
      </c>
      <c r="J223" s="32">
        <v>754.8</v>
      </c>
      <c r="K223" s="32">
        <v>754.8</v>
      </c>
      <c r="L223" s="32">
        <v>754.7</v>
      </c>
      <c r="M223" s="32">
        <v>755</v>
      </c>
      <c r="N223" s="96">
        <f t="shared" si="63"/>
        <v>754.75</v>
      </c>
    </row>
    <row r="224" spans="1:14" x14ac:dyDescent="0.25">
      <c r="A224" s="2">
        <v>2004</v>
      </c>
      <c r="B224" s="32">
        <v>756</v>
      </c>
      <c r="C224" s="32">
        <v>755.7</v>
      </c>
      <c r="D224" s="32">
        <v>755</v>
      </c>
      <c r="E224" s="32">
        <v>755.4</v>
      </c>
      <c r="F224" s="32">
        <v>754.6</v>
      </c>
      <c r="G224" s="32">
        <v>755</v>
      </c>
      <c r="H224" s="32">
        <v>755.2</v>
      </c>
      <c r="I224" s="32">
        <v>755.2</v>
      </c>
      <c r="J224" s="32">
        <v>754.9</v>
      </c>
      <c r="K224" s="32">
        <v>754.8</v>
      </c>
      <c r="L224" s="32">
        <v>754.7</v>
      </c>
      <c r="M224" s="32">
        <v>755.3</v>
      </c>
      <c r="N224" s="96"/>
    </row>
    <row r="225" spans="1:14" x14ac:dyDescent="0.25">
      <c r="A225" s="2">
        <v>2005</v>
      </c>
      <c r="B225" s="32"/>
      <c r="C225" s="32"/>
      <c r="D225" s="32"/>
      <c r="E225" s="32">
        <v>754.7</v>
      </c>
      <c r="F225" s="32"/>
      <c r="G225" s="32">
        <v>754.3</v>
      </c>
      <c r="H225" s="32">
        <v>755</v>
      </c>
      <c r="I225" s="32">
        <v>754.9</v>
      </c>
      <c r="J225" s="32">
        <v>754.8</v>
      </c>
      <c r="K225" s="32">
        <v>754.6</v>
      </c>
      <c r="L225" s="32">
        <v>754.7</v>
      </c>
      <c r="M225" s="32">
        <v>755.1</v>
      </c>
      <c r="N225" s="96">
        <f t="shared" si="63"/>
        <v>754.76250000000005</v>
      </c>
    </row>
    <row r="226" spans="1:14" x14ac:dyDescent="0.25">
      <c r="A226" s="2">
        <v>2006</v>
      </c>
      <c r="B226" s="32">
        <v>754.8</v>
      </c>
      <c r="C226" s="32">
        <v>755.6</v>
      </c>
      <c r="D226" s="32">
        <v>755.1</v>
      </c>
      <c r="E226" s="32">
        <v>754.7</v>
      </c>
      <c r="F226" s="32">
        <v>754.9</v>
      </c>
      <c r="G226" s="32">
        <v>754.5</v>
      </c>
      <c r="H226" s="32">
        <v>754.7</v>
      </c>
      <c r="I226" s="32">
        <v>754.5</v>
      </c>
      <c r="J226" s="32">
        <v>755.1</v>
      </c>
      <c r="K226" s="32">
        <v>754.8</v>
      </c>
      <c r="L226" s="32">
        <v>754.6</v>
      </c>
      <c r="M226" s="32">
        <v>755.5</v>
      </c>
      <c r="N226" s="96">
        <f t="shared" si="63"/>
        <v>754.90000000000009</v>
      </c>
    </row>
    <row r="227" spans="1:14" x14ac:dyDescent="0.25">
      <c r="A227" s="2">
        <v>2007</v>
      </c>
      <c r="B227" s="32">
        <v>755.5</v>
      </c>
      <c r="C227" s="32">
        <v>756.4</v>
      </c>
      <c r="D227" s="32">
        <v>755.5</v>
      </c>
      <c r="E227" s="32">
        <v>755.5</v>
      </c>
      <c r="F227" s="32">
        <v>755</v>
      </c>
      <c r="G227" s="32">
        <v>755</v>
      </c>
      <c r="H227" s="32">
        <v>755.4</v>
      </c>
      <c r="I227" s="32">
        <v>755.2</v>
      </c>
      <c r="J227" s="32">
        <v>755.2</v>
      </c>
      <c r="K227" s="32">
        <v>754.9</v>
      </c>
      <c r="L227" s="32">
        <v>754.3</v>
      </c>
      <c r="M227" s="32">
        <v>755.6</v>
      </c>
      <c r="N227" s="96">
        <f t="shared" si="63"/>
        <v>755.29166666666652</v>
      </c>
    </row>
    <row r="228" spans="1:14" x14ac:dyDescent="0.25">
      <c r="A228" s="2">
        <v>2008</v>
      </c>
      <c r="B228" s="32">
        <v>755.9</v>
      </c>
      <c r="C228" s="32">
        <v>756.6</v>
      </c>
      <c r="D228" s="32">
        <v>756.3</v>
      </c>
      <c r="E228" s="32">
        <v>755.2</v>
      </c>
      <c r="F228" s="32">
        <v>755.3</v>
      </c>
      <c r="G228" s="32">
        <v>755.3</v>
      </c>
      <c r="H228" s="32">
        <v>755.8</v>
      </c>
      <c r="I228" s="32">
        <v>755.2</v>
      </c>
      <c r="J228" s="32">
        <v>755</v>
      </c>
      <c r="K228" s="32">
        <v>755.4</v>
      </c>
      <c r="L228" s="32">
        <v>755.3</v>
      </c>
      <c r="M228" s="32">
        <v>756</v>
      </c>
      <c r="N228" s="96">
        <f t="shared" si="63"/>
        <v>755.60833333333323</v>
      </c>
    </row>
    <row r="229" spans="1:14" x14ac:dyDescent="0.25">
      <c r="A229" s="2">
        <v>2009</v>
      </c>
      <c r="B229" s="32">
        <v>755.2</v>
      </c>
      <c r="C229" s="32">
        <v>755.8</v>
      </c>
      <c r="D229" s="32">
        <v>755.9</v>
      </c>
      <c r="E229" s="32">
        <v>756.1</v>
      </c>
      <c r="F229" s="32">
        <v>755.2</v>
      </c>
      <c r="G229" s="32">
        <v>755.1</v>
      </c>
      <c r="H229" s="32">
        <v>755</v>
      </c>
      <c r="I229" s="32">
        <v>754.8</v>
      </c>
      <c r="J229" s="32">
        <v>754.5</v>
      </c>
      <c r="K229" s="32">
        <v>754.6</v>
      </c>
      <c r="L229" s="32">
        <v>754.4</v>
      </c>
      <c r="M229" s="32">
        <v>755.2</v>
      </c>
      <c r="N229" s="96">
        <f t="shared" si="63"/>
        <v>755.15000000000009</v>
      </c>
    </row>
    <row r="230" spans="1:14" x14ac:dyDescent="0.25">
      <c r="A230" s="2">
        <v>2010</v>
      </c>
      <c r="B230" s="32">
        <v>755.1</v>
      </c>
      <c r="C230" s="32">
        <v>754.7</v>
      </c>
      <c r="D230" s="32">
        <v>755.2</v>
      </c>
      <c r="E230" s="32">
        <v>755.2</v>
      </c>
      <c r="F230" s="32">
        <v>754.9</v>
      </c>
      <c r="G230" s="32">
        <v>755.7</v>
      </c>
      <c r="H230" s="32">
        <v>755.7</v>
      </c>
      <c r="I230" s="32">
        <v>755.5</v>
      </c>
      <c r="J230" s="32">
        <v>755.2</v>
      </c>
      <c r="K230" s="32">
        <v>755.5</v>
      </c>
      <c r="L230" s="32">
        <v>755.5</v>
      </c>
      <c r="M230" s="32">
        <v>755.8</v>
      </c>
      <c r="N230" s="96">
        <f t="shared" si="63"/>
        <v>755.33333333333337</v>
      </c>
    </row>
    <row r="231" spans="1:14" x14ac:dyDescent="0.25">
      <c r="A231" s="2">
        <v>2011</v>
      </c>
      <c r="B231" s="32">
        <v>755.2</v>
      </c>
      <c r="C231" s="32">
        <v>755.9</v>
      </c>
      <c r="D231" s="32">
        <v>756.1</v>
      </c>
      <c r="E231" s="32">
        <v>755.8</v>
      </c>
      <c r="F231" s="32">
        <v>754.7</v>
      </c>
      <c r="G231" s="32">
        <v>754.9</v>
      </c>
      <c r="H231" s="32">
        <v>754.2</v>
      </c>
      <c r="I231" s="32">
        <v>755.4</v>
      </c>
      <c r="J231" s="32">
        <v>755.6</v>
      </c>
      <c r="K231" s="32">
        <v>755.3</v>
      </c>
      <c r="L231" s="32">
        <v>755.2</v>
      </c>
      <c r="M231" s="32">
        <v>755.4</v>
      </c>
      <c r="N231" s="96">
        <f t="shared" si="63"/>
        <v>755.30833333333328</v>
      </c>
    </row>
    <row r="232" spans="1:14" x14ac:dyDescent="0.25">
      <c r="A232" s="2">
        <v>2012</v>
      </c>
      <c r="B232" s="32">
        <v>756.1</v>
      </c>
      <c r="C232" s="32">
        <v>755.8</v>
      </c>
      <c r="D232" s="32">
        <v>755.3</v>
      </c>
      <c r="E232" s="32">
        <v>755.4</v>
      </c>
      <c r="F232" s="32">
        <v>754.8</v>
      </c>
      <c r="G232" s="32">
        <v>755.1</v>
      </c>
      <c r="H232" s="32">
        <v>754.8</v>
      </c>
      <c r="I232" s="32">
        <v>755.5</v>
      </c>
      <c r="J232" s="32">
        <v>755.5</v>
      </c>
      <c r="K232" s="32">
        <v>755.2</v>
      </c>
      <c r="L232" s="32">
        <v>755.6</v>
      </c>
      <c r="M232" s="32">
        <v>755.2</v>
      </c>
      <c r="N232" s="96">
        <f t="shared" si="63"/>
        <v>755.35833333333346</v>
      </c>
    </row>
    <row r="233" spans="1:14" x14ac:dyDescent="0.25">
      <c r="A233" s="2">
        <v>2013</v>
      </c>
      <c r="B233" s="32">
        <v>756.1</v>
      </c>
      <c r="C233" s="32">
        <v>755.8</v>
      </c>
      <c r="D233" s="32">
        <v>756</v>
      </c>
      <c r="E233" s="32">
        <v>755.6</v>
      </c>
      <c r="F233" s="32">
        <v>755.9</v>
      </c>
      <c r="G233" s="32">
        <v>755.2</v>
      </c>
      <c r="H233" s="32">
        <v>755.7</v>
      </c>
      <c r="I233" s="32">
        <v>755.5</v>
      </c>
      <c r="J233" s="32">
        <v>755.1</v>
      </c>
      <c r="K233" s="32">
        <v>755.2</v>
      </c>
      <c r="L233" s="32">
        <v>755</v>
      </c>
      <c r="M233" s="32">
        <v>755.2</v>
      </c>
      <c r="N233" s="96">
        <f t="shared" si="63"/>
        <v>755.52500000000009</v>
      </c>
    </row>
    <row r="234" spans="1:14" x14ac:dyDescent="0.25">
      <c r="A234" s="2">
        <v>2014</v>
      </c>
      <c r="B234" s="32">
        <v>755.8</v>
      </c>
      <c r="C234" s="32">
        <v>755.7</v>
      </c>
      <c r="D234" s="32">
        <v>756.2</v>
      </c>
      <c r="E234" s="32">
        <v>755.4</v>
      </c>
      <c r="F234" s="32">
        <v>755.6</v>
      </c>
      <c r="G234" s="32">
        <v>755.1</v>
      </c>
      <c r="H234" s="32">
        <v>755.6</v>
      </c>
      <c r="I234" s="32">
        <v>755.9</v>
      </c>
      <c r="J234" s="32">
        <v>755.5</v>
      </c>
      <c r="K234" s="32">
        <v>755.4</v>
      </c>
      <c r="L234" s="32">
        <v>755.5</v>
      </c>
      <c r="M234" s="32">
        <v>755.8</v>
      </c>
      <c r="N234" s="96">
        <f t="shared" si="63"/>
        <v>755.625</v>
      </c>
    </row>
    <row r="235" spans="1:14" x14ac:dyDescent="0.25">
      <c r="A235" s="2">
        <v>2015</v>
      </c>
      <c r="B235" s="32"/>
      <c r="C235" s="32"/>
      <c r="D235" s="32">
        <v>755.93600000000004</v>
      </c>
      <c r="E235" s="32">
        <v>754.83699999999999</v>
      </c>
      <c r="F235" s="32">
        <v>754.96400000000006</v>
      </c>
      <c r="G235" s="32">
        <v>754.61</v>
      </c>
      <c r="H235" s="32">
        <v>755.19399999999996</v>
      </c>
      <c r="I235" s="32">
        <v>754.76700000000005</v>
      </c>
      <c r="J235" s="32">
        <v>754.53899999999999</v>
      </c>
      <c r="K235" s="32">
        <v>754.97199999999998</v>
      </c>
      <c r="L235" s="32">
        <v>754.19299999999998</v>
      </c>
      <c r="M235" s="32">
        <v>754.04100000000005</v>
      </c>
    </row>
    <row r="236" spans="1:14" x14ac:dyDescent="0.25">
      <c r="A236" s="2">
        <v>2016</v>
      </c>
      <c r="B236" s="32">
        <v>756.00599999999997</v>
      </c>
      <c r="C236" s="32">
        <v>755.53499999999997</v>
      </c>
      <c r="D236" s="32">
        <v>756.11099999999999</v>
      </c>
      <c r="E236" s="32">
        <v>755.32299999999998</v>
      </c>
      <c r="F236" s="32">
        <v>755.37199999999996</v>
      </c>
      <c r="G236" s="32">
        <v>755.78700000000003</v>
      </c>
      <c r="H236" s="32">
        <v>755.73800000000006</v>
      </c>
      <c r="I236" s="32">
        <v>755.18399999999997</v>
      </c>
      <c r="J236" s="32">
        <v>755.79300000000001</v>
      </c>
      <c r="K236" s="32">
        <v>754.87400000000002</v>
      </c>
      <c r="L236" s="32">
        <v>754.83799999999997</v>
      </c>
      <c r="M236" s="32">
        <v>755.38099999999997</v>
      </c>
      <c r="N236" s="96">
        <f t="shared" si="63"/>
        <v>755.49516666666659</v>
      </c>
    </row>
    <row r="237" spans="1:14" x14ac:dyDescent="0.25">
      <c r="A237" s="2">
        <v>2017</v>
      </c>
      <c r="B237" s="32">
        <v>756.26599999999996</v>
      </c>
      <c r="C237" s="32">
        <v>756.274</v>
      </c>
      <c r="D237" s="32">
        <v>756.12</v>
      </c>
      <c r="E237" s="32">
        <v>755.02</v>
      </c>
      <c r="F237" s="32">
        <v>755.29100000000005</v>
      </c>
      <c r="G237" s="32">
        <v>755.298</v>
      </c>
      <c r="H237" s="32">
        <v>755.529</v>
      </c>
      <c r="I237" s="32">
        <v>755.52800000000002</v>
      </c>
      <c r="J237" s="32">
        <v>755.23500000000001</v>
      </c>
      <c r="K237" s="32">
        <v>754.56799999999998</v>
      </c>
      <c r="L237" s="32">
        <v>754.71600000000001</v>
      </c>
      <c r="M237" s="32">
        <v>755.37900000000002</v>
      </c>
      <c r="N237" s="96">
        <f t="shared" si="63"/>
        <v>755.43533333333346</v>
      </c>
    </row>
    <row r="238" spans="1:14" x14ac:dyDescent="0.25">
      <c r="A238" s="2">
        <v>2018</v>
      </c>
      <c r="B238" s="32">
        <v>755.31</v>
      </c>
      <c r="C238" s="32">
        <v>756.34500000000003</v>
      </c>
      <c r="D238" s="32">
        <v>755.56600000000003</v>
      </c>
      <c r="E238" s="32">
        <v>755.95600000000002</v>
      </c>
      <c r="F238" s="32">
        <v>755.56399999999996</v>
      </c>
      <c r="G238" s="32">
        <v>755.54899999999998</v>
      </c>
      <c r="H238" s="32">
        <v>755.38300000000004</v>
      </c>
      <c r="I238" s="32">
        <v>755.49800000000005</v>
      </c>
      <c r="J238" s="32">
        <v>754.70799999999997</v>
      </c>
      <c r="K238" s="32">
        <v>755.27099999999996</v>
      </c>
      <c r="L238" s="32">
        <v>755.04200000000003</v>
      </c>
      <c r="M238" s="32">
        <v>755.71100000000001</v>
      </c>
      <c r="N238" s="96">
        <f t="shared" si="63"/>
        <v>755.4919166666665</v>
      </c>
    </row>
    <row r="239" spans="1:14" x14ac:dyDescent="0.25">
      <c r="A239" s="2">
        <v>2019</v>
      </c>
      <c r="B239" s="32">
        <v>756.34900000000005</v>
      </c>
      <c r="C239" s="32">
        <v>755.99300000000005</v>
      </c>
      <c r="D239" s="32">
        <v>756.16200000000003</v>
      </c>
      <c r="E239" s="32">
        <v>755.64800000000002</v>
      </c>
      <c r="F239" s="32">
        <v>754.88800000000003</v>
      </c>
      <c r="G239" s="32">
        <v>755.13099999999997</v>
      </c>
      <c r="H239" s="32">
        <v>755.47799999999995</v>
      </c>
      <c r="I239" s="32">
        <v>755.51199999999994</v>
      </c>
      <c r="J239" s="32">
        <v>755.50699999999995</v>
      </c>
      <c r="K239" s="32">
        <v>755.15700000000004</v>
      </c>
      <c r="L239" s="32">
        <v>754.81100000000004</v>
      </c>
      <c r="M239" s="32">
        <v>754.83600000000001</v>
      </c>
      <c r="N239" s="96">
        <f t="shared" si="63"/>
        <v>755.45600000000002</v>
      </c>
    </row>
    <row r="240" spans="1:14" x14ac:dyDescent="0.25">
      <c r="A240" s="2">
        <v>2020</v>
      </c>
      <c r="B240" s="32">
        <v>756.05899999999997</v>
      </c>
      <c r="C240" s="32">
        <v>756.11</v>
      </c>
      <c r="D240" s="32">
        <v>756.596</v>
      </c>
      <c r="E240" s="32">
        <v>756.024</v>
      </c>
      <c r="F240" s="32">
        <v>755.38400000000001</v>
      </c>
      <c r="G240" s="32">
        <v>755.50300000000004</v>
      </c>
      <c r="H240" s="32">
        <v>755.375</v>
      </c>
      <c r="I240" s="32">
        <v>755.375</v>
      </c>
      <c r="J240" s="32">
        <v>755.37400000000002</v>
      </c>
      <c r="K240" s="32">
        <v>754.81899999999996</v>
      </c>
      <c r="L240" s="32">
        <v>755.15200000000004</v>
      </c>
      <c r="M240" s="32">
        <v>755.59900000000005</v>
      </c>
      <c r="N240" s="96">
        <f t="shared" si="63"/>
        <v>755.61416666666662</v>
      </c>
    </row>
    <row r="242" spans="1:14" x14ac:dyDescent="0.25">
      <c r="A242" s="25" t="s">
        <v>96</v>
      </c>
      <c r="B242" s="32">
        <f t="shared" ref="B242:N242" si="64">AVERAGE(B201:B240)</f>
        <v>755.59382352941179</v>
      </c>
      <c r="C242" s="32">
        <f t="shared" si="64"/>
        <v>755.74285294117647</v>
      </c>
      <c r="D242" s="32">
        <f t="shared" si="64"/>
        <v>755.69419444444463</v>
      </c>
      <c r="E242" s="32">
        <f t="shared" si="64"/>
        <v>755.15300000000013</v>
      </c>
      <c r="F242" s="32">
        <f t="shared" si="64"/>
        <v>754.9046571428571</v>
      </c>
      <c r="G242" s="32">
        <f t="shared" si="64"/>
        <v>754.99129729729725</v>
      </c>
      <c r="H242" s="32">
        <f t="shared" si="64"/>
        <v>755.28910810810817</v>
      </c>
      <c r="I242" s="32">
        <f t="shared" si="64"/>
        <v>754.82677777777781</v>
      </c>
      <c r="J242" s="32">
        <f t="shared" si="64"/>
        <v>754.54044444444435</v>
      </c>
      <c r="K242" s="32">
        <f t="shared" si="64"/>
        <v>754.84174285714289</v>
      </c>
      <c r="L242" s="32">
        <f t="shared" si="64"/>
        <v>754.77577142857149</v>
      </c>
      <c r="M242" s="32">
        <f t="shared" si="64"/>
        <v>755.18705714285716</v>
      </c>
      <c r="N242" s="96">
        <f t="shared" si="64"/>
        <v>755.11227525252514</v>
      </c>
    </row>
    <row r="243" spans="1:14" x14ac:dyDescent="0.25">
      <c r="A243" s="25" t="s">
        <v>97</v>
      </c>
      <c r="B243" s="32">
        <f t="shared" ref="B243:N243" si="65">STDEV(B201:B240)</f>
        <v>0.64391974234457672</v>
      </c>
      <c r="C243" s="32">
        <f t="shared" si="65"/>
        <v>0.63946564493465319</v>
      </c>
      <c r="D243" s="32">
        <f t="shared" si="65"/>
        <v>0.92341013390411109</v>
      </c>
      <c r="E243" s="32">
        <f t="shared" si="65"/>
        <v>0.59042333480792408</v>
      </c>
      <c r="F243" s="32">
        <f t="shared" si="65"/>
        <v>0.50887123893488684</v>
      </c>
      <c r="G243" s="32">
        <f t="shared" si="65"/>
        <v>0.61664508362522807</v>
      </c>
      <c r="H243" s="32">
        <f t="shared" si="65"/>
        <v>0.81488461295598569</v>
      </c>
      <c r="I243" s="32">
        <f t="shared" si="65"/>
        <v>1.9142136634154423</v>
      </c>
      <c r="J243" s="32">
        <f t="shared" si="65"/>
        <v>1.9062745783999762</v>
      </c>
      <c r="K243" s="32">
        <f t="shared" si="65"/>
        <v>0.45106242836852212</v>
      </c>
      <c r="L243" s="32">
        <f t="shared" si="65"/>
        <v>0.47770875238040356</v>
      </c>
      <c r="M243" s="32">
        <f t="shared" si="65"/>
        <v>0.53783437986806493</v>
      </c>
      <c r="N243" s="96">
        <f t="shared" si="65"/>
        <v>0.50667906478322522</v>
      </c>
    </row>
    <row r="244" spans="1:14" x14ac:dyDescent="0.25">
      <c r="A244" s="25" t="s">
        <v>98</v>
      </c>
      <c r="B244" s="32">
        <f t="shared" ref="B244:N244" si="66">B243/B242*100</f>
        <v>8.5220355473103193E-2</v>
      </c>
      <c r="C244" s="32">
        <f t="shared" si="66"/>
        <v>8.4614183573949883E-2</v>
      </c>
      <c r="D244" s="32">
        <f t="shared" si="66"/>
        <v>0.12219362550257044</v>
      </c>
      <c r="E244" s="32">
        <f t="shared" si="66"/>
        <v>7.818592190032006E-2</v>
      </c>
      <c r="F244" s="32">
        <f t="shared" si="66"/>
        <v>6.7408676595114542E-2</v>
      </c>
      <c r="G244" s="32">
        <f t="shared" si="66"/>
        <v>8.1675786970350758E-2</v>
      </c>
      <c r="H244" s="32">
        <f t="shared" si="66"/>
        <v>0.10789042291330744</v>
      </c>
      <c r="I244" s="32">
        <f t="shared" si="66"/>
        <v>0.25359641705490604</v>
      </c>
      <c r="J244" s="32">
        <f t="shared" si="66"/>
        <v>0.25264047705269588</v>
      </c>
      <c r="K244" s="32">
        <f t="shared" si="66"/>
        <v>5.9755893554748418E-2</v>
      </c>
      <c r="L244" s="32">
        <f t="shared" si="66"/>
        <v>6.3291479464985936E-2</v>
      </c>
      <c r="M244" s="32">
        <f t="shared" si="66"/>
        <v>7.12186967163983E-2</v>
      </c>
      <c r="N244" s="96">
        <f t="shared" si="66"/>
        <v>6.7099831559986403E-2</v>
      </c>
    </row>
    <row r="245" spans="1:14" x14ac:dyDescent="0.25">
      <c r="A245" s="25" t="s">
        <v>99</v>
      </c>
      <c r="B245" s="32">
        <f t="shared" ref="B245:N245" si="67">MIN(B201:B240)</f>
        <v>754.1</v>
      </c>
      <c r="C245" s="32">
        <f t="shared" si="67"/>
        <v>754.4</v>
      </c>
      <c r="D245" s="32">
        <f t="shared" si="67"/>
        <v>754.1</v>
      </c>
      <c r="E245" s="32">
        <f t="shared" si="67"/>
        <v>753.3</v>
      </c>
      <c r="F245" s="32">
        <f t="shared" si="67"/>
        <v>753.4</v>
      </c>
      <c r="G245" s="32">
        <f t="shared" si="67"/>
        <v>752.9</v>
      </c>
      <c r="H245" s="32">
        <f t="shared" si="67"/>
        <v>754.1</v>
      </c>
      <c r="I245" s="32">
        <f t="shared" si="67"/>
        <v>743.9</v>
      </c>
      <c r="J245" s="32">
        <f t="shared" si="67"/>
        <v>745.3</v>
      </c>
      <c r="K245" s="32">
        <f t="shared" si="67"/>
        <v>753.7</v>
      </c>
      <c r="L245" s="32">
        <f t="shared" si="67"/>
        <v>753.6</v>
      </c>
      <c r="M245" s="32">
        <f t="shared" si="67"/>
        <v>753.9</v>
      </c>
      <c r="N245" s="96">
        <f t="shared" si="67"/>
        <v>753.30833333333328</v>
      </c>
    </row>
    <row r="246" spans="1:14" x14ac:dyDescent="0.25">
      <c r="A246" s="25" t="s">
        <v>100</v>
      </c>
      <c r="B246" s="32">
        <f t="shared" ref="B246:N246" si="68">MAX(B201:B240)</f>
        <v>757.1</v>
      </c>
      <c r="C246" s="32">
        <f t="shared" si="68"/>
        <v>756.8</v>
      </c>
      <c r="D246" s="32">
        <f t="shared" si="68"/>
        <v>759.8</v>
      </c>
      <c r="E246" s="32">
        <f t="shared" si="68"/>
        <v>756.1</v>
      </c>
      <c r="F246" s="32">
        <f t="shared" si="68"/>
        <v>755.9</v>
      </c>
      <c r="G246" s="32">
        <f t="shared" si="68"/>
        <v>756.8</v>
      </c>
      <c r="H246" s="32">
        <f t="shared" si="68"/>
        <v>759.1</v>
      </c>
      <c r="I246" s="32">
        <f t="shared" si="68"/>
        <v>755.9</v>
      </c>
      <c r="J246" s="32">
        <f t="shared" si="68"/>
        <v>755.79300000000001</v>
      </c>
      <c r="K246" s="32">
        <f t="shared" si="68"/>
        <v>755.8</v>
      </c>
      <c r="L246" s="32">
        <f t="shared" si="68"/>
        <v>755.6</v>
      </c>
      <c r="M246" s="32">
        <f t="shared" si="68"/>
        <v>756</v>
      </c>
      <c r="N246" s="96">
        <f t="shared" si="68"/>
        <v>755.71666666666658</v>
      </c>
    </row>
    <row r="247" spans="1:14" x14ac:dyDescent="0.25">
      <c r="A247" s="25" t="s">
        <v>101</v>
      </c>
      <c r="B247" s="32">
        <f t="shared" ref="B247:N247" si="69">QUARTILE(B201:B240,1)</f>
        <v>755.2</v>
      </c>
      <c r="C247" s="32">
        <f t="shared" si="69"/>
        <v>755.25</v>
      </c>
      <c r="D247" s="32">
        <f t="shared" si="69"/>
        <v>755.17500000000007</v>
      </c>
      <c r="E247" s="32">
        <f t="shared" si="69"/>
        <v>754.7</v>
      </c>
      <c r="F247" s="32">
        <f t="shared" si="69"/>
        <v>754.55</v>
      </c>
      <c r="G247" s="32">
        <f t="shared" si="69"/>
        <v>754.61</v>
      </c>
      <c r="H247" s="32">
        <f t="shared" si="69"/>
        <v>754.9</v>
      </c>
      <c r="I247" s="32">
        <f t="shared" si="69"/>
        <v>754.8</v>
      </c>
      <c r="J247" s="32">
        <f t="shared" si="69"/>
        <v>754.6</v>
      </c>
      <c r="K247" s="32">
        <f t="shared" si="69"/>
        <v>754.6</v>
      </c>
      <c r="L247" s="32">
        <f t="shared" si="69"/>
        <v>754.45</v>
      </c>
      <c r="M247" s="32">
        <f t="shared" si="69"/>
        <v>754.95</v>
      </c>
      <c r="N247" s="96">
        <f t="shared" si="69"/>
        <v>754.90000000000009</v>
      </c>
    </row>
    <row r="248" spans="1:14" x14ac:dyDescent="0.25">
      <c r="A248" s="25" t="s">
        <v>102</v>
      </c>
      <c r="B248" s="32">
        <f t="shared" ref="B248:N248" si="70">QUARTILE(B201:B240,2)</f>
        <v>755.65000000000009</v>
      </c>
      <c r="C248" s="32">
        <f t="shared" si="70"/>
        <v>755.8</v>
      </c>
      <c r="D248" s="32">
        <f t="shared" si="70"/>
        <v>755.7</v>
      </c>
      <c r="E248" s="32">
        <f t="shared" si="70"/>
        <v>755.2</v>
      </c>
      <c r="F248" s="32">
        <f t="shared" si="70"/>
        <v>754.96400000000006</v>
      </c>
      <c r="G248" s="32">
        <f t="shared" si="70"/>
        <v>755.1</v>
      </c>
      <c r="H248" s="32">
        <f t="shared" si="70"/>
        <v>755.3</v>
      </c>
      <c r="I248" s="32">
        <f t="shared" si="70"/>
        <v>755.2</v>
      </c>
      <c r="J248" s="32">
        <f t="shared" si="70"/>
        <v>755.05</v>
      </c>
      <c r="K248" s="32">
        <f t="shared" si="70"/>
        <v>754.81899999999996</v>
      </c>
      <c r="L248" s="32">
        <f t="shared" si="70"/>
        <v>754.7</v>
      </c>
      <c r="M248" s="32">
        <f t="shared" si="70"/>
        <v>755.2</v>
      </c>
      <c r="N248" s="96">
        <f t="shared" si="70"/>
        <v>755.29166666666652</v>
      </c>
    </row>
    <row r="249" spans="1:14" x14ac:dyDescent="0.25">
      <c r="A249" s="25" t="s">
        <v>103</v>
      </c>
      <c r="B249" s="32">
        <f t="shared" ref="B249:N249" si="71">QUARTILE(B201:B240,3)</f>
        <v>756.08974999999998</v>
      </c>
      <c r="C249" s="32">
        <f t="shared" si="71"/>
        <v>756.23299999999995</v>
      </c>
      <c r="D249" s="32">
        <f t="shared" si="71"/>
        <v>756.11324999999999</v>
      </c>
      <c r="E249" s="32">
        <f t="shared" si="71"/>
        <v>755.52499999999998</v>
      </c>
      <c r="F249" s="32">
        <f t="shared" si="71"/>
        <v>755.29549999999995</v>
      </c>
      <c r="G249" s="32">
        <f t="shared" si="71"/>
        <v>755.3</v>
      </c>
      <c r="H249" s="32">
        <f t="shared" si="71"/>
        <v>755.6</v>
      </c>
      <c r="I249" s="32">
        <f t="shared" si="71"/>
        <v>755.5</v>
      </c>
      <c r="J249" s="32">
        <f t="shared" si="71"/>
        <v>755.25125000000003</v>
      </c>
      <c r="K249" s="32">
        <f t="shared" si="71"/>
        <v>755.17849999999999</v>
      </c>
      <c r="L249" s="32">
        <f t="shared" si="71"/>
        <v>755.12599999999998</v>
      </c>
      <c r="M249" s="32">
        <f t="shared" si="71"/>
        <v>755.59950000000003</v>
      </c>
      <c r="N249" s="96">
        <f t="shared" si="71"/>
        <v>755.45600000000002</v>
      </c>
    </row>
    <row r="252" spans="1:14" ht="18.75" x14ac:dyDescent="0.3">
      <c r="A252" s="26" t="s">
        <v>106</v>
      </c>
    </row>
    <row r="253" spans="1:14" ht="15.75" x14ac:dyDescent="0.25">
      <c r="A253" s="23" t="s">
        <v>109</v>
      </c>
      <c r="N253" s="91"/>
    </row>
    <row r="254" spans="1:14" ht="15.75" x14ac:dyDescent="0.25">
      <c r="A254" s="24" t="s">
        <v>14</v>
      </c>
      <c r="B254" s="93" t="s">
        <v>82</v>
      </c>
      <c r="C254" s="93" t="s">
        <v>83</v>
      </c>
      <c r="D254" s="93" t="s">
        <v>84</v>
      </c>
      <c r="E254" s="93" t="s">
        <v>85</v>
      </c>
      <c r="F254" s="93" t="s">
        <v>86</v>
      </c>
      <c r="G254" s="93" t="s">
        <v>87</v>
      </c>
      <c r="H254" s="93" t="s">
        <v>88</v>
      </c>
      <c r="I254" s="93" t="s">
        <v>89</v>
      </c>
      <c r="J254" s="93" t="s">
        <v>90</v>
      </c>
      <c r="K254" s="93" t="s">
        <v>91</v>
      </c>
      <c r="L254" s="93" t="s">
        <v>92</v>
      </c>
      <c r="M254" s="93" t="s">
        <v>93</v>
      </c>
      <c r="N254" s="94" t="s">
        <v>94</v>
      </c>
    </row>
    <row r="255" spans="1:14" x14ac:dyDescent="0.25">
      <c r="A255" s="2">
        <v>2001</v>
      </c>
      <c r="B255" s="32"/>
      <c r="C255" s="32"/>
      <c r="D255" s="32"/>
      <c r="E255" s="32"/>
      <c r="F255" s="32"/>
      <c r="G255" s="32"/>
      <c r="H255" s="32"/>
      <c r="I255" s="32"/>
      <c r="J255" s="32">
        <v>728.6</v>
      </c>
      <c r="K255" s="32">
        <v>728.3</v>
      </c>
      <c r="L255" s="32">
        <v>728.5</v>
      </c>
      <c r="M255" s="32">
        <v>727.8</v>
      </c>
      <c r="N255" s="96"/>
    </row>
    <row r="256" spans="1:14" x14ac:dyDescent="0.25">
      <c r="A256" s="2">
        <v>2002</v>
      </c>
      <c r="B256" s="32">
        <v>729</v>
      </c>
      <c r="C256" s="32">
        <v>729.3</v>
      </c>
      <c r="D256" s="32">
        <v>728.8</v>
      </c>
      <c r="E256" s="32">
        <v>728.7</v>
      </c>
      <c r="F256" s="32">
        <v>728</v>
      </c>
      <c r="G256" s="32">
        <v>728.6</v>
      </c>
      <c r="H256" s="32">
        <v>729.1</v>
      </c>
      <c r="I256" s="32">
        <v>728.4</v>
      </c>
      <c r="J256" s="32">
        <v>729.3</v>
      </c>
      <c r="K256" s="32"/>
      <c r="L256" s="32"/>
      <c r="M256" s="32"/>
      <c r="N256" s="96"/>
    </row>
    <row r="257" spans="1:14" x14ac:dyDescent="0.25">
      <c r="A257" s="2">
        <v>2004</v>
      </c>
      <c r="B257" s="32">
        <v>728.4</v>
      </c>
      <c r="C257" s="32">
        <v>729.7</v>
      </c>
      <c r="D257" s="32">
        <v>729</v>
      </c>
      <c r="E257" s="32">
        <v>729.5</v>
      </c>
      <c r="F257" s="32">
        <v>729</v>
      </c>
      <c r="G257" s="32">
        <v>729</v>
      </c>
      <c r="H257" s="32">
        <v>729.1</v>
      </c>
      <c r="I257" s="32">
        <v>729.1</v>
      </c>
      <c r="J257" s="32">
        <v>728.7</v>
      </c>
      <c r="K257" s="32">
        <v>728.7</v>
      </c>
      <c r="L257" s="32">
        <v>728.6</v>
      </c>
      <c r="M257" s="32">
        <v>729.3</v>
      </c>
      <c r="N257" s="96">
        <f t="shared" ref="N257:N273" si="72">AVERAGE(B257:M257)</f>
        <v>729.00833333333333</v>
      </c>
    </row>
    <row r="258" spans="1:14" x14ac:dyDescent="0.25">
      <c r="A258" s="2">
        <v>2005</v>
      </c>
      <c r="B258" s="32"/>
      <c r="C258" s="32"/>
      <c r="D258" s="32"/>
      <c r="E258" s="32">
        <v>728.7</v>
      </c>
      <c r="F258" s="32"/>
      <c r="G258" s="32">
        <v>728.1</v>
      </c>
      <c r="H258" s="32">
        <v>728.9</v>
      </c>
      <c r="I258" s="32">
        <v>728.8</v>
      </c>
      <c r="J258" s="32">
        <v>728.7</v>
      </c>
      <c r="K258" s="32">
        <v>728.9</v>
      </c>
      <c r="L258" s="32">
        <v>728.7</v>
      </c>
      <c r="M258" s="32">
        <v>729.3</v>
      </c>
      <c r="N258" s="96"/>
    </row>
    <row r="259" spans="1:14" x14ac:dyDescent="0.25">
      <c r="A259" s="2">
        <v>2006</v>
      </c>
      <c r="B259" s="32">
        <v>729</v>
      </c>
      <c r="C259" s="32">
        <v>729.6</v>
      </c>
      <c r="D259" s="32">
        <v>729.8</v>
      </c>
      <c r="E259" s="32"/>
      <c r="F259" s="32"/>
      <c r="G259" s="32">
        <v>728.9</v>
      </c>
      <c r="H259" s="32">
        <v>729.2</v>
      </c>
      <c r="I259" s="32">
        <v>728.7</v>
      </c>
      <c r="J259" s="32">
        <v>729.2</v>
      </c>
      <c r="K259" s="32">
        <v>728.6</v>
      </c>
      <c r="L259" s="32">
        <v>728.5</v>
      </c>
      <c r="M259" s="32">
        <v>729.4</v>
      </c>
      <c r="N259" s="96">
        <f t="shared" si="72"/>
        <v>729.08999999999992</v>
      </c>
    </row>
    <row r="260" spans="1:14" x14ac:dyDescent="0.25">
      <c r="A260" s="2">
        <v>2007</v>
      </c>
      <c r="B260" s="32">
        <v>729.3</v>
      </c>
      <c r="C260" s="32">
        <v>730.2</v>
      </c>
      <c r="D260" s="32">
        <v>729.3</v>
      </c>
      <c r="E260" s="32">
        <v>729.5</v>
      </c>
      <c r="F260" s="32">
        <v>728.9</v>
      </c>
      <c r="G260" s="32">
        <v>729</v>
      </c>
      <c r="H260" s="32">
        <v>729.3</v>
      </c>
      <c r="I260" s="32">
        <v>729.1</v>
      </c>
      <c r="J260" s="32">
        <v>729.1</v>
      </c>
      <c r="K260" s="32">
        <v>728.6</v>
      </c>
      <c r="L260" s="32">
        <v>728.3</v>
      </c>
      <c r="M260" s="32">
        <v>729.5</v>
      </c>
      <c r="N260" s="96">
        <f t="shared" si="72"/>
        <v>729.17500000000018</v>
      </c>
    </row>
    <row r="261" spans="1:14" x14ac:dyDescent="0.25">
      <c r="A261" s="2">
        <v>2008</v>
      </c>
      <c r="B261" s="32">
        <v>729.6</v>
      </c>
      <c r="C261" s="32">
        <v>730.3</v>
      </c>
      <c r="D261" s="32">
        <v>730</v>
      </c>
      <c r="E261" s="32">
        <v>729.1</v>
      </c>
      <c r="F261" s="32">
        <v>729.1</v>
      </c>
      <c r="G261" s="32">
        <v>729.2</v>
      </c>
      <c r="H261" s="32">
        <v>729.5</v>
      </c>
      <c r="I261" s="32">
        <v>729</v>
      </c>
      <c r="J261" s="32">
        <v>728.9</v>
      </c>
      <c r="K261" s="32">
        <v>729.2</v>
      </c>
      <c r="L261" s="32">
        <v>729.1</v>
      </c>
      <c r="M261" s="32">
        <v>729.4</v>
      </c>
      <c r="N261" s="96">
        <f t="shared" si="72"/>
        <v>729.36666666666667</v>
      </c>
    </row>
    <row r="262" spans="1:14" x14ac:dyDescent="0.25">
      <c r="A262" s="2">
        <v>2009</v>
      </c>
      <c r="B262" s="32">
        <v>729.8</v>
      </c>
      <c r="C262" s="32">
        <v>729.4</v>
      </c>
      <c r="D262" s="32">
        <v>729.6</v>
      </c>
      <c r="E262" s="32">
        <v>729.7</v>
      </c>
      <c r="F262" s="32">
        <v>728.9</v>
      </c>
      <c r="G262" s="32">
        <v>728.7</v>
      </c>
      <c r="H262" s="32">
        <v>728.7</v>
      </c>
      <c r="I262" s="32">
        <v>728.6</v>
      </c>
      <c r="J262" s="32">
        <v>728.5</v>
      </c>
      <c r="K262" s="32">
        <v>728.2</v>
      </c>
      <c r="L262" s="32">
        <v>727.9</v>
      </c>
      <c r="M262" s="32">
        <v>728.9</v>
      </c>
      <c r="N262" s="96">
        <f t="shared" si="72"/>
        <v>728.9083333333333</v>
      </c>
    </row>
    <row r="263" spans="1:14" x14ac:dyDescent="0.25">
      <c r="A263" s="2">
        <v>2010</v>
      </c>
      <c r="B263" s="32">
        <v>729.1</v>
      </c>
      <c r="C263" s="32">
        <v>728.6</v>
      </c>
      <c r="D263" s="32">
        <v>729.1</v>
      </c>
      <c r="E263" s="32">
        <v>729</v>
      </c>
      <c r="F263" s="32">
        <v>728.9</v>
      </c>
      <c r="G263" s="32">
        <v>729.7</v>
      </c>
      <c r="H263" s="32">
        <v>729.6</v>
      </c>
      <c r="I263" s="32">
        <v>729.4</v>
      </c>
      <c r="J263" s="32">
        <v>729.1</v>
      </c>
      <c r="K263" s="32">
        <v>729.4</v>
      </c>
      <c r="L263" s="32">
        <v>729.3</v>
      </c>
      <c r="M263" s="32">
        <v>729.6</v>
      </c>
      <c r="N263" s="96">
        <f t="shared" si="72"/>
        <v>729.23333333333346</v>
      </c>
    </row>
    <row r="264" spans="1:14" x14ac:dyDescent="0.25">
      <c r="A264" s="2">
        <v>2011</v>
      </c>
      <c r="B264" s="32">
        <v>729.1</v>
      </c>
      <c r="C264" s="32">
        <v>729.9</v>
      </c>
      <c r="D264" s="32">
        <v>730</v>
      </c>
      <c r="E264" s="32">
        <v>729.7</v>
      </c>
      <c r="F264" s="32">
        <v>728.8</v>
      </c>
      <c r="G264" s="32">
        <v>728.8</v>
      </c>
      <c r="H264" s="32">
        <v>728.8</v>
      </c>
      <c r="I264" s="32">
        <v>729.1</v>
      </c>
      <c r="J264" s="32">
        <v>729.7</v>
      </c>
      <c r="K264" s="32">
        <v>729.3</v>
      </c>
      <c r="L264" s="32">
        <v>729.2</v>
      </c>
      <c r="M264" s="32">
        <v>729.4</v>
      </c>
      <c r="N264" s="96">
        <f t="shared" si="72"/>
        <v>729.31666666666672</v>
      </c>
    </row>
    <row r="265" spans="1:14" x14ac:dyDescent="0.25">
      <c r="A265" s="2">
        <v>2012</v>
      </c>
      <c r="B265" s="32">
        <v>730.2</v>
      </c>
      <c r="C265" s="32">
        <v>729.8</v>
      </c>
      <c r="D265" s="32">
        <v>729.4</v>
      </c>
      <c r="E265" s="32">
        <v>729.4</v>
      </c>
      <c r="F265" s="32">
        <v>728.7</v>
      </c>
      <c r="G265" s="32">
        <v>729.1</v>
      </c>
      <c r="H265" s="32">
        <v>728.8</v>
      </c>
      <c r="I265" s="32">
        <v>729.4</v>
      </c>
      <c r="J265" s="32">
        <v>729.5</v>
      </c>
      <c r="K265" s="32">
        <v>728.8</v>
      </c>
      <c r="L265" s="32">
        <v>729.4</v>
      </c>
      <c r="M265" s="32">
        <v>729</v>
      </c>
      <c r="N265" s="96">
        <f t="shared" si="72"/>
        <v>729.29166666666663</v>
      </c>
    </row>
    <row r="266" spans="1:14" x14ac:dyDescent="0.25">
      <c r="A266" s="2">
        <v>2013</v>
      </c>
      <c r="B266" s="32">
        <v>729.8</v>
      </c>
      <c r="C266" s="32">
        <v>729.6</v>
      </c>
      <c r="D266" s="32">
        <v>729.8</v>
      </c>
      <c r="E266" s="32">
        <v>729.5</v>
      </c>
      <c r="F266" s="32">
        <v>729.7</v>
      </c>
      <c r="G266" s="32">
        <v>729</v>
      </c>
      <c r="H266" s="32">
        <v>729.5</v>
      </c>
      <c r="I266" s="32">
        <v>729.3</v>
      </c>
      <c r="J266" s="32">
        <v>728.8</v>
      </c>
      <c r="K266" s="32">
        <v>729</v>
      </c>
      <c r="L266" s="32">
        <v>728.8</v>
      </c>
      <c r="M266" s="32">
        <v>729.3</v>
      </c>
      <c r="N266" s="96">
        <f t="shared" si="72"/>
        <v>729.3416666666667</v>
      </c>
    </row>
    <row r="267" spans="1:14" x14ac:dyDescent="0.25">
      <c r="A267" s="2">
        <v>2014</v>
      </c>
      <c r="B267" s="32">
        <v>729.6</v>
      </c>
      <c r="C267" s="32">
        <v>729.5</v>
      </c>
      <c r="D267" s="32">
        <v>730</v>
      </c>
      <c r="E267" s="32">
        <v>729.2</v>
      </c>
      <c r="F267" s="32">
        <v>729.5</v>
      </c>
      <c r="G267" s="32">
        <v>729</v>
      </c>
      <c r="H267" s="32">
        <v>729.4</v>
      </c>
      <c r="I267" s="32">
        <v>729.4</v>
      </c>
      <c r="J267" s="32">
        <v>729.2</v>
      </c>
      <c r="K267" s="32">
        <v>729.2</v>
      </c>
      <c r="L267" s="32">
        <v>729.5</v>
      </c>
      <c r="N267" s="96">
        <f t="shared" si="72"/>
        <v>729.40909090909088</v>
      </c>
    </row>
    <row r="268" spans="1:14" x14ac:dyDescent="0.25">
      <c r="A268" s="2">
        <v>2015</v>
      </c>
      <c r="B268"/>
      <c r="C268" s="32">
        <v>730.94600000000003</v>
      </c>
      <c r="D268" s="32">
        <v>731.43200000000002</v>
      </c>
      <c r="E268" s="32">
        <v>730.29499999999996</v>
      </c>
      <c r="F268" s="32">
        <v>730.40599999999995</v>
      </c>
      <c r="G268" s="32">
        <v>729.99800000000005</v>
      </c>
      <c r="H268" s="32">
        <v>730.50900000000001</v>
      </c>
      <c r="I268" s="32">
        <v>730.11199999999997</v>
      </c>
      <c r="J268" s="32">
        <v>729.83399999999995</v>
      </c>
      <c r="K268" s="32">
        <v>730.274</v>
      </c>
      <c r="L268" s="32">
        <v>729.46199999999999</v>
      </c>
      <c r="M268" s="32">
        <v>729.505</v>
      </c>
      <c r="N268" s="96">
        <f t="shared" si="72"/>
        <v>730.25209090909095</v>
      </c>
    </row>
    <row r="269" spans="1:14" x14ac:dyDescent="0.25">
      <c r="A269" s="2">
        <v>2016</v>
      </c>
      <c r="B269" s="32">
        <v>731.34799999999996</v>
      </c>
      <c r="C269" s="32">
        <v>730.90700000000004</v>
      </c>
      <c r="D269" s="32">
        <v>731.59699999999998</v>
      </c>
      <c r="E269" s="32">
        <v>730.69899999999996</v>
      </c>
      <c r="F269" s="32">
        <v>730.68</v>
      </c>
      <c r="G269" s="32">
        <v>731.07500000000005</v>
      </c>
      <c r="H269" s="32">
        <v>731.01199999999994</v>
      </c>
      <c r="I269" s="32">
        <v>730.45500000000004</v>
      </c>
      <c r="J269" s="32">
        <v>730.99099999999999</v>
      </c>
      <c r="K269" s="32">
        <v>729.98599999999999</v>
      </c>
      <c r="L269" s="32">
        <v>729.96699999999998</v>
      </c>
      <c r="M269" s="32">
        <v>730.66899999999998</v>
      </c>
      <c r="N269" s="96">
        <f t="shared" si="72"/>
        <v>730.78216666666651</v>
      </c>
    </row>
    <row r="270" spans="1:14" x14ac:dyDescent="0.25">
      <c r="A270" s="2">
        <v>2017</v>
      </c>
      <c r="B270" s="32">
        <v>731.53700000000003</v>
      </c>
      <c r="C270" s="32">
        <v>731.548</v>
      </c>
      <c r="D270" s="32">
        <v>731.47400000000005</v>
      </c>
      <c r="E270" s="32">
        <v>730.40599999999995</v>
      </c>
      <c r="F270" s="32">
        <v>730.52200000000005</v>
      </c>
      <c r="G270" s="32">
        <v>730.48</v>
      </c>
      <c r="H270" s="32">
        <v>730.80499999999995</v>
      </c>
      <c r="I270" s="32">
        <v>730.66300000000001</v>
      </c>
      <c r="J270" s="32">
        <v>730.42399999999998</v>
      </c>
      <c r="K270" s="32">
        <v>729.77499999999998</v>
      </c>
      <c r="L270" s="32">
        <v>729.9</v>
      </c>
      <c r="M270" s="32">
        <v>730.60199999999998</v>
      </c>
      <c r="N270" s="96">
        <f t="shared" si="72"/>
        <v>730.678</v>
      </c>
    </row>
    <row r="271" spans="1:14" x14ac:dyDescent="0.25">
      <c r="A271" s="2">
        <v>2018</v>
      </c>
      <c r="B271" s="32">
        <v>730.60599999999999</v>
      </c>
      <c r="C271" s="32">
        <v>731.65300000000002</v>
      </c>
      <c r="D271" s="32">
        <v>730.91</v>
      </c>
      <c r="E271" s="32">
        <v>731.28599999999994</v>
      </c>
      <c r="F271" s="32">
        <v>730.85299999999995</v>
      </c>
      <c r="G271" s="32">
        <v>730.73699999999997</v>
      </c>
      <c r="H271" s="32">
        <v>730.71</v>
      </c>
      <c r="I271" s="32">
        <v>730.73</v>
      </c>
      <c r="J271" s="32">
        <v>730.27200000000005</v>
      </c>
      <c r="K271" s="32">
        <v>730.32799999999997</v>
      </c>
      <c r="L271" s="32">
        <v>730.22699999999998</v>
      </c>
      <c r="M271" s="32">
        <v>730.995</v>
      </c>
      <c r="N271" s="96">
        <f t="shared" si="72"/>
        <v>730.77558333333343</v>
      </c>
    </row>
    <row r="272" spans="1:14" x14ac:dyDescent="0.25">
      <c r="A272" s="2">
        <v>2019</v>
      </c>
      <c r="B272" s="32">
        <v>731.58500000000004</v>
      </c>
      <c r="C272" s="32">
        <v>731.28</v>
      </c>
      <c r="D272" s="32">
        <v>731.43299999999999</v>
      </c>
      <c r="E272" s="32">
        <v>730.99400000000003</v>
      </c>
      <c r="F272" s="32">
        <v>730.072</v>
      </c>
      <c r="G272" s="32">
        <v>730.43100000000004</v>
      </c>
      <c r="H272" s="32">
        <v>730.70899999999995</v>
      </c>
      <c r="I272" s="32">
        <v>730.72400000000005</v>
      </c>
      <c r="J272" s="32">
        <v>730.61500000000001</v>
      </c>
      <c r="K272" s="32">
        <v>730.17600000000004</v>
      </c>
      <c r="L272" s="32">
        <v>730.04</v>
      </c>
      <c r="M272" s="32">
        <v>730.149</v>
      </c>
      <c r="N272" s="96">
        <f t="shared" si="72"/>
        <v>730.68400000000008</v>
      </c>
    </row>
    <row r="273" spans="1:14" x14ac:dyDescent="0.25">
      <c r="A273" s="2">
        <v>2020</v>
      </c>
      <c r="B273" s="32">
        <v>731.29600000000005</v>
      </c>
      <c r="C273" s="32">
        <v>731.39200000000005</v>
      </c>
      <c r="D273" s="32">
        <v>731.84699999999998</v>
      </c>
      <c r="E273" s="32">
        <v>731.30799999999999</v>
      </c>
      <c r="F273" s="32">
        <v>730.64700000000005</v>
      </c>
      <c r="G273" s="32">
        <v>730.65099999999995</v>
      </c>
      <c r="H273" s="32">
        <v>730.54399999999998</v>
      </c>
      <c r="I273" s="32">
        <v>730.48800000000006</v>
      </c>
      <c r="J273" s="32">
        <v>730.46400000000006</v>
      </c>
      <c r="K273" s="32">
        <v>729.90499999999997</v>
      </c>
      <c r="L273" s="32">
        <v>730.12400000000002</v>
      </c>
      <c r="M273" s="32">
        <v>730.84</v>
      </c>
      <c r="N273" s="96">
        <f t="shared" si="72"/>
        <v>730.79216666666662</v>
      </c>
    </row>
    <row r="275" spans="1:14" x14ac:dyDescent="0.25">
      <c r="A275" s="25" t="s">
        <v>96</v>
      </c>
      <c r="B275" s="32">
        <f>AVERAGE(B255:B273)</f>
        <v>729.95449999999994</v>
      </c>
      <c r="C275" s="32">
        <f t="shared" ref="C275:N275" si="73">AVERAGE(C255:C273)</f>
        <v>730.21329411764714</v>
      </c>
      <c r="D275" s="32">
        <f t="shared" si="73"/>
        <v>730.20547058823536</v>
      </c>
      <c r="E275" s="32">
        <f t="shared" si="73"/>
        <v>729.82282352941161</v>
      </c>
      <c r="F275" s="32">
        <f t="shared" si="73"/>
        <v>729.54250000000002</v>
      </c>
      <c r="G275" s="32">
        <f t="shared" si="73"/>
        <v>729.4706666666666</v>
      </c>
      <c r="H275" s="32">
        <f t="shared" si="73"/>
        <v>729.67716666666684</v>
      </c>
      <c r="I275" s="32">
        <f t="shared" si="73"/>
        <v>729.52622222222226</v>
      </c>
      <c r="J275" s="32">
        <f t="shared" si="73"/>
        <v>729.4684210526317</v>
      </c>
      <c r="K275" s="32">
        <f t="shared" si="73"/>
        <v>729.25800000000004</v>
      </c>
      <c r="L275" s="32">
        <f t="shared" si="73"/>
        <v>729.19555555555553</v>
      </c>
      <c r="M275" s="32">
        <f t="shared" si="73"/>
        <v>729.62705882352941</v>
      </c>
      <c r="N275" s="96">
        <f t="shared" si="73"/>
        <v>729.75654782196966</v>
      </c>
    </row>
    <row r="276" spans="1:14" x14ac:dyDescent="0.25">
      <c r="A276" s="25" t="s">
        <v>97</v>
      </c>
      <c r="B276" s="32">
        <f>STDEV(B255:B273)</f>
        <v>1.0268211788492452</v>
      </c>
      <c r="C276" s="32">
        <f t="shared" ref="C276:N276" si="74">STDEV(C255:C273)</f>
        <v>0.91169270896955645</v>
      </c>
      <c r="D276" s="32">
        <f t="shared" si="74"/>
        <v>1.0213042591245254</v>
      </c>
      <c r="E276" s="32">
        <f t="shared" si="74"/>
        <v>0.854382177021342</v>
      </c>
      <c r="F276" s="32">
        <f t="shared" si="74"/>
        <v>0.87985688230150805</v>
      </c>
      <c r="G276" s="32">
        <f t="shared" si="74"/>
        <v>0.8726319890052705</v>
      </c>
      <c r="H276" s="32">
        <f t="shared" si="74"/>
        <v>0.80102810775387279</v>
      </c>
      <c r="I276" s="32">
        <f t="shared" si="74"/>
        <v>0.78829604438611078</v>
      </c>
      <c r="J276" s="32">
        <f t="shared" si="74"/>
        <v>0.76223248974381153</v>
      </c>
      <c r="K276" s="32">
        <f t="shared" si="74"/>
        <v>0.68097378372272133</v>
      </c>
      <c r="L276" s="32">
        <f t="shared" si="74"/>
        <v>0.69284929370740278</v>
      </c>
      <c r="M276" s="32">
        <f t="shared" si="74"/>
        <v>0.80693745657488836</v>
      </c>
      <c r="N276" s="96">
        <f t="shared" si="74"/>
        <v>0.74420598907559032</v>
      </c>
    </row>
    <row r="277" spans="1:14" x14ac:dyDescent="0.25">
      <c r="A277" s="25" t="s">
        <v>98</v>
      </c>
      <c r="B277" s="32">
        <f t="shared" ref="B277:N277" si="75">B276/B275*100</f>
        <v>0.1406692031968082</v>
      </c>
      <c r="C277" s="32">
        <f t="shared" si="75"/>
        <v>0.12485293219307927</v>
      </c>
      <c r="D277" s="32">
        <f t="shared" si="75"/>
        <v>0.13986532561879989</v>
      </c>
      <c r="E277" s="32">
        <f t="shared" si="75"/>
        <v>0.11706706744104868</v>
      </c>
      <c r="F277" s="32">
        <f t="shared" si="75"/>
        <v>0.12060392400737559</v>
      </c>
      <c r="G277" s="32">
        <f t="shared" si="75"/>
        <v>0.11962537068046655</v>
      </c>
      <c r="H277" s="32">
        <f t="shared" si="75"/>
        <v>0.10977842590486331</v>
      </c>
      <c r="I277" s="32">
        <f t="shared" si="75"/>
        <v>0.10805588892814144</v>
      </c>
      <c r="J277" s="32">
        <f t="shared" si="75"/>
        <v>0.10449149925419675</v>
      </c>
      <c r="K277" s="32">
        <f t="shared" si="75"/>
        <v>9.3378993953130623E-2</v>
      </c>
      <c r="L277" s="32">
        <f t="shared" si="75"/>
        <v>9.5015567282159111E-2</v>
      </c>
      <c r="M277" s="32">
        <f t="shared" si="75"/>
        <v>0.110595878650117</v>
      </c>
      <c r="N277" s="96">
        <f t="shared" si="75"/>
        <v>0.10198003584849583</v>
      </c>
    </row>
    <row r="278" spans="1:14" x14ac:dyDescent="0.25">
      <c r="A278" s="25" t="s">
        <v>99</v>
      </c>
      <c r="B278" s="32">
        <f>MIN(B255:B273)</f>
        <v>728.4</v>
      </c>
      <c r="C278" s="32">
        <f t="shared" ref="C278:N278" si="76">MIN(C255:C273)</f>
        <v>728.6</v>
      </c>
      <c r="D278" s="32">
        <f t="shared" si="76"/>
        <v>728.8</v>
      </c>
      <c r="E278" s="32">
        <f t="shared" si="76"/>
        <v>728.7</v>
      </c>
      <c r="F278" s="32">
        <f t="shared" si="76"/>
        <v>728</v>
      </c>
      <c r="G278" s="32">
        <f t="shared" si="76"/>
        <v>728.1</v>
      </c>
      <c r="H278" s="32">
        <f t="shared" si="76"/>
        <v>728.7</v>
      </c>
      <c r="I278" s="32">
        <f t="shared" si="76"/>
        <v>728.4</v>
      </c>
      <c r="J278" s="32">
        <f t="shared" si="76"/>
        <v>728.5</v>
      </c>
      <c r="K278" s="32">
        <f t="shared" si="76"/>
        <v>728.2</v>
      </c>
      <c r="L278" s="32">
        <f t="shared" si="76"/>
        <v>727.9</v>
      </c>
      <c r="M278" s="32">
        <f t="shared" si="76"/>
        <v>727.8</v>
      </c>
      <c r="N278" s="96">
        <f t="shared" si="76"/>
        <v>728.9083333333333</v>
      </c>
    </row>
    <row r="279" spans="1:14" x14ac:dyDescent="0.25">
      <c r="A279" s="25" t="s">
        <v>100</v>
      </c>
      <c r="B279" s="32">
        <f>MAX(B255:B273)</f>
        <v>731.58500000000004</v>
      </c>
      <c r="C279" s="32">
        <f t="shared" ref="C279:N279" si="77">MAX(C255:C273)</f>
        <v>731.65300000000002</v>
      </c>
      <c r="D279" s="32">
        <f t="shared" si="77"/>
        <v>731.84699999999998</v>
      </c>
      <c r="E279" s="32">
        <f t="shared" si="77"/>
        <v>731.30799999999999</v>
      </c>
      <c r="F279" s="32">
        <f t="shared" si="77"/>
        <v>730.85299999999995</v>
      </c>
      <c r="G279" s="32">
        <f t="shared" si="77"/>
        <v>731.07500000000005</v>
      </c>
      <c r="H279" s="32">
        <f t="shared" si="77"/>
        <v>731.01199999999994</v>
      </c>
      <c r="I279" s="32">
        <f t="shared" si="77"/>
        <v>730.73</v>
      </c>
      <c r="J279" s="32">
        <f t="shared" si="77"/>
        <v>730.99099999999999</v>
      </c>
      <c r="K279" s="32">
        <f t="shared" si="77"/>
        <v>730.32799999999997</v>
      </c>
      <c r="L279" s="32">
        <f t="shared" si="77"/>
        <v>730.22699999999998</v>
      </c>
      <c r="M279" s="32">
        <f t="shared" si="77"/>
        <v>730.995</v>
      </c>
      <c r="N279" s="96">
        <f t="shared" si="77"/>
        <v>730.79216666666662</v>
      </c>
    </row>
    <row r="280" spans="1:14" x14ac:dyDescent="0.25">
      <c r="A280" s="25" t="s">
        <v>101</v>
      </c>
      <c r="B280" s="32">
        <f>QUARTILE(B255:B273,1)</f>
        <v>729.1</v>
      </c>
      <c r="C280" s="32">
        <f t="shared" ref="C280:N280" si="78">QUARTILE(C255:C273,1)</f>
        <v>729.6</v>
      </c>
      <c r="D280" s="32">
        <f t="shared" si="78"/>
        <v>729.4</v>
      </c>
      <c r="E280" s="32">
        <f t="shared" si="78"/>
        <v>729.2</v>
      </c>
      <c r="F280" s="32">
        <f t="shared" si="78"/>
        <v>728.9</v>
      </c>
      <c r="G280" s="32">
        <f t="shared" si="78"/>
        <v>728.92499999999995</v>
      </c>
      <c r="H280" s="32">
        <f t="shared" si="78"/>
        <v>729.1</v>
      </c>
      <c r="I280" s="32">
        <f t="shared" si="78"/>
        <v>729.02499999999998</v>
      </c>
      <c r="J280" s="32">
        <f t="shared" si="78"/>
        <v>728.84999999999991</v>
      </c>
      <c r="K280" s="32">
        <f t="shared" si="78"/>
        <v>728.72500000000002</v>
      </c>
      <c r="L280" s="32">
        <f t="shared" si="78"/>
        <v>728.625</v>
      </c>
      <c r="M280" s="32">
        <f t="shared" si="78"/>
        <v>729.3</v>
      </c>
      <c r="N280" s="96">
        <f t="shared" si="78"/>
        <v>729.21875000000011</v>
      </c>
    </row>
    <row r="281" spans="1:14" x14ac:dyDescent="0.25">
      <c r="A281" s="25" t="s">
        <v>102</v>
      </c>
      <c r="B281" s="32">
        <f>QUARTILE(B255:B273,2)</f>
        <v>729.7</v>
      </c>
      <c r="C281" s="32">
        <f t="shared" ref="C281:N281" si="79">QUARTILE(C255:C273,2)</f>
        <v>729.9</v>
      </c>
      <c r="D281" s="32">
        <f t="shared" si="79"/>
        <v>730</v>
      </c>
      <c r="E281" s="32">
        <f t="shared" si="79"/>
        <v>729.5</v>
      </c>
      <c r="F281" s="32">
        <f t="shared" si="79"/>
        <v>729.3</v>
      </c>
      <c r="G281" s="32">
        <f t="shared" si="79"/>
        <v>729.05</v>
      </c>
      <c r="H281" s="32">
        <f t="shared" si="79"/>
        <v>729.45</v>
      </c>
      <c r="I281" s="32">
        <f t="shared" si="79"/>
        <v>729.34999999999991</v>
      </c>
      <c r="J281" s="32">
        <f t="shared" si="79"/>
        <v>729.2</v>
      </c>
      <c r="K281" s="32">
        <f t="shared" si="79"/>
        <v>729.2</v>
      </c>
      <c r="L281" s="32">
        <f t="shared" si="79"/>
        <v>729.25</v>
      </c>
      <c r="M281" s="32">
        <f t="shared" si="79"/>
        <v>729.4</v>
      </c>
      <c r="N281" s="96">
        <f t="shared" si="79"/>
        <v>729.35416666666674</v>
      </c>
    </row>
    <row r="282" spans="1:14" x14ac:dyDescent="0.25">
      <c r="A282" s="25" t="s">
        <v>103</v>
      </c>
      <c r="B282" s="32">
        <f>QUARTILE(B255:B273,3)</f>
        <v>730.77850000000001</v>
      </c>
      <c r="C282" s="32">
        <f t="shared" ref="C282:N282" si="80">QUARTILE(C255:C273,3)</f>
        <v>730.94600000000003</v>
      </c>
      <c r="D282" s="32">
        <f t="shared" si="80"/>
        <v>731.43200000000002</v>
      </c>
      <c r="E282" s="32">
        <f t="shared" si="80"/>
        <v>730.40599999999995</v>
      </c>
      <c r="F282" s="32">
        <f t="shared" si="80"/>
        <v>730.43499999999995</v>
      </c>
      <c r="G282" s="32">
        <f t="shared" si="80"/>
        <v>730.32275000000004</v>
      </c>
      <c r="H282" s="32">
        <f t="shared" si="80"/>
        <v>730.53525000000002</v>
      </c>
      <c r="I282" s="32">
        <f t="shared" si="80"/>
        <v>730.36924999999997</v>
      </c>
      <c r="J282" s="32">
        <f t="shared" si="80"/>
        <v>730.053</v>
      </c>
      <c r="K282" s="32">
        <f t="shared" si="80"/>
        <v>729.87249999999995</v>
      </c>
      <c r="L282" s="32">
        <f t="shared" si="80"/>
        <v>729.8</v>
      </c>
      <c r="M282" s="32">
        <f t="shared" si="80"/>
        <v>730.149</v>
      </c>
      <c r="N282" s="96">
        <f t="shared" si="80"/>
        <v>730.67949999999996</v>
      </c>
    </row>
    <row r="285" spans="1:14" ht="18.75" x14ac:dyDescent="0.3">
      <c r="A285" s="26" t="s">
        <v>107</v>
      </c>
    </row>
    <row r="286" spans="1:14" ht="15.75" x14ac:dyDescent="0.25">
      <c r="A286" s="23" t="s">
        <v>109</v>
      </c>
      <c r="N286" s="91"/>
    </row>
    <row r="287" spans="1:14" ht="15.75" x14ac:dyDescent="0.25">
      <c r="A287" s="24" t="s">
        <v>14</v>
      </c>
      <c r="B287" s="93" t="s">
        <v>82</v>
      </c>
      <c r="C287" s="93" t="s">
        <v>83</v>
      </c>
      <c r="D287" s="93" t="s">
        <v>84</v>
      </c>
      <c r="E287" s="93" t="s">
        <v>85</v>
      </c>
      <c r="F287" s="93" t="s">
        <v>86</v>
      </c>
      <c r="G287" s="93" t="s">
        <v>87</v>
      </c>
      <c r="H287" s="93" t="s">
        <v>88</v>
      </c>
      <c r="I287" s="93" t="s">
        <v>89</v>
      </c>
      <c r="J287" s="93" t="s">
        <v>90</v>
      </c>
      <c r="K287" s="93" t="s">
        <v>91</v>
      </c>
      <c r="L287" s="93" t="s">
        <v>92</v>
      </c>
      <c r="M287" s="93" t="s">
        <v>93</v>
      </c>
      <c r="N287" s="94" t="s">
        <v>94</v>
      </c>
    </row>
    <row r="288" spans="1:14" x14ac:dyDescent="0.25">
      <c r="A288" s="2">
        <v>1975</v>
      </c>
      <c r="B288" s="32">
        <v>758.4</v>
      </c>
      <c r="C288" s="32">
        <v>760</v>
      </c>
      <c r="D288" s="32"/>
      <c r="E288" s="32"/>
      <c r="F288" s="32"/>
      <c r="G288" s="32">
        <v>758</v>
      </c>
      <c r="H288" s="32"/>
      <c r="I288" s="32"/>
      <c r="J288" s="32"/>
      <c r="K288" s="32"/>
      <c r="L288" s="32"/>
      <c r="M288" s="32"/>
      <c r="N288" s="96"/>
    </row>
    <row r="289" spans="1:14" x14ac:dyDescent="0.25">
      <c r="A289" s="2">
        <v>1976</v>
      </c>
      <c r="B289" s="32">
        <v>758.3</v>
      </c>
      <c r="C289" s="32">
        <v>759.8</v>
      </c>
      <c r="D289" s="32">
        <v>757.8</v>
      </c>
      <c r="E289" s="32">
        <v>757.6</v>
      </c>
      <c r="F289" s="32">
        <v>757.6</v>
      </c>
      <c r="G289" s="32">
        <v>756.4</v>
      </c>
      <c r="H289" s="32">
        <v>757.1</v>
      </c>
      <c r="I289" s="32">
        <v>757.9</v>
      </c>
      <c r="J289" s="32">
        <v>757.1</v>
      </c>
      <c r="K289" s="32">
        <v>757.1</v>
      </c>
      <c r="L289" s="32">
        <v>755.8</v>
      </c>
      <c r="M289" s="32">
        <v>757.3</v>
      </c>
      <c r="N289" s="96">
        <f t="shared" ref="N289:N332" si="81">AVERAGE(B289:M289)</f>
        <v>757.48333333333323</v>
      </c>
    </row>
    <row r="290" spans="1:14" x14ac:dyDescent="0.25">
      <c r="A290" s="2">
        <v>1977</v>
      </c>
      <c r="B290" s="32">
        <v>758.2</v>
      </c>
      <c r="C290" s="32">
        <v>758.5</v>
      </c>
      <c r="D290" s="32">
        <v>757.8</v>
      </c>
      <c r="E290" s="32">
        <v>758.4</v>
      </c>
      <c r="F290" s="32">
        <v>757.8</v>
      </c>
      <c r="G290" s="32">
        <v>757.8</v>
      </c>
      <c r="H290" s="32">
        <v>757.7</v>
      </c>
      <c r="I290" s="32">
        <v>757.9</v>
      </c>
      <c r="J290" s="32">
        <v>757.9</v>
      </c>
      <c r="K290" s="32">
        <v>758</v>
      </c>
      <c r="L290" s="32">
        <v>757.6</v>
      </c>
      <c r="M290" s="32">
        <v>757.9</v>
      </c>
      <c r="N290" s="96">
        <f t="shared" si="81"/>
        <v>757.95833333333314</v>
      </c>
    </row>
    <row r="291" spans="1:14" x14ac:dyDescent="0.25">
      <c r="A291" s="2">
        <v>1978</v>
      </c>
      <c r="B291" s="32">
        <v>759.1</v>
      </c>
      <c r="C291" s="32">
        <v>758.5</v>
      </c>
      <c r="D291" s="32">
        <v>758.7</v>
      </c>
      <c r="E291" s="32">
        <v>758.7</v>
      </c>
      <c r="F291" s="32">
        <v>757.7</v>
      </c>
      <c r="G291" s="32">
        <v>758.1</v>
      </c>
      <c r="H291" s="32">
        <v>757.8</v>
      </c>
      <c r="I291" s="32">
        <v>757.9</v>
      </c>
      <c r="J291" s="32">
        <v>758.2</v>
      </c>
      <c r="K291" s="32">
        <v>757.8</v>
      </c>
      <c r="L291" s="32">
        <v>757.4</v>
      </c>
      <c r="M291" s="32">
        <v>758.1</v>
      </c>
      <c r="N291" s="96">
        <f t="shared" si="81"/>
        <v>758.16666666666663</v>
      </c>
    </row>
    <row r="292" spans="1:14" x14ac:dyDescent="0.25">
      <c r="A292" s="2">
        <v>1979</v>
      </c>
      <c r="B292" s="32">
        <v>758.7</v>
      </c>
      <c r="C292" s="32">
        <v>758.6</v>
      </c>
      <c r="D292" s="32">
        <v>758.5</v>
      </c>
      <c r="E292" s="32">
        <v>757.5</v>
      </c>
      <c r="F292" s="32">
        <v>757.7</v>
      </c>
      <c r="G292" s="32">
        <v>757.9</v>
      </c>
      <c r="H292" s="32">
        <v>758.1</v>
      </c>
      <c r="I292" s="32">
        <v>757.5</v>
      </c>
      <c r="J292" s="32">
        <v>757.7</v>
      </c>
      <c r="K292" s="32">
        <v>757.7</v>
      </c>
      <c r="L292" s="32">
        <v>757.4</v>
      </c>
      <c r="M292" s="32">
        <v>758.2</v>
      </c>
      <c r="N292" s="96">
        <f t="shared" si="81"/>
        <v>757.95833333333337</v>
      </c>
    </row>
    <row r="293" spans="1:14" x14ac:dyDescent="0.25">
      <c r="A293" s="2">
        <v>1980</v>
      </c>
      <c r="B293" s="32">
        <v>758.2</v>
      </c>
      <c r="C293" s="32">
        <v>758.6</v>
      </c>
      <c r="D293" s="32">
        <v>757.9</v>
      </c>
      <c r="E293" s="32">
        <v>758.1</v>
      </c>
      <c r="F293" s="32">
        <v>757.7</v>
      </c>
      <c r="G293" s="32">
        <v>757.6</v>
      </c>
      <c r="H293" s="32">
        <v>757.8</v>
      </c>
      <c r="I293" s="32">
        <v>757.9</v>
      </c>
      <c r="J293" s="32">
        <v>757.2</v>
      </c>
      <c r="K293" s="32">
        <v>757.1</v>
      </c>
      <c r="L293" s="32">
        <v>757.1</v>
      </c>
      <c r="M293" s="32">
        <v>757.4</v>
      </c>
      <c r="N293" s="96">
        <f t="shared" si="81"/>
        <v>757.7166666666667</v>
      </c>
    </row>
    <row r="294" spans="1:14" x14ac:dyDescent="0.25">
      <c r="A294" s="2">
        <v>1981</v>
      </c>
      <c r="B294" s="32">
        <v>758.5</v>
      </c>
      <c r="C294" s="32">
        <v>757.2</v>
      </c>
      <c r="D294" s="32">
        <v>757.8</v>
      </c>
      <c r="E294" s="32">
        <v>757.4</v>
      </c>
      <c r="F294" s="32">
        <v>757.1</v>
      </c>
      <c r="G294" s="32">
        <v>757.3</v>
      </c>
      <c r="H294" s="32">
        <v>757.4</v>
      </c>
      <c r="I294" s="32">
        <v>757.5</v>
      </c>
      <c r="J294" s="32">
        <v>758.4</v>
      </c>
      <c r="K294" s="32">
        <v>757.8</v>
      </c>
      <c r="L294" s="32">
        <v>757.1</v>
      </c>
      <c r="M294" s="32">
        <v>757.1</v>
      </c>
      <c r="N294" s="96">
        <f t="shared" si="81"/>
        <v>757.55000000000007</v>
      </c>
    </row>
    <row r="295" spans="1:14" x14ac:dyDescent="0.25">
      <c r="A295" s="2">
        <v>1982</v>
      </c>
      <c r="B295" s="32">
        <v>758</v>
      </c>
      <c r="C295" s="32">
        <v>757.8</v>
      </c>
      <c r="D295" s="32">
        <v>757.6</v>
      </c>
      <c r="E295" s="32">
        <v>757.7</v>
      </c>
      <c r="F295" s="32">
        <v>757</v>
      </c>
      <c r="G295" s="32">
        <v>757</v>
      </c>
      <c r="H295" s="32">
        <v>756.9</v>
      </c>
      <c r="I295" s="32">
        <v>756.9</v>
      </c>
      <c r="J295" s="32">
        <v>757.1</v>
      </c>
      <c r="K295" s="32">
        <v>757</v>
      </c>
      <c r="L295" s="32">
        <v>756.7</v>
      </c>
      <c r="M295" s="32">
        <v>757</v>
      </c>
      <c r="N295" s="96">
        <f t="shared" si="81"/>
        <v>757.22500000000002</v>
      </c>
    </row>
    <row r="296" spans="1:14" x14ac:dyDescent="0.25">
      <c r="A296" s="2">
        <v>1984</v>
      </c>
      <c r="B296" s="32">
        <v>758.9</v>
      </c>
      <c r="C296" s="32">
        <v>758</v>
      </c>
      <c r="D296" s="32">
        <v>757.8</v>
      </c>
      <c r="E296" s="32">
        <v>758.2</v>
      </c>
      <c r="F296" s="32">
        <v>757.7</v>
      </c>
      <c r="G296" s="32">
        <v>757.6</v>
      </c>
      <c r="H296" s="32">
        <v>757.7</v>
      </c>
      <c r="I296" s="32">
        <v>757.7</v>
      </c>
      <c r="J296" s="32">
        <v>757.6</v>
      </c>
      <c r="K296" s="32">
        <v>757.5</v>
      </c>
      <c r="L296" s="32">
        <v>758.3</v>
      </c>
      <c r="M296" s="32">
        <v>757.2</v>
      </c>
      <c r="N296" s="96">
        <f t="shared" si="81"/>
        <v>757.85</v>
      </c>
    </row>
    <row r="297" spans="1:14" x14ac:dyDescent="0.25">
      <c r="A297" s="2">
        <v>1985</v>
      </c>
      <c r="B297" s="32">
        <v>758</v>
      </c>
      <c r="C297" s="32">
        <v>756.8</v>
      </c>
      <c r="D297" s="32">
        <v>756.7</v>
      </c>
      <c r="E297" s="32">
        <v>756.4</v>
      </c>
      <c r="F297" s="32">
        <v>755.6</v>
      </c>
      <c r="G297" s="32">
        <v>755.6</v>
      </c>
      <c r="H297" s="32">
        <v>755.9</v>
      </c>
      <c r="I297" s="32">
        <v>755.7</v>
      </c>
      <c r="J297" s="32">
        <v>755.1</v>
      </c>
      <c r="K297" s="32">
        <v>754.6</v>
      </c>
      <c r="L297" s="32">
        <v>755.2</v>
      </c>
      <c r="M297" s="32">
        <v>755.7</v>
      </c>
      <c r="N297" s="96">
        <f t="shared" si="81"/>
        <v>755.94166666666672</v>
      </c>
    </row>
    <row r="298" spans="1:14" x14ac:dyDescent="0.25">
      <c r="A298" s="2">
        <v>1986</v>
      </c>
      <c r="B298" s="32">
        <v>755.9</v>
      </c>
      <c r="C298" s="32">
        <v>756.1</v>
      </c>
      <c r="D298" s="32">
        <v>756</v>
      </c>
      <c r="E298" s="32">
        <v>754.6</v>
      </c>
      <c r="F298" s="32">
        <v>754.2</v>
      </c>
      <c r="G298" s="32">
        <v>754.1</v>
      </c>
      <c r="H298" s="32">
        <v>755.1</v>
      </c>
      <c r="I298" s="32">
        <v>754</v>
      </c>
      <c r="J298" s="32">
        <v>754.4</v>
      </c>
      <c r="K298" s="32">
        <v>754.9</v>
      </c>
      <c r="L298" s="32">
        <v>753.8</v>
      </c>
      <c r="M298" s="32">
        <v>754.8</v>
      </c>
      <c r="N298" s="96">
        <f t="shared" si="81"/>
        <v>754.82499999999993</v>
      </c>
    </row>
    <row r="299" spans="1:14" x14ac:dyDescent="0.25">
      <c r="A299" s="2">
        <v>1987</v>
      </c>
      <c r="B299" s="32">
        <v>755.1</v>
      </c>
      <c r="C299" s="32">
        <v>754.4</v>
      </c>
      <c r="D299" s="32">
        <v>754.4</v>
      </c>
      <c r="E299" s="32">
        <v>754.3</v>
      </c>
      <c r="F299" s="32">
        <v>754</v>
      </c>
      <c r="G299" s="32">
        <v>754.1</v>
      </c>
      <c r="H299" s="32">
        <v>753.6</v>
      </c>
      <c r="I299" s="32">
        <v>754</v>
      </c>
      <c r="J299" s="32">
        <v>754.7</v>
      </c>
      <c r="K299" s="32">
        <v>754.2</v>
      </c>
      <c r="L299" s="32">
        <v>754.1</v>
      </c>
      <c r="M299" s="32">
        <v>754.4</v>
      </c>
      <c r="N299" s="96">
        <f t="shared" si="81"/>
        <v>754.27499999999998</v>
      </c>
    </row>
    <row r="300" spans="1:14" x14ac:dyDescent="0.25">
      <c r="A300" s="2">
        <v>1988</v>
      </c>
      <c r="B300" s="32">
        <v>755.3</v>
      </c>
      <c r="C300" s="32">
        <v>754.7</v>
      </c>
      <c r="D300" s="32">
        <v>755.5</v>
      </c>
      <c r="E300" s="32">
        <v>754.9</v>
      </c>
      <c r="F300" s="32">
        <v>754.4</v>
      </c>
      <c r="G300" s="32">
        <v>754.8</v>
      </c>
      <c r="H300" s="32">
        <v>755.2</v>
      </c>
      <c r="I300" s="32">
        <v>754.7</v>
      </c>
      <c r="J300" s="32">
        <v>754.4</v>
      </c>
      <c r="K300" s="32">
        <v>753.9</v>
      </c>
      <c r="L300" s="32">
        <v>754.5</v>
      </c>
      <c r="M300" s="32">
        <v>755.2</v>
      </c>
      <c r="N300" s="96">
        <f t="shared" si="81"/>
        <v>754.79166666666663</v>
      </c>
    </row>
    <row r="301" spans="1:14" x14ac:dyDescent="0.25">
      <c r="A301" s="2">
        <v>1989</v>
      </c>
      <c r="B301" s="32">
        <v>754.9</v>
      </c>
      <c r="C301" s="32">
        <v>756.1</v>
      </c>
      <c r="D301" s="32">
        <v>756</v>
      </c>
      <c r="E301" s="32">
        <v>754.5</v>
      </c>
      <c r="F301" s="32">
        <v>754.7</v>
      </c>
      <c r="G301" s="32">
        <v>754.6</v>
      </c>
      <c r="H301" s="32">
        <v>754.9</v>
      </c>
      <c r="I301" s="32">
        <v>754.5</v>
      </c>
      <c r="J301" s="32">
        <v>753.6</v>
      </c>
      <c r="K301" s="32">
        <v>754.5</v>
      </c>
      <c r="L301" s="32">
        <v>753.7</v>
      </c>
      <c r="M301" s="32">
        <v>755.3</v>
      </c>
      <c r="N301" s="96">
        <f t="shared" si="81"/>
        <v>754.77499999999998</v>
      </c>
    </row>
    <row r="302" spans="1:14" x14ac:dyDescent="0.25">
      <c r="A302" s="2">
        <v>1990</v>
      </c>
      <c r="B302" s="32">
        <v>753.8</v>
      </c>
      <c r="C302" s="32">
        <v>756.1</v>
      </c>
      <c r="D302" s="32">
        <v>755</v>
      </c>
      <c r="E302" s="32">
        <v>754.5</v>
      </c>
      <c r="F302" s="32">
        <v>753.8</v>
      </c>
      <c r="G302" s="32">
        <v>753.8</v>
      </c>
      <c r="H302" s="32">
        <v>754.5</v>
      </c>
      <c r="I302" s="32">
        <v>754.3</v>
      </c>
      <c r="J302" s="32">
        <v>753.6</v>
      </c>
      <c r="K302" s="32">
        <v>753.3</v>
      </c>
      <c r="L302" s="32">
        <v>752.7</v>
      </c>
      <c r="M302" s="32">
        <v>753.6</v>
      </c>
      <c r="N302" s="96">
        <f t="shared" si="81"/>
        <v>754.08333333333348</v>
      </c>
    </row>
    <row r="303" spans="1:14" x14ac:dyDescent="0.25">
      <c r="A303" s="2">
        <v>1991</v>
      </c>
      <c r="B303" s="32">
        <v>754.3</v>
      </c>
      <c r="C303" s="32">
        <v>754.6</v>
      </c>
      <c r="D303" s="32">
        <v>753.9</v>
      </c>
      <c r="E303" s="32">
        <v>753.4</v>
      </c>
      <c r="F303" s="32">
        <v>753</v>
      </c>
      <c r="G303" s="32">
        <v>753.4</v>
      </c>
      <c r="H303" s="32">
        <v>753.7</v>
      </c>
      <c r="I303" s="32">
        <v>753.8</v>
      </c>
      <c r="J303" s="32">
        <v>753.2</v>
      </c>
      <c r="K303" s="32">
        <v>752.8</v>
      </c>
      <c r="L303" s="32">
        <v>752.9</v>
      </c>
      <c r="M303" s="32">
        <v>753.3</v>
      </c>
      <c r="N303" s="96">
        <f t="shared" si="81"/>
        <v>753.52499999999998</v>
      </c>
    </row>
    <row r="304" spans="1:14" x14ac:dyDescent="0.25">
      <c r="A304" s="2">
        <v>1992</v>
      </c>
      <c r="B304" s="32">
        <v>753.6</v>
      </c>
      <c r="C304" s="32">
        <v>753.8</v>
      </c>
      <c r="D304" s="32">
        <v>754</v>
      </c>
      <c r="E304" s="32">
        <v>753</v>
      </c>
      <c r="F304" s="32">
        <v>752.9</v>
      </c>
      <c r="G304" s="32">
        <v>752.3</v>
      </c>
      <c r="H304" s="32">
        <v>753.8</v>
      </c>
      <c r="I304" s="32">
        <v>754</v>
      </c>
      <c r="J304" s="32">
        <v>752.9</v>
      </c>
      <c r="K304" s="32">
        <v>753.1</v>
      </c>
      <c r="L304" s="32">
        <v>752.8</v>
      </c>
      <c r="M304" s="32">
        <v>753.2</v>
      </c>
      <c r="N304" s="96">
        <f t="shared" si="81"/>
        <v>753.28333333333342</v>
      </c>
    </row>
    <row r="305" spans="1:14" x14ac:dyDescent="0.25">
      <c r="A305" s="2">
        <v>1993</v>
      </c>
      <c r="B305" s="32">
        <v>754</v>
      </c>
      <c r="C305" s="32">
        <v>754.3</v>
      </c>
      <c r="D305" s="32">
        <v>754</v>
      </c>
      <c r="E305" s="32">
        <v>752.7</v>
      </c>
      <c r="F305" s="32">
        <v>752.4</v>
      </c>
      <c r="G305" s="32">
        <v>752.3</v>
      </c>
      <c r="H305" s="32">
        <v>753.1</v>
      </c>
      <c r="I305" s="32">
        <v>752.9</v>
      </c>
      <c r="J305" s="32">
        <v>752.8</v>
      </c>
      <c r="K305" s="32">
        <v>752.6</v>
      </c>
      <c r="L305" s="32">
        <v>752.8</v>
      </c>
      <c r="M305" s="32">
        <v>752.7</v>
      </c>
      <c r="N305" s="96">
        <f t="shared" si="81"/>
        <v>753.05000000000007</v>
      </c>
    </row>
    <row r="306" spans="1:14" x14ac:dyDescent="0.25">
      <c r="A306" s="2">
        <v>1994</v>
      </c>
      <c r="B306" s="32">
        <v>755.9</v>
      </c>
      <c r="C306" s="32">
        <v>756.4</v>
      </c>
      <c r="D306" s="32">
        <v>756.6</v>
      </c>
      <c r="E306" s="32">
        <v>755.9</v>
      </c>
      <c r="F306" s="32">
        <v>755.2</v>
      </c>
      <c r="G306" s="32">
        <v>755.5</v>
      </c>
      <c r="H306" s="32">
        <v>755.4</v>
      </c>
      <c r="I306" s="32">
        <v>755.8</v>
      </c>
      <c r="J306" s="32">
        <v>755.1</v>
      </c>
      <c r="K306" s="32">
        <v>755.1</v>
      </c>
      <c r="L306" s="32">
        <v>755.4</v>
      </c>
      <c r="M306" s="32">
        <v>755.6</v>
      </c>
      <c r="N306" s="96">
        <f t="shared" si="81"/>
        <v>755.65833333333342</v>
      </c>
    </row>
    <row r="307" spans="1:14" x14ac:dyDescent="0.25">
      <c r="A307" s="2">
        <v>1995</v>
      </c>
      <c r="B307" s="32">
        <v>756.3</v>
      </c>
      <c r="C307" s="32">
        <v>757.2</v>
      </c>
      <c r="D307" s="32">
        <v>756.2</v>
      </c>
      <c r="E307" s="32">
        <v>754.7</v>
      </c>
      <c r="F307" s="32">
        <v>755.5</v>
      </c>
      <c r="G307" s="32">
        <v>755.4</v>
      </c>
      <c r="H307" s="32">
        <v>755.4</v>
      </c>
      <c r="I307" s="32">
        <v>755.3</v>
      </c>
      <c r="J307" s="32">
        <v>755.5</v>
      </c>
      <c r="K307" s="32">
        <v>754.7</v>
      </c>
      <c r="L307" s="32">
        <v>755.4</v>
      </c>
      <c r="M307" s="32">
        <v>756</v>
      </c>
      <c r="N307" s="96">
        <f t="shared" si="81"/>
        <v>755.63333333333321</v>
      </c>
    </row>
    <row r="308" spans="1:14" x14ac:dyDescent="0.25">
      <c r="A308" s="2">
        <v>1996</v>
      </c>
      <c r="B308" s="32">
        <v>755.7</v>
      </c>
      <c r="C308" s="32">
        <v>755.9</v>
      </c>
      <c r="D308" s="32">
        <v>756.1</v>
      </c>
      <c r="E308" s="32">
        <v>755.7</v>
      </c>
      <c r="F308" s="32">
        <v>755.8</v>
      </c>
      <c r="G308" s="32">
        <v>755.7</v>
      </c>
      <c r="H308" s="32">
        <v>756.1</v>
      </c>
      <c r="I308" s="32">
        <v>755.8</v>
      </c>
      <c r="J308" s="32">
        <v>755</v>
      </c>
      <c r="K308" s="32">
        <v>754.9</v>
      </c>
      <c r="L308" s="32">
        <v>754.6</v>
      </c>
      <c r="M308" s="32">
        <v>755.4</v>
      </c>
      <c r="N308" s="96">
        <f t="shared" si="81"/>
        <v>755.55833333333328</v>
      </c>
    </row>
    <row r="309" spans="1:14" x14ac:dyDescent="0.25">
      <c r="A309" s="2">
        <v>1997</v>
      </c>
      <c r="B309" s="32">
        <v>756.8</v>
      </c>
      <c r="C309" s="32">
        <v>755.2</v>
      </c>
      <c r="D309" s="32">
        <v>756.4</v>
      </c>
      <c r="E309" s="32">
        <v>755.8</v>
      </c>
      <c r="F309" s="32">
        <v>755</v>
      </c>
      <c r="G309" s="32">
        <v>755</v>
      </c>
      <c r="H309" s="32">
        <v>754.9</v>
      </c>
      <c r="I309" s="32">
        <v>755.4</v>
      </c>
      <c r="J309" s="32">
        <v>755.1</v>
      </c>
      <c r="K309" s="32">
        <v>754.8</v>
      </c>
      <c r="L309" s="32">
        <v>755</v>
      </c>
      <c r="M309" s="32">
        <v>755.3</v>
      </c>
      <c r="N309" s="96">
        <f t="shared" si="81"/>
        <v>755.39166666666654</v>
      </c>
    </row>
    <row r="310" spans="1:14" x14ac:dyDescent="0.25">
      <c r="A310" s="2">
        <v>1998</v>
      </c>
      <c r="B310" s="32">
        <v>755</v>
      </c>
      <c r="C310" s="32">
        <v>755.7</v>
      </c>
      <c r="D310" s="32">
        <v>755.6</v>
      </c>
      <c r="E310" s="32">
        <v>755.6</v>
      </c>
      <c r="F310" s="32">
        <v>755.6</v>
      </c>
      <c r="G310" s="32">
        <v>755.8</v>
      </c>
      <c r="H310" s="32">
        <v>756.1</v>
      </c>
      <c r="I310" s="32">
        <v>755.8</v>
      </c>
      <c r="J310" s="32">
        <v>755.5</v>
      </c>
      <c r="K310" s="32">
        <v>755</v>
      </c>
      <c r="L310" s="32">
        <v>755.4</v>
      </c>
      <c r="M310" s="32">
        <v>755.8</v>
      </c>
      <c r="N310" s="96">
        <f t="shared" si="81"/>
        <v>755.57499999999993</v>
      </c>
    </row>
    <row r="311" spans="1:14" x14ac:dyDescent="0.25">
      <c r="A311" s="2">
        <v>1999</v>
      </c>
      <c r="B311" s="32">
        <v>756</v>
      </c>
      <c r="C311" s="32">
        <v>756.8</v>
      </c>
      <c r="D311" s="32">
        <v>756</v>
      </c>
      <c r="E311" s="32">
        <v>755.9</v>
      </c>
      <c r="F311" s="32">
        <v>756</v>
      </c>
      <c r="G311" s="32">
        <v>755.9</v>
      </c>
      <c r="H311" s="32">
        <v>756.2</v>
      </c>
      <c r="I311" s="32">
        <v>756.1</v>
      </c>
      <c r="J311" s="32"/>
      <c r="K311" s="32"/>
      <c r="L311" s="32"/>
      <c r="M311" s="32"/>
      <c r="N311" s="96"/>
    </row>
    <row r="312" spans="1:14" x14ac:dyDescent="0.25">
      <c r="A312" s="2">
        <v>2000</v>
      </c>
      <c r="B312" s="32">
        <v>756.8</v>
      </c>
      <c r="C312" s="32">
        <v>757.7</v>
      </c>
      <c r="D312" s="32">
        <v>756.5</v>
      </c>
      <c r="E312" s="32">
        <v>756.5</v>
      </c>
      <c r="F312" s="32">
        <v>756</v>
      </c>
      <c r="G312" s="32">
        <v>755.9</v>
      </c>
      <c r="H312" s="32">
        <v>755.8</v>
      </c>
      <c r="I312" s="32">
        <v>743.2</v>
      </c>
      <c r="J312" s="32">
        <v>747.9</v>
      </c>
      <c r="K312" s="32">
        <v>754.1</v>
      </c>
      <c r="L312" s="32">
        <v>753.9</v>
      </c>
      <c r="M312" s="32">
        <v>754.5</v>
      </c>
      <c r="N312" s="96">
        <f t="shared" si="81"/>
        <v>754.06666666666661</v>
      </c>
    </row>
    <row r="313" spans="1:14" x14ac:dyDescent="0.25">
      <c r="A313" s="2">
        <v>2001</v>
      </c>
      <c r="B313" s="32">
        <v>755.6</v>
      </c>
      <c r="C313" s="32">
        <v>754.8</v>
      </c>
      <c r="D313" s="32">
        <v>755.2</v>
      </c>
      <c r="E313" s="32">
        <v>754.9</v>
      </c>
      <c r="F313" s="32">
        <v>754.3</v>
      </c>
      <c r="G313" s="32">
        <v>754.2</v>
      </c>
      <c r="H313" s="32">
        <v>754.5</v>
      </c>
      <c r="I313" s="32">
        <v>754.2</v>
      </c>
      <c r="J313" s="32">
        <v>754.3</v>
      </c>
      <c r="K313" s="32">
        <v>753.8</v>
      </c>
      <c r="L313" s="32">
        <v>754.2</v>
      </c>
      <c r="M313" s="32">
        <v>753.5</v>
      </c>
      <c r="N313" s="96">
        <f t="shared" si="81"/>
        <v>754.45833333333337</v>
      </c>
    </row>
    <row r="314" spans="1:14" x14ac:dyDescent="0.25">
      <c r="A314" s="2">
        <v>2002</v>
      </c>
      <c r="B314" s="32">
        <v>755</v>
      </c>
      <c r="C314" s="32">
        <v>755.5</v>
      </c>
      <c r="D314" s="32">
        <v>755.1</v>
      </c>
      <c r="E314" s="32">
        <v>754.9</v>
      </c>
      <c r="F314" s="32">
        <v>753.7</v>
      </c>
      <c r="G314" s="32">
        <v>754.1</v>
      </c>
      <c r="H314" s="32">
        <v>754.7</v>
      </c>
      <c r="I314" s="32">
        <v>754.1</v>
      </c>
      <c r="J314" s="32">
        <v>753.2</v>
      </c>
      <c r="K314" s="32">
        <v>754</v>
      </c>
      <c r="L314" s="32">
        <v>754.9</v>
      </c>
      <c r="M314" s="32">
        <v>754.9</v>
      </c>
      <c r="N314" s="96">
        <f t="shared" si="81"/>
        <v>754.50833333333333</v>
      </c>
    </row>
    <row r="315" spans="1:14" x14ac:dyDescent="0.25">
      <c r="A315" s="2">
        <v>2003</v>
      </c>
      <c r="B315" s="32">
        <v>754.6</v>
      </c>
      <c r="C315" s="32">
        <v>754.3</v>
      </c>
      <c r="D315" s="32">
        <v>754.4</v>
      </c>
      <c r="E315" s="32">
        <v>754.3</v>
      </c>
      <c r="F315" s="32">
        <v>754.2</v>
      </c>
      <c r="G315" s="32">
        <v>754</v>
      </c>
      <c r="H315" s="32">
        <v>754.3</v>
      </c>
      <c r="I315" s="32">
        <v>754.6</v>
      </c>
      <c r="J315" s="32">
        <v>754.4</v>
      </c>
      <c r="K315" s="32">
        <v>754.5</v>
      </c>
      <c r="L315" s="32">
        <v>754.4</v>
      </c>
      <c r="M315" s="32">
        <v>754.6</v>
      </c>
      <c r="N315" s="96">
        <f t="shared" si="81"/>
        <v>754.38333333333333</v>
      </c>
    </row>
    <row r="316" spans="1:14" x14ac:dyDescent="0.25">
      <c r="A316" s="2">
        <v>2004</v>
      </c>
      <c r="B316" s="32">
        <v>755.6</v>
      </c>
      <c r="C316" s="32">
        <v>755.4</v>
      </c>
      <c r="D316" s="32">
        <v>754.9</v>
      </c>
      <c r="E316" s="32">
        <v>755.2</v>
      </c>
      <c r="F316" s="32">
        <v>754.5</v>
      </c>
      <c r="G316" s="32">
        <v>754.5</v>
      </c>
      <c r="H316" s="32">
        <v>754.7</v>
      </c>
      <c r="I316" s="32">
        <v>754.7</v>
      </c>
      <c r="J316" s="32">
        <v>754.3</v>
      </c>
      <c r="K316" s="32">
        <v>754.2</v>
      </c>
      <c r="L316" s="32">
        <v>754.2</v>
      </c>
      <c r="M316" s="32">
        <v>754.9</v>
      </c>
      <c r="N316" s="96">
        <f t="shared" si="81"/>
        <v>754.75833333333333</v>
      </c>
    </row>
    <row r="317" spans="1:14" x14ac:dyDescent="0.25">
      <c r="A317" s="2">
        <v>2005</v>
      </c>
      <c r="B317" s="32"/>
      <c r="C317" s="32"/>
      <c r="D317" s="32"/>
      <c r="E317" s="32">
        <v>754.3</v>
      </c>
      <c r="F317" s="32"/>
      <c r="G317" s="32">
        <v>753.8</v>
      </c>
      <c r="H317" s="32">
        <v>754.6</v>
      </c>
      <c r="I317" s="32">
        <v>754.5</v>
      </c>
      <c r="J317" s="32">
        <v>754.4</v>
      </c>
      <c r="K317" s="32">
        <v>754.1</v>
      </c>
      <c r="L317" s="32">
        <v>754.3</v>
      </c>
      <c r="M317" s="32">
        <v>754.8</v>
      </c>
      <c r="N317" s="96"/>
    </row>
    <row r="318" spans="1:14" x14ac:dyDescent="0.25">
      <c r="A318" s="2">
        <v>2006</v>
      </c>
      <c r="B318" s="32">
        <v>754.6</v>
      </c>
      <c r="C318" s="32">
        <v>755.4</v>
      </c>
      <c r="D318" s="32">
        <v>755.3</v>
      </c>
      <c r="E318" s="32">
        <v>754.7</v>
      </c>
      <c r="F318" s="32">
        <v>754.8</v>
      </c>
      <c r="G318" s="32">
        <v>754.9</v>
      </c>
      <c r="H318" s="32">
        <v>755</v>
      </c>
      <c r="I318" s="32">
        <v>754.9</v>
      </c>
      <c r="J318" s="32">
        <v>755.1</v>
      </c>
      <c r="K318" s="32">
        <v>754.5</v>
      </c>
      <c r="L318" s="32">
        <v>754.5</v>
      </c>
      <c r="M318" s="32">
        <v>755.4</v>
      </c>
      <c r="N318" s="96">
        <f t="shared" si="81"/>
        <v>754.92500000000007</v>
      </c>
    </row>
    <row r="319" spans="1:14" x14ac:dyDescent="0.25">
      <c r="A319" s="2">
        <v>2007</v>
      </c>
      <c r="B319" s="32">
        <v>755.4</v>
      </c>
      <c r="C319" s="32">
        <v>756.3</v>
      </c>
      <c r="D319" s="32">
        <v>755.4</v>
      </c>
      <c r="E319" s="32">
        <v>755.4</v>
      </c>
      <c r="F319" s="32">
        <v>754.9</v>
      </c>
      <c r="G319" s="32">
        <v>754.9</v>
      </c>
      <c r="H319" s="32">
        <v>755.3</v>
      </c>
      <c r="I319" s="32">
        <v>755.1</v>
      </c>
      <c r="J319" s="32">
        <v>755.1</v>
      </c>
      <c r="K319" s="32">
        <v>754.5</v>
      </c>
      <c r="L319" s="32">
        <v>754.2</v>
      </c>
      <c r="M319" s="32">
        <v>755.5</v>
      </c>
      <c r="N319" s="96">
        <f t="shared" si="81"/>
        <v>755.16666666666686</v>
      </c>
    </row>
    <row r="320" spans="1:14" x14ac:dyDescent="0.25">
      <c r="A320" s="2">
        <v>2008</v>
      </c>
      <c r="B320" s="32">
        <v>755.7</v>
      </c>
      <c r="C320" s="32">
        <v>756.3</v>
      </c>
      <c r="D320" s="32">
        <v>756.1</v>
      </c>
      <c r="E320" s="32">
        <v>755</v>
      </c>
      <c r="F320" s="32">
        <v>755</v>
      </c>
      <c r="G320" s="32">
        <v>755</v>
      </c>
      <c r="H320" s="32">
        <v>755.5</v>
      </c>
      <c r="I320" s="32">
        <v>754.7</v>
      </c>
      <c r="J320" s="32">
        <v>755.2</v>
      </c>
      <c r="K320" s="32">
        <v>755</v>
      </c>
      <c r="L320" s="32">
        <v>755</v>
      </c>
      <c r="M320" s="32">
        <v>755.6</v>
      </c>
      <c r="N320" s="96">
        <f t="shared" si="81"/>
        <v>755.3416666666667</v>
      </c>
    </row>
    <row r="321" spans="1:14" x14ac:dyDescent="0.25">
      <c r="A321" s="2">
        <v>2009</v>
      </c>
      <c r="B321" s="32">
        <v>756.2</v>
      </c>
      <c r="C321" s="32">
        <v>755.9</v>
      </c>
      <c r="D321" s="32">
        <v>756</v>
      </c>
      <c r="E321" s="32">
        <v>755.5</v>
      </c>
      <c r="F321" s="32">
        <v>755</v>
      </c>
      <c r="G321" s="32">
        <v>755</v>
      </c>
      <c r="H321" s="32">
        <v>754.9</v>
      </c>
      <c r="I321" s="32">
        <v>753.8</v>
      </c>
      <c r="J321" s="32">
        <v>754.7</v>
      </c>
      <c r="K321" s="32">
        <v>754.3</v>
      </c>
      <c r="L321" s="32">
        <v>754</v>
      </c>
      <c r="M321" s="32">
        <v>754.7</v>
      </c>
      <c r="N321" s="96">
        <f t="shared" si="81"/>
        <v>755</v>
      </c>
    </row>
    <row r="322" spans="1:14" x14ac:dyDescent="0.25">
      <c r="A322" s="2">
        <v>2010</v>
      </c>
      <c r="B322" s="32">
        <v>754.9</v>
      </c>
      <c r="C322" s="32">
        <v>754.4</v>
      </c>
      <c r="D322" s="32">
        <v>754.9</v>
      </c>
      <c r="E322" s="32">
        <v>754.7</v>
      </c>
      <c r="F322" s="32">
        <v>754.6</v>
      </c>
      <c r="G322" s="32">
        <v>755.4</v>
      </c>
      <c r="H322" s="32">
        <v>755.5</v>
      </c>
      <c r="I322" s="32">
        <v>755.3</v>
      </c>
      <c r="J322" s="32">
        <v>754.8</v>
      </c>
      <c r="K322" s="32">
        <v>755.4</v>
      </c>
      <c r="L322" s="32"/>
      <c r="M322" s="32"/>
      <c r="N322" s="96">
        <f t="shared" si="81"/>
        <v>754.99</v>
      </c>
    </row>
    <row r="323" spans="1:14" x14ac:dyDescent="0.25">
      <c r="A323" s="2">
        <v>2011</v>
      </c>
      <c r="B323" s="32">
        <v>755</v>
      </c>
      <c r="C323" s="32">
        <v>755.7</v>
      </c>
      <c r="D323" s="32">
        <v>757.8</v>
      </c>
      <c r="E323" s="32">
        <v>757.4</v>
      </c>
      <c r="F323" s="32">
        <v>756.3</v>
      </c>
      <c r="G323" s="32">
        <v>755.5</v>
      </c>
      <c r="H323" s="32">
        <v>754.6</v>
      </c>
      <c r="I323" s="32">
        <v>754.9</v>
      </c>
      <c r="J323" s="32">
        <v>755.4</v>
      </c>
      <c r="K323" s="32">
        <v>755</v>
      </c>
      <c r="L323" s="32">
        <v>755.1</v>
      </c>
      <c r="M323" s="32">
        <v>755.2</v>
      </c>
      <c r="N323" s="96">
        <f t="shared" si="81"/>
        <v>755.6583333333333</v>
      </c>
    </row>
    <row r="324" spans="1:14" x14ac:dyDescent="0.25">
      <c r="A324" s="2">
        <v>2012</v>
      </c>
      <c r="B324" s="32">
        <v>756.1</v>
      </c>
      <c r="C324" s="32">
        <v>755.9</v>
      </c>
      <c r="D324" s="32">
        <v>755.4</v>
      </c>
      <c r="E324" s="32">
        <v>755.3</v>
      </c>
      <c r="F324" s="32">
        <v>754.4</v>
      </c>
      <c r="G324" s="32">
        <v>754.8</v>
      </c>
      <c r="H324" s="32">
        <v>754.6</v>
      </c>
      <c r="I324" s="32">
        <v>755.2</v>
      </c>
      <c r="J324" s="32">
        <v>755.3</v>
      </c>
      <c r="K324" s="32">
        <v>754.7</v>
      </c>
      <c r="L324" s="32">
        <v>755.2</v>
      </c>
      <c r="M324" s="32">
        <v>754.9</v>
      </c>
      <c r="N324" s="96">
        <f t="shared" si="81"/>
        <v>755.15</v>
      </c>
    </row>
    <row r="325" spans="1:14" x14ac:dyDescent="0.25">
      <c r="A325" s="2">
        <v>2013</v>
      </c>
      <c r="B325" s="32">
        <v>756</v>
      </c>
      <c r="C325" s="32">
        <v>755.8</v>
      </c>
      <c r="D325" s="32">
        <v>756</v>
      </c>
      <c r="E325" s="32">
        <v>755.5</v>
      </c>
      <c r="F325" s="32">
        <v>755.9</v>
      </c>
      <c r="G325" s="32">
        <v>755</v>
      </c>
      <c r="H325" s="32">
        <v>755.5</v>
      </c>
      <c r="I325" s="32">
        <v>755.3</v>
      </c>
      <c r="J325" s="32">
        <v>754.9</v>
      </c>
      <c r="K325" s="32">
        <v>755</v>
      </c>
      <c r="L325" s="32">
        <v>754.9</v>
      </c>
      <c r="M325" s="32">
        <v>755.4</v>
      </c>
      <c r="N325" s="96">
        <f t="shared" si="81"/>
        <v>755.43333333333339</v>
      </c>
    </row>
    <row r="326" spans="1:14" x14ac:dyDescent="0.25">
      <c r="A326" s="2">
        <v>2014</v>
      </c>
      <c r="B326" s="32">
        <v>755.5</v>
      </c>
      <c r="C326" s="32">
        <v>755.5</v>
      </c>
      <c r="D326" s="32">
        <v>755.9</v>
      </c>
      <c r="E326" s="32">
        <v>755.1</v>
      </c>
      <c r="F326" s="32">
        <v>755.3</v>
      </c>
      <c r="G326" s="32">
        <v>754.7</v>
      </c>
      <c r="H326" s="32">
        <v>755.1</v>
      </c>
      <c r="I326" s="32">
        <v>755.3</v>
      </c>
      <c r="J326" s="32">
        <v>754.9</v>
      </c>
      <c r="K326" s="32">
        <v>754.7</v>
      </c>
      <c r="L326" s="32">
        <v>755.1</v>
      </c>
      <c r="M326" s="32">
        <v>755.1</v>
      </c>
      <c r="N326" s="96">
        <f t="shared" si="81"/>
        <v>755.18333333333339</v>
      </c>
    </row>
    <row r="327" spans="1:14" x14ac:dyDescent="0.25">
      <c r="A327" s="2">
        <v>2015</v>
      </c>
      <c r="B327" s="32"/>
      <c r="C327" s="32"/>
      <c r="D327" s="32">
        <v>756.17499999999995</v>
      </c>
      <c r="E327" s="32">
        <v>754.86599999999999</v>
      </c>
      <c r="F327" s="32">
        <v>754.93899999999996</v>
      </c>
      <c r="G327" s="32">
        <v>754.322</v>
      </c>
      <c r="H327" s="32">
        <v>755.13</v>
      </c>
      <c r="I327" s="32">
        <v>754.68499999999995</v>
      </c>
      <c r="J327" s="32">
        <v>754.41499999999996</v>
      </c>
      <c r="K327" s="32">
        <v>754.81500000000005</v>
      </c>
      <c r="L327" s="32">
        <v>754.03599999999994</v>
      </c>
      <c r="M327" s="32">
        <v>754.43700000000001</v>
      </c>
    </row>
    <row r="328" spans="1:14" x14ac:dyDescent="0.25">
      <c r="A328" s="2">
        <v>2016</v>
      </c>
      <c r="B328" s="32">
        <v>756.06500000000005</v>
      </c>
      <c r="C328" s="32">
        <v>755.70799999999997</v>
      </c>
      <c r="D328" s="32">
        <v>756.34799999999996</v>
      </c>
      <c r="E328" s="32">
        <v>755.37</v>
      </c>
      <c r="F328" s="32">
        <v>755.21299999999997</v>
      </c>
      <c r="G328" s="32">
        <v>755.63599999999997</v>
      </c>
      <c r="H328" s="32">
        <v>755.61599999999999</v>
      </c>
      <c r="I328" s="32">
        <v>755.03099999999995</v>
      </c>
      <c r="J328" s="32">
        <v>755.65700000000004</v>
      </c>
      <c r="K328" s="32">
        <v>754.58699999999999</v>
      </c>
      <c r="L328" s="32">
        <v>754.60799999999995</v>
      </c>
      <c r="M328" s="32">
        <v>755.29899999999998</v>
      </c>
      <c r="N328" s="96">
        <f t="shared" si="81"/>
        <v>755.42816666666658</v>
      </c>
    </row>
    <row r="329" spans="1:14" x14ac:dyDescent="0.25">
      <c r="A329" s="2">
        <v>2017</v>
      </c>
      <c r="B329" s="32">
        <v>756.47199999999998</v>
      </c>
      <c r="C329" s="32">
        <v>756.08600000000001</v>
      </c>
      <c r="D329" s="32">
        <v>756.04899999999998</v>
      </c>
      <c r="E329" s="32">
        <v>755.16399999999999</v>
      </c>
      <c r="F329" s="32">
        <v>754.99</v>
      </c>
      <c r="G329" s="32">
        <v>755.08100000000002</v>
      </c>
      <c r="H329" s="32">
        <v>755.38300000000004</v>
      </c>
      <c r="I329" s="32">
        <v>755.34400000000005</v>
      </c>
      <c r="J329" s="32">
        <v>754.98199999999997</v>
      </c>
      <c r="K329" s="32">
        <v>754.28899999999999</v>
      </c>
      <c r="L329" s="32">
        <v>754.54300000000001</v>
      </c>
      <c r="M329" s="32">
        <v>755.29700000000003</v>
      </c>
      <c r="N329" s="96">
        <f t="shared" si="81"/>
        <v>755.30666666666673</v>
      </c>
    </row>
    <row r="330" spans="1:14" x14ac:dyDescent="0.25">
      <c r="A330" s="2">
        <v>2018</v>
      </c>
      <c r="B330" s="32">
        <v>755.31700000000001</v>
      </c>
      <c r="C330" s="32">
        <v>756.54200000000003</v>
      </c>
      <c r="D330" s="32">
        <v>755.70100000000002</v>
      </c>
      <c r="E330" s="32">
        <v>755.96100000000001</v>
      </c>
      <c r="F330" s="32">
        <v>755.38</v>
      </c>
      <c r="G330" s="32">
        <v>755.404</v>
      </c>
      <c r="H330" s="32">
        <v>755.303</v>
      </c>
      <c r="I330" s="32">
        <v>755.40200000000004</v>
      </c>
      <c r="J330" s="32">
        <v>754.42200000000003</v>
      </c>
      <c r="K330" s="32">
        <v>754.87400000000002</v>
      </c>
      <c r="L330" s="32">
        <v>754.76800000000003</v>
      </c>
      <c r="M330" s="32">
        <v>755.61300000000006</v>
      </c>
      <c r="N330" s="96">
        <f t="shared" si="81"/>
        <v>755.39058333333332</v>
      </c>
    </row>
    <row r="331" spans="1:14" x14ac:dyDescent="0.25">
      <c r="A331" s="2">
        <v>2019</v>
      </c>
      <c r="B331" s="32">
        <v>756.31799999999998</v>
      </c>
      <c r="C331" s="32">
        <v>755.97900000000004</v>
      </c>
      <c r="D331" s="32">
        <v>756.20399999999995</v>
      </c>
      <c r="E331" s="32">
        <v>755.59299999999996</v>
      </c>
      <c r="F331" s="32">
        <v>754.58100000000002</v>
      </c>
      <c r="G331" s="32">
        <v>754.87199999999996</v>
      </c>
      <c r="H331" s="32">
        <v>755.25599999999997</v>
      </c>
      <c r="I331" s="32">
        <v>755.24300000000005</v>
      </c>
      <c r="J331" s="32">
        <v>755.16300000000001</v>
      </c>
      <c r="K331" s="32">
        <v>754.70399999999995</v>
      </c>
      <c r="L331" s="32">
        <v>754.53099999999995</v>
      </c>
      <c r="M331" s="32">
        <v>754.64700000000005</v>
      </c>
      <c r="N331" s="96">
        <f t="shared" si="81"/>
        <v>755.2575833333334</v>
      </c>
    </row>
    <row r="332" spans="1:14" x14ac:dyDescent="0.25">
      <c r="A332" s="2">
        <v>2020</v>
      </c>
      <c r="B332" s="32">
        <v>755.96100000000001</v>
      </c>
      <c r="C332" s="32">
        <v>756.10299999999995</v>
      </c>
      <c r="D332" s="32">
        <v>756.57799999999997</v>
      </c>
      <c r="E332" s="32">
        <v>755.904</v>
      </c>
      <c r="F332" s="32">
        <v>755.12800000000004</v>
      </c>
      <c r="G332" s="32">
        <v>755.16</v>
      </c>
      <c r="H332" s="32">
        <v>755.08500000000004</v>
      </c>
      <c r="I332" s="32">
        <v>755.03499999999997</v>
      </c>
      <c r="J332" s="32">
        <v>754.98900000000003</v>
      </c>
      <c r="K332" s="32">
        <v>754.41800000000001</v>
      </c>
      <c r="L332" s="32">
        <v>754.64700000000005</v>
      </c>
      <c r="M332" s="32">
        <v>755.43299999999999</v>
      </c>
      <c r="N332" s="96">
        <f t="shared" si="81"/>
        <v>755.37008333333324</v>
      </c>
    </row>
    <row r="334" spans="1:14" x14ac:dyDescent="0.25">
      <c r="A334" s="25" t="s">
        <v>96</v>
      </c>
      <c r="B334" s="32">
        <f>AVERAGE(B288:B332)</f>
        <v>756.14030232558116</v>
      </c>
      <c r="C334" s="32">
        <f t="shared" ref="C334:N334" si="82">AVERAGE(C288:C332)</f>
        <v>756.28879069767447</v>
      </c>
      <c r="D334" s="32">
        <f t="shared" si="82"/>
        <v>756.09895348837233</v>
      </c>
      <c r="E334" s="32">
        <f t="shared" si="82"/>
        <v>755.61495454545468</v>
      </c>
      <c r="F334" s="32">
        <f t="shared" si="82"/>
        <v>755.29141860465108</v>
      </c>
      <c r="G334" s="32">
        <f t="shared" si="82"/>
        <v>755.29277777777781</v>
      </c>
      <c r="H334" s="32">
        <f t="shared" si="82"/>
        <v>755.47211363636347</v>
      </c>
      <c r="I334" s="32">
        <f t="shared" si="82"/>
        <v>755.08727272727265</v>
      </c>
      <c r="J334" s="32">
        <f t="shared" si="82"/>
        <v>755.01460465116293</v>
      </c>
      <c r="K334" s="32">
        <f t="shared" si="82"/>
        <v>754.97411627906979</v>
      </c>
      <c r="L334" s="32">
        <f t="shared" si="82"/>
        <v>754.92221428571452</v>
      </c>
      <c r="M334" s="32">
        <f t="shared" si="82"/>
        <v>755.38633333333348</v>
      </c>
      <c r="N334" s="96">
        <f t="shared" si="82"/>
        <v>755.46466869918709</v>
      </c>
    </row>
    <row r="335" spans="1:14" x14ac:dyDescent="0.25">
      <c r="A335" s="25" t="s">
        <v>97</v>
      </c>
      <c r="B335" s="32">
        <f>STDEV(B288:B332)</f>
        <v>1.4713105517722547</v>
      </c>
      <c r="C335" s="32">
        <f t="shared" ref="C335:N335" si="83">STDEV(C288:C332)</f>
        <v>1.4709186562297567</v>
      </c>
      <c r="D335" s="32">
        <f t="shared" si="83"/>
        <v>1.2096652813994668</v>
      </c>
      <c r="E335" s="32">
        <f t="shared" si="83"/>
        <v>1.4055926326815453</v>
      </c>
      <c r="F335" s="32">
        <f t="shared" si="83"/>
        <v>1.3582531539156597</v>
      </c>
      <c r="G335" s="32">
        <f t="shared" si="83"/>
        <v>1.3937245209882942</v>
      </c>
      <c r="H335" s="32">
        <f t="shared" si="83"/>
        <v>1.1955382015802034</v>
      </c>
      <c r="I335" s="32">
        <f t="shared" si="83"/>
        <v>2.2295858032653935</v>
      </c>
      <c r="J335" s="32">
        <f t="shared" si="83"/>
        <v>1.7768739288496245</v>
      </c>
      <c r="K335" s="32">
        <f t="shared" si="83"/>
        <v>1.3624533405606487</v>
      </c>
      <c r="L335" s="32">
        <f t="shared" si="83"/>
        <v>1.3299190977725717</v>
      </c>
      <c r="M335" s="32">
        <f t="shared" si="83"/>
        <v>1.2871200726042662</v>
      </c>
      <c r="N335" s="96">
        <f t="shared" si="83"/>
        <v>1.3042223501807513</v>
      </c>
    </row>
    <row r="336" spans="1:14" x14ac:dyDescent="0.25">
      <c r="A336" s="25" t="s">
        <v>98</v>
      </c>
      <c r="B336" s="32">
        <f t="shared" ref="B336:N336" si="84">B335/B334*100</f>
        <v>0.19458168639432386</v>
      </c>
      <c r="C336" s="32">
        <f t="shared" si="84"/>
        <v>0.19449166433801537</v>
      </c>
      <c r="D336" s="32">
        <f t="shared" si="84"/>
        <v>0.15998769417924735</v>
      </c>
      <c r="E336" s="32">
        <f t="shared" si="84"/>
        <v>0.18601969484935474</v>
      </c>
      <c r="F336" s="32">
        <f t="shared" si="84"/>
        <v>0.17983166767933612</v>
      </c>
      <c r="G336" s="32">
        <f t="shared" si="84"/>
        <v>0.18452771719715236</v>
      </c>
      <c r="H336" s="32">
        <f t="shared" si="84"/>
        <v>0.15825047410759358</v>
      </c>
      <c r="I336" s="32">
        <f t="shared" si="84"/>
        <v>0.29527524615961709</v>
      </c>
      <c r="J336" s="32">
        <f t="shared" si="84"/>
        <v>0.23534298779168492</v>
      </c>
      <c r="K336" s="32">
        <f t="shared" si="84"/>
        <v>0.18046358294713105</v>
      </c>
      <c r="L336" s="32">
        <f t="shared" si="84"/>
        <v>0.17616637484047312</v>
      </c>
      <c r="M336" s="32">
        <f t="shared" si="84"/>
        <v>0.17039229011789542</v>
      </c>
      <c r="N336" s="96">
        <f t="shared" si="84"/>
        <v>0.17263843091781569</v>
      </c>
    </row>
    <row r="337" spans="1:14" x14ac:dyDescent="0.25">
      <c r="A337" s="25" t="s">
        <v>99</v>
      </c>
      <c r="B337" s="32">
        <f>MIN(B288:B332)</f>
        <v>753.6</v>
      </c>
      <c r="C337" s="32">
        <f t="shared" ref="C337:N337" si="85">MIN(C288:C332)</f>
        <v>753.8</v>
      </c>
      <c r="D337" s="32">
        <f t="shared" si="85"/>
        <v>753.9</v>
      </c>
      <c r="E337" s="32">
        <f t="shared" si="85"/>
        <v>752.7</v>
      </c>
      <c r="F337" s="32">
        <f t="shared" si="85"/>
        <v>752.4</v>
      </c>
      <c r="G337" s="32">
        <f t="shared" si="85"/>
        <v>752.3</v>
      </c>
      <c r="H337" s="32">
        <f t="shared" si="85"/>
        <v>753.1</v>
      </c>
      <c r="I337" s="32">
        <f t="shared" si="85"/>
        <v>743.2</v>
      </c>
      <c r="J337" s="32">
        <f t="shared" si="85"/>
        <v>747.9</v>
      </c>
      <c r="K337" s="32">
        <f t="shared" si="85"/>
        <v>752.6</v>
      </c>
      <c r="L337" s="32">
        <f t="shared" si="85"/>
        <v>752.7</v>
      </c>
      <c r="M337" s="32">
        <f t="shared" si="85"/>
        <v>752.7</v>
      </c>
      <c r="N337" s="96">
        <f t="shared" si="85"/>
        <v>753.05000000000007</v>
      </c>
    </row>
    <row r="338" spans="1:14" x14ac:dyDescent="0.25">
      <c r="A338" s="25" t="s">
        <v>100</v>
      </c>
      <c r="B338" s="32">
        <f>MAX(B288:B332)</f>
        <v>759.1</v>
      </c>
      <c r="C338" s="32">
        <f t="shared" ref="C338:N338" si="86">MAX(C288:C332)</f>
        <v>760</v>
      </c>
      <c r="D338" s="32">
        <f t="shared" si="86"/>
        <v>758.7</v>
      </c>
      <c r="E338" s="32">
        <f t="shared" si="86"/>
        <v>758.7</v>
      </c>
      <c r="F338" s="32">
        <f t="shared" si="86"/>
        <v>757.8</v>
      </c>
      <c r="G338" s="32">
        <f t="shared" si="86"/>
        <v>758.1</v>
      </c>
      <c r="H338" s="32">
        <f t="shared" si="86"/>
        <v>758.1</v>
      </c>
      <c r="I338" s="32">
        <f t="shared" si="86"/>
        <v>757.9</v>
      </c>
      <c r="J338" s="32">
        <f t="shared" si="86"/>
        <v>758.4</v>
      </c>
      <c r="K338" s="32">
        <f t="shared" si="86"/>
        <v>758</v>
      </c>
      <c r="L338" s="32">
        <f t="shared" si="86"/>
        <v>758.3</v>
      </c>
      <c r="M338" s="32">
        <f t="shared" si="86"/>
        <v>758.2</v>
      </c>
      <c r="N338" s="96">
        <f t="shared" si="86"/>
        <v>758.16666666666663</v>
      </c>
    </row>
    <row r="339" spans="1:14" x14ac:dyDescent="0.25">
      <c r="A339" s="25" t="s">
        <v>101</v>
      </c>
      <c r="B339" s="32">
        <f>QUARTILE(B288:B332,1)</f>
        <v>755.05</v>
      </c>
      <c r="C339" s="32">
        <f t="shared" ref="C339:N339" si="87">QUARTILE(C288:C332,1)</f>
        <v>755.45</v>
      </c>
      <c r="D339" s="32">
        <f t="shared" si="87"/>
        <v>755.34999999999991</v>
      </c>
      <c r="E339" s="32">
        <f t="shared" si="87"/>
        <v>754.7</v>
      </c>
      <c r="F339" s="32">
        <f t="shared" si="87"/>
        <v>754.45</v>
      </c>
      <c r="G339" s="32">
        <f t="shared" si="87"/>
        <v>754.5</v>
      </c>
      <c r="H339" s="32">
        <f t="shared" si="87"/>
        <v>754.7</v>
      </c>
      <c r="I339" s="32">
        <f t="shared" si="87"/>
        <v>754.5</v>
      </c>
      <c r="J339" s="32">
        <f t="shared" si="87"/>
        <v>754.4</v>
      </c>
      <c r="K339" s="32">
        <f t="shared" si="87"/>
        <v>754.24450000000002</v>
      </c>
      <c r="L339" s="32">
        <f t="shared" si="87"/>
        <v>754.2</v>
      </c>
      <c r="M339" s="32">
        <f t="shared" si="87"/>
        <v>754.72500000000002</v>
      </c>
      <c r="N339" s="96">
        <f t="shared" si="87"/>
        <v>754.77499999999998</v>
      </c>
    </row>
    <row r="340" spans="1:14" x14ac:dyDescent="0.25">
      <c r="A340" s="25" t="s">
        <v>102</v>
      </c>
      <c r="B340" s="32">
        <f>QUARTILE(B288:B332,2)</f>
        <v>755.9</v>
      </c>
      <c r="C340" s="32">
        <f t="shared" ref="C340:N340" si="88">QUARTILE(C288:C332,2)</f>
        <v>756.08600000000001</v>
      </c>
      <c r="D340" s="32">
        <f t="shared" si="88"/>
        <v>756</v>
      </c>
      <c r="E340" s="32">
        <f t="shared" si="88"/>
        <v>755.38499999999999</v>
      </c>
      <c r="F340" s="32">
        <f t="shared" si="88"/>
        <v>755</v>
      </c>
      <c r="G340" s="32">
        <f t="shared" si="88"/>
        <v>755</v>
      </c>
      <c r="H340" s="32">
        <f t="shared" si="88"/>
        <v>755.27800000000002</v>
      </c>
      <c r="I340" s="32">
        <f t="shared" si="88"/>
        <v>755.15000000000009</v>
      </c>
      <c r="J340" s="32">
        <f t="shared" si="88"/>
        <v>754.98900000000003</v>
      </c>
      <c r="K340" s="32">
        <f t="shared" si="88"/>
        <v>754.7</v>
      </c>
      <c r="L340" s="32">
        <f t="shared" si="88"/>
        <v>754.62750000000005</v>
      </c>
      <c r="M340" s="32">
        <f t="shared" si="88"/>
        <v>755.29949999999997</v>
      </c>
      <c r="N340" s="96">
        <f t="shared" si="88"/>
        <v>755.30666666666673</v>
      </c>
    </row>
    <row r="341" spans="1:14" x14ac:dyDescent="0.25">
      <c r="A341" s="25" t="s">
        <v>103</v>
      </c>
      <c r="B341" s="32">
        <f>QUARTILE(B288:B332,3)</f>
        <v>756.8</v>
      </c>
      <c r="C341" s="32">
        <f t="shared" ref="C341:N341" si="89">QUARTILE(C288:C332,3)</f>
        <v>757</v>
      </c>
      <c r="D341" s="32">
        <f t="shared" si="89"/>
        <v>756.58899999999994</v>
      </c>
      <c r="E341" s="32">
        <f t="shared" si="89"/>
        <v>756.07074999999998</v>
      </c>
      <c r="F341" s="32">
        <f t="shared" si="89"/>
        <v>755.95</v>
      </c>
      <c r="G341" s="32">
        <f t="shared" si="89"/>
        <v>755.8</v>
      </c>
      <c r="H341" s="32">
        <f t="shared" si="89"/>
        <v>755.95</v>
      </c>
      <c r="I341" s="32">
        <f t="shared" si="89"/>
        <v>755.8</v>
      </c>
      <c r="J341" s="32">
        <f t="shared" si="89"/>
        <v>755.45</v>
      </c>
      <c r="K341" s="32">
        <f t="shared" si="89"/>
        <v>755</v>
      </c>
      <c r="L341" s="32">
        <f t="shared" si="89"/>
        <v>755.35</v>
      </c>
      <c r="M341" s="32">
        <f t="shared" si="89"/>
        <v>755.67825000000005</v>
      </c>
      <c r="N341" s="96">
        <f t="shared" si="89"/>
        <v>755.6583333333333</v>
      </c>
    </row>
    <row r="344" spans="1:14" ht="18.75" x14ac:dyDescent="0.3">
      <c r="A344" s="26" t="s">
        <v>183</v>
      </c>
    </row>
    <row r="345" spans="1:14" ht="15.75" x14ac:dyDescent="0.25">
      <c r="A345" s="23" t="s">
        <v>109</v>
      </c>
      <c r="N345" s="91"/>
    </row>
    <row r="346" spans="1:14" ht="15.75" x14ac:dyDescent="0.25">
      <c r="A346" s="24" t="s">
        <v>14</v>
      </c>
      <c r="B346" s="93" t="s">
        <v>82</v>
      </c>
      <c r="C346" s="93" t="s">
        <v>83</v>
      </c>
      <c r="D346" s="93" t="s">
        <v>84</v>
      </c>
      <c r="E346" s="93" t="s">
        <v>85</v>
      </c>
      <c r="F346" s="93" t="s">
        <v>86</v>
      </c>
      <c r="G346" s="93" t="s">
        <v>87</v>
      </c>
      <c r="H346" s="93" t="s">
        <v>88</v>
      </c>
      <c r="I346" s="93" t="s">
        <v>89</v>
      </c>
      <c r="J346" s="93" t="s">
        <v>90</v>
      </c>
      <c r="K346" s="93" t="s">
        <v>91</v>
      </c>
      <c r="L346" s="93" t="s">
        <v>92</v>
      </c>
      <c r="M346" s="93" t="s">
        <v>93</v>
      </c>
      <c r="N346" s="94" t="s">
        <v>94</v>
      </c>
    </row>
    <row r="347" spans="1:14" x14ac:dyDescent="0.25">
      <c r="A347" s="2">
        <v>2013</v>
      </c>
      <c r="B347" s="32">
        <v>756.00199999999995</v>
      </c>
      <c r="C347" s="32">
        <v>755.81899999999996</v>
      </c>
      <c r="D347" s="32">
        <v>755.98199999999997</v>
      </c>
      <c r="E347" s="32">
        <v>755.529</v>
      </c>
      <c r="F347" s="32">
        <v>755.86400000000003</v>
      </c>
      <c r="G347" s="32">
        <v>754.98299999999995</v>
      </c>
      <c r="H347" s="32">
        <v>755.46799999999996</v>
      </c>
      <c r="I347" s="32">
        <v>755.32</v>
      </c>
      <c r="J347" s="32">
        <v>754.89499999999998</v>
      </c>
      <c r="K347" s="32">
        <v>754.98099999999999</v>
      </c>
      <c r="L347" s="32">
        <v>754.86099999999999</v>
      </c>
      <c r="M347" s="32">
        <v>755.37800000000004</v>
      </c>
      <c r="N347" s="96">
        <f t="shared" ref="N347:N349" si="90">AVERAGE(B347:M347)</f>
        <v>755.42349999999999</v>
      </c>
    </row>
    <row r="348" spans="1:14" x14ac:dyDescent="0.25">
      <c r="A348" s="2">
        <v>2014</v>
      </c>
      <c r="B348"/>
      <c r="C348"/>
      <c r="D348"/>
      <c r="E348"/>
      <c r="F348"/>
      <c r="G348"/>
      <c r="H348"/>
      <c r="I348"/>
      <c r="J348"/>
      <c r="K348"/>
      <c r="L348"/>
      <c r="M348"/>
      <c r="N348" s="96"/>
    </row>
    <row r="349" spans="1:14" x14ac:dyDescent="0.25">
      <c r="A349" s="2">
        <v>2015</v>
      </c>
      <c r="B349" s="32"/>
      <c r="C349" s="32">
        <v>756.00199999999995</v>
      </c>
      <c r="D349" s="32">
        <v>756.23099999999999</v>
      </c>
      <c r="E349" s="32">
        <v>754.79600000000005</v>
      </c>
      <c r="F349" s="32">
        <v>755.04399999999998</v>
      </c>
      <c r="G349" s="32">
        <v>754.54600000000005</v>
      </c>
      <c r="H349" s="32">
        <v>755.14499999999998</v>
      </c>
      <c r="I349" s="32">
        <v>754.71500000000003</v>
      </c>
      <c r="J349" s="32">
        <v>754.43399999999997</v>
      </c>
      <c r="K349" s="32">
        <v>754.79899999999998</v>
      </c>
      <c r="L349" s="32">
        <v>754.03099999999995</v>
      </c>
      <c r="M349" s="32">
        <v>754.05700000000002</v>
      </c>
      <c r="N349" s="96">
        <f t="shared" si="90"/>
        <v>754.89090909090908</v>
      </c>
    </row>
    <row r="350" spans="1:14" x14ac:dyDescent="0.25">
      <c r="A350" s="2">
        <v>2016</v>
      </c>
      <c r="B350" s="32">
        <v>756.072</v>
      </c>
      <c r="C350" s="32">
        <v>755.71400000000006</v>
      </c>
      <c r="D350" s="32">
        <v>756.33299999999997</v>
      </c>
      <c r="E350" s="32">
        <v>755.34100000000001</v>
      </c>
      <c r="F350" s="32">
        <v>755.221</v>
      </c>
      <c r="G350" s="32">
        <v>755.64800000000002</v>
      </c>
      <c r="H350" s="32">
        <v>755.65499999999997</v>
      </c>
      <c r="I350" s="32">
        <v>755.03300000000002</v>
      </c>
      <c r="J350" s="32">
        <v>755.61099999999999</v>
      </c>
      <c r="K350" s="32">
        <v>754.58299999999997</v>
      </c>
      <c r="L350" s="32">
        <v>754.63099999999997</v>
      </c>
      <c r="M350" s="32">
        <v>755.33399999999995</v>
      </c>
      <c r="N350" s="96">
        <f t="shared" ref="N350:N354" si="91">AVERAGE(B350:M350)</f>
        <v>755.43133333333333</v>
      </c>
    </row>
    <row r="351" spans="1:14" x14ac:dyDescent="0.25">
      <c r="A351" s="2">
        <v>2017</v>
      </c>
      <c r="B351" s="32">
        <v>756.31500000000005</v>
      </c>
      <c r="C351" s="32">
        <v>756.33699999999999</v>
      </c>
      <c r="D351" s="32">
        <v>756.23</v>
      </c>
      <c r="E351" s="32">
        <v>755.01499999999999</v>
      </c>
      <c r="F351" s="32">
        <v>755.09199999999998</v>
      </c>
      <c r="G351" s="32">
        <v>755.06600000000003</v>
      </c>
      <c r="H351" s="32">
        <v>755.399</v>
      </c>
      <c r="I351" s="32">
        <v>755.31799999999998</v>
      </c>
      <c r="J351" s="32">
        <v>754.86300000000006</v>
      </c>
      <c r="K351" s="32">
        <v>754.31600000000003</v>
      </c>
      <c r="L351" s="32">
        <v>754.55</v>
      </c>
      <c r="M351" s="32">
        <v>755.35299999999995</v>
      </c>
      <c r="N351" s="96">
        <f t="shared" si="91"/>
        <v>755.32116666666661</v>
      </c>
    </row>
    <row r="352" spans="1:14" x14ac:dyDescent="0.25">
      <c r="A352" s="2">
        <v>2018</v>
      </c>
      <c r="B352" s="32">
        <v>757.255</v>
      </c>
      <c r="C352" s="32">
        <v>757.79700000000003</v>
      </c>
      <c r="D352" s="32">
        <v>757.23800000000006</v>
      </c>
      <c r="E352" s="32">
        <v>757.92100000000005</v>
      </c>
      <c r="F352" s="32">
        <v>757.67700000000002</v>
      </c>
      <c r="G352" s="32">
        <v>757.57899999999995</v>
      </c>
      <c r="H352" s="32">
        <v>757.31500000000005</v>
      </c>
      <c r="I352" s="32">
        <v>757.36900000000003</v>
      </c>
      <c r="J352" s="32">
        <v>756.69399999999996</v>
      </c>
      <c r="K352" s="32">
        <v>757.351</v>
      </c>
      <c r="L352" s="32">
        <v>757.01</v>
      </c>
      <c r="M352" s="32">
        <v>757.58500000000004</v>
      </c>
      <c r="N352" s="96">
        <f t="shared" si="91"/>
        <v>757.39925000000005</v>
      </c>
    </row>
    <row r="353" spans="1:14" x14ac:dyDescent="0.25">
      <c r="A353" s="2">
        <v>2019</v>
      </c>
      <c r="B353" s="32">
        <v>756.46799999999996</v>
      </c>
      <c r="C353" s="32">
        <v>756.12400000000002</v>
      </c>
      <c r="D353" s="32">
        <v>756.34</v>
      </c>
      <c r="E353" s="32">
        <v>755.73099999999999</v>
      </c>
      <c r="F353" s="32">
        <v>754.70600000000002</v>
      </c>
      <c r="G353" s="32">
        <v>755.04700000000003</v>
      </c>
      <c r="H353" s="32">
        <v>755.43399999999997</v>
      </c>
      <c r="I353" s="32">
        <v>755.40599999999995</v>
      </c>
      <c r="J353" s="32">
        <v>755.3</v>
      </c>
      <c r="K353" s="32">
        <v>754.88400000000001</v>
      </c>
      <c r="L353" s="32">
        <v>754.74199999999996</v>
      </c>
      <c r="M353" s="32">
        <v>754.86199999999997</v>
      </c>
      <c r="N353" s="96">
        <f t="shared" si="91"/>
        <v>755.42033333333336</v>
      </c>
    </row>
    <row r="354" spans="1:14" x14ac:dyDescent="0.25">
      <c r="A354" s="2">
        <v>2020</v>
      </c>
      <c r="B354" s="32">
        <v>756.11699999999996</v>
      </c>
      <c r="C354" s="32">
        <v>756.25900000000001</v>
      </c>
      <c r="D354" s="32">
        <v>756.73299999999995</v>
      </c>
      <c r="E354" s="32">
        <v>756.03899999999999</v>
      </c>
      <c r="F354" s="32">
        <v>755.28599999999994</v>
      </c>
      <c r="G354" s="32">
        <v>755.32299999999998</v>
      </c>
      <c r="H354" s="32">
        <v>755.255</v>
      </c>
      <c r="I354" s="32">
        <v>755.18499999999995</v>
      </c>
      <c r="J354" s="32">
        <v>755.15200000000004</v>
      </c>
      <c r="K354" s="32">
        <v>754.57799999999997</v>
      </c>
      <c r="L354" s="32">
        <v>754.84199999999998</v>
      </c>
      <c r="M354" s="32">
        <v>755.62599999999998</v>
      </c>
      <c r="N354" s="96">
        <f t="shared" si="91"/>
        <v>755.53291666666667</v>
      </c>
    </row>
    <row r="356" spans="1:14" x14ac:dyDescent="0.25">
      <c r="A356" s="25" t="s">
        <v>96</v>
      </c>
      <c r="B356" s="32">
        <f t="shared" ref="B356:N356" si="92">AVERAGE(B347:B353)</f>
        <v>756.42240000000004</v>
      </c>
      <c r="C356" s="32">
        <f t="shared" si="92"/>
        <v>756.29883333333328</v>
      </c>
      <c r="D356" s="32">
        <f t="shared" si="92"/>
        <v>756.39233333333334</v>
      </c>
      <c r="E356" s="32">
        <f t="shared" si="92"/>
        <v>755.72216666666657</v>
      </c>
      <c r="F356" s="32">
        <f t="shared" si="92"/>
        <v>755.60066666666671</v>
      </c>
      <c r="G356" s="32">
        <f t="shared" si="92"/>
        <v>755.47816666666677</v>
      </c>
      <c r="H356" s="32">
        <f t="shared" si="92"/>
        <v>755.73599999999999</v>
      </c>
      <c r="I356" s="32">
        <f t="shared" si="92"/>
        <v>755.52683333333334</v>
      </c>
      <c r="J356" s="32">
        <f t="shared" si="92"/>
        <v>755.29949999999997</v>
      </c>
      <c r="K356" s="32">
        <f t="shared" si="92"/>
        <v>755.15233333333344</v>
      </c>
      <c r="L356" s="32">
        <f t="shared" si="92"/>
        <v>754.9708333333333</v>
      </c>
      <c r="M356" s="32">
        <f t="shared" si="92"/>
        <v>755.42816666666658</v>
      </c>
      <c r="N356" s="96">
        <f t="shared" si="92"/>
        <v>755.64774873737372</v>
      </c>
    </row>
    <row r="357" spans="1:14" x14ac:dyDescent="0.25">
      <c r="A357" s="25" t="s">
        <v>97</v>
      </c>
      <c r="B357" s="32">
        <f t="shared" ref="B357:N357" si="93">STDEV(B347:B353)</f>
        <v>0.5015857852850335</v>
      </c>
      <c r="C357" s="32">
        <f t="shared" si="93"/>
        <v>0.76640809407696131</v>
      </c>
      <c r="D357" s="32">
        <f t="shared" si="93"/>
        <v>0.43408877740237622</v>
      </c>
      <c r="E357" s="32">
        <f t="shared" si="93"/>
        <v>1.1291958938406985</v>
      </c>
      <c r="F357" s="32">
        <f t="shared" si="93"/>
        <v>1.0856978708032394</v>
      </c>
      <c r="G357" s="32">
        <f t="shared" si="93"/>
        <v>1.0874056127621421</v>
      </c>
      <c r="H357" s="32">
        <f t="shared" si="93"/>
        <v>0.79065542431583147</v>
      </c>
      <c r="I357" s="32">
        <f t="shared" si="93"/>
        <v>0.93781819488996576</v>
      </c>
      <c r="J357" s="32">
        <f t="shared" si="93"/>
        <v>0.79308328692513763</v>
      </c>
      <c r="K357" s="32">
        <f t="shared" si="93"/>
        <v>1.103080353676315</v>
      </c>
      <c r="L357" s="32">
        <f t="shared" si="93"/>
        <v>1.039086409624673</v>
      </c>
      <c r="M357" s="32">
        <f t="shared" si="93"/>
        <v>1.1721439189223735</v>
      </c>
      <c r="N357" s="96">
        <f t="shared" si="93"/>
        <v>0.8827298184228537</v>
      </c>
    </row>
    <row r="358" spans="1:14" x14ac:dyDescent="0.25">
      <c r="A358" s="25" t="s">
        <v>98</v>
      </c>
      <c r="B358" s="32">
        <f t="shared" ref="B358:N358" si="94">B357/B356*100</f>
        <v>6.6310276544564714E-2</v>
      </c>
      <c r="C358" s="32">
        <f t="shared" si="94"/>
        <v>0.10133667543807681</v>
      </c>
      <c r="D358" s="32">
        <f t="shared" si="94"/>
        <v>5.7389367696179222E-2</v>
      </c>
      <c r="E358" s="32">
        <f t="shared" si="94"/>
        <v>0.14941944852846475</v>
      </c>
      <c r="F358" s="32">
        <f t="shared" si="94"/>
        <v>0.14368672748699349</v>
      </c>
      <c r="G358" s="32">
        <f t="shared" si="94"/>
        <v>0.14393607396491828</v>
      </c>
      <c r="H358" s="32">
        <f t="shared" si="94"/>
        <v>0.1046205850079699</v>
      </c>
      <c r="I358" s="32">
        <f t="shared" si="94"/>
        <v>0.12412771506107535</v>
      </c>
      <c r="J358" s="32">
        <f t="shared" si="94"/>
        <v>0.10500249065769772</v>
      </c>
      <c r="K358" s="32">
        <f t="shared" si="94"/>
        <v>0.14607388535862498</v>
      </c>
      <c r="L358" s="32">
        <f t="shared" si="94"/>
        <v>0.13763265595796831</v>
      </c>
      <c r="M358" s="32">
        <f t="shared" si="94"/>
        <v>0.15516285606538457</v>
      </c>
      <c r="N358" s="96">
        <f t="shared" si="94"/>
        <v>0.11681763359949444</v>
      </c>
    </row>
    <row r="359" spans="1:14" x14ac:dyDescent="0.25">
      <c r="A359" s="25" t="s">
        <v>99</v>
      </c>
      <c r="B359" s="32">
        <f t="shared" ref="B359:N359" si="95">MIN(B347:B353)</f>
        <v>756.00199999999995</v>
      </c>
      <c r="C359" s="32">
        <f t="shared" si="95"/>
        <v>755.71400000000006</v>
      </c>
      <c r="D359" s="32">
        <f t="shared" si="95"/>
        <v>755.98199999999997</v>
      </c>
      <c r="E359" s="32">
        <f t="shared" si="95"/>
        <v>754.79600000000005</v>
      </c>
      <c r="F359" s="32">
        <f t="shared" si="95"/>
        <v>754.70600000000002</v>
      </c>
      <c r="G359" s="32">
        <f t="shared" si="95"/>
        <v>754.54600000000005</v>
      </c>
      <c r="H359" s="32">
        <f t="shared" si="95"/>
        <v>755.14499999999998</v>
      </c>
      <c r="I359" s="32">
        <f t="shared" si="95"/>
        <v>754.71500000000003</v>
      </c>
      <c r="J359" s="32">
        <f t="shared" si="95"/>
        <v>754.43399999999997</v>
      </c>
      <c r="K359" s="32">
        <f t="shared" si="95"/>
        <v>754.31600000000003</v>
      </c>
      <c r="L359" s="32">
        <f t="shared" si="95"/>
        <v>754.03099999999995</v>
      </c>
      <c r="M359" s="32">
        <f t="shared" si="95"/>
        <v>754.05700000000002</v>
      </c>
      <c r="N359" s="96">
        <f t="shared" si="95"/>
        <v>754.89090909090908</v>
      </c>
    </row>
    <row r="360" spans="1:14" x14ac:dyDescent="0.25">
      <c r="A360" s="25" t="s">
        <v>100</v>
      </c>
      <c r="B360" s="32">
        <f t="shared" ref="B360:N360" si="96">MAX(B347:B353)</f>
        <v>757.255</v>
      </c>
      <c r="C360" s="32">
        <f t="shared" si="96"/>
        <v>757.79700000000003</v>
      </c>
      <c r="D360" s="32">
        <f t="shared" si="96"/>
        <v>757.23800000000006</v>
      </c>
      <c r="E360" s="32">
        <f t="shared" si="96"/>
        <v>757.92100000000005</v>
      </c>
      <c r="F360" s="32">
        <f t="shared" si="96"/>
        <v>757.67700000000002</v>
      </c>
      <c r="G360" s="32">
        <f t="shared" si="96"/>
        <v>757.57899999999995</v>
      </c>
      <c r="H360" s="32">
        <f t="shared" si="96"/>
        <v>757.31500000000005</v>
      </c>
      <c r="I360" s="32">
        <f t="shared" si="96"/>
        <v>757.36900000000003</v>
      </c>
      <c r="J360" s="32">
        <f t="shared" si="96"/>
        <v>756.69399999999996</v>
      </c>
      <c r="K360" s="32">
        <f t="shared" si="96"/>
        <v>757.351</v>
      </c>
      <c r="L360" s="32">
        <f t="shared" si="96"/>
        <v>757.01</v>
      </c>
      <c r="M360" s="32">
        <f t="shared" si="96"/>
        <v>757.58500000000004</v>
      </c>
      <c r="N360" s="96">
        <f t="shared" si="96"/>
        <v>757.39925000000005</v>
      </c>
    </row>
    <row r="361" spans="1:14" x14ac:dyDescent="0.25">
      <c r="A361" s="25" t="s">
        <v>101</v>
      </c>
      <c r="B361" s="32">
        <f t="shared" ref="B361:N361" si="97">QUARTILE(B347:B353,1)</f>
        <v>756.072</v>
      </c>
      <c r="C361" s="32">
        <f t="shared" si="97"/>
        <v>755.86474999999996</v>
      </c>
      <c r="D361" s="32">
        <f t="shared" si="97"/>
        <v>756.23025000000007</v>
      </c>
      <c r="E361" s="32">
        <f t="shared" si="97"/>
        <v>755.09649999999999</v>
      </c>
      <c r="F361" s="32">
        <f t="shared" si="97"/>
        <v>755.05600000000004</v>
      </c>
      <c r="G361" s="32">
        <f t="shared" si="97"/>
        <v>754.99900000000002</v>
      </c>
      <c r="H361" s="32">
        <f t="shared" si="97"/>
        <v>755.40774999999996</v>
      </c>
      <c r="I361" s="32">
        <f t="shared" si="97"/>
        <v>755.10424999999998</v>
      </c>
      <c r="J361" s="32">
        <f t="shared" si="97"/>
        <v>754.87100000000009</v>
      </c>
      <c r="K361" s="32">
        <f t="shared" si="97"/>
        <v>754.63699999999994</v>
      </c>
      <c r="L361" s="32">
        <f t="shared" si="97"/>
        <v>754.57024999999999</v>
      </c>
      <c r="M361" s="32">
        <f t="shared" si="97"/>
        <v>754.98</v>
      </c>
      <c r="N361" s="96">
        <f t="shared" si="97"/>
        <v>755.34595833333333</v>
      </c>
    </row>
    <row r="362" spans="1:14" x14ac:dyDescent="0.25">
      <c r="A362" s="25" t="s">
        <v>102</v>
      </c>
      <c r="B362" s="32">
        <f t="shared" ref="B362:N362" si="98">QUARTILE(B347:B353,2)</f>
        <v>756.31500000000005</v>
      </c>
      <c r="C362" s="32">
        <f t="shared" si="98"/>
        <v>756.06299999999999</v>
      </c>
      <c r="D362" s="32">
        <f t="shared" si="98"/>
        <v>756.28199999999993</v>
      </c>
      <c r="E362" s="32">
        <f t="shared" si="98"/>
        <v>755.43499999999995</v>
      </c>
      <c r="F362" s="32">
        <f t="shared" si="98"/>
        <v>755.15650000000005</v>
      </c>
      <c r="G362" s="32">
        <f t="shared" si="98"/>
        <v>755.05650000000003</v>
      </c>
      <c r="H362" s="32">
        <f t="shared" si="98"/>
        <v>755.45100000000002</v>
      </c>
      <c r="I362" s="32">
        <f t="shared" si="98"/>
        <v>755.31899999999996</v>
      </c>
      <c r="J362" s="32">
        <f t="shared" si="98"/>
        <v>755.09749999999997</v>
      </c>
      <c r="K362" s="32">
        <f t="shared" si="98"/>
        <v>754.8415</v>
      </c>
      <c r="L362" s="32">
        <f t="shared" si="98"/>
        <v>754.68650000000002</v>
      </c>
      <c r="M362" s="32">
        <f t="shared" si="98"/>
        <v>755.34349999999995</v>
      </c>
      <c r="N362" s="96">
        <f t="shared" si="98"/>
        <v>755.42191666666668</v>
      </c>
    </row>
    <row r="363" spans="1:14" x14ac:dyDescent="0.25">
      <c r="A363" s="25" t="s">
        <v>103</v>
      </c>
      <c r="B363" s="32">
        <f t="shared" ref="B363:N363" si="99">QUARTILE(B347:B353,3)</f>
        <v>756.46799999999996</v>
      </c>
      <c r="C363" s="32">
        <f t="shared" si="99"/>
        <v>756.28375000000005</v>
      </c>
      <c r="D363" s="32">
        <f t="shared" si="99"/>
        <v>756.33825000000002</v>
      </c>
      <c r="E363" s="32">
        <f t="shared" si="99"/>
        <v>755.68049999999994</v>
      </c>
      <c r="F363" s="32">
        <f t="shared" si="99"/>
        <v>755.70325000000003</v>
      </c>
      <c r="G363" s="32">
        <f t="shared" si="99"/>
        <v>755.50250000000005</v>
      </c>
      <c r="H363" s="32">
        <f t="shared" si="99"/>
        <v>755.60825</v>
      </c>
      <c r="I363" s="32">
        <f t="shared" si="99"/>
        <v>755.3845</v>
      </c>
      <c r="J363" s="32">
        <f t="shared" si="99"/>
        <v>755.53324999999995</v>
      </c>
      <c r="K363" s="32">
        <f t="shared" si="99"/>
        <v>754.95675000000006</v>
      </c>
      <c r="L363" s="32">
        <f t="shared" si="99"/>
        <v>754.83124999999995</v>
      </c>
      <c r="M363" s="32">
        <f t="shared" si="99"/>
        <v>755.37175000000002</v>
      </c>
      <c r="N363" s="96">
        <f t="shared" si="99"/>
        <v>755.42937499999994</v>
      </c>
    </row>
    <row r="366" spans="1:14" ht="18.75" x14ac:dyDescent="0.3">
      <c r="A366" s="26" t="s">
        <v>46</v>
      </c>
    </row>
    <row r="367" spans="1:14" ht="15.75" x14ac:dyDescent="0.25">
      <c r="A367" s="23" t="s">
        <v>109</v>
      </c>
      <c r="N367" s="91"/>
    </row>
    <row r="368" spans="1:14" ht="15.75" x14ac:dyDescent="0.25">
      <c r="A368" s="24" t="s">
        <v>14</v>
      </c>
      <c r="B368" s="93" t="s">
        <v>82</v>
      </c>
      <c r="C368" s="93" t="s">
        <v>83</v>
      </c>
      <c r="D368" s="93" t="s">
        <v>84</v>
      </c>
      <c r="E368" s="93" t="s">
        <v>85</v>
      </c>
      <c r="F368" s="93" t="s">
        <v>86</v>
      </c>
      <c r="G368" s="93" t="s">
        <v>87</v>
      </c>
      <c r="H368" s="93" t="s">
        <v>88</v>
      </c>
      <c r="I368" s="93" t="s">
        <v>89</v>
      </c>
      <c r="J368" s="93" t="s">
        <v>90</v>
      </c>
      <c r="K368" s="93" t="s">
        <v>91</v>
      </c>
      <c r="L368" s="93" t="s">
        <v>92</v>
      </c>
      <c r="M368" s="93" t="s">
        <v>93</v>
      </c>
      <c r="N368" s="94" t="s">
        <v>94</v>
      </c>
    </row>
    <row r="369" spans="1:14" x14ac:dyDescent="0.25">
      <c r="A369" s="2">
        <v>2007</v>
      </c>
      <c r="B369" s="32"/>
      <c r="C369" s="32"/>
      <c r="D369" s="32"/>
      <c r="E369" s="32">
        <v>714.1</v>
      </c>
      <c r="F369" s="32">
        <v>713.6</v>
      </c>
      <c r="G369" s="32">
        <v>713.6</v>
      </c>
      <c r="H369" s="32">
        <v>714.1</v>
      </c>
      <c r="I369" s="32">
        <v>713.8</v>
      </c>
      <c r="J369" s="32">
        <v>713.8</v>
      </c>
      <c r="K369" s="32">
        <v>713.2</v>
      </c>
      <c r="L369" s="32">
        <v>713</v>
      </c>
      <c r="M369" s="32">
        <v>714.2</v>
      </c>
      <c r="N369" s="96"/>
    </row>
    <row r="370" spans="1:14" x14ac:dyDescent="0.25">
      <c r="A370" s="2">
        <v>2008</v>
      </c>
      <c r="B370" s="32">
        <v>714.3</v>
      </c>
      <c r="C370" s="32">
        <v>714.9</v>
      </c>
      <c r="D370" s="32">
        <v>714.7</v>
      </c>
      <c r="E370" s="32">
        <v>713.7</v>
      </c>
      <c r="F370" s="32">
        <v>713.7</v>
      </c>
      <c r="G370" s="32">
        <v>713.9</v>
      </c>
      <c r="H370" s="32">
        <v>714.3</v>
      </c>
      <c r="I370" s="32">
        <v>713.7</v>
      </c>
      <c r="J370" s="32">
        <v>713.6</v>
      </c>
      <c r="K370" s="32">
        <v>713.8</v>
      </c>
      <c r="L370" s="32">
        <v>713.6</v>
      </c>
      <c r="M370" s="32">
        <v>714.4</v>
      </c>
      <c r="N370" s="96">
        <f t="shared" ref="N370:N382" si="100">AVERAGE(B370:M370)</f>
        <v>714.05000000000007</v>
      </c>
    </row>
    <row r="371" spans="1:14" x14ac:dyDescent="0.25">
      <c r="A371" s="2">
        <v>2009</v>
      </c>
      <c r="B371" s="32">
        <v>714.6</v>
      </c>
      <c r="C371" s="32">
        <v>714.3</v>
      </c>
      <c r="D371" s="32">
        <v>714.4</v>
      </c>
      <c r="E371" s="32">
        <v>714.6</v>
      </c>
      <c r="F371" s="32">
        <v>714</v>
      </c>
      <c r="G371" s="32">
        <v>713.7</v>
      </c>
      <c r="H371" s="32">
        <v>713.7</v>
      </c>
      <c r="I371" s="32">
        <v>713.5</v>
      </c>
      <c r="J371" s="32">
        <v>713.5</v>
      </c>
      <c r="K371" s="32">
        <v>713.1</v>
      </c>
      <c r="L371" s="32">
        <v>712.9</v>
      </c>
      <c r="M371" s="32">
        <v>713.9</v>
      </c>
      <c r="N371" s="96">
        <f t="shared" si="100"/>
        <v>713.85</v>
      </c>
    </row>
    <row r="372" spans="1:14" x14ac:dyDescent="0.25">
      <c r="A372" s="2">
        <v>2010</v>
      </c>
      <c r="B372" s="32">
        <v>714.1</v>
      </c>
      <c r="C372" s="32">
        <v>713.5</v>
      </c>
      <c r="D372" s="32">
        <v>714.1</v>
      </c>
      <c r="E372" s="32">
        <v>714.1</v>
      </c>
      <c r="F372" s="32">
        <v>714</v>
      </c>
      <c r="G372" s="32">
        <v>714.7</v>
      </c>
      <c r="H372" s="32">
        <v>714.7</v>
      </c>
      <c r="I372" s="32">
        <v>714.5</v>
      </c>
      <c r="J372" s="32">
        <v>714</v>
      </c>
      <c r="K372" s="32">
        <v>714.4</v>
      </c>
      <c r="L372" s="32">
        <v>714.3</v>
      </c>
      <c r="M372" s="32">
        <v>714.5</v>
      </c>
      <c r="N372" s="96">
        <f t="shared" si="100"/>
        <v>714.24166666666667</v>
      </c>
    </row>
    <row r="373" spans="1:14" x14ac:dyDescent="0.25">
      <c r="A373" s="2">
        <v>2011</v>
      </c>
      <c r="B373" s="32">
        <v>714</v>
      </c>
      <c r="C373" s="32">
        <v>714.8</v>
      </c>
      <c r="D373" s="32">
        <v>715</v>
      </c>
      <c r="E373" s="32">
        <v>714.7</v>
      </c>
      <c r="F373" s="32">
        <v>713.9</v>
      </c>
      <c r="G373" s="32">
        <v>713.9</v>
      </c>
      <c r="H373" s="32">
        <v>713.9</v>
      </c>
      <c r="I373" s="32">
        <v>714.2</v>
      </c>
      <c r="J373" s="32">
        <v>714.6</v>
      </c>
      <c r="K373" s="32">
        <v>714.2</v>
      </c>
      <c r="L373" s="32">
        <v>714.2</v>
      </c>
      <c r="M373" s="32">
        <v>714.4</v>
      </c>
      <c r="N373" s="96">
        <f t="shared" si="100"/>
        <v>714.31666666666661</v>
      </c>
    </row>
    <row r="374" spans="1:14" x14ac:dyDescent="0.25">
      <c r="A374" s="2">
        <v>2012</v>
      </c>
      <c r="B374" s="32">
        <v>715.1</v>
      </c>
      <c r="C374" s="32">
        <v>714.8</v>
      </c>
      <c r="D374" s="32">
        <v>714.4</v>
      </c>
      <c r="E374" s="32">
        <v>714.5</v>
      </c>
      <c r="F374" s="32">
        <v>714</v>
      </c>
      <c r="G374" s="32">
        <v>714.3</v>
      </c>
      <c r="H374" s="32">
        <v>714.1</v>
      </c>
      <c r="I374" s="32">
        <v>714.7</v>
      </c>
      <c r="J374" s="32">
        <v>714.7</v>
      </c>
      <c r="K374" s="32">
        <v>714</v>
      </c>
      <c r="L374" s="32">
        <v>714.5</v>
      </c>
      <c r="M374" s="32">
        <v>714.2</v>
      </c>
      <c r="N374" s="96">
        <f t="shared" si="100"/>
        <v>714.44166666666672</v>
      </c>
    </row>
    <row r="375" spans="1:14" x14ac:dyDescent="0.25">
      <c r="A375" s="2">
        <v>2013</v>
      </c>
      <c r="B375" s="32">
        <v>714.9</v>
      </c>
      <c r="C375" s="32">
        <v>714.7</v>
      </c>
      <c r="D375" s="32">
        <v>714.9</v>
      </c>
      <c r="E375" s="32">
        <v>714.6</v>
      </c>
      <c r="F375" s="32">
        <v>714.9</v>
      </c>
      <c r="G375" s="32">
        <v>714.2</v>
      </c>
      <c r="H375" s="32">
        <v>714.6</v>
      </c>
      <c r="I375" s="32">
        <v>714.5</v>
      </c>
      <c r="J375" s="32">
        <v>714.1</v>
      </c>
      <c r="K375" s="32">
        <v>714.2</v>
      </c>
      <c r="L375" s="32">
        <v>714.1</v>
      </c>
      <c r="M375" s="32">
        <v>714.6</v>
      </c>
      <c r="N375" s="96">
        <f t="shared" si="100"/>
        <v>714.52500000000009</v>
      </c>
    </row>
    <row r="376" spans="1:14" x14ac:dyDescent="0.25">
      <c r="A376" s="2">
        <v>2014</v>
      </c>
      <c r="B376" s="32">
        <v>714.8</v>
      </c>
      <c r="C376" s="32">
        <v>714.8</v>
      </c>
      <c r="D376" s="32">
        <v>715.2</v>
      </c>
      <c r="E376" s="32">
        <v>714.6</v>
      </c>
      <c r="F376" s="32">
        <v>714.8</v>
      </c>
      <c r="G376" s="32">
        <v>714.3</v>
      </c>
      <c r="H376" s="32">
        <v>714.8</v>
      </c>
      <c r="I376" s="32">
        <v>715</v>
      </c>
      <c r="J376" s="32">
        <v>714.6</v>
      </c>
      <c r="K376" s="32">
        <v>714.4</v>
      </c>
      <c r="L376" s="32">
        <v>714.6</v>
      </c>
      <c r="M376" s="32">
        <v>714.9</v>
      </c>
      <c r="N376" s="96">
        <f t="shared" si="100"/>
        <v>714.73333333333346</v>
      </c>
    </row>
    <row r="377" spans="1:14" x14ac:dyDescent="0.25">
      <c r="A377" s="2">
        <v>2015</v>
      </c>
      <c r="B377" s="32"/>
      <c r="C377" s="32"/>
      <c r="D377" s="32">
        <v>715.00699999999995</v>
      </c>
      <c r="E377" s="32">
        <v>713.98800000000006</v>
      </c>
      <c r="F377" s="32">
        <v>714.13900000000001</v>
      </c>
      <c r="G377" s="32">
        <v>713.74900000000002</v>
      </c>
      <c r="H377" s="32">
        <v>714.21100000000001</v>
      </c>
      <c r="I377" s="32">
        <v>713.84699999999998</v>
      </c>
      <c r="J377" s="32">
        <v>713.63800000000003</v>
      </c>
      <c r="K377" s="32">
        <v>713.99400000000003</v>
      </c>
      <c r="L377" s="32">
        <v>713.20100000000002</v>
      </c>
      <c r="M377" s="32">
        <v>713.25199999999995</v>
      </c>
    </row>
    <row r="378" spans="1:14" x14ac:dyDescent="0.25">
      <c r="A378" s="2">
        <v>2016</v>
      </c>
      <c r="B378" s="32">
        <v>714.96199999999999</v>
      </c>
      <c r="C378" s="32">
        <v>714.54399999999998</v>
      </c>
      <c r="D378" s="32">
        <v>715.21199999999999</v>
      </c>
      <c r="E378" s="32">
        <v>714.38699999999994</v>
      </c>
      <c r="F378" s="32">
        <v>714.41200000000003</v>
      </c>
      <c r="G378" s="32">
        <v>714.78700000000003</v>
      </c>
      <c r="H378" s="32">
        <v>714.69200000000001</v>
      </c>
      <c r="I378" s="32">
        <v>714.18499999999995</v>
      </c>
      <c r="J378" s="32">
        <v>714.68200000000002</v>
      </c>
      <c r="K378" s="32">
        <v>713.68299999999999</v>
      </c>
      <c r="L378" s="32">
        <v>713.64099999999996</v>
      </c>
      <c r="M378" s="32">
        <v>714.33799999999997</v>
      </c>
      <c r="N378" s="96">
        <f t="shared" si="100"/>
        <v>714.46041666666667</v>
      </c>
    </row>
    <row r="379" spans="1:14" x14ac:dyDescent="0.25">
      <c r="A379" s="2">
        <v>2017</v>
      </c>
      <c r="B379" s="32">
        <v>715.12400000000002</v>
      </c>
      <c r="C379" s="32">
        <v>715.14099999999996</v>
      </c>
      <c r="D379" s="32">
        <v>715.07899999999995</v>
      </c>
      <c r="E379" s="32">
        <v>714.10199999999998</v>
      </c>
      <c r="F379" s="32">
        <v>714.245</v>
      </c>
      <c r="G379" s="32">
        <v>714.221</v>
      </c>
      <c r="H379" s="32">
        <v>714.51700000000005</v>
      </c>
      <c r="I379" s="32">
        <v>714.44500000000005</v>
      </c>
      <c r="J379" s="32">
        <v>714.14300000000003</v>
      </c>
      <c r="K379" s="32">
        <v>713.495</v>
      </c>
      <c r="L379" s="32">
        <v>713.60799999999995</v>
      </c>
      <c r="M379" s="32">
        <v>714.31600000000003</v>
      </c>
      <c r="N379" s="96">
        <f t="shared" si="100"/>
        <v>714.3696666666666</v>
      </c>
    </row>
    <row r="380" spans="1:14" x14ac:dyDescent="0.25">
      <c r="A380" s="2">
        <v>2018</v>
      </c>
      <c r="B380" s="32">
        <v>714.21400000000006</v>
      </c>
      <c r="C380" s="32">
        <v>715.22900000000004</v>
      </c>
      <c r="D380" s="32">
        <v>714.50199999999995</v>
      </c>
      <c r="E380" s="32">
        <v>714.94299999999998</v>
      </c>
      <c r="F380" s="32">
        <v>714.51</v>
      </c>
      <c r="G380" s="32">
        <v>714.50400000000002</v>
      </c>
      <c r="H380" s="32">
        <v>714.41399999999999</v>
      </c>
      <c r="I380" s="32">
        <v>714.50099999999998</v>
      </c>
      <c r="J380" s="32">
        <v>713.66300000000001</v>
      </c>
      <c r="K380" s="32">
        <v>714.08900000000006</v>
      </c>
      <c r="L380" s="32">
        <v>714.03</v>
      </c>
      <c r="M380" s="32">
        <v>714.70600000000002</v>
      </c>
      <c r="N380" s="96">
        <f t="shared" si="100"/>
        <v>714.44208333333324</v>
      </c>
    </row>
    <row r="381" spans="1:14" x14ac:dyDescent="0.25">
      <c r="A381" s="2">
        <v>2019</v>
      </c>
      <c r="B381" s="32">
        <v>715.197</v>
      </c>
      <c r="C381" s="32">
        <v>714.87400000000002</v>
      </c>
      <c r="D381" s="32">
        <v>715.06700000000001</v>
      </c>
      <c r="E381" s="32">
        <v>714.72699999999998</v>
      </c>
      <c r="F381" s="32">
        <v>713.90300000000002</v>
      </c>
      <c r="G381" s="32">
        <v>714.23800000000006</v>
      </c>
      <c r="H381" s="32">
        <v>714.49199999999996</v>
      </c>
      <c r="I381" s="32">
        <v>714.51900000000001</v>
      </c>
      <c r="J381" s="32">
        <v>714.40499999999997</v>
      </c>
      <c r="K381" s="32">
        <v>713.96699999999998</v>
      </c>
      <c r="L381" s="32">
        <v>713.83600000000001</v>
      </c>
      <c r="M381" s="32">
        <v>713.947</v>
      </c>
      <c r="N381" s="96">
        <f t="shared" si="100"/>
        <v>714.43100000000004</v>
      </c>
    </row>
    <row r="382" spans="1:14" x14ac:dyDescent="0.25">
      <c r="A382" s="2">
        <v>2020</v>
      </c>
      <c r="B382" s="32">
        <v>715</v>
      </c>
      <c r="C382" s="32">
        <v>715.06500000000005</v>
      </c>
      <c r="D382" s="32">
        <v>715.53</v>
      </c>
      <c r="E382" s="32">
        <v>715.07399999999996</v>
      </c>
      <c r="F382" s="32">
        <v>714.47400000000005</v>
      </c>
      <c r="G382" s="32">
        <v>714.46199999999999</v>
      </c>
      <c r="H382" s="32">
        <v>714.33699999999999</v>
      </c>
      <c r="I382" s="32">
        <v>714.29300000000001</v>
      </c>
      <c r="J382" s="32">
        <v>714.26700000000005</v>
      </c>
      <c r="K382" s="32">
        <v>713.71199999999999</v>
      </c>
      <c r="L382" s="32">
        <v>713.89599999999996</v>
      </c>
      <c r="M382" s="32">
        <v>714.58</v>
      </c>
      <c r="N382" s="96">
        <f t="shared" si="100"/>
        <v>714.5575</v>
      </c>
    </row>
    <row r="384" spans="1:14" x14ac:dyDescent="0.25">
      <c r="A384" s="25" t="s">
        <v>96</v>
      </c>
      <c r="B384" s="32">
        <f>AVERAGE(B369:B381)</f>
        <v>714.66336363636367</v>
      </c>
      <c r="C384" s="32">
        <f t="shared" ref="C384:N384" si="101">AVERAGE(C369:C381)</f>
        <v>714.68981818181817</v>
      </c>
      <c r="D384" s="32">
        <f t="shared" si="101"/>
        <v>714.79724999999996</v>
      </c>
      <c r="E384" s="32">
        <f t="shared" si="101"/>
        <v>714.38823076923086</v>
      </c>
      <c r="F384" s="32">
        <f t="shared" si="101"/>
        <v>714.16223076923075</v>
      </c>
      <c r="G384" s="32">
        <f t="shared" si="101"/>
        <v>714.16146153846159</v>
      </c>
      <c r="H384" s="32">
        <f t="shared" si="101"/>
        <v>714.34815384615399</v>
      </c>
      <c r="I384" s="32">
        <f t="shared" si="101"/>
        <v>714.26130769230758</v>
      </c>
      <c r="J384" s="32">
        <f t="shared" si="101"/>
        <v>714.11007692307692</v>
      </c>
      <c r="K384" s="32">
        <f t="shared" si="101"/>
        <v>713.88676923076923</v>
      </c>
      <c r="L384" s="32">
        <f t="shared" si="101"/>
        <v>713.80892307692307</v>
      </c>
      <c r="M384" s="32">
        <f t="shared" si="101"/>
        <v>714.28146153846149</v>
      </c>
      <c r="N384" s="96">
        <f t="shared" si="101"/>
        <v>714.35104545454556</v>
      </c>
    </row>
    <row r="385" spans="1:14" x14ac:dyDescent="0.25">
      <c r="A385" s="25" t="s">
        <v>97</v>
      </c>
      <c r="B385" s="32">
        <f>STDEV(B369:B381)</f>
        <v>0.44123242689703973</v>
      </c>
      <c r="C385" s="32">
        <f t="shared" ref="C385:N385" si="102">STDEV(C369:C381)</f>
        <v>0.46880631782897919</v>
      </c>
      <c r="D385" s="32">
        <f t="shared" si="102"/>
        <v>0.36685843814251257</v>
      </c>
      <c r="E385" s="32">
        <f t="shared" si="102"/>
        <v>0.35924623724452687</v>
      </c>
      <c r="F385" s="32">
        <f t="shared" si="102"/>
        <v>0.39649025920066872</v>
      </c>
      <c r="G385" s="32">
        <f t="shared" si="102"/>
        <v>0.37449557527084132</v>
      </c>
      <c r="H385" s="32">
        <f t="shared" si="102"/>
        <v>0.33271480433794504</v>
      </c>
      <c r="I385" s="32">
        <f t="shared" si="102"/>
        <v>0.43764128854108642</v>
      </c>
      <c r="J385" s="32">
        <f t="shared" si="102"/>
        <v>0.44783655157108643</v>
      </c>
      <c r="K385" s="32">
        <f t="shared" si="102"/>
        <v>0.41712151583723706</v>
      </c>
      <c r="L385" s="32">
        <f t="shared" si="102"/>
        <v>0.54727407234073855</v>
      </c>
      <c r="M385" s="32">
        <f t="shared" si="102"/>
        <v>0.41583061763668844</v>
      </c>
      <c r="N385" s="96">
        <f t="shared" si="102"/>
        <v>0.2379971386488865</v>
      </c>
    </row>
    <row r="386" spans="1:14" x14ac:dyDescent="0.25">
      <c r="A386" s="25" t="s">
        <v>98</v>
      </c>
      <c r="B386" s="32">
        <f t="shared" ref="B386:N386" si="103">B385/B384*100</f>
        <v>6.1739897320600368E-2</v>
      </c>
      <c r="C386" s="32">
        <f t="shared" si="103"/>
        <v>6.5595773985087633E-2</v>
      </c>
      <c r="D386" s="32">
        <f t="shared" si="103"/>
        <v>5.1323426068372896E-2</v>
      </c>
      <c r="E386" s="32">
        <f t="shared" si="103"/>
        <v>5.0287255832546653E-2</v>
      </c>
      <c r="F386" s="32">
        <f t="shared" si="103"/>
        <v>5.5518234109581149E-2</v>
      </c>
      <c r="G386" s="32">
        <f t="shared" si="103"/>
        <v>5.2438502417099783E-2</v>
      </c>
      <c r="H386" s="32">
        <f t="shared" si="103"/>
        <v>4.6576001148258071E-2</v>
      </c>
      <c r="I386" s="32">
        <f t="shared" si="103"/>
        <v>6.1271874008554772E-2</v>
      </c>
      <c r="J386" s="32">
        <f t="shared" si="103"/>
        <v>6.2712537750580832E-2</v>
      </c>
      <c r="K386" s="32">
        <f t="shared" si="103"/>
        <v>5.8429646523172833E-2</v>
      </c>
      <c r="L386" s="32">
        <f t="shared" si="103"/>
        <v>7.6669547640519198E-2</v>
      </c>
      <c r="M386" s="32">
        <f t="shared" si="103"/>
        <v>5.8216633082013351E-2</v>
      </c>
      <c r="N386" s="96">
        <f t="shared" si="103"/>
        <v>3.3316552157832649E-2</v>
      </c>
    </row>
    <row r="387" spans="1:14" x14ac:dyDescent="0.25">
      <c r="A387" s="25" t="s">
        <v>99</v>
      </c>
      <c r="B387" s="32">
        <f>MIN(B369:B381)</f>
        <v>714</v>
      </c>
      <c r="C387" s="32">
        <f t="shared" ref="C387:N387" si="104">MIN(C369:C381)</f>
        <v>713.5</v>
      </c>
      <c r="D387" s="32">
        <f t="shared" si="104"/>
        <v>714.1</v>
      </c>
      <c r="E387" s="32">
        <f t="shared" si="104"/>
        <v>713.7</v>
      </c>
      <c r="F387" s="32">
        <f t="shared" si="104"/>
        <v>713.6</v>
      </c>
      <c r="G387" s="32">
        <f t="shared" si="104"/>
        <v>713.6</v>
      </c>
      <c r="H387" s="32">
        <f t="shared" si="104"/>
        <v>713.7</v>
      </c>
      <c r="I387" s="32">
        <f t="shared" si="104"/>
        <v>713.5</v>
      </c>
      <c r="J387" s="32">
        <f t="shared" si="104"/>
        <v>713.5</v>
      </c>
      <c r="K387" s="32">
        <f t="shared" si="104"/>
        <v>713.1</v>
      </c>
      <c r="L387" s="32">
        <f t="shared" si="104"/>
        <v>712.9</v>
      </c>
      <c r="M387" s="32">
        <f t="shared" si="104"/>
        <v>713.25199999999995</v>
      </c>
      <c r="N387" s="96">
        <f t="shared" si="104"/>
        <v>713.85</v>
      </c>
    </row>
    <row r="388" spans="1:14" x14ac:dyDescent="0.25">
      <c r="A388" s="25" t="s">
        <v>100</v>
      </c>
      <c r="B388" s="32">
        <f>MAX(B369:B381)</f>
        <v>715.197</v>
      </c>
      <c r="C388" s="32">
        <f t="shared" ref="C388:N388" si="105">MAX(C369:C381)</f>
        <v>715.22900000000004</v>
      </c>
      <c r="D388" s="32">
        <f t="shared" si="105"/>
        <v>715.21199999999999</v>
      </c>
      <c r="E388" s="32">
        <f t="shared" si="105"/>
        <v>714.94299999999998</v>
      </c>
      <c r="F388" s="32">
        <f t="shared" si="105"/>
        <v>714.9</v>
      </c>
      <c r="G388" s="32">
        <f t="shared" si="105"/>
        <v>714.78700000000003</v>
      </c>
      <c r="H388" s="32">
        <f t="shared" si="105"/>
        <v>714.8</v>
      </c>
      <c r="I388" s="32">
        <f t="shared" si="105"/>
        <v>715</v>
      </c>
      <c r="J388" s="32">
        <f t="shared" si="105"/>
        <v>714.7</v>
      </c>
      <c r="K388" s="32">
        <f t="shared" si="105"/>
        <v>714.4</v>
      </c>
      <c r="L388" s="32">
        <f t="shared" si="105"/>
        <v>714.6</v>
      </c>
      <c r="M388" s="32">
        <f t="shared" si="105"/>
        <v>714.9</v>
      </c>
      <c r="N388" s="96">
        <f t="shared" si="105"/>
        <v>714.73333333333346</v>
      </c>
    </row>
    <row r="389" spans="1:14" x14ac:dyDescent="0.25">
      <c r="A389" s="25" t="s">
        <v>101</v>
      </c>
      <c r="B389" s="32">
        <f>QUARTILE(B369:B381,1)</f>
        <v>714.25700000000006</v>
      </c>
      <c r="C389" s="32">
        <f t="shared" ref="C389:N389" si="106">QUARTILE(C369:C381,1)</f>
        <v>714.62200000000007</v>
      </c>
      <c r="D389" s="32">
        <f t="shared" si="106"/>
        <v>714.47649999999999</v>
      </c>
      <c r="E389" s="32">
        <f t="shared" si="106"/>
        <v>714.1</v>
      </c>
      <c r="F389" s="32">
        <f t="shared" si="106"/>
        <v>713.90300000000002</v>
      </c>
      <c r="G389" s="32">
        <f t="shared" si="106"/>
        <v>713.9</v>
      </c>
      <c r="H389" s="32">
        <f t="shared" si="106"/>
        <v>714.1</v>
      </c>
      <c r="I389" s="32">
        <f t="shared" si="106"/>
        <v>713.84699999999998</v>
      </c>
      <c r="J389" s="32">
        <f t="shared" si="106"/>
        <v>713.66300000000001</v>
      </c>
      <c r="K389" s="32">
        <f t="shared" si="106"/>
        <v>713.68299999999999</v>
      </c>
      <c r="L389" s="32">
        <f t="shared" si="106"/>
        <v>713.6</v>
      </c>
      <c r="M389" s="32">
        <f t="shared" si="106"/>
        <v>714.2</v>
      </c>
      <c r="N389" s="96">
        <f t="shared" si="106"/>
        <v>714.2791666666667</v>
      </c>
    </row>
    <row r="390" spans="1:14" x14ac:dyDescent="0.25">
      <c r="A390" s="25" t="s">
        <v>102</v>
      </c>
      <c r="B390" s="32">
        <f>QUARTILE(B369:B381,2)</f>
        <v>714.8</v>
      </c>
      <c r="C390" s="32">
        <f t="shared" ref="C390:N390" si="107">QUARTILE(C369:C381,2)</f>
        <v>714.8</v>
      </c>
      <c r="D390" s="32">
        <f t="shared" si="107"/>
        <v>714.95</v>
      </c>
      <c r="E390" s="32">
        <f t="shared" si="107"/>
        <v>714.5</v>
      </c>
      <c r="F390" s="32">
        <f t="shared" si="107"/>
        <v>714</v>
      </c>
      <c r="G390" s="32">
        <f t="shared" si="107"/>
        <v>714.221</v>
      </c>
      <c r="H390" s="32">
        <f t="shared" si="107"/>
        <v>714.41399999999999</v>
      </c>
      <c r="I390" s="32">
        <f t="shared" si="107"/>
        <v>714.44500000000005</v>
      </c>
      <c r="J390" s="32">
        <f t="shared" si="107"/>
        <v>714.1</v>
      </c>
      <c r="K390" s="32">
        <f t="shared" si="107"/>
        <v>713.99400000000003</v>
      </c>
      <c r="L390" s="32">
        <f t="shared" si="107"/>
        <v>713.83600000000001</v>
      </c>
      <c r="M390" s="32">
        <f t="shared" si="107"/>
        <v>714.33799999999997</v>
      </c>
      <c r="N390" s="96">
        <f t="shared" si="107"/>
        <v>714.43100000000004</v>
      </c>
    </row>
    <row r="391" spans="1:14" x14ac:dyDescent="0.25">
      <c r="A391" s="25" t="s">
        <v>103</v>
      </c>
      <c r="B391" s="32">
        <f>QUARTILE(B369:B381,3)</f>
        <v>715.03099999999995</v>
      </c>
      <c r="C391" s="32">
        <f t="shared" ref="C391:N391" si="108">QUARTILE(C369:C381,3)</f>
        <v>714.88699999999994</v>
      </c>
      <c r="D391" s="32">
        <f t="shared" si="108"/>
        <v>715.06999999999994</v>
      </c>
      <c r="E391" s="32">
        <f t="shared" si="108"/>
        <v>714.6</v>
      </c>
      <c r="F391" s="32">
        <f t="shared" si="108"/>
        <v>714.41200000000003</v>
      </c>
      <c r="G391" s="32">
        <f t="shared" si="108"/>
        <v>714.3</v>
      </c>
      <c r="H391" s="32">
        <f t="shared" si="108"/>
        <v>714.6</v>
      </c>
      <c r="I391" s="32">
        <f t="shared" si="108"/>
        <v>714.50099999999998</v>
      </c>
      <c r="J391" s="32">
        <f t="shared" si="108"/>
        <v>714.6</v>
      </c>
      <c r="K391" s="32">
        <f t="shared" si="108"/>
        <v>714.2</v>
      </c>
      <c r="L391" s="32">
        <f t="shared" si="108"/>
        <v>714.2</v>
      </c>
      <c r="M391" s="32">
        <f t="shared" si="108"/>
        <v>714.5</v>
      </c>
      <c r="N391" s="96">
        <f t="shared" si="108"/>
        <v>714.45124999999996</v>
      </c>
    </row>
    <row r="394" spans="1:14" ht="18.75" x14ac:dyDescent="0.3">
      <c r="A394" s="26" t="s">
        <v>49</v>
      </c>
    </row>
    <row r="395" spans="1:14" ht="15.75" x14ac:dyDescent="0.25">
      <c r="A395" s="23" t="s">
        <v>109</v>
      </c>
      <c r="N395" s="91"/>
    </row>
    <row r="396" spans="1:14" ht="15.75" x14ac:dyDescent="0.25">
      <c r="A396" s="24" t="s">
        <v>14</v>
      </c>
      <c r="B396" s="93" t="s">
        <v>82</v>
      </c>
      <c r="C396" s="93" t="s">
        <v>83</v>
      </c>
      <c r="D396" s="93" t="s">
        <v>84</v>
      </c>
      <c r="E396" s="93" t="s">
        <v>85</v>
      </c>
      <c r="F396" s="93" t="s">
        <v>86</v>
      </c>
      <c r="G396" s="93" t="s">
        <v>87</v>
      </c>
      <c r="H396" s="93" t="s">
        <v>88</v>
      </c>
      <c r="I396" s="93" t="s">
        <v>89</v>
      </c>
      <c r="J396" s="93" t="s">
        <v>90</v>
      </c>
      <c r="K396" s="93" t="s">
        <v>91</v>
      </c>
      <c r="L396" s="93" t="s">
        <v>92</v>
      </c>
      <c r="M396" s="93" t="s">
        <v>93</v>
      </c>
      <c r="N396" s="94" t="s">
        <v>94</v>
      </c>
    </row>
    <row r="397" spans="1:14" x14ac:dyDescent="0.25">
      <c r="A397" s="2">
        <v>2000</v>
      </c>
      <c r="B397" s="32"/>
      <c r="C397" s="32"/>
      <c r="D397" s="32"/>
      <c r="E397" s="32"/>
      <c r="F397" s="32"/>
      <c r="G397" s="32">
        <v>755.9</v>
      </c>
      <c r="H397" s="32">
        <v>755.8</v>
      </c>
      <c r="I397" s="32">
        <v>746.5</v>
      </c>
      <c r="J397" s="32">
        <v>755.4</v>
      </c>
      <c r="K397" s="32">
        <v>755.4</v>
      </c>
      <c r="L397" s="32">
        <v>755.2</v>
      </c>
      <c r="M397" s="32">
        <v>755.7</v>
      </c>
      <c r="N397" s="96"/>
    </row>
    <row r="398" spans="1:14" x14ac:dyDescent="0.25">
      <c r="A398" s="2">
        <v>2001</v>
      </c>
      <c r="B398" s="32">
        <v>756.9</v>
      </c>
      <c r="C398" s="32">
        <v>756</v>
      </c>
      <c r="D398" s="32">
        <v>756.4</v>
      </c>
      <c r="E398" s="32">
        <v>756.2</v>
      </c>
      <c r="F398" s="32">
        <v>755.6</v>
      </c>
      <c r="G398" s="32">
        <v>755.4</v>
      </c>
      <c r="H398" s="32">
        <v>755.8</v>
      </c>
      <c r="I398" s="32">
        <v>755.4</v>
      </c>
      <c r="J398" s="32">
        <v>755.5</v>
      </c>
      <c r="K398" s="32">
        <v>754.9</v>
      </c>
      <c r="L398" s="32">
        <v>755.3</v>
      </c>
      <c r="M398" s="32">
        <v>754.7</v>
      </c>
      <c r="N398" s="96">
        <f>AVERAGE(B398:M398)</f>
        <v>755.67500000000007</v>
      </c>
    </row>
    <row r="399" spans="1:14" x14ac:dyDescent="0.25">
      <c r="A399" s="2">
        <v>2002</v>
      </c>
      <c r="B399" s="32">
        <v>756.2</v>
      </c>
      <c r="C399" s="32">
        <v>756.7</v>
      </c>
      <c r="D399" s="32">
        <v>756.2</v>
      </c>
      <c r="E399" s="32">
        <v>756</v>
      </c>
      <c r="F399" s="32">
        <v>754.9</v>
      </c>
      <c r="G399" s="32">
        <v>756.9</v>
      </c>
      <c r="H399" s="32">
        <v>755.8</v>
      </c>
      <c r="I399" s="32">
        <v>755.2</v>
      </c>
      <c r="J399" s="32">
        <v>755.3</v>
      </c>
      <c r="K399" s="32">
        <v>756.3</v>
      </c>
      <c r="L399" s="32">
        <v>755.5</v>
      </c>
      <c r="M399" s="32">
        <v>756.2</v>
      </c>
      <c r="N399" s="96">
        <f>AVERAGE(B399:M399)</f>
        <v>755.93333333333339</v>
      </c>
    </row>
    <row r="400" spans="1:14" x14ac:dyDescent="0.25">
      <c r="A400" s="2">
        <v>2003</v>
      </c>
      <c r="B400" s="32">
        <v>755.9</v>
      </c>
      <c r="C400" s="32">
        <v>755.8</v>
      </c>
      <c r="D400" s="32">
        <v>755.8</v>
      </c>
      <c r="E400" s="32">
        <v>755.6</v>
      </c>
      <c r="F400" s="32">
        <v>755.6</v>
      </c>
      <c r="G400" s="32">
        <v>755.4</v>
      </c>
      <c r="H400" s="32">
        <v>755.7</v>
      </c>
      <c r="I400" s="32">
        <v>755.9</v>
      </c>
      <c r="J400" s="32">
        <v>755.8</v>
      </c>
      <c r="K400" s="32">
        <v>755.8</v>
      </c>
      <c r="L400" s="32">
        <v>755.7</v>
      </c>
      <c r="M400" s="32">
        <v>756</v>
      </c>
      <c r="N400" s="96">
        <f>AVERAGE(B400:M400)</f>
        <v>755.75</v>
      </c>
    </row>
    <row r="401" spans="1:14" x14ac:dyDescent="0.25">
      <c r="A401" s="2">
        <v>2004</v>
      </c>
      <c r="B401" s="32">
        <v>756.8</v>
      </c>
      <c r="C401" s="32">
        <v>756.5</v>
      </c>
      <c r="D401" s="32">
        <v>755.8</v>
      </c>
      <c r="E401" s="32">
        <v>756.1</v>
      </c>
      <c r="F401" s="32">
        <v>755.5</v>
      </c>
      <c r="G401" s="32">
        <v>755.5</v>
      </c>
      <c r="H401" s="32">
        <v>755.8</v>
      </c>
      <c r="I401" s="32">
        <v>755.7</v>
      </c>
      <c r="J401" s="32">
        <v>755.3</v>
      </c>
      <c r="K401" s="32">
        <v>755.3</v>
      </c>
      <c r="L401" s="32">
        <v>755.3</v>
      </c>
      <c r="M401" s="32">
        <v>756</v>
      </c>
      <c r="N401" s="96">
        <f>AVERAGE(B401:M401)</f>
        <v>755.80000000000007</v>
      </c>
    </row>
    <row r="402" spans="1:14" x14ac:dyDescent="0.25">
      <c r="A402" s="2">
        <v>2005</v>
      </c>
      <c r="B402" s="32"/>
      <c r="C402" s="32"/>
      <c r="D402" s="32"/>
      <c r="E402" s="32">
        <v>757</v>
      </c>
      <c r="F402" s="32"/>
      <c r="G402" s="32">
        <v>754.6</v>
      </c>
      <c r="H402" s="32">
        <v>755.5</v>
      </c>
      <c r="I402" s="32">
        <v>755.4</v>
      </c>
      <c r="J402" s="32">
        <v>755.3</v>
      </c>
      <c r="K402" s="32">
        <v>755</v>
      </c>
      <c r="L402" s="32">
        <v>755.2</v>
      </c>
      <c r="M402" s="32">
        <v>755.9</v>
      </c>
      <c r="N402" s="96"/>
    </row>
    <row r="403" spans="1:14" x14ac:dyDescent="0.25">
      <c r="A403" s="2">
        <v>2006</v>
      </c>
      <c r="B403" s="32">
        <v>756.1</v>
      </c>
      <c r="C403" s="32">
        <v>756.9</v>
      </c>
      <c r="D403" s="32">
        <v>756.9</v>
      </c>
      <c r="E403" s="32">
        <v>756.2</v>
      </c>
      <c r="F403" s="32">
        <v>756.2</v>
      </c>
      <c r="G403" s="32">
        <v>755.8</v>
      </c>
      <c r="H403" s="32">
        <v>756.1</v>
      </c>
      <c r="I403" s="32">
        <v>755.6</v>
      </c>
      <c r="J403" s="32">
        <v>756.1</v>
      </c>
      <c r="K403" s="32">
        <v>755.5</v>
      </c>
      <c r="L403" s="32">
        <v>755.4</v>
      </c>
      <c r="M403" s="32">
        <v>756.3</v>
      </c>
      <c r="N403" s="96">
        <f t="shared" ref="N403:N417" si="109">AVERAGE(B403:M403)</f>
        <v>756.0916666666667</v>
      </c>
    </row>
    <row r="404" spans="1:14" x14ac:dyDescent="0.25">
      <c r="A404" s="2">
        <v>2007</v>
      </c>
      <c r="B404" s="32">
        <v>756.4</v>
      </c>
      <c r="C404" s="32">
        <v>757.4</v>
      </c>
      <c r="D404" s="32">
        <v>756.5</v>
      </c>
      <c r="E404" s="32">
        <v>756.4</v>
      </c>
      <c r="F404" s="32">
        <v>755.8</v>
      </c>
      <c r="G404" s="32">
        <v>755.9</v>
      </c>
      <c r="H404" s="32">
        <v>756.3</v>
      </c>
      <c r="I404" s="32">
        <v>756.2</v>
      </c>
      <c r="J404" s="32">
        <v>756.1</v>
      </c>
      <c r="K404" s="32">
        <v>755.6</v>
      </c>
      <c r="L404" s="32">
        <v>755.3</v>
      </c>
      <c r="M404" s="32">
        <v>756.6</v>
      </c>
      <c r="N404" s="96">
        <f t="shared" si="109"/>
        <v>756.20833333333337</v>
      </c>
    </row>
    <row r="405" spans="1:14" x14ac:dyDescent="0.25">
      <c r="A405" s="2">
        <v>2008</v>
      </c>
      <c r="B405" s="32">
        <v>756.8</v>
      </c>
      <c r="C405" s="32">
        <v>757.4</v>
      </c>
      <c r="D405" s="32">
        <v>757.2</v>
      </c>
      <c r="E405" s="32">
        <v>756.1</v>
      </c>
      <c r="F405" s="32">
        <v>756.1</v>
      </c>
      <c r="G405" s="32">
        <v>756.1</v>
      </c>
      <c r="H405" s="32">
        <v>756.6</v>
      </c>
      <c r="I405" s="32">
        <v>756</v>
      </c>
      <c r="J405" s="32">
        <v>755.8</v>
      </c>
      <c r="K405" s="32">
        <v>756.2</v>
      </c>
      <c r="L405" s="32">
        <v>756.1</v>
      </c>
      <c r="M405" s="32">
        <v>756.9</v>
      </c>
      <c r="N405" s="96">
        <f t="shared" si="109"/>
        <v>756.44166666666661</v>
      </c>
    </row>
    <row r="406" spans="1:14" x14ac:dyDescent="0.25">
      <c r="A406" s="2">
        <v>2009</v>
      </c>
      <c r="B406" s="32">
        <v>757.3</v>
      </c>
      <c r="C406" s="32">
        <v>757</v>
      </c>
      <c r="D406" s="32">
        <v>757.1</v>
      </c>
      <c r="E406" s="32">
        <v>756.5</v>
      </c>
      <c r="F406" s="32">
        <v>756.1</v>
      </c>
      <c r="G406" s="32">
        <v>755.9</v>
      </c>
      <c r="H406" s="32">
        <v>755.8</v>
      </c>
      <c r="I406" s="32">
        <v>755.9</v>
      </c>
      <c r="J406" s="32">
        <v>755.6</v>
      </c>
      <c r="K406" s="32">
        <v>755.2</v>
      </c>
      <c r="L406" s="32">
        <v>754.9</v>
      </c>
      <c r="M406" s="32">
        <v>755.8</v>
      </c>
      <c r="N406" s="96">
        <f t="shared" si="109"/>
        <v>756.09166666666658</v>
      </c>
    </row>
    <row r="407" spans="1:14" x14ac:dyDescent="0.25">
      <c r="A407" s="2">
        <v>2010</v>
      </c>
      <c r="B407" s="32">
        <v>756.2</v>
      </c>
      <c r="C407" s="32">
        <v>755.6</v>
      </c>
      <c r="D407" s="32">
        <v>756.1</v>
      </c>
      <c r="E407" s="32">
        <v>755.9</v>
      </c>
      <c r="F407" s="32">
        <v>755.7</v>
      </c>
      <c r="G407" s="32">
        <v>756.6</v>
      </c>
      <c r="H407" s="32">
        <v>756.6</v>
      </c>
      <c r="I407" s="32">
        <v>756.5</v>
      </c>
      <c r="J407" s="32">
        <v>755.8</v>
      </c>
      <c r="K407" s="32">
        <v>756.4</v>
      </c>
      <c r="L407" s="32">
        <v>756.4</v>
      </c>
      <c r="M407" s="32">
        <v>756.7</v>
      </c>
      <c r="N407" s="96">
        <f t="shared" si="109"/>
        <v>756.20833333333348</v>
      </c>
    </row>
    <row r="408" spans="1:14" x14ac:dyDescent="0.25">
      <c r="A408" s="2">
        <v>2011</v>
      </c>
      <c r="B408" s="32">
        <v>756.1</v>
      </c>
      <c r="C408" s="32">
        <v>756.9</v>
      </c>
      <c r="D408" s="32">
        <v>757.1</v>
      </c>
      <c r="E408" s="32">
        <v>756.7</v>
      </c>
      <c r="F408" s="32">
        <v>755.6</v>
      </c>
      <c r="G408" s="32">
        <v>755.7</v>
      </c>
      <c r="H408" s="32">
        <v>755.7</v>
      </c>
      <c r="I408" s="32">
        <v>755.9</v>
      </c>
      <c r="J408" s="32">
        <v>756.4</v>
      </c>
      <c r="K408" s="32">
        <v>756</v>
      </c>
      <c r="L408" s="32">
        <v>756</v>
      </c>
      <c r="M408" s="32">
        <v>756.3</v>
      </c>
      <c r="N408" s="96">
        <f t="shared" si="109"/>
        <v>756.19999999999982</v>
      </c>
    </row>
    <row r="409" spans="1:14" x14ac:dyDescent="0.25">
      <c r="A409" s="2">
        <v>2012</v>
      </c>
      <c r="B409" s="32">
        <v>757.1</v>
      </c>
      <c r="C409" s="32">
        <v>756.9</v>
      </c>
      <c r="D409" s="32">
        <v>756.4</v>
      </c>
      <c r="E409" s="32">
        <v>756.3</v>
      </c>
      <c r="F409" s="32">
        <v>755.5</v>
      </c>
      <c r="G409" s="32">
        <v>755.9</v>
      </c>
      <c r="H409" s="32">
        <v>755.7</v>
      </c>
      <c r="I409" s="32">
        <v>756.4</v>
      </c>
      <c r="J409" s="32">
        <v>756.4</v>
      </c>
      <c r="K409" s="32">
        <v>755.7</v>
      </c>
      <c r="L409" s="32">
        <v>756.1</v>
      </c>
      <c r="M409" s="32">
        <v>755.6</v>
      </c>
      <c r="N409" s="96">
        <f t="shared" si="109"/>
        <v>756.16666666666652</v>
      </c>
    </row>
    <row r="410" spans="1:14" x14ac:dyDescent="0.25">
      <c r="A410" s="2">
        <v>2013</v>
      </c>
      <c r="B410" s="32">
        <v>756.9</v>
      </c>
      <c r="C410" s="32">
        <v>756.7</v>
      </c>
      <c r="D410" s="32">
        <v>756.8</v>
      </c>
      <c r="E410" s="32">
        <v>756.4</v>
      </c>
      <c r="F410" s="32">
        <v>756.6</v>
      </c>
      <c r="G410" s="32">
        <v>755.9</v>
      </c>
      <c r="H410" s="32">
        <v>756.3</v>
      </c>
      <c r="I410" s="32">
        <v>756.2</v>
      </c>
      <c r="J410" s="32">
        <v>755.7</v>
      </c>
      <c r="K410" s="32">
        <v>755.8</v>
      </c>
      <c r="L410" s="32">
        <v>755.8</v>
      </c>
      <c r="M410" s="32">
        <v>756.2</v>
      </c>
      <c r="N410" s="96">
        <f t="shared" si="109"/>
        <v>756.27499999999998</v>
      </c>
    </row>
    <row r="411" spans="1:14" x14ac:dyDescent="0.25">
      <c r="A411" s="2">
        <v>2014</v>
      </c>
      <c r="B411" s="32">
        <v>756.7</v>
      </c>
      <c r="C411" s="32">
        <v>756.6</v>
      </c>
      <c r="D411" s="32">
        <v>757.1</v>
      </c>
      <c r="E411" s="32">
        <v>756.2</v>
      </c>
      <c r="F411" s="32">
        <v>756.4</v>
      </c>
      <c r="G411" s="32">
        <v>754.4</v>
      </c>
      <c r="J411" s="32">
        <v>756.3</v>
      </c>
      <c r="K411" s="32">
        <v>756</v>
      </c>
      <c r="L411" s="32">
        <v>756.4</v>
      </c>
    </row>
    <row r="412" spans="1:14" x14ac:dyDescent="0.25">
      <c r="A412" s="2">
        <v>2015</v>
      </c>
      <c r="B412" s="32"/>
      <c r="C412" s="32">
        <v>757.08900000000006</v>
      </c>
      <c r="D412" s="32">
        <v>757.178</v>
      </c>
      <c r="E412" s="32">
        <v>755.87400000000002</v>
      </c>
      <c r="F412" s="32">
        <v>755.92200000000003</v>
      </c>
      <c r="G412" s="32">
        <v>755.46299999999997</v>
      </c>
      <c r="H412" s="32">
        <v>756.1</v>
      </c>
      <c r="I412" s="32">
        <v>755.60900000000004</v>
      </c>
      <c r="J412" s="32">
        <v>755.28200000000004</v>
      </c>
      <c r="K412" s="32">
        <v>755.67600000000004</v>
      </c>
      <c r="L412" s="32">
        <v>754.89499999999998</v>
      </c>
      <c r="M412" s="32">
        <v>754.899</v>
      </c>
      <c r="N412" s="96">
        <f t="shared" si="109"/>
        <v>755.81700000000012</v>
      </c>
    </row>
    <row r="413" spans="1:14" x14ac:dyDescent="0.25">
      <c r="A413" s="2">
        <v>2016</v>
      </c>
      <c r="B413" s="32">
        <v>756.96299999999997</v>
      </c>
      <c r="C413" s="32">
        <v>756.66</v>
      </c>
      <c r="D413" s="32">
        <v>757.29700000000003</v>
      </c>
      <c r="E413" s="32">
        <v>756.30499999999995</v>
      </c>
      <c r="F413" s="32">
        <v>756.07500000000005</v>
      </c>
      <c r="G413" s="32">
        <v>755.91800000000001</v>
      </c>
      <c r="H413" s="32">
        <v>756.48099999999999</v>
      </c>
      <c r="I413" s="32">
        <v>755.89400000000001</v>
      </c>
      <c r="J413" s="32">
        <v>756.46600000000001</v>
      </c>
      <c r="K413" s="32">
        <v>755.42899999999997</v>
      </c>
      <c r="L413" s="32">
        <v>755.44200000000001</v>
      </c>
      <c r="M413" s="32">
        <v>756.15899999999999</v>
      </c>
      <c r="N413" s="96">
        <f t="shared" si="109"/>
        <v>756.2574166666667</v>
      </c>
    </row>
    <row r="414" spans="1:14" x14ac:dyDescent="0.25">
      <c r="A414" s="2">
        <v>2017</v>
      </c>
      <c r="B414" s="32">
        <v>757.173</v>
      </c>
      <c r="C414" s="32">
        <v>757.13900000000001</v>
      </c>
      <c r="D414" s="32">
        <v>757.10299999999995</v>
      </c>
      <c r="E414" s="32">
        <v>755.89200000000005</v>
      </c>
      <c r="F414" s="32">
        <v>755.98</v>
      </c>
      <c r="G414" s="32">
        <v>755.93</v>
      </c>
      <c r="H414" s="32">
        <v>756.22199999999998</v>
      </c>
      <c r="I414" s="32">
        <v>756.20500000000004</v>
      </c>
      <c r="J414" s="32">
        <v>755.83900000000006</v>
      </c>
      <c r="K414" s="32">
        <v>755.14099999999996</v>
      </c>
      <c r="L414" s="32">
        <v>755.36599999999999</v>
      </c>
      <c r="M414" s="32">
        <v>756.17700000000002</v>
      </c>
      <c r="N414" s="96">
        <f t="shared" si="109"/>
        <v>756.18058333333317</v>
      </c>
    </row>
    <row r="415" spans="1:14" x14ac:dyDescent="0.25">
      <c r="A415" s="2">
        <v>2018</v>
      </c>
      <c r="B415" s="32">
        <v>756.18600000000004</v>
      </c>
      <c r="C415" s="32">
        <v>757.39099999999996</v>
      </c>
      <c r="D415" s="32">
        <v>756.59900000000005</v>
      </c>
      <c r="E415" s="32">
        <v>756.83699999999999</v>
      </c>
      <c r="F415" s="32">
        <v>756.32100000000003</v>
      </c>
      <c r="G415" s="32">
        <v>756.23099999999999</v>
      </c>
      <c r="H415" s="32">
        <v>756.29700000000003</v>
      </c>
      <c r="I415" s="32">
        <v>756.29700000000003</v>
      </c>
      <c r="J415" s="32">
        <v>755.41499999999996</v>
      </c>
      <c r="K415" s="32">
        <v>755.86599999999999</v>
      </c>
      <c r="L415" s="32">
        <v>755.577</v>
      </c>
      <c r="M415" s="32">
        <v>756.39599999999996</v>
      </c>
      <c r="N415" s="96">
        <f t="shared" si="109"/>
        <v>756.28441666666674</v>
      </c>
    </row>
    <row r="416" spans="1:14" x14ac:dyDescent="0.25">
      <c r="A416" s="2">
        <v>2019</v>
      </c>
      <c r="B416" s="32">
        <v>757.33699999999999</v>
      </c>
      <c r="C416" s="32">
        <v>757.01099999999997</v>
      </c>
      <c r="D416" s="32">
        <v>757.46699999999998</v>
      </c>
      <c r="E416" s="32">
        <v>756.62599999999998</v>
      </c>
      <c r="F416" s="32">
        <v>755.60199999999998</v>
      </c>
      <c r="G416" s="32">
        <v>755.88499999999999</v>
      </c>
      <c r="H416" s="32">
        <v>756.28200000000004</v>
      </c>
      <c r="I416" s="32">
        <v>755.86699999999996</v>
      </c>
      <c r="J416" s="32">
        <v>756.14800000000002</v>
      </c>
      <c r="K416" s="32">
        <v>755.76400000000001</v>
      </c>
      <c r="L416" s="32">
        <v>755.56899999999996</v>
      </c>
      <c r="M416" s="32">
        <v>755.67600000000004</v>
      </c>
      <c r="N416" s="96">
        <f t="shared" si="109"/>
        <v>756.26949999999999</v>
      </c>
    </row>
    <row r="417" spans="1:14" x14ac:dyDescent="0.25">
      <c r="A417" s="2">
        <v>2020</v>
      </c>
      <c r="B417" s="32">
        <v>756.97400000000005</v>
      </c>
      <c r="C417" s="32">
        <v>757.29600000000005</v>
      </c>
      <c r="D417" s="32">
        <v>757.62</v>
      </c>
      <c r="E417" s="32">
        <v>756.92499999999995</v>
      </c>
      <c r="F417" s="32">
        <v>756.15300000000002</v>
      </c>
      <c r="G417" s="32">
        <v>756.16499999999996</v>
      </c>
      <c r="H417" s="32">
        <v>756.09500000000003</v>
      </c>
      <c r="I417" s="32">
        <v>756.06</v>
      </c>
      <c r="J417" s="32">
        <v>756.00800000000004</v>
      </c>
      <c r="K417" s="32">
        <v>755.40099999999995</v>
      </c>
      <c r="L417" s="32">
        <v>755.61400000000003</v>
      </c>
      <c r="M417" s="32">
        <v>756.38800000000003</v>
      </c>
      <c r="N417" s="96">
        <f t="shared" si="109"/>
        <v>756.39158333333341</v>
      </c>
    </row>
    <row r="419" spans="1:14" x14ac:dyDescent="0.25">
      <c r="A419" s="25" t="s">
        <v>96</v>
      </c>
      <c r="B419" s="32">
        <f t="shared" ref="B419:N419" si="110">AVERAGE(B396:B416)</f>
        <v>756.65052941176475</v>
      </c>
      <c r="C419" s="32">
        <f t="shared" si="110"/>
        <v>756.76055555555558</v>
      </c>
      <c r="D419" s="32">
        <f t="shared" si="110"/>
        <v>756.72466666666674</v>
      </c>
      <c r="E419" s="32">
        <f t="shared" si="110"/>
        <v>756.27021052631574</v>
      </c>
      <c r="F419" s="32">
        <f t="shared" si="110"/>
        <v>755.86111111111131</v>
      </c>
      <c r="G419" s="32">
        <f t="shared" si="110"/>
        <v>755.76634999999999</v>
      </c>
      <c r="H419" s="32">
        <f t="shared" si="110"/>
        <v>756.04642105263167</v>
      </c>
      <c r="I419" s="32">
        <f t="shared" si="110"/>
        <v>755.40378947368424</v>
      </c>
      <c r="J419" s="32">
        <f t="shared" si="110"/>
        <v>755.7974999999999</v>
      </c>
      <c r="K419" s="32">
        <f t="shared" si="110"/>
        <v>755.64879999999994</v>
      </c>
      <c r="L419" s="32">
        <f t="shared" si="110"/>
        <v>755.57244999999989</v>
      </c>
      <c r="M419" s="32">
        <f t="shared" si="110"/>
        <v>756.01089473684215</v>
      </c>
      <c r="N419" s="96">
        <f t="shared" si="110"/>
        <v>756.097093137255</v>
      </c>
    </row>
    <row r="420" spans="1:14" x14ac:dyDescent="0.25">
      <c r="A420" s="25" t="s">
        <v>97</v>
      </c>
      <c r="B420" s="32">
        <f t="shared" ref="B420:N420" si="111">STDEV(B396:B416)</f>
        <v>0.46712272445885938</v>
      </c>
      <c r="C420" s="32">
        <f t="shared" si="111"/>
        <v>0.52039794978822373</v>
      </c>
      <c r="D420" s="32">
        <f t="shared" si="111"/>
        <v>0.51818915465301785</v>
      </c>
      <c r="E420" s="32">
        <f t="shared" si="111"/>
        <v>0.3563510408676801</v>
      </c>
      <c r="F420" s="32">
        <f t="shared" si="111"/>
        <v>0.40774355967632853</v>
      </c>
      <c r="G420" s="32">
        <f t="shared" si="111"/>
        <v>0.56776257778832362</v>
      </c>
      <c r="H420" s="32">
        <f t="shared" si="111"/>
        <v>0.337263055227007</v>
      </c>
      <c r="I420" s="32">
        <f t="shared" si="111"/>
        <v>2.1850269151392738</v>
      </c>
      <c r="J420" s="32">
        <f t="shared" si="111"/>
        <v>0.40927439000723437</v>
      </c>
      <c r="K420" s="32">
        <f t="shared" si="111"/>
        <v>0.41963149247129322</v>
      </c>
      <c r="L420" s="32">
        <f t="shared" si="111"/>
        <v>0.44027831807667184</v>
      </c>
      <c r="M420" s="32">
        <f t="shared" si="111"/>
        <v>0.5496639270941186</v>
      </c>
      <c r="N420" s="96">
        <f t="shared" si="111"/>
        <v>0.22083339796055579</v>
      </c>
    </row>
    <row r="421" spans="1:14" x14ac:dyDescent="0.25">
      <c r="A421" s="25" t="s">
        <v>98</v>
      </c>
      <c r="B421" s="32">
        <f t="shared" ref="B421:N421" si="112">B420/B419*100</f>
        <v>6.1735597386287422E-2</v>
      </c>
      <c r="C421" s="32">
        <f t="shared" si="112"/>
        <v>6.8766526739252085E-2</v>
      </c>
      <c r="D421" s="32">
        <f t="shared" si="112"/>
        <v>6.8477899225304034E-2</v>
      </c>
      <c r="E421" s="32">
        <f t="shared" si="112"/>
        <v>4.7119539538610485E-2</v>
      </c>
      <c r="F421" s="32">
        <f t="shared" si="112"/>
        <v>5.3944243682142602E-2</v>
      </c>
      <c r="G421" s="32">
        <f t="shared" si="112"/>
        <v>7.512408799205253E-2</v>
      </c>
      <c r="H421" s="32">
        <f t="shared" si="112"/>
        <v>4.4608776106292637E-2</v>
      </c>
      <c r="I421" s="32">
        <f t="shared" si="112"/>
        <v>0.28925284008194574</v>
      </c>
      <c r="J421" s="32">
        <f t="shared" si="112"/>
        <v>5.4151328895270807E-2</v>
      </c>
      <c r="K421" s="32">
        <f t="shared" si="112"/>
        <v>5.5532608861589304E-2</v>
      </c>
      <c r="L421" s="32">
        <f t="shared" si="112"/>
        <v>5.8270827380838455E-2</v>
      </c>
      <c r="M421" s="32">
        <f t="shared" si="112"/>
        <v>7.2705820897653817E-2</v>
      </c>
      <c r="N421" s="96">
        <f t="shared" si="112"/>
        <v>2.9207015866739711E-2</v>
      </c>
    </row>
    <row r="422" spans="1:14" x14ac:dyDescent="0.25">
      <c r="A422" s="25" t="s">
        <v>99</v>
      </c>
      <c r="B422" s="32">
        <f t="shared" ref="B422:N422" si="113">MIN(B396:B416)</f>
        <v>755.9</v>
      </c>
      <c r="C422" s="32">
        <f t="shared" si="113"/>
        <v>755.6</v>
      </c>
      <c r="D422" s="32">
        <f t="shared" si="113"/>
        <v>755.8</v>
      </c>
      <c r="E422" s="32">
        <f t="shared" si="113"/>
        <v>755.6</v>
      </c>
      <c r="F422" s="32">
        <f t="shared" si="113"/>
        <v>754.9</v>
      </c>
      <c r="G422" s="32">
        <f t="shared" si="113"/>
        <v>754.4</v>
      </c>
      <c r="H422" s="32">
        <f t="shared" si="113"/>
        <v>755.5</v>
      </c>
      <c r="I422" s="32">
        <f t="shared" si="113"/>
        <v>746.5</v>
      </c>
      <c r="J422" s="32">
        <f t="shared" si="113"/>
        <v>755.28200000000004</v>
      </c>
      <c r="K422" s="32">
        <f t="shared" si="113"/>
        <v>754.9</v>
      </c>
      <c r="L422" s="32">
        <f t="shared" si="113"/>
        <v>754.89499999999998</v>
      </c>
      <c r="M422" s="32">
        <f t="shared" si="113"/>
        <v>754.7</v>
      </c>
      <c r="N422" s="96">
        <f t="shared" si="113"/>
        <v>755.67500000000007</v>
      </c>
    </row>
    <row r="423" spans="1:14" x14ac:dyDescent="0.25">
      <c r="A423" s="25" t="s">
        <v>100</v>
      </c>
      <c r="B423" s="32">
        <f t="shared" ref="B423:N423" si="114">MAX(B396:B416)</f>
        <v>757.33699999999999</v>
      </c>
      <c r="C423" s="32">
        <f t="shared" si="114"/>
        <v>757.4</v>
      </c>
      <c r="D423" s="32">
        <f t="shared" si="114"/>
        <v>757.46699999999998</v>
      </c>
      <c r="E423" s="32">
        <f t="shared" si="114"/>
        <v>757</v>
      </c>
      <c r="F423" s="32">
        <f t="shared" si="114"/>
        <v>756.6</v>
      </c>
      <c r="G423" s="32">
        <f t="shared" si="114"/>
        <v>756.9</v>
      </c>
      <c r="H423" s="32">
        <f t="shared" si="114"/>
        <v>756.6</v>
      </c>
      <c r="I423" s="32">
        <f t="shared" si="114"/>
        <v>756.5</v>
      </c>
      <c r="J423" s="32">
        <f t="shared" si="114"/>
        <v>756.46600000000001</v>
      </c>
      <c r="K423" s="32">
        <f t="shared" si="114"/>
        <v>756.4</v>
      </c>
      <c r="L423" s="32">
        <f t="shared" si="114"/>
        <v>756.4</v>
      </c>
      <c r="M423" s="32">
        <f t="shared" si="114"/>
        <v>756.9</v>
      </c>
      <c r="N423" s="96">
        <f t="shared" si="114"/>
        <v>756.44166666666661</v>
      </c>
    </row>
    <row r="424" spans="1:14" x14ac:dyDescent="0.25">
      <c r="A424" s="25" t="s">
        <v>101</v>
      </c>
      <c r="B424" s="32">
        <f t="shared" ref="B424:N424" si="115">QUARTILE(B396:B416,1)</f>
        <v>756.2</v>
      </c>
      <c r="C424" s="32">
        <f t="shared" si="115"/>
        <v>756.61500000000001</v>
      </c>
      <c r="D424" s="32">
        <f t="shared" si="115"/>
        <v>756.4</v>
      </c>
      <c r="E424" s="32">
        <f t="shared" si="115"/>
        <v>756.05</v>
      </c>
      <c r="F424" s="32">
        <f t="shared" si="115"/>
        <v>755.6</v>
      </c>
      <c r="G424" s="32">
        <f t="shared" si="115"/>
        <v>755.49074999999993</v>
      </c>
      <c r="H424" s="32">
        <f t="shared" si="115"/>
        <v>755.8</v>
      </c>
      <c r="I424" s="32">
        <f t="shared" si="115"/>
        <v>755.60450000000003</v>
      </c>
      <c r="J424" s="32">
        <f t="shared" si="115"/>
        <v>755.41125</v>
      </c>
      <c r="K424" s="32">
        <f t="shared" si="115"/>
        <v>755.375</v>
      </c>
      <c r="L424" s="32">
        <f t="shared" si="115"/>
        <v>755.3</v>
      </c>
      <c r="M424" s="32">
        <f t="shared" si="115"/>
        <v>755.75</v>
      </c>
      <c r="N424" s="96">
        <f t="shared" si="115"/>
        <v>755.93333333333339</v>
      </c>
    </row>
    <row r="425" spans="1:14" x14ac:dyDescent="0.25">
      <c r="A425" s="25" t="s">
        <v>102</v>
      </c>
      <c r="B425" s="32">
        <f t="shared" ref="B425:N425" si="116">QUARTILE(B396:B416,2)</f>
        <v>756.8</v>
      </c>
      <c r="C425" s="32">
        <f t="shared" si="116"/>
        <v>756.9</v>
      </c>
      <c r="D425" s="32">
        <f t="shared" si="116"/>
        <v>756.84999999999991</v>
      </c>
      <c r="E425" s="32">
        <f t="shared" si="116"/>
        <v>756.2</v>
      </c>
      <c r="F425" s="32">
        <f t="shared" si="116"/>
        <v>755.86099999999999</v>
      </c>
      <c r="G425" s="32">
        <f t="shared" si="116"/>
        <v>755.9</v>
      </c>
      <c r="H425" s="32">
        <f t="shared" si="116"/>
        <v>756.1</v>
      </c>
      <c r="I425" s="32">
        <f t="shared" si="116"/>
        <v>755.9</v>
      </c>
      <c r="J425" s="32">
        <f t="shared" si="116"/>
        <v>755.8</v>
      </c>
      <c r="K425" s="32">
        <f t="shared" si="116"/>
        <v>755.6880000000001</v>
      </c>
      <c r="L425" s="32">
        <f t="shared" si="116"/>
        <v>755.471</v>
      </c>
      <c r="M425" s="32">
        <f t="shared" si="116"/>
        <v>756.15899999999999</v>
      </c>
      <c r="N425" s="96">
        <f t="shared" si="116"/>
        <v>756.18058333333317</v>
      </c>
    </row>
    <row r="426" spans="1:14" x14ac:dyDescent="0.25">
      <c r="A426" s="25" t="s">
        <v>103</v>
      </c>
      <c r="B426" s="32">
        <f t="shared" ref="B426:N426" si="117">QUARTILE(B396:B416,3)</f>
        <v>756.96299999999997</v>
      </c>
      <c r="C426" s="32">
        <f t="shared" si="117"/>
        <v>757.06950000000006</v>
      </c>
      <c r="D426" s="32">
        <f t="shared" si="117"/>
        <v>757.10224999999991</v>
      </c>
      <c r="E426" s="32">
        <f t="shared" si="117"/>
        <v>756.45</v>
      </c>
      <c r="F426" s="32">
        <f t="shared" si="117"/>
        <v>756.1</v>
      </c>
      <c r="G426" s="32">
        <f t="shared" si="117"/>
        <v>755.92100000000005</v>
      </c>
      <c r="H426" s="32">
        <f t="shared" si="117"/>
        <v>756.29849999999999</v>
      </c>
      <c r="I426" s="32">
        <f t="shared" si="117"/>
        <v>756.2</v>
      </c>
      <c r="J426" s="32">
        <f t="shared" si="117"/>
        <v>756.11200000000008</v>
      </c>
      <c r="K426" s="32">
        <f t="shared" si="117"/>
        <v>755.89949999999999</v>
      </c>
      <c r="L426" s="32">
        <f t="shared" si="117"/>
        <v>755.84999999999991</v>
      </c>
      <c r="M426" s="32">
        <f t="shared" si="117"/>
        <v>756.3</v>
      </c>
      <c r="N426" s="96">
        <f t="shared" si="117"/>
        <v>756.2574166666667</v>
      </c>
    </row>
    <row r="429" spans="1:14" ht="18.75" x14ac:dyDescent="0.3">
      <c r="A429" s="26" t="s">
        <v>52</v>
      </c>
    </row>
    <row r="430" spans="1:14" ht="15.75" x14ac:dyDescent="0.25">
      <c r="A430" s="23" t="s">
        <v>109</v>
      </c>
      <c r="N430" s="91"/>
    </row>
    <row r="431" spans="1:14" ht="15.75" x14ac:dyDescent="0.25">
      <c r="A431" s="24" t="s">
        <v>14</v>
      </c>
      <c r="B431" s="93" t="s">
        <v>82</v>
      </c>
      <c r="C431" s="93" t="s">
        <v>83</v>
      </c>
      <c r="D431" s="93" t="s">
        <v>84</v>
      </c>
      <c r="E431" s="93" t="s">
        <v>85</v>
      </c>
      <c r="F431" s="93" t="s">
        <v>86</v>
      </c>
      <c r="G431" s="93" t="s">
        <v>87</v>
      </c>
      <c r="H431" s="93" t="s">
        <v>88</v>
      </c>
      <c r="I431" s="93" t="s">
        <v>89</v>
      </c>
      <c r="J431" s="93" t="s">
        <v>90</v>
      </c>
      <c r="K431" s="93" t="s">
        <v>91</v>
      </c>
      <c r="L431" s="93" t="s">
        <v>92</v>
      </c>
      <c r="M431" s="93" t="s">
        <v>93</v>
      </c>
      <c r="N431" s="94" t="s">
        <v>94</v>
      </c>
    </row>
    <row r="432" spans="1:14" x14ac:dyDescent="0.25">
      <c r="A432" s="2">
        <v>2008</v>
      </c>
      <c r="B432" s="32">
        <v>751.3</v>
      </c>
      <c r="C432" s="32">
        <v>752</v>
      </c>
      <c r="D432" s="32">
        <v>751.7</v>
      </c>
      <c r="E432" s="32">
        <v>750.7</v>
      </c>
      <c r="F432" s="32">
        <v>750.8</v>
      </c>
      <c r="G432" s="32">
        <v>750.8</v>
      </c>
      <c r="H432" s="32">
        <v>751.3</v>
      </c>
      <c r="I432" s="32">
        <v>750.8</v>
      </c>
      <c r="J432" s="32">
        <v>750.2</v>
      </c>
      <c r="K432" s="32">
        <v>750.6</v>
      </c>
      <c r="L432" s="32">
        <v>750.4</v>
      </c>
      <c r="M432" s="32">
        <v>751</v>
      </c>
      <c r="N432" s="96">
        <f t="shared" ref="N432:N438" si="118">AVERAGE(B432:M432)</f>
        <v>750.9666666666667</v>
      </c>
    </row>
    <row r="433" spans="1:14" x14ac:dyDescent="0.25">
      <c r="A433" s="2">
        <v>2009</v>
      </c>
      <c r="B433" s="32">
        <v>751.3</v>
      </c>
      <c r="C433" s="32">
        <v>751</v>
      </c>
      <c r="D433" s="32">
        <v>751.2</v>
      </c>
      <c r="E433" s="32">
        <v>751.1</v>
      </c>
      <c r="F433" s="32">
        <v>750.4</v>
      </c>
      <c r="G433" s="32">
        <v>750.3</v>
      </c>
      <c r="H433" s="32">
        <v>750.1</v>
      </c>
      <c r="I433" s="32">
        <v>750.1</v>
      </c>
      <c r="J433" s="32">
        <v>750.2</v>
      </c>
      <c r="K433" s="32">
        <v>749.9</v>
      </c>
      <c r="L433" s="32">
        <v>749.5</v>
      </c>
      <c r="M433" s="32">
        <v>750.2</v>
      </c>
      <c r="N433" s="96">
        <f t="shared" si="118"/>
        <v>750.44166666666672</v>
      </c>
    </row>
    <row r="434" spans="1:14" x14ac:dyDescent="0.25">
      <c r="A434" s="2">
        <v>2010</v>
      </c>
      <c r="B434" s="32">
        <v>750.4</v>
      </c>
      <c r="C434" s="32">
        <v>749.9</v>
      </c>
      <c r="D434" s="32">
        <v>750.5</v>
      </c>
      <c r="E434" s="32">
        <v>750.4</v>
      </c>
      <c r="F434" s="32">
        <v>750.3</v>
      </c>
      <c r="G434" s="32">
        <v>751.2</v>
      </c>
      <c r="H434" s="32">
        <v>751.2</v>
      </c>
      <c r="I434" s="32">
        <v>751</v>
      </c>
      <c r="J434" s="32">
        <v>750.8</v>
      </c>
      <c r="K434" s="32">
        <v>750.9</v>
      </c>
      <c r="L434" s="32">
        <v>750.7</v>
      </c>
      <c r="M434" s="32">
        <v>751</v>
      </c>
      <c r="N434" s="96">
        <f t="shared" si="118"/>
        <v>750.69166666666661</v>
      </c>
    </row>
    <row r="435" spans="1:14" x14ac:dyDescent="0.25">
      <c r="A435" s="2">
        <v>2011</v>
      </c>
      <c r="B435" s="32">
        <v>750.3</v>
      </c>
      <c r="C435" s="32">
        <v>751.1</v>
      </c>
      <c r="D435" s="32">
        <v>751.3</v>
      </c>
      <c r="E435" s="32">
        <v>751</v>
      </c>
      <c r="F435" s="32">
        <v>750</v>
      </c>
      <c r="G435" s="32">
        <v>750.2</v>
      </c>
      <c r="H435" s="32">
        <v>750.2</v>
      </c>
      <c r="I435" s="32">
        <v>750.4</v>
      </c>
      <c r="J435" s="32">
        <v>750.8</v>
      </c>
      <c r="K435" s="32">
        <v>750.5</v>
      </c>
      <c r="L435" s="32">
        <v>750.6</v>
      </c>
      <c r="M435" s="32">
        <v>750.5</v>
      </c>
      <c r="N435" s="96">
        <f t="shared" si="118"/>
        <v>750.57499999999993</v>
      </c>
    </row>
    <row r="436" spans="1:14" x14ac:dyDescent="0.25">
      <c r="A436" s="2">
        <v>2012</v>
      </c>
      <c r="B436" s="32">
        <v>751.3</v>
      </c>
      <c r="C436" s="32">
        <v>751.2</v>
      </c>
      <c r="D436" s="32">
        <v>750.5</v>
      </c>
      <c r="E436" s="32">
        <v>750.9</v>
      </c>
      <c r="F436" s="32">
        <v>750.1</v>
      </c>
      <c r="G436" s="32">
        <v>750.6</v>
      </c>
      <c r="H436" s="32">
        <v>750.4</v>
      </c>
      <c r="I436" s="32">
        <v>751.2</v>
      </c>
      <c r="J436" s="32">
        <v>751.2</v>
      </c>
      <c r="K436" s="32">
        <v>750.6</v>
      </c>
      <c r="L436" s="32">
        <v>750.9</v>
      </c>
      <c r="M436" s="32">
        <v>750.5</v>
      </c>
      <c r="N436" s="96">
        <f t="shared" si="118"/>
        <v>750.7833333333333</v>
      </c>
    </row>
    <row r="437" spans="1:14" x14ac:dyDescent="0.25">
      <c r="A437" s="2">
        <v>2013</v>
      </c>
      <c r="B437" s="32">
        <v>751.4</v>
      </c>
      <c r="C437" s="32">
        <v>751.2</v>
      </c>
      <c r="D437" s="32">
        <v>751.3</v>
      </c>
      <c r="E437" s="32">
        <v>751</v>
      </c>
      <c r="F437" s="32">
        <v>751.4</v>
      </c>
      <c r="G437" s="32">
        <v>750.7</v>
      </c>
      <c r="H437" s="32">
        <v>751.1</v>
      </c>
      <c r="I437" s="32">
        <v>751</v>
      </c>
      <c r="J437" s="32">
        <v>750.7</v>
      </c>
      <c r="K437" s="32">
        <v>750.7</v>
      </c>
      <c r="L437" s="32">
        <v>750.6</v>
      </c>
      <c r="M437" s="32">
        <v>750.9</v>
      </c>
      <c r="N437" s="96">
        <f t="shared" si="118"/>
        <v>751</v>
      </c>
    </row>
    <row r="438" spans="1:14" x14ac:dyDescent="0.25">
      <c r="A438" s="2">
        <v>2014</v>
      </c>
      <c r="B438" s="32">
        <v>751.3</v>
      </c>
      <c r="C438" s="32">
        <v>751.2</v>
      </c>
      <c r="D438" s="32">
        <v>751.7</v>
      </c>
      <c r="E438" s="32">
        <v>750.9</v>
      </c>
      <c r="F438" s="32">
        <v>751.2</v>
      </c>
      <c r="G438" s="32">
        <v>750.6</v>
      </c>
      <c r="H438" s="32">
        <v>751</v>
      </c>
      <c r="I438" s="32">
        <v>751.3</v>
      </c>
      <c r="J438" s="32">
        <v>751</v>
      </c>
      <c r="K438" s="32">
        <v>750.9</v>
      </c>
      <c r="L438" s="32">
        <v>750.9</v>
      </c>
      <c r="M438" s="32">
        <v>751.2</v>
      </c>
      <c r="N438" s="96">
        <f t="shared" si="118"/>
        <v>751.1</v>
      </c>
    </row>
    <row r="439" spans="1:14" x14ac:dyDescent="0.25">
      <c r="A439" s="2">
        <v>2015</v>
      </c>
      <c r="B439" s="32"/>
      <c r="C439" s="32"/>
      <c r="D439" s="32">
        <v>751.52300000000002</v>
      </c>
      <c r="E439" s="32">
        <v>750.27</v>
      </c>
      <c r="F439" s="32">
        <v>750.41800000000001</v>
      </c>
      <c r="G439" s="32">
        <v>750.024</v>
      </c>
      <c r="H439" s="32">
        <v>750.54499999999996</v>
      </c>
      <c r="I439" s="32">
        <v>750.16800000000001</v>
      </c>
      <c r="J439" s="32">
        <v>749.99</v>
      </c>
      <c r="K439" s="32">
        <v>750.45500000000004</v>
      </c>
      <c r="L439" s="32">
        <v>749.63900000000001</v>
      </c>
      <c r="M439" s="32">
        <v>749.46100000000001</v>
      </c>
    </row>
    <row r="440" spans="1:14" x14ac:dyDescent="0.25">
      <c r="A440" s="2">
        <v>2016</v>
      </c>
      <c r="B440" s="32">
        <v>751.42200000000003</v>
      </c>
      <c r="C440" s="32">
        <v>750.95899999999995</v>
      </c>
      <c r="D440" s="32">
        <v>751.63699999999994</v>
      </c>
      <c r="E440" s="32">
        <v>750.77300000000002</v>
      </c>
      <c r="F440" s="32">
        <v>750.81600000000003</v>
      </c>
      <c r="G440" s="32">
        <v>751.26400000000001</v>
      </c>
      <c r="H440" s="32">
        <v>751.13400000000001</v>
      </c>
      <c r="I440" s="32">
        <v>750.62099999999998</v>
      </c>
      <c r="J440" s="32">
        <v>751.22699999999998</v>
      </c>
      <c r="K440" s="32">
        <v>750.28</v>
      </c>
      <c r="L440"/>
      <c r="M440"/>
    </row>
    <row r="441" spans="1:14" x14ac:dyDescent="0.25">
      <c r="A441" s="2">
        <v>2017</v>
      </c>
      <c r="B441" s="32"/>
      <c r="C441" s="32">
        <v>751.66300000000001</v>
      </c>
      <c r="D441" s="32">
        <v>751.52</v>
      </c>
      <c r="E441" s="32">
        <v>750.43799999999999</v>
      </c>
      <c r="F441" s="32">
        <v>750.74900000000002</v>
      </c>
      <c r="G441" s="32">
        <v>750.75300000000004</v>
      </c>
      <c r="H441" s="32">
        <v>750.87199999999996</v>
      </c>
      <c r="I441" s="32">
        <v>750.952</v>
      </c>
      <c r="J441" s="32">
        <v>750.69799999999998</v>
      </c>
      <c r="K441" s="32">
        <v>750.03200000000004</v>
      </c>
      <c r="L441" s="32">
        <v>750.13400000000001</v>
      </c>
      <c r="M441" s="32">
        <v>750.67</v>
      </c>
      <c r="N441" s="96">
        <f t="shared" ref="N441:N444" si="119">AVERAGE(B441:M441)</f>
        <v>750.77099999999996</v>
      </c>
    </row>
    <row r="442" spans="1:14" x14ac:dyDescent="0.25">
      <c r="A442" s="2">
        <v>2018</v>
      </c>
      <c r="B442" s="32">
        <v>750.69</v>
      </c>
      <c r="C442" s="32">
        <v>751.69500000000005</v>
      </c>
      <c r="D442" s="32">
        <v>750.98</v>
      </c>
      <c r="E442" s="32">
        <v>751.34299999999996</v>
      </c>
      <c r="F442" s="32">
        <v>751.01900000000001</v>
      </c>
      <c r="G442" s="32">
        <v>750.971</v>
      </c>
      <c r="H442" s="32">
        <v>750.79200000000003</v>
      </c>
      <c r="I442" s="32">
        <v>750.81</v>
      </c>
      <c r="J442" s="32">
        <v>750.15</v>
      </c>
      <c r="K442" s="32">
        <v>750.72799999999995</v>
      </c>
      <c r="L442" s="32">
        <v>750.45899999999995</v>
      </c>
      <c r="M442" s="32">
        <v>751.13</v>
      </c>
      <c r="N442" s="96">
        <f t="shared" si="119"/>
        <v>750.89724999999999</v>
      </c>
    </row>
    <row r="443" spans="1:14" x14ac:dyDescent="0.25">
      <c r="A443" s="2">
        <v>2019</v>
      </c>
      <c r="B443" s="32">
        <v>751.76199999999994</v>
      </c>
      <c r="C443" s="32">
        <v>751.4</v>
      </c>
      <c r="D443" s="32">
        <v>751.57500000000005</v>
      </c>
      <c r="E443" s="32">
        <v>751.04899999999998</v>
      </c>
      <c r="F443" s="32">
        <v>750.34100000000001</v>
      </c>
      <c r="G443" s="32">
        <v>750.55600000000004</v>
      </c>
      <c r="H443" s="32">
        <v>750.90599999999995</v>
      </c>
      <c r="I443" s="32">
        <v>750.95100000000002</v>
      </c>
      <c r="J443" s="32">
        <v>750.97199999999998</v>
      </c>
      <c r="K443" s="32">
        <v>750.62599999999998</v>
      </c>
      <c r="L443" s="32">
        <v>750.24199999999996</v>
      </c>
      <c r="M443" s="32">
        <v>750.23699999999997</v>
      </c>
      <c r="N443" s="96">
        <f t="shared" si="119"/>
        <v>750.88474999999983</v>
      </c>
    </row>
    <row r="444" spans="1:14" x14ac:dyDescent="0.25">
      <c r="A444" s="2">
        <v>2020</v>
      </c>
      <c r="B444" s="32">
        <v>751.46699999999998</v>
      </c>
      <c r="C444" s="32">
        <v>751.52200000000005</v>
      </c>
      <c r="D444" s="32">
        <v>752.00699999999995</v>
      </c>
      <c r="E444" s="32">
        <v>751.44799999999998</v>
      </c>
      <c r="F444" s="32">
        <v>750.82600000000002</v>
      </c>
      <c r="G444" s="32">
        <v>750.94600000000003</v>
      </c>
      <c r="H444" s="32">
        <v>750.79899999999998</v>
      </c>
      <c r="I444" s="32">
        <v>750.83</v>
      </c>
      <c r="J444" s="32">
        <v>750.83399999999995</v>
      </c>
      <c r="K444" s="32">
        <v>750.28599999999994</v>
      </c>
      <c r="L444" s="32">
        <v>750.62699999999995</v>
      </c>
      <c r="M444" s="32">
        <v>750.99099999999999</v>
      </c>
      <c r="N444" s="96">
        <f t="shared" si="119"/>
        <v>751.04858333333334</v>
      </c>
    </row>
    <row r="446" spans="1:14" x14ac:dyDescent="0.25">
      <c r="A446" s="25" t="s">
        <v>96</v>
      </c>
      <c r="B446" s="32">
        <f>AVERAGE(B432:B443)</f>
        <v>751.11739999999998</v>
      </c>
      <c r="C446" s="32">
        <f t="shared" ref="C446:N446" si="120">AVERAGE(C432:C443)</f>
        <v>751.21063636363624</v>
      </c>
      <c r="D446" s="32">
        <f t="shared" si="120"/>
        <v>751.28625</v>
      </c>
      <c r="E446" s="32">
        <f t="shared" si="120"/>
        <v>750.82274999999993</v>
      </c>
      <c r="F446" s="32">
        <f t="shared" si="120"/>
        <v>750.62858333333327</v>
      </c>
      <c r="G446" s="32">
        <f t="shared" si="120"/>
        <v>750.6640000000001</v>
      </c>
      <c r="H446" s="32">
        <f t="shared" si="120"/>
        <v>750.79574999999988</v>
      </c>
      <c r="I446" s="32">
        <f t="shared" si="120"/>
        <v>750.77516666666668</v>
      </c>
      <c r="J446" s="32">
        <f t="shared" si="120"/>
        <v>750.6614166666667</v>
      </c>
      <c r="K446" s="32">
        <f t="shared" si="120"/>
        <v>750.51841666666667</v>
      </c>
      <c r="L446" s="32">
        <f t="shared" si="120"/>
        <v>750.37036363636366</v>
      </c>
      <c r="M446" s="32">
        <f t="shared" si="120"/>
        <v>750.61799999999994</v>
      </c>
      <c r="N446" s="96">
        <f t="shared" si="120"/>
        <v>750.81113333333337</v>
      </c>
    </row>
    <row r="447" spans="1:14" x14ac:dyDescent="0.25">
      <c r="A447" s="25" t="s">
        <v>97</v>
      </c>
      <c r="B447" s="32">
        <f>STDEV(B432:B443)</f>
        <v>0.48154847454158217</v>
      </c>
      <c r="C447" s="32">
        <f t="shared" ref="C447:N447" si="121">STDEV(C432:C443)</f>
        <v>0.54186996091817763</v>
      </c>
      <c r="D447" s="32">
        <f t="shared" si="121"/>
        <v>0.42612996843686546</v>
      </c>
      <c r="E447" s="32">
        <f t="shared" si="121"/>
        <v>0.31956109815580575</v>
      </c>
      <c r="F447" s="32">
        <f t="shared" si="121"/>
        <v>0.43847036975321158</v>
      </c>
      <c r="G447" s="32">
        <f t="shared" si="121"/>
        <v>0.37495527005958706</v>
      </c>
      <c r="H447" s="32">
        <f t="shared" si="121"/>
        <v>0.39804616566422968</v>
      </c>
      <c r="I447" s="32">
        <f t="shared" si="121"/>
        <v>0.38258328465442337</v>
      </c>
      <c r="J447" s="32">
        <f t="shared" si="121"/>
        <v>0.42644971105699919</v>
      </c>
      <c r="K447" s="32">
        <f t="shared" si="121"/>
        <v>0.31235744627336925</v>
      </c>
      <c r="L447" s="32">
        <f t="shared" si="121"/>
        <v>0.46353646517340202</v>
      </c>
      <c r="M447" s="32">
        <f t="shared" si="121"/>
        <v>0.51588041249886485</v>
      </c>
      <c r="N447" s="96">
        <f t="shared" si="121"/>
        <v>0.20140094293427624</v>
      </c>
    </row>
    <row r="448" spans="1:14" x14ac:dyDescent="0.25">
      <c r="A448" s="25" t="s">
        <v>98</v>
      </c>
      <c r="B448" s="32">
        <f t="shared" ref="B448:N448" si="122">B447/B446*100</f>
        <v>6.4110946510037195E-2</v>
      </c>
      <c r="C448" s="32">
        <f t="shared" si="122"/>
        <v>7.2132892518826944E-2</v>
      </c>
      <c r="D448" s="32">
        <f t="shared" si="122"/>
        <v>5.6720054231907673E-2</v>
      </c>
      <c r="E448" s="32">
        <f t="shared" si="122"/>
        <v>4.2561456502990321E-2</v>
      </c>
      <c r="F448" s="32">
        <f t="shared" si="122"/>
        <v>5.8413758746847379E-2</v>
      </c>
      <c r="G448" s="32">
        <f t="shared" si="122"/>
        <v>4.9949813772818069E-2</v>
      </c>
      <c r="H448" s="32">
        <f t="shared" si="122"/>
        <v>5.3016571506195896E-2</v>
      </c>
      <c r="I448" s="32">
        <f t="shared" si="122"/>
        <v>5.0958436245705611E-2</v>
      </c>
      <c r="J448" s="32">
        <f t="shared" si="122"/>
        <v>5.6809861488640409E-2</v>
      </c>
      <c r="K448" s="32">
        <f t="shared" si="122"/>
        <v>4.1618891600377461E-2</v>
      </c>
      <c r="L448" s="32">
        <f t="shared" si="122"/>
        <v>6.1774356722600524E-2</v>
      </c>
      <c r="M448" s="32">
        <f t="shared" si="122"/>
        <v>6.8727423602799945E-2</v>
      </c>
      <c r="N448" s="96">
        <f t="shared" si="122"/>
        <v>2.6824448119213144E-2</v>
      </c>
    </row>
    <row r="449" spans="1:14" x14ac:dyDescent="0.25">
      <c r="A449" s="25" t="s">
        <v>99</v>
      </c>
      <c r="B449" s="32">
        <f>MIN(B432:B443)</f>
        <v>750.3</v>
      </c>
      <c r="C449" s="32">
        <f t="shared" ref="C449:N449" si="123">MIN(C432:C443)</f>
        <v>749.9</v>
      </c>
      <c r="D449" s="32">
        <f t="shared" si="123"/>
        <v>750.5</v>
      </c>
      <c r="E449" s="32">
        <f t="shared" si="123"/>
        <v>750.27</v>
      </c>
      <c r="F449" s="32">
        <f t="shared" si="123"/>
        <v>750</v>
      </c>
      <c r="G449" s="32">
        <f t="shared" si="123"/>
        <v>750.024</v>
      </c>
      <c r="H449" s="32">
        <f t="shared" si="123"/>
        <v>750.1</v>
      </c>
      <c r="I449" s="32">
        <f t="shared" si="123"/>
        <v>750.1</v>
      </c>
      <c r="J449" s="32">
        <f t="shared" si="123"/>
        <v>749.99</v>
      </c>
      <c r="K449" s="32">
        <f t="shared" si="123"/>
        <v>749.9</v>
      </c>
      <c r="L449" s="32">
        <f t="shared" si="123"/>
        <v>749.5</v>
      </c>
      <c r="M449" s="32">
        <f t="shared" si="123"/>
        <v>749.46100000000001</v>
      </c>
      <c r="N449" s="96">
        <f t="shared" si="123"/>
        <v>750.44166666666672</v>
      </c>
    </row>
    <row r="450" spans="1:14" x14ac:dyDescent="0.25">
      <c r="A450" s="25" t="s">
        <v>100</v>
      </c>
      <c r="B450" s="32">
        <f>MAX(B432:B443)</f>
        <v>751.76199999999994</v>
      </c>
      <c r="C450" s="32">
        <f t="shared" ref="C450:N450" si="124">MAX(C432:C443)</f>
        <v>752</v>
      </c>
      <c r="D450" s="32">
        <f t="shared" si="124"/>
        <v>751.7</v>
      </c>
      <c r="E450" s="32">
        <f t="shared" si="124"/>
        <v>751.34299999999996</v>
      </c>
      <c r="F450" s="32">
        <f t="shared" si="124"/>
        <v>751.4</v>
      </c>
      <c r="G450" s="32">
        <f t="shared" si="124"/>
        <v>751.26400000000001</v>
      </c>
      <c r="H450" s="32">
        <f t="shared" si="124"/>
        <v>751.3</v>
      </c>
      <c r="I450" s="32">
        <f t="shared" si="124"/>
        <v>751.3</v>
      </c>
      <c r="J450" s="32">
        <f t="shared" si="124"/>
        <v>751.22699999999998</v>
      </c>
      <c r="K450" s="32">
        <f t="shared" si="124"/>
        <v>750.9</v>
      </c>
      <c r="L450" s="32">
        <f t="shared" si="124"/>
        <v>750.9</v>
      </c>
      <c r="M450" s="32">
        <f t="shared" si="124"/>
        <v>751.2</v>
      </c>
      <c r="N450" s="96">
        <f t="shared" si="124"/>
        <v>751.1</v>
      </c>
    </row>
    <row r="451" spans="1:14" x14ac:dyDescent="0.25">
      <c r="A451" s="25" t="s">
        <v>101</v>
      </c>
      <c r="B451" s="32">
        <f>QUARTILE(B432:B443,1)</f>
        <v>750.84249999999997</v>
      </c>
      <c r="C451" s="32">
        <f t="shared" ref="C451:N451" si="125">QUARTILE(C432:C443,1)</f>
        <v>751.05</v>
      </c>
      <c r="D451" s="32">
        <f t="shared" si="125"/>
        <v>751.14499999999998</v>
      </c>
      <c r="E451" s="32">
        <f t="shared" si="125"/>
        <v>750.6345</v>
      </c>
      <c r="F451" s="32">
        <f t="shared" si="125"/>
        <v>750.33074999999997</v>
      </c>
      <c r="G451" s="32">
        <f t="shared" si="125"/>
        <v>750.49199999999996</v>
      </c>
      <c r="H451" s="32">
        <f t="shared" si="125"/>
        <v>750.50874999999996</v>
      </c>
      <c r="I451" s="32">
        <f t="shared" si="125"/>
        <v>750.56574999999998</v>
      </c>
      <c r="J451" s="32">
        <f t="shared" si="125"/>
        <v>750.2</v>
      </c>
      <c r="K451" s="32">
        <f t="shared" si="125"/>
        <v>750.41125</v>
      </c>
      <c r="L451" s="32">
        <f t="shared" si="125"/>
        <v>750.18799999999999</v>
      </c>
      <c r="M451" s="32">
        <f t="shared" si="125"/>
        <v>750.36850000000004</v>
      </c>
      <c r="N451" s="96">
        <f t="shared" si="125"/>
        <v>750.71149999999989</v>
      </c>
    </row>
    <row r="452" spans="1:14" x14ac:dyDescent="0.25">
      <c r="A452" s="25" t="s">
        <v>102</v>
      </c>
      <c r="B452" s="32">
        <f>QUARTILE(B432:B443,2)</f>
        <v>751.3</v>
      </c>
      <c r="C452" s="32">
        <f t="shared" ref="C452:N452" si="126">QUARTILE(C432:C443,2)</f>
        <v>751.2</v>
      </c>
      <c r="D452" s="32">
        <f t="shared" si="126"/>
        <v>751.41</v>
      </c>
      <c r="E452" s="32">
        <f t="shared" si="126"/>
        <v>750.9</v>
      </c>
      <c r="F452" s="32">
        <f t="shared" si="126"/>
        <v>750.58349999999996</v>
      </c>
      <c r="G452" s="32">
        <f t="shared" si="126"/>
        <v>750.65000000000009</v>
      </c>
      <c r="H452" s="32">
        <f t="shared" si="126"/>
        <v>750.8889999999999</v>
      </c>
      <c r="I452" s="32">
        <f t="shared" si="126"/>
        <v>750.88049999999998</v>
      </c>
      <c r="J452" s="32">
        <f t="shared" si="126"/>
        <v>750.75</v>
      </c>
      <c r="K452" s="32">
        <f t="shared" si="126"/>
        <v>750.6</v>
      </c>
      <c r="L452" s="32">
        <f t="shared" si="126"/>
        <v>750.45899999999995</v>
      </c>
      <c r="M452" s="32">
        <f t="shared" si="126"/>
        <v>750.67</v>
      </c>
      <c r="N452" s="96">
        <f t="shared" si="126"/>
        <v>750.83404166666651</v>
      </c>
    </row>
    <row r="453" spans="1:14" x14ac:dyDescent="0.25">
      <c r="A453" s="25" t="s">
        <v>103</v>
      </c>
      <c r="B453" s="32">
        <f>QUARTILE(B432:B443,3)</f>
        <v>751.375</v>
      </c>
      <c r="C453" s="32">
        <f t="shared" ref="C453:N453" si="127">QUARTILE(C432:C443,3)</f>
        <v>751.53150000000005</v>
      </c>
      <c r="D453" s="32">
        <f t="shared" si="127"/>
        <v>751.59050000000002</v>
      </c>
      <c r="E453" s="32">
        <f t="shared" si="127"/>
        <v>751.01224999999999</v>
      </c>
      <c r="F453" s="32">
        <f t="shared" si="127"/>
        <v>750.86675000000002</v>
      </c>
      <c r="G453" s="32">
        <f t="shared" si="127"/>
        <v>750.84275000000002</v>
      </c>
      <c r="H453" s="32">
        <f t="shared" si="127"/>
        <v>751.10850000000005</v>
      </c>
      <c r="I453" s="32">
        <f t="shared" si="127"/>
        <v>751</v>
      </c>
      <c r="J453" s="32">
        <f t="shared" si="127"/>
        <v>750.97900000000004</v>
      </c>
      <c r="K453" s="32">
        <f t="shared" si="127"/>
        <v>750.70699999999999</v>
      </c>
      <c r="L453" s="32">
        <f t="shared" si="127"/>
        <v>750.65000000000009</v>
      </c>
      <c r="M453" s="32">
        <f t="shared" si="127"/>
        <v>751</v>
      </c>
      <c r="N453" s="96">
        <f t="shared" si="127"/>
        <v>750.94931250000002</v>
      </c>
    </row>
    <row r="456" spans="1:14" ht="18.75" x14ac:dyDescent="0.3">
      <c r="A456" s="26" t="s">
        <v>55</v>
      </c>
    </row>
    <row r="457" spans="1:14" ht="15.75" x14ac:dyDescent="0.25">
      <c r="A457" s="23" t="s">
        <v>109</v>
      </c>
      <c r="N457" s="91"/>
    </row>
    <row r="458" spans="1:14" ht="15.75" x14ac:dyDescent="0.25">
      <c r="A458" s="24" t="s">
        <v>14</v>
      </c>
      <c r="B458" s="93" t="s">
        <v>82</v>
      </c>
      <c r="C458" s="93" t="s">
        <v>83</v>
      </c>
      <c r="D458" s="93" t="s">
        <v>84</v>
      </c>
      <c r="E458" s="93" t="s">
        <v>85</v>
      </c>
      <c r="F458" s="93" t="s">
        <v>86</v>
      </c>
      <c r="G458" s="93" t="s">
        <v>87</v>
      </c>
      <c r="H458" s="93" t="s">
        <v>88</v>
      </c>
      <c r="I458" s="93" t="s">
        <v>89</v>
      </c>
      <c r="J458" s="93" t="s">
        <v>90</v>
      </c>
      <c r="K458" s="93" t="s">
        <v>91</v>
      </c>
      <c r="L458" s="93" t="s">
        <v>92</v>
      </c>
      <c r="M458" s="93" t="s">
        <v>93</v>
      </c>
      <c r="N458" s="94" t="s">
        <v>94</v>
      </c>
    </row>
    <row r="459" spans="1:14" x14ac:dyDescent="0.25">
      <c r="A459" s="2">
        <v>2000</v>
      </c>
      <c r="B459" s="32"/>
      <c r="C459" s="32"/>
      <c r="D459" s="32"/>
      <c r="E459" s="32"/>
      <c r="F459" s="32"/>
      <c r="G459" s="32"/>
      <c r="H459" s="32"/>
      <c r="I459" s="32"/>
      <c r="J459" s="32">
        <v>678.6</v>
      </c>
      <c r="K459" s="32">
        <v>678.8</v>
      </c>
      <c r="L459" s="32">
        <v>678.5</v>
      </c>
      <c r="M459" s="32">
        <v>678.7</v>
      </c>
      <c r="N459" s="96"/>
    </row>
    <row r="460" spans="1:14" x14ac:dyDescent="0.25">
      <c r="A460" s="2">
        <v>2001</v>
      </c>
      <c r="B460" s="32">
        <v>679.4</v>
      </c>
      <c r="C460" s="32">
        <v>678.4</v>
      </c>
      <c r="D460" s="32">
        <v>679.1</v>
      </c>
      <c r="E460" s="32">
        <v>678.9</v>
      </c>
      <c r="F460" s="32">
        <v>678.9</v>
      </c>
      <c r="G460" s="32">
        <v>678.8</v>
      </c>
      <c r="H460" s="32">
        <v>678.8</v>
      </c>
      <c r="I460" s="32">
        <v>678.8</v>
      </c>
      <c r="J460" s="32">
        <v>678.8</v>
      </c>
      <c r="K460" s="32">
        <v>678.4</v>
      </c>
      <c r="L460" s="32">
        <v>678.6</v>
      </c>
      <c r="M460" s="32">
        <v>678</v>
      </c>
      <c r="N460" s="96">
        <f t="shared" ref="N460:N468" si="128">AVERAGE(B460:M460)</f>
        <v>678.74166666666667</v>
      </c>
    </row>
    <row r="461" spans="1:14" x14ac:dyDescent="0.25">
      <c r="A461" s="2">
        <v>2002</v>
      </c>
      <c r="B461" s="32">
        <v>679</v>
      </c>
      <c r="C461" s="32">
        <v>679.2</v>
      </c>
      <c r="D461" s="32">
        <v>679</v>
      </c>
      <c r="E461" s="32">
        <v>678.8</v>
      </c>
      <c r="F461" s="32">
        <v>678.3</v>
      </c>
      <c r="G461" s="32">
        <v>678.7</v>
      </c>
      <c r="H461" s="32">
        <v>679.1</v>
      </c>
      <c r="I461" s="32">
        <v>678.4</v>
      </c>
      <c r="J461" s="32">
        <v>678.6</v>
      </c>
      <c r="K461" s="32">
        <v>678.1</v>
      </c>
      <c r="L461" s="32">
        <v>679.2</v>
      </c>
      <c r="M461" s="32">
        <v>679</v>
      </c>
      <c r="N461" s="96">
        <f t="shared" si="128"/>
        <v>678.78333333333342</v>
      </c>
    </row>
    <row r="462" spans="1:14" x14ac:dyDescent="0.25">
      <c r="A462" s="2">
        <v>2004</v>
      </c>
      <c r="B462" s="32">
        <v>679.2</v>
      </c>
      <c r="C462" s="32">
        <v>679</v>
      </c>
      <c r="D462" s="32">
        <v>678.2</v>
      </c>
      <c r="E462" s="32">
        <v>678.9</v>
      </c>
      <c r="F462" s="32">
        <v>678.6</v>
      </c>
      <c r="G462" s="32">
        <v>678.6</v>
      </c>
      <c r="H462" s="32">
        <v>678.7</v>
      </c>
      <c r="I462" s="32">
        <v>678.8</v>
      </c>
      <c r="J462" s="32">
        <v>678.6</v>
      </c>
      <c r="K462" s="32">
        <v>678.5</v>
      </c>
      <c r="L462" s="32">
        <v>678.3</v>
      </c>
      <c r="M462" s="32">
        <v>678.6</v>
      </c>
      <c r="N462" s="96">
        <f t="shared" si="128"/>
        <v>678.66666666666674</v>
      </c>
    </row>
    <row r="463" spans="1:14" x14ac:dyDescent="0.25">
      <c r="A463" s="2">
        <v>2005</v>
      </c>
      <c r="B463" s="32"/>
      <c r="C463" s="32"/>
      <c r="D463" s="32"/>
      <c r="E463" s="32">
        <v>678.5</v>
      </c>
      <c r="F463" s="32"/>
      <c r="G463" s="32">
        <v>678.2</v>
      </c>
      <c r="H463" s="32">
        <v>679</v>
      </c>
      <c r="I463" s="32">
        <v>678.8</v>
      </c>
      <c r="J463" s="32">
        <v>678.7</v>
      </c>
      <c r="K463" s="32">
        <v>678.5</v>
      </c>
      <c r="L463" s="32">
        <v>678.6</v>
      </c>
      <c r="M463" s="32">
        <v>678.9</v>
      </c>
      <c r="N463" s="96"/>
    </row>
    <row r="464" spans="1:14" x14ac:dyDescent="0.25">
      <c r="A464" s="2">
        <v>2006</v>
      </c>
      <c r="B464" s="32">
        <v>678.7</v>
      </c>
      <c r="C464" s="32">
        <v>679.1</v>
      </c>
      <c r="D464" s="32">
        <v>679</v>
      </c>
      <c r="E464" s="32">
        <v>679.3</v>
      </c>
      <c r="F464" s="32">
        <v>679.3</v>
      </c>
      <c r="G464" s="32">
        <v>679</v>
      </c>
      <c r="H464" s="32">
        <v>679.2</v>
      </c>
      <c r="I464" s="32">
        <v>678.8</v>
      </c>
      <c r="J464" s="32">
        <v>679.2</v>
      </c>
      <c r="K464" s="32">
        <v>678.7</v>
      </c>
      <c r="L464" s="32">
        <v>678.3</v>
      </c>
      <c r="M464" s="32">
        <v>679.2</v>
      </c>
      <c r="N464" s="96">
        <f t="shared" si="128"/>
        <v>678.98333333333335</v>
      </c>
    </row>
    <row r="465" spans="1:14" x14ac:dyDescent="0.25">
      <c r="A465" s="2">
        <v>2007</v>
      </c>
      <c r="B465" s="32">
        <v>679</v>
      </c>
      <c r="C465" s="32">
        <v>679.8</v>
      </c>
      <c r="D465" s="32">
        <v>678.9</v>
      </c>
      <c r="E465" s="32">
        <v>679.4</v>
      </c>
      <c r="F465" s="32">
        <v>679</v>
      </c>
      <c r="G465" s="32">
        <v>679.1</v>
      </c>
      <c r="H465" s="32">
        <v>679.4</v>
      </c>
      <c r="I465" s="32">
        <v>679.2</v>
      </c>
      <c r="J465" s="32">
        <v>679.2</v>
      </c>
      <c r="K465" s="32">
        <v>678.6</v>
      </c>
      <c r="L465" s="32">
        <v>678.5</v>
      </c>
      <c r="M465" s="32">
        <v>678.8</v>
      </c>
      <c r="N465" s="96">
        <f t="shared" si="128"/>
        <v>679.07499999999993</v>
      </c>
    </row>
    <row r="466" spans="1:14" x14ac:dyDescent="0.25">
      <c r="A466" s="2">
        <v>2008</v>
      </c>
      <c r="B466" s="32">
        <v>678.6</v>
      </c>
      <c r="C466" s="32">
        <v>679.4</v>
      </c>
      <c r="D466" s="32">
        <v>679.1</v>
      </c>
      <c r="E466" s="32">
        <v>678.4</v>
      </c>
      <c r="F466" s="32">
        <v>678.7</v>
      </c>
      <c r="G466" s="32">
        <v>678.8</v>
      </c>
      <c r="H466" s="32">
        <v>679.2</v>
      </c>
      <c r="I466" s="32">
        <v>678.7</v>
      </c>
      <c r="J466" s="32">
        <v>678.6</v>
      </c>
      <c r="K466" s="32">
        <v>678.8</v>
      </c>
      <c r="L466" s="32">
        <v>678.5</v>
      </c>
      <c r="M466" s="32">
        <v>678.9</v>
      </c>
      <c r="N466" s="96">
        <f t="shared" si="128"/>
        <v>678.80833333333328</v>
      </c>
    </row>
    <row r="467" spans="1:14" x14ac:dyDescent="0.25">
      <c r="A467" s="2">
        <v>2009</v>
      </c>
      <c r="B467" s="32">
        <v>679.1</v>
      </c>
      <c r="C467" s="32">
        <v>678.4</v>
      </c>
      <c r="D467" s="32">
        <v>678.7</v>
      </c>
      <c r="E467" s="32">
        <v>679.1</v>
      </c>
      <c r="F467" s="32">
        <v>678.8</v>
      </c>
      <c r="G467" s="32">
        <v>678.9</v>
      </c>
      <c r="H467" s="32">
        <v>678.8</v>
      </c>
      <c r="I467" s="32">
        <v>678.6</v>
      </c>
      <c r="J467" s="32">
        <v>678.9</v>
      </c>
      <c r="K467" s="32">
        <v>678.2</v>
      </c>
      <c r="L467" s="32">
        <v>677.8</v>
      </c>
      <c r="M467" s="32">
        <v>678.3</v>
      </c>
      <c r="N467" s="96">
        <f t="shared" si="128"/>
        <v>678.63333333333333</v>
      </c>
    </row>
    <row r="468" spans="1:14" x14ac:dyDescent="0.25">
      <c r="A468" s="2">
        <v>2010</v>
      </c>
      <c r="B468" s="32">
        <v>678.5</v>
      </c>
      <c r="C468" s="32">
        <v>678.1</v>
      </c>
      <c r="D468" s="32">
        <v>678.6</v>
      </c>
      <c r="E468" s="32">
        <v>678.8</v>
      </c>
      <c r="F468" s="32">
        <v>678.9</v>
      </c>
      <c r="G468" s="32">
        <v>679.6</v>
      </c>
      <c r="H468" s="32">
        <v>679.6</v>
      </c>
      <c r="I468" s="32"/>
      <c r="J468" s="32">
        <v>683.5</v>
      </c>
      <c r="K468" s="32">
        <v>683.6</v>
      </c>
      <c r="L468" s="32">
        <v>683.5</v>
      </c>
      <c r="M468" s="32">
        <v>683.2</v>
      </c>
      <c r="N468" s="96">
        <f t="shared" si="128"/>
        <v>680.53636363636372</v>
      </c>
    </row>
    <row r="469" spans="1:14" x14ac:dyDescent="0.25">
      <c r="A469" s="2">
        <v>2011</v>
      </c>
      <c r="B469" s="32">
        <v>682.8</v>
      </c>
      <c r="C469" s="32">
        <v>679.8</v>
      </c>
      <c r="D469" s="32">
        <v>680.4</v>
      </c>
      <c r="E469" s="32">
        <v>680.4</v>
      </c>
      <c r="F469" s="32">
        <v>680.1</v>
      </c>
      <c r="G469" s="32">
        <v>680.1</v>
      </c>
      <c r="H469" s="32">
        <v>680</v>
      </c>
      <c r="I469" s="32">
        <v>679</v>
      </c>
      <c r="J469" s="32"/>
      <c r="K469" s="32"/>
      <c r="L469" s="32"/>
      <c r="M469" s="32"/>
      <c r="N469" s="96"/>
    </row>
    <row r="471" spans="1:14" x14ac:dyDescent="0.25">
      <c r="A471" s="25" t="s">
        <v>96</v>
      </c>
      <c r="B471" s="32">
        <f>AVERAGE(B459:B468)</f>
        <v>678.9375</v>
      </c>
      <c r="C471" s="32">
        <f t="shared" ref="C471:N471" si="129">AVERAGE(C459:C468)</f>
        <v>678.92500000000007</v>
      </c>
      <c r="D471" s="32">
        <f t="shared" si="129"/>
        <v>678.82500000000005</v>
      </c>
      <c r="E471" s="32">
        <f t="shared" si="129"/>
        <v>678.90000000000009</v>
      </c>
      <c r="F471" s="32">
        <f t="shared" si="129"/>
        <v>678.81249999999989</v>
      </c>
      <c r="G471" s="32">
        <f t="shared" si="129"/>
        <v>678.8555555555555</v>
      </c>
      <c r="H471" s="32">
        <f t="shared" si="129"/>
        <v>679.08888888888896</v>
      </c>
      <c r="I471" s="32">
        <f t="shared" si="129"/>
        <v>678.76249999999993</v>
      </c>
      <c r="J471" s="32">
        <f t="shared" si="129"/>
        <v>679.27</v>
      </c>
      <c r="K471" s="32">
        <f t="shared" si="129"/>
        <v>679.0200000000001</v>
      </c>
      <c r="L471" s="32">
        <f t="shared" si="129"/>
        <v>678.98</v>
      </c>
      <c r="M471" s="32">
        <f t="shared" si="129"/>
        <v>679.16000000000008</v>
      </c>
      <c r="N471" s="96">
        <f t="shared" si="129"/>
        <v>679.02850378787878</v>
      </c>
    </row>
    <row r="472" spans="1:14" x14ac:dyDescent="0.25">
      <c r="A472" s="25" t="s">
        <v>97</v>
      </c>
      <c r="B472" s="32">
        <f>STDEV(B459:B468)</f>
        <v>0.31139088893909839</v>
      </c>
      <c r="C472" s="32">
        <f t="shared" ref="C472:N472" si="130">STDEV(C459:C468)</f>
        <v>0.57755642890666559</v>
      </c>
      <c r="D472" s="32">
        <f t="shared" si="130"/>
        <v>0.31052950170404631</v>
      </c>
      <c r="E472" s="32">
        <f t="shared" si="130"/>
        <v>0.3316624790355383</v>
      </c>
      <c r="F472" s="32">
        <f t="shared" si="130"/>
        <v>0.29489707647632291</v>
      </c>
      <c r="G472" s="32">
        <f t="shared" si="130"/>
        <v>0.38115322086763709</v>
      </c>
      <c r="H472" s="32">
        <f t="shared" si="130"/>
        <v>0.29767618499153908</v>
      </c>
      <c r="I472" s="32">
        <f t="shared" si="130"/>
        <v>0.22638462845344476</v>
      </c>
      <c r="J472" s="32">
        <f t="shared" si="130"/>
        <v>1.5048440303086368</v>
      </c>
      <c r="K472" s="32">
        <f t="shared" si="130"/>
        <v>1.6260381299342315</v>
      </c>
      <c r="L472" s="32">
        <f t="shared" si="130"/>
        <v>1.6253546621515571</v>
      </c>
      <c r="M472" s="32">
        <f t="shared" si="130"/>
        <v>1.4615060725156255</v>
      </c>
      <c r="N472" s="96">
        <f t="shared" si="130"/>
        <v>0.62744248407473846</v>
      </c>
    </row>
    <row r="473" spans="1:14" x14ac:dyDescent="0.25">
      <c r="A473" s="25" t="s">
        <v>98</v>
      </c>
      <c r="B473" s="32">
        <f t="shared" ref="B473:N473" si="131">B472/B471*100</f>
        <v>4.5864440974183691E-2</v>
      </c>
      <c r="C473" s="32">
        <f t="shared" si="131"/>
        <v>8.5069253438401229E-2</v>
      </c>
      <c r="D473" s="32">
        <f t="shared" si="131"/>
        <v>4.5745148116826319E-2</v>
      </c>
      <c r="E473" s="32">
        <f t="shared" si="131"/>
        <v>4.8852920759395818E-2</v>
      </c>
      <c r="F473" s="32">
        <f t="shared" si="131"/>
        <v>4.3443082806566315E-2</v>
      </c>
      <c r="G473" s="32">
        <f t="shared" si="131"/>
        <v>5.6146439069164347E-2</v>
      </c>
      <c r="H473" s="32">
        <f t="shared" si="131"/>
        <v>4.3834642248173232E-2</v>
      </c>
      <c r="I473" s="32">
        <f t="shared" si="131"/>
        <v>3.3352553868760397E-2</v>
      </c>
      <c r="J473" s="32">
        <f t="shared" si="131"/>
        <v>0.22153842070290705</v>
      </c>
      <c r="K473" s="32">
        <f t="shared" si="131"/>
        <v>0.23946837058322748</v>
      </c>
      <c r="L473" s="32">
        <f t="shared" si="131"/>
        <v>0.23938181715979218</v>
      </c>
      <c r="M473" s="32">
        <f t="shared" si="131"/>
        <v>0.21519319048760605</v>
      </c>
      <c r="N473" s="96">
        <f t="shared" si="131"/>
        <v>9.2402966970403469E-2</v>
      </c>
    </row>
    <row r="474" spans="1:14" x14ac:dyDescent="0.25">
      <c r="A474" s="25" t="s">
        <v>99</v>
      </c>
      <c r="B474" s="32">
        <f>MIN(B459:B468)</f>
        <v>678.5</v>
      </c>
      <c r="C474" s="32">
        <f t="shared" ref="C474:N474" si="132">MIN(C459:C468)</f>
        <v>678.1</v>
      </c>
      <c r="D474" s="32">
        <f t="shared" si="132"/>
        <v>678.2</v>
      </c>
      <c r="E474" s="32">
        <f t="shared" si="132"/>
        <v>678.4</v>
      </c>
      <c r="F474" s="32">
        <f t="shared" si="132"/>
        <v>678.3</v>
      </c>
      <c r="G474" s="32">
        <f t="shared" si="132"/>
        <v>678.2</v>
      </c>
      <c r="H474" s="32">
        <f t="shared" si="132"/>
        <v>678.7</v>
      </c>
      <c r="I474" s="32">
        <f t="shared" si="132"/>
        <v>678.4</v>
      </c>
      <c r="J474" s="32">
        <f t="shared" si="132"/>
        <v>678.6</v>
      </c>
      <c r="K474" s="32">
        <f t="shared" si="132"/>
        <v>678.1</v>
      </c>
      <c r="L474" s="32">
        <f t="shared" si="132"/>
        <v>677.8</v>
      </c>
      <c r="M474" s="32">
        <f t="shared" si="132"/>
        <v>678</v>
      </c>
      <c r="N474" s="96">
        <f t="shared" si="132"/>
        <v>678.63333333333333</v>
      </c>
    </row>
    <row r="475" spans="1:14" x14ac:dyDescent="0.25">
      <c r="A475" s="25" t="s">
        <v>100</v>
      </c>
      <c r="B475" s="32">
        <f>MAX(B459:B468)</f>
        <v>679.4</v>
      </c>
      <c r="C475" s="32">
        <f t="shared" ref="C475:N475" si="133">MAX(C459:C468)</f>
        <v>679.8</v>
      </c>
      <c r="D475" s="32">
        <f t="shared" si="133"/>
        <v>679.1</v>
      </c>
      <c r="E475" s="32">
        <f t="shared" si="133"/>
        <v>679.4</v>
      </c>
      <c r="F475" s="32">
        <f t="shared" si="133"/>
        <v>679.3</v>
      </c>
      <c r="G475" s="32">
        <f t="shared" si="133"/>
        <v>679.6</v>
      </c>
      <c r="H475" s="32">
        <f t="shared" si="133"/>
        <v>679.6</v>
      </c>
      <c r="I475" s="32">
        <f t="shared" si="133"/>
        <v>679.2</v>
      </c>
      <c r="J475" s="32">
        <f t="shared" si="133"/>
        <v>683.5</v>
      </c>
      <c r="K475" s="32">
        <f t="shared" si="133"/>
        <v>683.6</v>
      </c>
      <c r="L475" s="32">
        <f t="shared" si="133"/>
        <v>683.5</v>
      </c>
      <c r="M475" s="32">
        <f t="shared" si="133"/>
        <v>683.2</v>
      </c>
      <c r="N475" s="96">
        <f t="shared" si="133"/>
        <v>680.53636363636372</v>
      </c>
    </row>
    <row r="476" spans="1:14" x14ac:dyDescent="0.25">
      <c r="A476" s="25" t="s">
        <v>101</v>
      </c>
      <c r="B476" s="32">
        <f>QUARTILE(B459:B468,1)</f>
        <v>678.67500000000007</v>
      </c>
      <c r="C476" s="32">
        <f t="shared" ref="C476:N476" si="134">QUARTILE(C459:C468,1)</f>
        <v>678.4</v>
      </c>
      <c r="D476" s="32">
        <f t="shared" si="134"/>
        <v>678.67500000000007</v>
      </c>
      <c r="E476" s="32">
        <f t="shared" si="134"/>
        <v>678.8</v>
      </c>
      <c r="F476" s="32">
        <f t="shared" si="134"/>
        <v>678.67500000000007</v>
      </c>
      <c r="G476" s="32">
        <f t="shared" si="134"/>
        <v>678.7</v>
      </c>
      <c r="H476" s="32">
        <f t="shared" si="134"/>
        <v>678.8</v>
      </c>
      <c r="I476" s="32">
        <f t="shared" si="134"/>
        <v>678.67500000000007</v>
      </c>
      <c r="J476" s="32">
        <f t="shared" si="134"/>
        <v>678.6</v>
      </c>
      <c r="K476" s="32">
        <f t="shared" si="134"/>
        <v>678.42499999999995</v>
      </c>
      <c r="L476" s="32">
        <f t="shared" si="134"/>
        <v>678.34999999999991</v>
      </c>
      <c r="M476" s="32">
        <f t="shared" si="134"/>
        <v>678.625</v>
      </c>
      <c r="N476" s="96">
        <f t="shared" si="134"/>
        <v>678.72291666666672</v>
      </c>
    </row>
    <row r="477" spans="1:14" x14ac:dyDescent="0.25">
      <c r="A477" s="25" t="s">
        <v>102</v>
      </c>
      <c r="B477" s="32">
        <f>QUARTILE(B459:B468,2)</f>
        <v>679</v>
      </c>
      <c r="C477" s="32">
        <f t="shared" ref="C477:N477" si="135">QUARTILE(C459:C468,2)</f>
        <v>679.05</v>
      </c>
      <c r="D477" s="32">
        <f t="shared" si="135"/>
        <v>678.95</v>
      </c>
      <c r="E477" s="32">
        <f t="shared" si="135"/>
        <v>678.9</v>
      </c>
      <c r="F477" s="32">
        <f t="shared" si="135"/>
        <v>678.84999999999991</v>
      </c>
      <c r="G477" s="32">
        <f t="shared" si="135"/>
        <v>678.8</v>
      </c>
      <c r="H477" s="32">
        <f t="shared" si="135"/>
        <v>679.1</v>
      </c>
      <c r="I477" s="32">
        <f t="shared" si="135"/>
        <v>678.8</v>
      </c>
      <c r="J477" s="32">
        <f t="shared" si="135"/>
        <v>678.75</v>
      </c>
      <c r="K477" s="32">
        <f t="shared" si="135"/>
        <v>678.55</v>
      </c>
      <c r="L477" s="32">
        <f t="shared" si="135"/>
        <v>678.5</v>
      </c>
      <c r="M477" s="32">
        <f t="shared" si="135"/>
        <v>678.84999999999991</v>
      </c>
      <c r="N477" s="96">
        <f t="shared" si="135"/>
        <v>678.79583333333335</v>
      </c>
    </row>
    <row r="478" spans="1:14" x14ac:dyDescent="0.25">
      <c r="A478" s="25" t="s">
        <v>103</v>
      </c>
      <c r="B478" s="32">
        <f>QUARTILE(B459:B468,3)</f>
        <v>679.125</v>
      </c>
      <c r="C478" s="32">
        <f t="shared" ref="C478:N478" si="136">QUARTILE(C459:C468,3)</f>
        <v>679.25</v>
      </c>
      <c r="D478" s="32">
        <f t="shared" si="136"/>
        <v>679.02499999999998</v>
      </c>
      <c r="E478" s="32">
        <f t="shared" si="136"/>
        <v>679.1</v>
      </c>
      <c r="F478" s="32">
        <f t="shared" si="136"/>
        <v>678.92499999999995</v>
      </c>
      <c r="G478" s="32">
        <f t="shared" si="136"/>
        <v>679</v>
      </c>
      <c r="H478" s="32">
        <f t="shared" si="136"/>
        <v>679.2</v>
      </c>
      <c r="I478" s="32">
        <f t="shared" si="136"/>
        <v>678.8</v>
      </c>
      <c r="J478" s="32">
        <f t="shared" si="136"/>
        <v>679.125</v>
      </c>
      <c r="K478" s="32">
        <f t="shared" si="136"/>
        <v>678.77499999999998</v>
      </c>
      <c r="L478" s="32">
        <f t="shared" si="136"/>
        <v>678.6</v>
      </c>
      <c r="M478" s="32">
        <f t="shared" si="136"/>
        <v>678.97500000000002</v>
      </c>
      <c r="N478" s="96">
        <f t="shared" si="136"/>
        <v>679.00625000000002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479"/>
  <sheetViews>
    <sheetView topLeftCell="A418" zoomScale="70" zoomScaleNormal="70" workbookViewId="0">
      <selection activeCell="AF417" sqref="AF417:AQ417"/>
    </sheetView>
  </sheetViews>
  <sheetFormatPr defaultRowHeight="15" x14ac:dyDescent="0.25"/>
  <cols>
    <col min="1" max="1" width="7.42578125" style="2" customWidth="1"/>
    <col min="2" max="14" width="9.140625" style="5"/>
    <col min="15" max="15" width="2" style="5" customWidth="1"/>
    <col min="16" max="16" width="8.85546875" style="73"/>
    <col min="17" max="28" width="9.140625" style="5"/>
    <col min="29" max="29" width="8.5703125" style="5" customWidth="1"/>
    <col min="30" max="30" width="1.7109375" style="5" customWidth="1"/>
    <col min="31" max="31" width="8.85546875" style="73"/>
    <col min="32" max="44" width="9.140625" style="5"/>
  </cols>
  <sheetData>
    <row r="1" spans="1:44" ht="18.75" x14ac:dyDescent="0.3">
      <c r="A1" s="26" t="s">
        <v>20</v>
      </c>
    </row>
    <row r="2" spans="1:44" ht="15.75" x14ac:dyDescent="0.25">
      <c r="A2" s="23" t="s">
        <v>81</v>
      </c>
      <c r="N2" s="91"/>
      <c r="P2" s="92" t="s">
        <v>108</v>
      </c>
      <c r="AC2" s="91"/>
      <c r="AE2" s="92" t="s">
        <v>95</v>
      </c>
    </row>
    <row r="3" spans="1:44"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c r="P3" s="95" t="s">
        <v>14</v>
      </c>
      <c r="Q3" s="93" t="s">
        <v>82</v>
      </c>
      <c r="R3" s="93" t="s">
        <v>83</v>
      </c>
      <c r="S3" s="93" t="s">
        <v>84</v>
      </c>
      <c r="T3" s="93" t="s">
        <v>85</v>
      </c>
      <c r="U3" s="93" t="s">
        <v>86</v>
      </c>
      <c r="V3" s="93" t="s">
        <v>87</v>
      </c>
      <c r="W3" s="93" t="s">
        <v>88</v>
      </c>
      <c r="X3" s="93" t="s">
        <v>89</v>
      </c>
      <c r="Y3" s="93" t="s">
        <v>90</v>
      </c>
      <c r="Z3" s="93" t="s">
        <v>91</v>
      </c>
      <c r="AA3" s="93" t="s">
        <v>92</v>
      </c>
      <c r="AB3" s="93" t="s">
        <v>93</v>
      </c>
      <c r="AC3" s="94" t="s">
        <v>94</v>
      </c>
      <c r="AE3" s="95" t="s">
        <v>14</v>
      </c>
      <c r="AF3" s="93" t="s">
        <v>82</v>
      </c>
      <c r="AG3" s="93" t="s">
        <v>83</v>
      </c>
      <c r="AH3" s="93" t="s">
        <v>84</v>
      </c>
      <c r="AI3" s="93" t="s">
        <v>85</v>
      </c>
      <c r="AJ3" s="93" t="s">
        <v>86</v>
      </c>
      <c r="AK3" s="93" t="s">
        <v>87</v>
      </c>
      <c r="AL3" s="93" t="s">
        <v>88</v>
      </c>
      <c r="AM3" s="93" t="s">
        <v>89</v>
      </c>
      <c r="AN3" s="93" t="s">
        <v>90</v>
      </c>
      <c r="AO3" s="93" t="s">
        <v>91</v>
      </c>
      <c r="AP3" s="93" t="s">
        <v>92</v>
      </c>
      <c r="AQ3" s="93" t="s">
        <v>93</v>
      </c>
      <c r="AR3" s="94" t="s">
        <v>94</v>
      </c>
    </row>
    <row r="4" spans="1:44" x14ac:dyDescent="0.25">
      <c r="A4" s="2">
        <v>2013</v>
      </c>
      <c r="B4" s="32">
        <v>26.241</v>
      </c>
      <c r="C4" s="32">
        <v>26.036000000000001</v>
      </c>
      <c r="D4" s="32">
        <v>26.315999999999999</v>
      </c>
      <c r="E4" s="32">
        <v>32.451000000000001</v>
      </c>
      <c r="F4" s="32"/>
      <c r="G4" s="32"/>
      <c r="H4" s="32"/>
      <c r="I4" s="32"/>
      <c r="J4" s="32"/>
      <c r="K4" s="32"/>
      <c r="L4" s="32"/>
      <c r="M4" s="32">
        <v>25.882000000000001</v>
      </c>
      <c r="N4" s="96"/>
      <c r="P4" s="73">
        <v>2013</v>
      </c>
      <c r="Q4" s="32">
        <v>24.081</v>
      </c>
      <c r="R4" s="32">
        <v>23.760999999999999</v>
      </c>
      <c r="S4" s="32">
        <v>24.239000000000001</v>
      </c>
      <c r="T4" s="32">
        <v>30.05</v>
      </c>
      <c r="U4" s="32"/>
      <c r="V4" s="32"/>
      <c r="W4" s="32"/>
      <c r="X4" s="32"/>
      <c r="Y4" s="32"/>
      <c r="Z4" s="32"/>
      <c r="AA4" s="32"/>
      <c r="AB4" s="32">
        <v>23.355</v>
      </c>
      <c r="AC4" s="96"/>
      <c r="AE4" s="73">
        <v>2013</v>
      </c>
      <c r="AF4" s="32">
        <v>29.594000000000001</v>
      </c>
      <c r="AG4" s="32">
        <v>29.393000000000001</v>
      </c>
      <c r="AH4" s="32">
        <v>29.177</v>
      </c>
      <c r="AI4" s="32">
        <v>35.954999999999998</v>
      </c>
      <c r="AJ4" s="32"/>
      <c r="AK4" s="32"/>
      <c r="AL4" s="32"/>
      <c r="AM4" s="32"/>
      <c r="AN4" s="32"/>
      <c r="AO4" s="32"/>
      <c r="AP4" s="32"/>
      <c r="AQ4" s="32">
        <v>29.442</v>
      </c>
      <c r="AR4" s="96"/>
    </row>
    <row r="5" spans="1:44" x14ac:dyDescent="0.25">
      <c r="A5" s="2">
        <v>2014</v>
      </c>
      <c r="B5" s="32"/>
      <c r="C5" s="32"/>
      <c r="D5" s="32"/>
      <c r="E5" s="32"/>
      <c r="F5" s="32"/>
      <c r="G5" s="32"/>
      <c r="H5" s="32"/>
      <c r="I5" s="32"/>
      <c r="J5" s="32"/>
      <c r="K5" s="32"/>
      <c r="L5" s="32"/>
      <c r="M5" s="32"/>
      <c r="N5" s="96"/>
      <c r="P5" s="73">
        <v>2014</v>
      </c>
      <c r="Q5" s="32"/>
      <c r="R5" s="32"/>
      <c r="S5" s="32"/>
      <c r="T5" s="32"/>
      <c r="U5" s="32"/>
      <c r="V5" s="32"/>
      <c r="W5" s="32"/>
      <c r="X5" s="32"/>
      <c r="Y5" s="32"/>
      <c r="Z5" s="32"/>
      <c r="AA5" s="32"/>
      <c r="AB5" s="32"/>
      <c r="AC5" s="96"/>
      <c r="AE5" s="73">
        <v>2014</v>
      </c>
      <c r="AF5" s="32"/>
      <c r="AG5" s="32"/>
      <c r="AH5" s="32"/>
      <c r="AI5" s="32"/>
      <c r="AJ5" s="32"/>
      <c r="AK5" s="32"/>
      <c r="AL5" s="32"/>
      <c r="AM5" s="32"/>
      <c r="AN5" s="32"/>
      <c r="AO5" s="32"/>
      <c r="AP5" s="32"/>
      <c r="AQ5" s="32"/>
      <c r="AR5" s="96"/>
    </row>
    <row r="6" spans="1:44" x14ac:dyDescent="0.25">
      <c r="A6" s="2">
        <v>2015</v>
      </c>
      <c r="B6" s="32"/>
      <c r="C6" s="32">
        <v>25.172000000000001</v>
      </c>
      <c r="D6" s="32">
        <v>25.375</v>
      </c>
      <c r="E6" s="32">
        <v>26.123000000000001</v>
      </c>
      <c r="F6" s="32">
        <v>25.936</v>
      </c>
      <c r="G6" s="32"/>
      <c r="H6" s="32">
        <v>26.056000000000001</v>
      </c>
      <c r="I6" s="32">
        <v>25.853000000000002</v>
      </c>
      <c r="J6" s="32">
        <v>25.824999999999999</v>
      </c>
      <c r="K6" s="32">
        <v>25.655999999999999</v>
      </c>
      <c r="L6" s="32">
        <v>25.405000000000001</v>
      </c>
      <c r="M6" s="32">
        <v>26.155000000000001</v>
      </c>
      <c r="P6" s="73">
        <v>2015</v>
      </c>
      <c r="Q6" s="32"/>
      <c r="R6" s="32">
        <v>22.494</v>
      </c>
      <c r="S6" s="32">
        <v>22.898</v>
      </c>
      <c r="T6" s="32">
        <v>23.523</v>
      </c>
      <c r="U6" s="32">
        <v>23.7</v>
      </c>
      <c r="V6" s="32"/>
      <c r="W6" s="32">
        <v>24.262</v>
      </c>
      <c r="X6" s="32">
        <v>24.033000000000001</v>
      </c>
      <c r="Y6" s="32">
        <v>23.704999999999998</v>
      </c>
      <c r="Z6" s="32">
        <v>23.422999999999998</v>
      </c>
      <c r="AA6" s="32">
        <v>23.323</v>
      </c>
      <c r="AB6" s="32">
        <v>23.881</v>
      </c>
      <c r="AE6" s="73">
        <v>2015</v>
      </c>
      <c r="AF6" s="32"/>
      <c r="AG6" s="32">
        <v>28.556000000000001</v>
      </c>
      <c r="AH6" s="32">
        <v>29.323</v>
      </c>
      <c r="AI6" s="32">
        <v>30.41</v>
      </c>
      <c r="AJ6" s="32">
        <v>29.04</v>
      </c>
      <c r="AK6" s="32"/>
      <c r="AL6" s="32">
        <v>28.7</v>
      </c>
      <c r="AM6" s="32">
        <v>28.981000000000002</v>
      </c>
      <c r="AN6" s="32">
        <v>29.06</v>
      </c>
      <c r="AO6" s="32">
        <v>29.452000000000002</v>
      </c>
      <c r="AP6" s="32">
        <v>28.87</v>
      </c>
      <c r="AQ6" s="32">
        <v>29.393999999999998</v>
      </c>
    </row>
    <row r="7" spans="1:44" x14ac:dyDescent="0.25">
      <c r="A7" s="2">
        <v>2016</v>
      </c>
      <c r="B7" s="32">
        <v>25.606000000000002</v>
      </c>
      <c r="C7" s="32">
        <v>25.687000000000001</v>
      </c>
      <c r="D7" s="32">
        <v>25.827000000000002</v>
      </c>
      <c r="E7" s="32">
        <v>26.433</v>
      </c>
      <c r="F7" s="32">
        <v>26.277999999999999</v>
      </c>
      <c r="G7" s="32">
        <v>25.623000000000001</v>
      </c>
      <c r="H7" s="32">
        <v>25.225000000000001</v>
      </c>
      <c r="I7" s="32">
        <v>25.724</v>
      </c>
      <c r="J7" s="32">
        <v>25.135000000000002</v>
      </c>
      <c r="K7" s="32">
        <v>25.108000000000001</v>
      </c>
      <c r="L7" s="32">
        <v>24.571000000000002</v>
      </c>
      <c r="N7" s="96">
        <f t="shared" ref="N7" si="0">AVERAGE(B7:M7)</f>
        <v>25.565181818181816</v>
      </c>
      <c r="P7" s="73">
        <v>2016</v>
      </c>
      <c r="Q7" s="32">
        <v>23.164999999999999</v>
      </c>
      <c r="R7" s="32">
        <v>23.555</v>
      </c>
      <c r="S7" s="32">
        <v>23.303000000000001</v>
      </c>
      <c r="T7" s="32">
        <v>23.78</v>
      </c>
      <c r="U7" s="32">
        <v>24.013000000000002</v>
      </c>
      <c r="V7" s="32">
        <v>23.227</v>
      </c>
      <c r="W7" s="32">
        <v>23.164999999999999</v>
      </c>
      <c r="X7" s="32">
        <v>23.687000000000001</v>
      </c>
      <c r="Y7" s="32">
        <v>22.963000000000001</v>
      </c>
      <c r="Z7" s="32">
        <v>23.055</v>
      </c>
      <c r="AA7" s="32">
        <v>22.58</v>
      </c>
      <c r="AC7" s="96">
        <f t="shared" ref="AC7" si="1">AVERAGE(Q7:AB7)</f>
        <v>23.317545454545453</v>
      </c>
      <c r="AE7" s="73">
        <v>2016</v>
      </c>
      <c r="AF7" s="32">
        <v>29.260999999999999</v>
      </c>
      <c r="AG7" s="32">
        <v>29.123999999999999</v>
      </c>
      <c r="AH7" s="32">
        <v>29.934999999999999</v>
      </c>
      <c r="AI7" s="32">
        <v>30.832999999999998</v>
      </c>
      <c r="AJ7" s="32">
        <v>30.471</v>
      </c>
      <c r="AK7" s="32">
        <v>29.85</v>
      </c>
      <c r="AL7" s="32">
        <v>28.439</v>
      </c>
      <c r="AM7" s="32">
        <v>28.89</v>
      </c>
      <c r="AN7" s="32">
        <v>28.64</v>
      </c>
      <c r="AO7" s="32">
        <v>29.155000000000001</v>
      </c>
      <c r="AP7" s="32">
        <v>27.553000000000001</v>
      </c>
      <c r="AR7" s="96">
        <f t="shared" ref="AR7" si="2">AVERAGE(AF7:AQ7)</f>
        <v>29.286454545454543</v>
      </c>
    </row>
    <row r="8" spans="1:44" x14ac:dyDescent="0.25">
      <c r="A8" s="2">
        <v>2017</v>
      </c>
      <c r="B8" s="32"/>
      <c r="C8" s="32">
        <v>25.201000000000001</v>
      </c>
      <c r="D8" s="32">
        <v>25.677</v>
      </c>
      <c r="E8" s="32">
        <v>26.274999999999999</v>
      </c>
      <c r="F8" s="32">
        <v>25.274999999999999</v>
      </c>
      <c r="G8" s="32">
        <v>25.875</v>
      </c>
      <c r="H8" s="32">
        <v>25.425000000000001</v>
      </c>
      <c r="I8" s="32">
        <v>25.43</v>
      </c>
      <c r="J8" s="32">
        <v>25.606999999999999</v>
      </c>
      <c r="K8" s="32">
        <v>25.571999999999999</v>
      </c>
      <c r="L8" s="32">
        <v>24.654</v>
      </c>
      <c r="M8" s="32">
        <v>24.885999999999999</v>
      </c>
      <c r="P8" s="73">
        <v>2017</v>
      </c>
      <c r="Q8" s="32"/>
      <c r="R8" s="32">
        <v>21.864999999999998</v>
      </c>
      <c r="S8" s="32">
        <v>22.847999999999999</v>
      </c>
      <c r="T8" s="32">
        <v>23.513000000000002</v>
      </c>
      <c r="U8" s="32">
        <v>23.411000000000001</v>
      </c>
      <c r="V8" s="32">
        <v>24.72</v>
      </c>
      <c r="W8" s="32">
        <v>23.686</v>
      </c>
      <c r="X8" s="32">
        <v>23.193000000000001</v>
      </c>
      <c r="Y8" s="32">
        <v>23.317</v>
      </c>
      <c r="Z8" s="32">
        <v>23.373999999999999</v>
      </c>
      <c r="AA8" s="32">
        <v>22.824000000000002</v>
      </c>
      <c r="AB8" s="32">
        <v>22.61</v>
      </c>
      <c r="AE8" s="73">
        <v>2017</v>
      </c>
      <c r="AF8" s="32"/>
      <c r="AG8" s="32">
        <v>30.045999999999999</v>
      </c>
      <c r="AH8" s="32">
        <v>29.873999999999999</v>
      </c>
      <c r="AI8" s="32">
        <v>30.77</v>
      </c>
      <c r="AJ8" s="32">
        <v>29.143999999999998</v>
      </c>
      <c r="AK8" s="32">
        <v>28.667000000000002</v>
      </c>
      <c r="AL8" s="32">
        <v>28.8</v>
      </c>
      <c r="AM8" s="32">
        <v>29.113</v>
      </c>
      <c r="AN8" s="32">
        <v>29.702999999999999</v>
      </c>
      <c r="AO8" s="32">
        <v>29.445</v>
      </c>
      <c r="AP8" s="32">
        <v>28.1</v>
      </c>
      <c r="AQ8" s="32">
        <v>28.579000000000001</v>
      </c>
    </row>
    <row r="9" spans="1:44" x14ac:dyDescent="0.25">
      <c r="A9" s="2">
        <v>2018</v>
      </c>
      <c r="B9" s="32">
        <v>24.523</v>
      </c>
      <c r="C9" s="32">
        <v>24.956</v>
      </c>
      <c r="D9" s="32">
        <v>25.273</v>
      </c>
      <c r="E9" s="32">
        <v>25.553000000000001</v>
      </c>
      <c r="F9" s="32">
        <v>25.523</v>
      </c>
      <c r="G9" s="32">
        <v>25.134</v>
      </c>
      <c r="H9" s="32">
        <v>25.457999999999998</v>
      </c>
      <c r="I9" s="32">
        <v>25.425000000000001</v>
      </c>
      <c r="J9" s="32">
        <v>24.812000000000001</v>
      </c>
      <c r="K9" s="32">
        <v>25.026</v>
      </c>
      <c r="L9" s="32">
        <v>24.95</v>
      </c>
      <c r="M9" s="32">
        <v>25.404</v>
      </c>
      <c r="N9" s="96">
        <f t="shared" ref="N9" si="3">AVERAGE(B9:M9)</f>
        <v>25.169750000000004</v>
      </c>
      <c r="P9" s="73">
        <v>2018</v>
      </c>
      <c r="Q9" s="32">
        <v>22.623000000000001</v>
      </c>
      <c r="R9" s="32">
        <v>22.274000000000001</v>
      </c>
      <c r="S9" s="32">
        <v>22.9</v>
      </c>
      <c r="T9" s="32">
        <v>22.997</v>
      </c>
      <c r="U9" s="32">
        <v>23.513999999999999</v>
      </c>
      <c r="V9" s="32">
        <v>23.23</v>
      </c>
      <c r="W9" s="32">
        <v>23.635000000000002</v>
      </c>
      <c r="X9" s="32">
        <v>23.376999999999999</v>
      </c>
      <c r="Y9" s="32">
        <v>22.783000000000001</v>
      </c>
      <c r="Z9" s="32">
        <v>22.806000000000001</v>
      </c>
      <c r="AA9" s="32">
        <v>22.97</v>
      </c>
      <c r="AB9" s="32">
        <v>22.960999999999999</v>
      </c>
      <c r="AC9" s="96">
        <f t="shared" ref="AC9" si="4">AVERAGE(Q9:AB9)</f>
        <v>23.005833333333332</v>
      </c>
      <c r="AE9" s="73">
        <v>2018</v>
      </c>
      <c r="AF9" s="32">
        <v>27.518999999999998</v>
      </c>
      <c r="AG9" s="32">
        <v>29.17</v>
      </c>
      <c r="AH9" s="32">
        <v>28.815999999999999</v>
      </c>
      <c r="AI9" s="32">
        <v>29.11</v>
      </c>
      <c r="AJ9" s="32">
        <v>28.872</v>
      </c>
      <c r="AK9" s="32">
        <v>27.977</v>
      </c>
      <c r="AL9" s="32">
        <v>28.318999999999999</v>
      </c>
      <c r="AM9" s="32">
        <v>28.370999999999999</v>
      </c>
      <c r="AN9" s="32">
        <v>28.503</v>
      </c>
      <c r="AO9" s="32">
        <v>28.986999999999998</v>
      </c>
      <c r="AP9" s="32">
        <v>28.146999999999998</v>
      </c>
      <c r="AQ9" s="32">
        <v>28.986999999999998</v>
      </c>
      <c r="AR9" s="96">
        <f t="shared" ref="AR9" si="5">AVERAGE(AF9:AQ9)</f>
        <v>28.564833333333336</v>
      </c>
    </row>
    <row r="10" spans="1:44" x14ac:dyDescent="0.25">
      <c r="A10" s="2">
        <v>2019</v>
      </c>
      <c r="B10" s="32">
        <v>24.978000000000002</v>
      </c>
      <c r="C10" s="32">
        <v>25.158999999999999</v>
      </c>
      <c r="D10" s="32">
        <v>25.370999999999999</v>
      </c>
      <c r="E10" s="32">
        <v>26.169</v>
      </c>
      <c r="F10" s="32">
        <v>26.864999999999998</v>
      </c>
      <c r="G10" s="32">
        <v>27.353000000000002</v>
      </c>
      <c r="H10" s="32">
        <v>25.863</v>
      </c>
      <c r="I10" s="32"/>
      <c r="J10" s="32">
        <v>25.027000000000001</v>
      </c>
      <c r="K10" s="32">
        <v>25.131</v>
      </c>
      <c r="L10" s="32">
        <v>25.321999999999999</v>
      </c>
      <c r="P10" s="73">
        <v>2019</v>
      </c>
      <c r="Q10" s="32">
        <v>22.896999999999998</v>
      </c>
      <c r="R10" s="32">
        <v>22.896000000000001</v>
      </c>
      <c r="S10" s="32">
        <v>23.032</v>
      </c>
      <c r="T10" s="32">
        <v>23.443000000000001</v>
      </c>
      <c r="U10" s="32">
        <v>24.254999999999999</v>
      </c>
      <c r="V10" s="32">
        <v>24.376999999999999</v>
      </c>
      <c r="W10" s="32">
        <v>23.524999999999999</v>
      </c>
      <c r="X10" s="32"/>
      <c r="Y10" s="32">
        <v>22.815999999999999</v>
      </c>
      <c r="Z10" s="32">
        <v>23.056999999999999</v>
      </c>
      <c r="AA10" s="32">
        <v>23.312999999999999</v>
      </c>
      <c r="AE10" s="73">
        <v>2019</v>
      </c>
      <c r="AF10" s="32">
        <v>28.29</v>
      </c>
      <c r="AG10" s="32">
        <v>28.853999999999999</v>
      </c>
      <c r="AH10" s="32">
        <v>29.196999999999999</v>
      </c>
      <c r="AI10" s="32">
        <v>30.332999999999998</v>
      </c>
      <c r="AJ10" s="32">
        <v>30.497</v>
      </c>
      <c r="AK10" s="32">
        <v>29.962</v>
      </c>
      <c r="AL10" s="32">
        <v>29.2</v>
      </c>
      <c r="AM10" s="32"/>
      <c r="AN10" s="32">
        <v>29.347999999999999</v>
      </c>
      <c r="AO10" s="32">
        <v>28.21</v>
      </c>
      <c r="AP10" s="32">
        <v>28.51</v>
      </c>
    </row>
    <row r="11" spans="1:44" x14ac:dyDescent="0.25">
      <c r="A11" s="2">
        <v>2020</v>
      </c>
      <c r="B11" s="32">
        <v>25.228000000000002</v>
      </c>
      <c r="C11" s="32">
        <v>25.41</v>
      </c>
      <c r="D11" s="32">
        <v>25.738</v>
      </c>
      <c r="E11" s="32">
        <v>26.01</v>
      </c>
      <c r="F11" s="32">
        <v>26.274000000000001</v>
      </c>
      <c r="G11" s="32">
        <v>25.494</v>
      </c>
      <c r="H11" s="32">
        <v>25.298999999999999</v>
      </c>
      <c r="I11" s="32">
        <v>25.318999999999999</v>
      </c>
      <c r="J11" s="32">
        <v>25.196000000000002</v>
      </c>
      <c r="K11" s="32">
        <v>25.55</v>
      </c>
      <c r="L11" s="32">
        <v>24.846</v>
      </c>
      <c r="M11" s="32">
        <v>24.963999999999999</v>
      </c>
      <c r="N11" s="96">
        <f t="shared" ref="N11" si="6">AVERAGE(B11:M11)</f>
        <v>25.444000000000003</v>
      </c>
      <c r="P11" s="73">
        <v>2020</v>
      </c>
      <c r="Q11" s="32">
        <v>22.952000000000002</v>
      </c>
      <c r="R11" s="32">
        <v>23.251999999999999</v>
      </c>
      <c r="S11" s="32">
        <v>23.042000000000002</v>
      </c>
      <c r="T11" s="32">
        <v>23.513000000000002</v>
      </c>
      <c r="U11" s="32">
        <v>23.91</v>
      </c>
      <c r="V11" s="32">
        <v>23.44</v>
      </c>
      <c r="W11" s="32">
        <v>23.283999999999999</v>
      </c>
      <c r="X11" s="32">
        <v>23.058</v>
      </c>
      <c r="Y11" s="32">
        <v>22.992999999999999</v>
      </c>
      <c r="Z11" s="32">
        <v>23.3</v>
      </c>
      <c r="AA11" s="32">
        <v>22.943000000000001</v>
      </c>
      <c r="AB11" s="32">
        <v>22.864999999999998</v>
      </c>
      <c r="AC11" s="96">
        <f t="shared" ref="AC11" si="7">AVERAGE(Q11:AB11)</f>
        <v>23.212666666666667</v>
      </c>
      <c r="AE11" s="73">
        <v>2020</v>
      </c>
      <c r="AF11" s="32">
        <v>28.59</v>
      </c>
      <c r="AG11" s="32">
        <v>28.928000000000001</v>
      </c>
      <c r="AH11" s="32">
        <v>29.954999999999998</v>
      </c>
      <c r="AI11" s="32">
        <v>29.907</v>
      </c>
      <c r="AJ11" s="32">
        <v>29.954999999999998</v>
      </c>
      <c r="AK11" s="32">
        <v>29.103000000000002</v>
      </c>
      <c r="AL11" s="32">
        <v>28.561</v>
      </c>
      <c r="AM11" s="32">
        <v>28.861000000000001</v>
      </c>
      <c r="AN11" s="32">
        <v>29.34</v>
      </c>
      <c r="AO11" s="32">
        <v>29.794</v>
      </c>
      <c r="AP11" s="32">
        <v>28.89</v>
      </c>
      <c r="AQ11" s="32">
        <v>28.21</v>
      </c>
      <c r="AR11" s="96">
        <f t="shared" ref="AR11" si="8">AVERAGE(AF11:AQ11)</f>
        <v>29.174499999999995</v>
      </c>
    </row>
    <row r="13" spans="1:44" x14ac:dyDescent="0.25">
      <c r="A13" s="25" t="s">
        <v>96</v>
      </c>
      <c r="B13" s="32">
        <f t="shared" ref="B13:N13" si="9">AVERAGE(B4:B10)</f>
        <v>25.337000000000003</v>
      </c>
      <c r="C13" s="32">
        <f t="shared" si="9"/>
        <v>25.368500000000001</v>
      </c>
      <c r="D13" s="32">
        <f t="shared" si="9"/>
        <v>25.639833333333332</v>
      </c>
      <c r="E13" s="32">
        <f t="shared" si="9"/>
        <v>27.167333333333335</v>
      </c>
      <c r="F13" s="32">
        <f t="shared" si="9"/>
        <v>25.9754</v>
      </c>
      <c r="G13" s="32">
        <f t="shared" si="9"/>
        <v>25.996250000000003</v>
      </c>
      <c r="H13" s="32">
        <f t="shared" si="9"/>
        <v>25.605399999999996</v>
      </c>
      <c r="I13" s="32">
        <f t="shared" si="9"/>
        <v>25.608000000000001</v>
      </c>
      <c r="J13" s="32">
        <f t="shared" si="9"/>
        <v>25.281200000000002</v>
      </c>
      <c r="K13" s="32">
        <f t="shared" si="9"/>
        <v>25.2986</v>
      </c>
      <c r="L13" s="32">
        <f t="shared" si="9"/>
        <v>24.980399999999999</v>
      </c>
      <c r="M13" s="32">
        <f t="shared" si="9"/>
        <v>25.58175</v>
      </c>
      <c r="N13" s="96">
        <f t="shared" si="9"/>
        <v>25.36746590909091</v>
      </c>
      <c r="P13" s="97" t="s">
        <v>96</v>
      </c>
      <c r="Q13" s="32">
        <f t="shared" ref="Q13:AC13" si="10">AVERAGE(Q4:Q10)</f>
        <v>23.191499999999998</v>
      </c>
      <c r="R13" s="32">
        <f t="shared" si="10"/>
        <v>22.807500000000001</v>
      </c>
      <c r="S13" s="32">
        <f t="shared" si="10"/>
        <v>23.203333333333333</v>
      </c>
      <c r="T13" s="32">
        <f t="shared" si="10"/>
        <v>24.551000000000002</v>
      </c>
      <c r="U13" s="32">
        <f t="shared" si="10"/>
        <v>23.778599999999997</v>
      </c>
      <c r="V13" s="32">
        <f t="shared" si="10"/>
        <v>23.888500000000001</v>
      </c>
      <c r="W13" s="32">
        <f t="shared" si="10"/>
        <v>23.654599999999999</v>
      </c>
      <c r="X13" s="32">
        <f t="shared" si="10"/>
        <v>23.572499999999998</v>
      </c>
      <c r="Y13" s="32">
        <f t="shared" si="10"/>
        <v>23.116800000000001</v>
      </c>
      <c r="Z13" s="32">
        <f t="shared" si="10"/>
        <v>23.142999999999997</v>
      </c>
      <c r="AA13" s="32">
        <f t="shared" si="10"/>
        <v>23.002000000000002</v>
      </c>
      <c r="AB13" s="32">
        <f t="shared" si="10"/>
        <v>23.201750000000001</v>
      </c>
      <c r="AC13" s="96">
        <f t="shared" si="10"/>
        <v>23.16168939393939</v>
      </c>
      <c r="AE13" s="97" t="s">
        <v>96</v>
      </c>
      <c r="AF13" s="32">
        <f t="shared" ref="AF13:AR13" si="11">AVERAGE(AF4:AF10)</f>
        <v>28.665999999999997</v>
      </c>
      <c r="AG13" s="32">
        <f t="shared" si="11"/>
        <v>29.190499999999997</v>
      </c>
      <c r="AH13" s="32">
        <f t="shared" si="11"/>
        <v>29.387</v>
      </c>
      <c r="AI13" s="32">
        <f t="shared" si="11"/>
        <v>31.235166666666661</v>
      </c>
      <c r="AJ13" s="32">
        <f t="shared" si="11"/>
        <v>29.604800000000001</v>
      </c>
      <c r="AK13" s="32">
        <f t="shared" si="11"/>
        <v>29.114000000000001</v>
      </c>
      <c r="AL13" s="32">
        <f t="shared" si="11"/>
        <v>28.691600000000001</v>
      </c>
      <c r="AM13" s="32">
        <f t="shared" si="11"/>
        <v>28.838750000000001</v>
      </c>
      <c r="AN13" s="32">
        <f t="shared" si="11"/>
        <v>29.050800000000002</v>
      </c>
      <c r="AO13" s="32">
        <f t="shared" si="11"/>
        <v>29.049799999999998</v>
      </c>
      <c r="AP13" s="32">
        <f t="shared" si="11"/>
        <v>28.235999999999997</v>
      </c>
      <c r="AQ13" s="32">
        <f t="shared" si="11"/>
        <v>29.100499999999997</v>
      </c>
      <c r="AR13" s="96">
        <f t="shared" si="11"/>
        <v>28.92564393939394</v>
      </c>
    </row>
    <row r="14" spans="1:44" x14ac:dyDescent="0.25">
      <c r="A14" s="25" t="s">
        <v>97</v>
      </c>
      <c r="B14" s="32">
        <f t="shared" ref="B14:N14" si="12">STDEV(B4:B10)</f>
        <v>0.74856618500526284</v>
      </c>
      <c r="C14" s="32">
        <f t="shared" si="12"/>
        <v>0.40686938936223821</v>
      </c>
      <c r="D14" s="32">
        <f t="shared" si="12"/>
        <v>0.39257835735896945</v>
      </c>
      <c r="E14" s="32">
        <f t="shared" si="12"/>
        <v>2.6056097686849942</v>
      </c>
      <c r="F14" s="32">
        <f t="shared" si="12"/>
        <v>0.62843718858768993</v>
      </c>
      <c r="G14" s="32">
        <f t="shared" si="12"/>
        <v>0.95538172999068849</v>
      </c>
      <c r="H14" s="32">
        <f t="shared" si="12"/>
        <v>0.34218898287349919</v>
      </c>
      <c r="I14" s="32">
        <f t="shared" si="12"/>
        <v>0.21498372031388843</v>
      </c>
      <c r="J14" s="32">
        <f t="shared" si="12"/>
        <v>0.42071510550490004</v>
      </c>
      <c r="K14" s="32">
        <f t="shared" si="12"/>
        <v>0.29206643079956934</v>
      </c>
      <c r="L14" s="32">
        <f t="shared" si="12"/>
        <v>0.37816834875488958</v>
      </c>
      <c r="M14" s="32">
        <f t="shared" si="12"/>
        <v>0.55810057337365371</v>
      </c>
      <c r="N14" s="96">
        <f t="shared" si="12"/>
        <v>0.27961252013328547</v>
      </c>
      <c r="P14" s="97" t="s">
        <v>97</v>
      </c>
      <c r="Q14" s="32">
        <f t="shared" ref="Q14:AC14" si="13">STDEV(Q4:Q10)</f>
        <v>0.63293891227089705</v>
      </c>
      <c r="R14" s="32">
        <f t="shared" si="13"/>
        <v>0.74121002421715809</v>
      </c>
      <c r="S14" s="32">
        <f t="shared" si="13"/>
        <v>0.53355324632755008</v>
      </c>
      <c r="T14" s="32">
        <f t="shared" si="13"/>
        <v>2.7059286760740484</v>
      </c>
      <c r="U14" s="32">
        <f t="shared" si="13"/>
        <v>0.35114854406646739</v>
      </c>
      <c r="V14" s="32">
        <f t="shared" si="13"/>
        <v>0.77486106281491873</v>
      </c>
      <c r="W14" s="32">
        <f t="shared" si="13"/>
        <v>0.39585641336221949</v>
      </c>
      <c r="X14" s="32">
        <f t="shared" si="13"/>
        <v>0.36851549040259751</v>
      </c>
      <c r="Y14" s="32">
        <f t="shared" si="13"/>
        <v>0.39102966639373976</v>
      </c>
      <c r="Z14" s="32">
        <f t="shared" si="13"/>
        <v>0.25518130809289213</v>
      </c>
      <c r="AA14" s="32">
        <f t="shared" si="13"/>
        <v>0.3203724395137636</v>
      </c>
      <c r="AB14" s="32">
        <f t="shared" si="13"/>
        <v>0.54558676364687153</v>
      </c>
      <c r="AC14" s="96">
        <f t="shared" si="13"/>
        <v>0.22041375468713398</v>
      </c>
      <c r="AE14" s="97" t="s">
        <v>97</v>
      </c>
      <c r="AF14" s="32">
        <f t="shared" ref="AF14:AR14" si="14">STDEV(AF4:AF10)</f>
        <v>0.94378563950366146</v>
      </c>
      <c r="AG14" s="32">
        <f t="shared" si="14"/>
        <v>0.50863572426639458</v>
      </c>
      <c r="AH14" s="32">
        <f t="shared" si="14"/>
        <v>0.43538718400981874</v>
      </c>
      <c r="AI14" s="32">
        <f t="shared" si="14"/>
        <v>2.3944136164553242</v>
      </c>
      <c r="AJ14" s="32">
        <f t="shared" si="14"/>
        <v>0.80849471241313675</v>
      </c>
      <c r="AK14" s="32">
        <f t="shared" si="14"/>
        <v>0.9580149616089858</v>
      </c>
      <c r="AL14" s="32">
        <f t="shared" si="14"/>
        <v>0.3438492402201872</v>
      </c>
      <c r="AM14" s="32">
        <f t="shared" si="14"/>
        <v>0.32499474354723623</v>
      </c>
      <c r="AN14" s="32">
        <f t="shared" si="14"/>
        <v>0.49563565247064245</v>
      </c>
      <c r="AO14" s="32">
        <f t="shared" si="14"/>
        <v>0.50946609308176749</v>
      </c>
      <c r="AP14" s="32">
        <f t="shared" si="14"/>
        <v>0.49242715197275649</v>
      </c>
      <c r="AQ14" s="32">
        <f t="shared" si="14"/>
        <v>0.40315795084970479</v>
      </c>
      <c r="AR14" s="96">
        <f t="shared" si="14"/>
        <v>0.51026325253896132</v>
      </c>
    </row>
    <row r="15" spans="1:44" x14ac:dyDescent="0.25">
      <c r="A15" s="25" t="s">
        <v>98</v>
      </c>
      <c r="B15" s="32">
        <f t="shared" ref="B15:N15" si="15">B14/B13*100</f>
        <v>2.9544389036005163</v>
      </c>
      <c r="C15" s="32">
        <f t="shared" si="15"/>
        <v>1.6038370000679512</v>
      </c>
      <c r="D15" s="32">
        <f t="shared" si="15"/>
        <v>1.5311267910957669</v>
      </c>
      <c r="E15" s="32">
        <f t="shared" si="15"/>
        <v>9.5909662413866918</v>
      </c>
      <c r="F15" s="32">
        <f t="shared" si="15"/>
        <v>2.4193551921729401</v>
      </c>
      <c r="G15" s="32">
        <f t="shared" si="15"/>
        <v>3.6750751742681671</v>
      </c>
      <c r="H15" s="32">
        <f t="shared" si="15"/>
        <v>1.3363938187784579</v>
      </c>
      <c r="I15" s="32">
        <f t="shared" si="15"/>
        <v>0.83951780816107635</v>
      </c>
      <c r="J15" s="32">
        <f t="shared" si="15"/>
        <v>1.6641421511039824</v>
      </c>
      <c r="K15" s="32">
        <f t="shared" si="15"/>
        <v>1.154476654042395</v>
      </c>
      <c r="L15" s="32">
        <f t="shared" si="15"/>
        <v>1.5138602614645467</v>
      </c>
      <c r="M15" s="32">
        <f t="shared" si="15"/>
        <v>2.181635632330289</v>
      </c>
      <c r="N15" s="96">
        <f t="shared" si="15"/>
        <v>1.1022485302053016</v>
      </c>
      <c r="P15" s="97" t="s">
        <v>98</v>
      </c>
      <c r="Q15" s="32">
        <f t="shared" ref="Q15:AC15" si="16">Q14/Q13*100</f>
        <v>2.7291848835603436</v>
      </c>
      <c r="R15" s="32">
        <f t="shared" si="16"/>
        <v>3.2498521285417428</v>
      </c>
      <c r="S15" s="32">
        <f t="shared" si="16"/>
        <v>2.2994680922032038</v>
      </c>
      <c r="T15" s="32">
        <f t="shared" si="16"/>
        <v>11.021663785890791</v>
      </c>
      <c r="U15" s="32">
        <f t="shared" si="16"/>
        <v>1.4767418774295686</v>
      </c>
      <c r="V15" s="32">
        <f t="shared" si="16"/>
        <v>3.2436572527154017</v>
      </c>
      <c r="W15" s="32">
        <f t="shared" si="16"/>
        <v>1.6734859746612478</v>
      </c>
      <c r="X15" s="32">
        <f t="shared" si="16"/>
        <v>1.5633279898296639</v>
      </c>
      <c r="Y15" s="32">
        <f t="shared" si="16"/>
        <v>1.6915389084723651</v>
      </c>
      <c r="Z15" s="32">
        <f t="shared" si="16"/>
        <v>1.1026284755342528</v>
      </c>
      <c r="AA15" s="32">
        <f t="shared" si="16"/>
        <v>1.3928025367957724</v>
      </c>
      <c r="AB15" s="32">
        <f t="shared" si="16"/>
        <v>2.3514897093834368</v>
      </c>
      <c r="AC15" s="96">
        <f t="shared" si="16"/>
        <v>0.95163073357165651</v>
      </c>
      <c r="AE15" s="97" t="s">
        <v>98</v>
      </c>
      <c r="AF15" s="32">
        <f t="shared" ref="AF15:AR15" si="17">AF14/AF13*100</f>
        <v>3.2923520529674932</v>
      </c>
      <c r="AG15" s="32">
        <f t="shared" si="17"/>
        <v>1.7424700648032567</v>
      </c>
      <c r="AH15" s="32">
        <f t="shared" si="17"/>
        <v>1.4815639024392375</v>
      </c>
      <c r="AI15" s="32">
        <f t="shared" si="17"/>
        <v>7.6657622544738295</v>
      </c>
      <c r="AJ15" s="32">
        <f t="shared" si="17"/>
        <v>2.7309581973637269</v>
      </c>
      <c r="AK15" s="32">
        <f t="shared" si="17"/>
        <v>3.2905645449233556</v>
      </c>
      <c r="AL15" s="32">
        <f t="shared" si="17"/>
        <v>1.1984317368853157</v>
      </c>
      <c r="AM15" s="32">
        <f t="shared" si="17"/>
        <v>1.1269376916379394</v>
      </c>
      <c r="AN15" s="32">
        <f t="shared" si="17"/>
        <v>1.7060998405229542</v>
      </c>
      <c r="AO15" s="32">
        <f t="shared" si="17"/>
        <v>1.7537679883571231</v>
      </c>
      <c r="AP15" s="32">
        <f t="shared" si="17"/>
        <v>1.7439692306727459</v>
      </c>
      <c r="AQ15" s="32">
        <f t="shared" si="17"/>
        <v>1.3853987074095113</v>
      </c>
      <c r="AR15" s="96">
        <f t="shared" si="17"/>
        <v>1.7640514887346446</v>
      </c>
    </row>
    <row r="16" spans="1:44" x14ac:dyDescent="0.25">
      <c r="A16" s="25" t="s">
        <v>99</v>
      </c>
      <c r="B16" s="32">
        <f t="shared" ref="B16:N16" si="18">MIN(B4:B10)</f>
        <v>24.523</v>
      </c>
      <c r="C16" s="32">
        <f t="shared" si="18"/>
        <v>24.956</v>
      </c>
      <c r="D16" s="32">
        <f t="shared" si="18"/>
        <v>25.273</v>
      </c>
      <c r="E16" s="32">
        <f t="shared" si="18"/>
        <v>25.553000000000001</v>
      </c>
      <c r="F16" s="32">
        <f t="shared" si="18"/>
        <v>25.274999999999999</v>
      </c>
      <c r="G16" s="32">
        <f t="shared" si="18"/>
        <v>25.134</v>
      </c>
      <c r="H16" s="32">
        <f t="shared" si="18"/>
        <v>25.225000000000001</v>
      </c>
      <c r="I16" s="32">
        <f t="shared" si="18"/>
        <v>25.425000000000001</v>
      </c>
      <c r="J16" s="32">
        <f t="shared" si="18"/>
        <v>24.812000000000001</v>
      </c>
      <c r="K16" s="32">
        <f t="shared" si="18"/>
        <v>25.026</v>
      </c>
      <c r="L16" s="32">
        <f t="shared" si="18"/>
        <v>24.571000000000002</v>
      </c>
      <c r="M16" s="32">
        <f t="shared" si="18"/>
        <v>24.885999999999999</v>
      </c>
      <c r="N16" s="96">
        <f t="shared" si="18"/>
        <v>25.169750000000004</v>
      </c>
      <c r="P16" s="97" t="s">
        <v>99</v>
      </c>
      <c r="Q16" s="32">
        <f t="shared" ref="Q16:AC16" si="19">MIN(Q4:Q10)</f>
        <v>22.623000000000001</v>
      </c>
      <c r="R16" s="32">
        <f t="shared" si="19"/>
        <v>21.864999999999998</v>
      </c>
      <c r="S16" s="32">
        <f t="shared" si="19"/>
        <v>22.847999999999999</v>
      </c>
      <c r="T16" s="32">
        <f t="shared" si="19"/>
        <v>22.997</v>
      </c>
      <c r="U16" s="32">
        <f t="shared" si="19"/>
        <v>23.411000000000001</v>
      </c>
      <c r="V16" s="32">
        <f t="shared" si="19"/>
        <v>23.227</v>
      </c>
      <c r="W16" s="32">
        <f t="shared" si="19"/>
        <v>23.164999999999999</v>
      </c>
      <c r="X16" s="32">
        <f t="shared" si="19"/>
        <v>23.193000000000001</v>
      </c>
      <c r="Y16" s="32">
        <f t="shared" si="19"/>
        <v>22.783000000000001</v>
      </c>
      <c r="Z16" s="32">
        <f t="shared" si="19"/>
        <v>22.806000000000001</v>
      </c>
      <c r="AA16" s="32">
        <f t="shared" si="19"/>
        <v>22.58</v>
      </c>
      <c r="AB16" s="32">
        <f t="shared" si="19"/>
        <v>22.61</v>
      </c>
      <c r="AC16" s="96">
        <f t="shared" si="19"/>
        <v>23.005833333333332</v>
      </c>
      <c r="AE16" s="97" t="s">
        <v>99</v>
      </c>
      <c r="AF16" s="32">
        <f t="shared" ref="AF16:AR16" si="20">MIN(AF4:AF10)</f>
        <v>27.518999999999998</v>
      </c>
      <c r="AG16" s="32">
        <f t="shared" si="20"/>
        <v>28.556000000000001</v>
      </c>
      <c r="AH16" s="32">
        <f t="shared" si="20"/>
        <v>28.815999999999999</v>
      </c>
      <c r="AI16" s="32">
        <f t="shared" si="20"/>
        <v>29.11</v>
      </c>
      <c r="AJ16" s="32">
        <f t="shared" si="20"/>
        <v>28.872</v>
      </c>
      <c r="AK16" s="32">
        <f t="shared" si="20"/>
        <v>27.977</v>
      </c>
      <c r="AL16" s="32">
        <f t="shared" si="20"/>
        <v>28.318999999999999</v>
      </c>
      <c r="AM16" s="32">
        <f t="shared" si="20"/>
        <v>28.370999999999999</v>
      </c>
      <c r="AN16" s="32">
        <f t="shared" si="20"/>
        <v>28.503</v>
      </c>
      <c r="AO16" s="32">
        <f t="shared" si="20"/>
        <v>28.21</v>
      </c>
      <c r="AP16" s="32">
        <f t="shared" si="20"/>
        <v>27.553000000000001</v>
      </c>
      <c r="AQ16" s="32">
        <f t="shared" si="20"/>
        <v>28.579000000000001</v>
      </c>
      <c r="AR16" s="96">
        <f t="shared" si="20"/>
        <v>28.564833333333336</v>
      </c>
    </row>
    <row r="17" spans="1:44" x14ac:dyDescent="0.25">
      <c r="A17" s="25" t="s">
        <v>100</v>
      </c>
      <c r="B17" s="32">
        <f t="shared" ref="B17:N17" si="21">MAX(B4:B10)</f>
        <v>26.241</v>
      </c>
      <c r="C17" s="32">
        <f t="shared" si="21"/>
        <v>26.036000000000001</v>
      </c>
      <c r="D17" s="32">
        <f t="shared" si="21"/>
        <v>26.315999999999999</v>
      </c>
      <c r="E17" s="32">
        <f t="shared" si="21"/>
        <v>32.451000000000001</v>
      </c>
      <c r="F17" s="32">
        <f t="shared" si="21"/>
        <v>26.864999999999998</v>
      </c>
      <c r="G17" s="32">
        <f t="shared" si="21"/>
        <v>27.353000000000002</v>
      </c>
      <c r="H17" s="32">
        <f t="shared" si="21"/>
        <v>26.056000000000001</v>
      </c>
      <c r="I17" s="32">
        <f t="shared" si="21"/>
        <v>25.853000000000002</v>
      </c>
      <c r="J17" s="32">
        <f t="shared" si="21"/>
        <v>25.824999999999999</v>
      </c>
      <c r="K17" s="32">
        <f t="shared" si="21"/>
        <v>25.655999999999999</v>
      </c>
      <c r="L17" s="32">
        <f t="shared" si="21"/>
        <v>25.405000000000001</v>
      </c>
      <c r="M17" s="32">
        <f t="shared" si="21"/>
        <v>26.155000000000001</v>
      </c>
      <c r="N17" s="96">
        <f t="shared" si="21"/>
        <v>25.565181818181816</v>
      </c>
      <c r="P17" s="97" t="s">
        <v>100</v>
      </c>
      <c r="Q17" s="32">
        <f t="shared" ref="Q17:AC17" si="22">MAX(Q4:Q10)</f>
        <v>24.081</v>
      </c>
      <c r="R17" s="32">
        <f t="shared" si="22"/>
        <v>23.760999999999999</v>
      </c>
      <c r="S17" s="32">
        <f t="shared" si="22"/>
        <v>24.239000000000001</v>
      </c>
      <c r="T17" s="32">
        <f t="shared" si="22"/>
        <v>30.05</v>
      </c>
      <c r="U17" s="32">
        <f t="shared" si="22"/>
        <v>24.254999999999999</v>
      </c>
      <c r="V17" s="32">
        <f t="shared" si="22"/>
        <v>24.72</v>
      </c>
      <c r="W17" s="32">
        <f t="shared" si="22"/>
        <v>24.262</v>
      </c>
      <c r="X17" s="32">
        <f t="shared" si="22"/>
        <v>24.033000000000001</v>
      </c>
      <c r="Y17" s="32">
        <f t="shared" si="22"/>
        <v>23.704999999999998</v>
      </c>
      <c r="Z17" s="32">
        <f t="shared" si="22"/>
        <v>23.422999999999998</v>
      </c>
      <c r="AA17" s="32">
        <f t="shared" si="22"/>
        <v>23.323</v>
      </c>
      <c r="AB17" s="32">
        <f t="shared" si="22"/>
        <v>23.881</v>
      </c>
      <c r="AC17" s="96">
        <f t="shared" si="22"/>
        <v>23.317545454545453</v>
      </c>
      <c r="AE17" s="97" t="s">
        <v>100</v>
      </c>
      <c r="AF17" s="32">
        <f t="shared" ref="AF17:AR17" si="23">MAX(AF4:AF10)</f>
        <v>29.594000000000001</v>
      </c>
      <c r="AG17" s="32">
        <f t="shared" si="23"/>
        <v>30.045999999999999</v>
      </c>
      <c r="AH17" s="32">
        <f t="shared" si="23"/>
        <v>29.934999999999999</v>
      </c>
      <c r="AI17" s="32">
        <f t="shared" si="23"/>
        <v>35.954999999999998</v>
      </c>
      <c r="AJ17" s="32">
        <f t="shared" si="23"/>
        <v>30.497</v>
      </c>
      <c r="AK17" s="32">
        <f t="shared" si="23"/>
        <v>29.962</v>
      </c>
      <c r="AL17" s="32">
        <f t="shared" si="23"/>
        <v>29.2</v>
      </c>
      <c r="AM17" s="32">
        <f t="shared" si="23"/>
        <v>29.113</v>
      </c>
      <c r="AN17" s="32">
        <f t="shared" si="23"/>
        <v>29.702999999999999</v>
      </c>
      <c r="AO17" s="32">
        <f t="shared" si="23"/>
        <v>29.452000000000002</v>
      </c>
      <c r="AP17" s="32">
        <f t="shared" si="23"/>
        <v>28.87</v>
      </c>
      <c r="AQ17" s="32">
        <f t="shared" si="23"/>
        <v>29.442</v>
      </c>
      <c r="AR17" s="96">
        <f t="shared" si="23"/>
        <v>29.286454545454543</v>
      </c>
    </row>
    <row r="18" spans="1:44" x14ac:dyDescent="0.25">
      <c r="A18" s="25" t="s">
        <v>101</v>
      </c>
      <c r="B18" s="32">
        <f t="shared" ref="B18:N18" si="24">QUARTILE(B4:B10,1)</f>
        <v>24.864250000000002</v>
      </c>
      <c r="C18" s="32">
        <f t="shared" si="24"/>
        <v>25.16225</v>
      </c>
      <c r="D18" s="32">
        <f t="shared" si="24"/>
        <v>25.372</v>
      </c>
      <c r="E18" s="32">
        <f t="shared" si="24"/>
        <v>26.134500000000003</v>
      </c>
      <c r="F18" s="32">
        <f t="shared" si="24"/>
        <v>25.523</v>
      </c>
      <c r="G18" s="32">
        <f t="shared" si="24"/>
        <v>25.50075</v>
      </c>
      <c r="H18" s="32">
        <f t="shared" si="24"/>
        <v>25.425000000000001</v>
      </c>
      <c r="I18" s="32">
        <f t="shared" si="24"/>
        <v>25.428750000000001</v>
      </c>
      <c r="J18" s="32">
        <f t="shared" si="24"/>
        <v>25.027000000000001</v>
      </c>
      <c r="K18" s="32">
        <f t="shared" si="24"/>
        <v>25.108000000000001</v>
      </c>
      <c r="L18" s="32">
        <f t="shared" si="24"/>
        <v>24.654</v>
      </c>
      <c r="M18" s="32">
        <f t="shared" si="24"/>
        <v>25.2745</v>
      </c>
      <c r="N18" s="96">
        <f t="shared" si="24"/>
        <v>25.268607954545459</v>
      </c>
      <c r="P18" s="97" t="s">
        <v>101</v>
      </c>
      <c r="Q18" s="32">
        <f t="shared" ref="Q18:AC18" si="25">QUARTILE(Q4:Q10,1)</f>
        <v>22.828499999999998</v>
      </c>
      <c r="R18" s="32">
        <f t="shared" si="25"/>
        <v>22.329000000000001</v>
      </c>
      <c r="S18" s="32">
        <f t="shared" si="25"/>
        <v>22.898499999999999</v>
      </c>
      <c r="T18" s="32">
        <f t="shared" si="25"/>
        <v>23.460500000000003</v>
      </c>
      <c r="U18" s="32">
        <f t="shared" si="25"/>
        <v>23.513999999999999</v>
      </c>
      <c r="V18" s="32">
        <f t="shared" si="25"/>
        <v>23.22925</v>
      </c>
      <c r="W18" s="32">
        <f t="shared" si="25"/>
        <v>23.524999999999999</v>
      </c>
      <c r="X18" s="32">
        <f t="shared" si="25"/>
        <v>23.331</v>
      </c>
      <c r="Y18" s="32">
        <f t="shared" si="25"/>
        <v>22.815999999999999</v>
      </c>
      <c r="Z18" s="32">
        <f t="shared" si="25"/>
        <v>23.055</v>
      </c>
      <c r="AA18" s="32">
        <f t="shared" si="25"/>
        <v>22.824000000000002</v>
      </c>
      <c r="AB18" s="32">
        <f t="shared" si="25"/>
        <v>22.873249999999999</v>
      </c>
      <c r="AC18" s="96">
        <f t="shared" si="25"/>
        <v>23.083761363636363</v>
      </c>
      <c r="AE18" s="97" t="s">
        <v>101</v>
      </c>
      <c r="AF18" s="32">
        <f t="shared" ref="AF18:AR18" si="26">QUARTILE(AF4:AF10,1)</f>
        <v>28.097249999999999</v>
      </c>
      <c r="AG18" s="32">
        <f t="shared" si="26"/>
        <v>28.921499999999998</v>
      </c>
      <c r="AH18" s="32">
        <f t="shared" si="26"/>
        <v>29.181999999999999</v>
      </c>
      <c r="AI18" s="32">
        <f t="shared" si="26"/>
        <v>30.352249999999998</v>
      </c>
      <c r="AJ18" s="32">
        <f t="shared" si="26"/>
        <v>29.04</v>
      </c>
      <c r="AK18" s="32">
        <f t="shared" si="26"/>
        <v>28.494500000000002</v>
      </c>
      <c r="AL18" s="32">
        <f t="shared" si="26"/>
        <v>28.439</v>
      </c>
      <c r="AM18" s="32">
        <f t="shared" si="26"/>
        <v>28.760249999999999</v>
      </c>
      <c r="AN18" s="32">
        <f t="shared" si="26"/>
        <v>28.64</v>
      </c>
      <c r="AO18" s="32">
        <f t="shared" si="26"/>
        <v>28.986999999999998</v>
      </c>
      <c r="AP18" s="32">
        <f t="shared" si="26"/>
        <v>28.1</v>
      </c>
      <c r="AQ18" s="32">
        <f t="shared" si="26"/>
        <v>28.884999999999998</v>
      </c>
      <c r="AR18" s="96">
        <f t="shared" si="26"/>
        <v>28.745238636363638</v>
      </c>
    </row>
    <row r="19" spans="1:44" x14ac:dyDescent="0.25">
      <c r="A19" s="25" t="s">
        <v>102</v>
      </c>
      <c r="B19" s="32">
        <f t="shared" ref="B19:N19" si="27">QUARTILE(B4:B10,2)</f>
        <v>25.292000000000002</v>
      </c>
      <c r="C19" s="32">
        <f t="shared" si="27"/>
        <v>25.186500000000002</v>
      </c>
      <c r="D19" s="32">
        <f t="shared" si="27"/>
        <v>25.526</v>
      </c>
      <c r="E19" s="32">
        <f t="shared" si="27"/>
        <v>26.222000000000001</v>
      </c>
      <c r="F19" s="32">
        <f t="shared" si="27"/>
        <v>25.936</v>
      </c>
      <c r="G19" s="32">
        <f t="shared" si="27"/>
        <v>25.749000000000002</v>
      </c>
      <c r="H19" s="32">
        <f t="shared" si="27"/>
        <v>25.457999999999998</v>
      </c>
      <c r="I19" s="32">
        <f t="shared" si="27"/>
        <v>25.576999999999998</v>
      </c>
      <c r="J19" s="32">
        <f t="shared" si="27"/>
        <v>25.135000000000002</v>
      </c>
      <c r="K19" s="32">
        <f t="shared" si="27"/>
        <v>25.131</v>
      </c>
      <c r="L19" s="32">
        <f t="shared" si="27"/>
        <v>24.95</v>
      </c>
      <c r="M19" s="32">
        <f t="shared" si="27"/>
        <v>25.643000000000001</v>
      </c>
      <c r="N19" s="96">
        <f t="shared" si="27"/>
        <v>25.36746590909091</v>
      </c>
      <c r="P19" s="97" t="s">
        <v>102</v>
      </c>
      <c r="Q19" s="32">
        <f t="shared" ref="Q19:AC19" si="28">QUARTILE(Q4:Q10,2)</f>
        <v>23.030999999999999</v>
      </c>
      <c r="R19" s="32">
        <f t="shared" si="28"/>
        <v>22.695</v>
      </c>
      <c r="S19" s="32">
        <f t="shared" si="28"/>
        <v>22.966000000000001</v>
      </c>
      <c r="T19" s="32">
        <f t="shared" si="28"/>
        <v>23.518000000000001</v>
      </c>
      <c r="U19" s="32">
        <f t="shared" si="28"/>
        <v>23.7</v>
      </c>
      <c r="V19" s="32">
        <f t="shared" si="28"/>
        <v>23.8035</v>
      </c>
      <c r="W19" s="32">
        <f t="shared" si="28"/>
        <v>23.635000000000002</v>
      </c>
      <c r="X19" s="32">
        <f t="shared" si="28"/>
        <v>23.532</v>
      </c>
      <c r="Y19" s="32">
        <f t="shared" si="28"/>
        <v>22.963000000000001</v>
      </c>
      <c r="Z19" s="32">
        <f t="shared" si="28"/>
        <v>23.056999999999999</v>
      </c>
      <c r="AA19" s="32">
        <f t="shared" si="28"/>
        <v>22.97</v>
      </c>
      <c r="AB19" s="32">
        <f t="shared" si="28"/>
        <v>23.158000000000001</v>
      </c>
      <c r="AC19" s="96">
        <f t="shared" si="28"/>
        <v>23.16168939393939</v>
      </c>
      <c r="AE19" s="97" t="s">
        <v>102</v>
      </c>
      <c r="AF19" s="32">
        <f t="shared" ref="AF19:AR19" si="29">QUARTILE(AF4:AF10,2)</f>
        <v>28.775500000000001</v>
      </c>
      <c r="AG19" s="32">
        <f t="shared" si="29"/>
        <v>29.146999999999998</v>
      </c>
      <c r="AH19" s="32">
        <f t="shared" si="29"/>
        <v>29.259999999999998</v>
      </c>
      <c r="AI19" s="32">
        <f t="shared" si="29"/>
        <v>30.59</v>
      </c>
      <c r="AJ19" s="32">
        <f t="shared" si="29"/>
        <v>29.143999999999998</v>
      </c>
      <c r="AK19" s="32">
        <f t="shared" si="29"/>
        <v>29.258500000000002</v>
      </c>
      <c r="AL19" s="32">
        <f t="shared" si="29"/>
        <v>28.7</v>
      </c>
      <c r="AM19" s="32">
        <f t="shared" si="29"/>
        <v>28.935500000000001</v>
      </c>
      <c r="AN19" s="32">
        <f t="shared" si="29"/>
        <v>29.06</v>
      </c>
      <c r="AO19" s="32">
        <f t="shared" si="29"/>
        <v>29.155000000000001</v>
      </c>
      <c r="AP19" s="32">
        <f t="shared" si="29"/>
        <v>28.146999999999998</v>
      </c>
      <c r="AQ19" s="32">
        <f t="shared" si="29"/>
        <v>29.1905</v>
      </c>
      <c r="AR19" s="96">
        <f t="shared" si="29"/>
        <v>28.92564393939394</v>
      </c>
    </row>
    <row r="20" spans="1:44" x14ac:dyDescent="0.25">
      <c r="A20" s="25" t="s">
        <v>103</v>
      </c>
      <c r="B20" s="32">
        <f t="shared" ref="B20:N20" si="30">QUARTILE(B4:B10,3)</f>
        <v>25.764749999999999</v>
      </c>
      <c r="C20" s="32">
        <f t="shared" si="30"/>
        <v>25.5655</v>
      </c>
      <c r="D20" s="32">
        <f t="shared" si="30"/>
        <v>25.7895</v>
      </c>
      <c r="E20" s="32">
        <f t="shared" si="30"/>
        <v>26.3935</v>
      </c>
      <c r="F20" s="32">
        <f t="shared" si="30"/>
        <v>26.277999999999999</v>
      </c>
      <c r="G20" s="32">
        <f t="shared" si="30"/>
        <v>26.244500000000002</v>
      </c>
      <c r="H20" s="32">
        <f t="shared" si="30"/>
        <v>25.863</v>
      </c>
      <c r="I20" s="32">
        <f t="shared" si="30"/>
        <v>25.756250000000001</v>
      </c>
      <c r="J20" s="32">
        <f t="shared" si="30"/>
        <v>25.606999999999999</v>
      </c>
      <c r="K20" s="32">
        <f t="shared" si="30"/>
        <v>25.571999999999999</v>
      </c>
      <c r="L20" s="32">
        <f t="shared" si="30"/>
        <v>25.321999999999999</v>
      </c>
      <c r="M20" s="32">
        <f t="shared" si="30"/>
        <v>25.95025</v>
      </c>
      <c r="N20" s="96">
        <f t="shared" si="30"/>
        <v>25.466323863636362</v>
      </c>
      <c r="P20" s="97" t="s">
        <v>103</v>
      </c>
      <c r="Q20" s="32">
        <f t="shared" ref="Q20:AC20" si="31">QUARTILE(Q4:Q10,3)</f>
        <v>23.393999999999998</v>
      </c>
      <c r="R20" s="32">
        <f t="shared" si="31"/>
        <v>23.390250000000002</v>
      </c>
      <c r="S20" s="32">
        <f t="shared" si="31"/>
        <v>23.235250000000001</v>
      </c>
      <c r="T20" s="32">
        <f t="shared" si="31"/>
        <v>23.71575</v>
      </c>
      <c r="U20" s="32">
        <f t="shared" si="31"/>
        <v>24.013000000000002</v>
      </c>
      <c r="V20" s="32">
        <f t="shared" si="31"/>
        <v>24.46275</v>
      </c>
      <c r="W20" s="32">
        <f t="shared" si="31"/>
        <v>23.686</v>
      </c>
      <c r="X20" s="32">
        <f t="shared" si="31"/>
        <v>23.773500000000002</v>
      </c>
      <c r="Y20" s="32">
        <f t="shared" si="31"/>
        <v>23.317</v>
      </c>
      <c r="Z20" s="32">
        <f t="shared" si="31"/>
        <v>23.373999999999999</v>
      </c>
      <c r="AA20" s="32">
        <f t="shared" si="31"/>
        <v>23.312999999999999</v>
      </c>
      <c r="AB20" s="32">
        <f t="shared" si="31"/>
        <v>23.486499999999999</v>
      </c>
      <c r="AC20" s="96">
        <f t="shared" si="31"/>
        <v>23.239617424242422</v>
      </c>
      <c r="AE20" s="97" t="s">
        <v>103</v>
      </c>
      <c r="AF20" s="32">
        <f t="shared" ref="AF20:AR20" si="32">QUARTILE(AF4:AF10,3)</f>
        <v>29.344249999999999</v>
      </c>
      <c r="AG20" s="32">
        <f t="shared" si="32"/>
        <v>29.337250000000001</v>
      </c>
      <c r="AH20" s="32">
        <f t="shared" si="32"/>
        <v>29.736249999999998</v>
      </c>
      <c r="AI20" s="32">
        <f t="shared" si="32"/>
        <v>30.817249999999998</v>
      </c>
      <c r="AJ20" s="32">
        <f t="shared" si="32"/>
        <v>30.471</v>
      </c>
      <c r="AK20" s="32">
        <f t="shared" si="32"/>
        <v>29.878</v>
      </c>
      <c r="AL20" s="32">
        <f t="shared" si="32"/>
        <v>28.8</v>
      </c>
      <c r="AM20" s="32">
        <f t="shared" si="32"/>
        <v>29.014000000000003</v>
      </c>
      <c r="AN20" s="32">
        <f t="shared" si="32"/>
        <v>29.347999999999999</v>
      </c>
      <c r="AO20" s="32">
        <f t="shared" si="32"/>
        <v>29.445</v>
      </c>
      <c r="AP20" s="32">
        <f t="shared" si="32"/>
        <v>28.51</v>
      </c>
      <c r="AQ20" s="32">
        <f t="shared" si="32"/>
        <v>29.405999999999999</v>
      </c>
      <c r="AR20" s="96">
        <f t="shared" si="32"/>
        <v>29.106049242424241</v>
      </c>
    </row>
    <row r="23" spans="1:44" ht="18.75" x14ac:dyDescent="0.3">
      <c r="A23" s="26" t="s">
        <v>104</v>
      </c>
      <c r="AE23" s="92"/>
    </row>
    <row r="24" spans="1:44" ht="15.75" x14ac:dyDescent="0.25">
      <c r="A24" s="23" t="s">
        <v>81</v>
      </c>
      <c r="N24" s="91"/>
      <c r="P24" s="92" t="s">
        <v>95</v>
      </c>
      <c r="AC24" s="91"/>
      <c r="AE24" s="92" t="s">
        <v>108</v>
      </c>
      <c r="AR24" s="91"/>
    </row>
    <row r="25" spans="1:44"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c r="P25" s="95" t="s">
        <v>14</v>
      </c>
      <c r="Q25" s="93" t="s">
        <v>82</v>
      </c>
      <c r="R25" s="93" t="s">
        <v>83</v>
      </c>
      <c r="S25" s="93" t="s">
        <v>84</v>
      </c>
      <c r="T25" s="93" t="s">
        <v>85</v>
      </c>
      <c r="U25" s="93" t="s">
        <v>86</v>
      </c>
      <c r="V25" s="93" t="s">
        <v>87</v>
      </c>
      <c r="W25" s="93" t="s">
        <v>88</v>
      </c>
      <c r="X25" s="93" t="s">
        <v>89</v>
      </c>
      <c r="Y25" s="93" t="s">
        <v>90</v>
      </c>
      <c r="Z25" s="93" t="s">
        <v>91</v>
      </c>
      <c r="AA25" s="93" t="s">
        <v>92</v>
      </c>
      <c r="AB25" s="93" t="s">
        <v>93</v>
      </c>
      <c r="AC25" s="94" t="s">
        <v>94</v>
      </c>
      <c r="AE25" s="95" t="s">
        <v>14</v>
      </c>
      <c r="AF25" s="93" t="s">
        <v>82</v>
      </c>
      <c r="AG25" s="93" t="s">
        <v>83</v>
      </c>
      <c r="AH25" s="93" t="s">
        <v>84</v>
      </c>
      <c r="AI25" s="93" t="s">
        <v>85</v>
      </c>
      <c r="AJ25" s="93" t="s">
        <v>86</v>
      </c>
      <c r="AK25" s="93" t="s">
        <v>87</v>
      </c>
      <c r="AL25" s="93" t="s">
        <v>88</v>
      </c>
      <c r="AM25" s="93" t="s">
        <v>89</v>
      </c>
      <c r="AN25" s="93" t="s">
        <v>90</v>
      </c>
      <c r="AO25" s="93" t="s">
        <v>91</v>
      </c>
      <c r="AP25" s="93" t="s">
        <v>92</v>
      </c>
      <c r="AQ25" s="93" t="s">
        <v>93</v>
      </c>
      <c r="AR25" s="94" t="s">
        <v>94</v>
      </c>
    </row>
    <row r="26" spans="1:44" x14ac:dyDescent="0.25">
      <c r="A26" s="2">
        <v>1975</v>
      </c>
      <c r="B26" s="32">
        <v>26.3</v>
      </c>
      <c r="C26" s="32">
        <v>26.1</v>
      </c>
      <c r="D26" s="32">
        <v>27.3</v>
      </c>
      <c r="E26" s="32">
        <v>27.4</v>
      </c>
      <c r="F26" s="32">
        <v>26.4</v>
      </c>
      <c r="G26" s="32">
        <v>25.9</v>
      </c>
      <c r="H26" s="32"/>
      <c r="I26" s="32"/>
      <c r="J26" s="32"/>
      <c r="K26" s="32"/>
      <c r="L26" s="32"/>
      <c r="M26" s="32"/>
      <c r="N26" s="96"/>
      <c r="P26" s="73">
        <v>1975</v>
      </c>
      <c r="Q26" s="32"/>
      <c r="R26" s="32"/>
      <c r="S26" s="32"/>
      <c r="T26" s="32"/>
      <c r="U26" s="32"/>
      <c r="V26" s="32"/>
      <c r="W26" s="32"/>
      <c r="X26" s="32"/>
      <c r="Y26" s="32"/>
      <c r="Z26" s="32"/>
      <c r="AA26" s="32"/>
      <c r="AB26" s="32"/>
      <c r="AC26" s="96"/>
      <c r="AE26" s="73">
        <v>1975</v>
      </c>
      <c r="AF26" s="32"/>
      <c r="AG26" s="32"/>
      <c r="AH26" s="32"/>
      <c r="AI26" s="32"/>
      <c r="AJ26" s="32"/>
      <c r="AK26" s="32"/>
      <c r="AL26" s="32"/>
      <c r="AM26" s="32"/>
      <c r="AN26" s="32"/>
      <c r="AO26" s="32"/>
      <c r="AP26" s="32"/>
      <c r="AQ26" s="32"/>
      <c r="AR26" s="96"/>
    </row>
    <row r="27" spans="1:44" x14ac:dyDescent="0.25">
      <c r="A27" s="2">
        <v>1976</v>
      </c>
      <c r="B27" s="32">
        <v>25.7</v>
      </c>
      <c r="C27" s="32">
        <v>25.8</v>
      </c>
      <c r="D27" s="32">
        <v>26.7</v>
      </c>
      <c r="E27" s="32">
        <v>26.6</v>
      </c>
      <c r="F27" s="32">
        <v>26.9</v>
      </c>
      <c r="G27" s="32">
        <v>26.4</v>
      </c>
      <c r="H27" s="32">
        <v>27.2</v>
      </c>
      <c r="I27" s="32">
        <v>26.7</v>
      </c>
      <c r="J27" s="32">
        <v>26.4</v>
      </c>
      <c r="K27" s="32">
        <v>25.8</v>
      </c>
      <c r="L27" s="32">
        <v>25.7</v>
      </c>
      <c r="M27" s="32">
        <v>25.7</v>
      </c>
      <c r="N27" s="96">
        <f t="shared" ref="N27:N70" si="33">AVERAGE(B27:M27)</f>
        <v>26.299999999999997</v>
      </c>
      <c r="P27" s="73">
        <v>1976</v>
      </c>
      <c r="Q27" s="32"/>
      <c r="R27" s="32"/>
      <c r="S27" s="32"/>
      <c r="T27" s="32"/>
      <c r="U27" s="32"/>
      <c r="V27" s="32"/>
      <c r="W27" s="32"/>
      <c r="X27" s="32"/>
      <c r="Y27" s="32"/>
      <c r="Z27" s="32"/>
      <c r="AA27" s="32"/>
      <c r="AB27" s="32"/>
      <c r="AC27" s="96"/>
      <c r="AE27" s="73">
        <v>1976</v>
      </c>
      <c r="AF27" s="32"/>
      <c r="AG27" s="32"/>
      <c r="AH27" s="32"/>
      <c r="AI27" s="32"/>
      <c r="AJ27" s="32"/>
      <c r="AK27" s="32"/>
      <c r="AL27" s="32"/>
      <c r="AM27" s="32"/>
      <c r="AN27" s="32"/>
      <c r="AO27" s="32"/>
      <c r="AP27" s="32"/>
      <c r="AQ27" s="32"/>
      <c r="AR27" s="96"/>
    </row>
    <row r="28" spans="1:44" x14ac:dyDescent="0.25">
      <c r="A28" s="2">
        <v>1977</v>
      </c>
      <c r="B28" s="32">
        <v>25.5</v>
      </c>
      <c r="C28" s="32">
        <v>26.3</v>
      </c>
      <c r="D28" s="32">
        <v>26.7</v>
      </c>
      <c r="E28" s="32">
        <v>27.1</v>
      </c>
      <c r="F28" s="32">
        <v>26.1</v>
      </c>
      <c r="G28" s="32">
        <v>25.6</v>
      </c>
      <c r="H28" s="32">
        <v>26.1</v>
      </c>
      <c r="I28" s="32">
        <v>25.6</v>
      </c>
      <c r="J28" s="32">
        <v>26.9</v>
      </c>
      <c r="K28" s="32">
        <v>26.6</v>
      </c>
      <c r="L28" s="32">
        <v>26.5</v>
      </c>
      <c r="M28" s="32">
        <v>27</v>
      </c>
      <c r="N28" s="96">
        <f t="shared" si="33"/>
        <v>26.333333333333332</v>
      </c>
      <c r="P28" s="73">
        <v>1977</v>
      </c>
      <c r="Q28" s="32"/>
      <c r="R28" s="32"/>
      <c r="S28" s="32"/>
      <c r="T28" s="32"/>
      <c r="U28" s="32"/>
      <c r="V28" s="32"/>
      <c r="W28" s="32"/>
      <c r="X28" s="32"/>
      <c r="Y28" s="32"/>
      <c r="Z28" s="32"/>
      <c r="AA28" s="32"/>
      <c r="AB28" s="32"/>
      <c r="AC28" s="96"/>
      <c r="AE28" s="73">
        <v>1977</v>
      </c>
      <c r="AF28" s="32"/>
      <c r="AG28" s="32"/>
      <c r="AH28" s="32"/>
      <c r="AI28" s="32"/>
      <c r="AJ28" s="32"/>
      <c r="AK28" s="32"/>
      <c r="AL28" s="32"/>
      <c r="AM28" s="32"/>
      <c r="AN28" s="32"/>
      <c r="AO28" s="32"/>
      <c r="AP28" s="32"/>
      <c r="AQ28" s="32"/>
      <c r="AR28" s="96"/>
    </row>
    <row r="29" spans="1:44" x14ac:dyDescent="0.25">
      <c r="A29" s="2">
        <v>1978</v>
      </c>
      <c r="B29" s="32">
        <v>26.8</v>
      </c>
      <c r="C29" s="32">
        <v>27.6</v>
      </c>
      <c r="D29" s="32">
        <v>27.8</v>
      </c>
      <c r="E29" s="32">
        <v>27.3</v>
      </c>
      <c r="F29" s="32">
        <v>27.2</v>
      </c>
      <c r="G29" s="32">
        <v>26.6</v>
      </c>
      <c r="H29" s="32">
        <v>26.5</v>
      </c>
      <c r="I29" s="32">
        <v>26.7</v>
      </c>
      <c r="J29" s="32">
        <v>26.2</v>
      </c>
      <c r="K29" s="32">
        <v>25.9</v>
      </c>
      <c r="L29" s="32">
        <v>26.2</v>
      </c>
      <c r="M29" s="32">
        <v>26.3</v>
      </c>
      <c r="N29" s="96">
        <f t="shared" si="33"/>
        <v>26.758333333333329</v>
      </c>
      <c r="P29" s="73">
        <v>1978</v>
      </c>
      <c r="Q29" s="32"/>
      <c r="R29" s="32"/>
      <c r="S29" s="32"/>
      <c r="T29" s="32"/>
      <c r="U29" s="32"/>
      <c r="V29" s="32"/>
      <c r="W29" s="32"/>
      <c r="X29" s="32"/>
      <c r="Y29" s="32"/>
      <c r="Z29" s="32"/>
      <c r="AA29" s="32"/>
      <c r="AB29" s="32"/>
      <c r="AC29" s="96"/>
      <c r="AE29" s="73">
        <v>1978</v>
      </c>
      <c r="AF29" s="32"/>
      <c r="AG29" s="32"/>
      <c r="AH29" s="32"/>
      <c r="AI29" s="32"/>
      <c r="AJ29" s="32"/>
      <c r="AK29" s="32"/>
      <c r="AL29" s="32"/>
      <c r="AM29" s="32"/>
      <c r="AN29" s="32"/>
      <c r="AO29" s="32"/>
      <c r="AP29" s="32"/>
      <c r="AQ29" s="32"/>
      <c r="AR29" s="96"/>
    </row>
    <row r="30" spans="1:44" x14ac:dyDescent="0.25">
      <c r="A30" s="2">
        <v>1979</v>
      </c>
      <c r="B30" s="32">
        <v>26.4</v>
      </c>
      <c r="C30" s="32">
        <v>27.3</v>
      </c>
      <c r="D30" s="32">
        <v>27.3</v>
      </c>
      <c r="E30" s="32">
        <v>27.4</v>
      </c>
      <c r="F30" s="32">
        <v>26.9</v>
      </c>
      <c r="G30" s="32">
        <v>26.7</v>
      </c>
      <c r="H30" s="32">
        <v>26.9</v>
      </c>
      <c r="I30" s="32">
        <v>26.3</v>
      </c>
      <c r="J30" s="32">
        <v>26.3</v>
      </c>
      <c r="K30" s="32">
        <v>26</v>
      </c>
      <c r="L30" s="32">
        <v>26.3</v>
      </c>
      <c r="M30" s="32">
        <v>27</v>
      </c>
      <c r="N30" s="96">
        <f t="shared" si="33"/>
        <v>26.733333333333334</v>
      </c>
      <c r="P30" s="73">
        <v>1979</v>
      </c>
      <c r="Q30" s="32"/>
      <c r="R30" s="32"/>
      <c r="S30" s="32"/>
      <c r="T30" s="32"/>
      <c r="U30" s="32"/>
      <c r="V30" s="32"/>
      <c r="W30" s="32"/>
      <c r="X30" s="32"/>
      <c r="Y30" s="32"/>
      <c r="Z30" s="32"/>
      <c r="AA30" s="32"/>
      <c r="AB30" s="32"/>
      <c r="AC30" s="96"/>
      <c r="AE30" s="73">
        <v>1979</v>
      </c>
      <c r="AF30" s="32"/>
      <c r="AG30" s="32"/>
      <c r="AH30" s="32"/>
      <c r="AI30" s="32"/>
      <c r="AJ30" s="32"/>
      <c r="AK30" s="32"/>
      <c r="AL30" s="32"/>
      <c r="AM30" s="32"/>
      <c r="AN30" s="32"/>
      <c r="AO30" s="32"/>
      <c r="AP30" s="32"/>
      <c r="AQ30" s="32"/>
      <c r="AR30" s="96"/>
    </row>
    <row r="31" spans="1:44" x14ac:dyDescent="0.25">
      <c r="A31" s="2">
        <v>1980</v>
      </c>
      <c r="B31" s="32">
        <v>27.5</v>
      </c>
      <c r="C31" s="32">
        <v>27.3</v>
      </c>
      <c r="D31" s="32">
        <v>28.4</v>
      </c>
      <c r="E31" s="32">
        <v>28.5</v>
      </c>
      <c r="F31" s="32">
        <v>28.1</v>
      </c>
      <c r="G31" s="32">
        <v>28.3</v>
      </c>
      <c r="H31" s="32">
        <v>27.9</v>
      </c>
      <c r="I31" s="32">
        <v>27.5</v>
      </c>
      <c r="J31" s="32">
        <v>27.1</v>
      </c>
      <c r="K31" s="32">
        <v>26.4</v>
      </c>
      <c r="L31" s="32">
        <v>26.2</v>
      </c>
      <c r="M31" s="32">
        <v>26.2</v>
      </c>
      <c r="N31" s="96">
        <f t="shared" si="33"/>
        <v>27.45</v>
      </c>
      <c r="P31" s="73">
        <v>1980</v>
      </c>
      <c r="Q31" s="32"/>
      <c r="R31" s="32"/>
      <c r="S31" s="32"/>
      <c r="T31" s="32"/>
      <c r="U31" s="32"/>
      <c r="V31" s="32"/>
      <c r="W31" s="32"/>
      <c r="X31" s="32"/>
      <c r="Y31" s="32"/>
      <c r="Z31" s="32"/>
      <c r="AA31" s="32"/>
      <c r="AB31" s="32"/>
      <c r="AC31" s="96"/>
      <c r="AE31" s="73">
        <v>1980</v>
      </c>
      <c r="AF31" s="32"/>
      <c r="AG31" s="32"/>
      <c r="AH31" s="32"/>
      <c r="AI31" s="32"/>
      <c r="AJ31" s="32"/>
      <c r="AK31" s="32"/>
      <c r="AL31" s="32"/>
      <c r="AM31" s="32"/>
      <c r="AN31" s="32"/>
      <c r="AO31" s="32"/>
      <c r="AP31" s="32"/>
      <c r="AQ31" s="32"/>
      <c r="AR31" s="96"/>
    </row>
    <row r="32" spans="1:44" x14ac:dyDescent="0.25">
      <c r="A32" s="2">
        <v>1981</v>
      </c>
      <c r="B32" s="32">
        <v>26.7</v>
      </c>
      <c r="C32" s="32">
        <v>28.3</v>
      </c>
      <c r="D32" s="32">
        <v>28.3</v>
      </c>
      <c r="E32" s="32">
        <v>27.9</v>
      </c>
      <c r="F32" s="32">
        <v>27.8</v>
      </c>
      <c r="G32" s="32">
        <v>27.1</v>
      </c>
      <c r="H32" s="32">
        <v>27</v>
      </c>
      <c r="I32" s="32">
        <v>26.8</v>
      </c>
      <c r="J32" s="32">
        <v>27.2</v>
      </c>
      <c r="K32" s="32">
        <v>26.7</v>
      </c>
      <c r="L32" s="32">
        <v>26.8</v>
      </c>
      <c r="M32" s="32">
        <v>27</v>
      </c>
      <c r="N32" s="96">
        <f t="shared" si="33"/>
        <v>27.3</v>
      </c>
      <c r="P32" s="73">
        <v>1981</v>
      </c>
      <c r="Q32" s="32"/>
      <c r="R32" s="32"/>
      <c r="S32" s="32"/>
      <c r="T32" s="32"/>
      <c r="U32" s="32"/>
      <c r="V32" s="32"/>
      <c r="W32" s="32"/>
      <c r="X32" s="32"/>
      <c r="Y32" s="32"/>
      <c r="Z32" s="32"/>
      <c r="AA32" s="32"/>
      <c r="AB32" s="32"/>
      <c r="AC32" s="96"/>
      <c r="AE32" s="73">
        <v>1981</v>
      </c>
      <c r="AF32" s="32"/>
      <c r="AG32" s="32"/>
      <c r="AH32" s="32"/>
      <c r="AI32" s="32"/>
      <c r="AJ32" s="32"/>
      <c r="AK32" s="32"/>
      <c r="AL32" s="32"/>
      <c r="AM32" s="32"/>
      <c r="AN32" s="32"/>
      <c r="AO32" s="32"/>
      <c r="AP32" s="32"/>
      <c r="AQ32" s="32"/>
      <c r="AR32" s="96"/>
    </row>
    <row r="33" spans="1:44" x14ac:dyDescent="0.25">
      <c r="A33" s="2">
        <v>1982</v>
      </c>
      <c r="B33" s="32">
        <v>26.9</v>
      </c>
      <c r="C33" s="32">
        <v>27.9</v>
      </c>
      <c r="D33" s="32">
        <v>28.3</v>
      </c>
      <c r="E33" s="32">
        <v>28.2</v>
      </c>
      <c r="F33" s="32">
        <v>27.8</v>
      </c>
      <c r="G33" s="32">
        <v>27.3</v>
      </c>
      <c r="H33" s="32">
        <v>27.6</v>
      </c>
      <c r="I33" s="32">
        <v>28.8</v>
      </c>
      <c r="J33" s="32">
        <v>27.5</v>
      </c>
      <c r="K33" s="32">
        <v>26.2</v>
      </c>
      <c r="L33" s="32">
        <v>26.8</v>
      </c>
      <c r="M33" s="32">
        <v>26.9</v>
      </c>
      <c r="N33" s="96">
        <f t="shared" si="33"/>
        <v>27.516666666666666</v>
      </c>
      <c r="P33" s="73">
        <v>1982</v>
      </c>
      <c r="Q33" s="32"/>
      <c r="R33" s="32"/>
      <c r="S33" s="32"/>
      <c r="T33" s="32"/>
      <c r="U33" s="32"/>
      <c r="V33" s="32"/>
      <c r="W33" s="32"/>
      <c r="X33" s="32"/>
      <c r="Y33" s="32"/>
      <c r="Z33" s="32"/>
      <c r="AA33" s="32"/>
      <c r="AB33" s="32"/>
      <c r="AC33" s="96"/>
      <c r="AE33" s="73">
        <v>1982</v>
      </c>
      <c r="AF33" s="32"/>
      <c r="AG33" s="32"/>
      <c r="AH33" s="32"/>
      <c r="AI33" s="32"/>
      <c r="AJ33" s="32"/>
      <c r="AK33" s="32"/>
      <c r="AL33" s="32"/>
      <c r="AM33" s="32"/>
      <c r="AN33" s="32"/>
      <c r="AO33" s="32"/>
      <c r="AP33" s="32"/>
      <c r="AQ33" s="32"/>
      <c r="AR33" s="96"/>
    </row>
    <row r="34" spans="1:44" x14ac:dyDescent="0.25">
      <c r="A34" s="2">
        <v>1984</v>
      </c>
      <c r="B34" s="32">
        <v>26.5</v>
      </c>
      <c r="C34" s="32"/>
      <c r="D34" s="32"/>
      <c r="E34" s="32"/>
      <c r="F34" s="32">
        <v>26.5</v>
      </c>
      <c r="G34" s="32">
        <v>26.3</v>
      </c>
      <c r="H34" s="32">
        <v>26.2</v>
      </c>
      <c r="I34" s="32">
        <v>26.2</v>
      </c>
      <c r="J34" s="32">
        <v>25.8</v>
      </c>
      <c r="K34" s="32">
        <v>25.8</v>
      </c>
      <c r="L34" s="32">
        <v>25.3</v>
      </c>
      <c r="M34" s="32">
        <v>25.2</v>
      </c>
      <c r="N34" s="96"/>
      <c r="P34" s="73">
        <v>1984</v>
      </c>
      <c r="Q34" s="32"/>
      <c r="R34" s="32"/>
      <c r="S34" s="32"/>
      <c r="T34" s="32"/>
      <c r="U34" s="32"/>
      <c r="V34" s="32"/>
      <c r="W34" s="32"/>
      <c r="X34" s="32"/>
      <c r="Y34" s="32"/>
      <c r="Z34" s="32"/>
      <c r="AA34" s="32"/>
      <c r="AB34" s="32"/>
      <c r="AC34" s="96"/>
      <c r="AE34" s="73">
        <v>1984</v>
      </c>
      <c r="AF34" s="32"/>
      <c r="AG34" s="32"/>
      <c r="AH34" s="32"/>
      <c r="AI34" s="32"/>
      <c r="AJ34" s="32"/>
      <c r="AK34" s="32"/>
      <c r="AL34" s="32"/>
      <c r="AM34" s="32"/>
      <c r="AN34" s="32"/>
      <c r="AO34" s="32"/>
      <c r="AP34" s="32"/>
      <c r="AQ34" s="32"/>
      <c r="AR34" s="96"/>
    </row>
    <row r="35" spans="1:44" x14ac:dyDescent="0.25">
      <c r="A35" s="2">
        <v>1985</v>
      </c>
      <c r="B35" s="32">
        <v>25.6</v>
      </c>
      <c r="C35" s="32">
        <v>26.5</v>
      </c>
      <c r="D35" s="32">
        <v>26.7</v>
      </c>
      <c r="E35" s="32">
        <v>27</v>
      </c>
      <c r="F35" s="32">
        <v>26.9</v>
      </c>
      <c r="G35" s="32">
        <v>26.2</v>
      </c>
      <c r="H35" s="32">
        <v>25.9</v>
      </c>
      <c r="I35" s="32">
        <v>25.9</v>
      </c>
      <c r="J35" s="32">
        <v>25.9</v>
      </c>
      <c r="K35" s="32">
        <v>25.8</v>
      </c>
      <c r="L35" s="32">
        <v>25.9</v>
      </c>
      <c r="M35" s="32">
        <v>25.7</v>
      </c>
      <c r="N35" s="96">
        <f t="shared" si="33"/>
        <v>26.166666666666661</v>
      </c>
      <c r="P35" s="73">
        <v>1985</v>
      </c>
      <c r="Q35" s="32">
        <v>32.5</v>
      </c>
      <c r="R35" s="32">
        <v>33.200000000000003</v>
      </c>
      <c r="S35" s="32">
        <v>33.6</v>
      </c>
      <c r="T35" s="32">
        <v>33.5</v>
      </c>
      <c r="U35" s="32">
        <v>32.200000000000003</v>
      </c>
      <c r="V35" s="32">
        <v>31.5</v>
      </c>
      <c r="W35" s="32">
        <v>31.3</v>
      </c>
      <c r="X35" s="32">
        <v>31</v>
      </c>
      <c r="Y35" s="32">
        <v>31.5</v>
      </c>
      <c r="Z35" s="32">
        <v>30.2</v>
      </c>
      <c r="AA35" s="32">
        <v>30.8</v>
      </c>
      <c r="AB35" s="32">
        <v>30.9</v>
      </c>
      <c r="AC35" s="96">
        <f t="shared" ref="AC35:AC63" si="34">AVERAGE(Q35:AB35)</f>
        <v>31.849999999999998</v>
      </c>
      <c r="AE35" s="73">
        <v>1985</v>
      </c>
      <c r="AF35" s="32">
        <v>20.7</v>
      </c>
      <c r="AG35" s="32">
        <v>22</v>
      </c>
      <c r="AH35" s="32">
        <v>22.5</v>
      </c>
      <c r="AI35" s="32">
        <v>22.6</v>
      </c>
      <c r="AJ35" s="32">
        <v>23.6</v>
      </c>
      <c r="AK35" s="32">
        <v>23.6</v>
      </c>
      <c r="AL35" s="32">
        <v>23.1</v>
      </c>
      <c r="AM35" s="32">
        <v>23.1</v>
      </c>
      <c r="AN35" s="32">
        <v>22.8</v>
      </c>
      <c r="AO35" s="32">
        <v>23.3</v>
      </c>
      <c r="AP35" s="32">
        <v>23.1</v>
      </c>
      <c r="AQ35" s="32">
        <v>22.5</v>
      </c>
      <c r="AR35" s="96">
        <f t="shared" ref="AR35:AR63" si="35">AVERAGE(AF35:AQ35)</f>
        <v>22.741666666666664</v>
      </c>
    </row>
    <row r="36" spans="1:44" x14ac:dyDescent="0.25">
      <c r="A36" s="2">
        <v>1986</v>
      </c>
      <c r="B36" s="32">
        <v>26.1</v>
      </c>
      <c r="C36" s="32">
        <v>25.9</v>
      </c>
      <c r="D36" s="32">
        <v>26.5</v>
      </c>
      <c r="E36" s="32">
        <v>27</v>
      </c>
      <c r="F36" s="32">
        <v>26.8</v>
      </c>
      <c r="G36" s="32">
        <v>26.6</v>
      </c>
      <c r="H36" s="32">
        <v>26.6</v>
      </c>
      <c r="I36" s="32">
        <v>26.4</v>
      </c>
      <c r="J36" s="32">
        <v>26</v>
      </c>
      <c r="K36" s="32">
        <v>25.2</v>
      </c>
      <c r="L36" s="32">
        <v>25.9</v>
      </c>
      <c r="M36" s="32">
        <v>26.2</v>
      </c>
      <c r="N36" s="96">
        <f t="shared" si="33"/>
        <v>26.266666666666666</v>
      </c>
      <c r="P36" s="73">
        <v>1986</v>
      </c>
      <c r="Q36" s="32">
        <v>31.9</v>
      </c>
      <c r="R36" s="32">
        <v>32.4</v>
      </c>
      <c r="S36" s="32">
        <v>32.9</v>
      </c>
      <c r="T36" s="32">
        <v>32.4</v>
      </c>
      <c r="U36" s="32">
        <v>31.4</v>
      </c>
      <c r="V36" s="32">
        <v>31.2</v>
      </c>
      <c r="W36" s="32">
        <v>31.5</v>
      </c>
      <c r="X36" s="32">
        <v>31.2</v>
      </c>
      <c r="Y36" s="32">
        <v>30.9</v>
      </c>
      <c r="Z36" s="32">
        <v>29.4</v>
      </c>
      <c r="AA36" s="32">
        <v>31.4</v>
      </c>
      <c r="AB36" s="32">
        <v>31.6</v>
      </c>
      <c r="AC36" s="96">
        <f t="shared" si="34"/>
        <v>31.516666666666662</v>
      </c>
      <c r="AE36" s="73">
        <v>1986</v>
      </c>
      <c r="AF36" s="32">
        <v>22.2</v>
      </c>
      <c r="AG36" s="32">
        <v>21.5</v>
      </c>
      <c r="AH36" s="32">
        <v>22.3</v>
      </c>
      <c r="AI36" s="32">
        <v>23.5</v>
      </c>
      <c r="AJ36" s="32">
        <v>23.8</v>
      </c>
      <c r="AK36" s="32">
        <v>24</v>
      </c>
      <c r="AL36" s="32">
        <v>23.7</v>
      </c>
      <c r="AM36" s="32">
        <v>23.7</v>
      </c>
      <c r="AN36" s="32">
        <v>23.4</v>
      </c>
      <c r="AO36" s="32">
        <v>22.8</v>
      </c>
      <c r="AP36" s="32">
        <v>23.1</v>
      </c>
      <c r="AQ36" s="32">
        <v>22.9</v>
      </c>
      <c r="AR36" s="96">
        <f t="shared" si="35"/>
        <v>23.074999999999999</v>
      </c>
    </row>
    <row r="37" spans="1:44" x14ac:dyDescent="0.25">
      <c r="A37" s="2">
        <v>1987</v>
      </c>
      <c r="B37" s="32">
        <v>25.3</v>
      </c>
      <c r="C37" s="32">
        <v>27.7</v>
      </c>
      <c r="D37" s="32">
        <v>27.5</v>
      </c>
      <c r="E37" s="32">
        <v>28.7</v>
      </c>
      <c r="F37" s="32">
        <v>27.7</v>
      </c>
      <c r="G37" s="32">
        <v>28</v>
      </c>
      <c r="H37" s="32">
        <v>27.8</v>
      </c>
      <c r="I37" s="32">
        <v>27.8</v>
      </c>
      <c r="J37" s="32">
        <v>27.3</v>
      </c>
      <c r="K37" s="32">
        <v>26.9</v>
      </c>
      <c r="L37" s="32">
        <v>27.5</v>
      </c>
      <c r="M37" s="32">
        <v>28</v>
      </c>
      <c r="N37" s="96">
        <f t="shared" si="33"/>
        <v>27.516666666666669</v>
      </c>
      <c r="P37" s="73">
        <v>1987</v>
      </c>
      <c r="Q37" s="32">
        <v>30.7</v>
      </c>
      <c r="R37" s="32">
        <v>34</v>
      </c>
      <c r="S37" s="32">
        <v>36</v>
      </c>
      <c r="T37" s="32">
        <v>36.1</v>
      </c>
      <c r="U37" s="32">
        <v>34.5</v>
      </c>
      <c r="V37" s="32">
        <v>34.700000000000003</v>
      </c>
      <c r="W37" s="32">
        <v>33.9</v>
      </c>
      <c r="X37" s="32">
        <v>34.200000000000003</v>
      </c>
      <c r="Y37" s="32">
        <v>34</v>
      </c>
      <c r="Z37" s="32">
        <v>32.5</v>
      </c>
      <c r="AA37" s="32">
        <v>34.299999999999997</v>
      </c>
      <c r="AB37" s="32">
        <v>35.4</v>
      </c>
      <c r="AC37" s="96">
        <f t="shared" si="34"/>
        <v>34.19166666666667</v>
      </c>
      <c r="AE37" s="73">
        <v>1987</v>
      </c>
      <c r="AF37" s="32">
        <v>21.7</v>
      </c>
      <c r="AG37" s="32">
        <v>23.9</v>
      </c>
      <c r="AH37" s="32">
        <v>22.2</v>
      </c>
      <c r="AI37" s="32">
        <v>24.7</v>
      </c>
      <c r="AJ37" s="32">
        <v>24.4</v>
      </c>
      <c r="AK37" s="32">
        <v>24.8</v>
      </c>
      <c r="AL37" s="32">
        <v>24.9</v>
      </c>
      <c r="AM37" s="32">
        <v>24.7</v>
      </c>
      <c r="AN37" s="32">
        <v>24.1</v>
      </c>
      <c r="AO37" s="32">
        <v>24.2</v>
      </c>
      <c r="AP37" s="32">
        <v>24.3</v>
      </c>
      <c r="AQ37" s="32">
        <v>23.9</v>
      </c>
      <c r="AR37" s="96">
        <f t="shared" si="35"/>
        <v>23.983333333333331</v>
      </c>
    </row>
    <row r="38" spans="1:44" x14ac:dyDescent="0.25">
      <c r="A38" s="2">
        <v>1988</v>
      </c>
      <c r="B38" s="32">
        <v>28.3</v>
      </c>
      <c r="C38" s="32">
        <v>28.7</v>
      </c>
      <c r="D38" s="32">
        <v>28.8</v>
      </c>
      <c r="E38" s="32">
        <v>28.7</v>
      </c>
      <c r="F38" s="32">
        <v>27.6</v>
      </c>
      <c r="G38" s="32">
        <v>26.7</v>
      </c>
      <c r="H38" s="32">
        <v>26.5</v>
      </c>
      <c r="I38" s="32">
        <v>26.4</v>
      </c>
      <c r="J38" s="32">
        <v>26.6</v>
      </c>
      <c r="K38" s="32">
        <v>25.8</v>
      </c>
      <c r="L38" s="32">
        <v>25.8</v>
      </c>
      <c r="M38" s="32">
        <v>25.7</v>
      </c>
      <c r="N38" s="96">
        <f t="shared" si="33"/>
        <v>27.133333333333329</v>
      </c>
      <c r="P38" s="73">
        <v>1988</v>
      </c>
      <c r="Q38" s="32">
        <v>37.5</v>
      </c>
      <c r="R38" s="32">
        <v>37.799999999999997</v>
      </c>
      <c r="S38" s="32">
        <v>37</v>
      </c>
      <c r="T38" s="32">
        <v>37.200000000000003</v>
      </c>
      <c r="U38" s="32">
        <v>33.1</v>
      </c>
      <c r="V38" s="32">
        <v>31.1</v>
      </c>
      <c r="W38" s="32">
        <v>32</v>
      </c>
      <c r="X38" s="32">
        <v>30.8</v>
      </c>
      <c r="Y38" s="32">
        <v>31.2</v>
      </c>
      <c r="Z38" s="32">
        <v>31.7</v>
      </c>
      <c r="AA38" s="32">
        <v>32.6</v>
      </c>
      <c r="AB38" s="32">
        <v>33.700000000000003</v>
      </c>
      <c r="AC38" s="96">
        <f t="shared" si="34"/>
        <v>33.80833333333333</v>
      </c>
      <c r="AE38" s="73">
        <v>1988</v>
      </c>
      <c r="AF38" s="32">
        <v>22.8</v>
      </c>
      <c r="AG38" s="32">
        <v>23.7</v>
      </c>
      <c r="AH38" s="32">
        <v>23.5</v>
      </c>
      <c r="AI38" s="32">
        <v>23.7</v>
      </c>
      <c r="AJ38" s="32">
        <v>24.6</v>
      </c>
      <c r="AK38" s="32">
        <v>23.9</v>
      </c>
      <c r="AL38" s="32">
        <v>23.7</v>
      </c>
      <c r="AM38" s="32">
        <v>23.7</v>
      </c>
      <c r="AN38" s="32">
        <v>23.8</v>
      </c>
      <c r="AO38" s="32">
        <v>23.1</v>
      </c>
      <c r="AP38" s="32">
        <v>22.9</v>
      </c>
      <c r="AQ38" s="32">
        <v>21.6</v>
      </c>
      <c r="AR38" s="96">
        <f t="shared" si="35"/>
        <v>23.416666666666668</v>
      </c>
    </row>
    <row r="39" spans="1:44" x14ac:dyDescent="0.25">
      <c r="A39" s="2">
        <v>1989</v>
      </c>
      <c r="B39" s="32">
        <v>26.3</v>
      </c>
      <c r="C39" s="32">
        <v>26.8</v>
      </c>
      <c r="D39" s="32">
        <v>26.5</v>
      </c>
      <c r="E39" s="32">
        <v>27.8</v>
      </c>
      <c r="F39" s="32">
        <v>26.9</v>
      </c>
      <c r="G39" s="32">
        <v>26.2</v>
      </c>
      <c r="H39" s="32">
        <v>26.1</v>
      </c>
      <c r="I39" s="32">
        <v>25.6</v>
      </c>
      <c r="J39" s="32">
        <v>26.1</v>
      </c>
      <c r="K39" s="32">
        <v>25.6</v>
      </c>
      <c r="L39" s="32">
        <v>25.9</v>
      </c>
      <c r="M39" s="32">
        <v>25.9</v>
      </c>
      <c r="N39" s="96">
        <f t="shared" si="33"/>
        <v>26.308333333333326</v>
      </c>
      <c r="P39" s="73">
        <v>1989</v>
      </c>
      <c r="Q39" s="32">
        <v>35</v>
      </c>
      <c r="R39" s="32">
        <v>35.5</v>
      </c>
      <c r="S39" s="32">
        <v>35.6</v>
      </c>
      <c r="T39" s="32">
        <v>35.5</v>
      </c>
      <c r="U39" s="32">
        <v>32.5</v>
      </c>
      <c r="V39" s="32">
        <v>30.7</v>
      </c>
      <c r="W39" s="32">
        <v>31.2</v>
      </c>
      <c r="X39" s="32">
        <v>30.5</v>
      </c>
      <c r="Y39" s="32">
        <v>30.1</v>
      </c>
      <c r="Z39" s="32">
        <v>30.4</v>
      </c>
      <c r="AA39" s="32">
        <v>30.2</v>
      </c>
      <c r="AB39" s="32">
        <v>31.5</v>
      </c>
      <c r="AC39" s="96">
        <f t="shared" si="34"/>
        <v>32.391666666666666</v>
      </c>
      <c r="AE39" s="73">
        <v>1989</v>
      </c>
      <c r="AF39" s="32">
        <v>21.2</v>
      </c>
      <c r="AG39" s="32">
        <v>21.6</v>
      </c>
      <c r="AH39" s="32">
        <v>20.7</v>
      </c>
      <c r="AI39" s="32">
        <v>22.8</v>
      </c>
      <c r="AJ39" s="32">
        <v>23.4</v>
      </c>
      <c r="AK39" s="32">
        <v>23.6</v>
      </c>
      <c r="AL39" s="32">
        <v>23.3</v>
      </c>
      <c r="AM39" s="32">
        <v>22.9</v>
      </c>
      <c r="AN39" s="32">
        <v>23.4</v>
      </c>
      <c r="AO39" s="32">
        <v>22.8</v>
      </c>
      <c r="AP39" s="32">
        <v>23.3</v>
      </c>
      <c r="AQ39" s="32">
        <v>22.4</v>
      </c>
      <c r="AR39" s="96">
        <f t="shared" si="35"/>
        <v>22.616666666666671</v>
      </c>
    </row>
    <row r="40" spans="1:44" x14ac:dyDescent="0.25">
      <c r="A40" s="2">
        <v>1990</v>
      </c>
      <c r="B40" s="32">
        <v>26.9</v>
      </c>
      <c r="C40" s="32">
        <v>26.9</v>
      </c>
      <c r="D40" s="32">
        <v>27.8</v>
      </c>
      <c r="E40" s="32">
        <v>28.3</v>
      </c>
      <c r="F40" s="32">
        <v>27.3</v>
      </c>
      <c r="G40" s="32">
        <v>27.2</v>
      </c>
      <c r="H40" s="32">
        <v>26.7</v>
      </c>
      <c r="I40" s="32">
        <v>26.9</v>
      </c>
      <c r="J40" s="32">
        <v>26.6</v>
      </c>
      <c r="K40" s="32">
        <v>26</v>
      </c>
      <c r="L40" s="32">
        <v>26.6</v>
      </c>
      <c r="M40" s="32">
        <v>26.5</v>
      </c>
      <c r="N40" s="96">
        <f t="shared" si="33"/>
        <v>26.974999999999998</v>
      </c>
      <c r="P40" s="73">
        <v>1990</v>
      </c>
      <c r="Q40" s="32">
        <v>32.700000000000003</v>
      </c>
      <c r="R40" s="32">
        <v>34.200000000000003</v>
      </c>
      <c r="S40" s="32">
        <v>34.700000000000003</v>
      </c>
      <c r="T40" s="32">
        <v>35.1</v>
      </c>
      <c r="U40" s="32">
        <v>31.9</v>
      </c>
      <c r="V40" s="32">
        <v>32.200000000000003</v>
      </c>
      <c r="W40" s="32">
        <v>32</v>
      </c>
      <c r="X40" s="32">
        <v>32</v>
      </c>
      <c r="Y40" s="32">
        <v>31.9</v>
      </c>
      <c r="Z40" s="32">
        <v>30.3</v>
      </c>
      <c r="AA40" s="32">
        <v>31.4</v>
      </c>
      <c r="AB40" s="32">
        <v>32.4</v>
      </c>
      <c r="AC40" s="96">
        <f t="shared" si="34"/>
        <v>32.566666666666663</v>
      </c>
      <c r="AE40" s="73">
        <v>1990</v>
      </c>
      <c r="AF40" s="32">
        <v>23.1</v>
      </c>
      <c r="AG40" s="32">
        <v>21.9</v>
      </c>
      <c r="AH40" s="32">
        <v>23.3</v>
      </c>
      <c r="AI40" s="32">
        <v>24.1</v>
      </c>
      <c r="AJ40" s="32">
        <v>24.5</v>
      </c>
      <c r="AK40" s="32">
        <v>24.4</v>
      </c>
      <c r="AL40" s="32">
        <v>24</v>
      </c>
      <c r="AM40" s="32">
        <v>24.1</v>
      </c>
      <c r="AN40" s="32">
        <v>23.7</v>
      </c>
      <c r="AO40" s="32">
        <v>23.3</v>
      </c>
      <c r="AP40" s="32">
        <v>23.9</v>
      </c>
      <c r="AQ40" s="32">
        <v>22.8</v>
      </c>
      <c r="AR40" s="96">
        <f t="shared" si="35"/>
        <v>23.591666666666669</v>
      </c>
    </row>
    <row r="41" spans="1:44" x14ac:dyDescent="0.25">
      <c r="A41" s="2">
        <v>1991</v>
      </c>
      <c r="B41" s="32">
        <v>26.9</v>
      </c>
      <c r="C41" s="32">
        <v>27.4</v>
      </c>
      <c r="D41" s="32">
        <v>28</v>
      </c>
      <c r="E41" s="32">
        <v>28.3</v>
      </c>
      <c r="F41" s="32">
        <v>27.3</v>
      </c>
      <c r="G41" s="32">
        <v>26.9</v>
      </c>
      <c r="H41" s="32">
        <v>26.9</v>
      </c>
      <c r="I41" s="32">
        <v>26.6</v>
      </c>
      <c r="J41" s="32">
        <v>26.2</v>
      </c>
      <c r="K41" s="32">
        <v>25.7</v>
      </c>
      <c r="L41" s="32">
        <v>25.9</v>
      </c>
      <c r="M41" s="32">
        <v>26.2</v>
      </c>
      <c r="N41" s="96">
        <f t="shared" si="33"/>
        <v>26.858333333333331</v>
      </c>
      <c r="P41" s="73">
        <v>1991</v>
      </c>
      <c r="Q41" s="32">
        <v>33.700000000000003</v>
      </c>
      <c r="R41" s="32">
        <v>34.5</v>
      </c>
      <c r="S41" s="32">
        <v>35.1</v>
      </c>
      <c r="T41" s="32">
        <v>35.200000000000003</v>
      </c>
      <c r="U41" s="32">
        <v>31.6</v>
      </c>
      <c r="V41" s="32">
        <v>31.6</v>
      </c>
      <c r="W41" s="32">
        <v>31.8</v>
      </c>
      <c r="X41" s="32">
        <v>31.2</v>
      </c>
      <c r="Y41" s="32">
        <v>31.1</v>
      </c>
      <c r="Z41" s="32">
        <v>31</v>
      </c>
      <c r="AA41" s="32">
        <v>31</v>
      </c>
      <c r="AB41" s="32">
        <v>32.4</v>
      </c>
      <c r="AC41" s="96">
        <f t="shared" si="34"/>
        <v>32.516666666666666</v>
      </c>
      <c r="AE41" s="73">
        <v>1991</v>
      </c>
      <c r="AF41" s="32">
        <v>22.6</v>
      </c>
      <c r="AG41" s="32">
        <v>22.7</v>
      </c>
      <c r="AH41" s="32">
        <v>23.1</v>
      </c>
      <c r="AI41" s="32">
        <v>23.8</v>
      </c>
      <c r="AJ41" s="32">
        <v>24.8</v>
      </c>
      <c r="AK41" s="32">
        <v>24.2</v>
      </c>
      <c r="AL41" s="32">
        <v>23.9</v>
      </c>
      <c r="AM41" s="32">
        <v>23.7</v>
      </c>
      <c r="AN41" s="32">
        <v>23.4</v>
      </c>
      <c r="AO41" s="32">
        <v>22.7</v>
      </c>
      <c r="AP41" s="32">
        <v>23.3</v>
      </c>
      <c r="AQ41" s="32">
        <v>22.1</v>
      </c>
      <c r="AR41" s="96">
        <f t="shared" si="35"/>
        <v>23.358333333333334</v>
      </c>
    </row>
    <row r="42" spans="1:44" x14ac:dyDescent="0.25">
      <c r="A42" s="2">
        <v>1992</v>
      </c>
      <c r="B42" s="32">
        <v>27.2</v>
      </c>
      <c r="C42" s="32">
        <v>27.5</v>
      </c>
      <c r="D42" s="32">
        <v>27.3</v>
      </c>
      <c r="E42" s="32">
        <v>27.6</v>
      </c>
      <c r="F42" s="32">
        <v>26.7</v>
      </c>
      <c r="G42" s="32">
        <v>26.1</v>
      </c>
      <c r="H42" s="32">
        <v>27.5</v>
      </c>
      <c r="I42" s="32">
        <v>25.1</v>
      </c>
      <c r="J42" s="32">
        <v>26.5</v>
      </c>
      <c r="K42" s="32">
        <v>26.4</v>
      </c>
      <c r="L42" s="32">
        <v>26.2</v>
      </c>
      <c r="M42" s="32">
        <v>26.7</v>
      </c>
      <c r="N42" s="96">
        <f t="shared" si="33"/>
        <v>26.733333333333331</v>
      </c>
      <c r="P42" s="73">
        <v>1992</v>
      </c>
      <c r="Q42" s="32">
        <v>34.1</v>
      </c>
      <c r="R42" s="32">
        <v>34.799999999999997</v>
      </c>
      <c r="S42" s="32">
        <v>34.5</v>
      </c>
      <c r="T42" s="32">
        <v>34.1</v>
      </c>
      <c r="U42" s="32">
        <v>32.1</v>
      </c>
      <c r="V42" s="32">
        <v>31.3</v>
      </c>
      <c r="W42" s="32">
        <v>33.200000000000003</v>
      </c>
      <c r="X42" s="32">
        <v>30.2</v>
      </c>
      <c r="Y42" s="32">
        <v>30.5</v>
      </c>
      <c r="Z42" s="32">
        <v>31.4</v>
      </c>
      <c r="AA42" s="32">
        <v>30.7</v>
      </c>
      <c r="AB42" s="32">
        <v>32.6</v>
      </c>
      <c r="AC42" s="96">
        <f t="shared" si="34"/>
        <v>32.458333333333336</v>
      </c>
      <c r="AE42" s="73">
        <v>1992</v>
      </c>
      <c r="AF42" s="32">
        <v>22.6</v>
      </c>
      <c r="AG42" s="32">
        <v>22.6</v>
      </c>
      <c r="AH42" s="32">
        <v>22.5</v>
      </c>
      <c r="AI42" s="32">
        <v>23.5</v>
      </c>
      <c r="AJ42" s="32">
        <v>23.6</v>
      </c>
      <c r="AK42" s="32">
        <v>22.7</v>
      </c>
      <c r="AL42" s="32">
        <v>24.2</v>
      </c>
      <c r="AM42" s="32">
        <v>22.1</v>
      </c>
      <c r="AN42" s="32">
        <v>24.1</v>
      </c>
      <c r="AO42" s="32">
        <v>23.6</v>
      </c>
      <c r="AP42" s="32">
        <v>23.6</v>
      </c>
      <c r="AQ42" s="32">
        <v>22.9</v>
      </c>
      <c r="AR42" s="96">
        <f t="shared" si="35"/>
        <v>23.166666666666661</v>
      </c>
    </row>
    <row r="43" spans="1:44" x14ac:dyDescent="0.25">
      <c r="A43" s="2">
        <v>1993</v>
      </c>
      <c r="B43" s="32">
        <v>26.7</v>
      </c>
      <c r="C43" s="32">
        <v>27.3</v>
      </c>
      <c r="D43" s="32">
        <v>27.9</v>
      </c>
      <c r="E43" s="32">
        <v>27.8</v>
      </c>
      <c r="F43" s="32">
        <v>27.5</v>
      </c>
      <c r="G43" s="32">
        <v>27.2</v>
      </c>
      <c r="H43" s="32">
        <v>27.1</v>
      </c>
      <c r="I43" s="32">
        <v>27.2</v>
      </c>
      <c r="J43" s="32">
        <v>26</v>
      </c>
      <c r="K43" s="32">
        <v>26.5</v>
      </c>
      <c r="L43" s="32">
        <v>26.1</v>
      </c>
      <c r="M43" s="32">
        <v>26.8</v>
      </c>
      <c r="N43" s="96">
        <f t="shared" si="33"/>
        <v>27.008333333333329</v>
      </c>
      <c r="P43" s="73">
        <v>1993</v>
      </c>
      <c r="Q43" s="32">
        <v>32.1</v>
      </c>
      <c r="R43" s="32">
        <v>34.700000000000003</v>
      </c>
      <c r="S43" s="32">
        <v>34.700000000000003</v>
      </c>
      <c r="T43" s="32">
        <v>33.4</v>
      </c>
      <c r="U43" s="32">
        <v>31.6</v>
      </c>
      <c r="V43" s="32">
        <v>32.200000000000003</v>
      </c>
      <c r="W43" s="32">
        <v>31.8</v>
      </c>
      <c r="X43" s="32">
        <v>31.6</v>
      </c>
      <c r="Y43" s="32">
        <v>30.1</v>
      </c>
      <c r="Z43" s="32">
        <v>31.3</v>
      </c>
      <c r="AA43" s="32">
        <v>31</v>
      </c>
      <c r="AB43" s="32">
        <v>32.700000000000003</v>
      </c>
      <c r="AC43" s="96">
        <f t="shared" si="34"/>
        <v>32.266666666666673</v>
      </c>
      <c r="AE43" s="73">
        <v>1993</v>
      </c>
      <c r="AF43" s="32">
        <v>23.1</v>
      </c>
      <c r="AG43" s="32">
        <v>22.2</v>
      </c>
      <c r="AH43" s="32">
        <v>23.5</v>
      </c>
      <c r="AI43" s="32">
        <v>24</v>
      </c>
      <c r="AJ43" s="32">
        <v>24.8</v>
      </c>
      <c r="AK43" s="32">
        <v>24.6</v>
      </c>
      <c r="AL43" s="32">
        <v>24.2</v>
      </c>
      <c r="AM43" s="32">
        <v>24.3</v>
      </c>
      <c r="AN43" s="32">
        <v>23.6</v>
      </c>
      <c r="AO43" s="32">
        <v>24</v>
      </c>
      <c r="AP43" s="32">
        <v>23.3</v>
      </c>
      <c r="AQ43" s="32">
        <v>23.2</v>
      </c>
      <c r="AR43" s="96">
        <f t="shared" si="35"/>
        <v>23.733333333333331</v>
      </c>
    </row>
    <row r="44" spans="1:44" x14ac:dyDescent="0.25">
      <c r="A44" s="2">
        <v>1994</v>
      </c>
      <c r="B44" s="32">
        <v>26.9</v>
      </c>
      <c r="C44" s="32">
        <v>27.3</v>
      </c>
      <c r="D44" s="32">
        <v>27.6</v>
      </c>
      <c r="E44" s="32">
        <v>28.2</v>
      </c>
      <c r="F44" s="32">
        <v>27</v>
      </c>
      <c r="G44" s="32">
        <v>26.8</v>
      </c>
      <c r="H44" s="32">
        <v>27.2</v>
      </c>
      <c r="I44" s="32">
        <v>26.5</v>
      </c>
      <c r="J44" s="32">
        <v>27</v>
      </c>
      <c r="K44" s="32">
        <v>26.3</v>
      </c>
      <c r="L44" s="32">
        <v>26.3</v>
      </c>
      <c r="M44" s="32">
        <v>26.9</v>
      </c>
      <c r="N44" s="96">
        <f t="shared" si="33"/>
        <v>27</v>
      </c>
      <c r="P44" s="73">
        <v>1994</v>
      </c>
      <c r="Q44" s="32">
        <v>33.700000000000003</v>
      </c>
      <c r="R44" s="32">
        <v>34.4</v>
      </c>
      <c r="S44" s="32">
        <v>34.700000000000003</v>
      </c>
      <c r="T44" s="32">
        <v>35</v>
      </c>
      <c r="U44" s="32">
        <v>31.4</v>
      </c>
      <c r="V44" s="32">
        <v>31.3</v>
      </c>
      <c r="W44" s="32">
        <v>32.1</v>
      </c>
      <c r="X44" s="32">
        <v>31.2</v>
      </c>
      <c r="Y44" s="32">
        <v>31.7</v>
      </c>
      <c r="Z44" s="32">
        <v>31.2</v>
      </c>
      <c r="AA44" s="32">
        <v>30.7</v>
      </c>
      <c r="AB44" s="32">
        <v>33.200000000000003</v>
      </c>
      <c r="AC44" s="96">
        <f t="shared" si="34"/>
        <v>32.549999999999997</v>
      </c>
      <c r="AE44" s="73">
        <v>1994</v>
      </c>
      <c r="AF44" s="32">
        <v>22.5</v>
      </c>
      <c r="AG44" s="32">
        <v>22.4</v>
      </c>
      <c r="AH44" s="32">
        <v>23</v>
      </c>
      <c r="AI44" s="32">
        <v>23.8</v>
      </c>
      <c r="AJ44" s="32">
        <v>24.5</v>
      </c>
      <c r="AK44" s="32">
        <v>24.1</v>
      </c>
      <c r="AL44" s="32">
        <v>24.5</v>
      </c>
      <c r="AM44" s="32">
        <v>23.9</v>
      </c>
      <c r="AN44" s="32">
        <v>24.4</v>
      </c>
      <c r="AO44" s="32">
        <v>23.5</v>
      </c>
      <c r="AP44" s="32">
        <v>23.9</v>
      </c>
      <c r="AQ44" s="32">
        <v>23</v>
      </c>
      <c r="AR44" s="96">
        <f t="shared" si="35"/>
        <v>23.625</v>
      </c>
    </row>
    <row r="45" spans="1:44" x14ac:dyDescent="0.25">
      <c r="A45" s="2">
        <v>1995</v>
      </c>
      <c r="B45" s="32">
        <v>27.5</v>
      </c>
      <c r="C45" s="32">
        <v>27.5</v>
      </c>
      <c r="D45" s="32">
        <v>27.5</v>
      </c>
      <c r="E45" s="32">
        <v>27.6</v>
      </c>
      <c r="F45" s="32">
        <v>27</v>
      </c>
      <c r="G45" s="32">
        <v>27.3</v>
      </c>
      <c r="H45" s="32">
        <v>26</v>
      </c>
      <c r="I45" s="32">
        <v>25.9</v>
      </c>
      <c r="J45" s="32">
        <v>26.4</v>
      </c>
      <c r="K45" s="32">
        <v>25.9</v>
      </c>
      <c r="L45" s="32">
        <v>25.7</v>
      </c>
      <c r="M45" s="32">
        <v>25.7</v>
      </c>
      <c r="N45" s="96">
        <f t="shared" si="33"/>
        <v>26.666666666666668</v>
      </c>
      <c r="P45" s="73">
        <v>1995</v>
      </c>
      <c r="Q45" s="32">
        <v>34.299999999999997</v>
      </c>
      <c r="R45" s="32">
        <v>35.299999999999997</v>
      </c>
      <c r="S45" s="32">
        <v>34.1</v>
      </c>
      <c r="T45" s="32">
        <v>33</v>
      </c>
      <c r="U45" s="32">
        <v>31.5</v>
      </c>
      <c r="V45" s="32">
        <v>31.1</v>
      </c>
      <c r="W45" s="32">
        <v>30.3</v>
      </c>
      <c r="X45" s="32">
        <v>30.7</v>
      </c>
      <c r="Y45" s="32">
        <v>30.3</v>
      </c>
      <c r="Z45" s="32">
        <v>29.6</v>
      </c>
      <c r="AA45" s="32">
        <v>30.3</v>
      </c>
      <c r="AB45" s="32">
        <v>31</v>
      </c>
      <c r="AC45" s="96">
        <f t="shared" si="34"/>
        <v>31.791666666666671</v>
      </c>
      <c r="AE45" s="73">
        <v>1995</v>
      </c>
      <c r="AF45" s="32">
        <v>22.8</v>
      </c>
      <c r="AG45" s="32">
        <v>22.2</v>
      </c>
      <c r="AH45" s="32">
        <v>22.9</v>
      </c>
      <c r="AI45" s="32">
        <v>23.9</v>
      </c>
      <c r="AJ45" s="32">
        <v>24.2</v>
      </c>
      <c r="AK45" s="32">
        <v>24.8</v>
      </c>
      <c r="AL45" s="32">
        <v>23.4</v>
      </c>
      <c r="AM45" s="32">
        <v>23.3</v>
      </c>
      <c r="AN45" s="32">
        <v>23.7</v>
      </c>
      <c r="AO45" s="32">
        <v>23.4</v>
      </c>
      <c r="AP45" s="32">
        <v>23.1</v>
      </c>
      <c r="AQ45" s="32">
        <v>22.7</v>
      </c>
      <c r="AR45" s="96">
        <f t="shared" si="35"/>
        <v>23.366666666666671</v>
      </c>
    </row>
    <row r="46" spans="1:44" x14ac:dyDescent="0.25">
      <c r="A46" s="2">
        <v>1996</v>
      </c>
      <c r="B46" s="32">
        <v>25.5</v>
      </c>
      <c r="C46" s="32">
        <v>26.1</v>
      </c>
      <c r="D46" s="32">
        <v>26.5</v>
      </c>
      <c r="E46" s="32">
        <v>27.1</v>
      </c>
      <c r="F46" s="32">
        <v>26.3</v>
      </c>
      <c r="G46" s="32">
        <v>26.2</v>
      </c>
      <c r="H46" s="32">
        <v>25.9</v>
      </c>
      <c r="I46" s="32">
        <v>25.9</v>
      </c>
      <c r="J46" s="32">
        <v>25.8</v>
      </c>
      <c r="K46" s="32">
        <v>25.8</v>
      </c>
      <c r="L46" s="32">
        <v>25.6</v>
      </c>
      <c r="M46" s="32">
        <v>25.7</v>
      </c>
      <c r="N46" s="96">
        <f t="shared" si="33"/>
        <v>26.033333333333335</v>
      </c>
      <c r="P46" s="73">
        <v>1996</v>
      </c>
      <c r="Q46" s="32">
        <v>31</v>
      </c>
      <c r="R46" s="32">
        <v>32.299999999999997</v>
      </c>
      <c r="S46" s="32">
        <v>32.700000000000003</v>
      </c>
      <c r="T46" s="32">
        <v>33.299999999999997</v>
      </c>
      <c r="U46" s="32">
        <v>30.6</v>
      </c>
      <c r="V46" s="32">
        <v>30.5</v>
      </c>
      <c r="W46" s="32">
        <v>30.2</v>
      </c>
      <c r="X46" s="32">
        <v>30.6</v>
      </c>
      <c r="Y46" s="32">
        <v>30.2</v>
      </c>
      <c r="Z46" s="32">
        <v>30.1</v>
      </c>
      <c r="AA46" s="32">
        <v>29.8</v>
      </c>
      <c r="AB46" s="32">
        <v>30.8</v>
      </c>
      <c r="AC46" s="96">
        <f t="shared" si="34"/>
        <v>31.008333333333336</v>
      </c>
      <c r="AE46" s="73">
        <v>1996</v>
      </c>
      <c r="AF46" s="32">
        <v>22</v>
      </c>
      <c r="AG46" s="32">
        <v>22.1</v>
      </c>
      <c r="AH46" s="32">
        <v>22.2</v>
      </c>
      <c r="AI46" s="32">
        <v>23</v>
      </c>
      <c r="AJ46" s="32">
        <v>23.6</v>
      </c>
      <c r="AK46" s="32">
        <v>23.8</v>
      </c>
      <c r="AL46" s="32">
        <v>23.2</v>
      </c>
      <c r="AM46" s="32">
        <v>23.1</v>
      </c>
      <c r="AN46" s="32">
        <v>23.2</v>
      </c>
      <c r="AO46" s="32">
        <v>23.2</v>
      </c>
      <c r="AP46" s="32">
        <v>23.3</v>
      </c>
      <c r="AQ46" s="32">
        <v>22.5</v>
      </c>
      <c r="AR46" s="96">
        <f t="shared" si="35"/>
        <v>22.933333333333334</v>
      </c>
    </row>
    <row r="47" spans="1:44" x14ac:dyDescent="0.25">
      <c r="A47" s="2">
        <v>1997</v>
      </c>
      <c r="B47" s="32">
        <v>25.7</v>
      </c>
      <c r="C47" s="32">
        <v>27</v>
      </c>
      <c r="D47" s="32">
        <v>26.9</v>
      </c>
      <c r="E47" s="32">
        <v>27.7</v>
      </c>
      <c r="F47" s="32">
        <v>27.8</v>
      </c>
      <c r="G47" s="32">
        <v>26.7</v>
      </c>
      <c r="H47" s="32">
        <v>27.3</v>
      </c>
      <c r="I47" s="32">
        <v>27.3</v>
      </c>
      <c r="J47" s="32">
        <v>26.4</v>
      </c>
      <c r="K47" s="32">
        <v>26.5</v>
      </c>
      <c r="L47" s="32">
        <v>26.3</v>
      </c>
      <c r="M47" s="32">
        <v>27.3</v>
      </c>
      <c r="N47" s="96">
        <f t="shared" si="33"/>
        <v>26.908333333333335</v>
      </c>
      <c r="P47" s="73">
        <v>1997</v>
      </c>
      <c r="Q47" s="32">
        <v>32</v>
      </c>
      <c r="R47" s="32">
        <v>33.1</v>
      </c>
      <c r="S47" s="32">
        <v>34.1</v>
      </c>
      <c r="T47" s="32">
        <v>34.1</v>
      </c>
      <c r="U47" s="32">
        <v>33.4</v>
      </c>
      <c r="V47" s="32">
        <v>31.1</v>
      </c>
      <c r="W47" s="32">
        <v>32.299999999999997</v>
      </c>
      <c r="X47" s="32">
        <v>32.700000000000003</v>
      </c>
      <c r="Y47" s="32">
        <v>31.3</v>
      </c>
      <c r="Z47" s="32">
        <v>31.6</v>
      </c>
      <c r="AA47" s="32">
        <v>30.5</v>
      </c>
      <c r="AB47" s="32">
        <v>33.4</v>
      </c>
      <c r="AC47" s="96">
        <f t="shared" si="34"/>
        <v>32.466666666666661</v>
      </c>
      <c r="AE47" s="73">
        <v>1997</v>
      </c>
      <c r="AF47" s="32">
        <v>21.6</v>
      </c>
      <c r="AG47" s="32">
        <v>23</v>
      </c>
      <c r="AH47" s="32">
        <v>21.9</v>
      </c>
      <c r="AI47" s="32">
        <v>23.4</v>
      </c>
      <c r="AJ47" s="32">
        <v>24.7</v>
      </c>
      <c r="AK47" s="32">
        <v>23.9</v>
      </c>
      <c r="AL47" s="32">
        <v>24.3</v>
      </c>
      <c r="AM47" s="32">
        <v>24.3</v>
      </c>
      <c r="AN47" s="32">
        <v>23.6</v>
      </c>
      <c r="AO47" s="32">
        <v>23.8</v>
      </c>
      <c r="AP47" s="32">
        <v>23.8</v>
      </c>
      <c r="AQ47" s="32">
        <v>23.3</v>
      </c>
      <c r="AR47" s="96">
        <f t="shared" si="35"/>
        <v>23.466666666666669</v>
      </c>
    </row>
    <row r="48" spans="1:44" x14ac:dyDescent="0.25">
      <c r="A48" s="2">
        <v>1998</v>
      </c>
      <c r="B48" s="32">
        <v>27.8</v>
      </c>
      <c r="C48" s="32">
        <v>27.9</v>
      </c>
      <c r="D48" s="32">
        <v>28.6</v>
      </c>
      <c r="E48" s="32">
        <v>28.5</v>
      </c>
      <c r="F48" s="32">
        <v>27.7</v>
      </c>
      <c r="G48" s="32">
        <v>27.1</v>
      </c>
      <c r="H48" s="32">
        <v>26.6</v>
      </c>
      <c r="I48" s="32">
        <v>26.3</v>
      </c>
      <c r="J48" s="32">
        <v>26.5</v>
      </c>
      <c r="K48" s="32">
        <v>26.5</v>
      </c>
      <c r="L48" s="32">
        <v>25.8</v>
      </c>
      <c r="M48" s="32">
        <v>25.6</v>
      </c>
      <c r="N48" s="96">
        <f t="shared" si="33"/>
        <v>27.075000000000003</v>
      </c>
      <c r="P48" s="73">
        <v>1998</v>
      </c>
      <c r="Q48" s="32">
        <v>34.9</v>
      </c>
      <c r="R48" s="32">
        <v>34.799999999999997</v>
      </c>
      <c r="S48" s="32">
        <v>35.9</v>
      </c>
      <c r="T48" s="32">
        <v>34.9</v>
      </c>
      <c r="U48" s="32">
        <v>32.4</v>
      </c>
      <c r="V48" s="32">
        <v>31.7</v>
      </c>
      <c r="W48" s="32">
        <v>31.5</v>
      </c>
      <c r="X48" s="32">
        <v>30.9</v>
      </c>
      <c r="Y48" s="32">
        <v>30.6</v>
      </c>
      <c r="Z48" s="32">
        <v>30.4</v>
      </c>
      <c r="AA48" s="32">
        <v>30.9</v>
      </c>
      <c r="AB48" s="32">
        <v>30.7</v>
      </c>
      <c r="AC48" s="96">
        <f t="shared" si="34"/>
        <v>32.466666666666661</v>
      </c>
      <c r="AE48" s="73">
        <v>1998</v>
      </c>
      <c r="AF48" s="32">
        <v>23.3</v>
      </c>
      <c r="AG48" s="32">
        <v>23.4</v>
      </c>
      <c r="AH48" s="32">
        <v>23.9</v>
      </c>
      <c r="AI48" s="32">
        <v>24.1</v>
      </c>
      <c r="AJ48" s="32">
        <v>24.7</v>
      </c>
      <c r="AK48" s="32">
        <v>24.3</v>
      </c>
      <c r="AL48" s="32">
        <v>24.1</v>
      </c>
      <c r="AM48" s="32">
        <v>23.6</v>
      </c>
      <c r="AN48" s="32">
        <v>23.8</v>
      </c>
      <c r="AO48" s="32">
        <v>24.2</v>
      </c>
      <c r="AP48" s="32">
        <v>23.1</v>
      </c>
      <c r="AQ48" s="32">
        <v>23.1</v>
      </c>
      <c r="AR48" s="96">
        <f t="shared" si="35"/>
        <v>23.8</v>
      </c>
    </row>
    <row r="49" spans="1:44" x14ac:dyDescent="0.25">
      <c r="A49" s="2">
        <v>1999</v>
      </c>
      <c r="B49" s="32">
        <v>26</v>
      </c>
      <c r="C49" s="32">
        <v>26.4</v>
      </c>
      <c r="D49" s="32">
        <v>26.9</v>
      </c>
      <c r="E49" s="32">
        <v>27</v>
      </c>
      <c r="F49" s="32">
        <v>26.4</v>
      </c>
      <c r="G49" s="32">
        <v>25.9</v>
      </c>
      <c r="H49" s="32">
        <v>26.1</v>
      </c>
      <c r="I49" s="32">
        <v>25.8</v>
      </c>
      <c r="J49" s="32"/>
      <c r="K49" s="32"/>
      <c r="L49" s="32"/>
      <c r="M49" s="32"/>
      <c r="N49" s="96"/>
      <c r="P49" s="73">
        <v>1999</v>
      </c>
      <c r="Q49" s="32">
        <v>32.200000000000003</v>
      </c>
      <c r="R49" s="32">
        <v>32.700000000000003</v>
      </c>
      <c r="S49" s="32">
        <v>33.799999999999997</v>
      </c>
      <c r="T49" s="32">
        <v>32.6</v>
      </c>
      <c r="U49" s="32">
        <v>31</v>
      </c>
      <c r="V49" s="32">
        <v>30.5</v>
      </c>
      <c r="W49" s="32">
        <v>30.9</v>
      </c>
      <c r="X49" s="32">
        <v>30.1</v>
      </c>
      <c r="Y49" s="32"/>
      <c r="Z49" s="32"/>
      <c r="AA49" s="32"/>
      <c r="AB49" s="32"/>
      <c r="AC49" s="96"/>
      <c r="AE49" s="73">
        <v>1999</v>
      </c>
      <c r="AF49" s="32">
        <v>22.1</v>
      </c>
      <c r="AG49" s="32">
        <v>22.4</v>
      </c>
      <c r="AH49" s="32">
        <v>22.5</v>
      </c>
      <c r="AI49" s="32">
        <v>23.4</v>
      </c>
      <c r="AJ49" s="32">
        <v>23.5</v>
      </c>
      <c r="AK49" s="32">
        <v>23.4</v>
      </c>
      <c r="AL49" s="32">
        <v>23.4</v>
      </c>
      <c r="AM49" s="32">
        <v>23.2</v>
      </c>
      <c r="AN49" s="32"/>
      <c r="AO49" s="32"/>
      <c r="AP49" s="32"/>
      <c r="AQ49" s="32"/>
      <c r="AR49" s="96"/>
    </row>
    <row r="50" spans="1:44" x14ac:dyDescent="0.25">
      <c r="A50" s="2">
        <v>2000</v>
      </c>
      <c r="B50" s="32">
        <v>25.4</v>
      </c>
      <c r="C50" s="32">
        <v>26.4</v>
      </c>
      <c r="D50" s="32">
        <v>26.8</v>
      </c>
      <c r="E50" s="32">
        <v>27.5</v>
      </c>
      <c r="F50" s="32">
        <v>26.6</v>
      </c>
      <c r="G50" s="32">
        <v>26.3</v>
      </c>
      <c r="H50" s="32">
        <v>26.2</v>
      </c>
      <c r="I50" s="32">
        <v>26</v>
      </c>
      <c r="J50" s="32">
        <v>25.4</v>
      </c>
      <c r="K50" s="32">
        <v>25.6</v>
      </c>
      <c r="L50" s="32">
        <v>25.6</v>
      </c>
      <c r="M50" s="32">
        <v>25.6</v>
      </c>
      <c r="N50" s="96">
        <f t="shared" si="33"/>
        <v>26.116666666666671</v>
      </c>
      <c r="P50" s="73">
        <v>2000</v>
      </c>
      <c r="Q50" s="32">
        <v>31.6</v>
      </c>
      <c r="R50" s="32">
        <v>32.9</v>
      </c>
      <c r="S50" s="32">
        <v>33.799999999999997</v>
      </c>
      <c r="T50" s="32">
        <v>33.9</v>
      </c>
      <c r="U50" s="32">
        <v>31.1</v>
      </c>
      <c r="V50" s="32">
        <v>30.6</v>
      </c>
      <c r="W50" s="32">
        <v>30.9</v>
      </c>
      <c r="X50" s="32">
        <v>30.5</v>
      </c>
      <c r="Y50" s="32">
        <v>29.3</v>
      </c>
      <c r="Z50" s="32">
        <v>30.5</v>
      </c>
      <c r="AA50" s="32">
        <v>31</v>
      </c>
      <c r="AB50" s="32">
        <v>30.7</v>
      </c>
      <c r="AC50" s="96">
        <f t="shared" si="34"/>
        <v>31.399999999999995</v>
      </c>
      <c r="AE50" s="73">
        <v>2000</v>
      </c>
      <c r="AF50" s="32">
        <v>21.5</v>
      </c>
      <c r="AG50" s="32">
        <v>22</v>
      </c>
      <c r="AH50" s="32">
        <v>21.9</v>
      </c>
      <c r="AI50" s="32">
        <v>23.3</v>
      </c>
      <c r="AJ50" s="32">
        <v>23.8</v>
      </c>
      <c r="AK50" s="32">
        <v>23.6</v>
      </c>
      <c r="AL50" s="32">
        <v>23.4</v>
      </c>
      <c r="AM50" s="32">
        <v>23.2</v>
      </c>
      <c r="AN50" s="32">
        <v>22.7</v>
      </c>
      <c r="AO50" s="32">
        <v>23</v>
      </c>
      <c r="AP50" s="32">
        <v>22.6</v>
      </c>
      <c r="AQ50" s="32">
        <v>22.5</v>
      </c>
      <c r="AR50" s="96">
        <f t="shared" si="35"/>
        <v>22.791666666666668</v>
      </c>
    </row>
    <row r="51" spans="1:44" x14ac:dyDescent="0.25">
      <c r="A51" s="2">
        <v>2001</v>
      </c>
      <c r="B51" s="32">
        <v>26</v>
      </c>
      <c r="C51" s="32">
        <v>26.7</v>
      </c>
      <c r="D51" s="32">
        <v>26.9</v>
      </c>
      <c r="E51" s="32">
        <v>27.8</v>
      </c>
      <c r="F51" s="32">
        <v>26.8</v>
      </c>
      <c r="G51" s="32">
        <v>26.6</v>
      </c>
      <c r="H51" s="32">
        <v>26.1</v>
      </c>
      <c r="I51" s="32">
        <v>26.9</v>
      </c>
      <c r="J51" s="32">
        <v>25.5</v>
      </c>
      <c r="K51" s="32">
        <v>25.9</v>
      </c>
      <c r="L51" s="32">
        <v>25.4</v>
      </c>
      <c r="M51" s="32">
        <v>25.7</v>
      </c>
      <c r="N51" s="96">
        <f t="shared" si="33"/>
        <v>26.358333333333331</v>
      </c>
      <c r="P51" s="73">
        <v>2001</v>
      </c>
      <c r="Q51" s="32">
        <v>32.4</v>
      </c>
      <c r="R51" s="32">
        <v>33.1</v>
      </c>
      <c r="S51" s="32">
        <v>33.4</v>
      </c>
      <c r="T51" s="32">
        <v>33.799999999999997</v>
      </c>
      <c r="U51" s="32">
        <v>31.6</v>
      </c>
      <c r="V51" s="32">
        <v>31.2</v>
      </c>
      <c r="W51" s="32">
        <v>30.9</v>
      </c>
      <c r="X51" s="32">
        <v>31.7</v>
      </c>
      <c r="Y51" s="32">
        <v>29.8</v>
      </c>
      <c r="Z51" s="32">
        <v>30.4</v>
      </c>
      <c r="AA51" s="32">
        <v>30</v>
      </c>
      <c r="AB51" s="32">
        <v>30.4</v>
      </c>
      <c r="AC51" s="96">
        <f t="shared" si="34"/>
        <v>31.558333333333326</v>
      </c>
      <c r="AE51" s="73">
        <v>2001</v>
      </c>
      <c r="AF51" s="32">
        <v>21.8</v>
      </c>
      <c r="AG51" s="32">
        <v>22.5</v>
      </c>
      <c r="AH51" s="32">
        <v>22.5</v>
      </c>
      <c r="AI51" s="32">
        <v>23.8</v>
      </c>
      <c r="AJ51" s="32">
        <v>23.8</v>
      </c>
      <c r="AK51" s="32">
        <v>23.5</v>
      </c>
      <c r="AL51" s="32">
        <v>23.3</v>
      </c>
      <c r="AM51" s="32">
        <v>24.2</v>
      </c>
      <c r="AN51" s="32">
        <v>22.9</v>
      </c>
      <c r="AO51" s="32">
        <v>23.4</v>
      </c>
      <c r="AP51" s="32">
        <v>23.1</v>
      </c>
      <c r="AQ51" s="32">
        <v>22.8</v>
      </c>
      <c r="AR51" s="96">
        <f t="shared" si="35"/>
        <v>23.133333333333329</v>
      </c>
    </row>
    <row r="52" spans="1:44" x14ac:dyDescent="0.25">
      <c r="A52" s="2">
        <v>2002</v>
      </c>
      <c r="B52" s="32">
        <v>27.1</v>
      </c>
      <c r="C52" s="32">
        <v>27.5</v>
      </c>
      <c r="D52" s="32">
        <v>28</v>
      </c>
      <c r="E52" s="32">
        <v>27.7</v>
      </c>
      <c r="F52" s="32">
        <v>27.9</v>
      </c>
      <c r="G52" s="32">
        <v>27.1</v>
      </c>
      <c r="H52" s="32">
        <v>27.1</v>
      </c>
      <c r="I52" s="32">
        <v>26.9</v>
      </c>
      <c r="J52" s="32">
        <v>26.6</v>
      </c>
      <c r="K52" s="32">
        <v>26.4</v>
      </c>
      <c r="L52" s="32">
        <v>26.5</v>
      </c>
      <c r="M52" s="32">
        <v>26.5</v>
      </c>
      <c r="N52" s="96">
        <f t="shared" si="33"/>
        <v>27.108333333333331</v>
      </c>
      <c r="P52" s="73">
        <v>2002</v>
      </c>
      <c r="Q52" s="32">
        <v>32.4</v>
      </c>
      <c r="R52" s="32">
        <v>33.4</v>
      </c>
      <c r="S52" s="32">
        <v>34.299999999999997</v>
      </c>
      <c r="T52" s="32">
        <v>33.799999999999997</v>
      </c>
      <c r="U52" s="32">
        <v>32.5</v>
      </c>
      <c r="V52" s="32">
        <v>31.5</v>
      </c>
      <c r="W52" s="32">
        <v>32.5</v>
      </c>
      <c r="X52" s="32">
        <v>32.6</v>
      </c>
      <c r="Y52" s="32">
        <v>31.9</v>
      </c>
      <c r="Z52" s="32">
        <v>31.4</v>
      </c>
      <c r="AA52" s="32">
        <v>31.8</v>
      </c>
      <c r="AB52" s="32">
        <v>32.200000000000003</v>
      </c>
      <c r="AC52" s="96">
        <f t="shared" si="34"/>
        <v>32.524999999999999</v>
      </c>
      <c r="AE52" s="73">
        <v>2002</v>
      </c>
      <c r="AF52" s="32">
        <v>23.6</v>
      </c>
      <c r="AG52" s="32">
        <v>23.4</v>
      </c>
      <c r="AH52" s="32">
        <v>23.8</v>
      </c>
      <c r="AI52" s="32">
        <v>24</v>
      </c>
      <c r="AJ52" s="32">
        <v>24.8</v>
      </c>
      <c r="AK52" s="32">
        <v>24.3</v>
      </c>
      <c r="AL52" s="32">
        <v>22.7</v>
      </c>
      <c r="AM52" s="32">
        <v>21.9</v>
      </c>
      <c r="AN52" s="32">
        <v>21.7</v>
      </c>
      <c r="AO52" s="32">
        <v>21.6</v>
      </c>
      <c r="AP52" s="32">
        <v>21.7</v>
      </c>
      <c r="AQ52" s="32">
        <v>22.1</v>
      </c>
      <c r="AR52" s="96">
        <f t="shared" si="35"/>
        <v>22.966666666666665</v>
      </c>
    </row>
    <row r="53" spans="1:44" x14ac:dyDescent="0.25">
      <c r="A53" s="2">
        <v>2003</v>
      </c>
      <c r="B53" s="32">
        <v>26.5</v>
      </c>
      <c r="C53" s="32">
        <v>26.3</v>
      </c>
      <c r="D53" s="32">
        <v>26.3</v>
      </c>
      <c r="E53" s="32">
        <v>26.8</v>
      </c>
      <c r="F53" s="32">
        <v>26.7</v>
      </c>
      <c r="G53" s="32">
        <v>26.8</v>
      </c>
      <c r="H53" s="32">
        <v>27.1</v>
      </c>
      <c r="I53" s="32">
        <v>26.8</v>
      </c>
      <c r="J53" s="32">
        <v>26.8</v>
      </c>
      <c r="K53" s="32">
        <v>27.1</v>
      </c>
      <c r="L53" s="32">
        <v>26.8</v>
      </c>
      <c r="M53" s="32">
        <v>26.8</v>
      </c>
      <c r="N53" s="96">
        <f t="shared" si="33"/>
        <v>26.733333333333338</v>
      </c>
      <c r="P53" s="73">
        <v>2003</v>
      </c>
      <c r="Q53" s="32">
        <v>31.5</v>
      </c>
      <c r="R53" s="32">
        <v>31.5</v>
      </c>
      <c r="S53" s="32">
        <v>31.1</v>
      </c>
      <c r="T53" s="32">
        <v>32.4</v>
      </c>
      <c r="U53" s="32">
        <v>31.9</v>
      </c>
      <c r="V53" s="32">
        <v>31.4</v>
      </c>
      <c r="W53" s="32">
        <v>32.1</v>
      </c>
      <c r="X53" s="32">
        <v>32.1</v>
      </c>
      <c r="Y53" s="32">
        <v>31.8</v>
      </c>
      <c r="Z53" s="32">
        <v>32.4</v>
      </c>
      <c r="AA53" s="32">
        <v>32.200000000000003</v>
      </c>
      <c r="AB53" s="32">
        <v>31.4</v>
      </c>
      <c r="AC53" s="96">
        <f t="shared" si="34"/>
        <v>31.816666666666663</v>
      </c>
      <c r="AE53" s="73">
        <v>2003</v>
      </c>
      <c r="AF53" s="32">
        <v>23.5</v>
      </c>
      <c r="AG53" s="32">
        <v>23.2</v>
      </c>
      <c r="AH53" s="32">
        <v>23.4</v>
      </c>
      <c r="AI53" s="32">
        <v>23.1</v>
      </c>
      <c r="AJ53" s="32">
        <v>23.9</v>
      </c>
      <c r="AK53" s="32">
        <v>24.1</v>
      </c>
      <c r="AL53" s="32">
        <v>24.1</v>
      </c>
      <c r="AM53" s="32">
        <v>23.6</v>
      </c>
      <c r="AN53" s="32">
        <v>23.7</v>
      </c>
      <c r="AO53" s="32">
        <v>24.1</v>
      </c>
      <c r="AP53" s="32">
        <v>23.7</v>
      </c>
      <c r="AQ53" s="32">
        <v>23.6</v>
      </c>
      <c r="AR53" s="96">
        <f t="shared" si="35"/>
        <v>23.666666666666668</v>
      </c>
    </row>
    <row r="54" spans="1:44" x14ac:dyDescent="0.25">
      <c r="A54" s="2">
        <v>2004</v>
      </c>
      <c r="B54" s="32">
        <v>26.2</v>
      </c>
      <c r="C54" s="32">
        <v>27.2</v>
      </c>
      <c r="D54" s="32">
        <v>28.3</v>
      </c>
      <c r="E54" s="32">
        <v>27.9</v>
      </c>
      <c r="F54" s="32">
        <v>27.2</v>
      </c>
      <c r="G54" s="32">
        <v>27.1</v>
      </c>
      <c r="H54" s="32">
        <v>26.7</v>
      </c>
      <c r="I54" s="32">
        <v>26.8</v>
      </c>
      <c r="J54" s="32">
        <v>27.1</v>
      </c>
      <c r="K54" s="32">
        <v>26.8</v>
      </c>
      <c r="L54" s="32">
        <v>26.7</v>
      </c>
      <c r="M54" s="32">
        <v>30</v>
      </c>
      <c r="N54" s="96">
        <f t="shared" si="33"/>
        <v>27.333333333333329</v>
      </c>
      <c r="P54" s="73">
        <v>2004</v>
      </c>
      <c r="Q54" s="32">
        <v>32.200000000000003</v>
      </c>
      <c r="R54" s="32">
        <v>33.6</v>
      </c>
      <c r="S54" s="32">
        <v>34.200000000000003</v>
      </c>
      <c r="T54" s="32">
        <v>33.4</v>
      </c>
      <c r="U54" s="32">
        <v>31.1</v>
      </c>
      <c r="V54" s="32">
        <v>31.5</v>
      </c>
      <c r="W54" s="32">
        <v>30.7</v>
      </c>
      <c r="X54" s="32">
        <v>30.9</v>
      </c>
      <c r="Y54" s="32">
        <v>30.6</v>
      </c>
      <c r="Z54" s="32">
        <v>30.8</v>
      </c>
      <c r="AA54" s="32">
        <v>31</v>
      </c>
      <c r="AB54" s="32">
        <v>34.799999999999997</v>
      </c>
      <c r="AC54" s="96">
        <f t="shared" si="34"/>
        <v>32.06666666666667</v>
      </c>
      <c r="AE54" s="73">
        <v>2004</v>
      </c>
      <c r="AF54" s="32">
        <v>22.3</v>
      </c>
      <c r="AG54" s="32">
        <v>22.9</v>
      </c>
      <c r="AH54" s="32">
        <v>24.2</v>
      </c>
      <c r="AI54" s="32">
        <v>24.3</v>
      </c>
      <c r="AJ54" s="32">
        <v>24.4</v>
      </c>
      <c r="AK54" s="32">
        <v>24.3</v>
      </c>
      <c r="AL54" s="32">
        <v>24</v>
      </c>
      <c r="AM54" s="32">
        <v>24.2</v>
      </c>
      <c r="AN54" s="32">
        <v>24.6</v>
      </c>
      <c r="AO54" s="32">
        <v>24.1</v>
      </c>
      <c r="AP54" s="32">
        <v>23.8</v>
      </c>
      <c r="AQ54" s="32">
        <v>26.6</v>
      </c>
      <c r="AR54" s="96">
        <f t="shared" si="35"/>
        <v>24.141666666666666</v>
      </c>
    </row>
    <row r="55" spans="1:44" x14ac:dyDescent="0.25">
      <c r="A55" s="2">
        <v>2005</v>
      </c>
      <c r="B55" s="32"/>
      <c r="C55" s="32"/>
      <c r="D55" s="32"/>
      <c r="E55" s="32">
        <v>28.3</v>
      </c>
      <c r="F55" s="32"/>
      <c r="G55" s="32">
        <v>28</v>
      </c>
      <c r="H55" s="32">
        <v>27.3</v>
      </c>
      <c r="I55" s="32">
        <v>27.3</v>
      </c>
      <c r="J55" s="32">
        <v>27</v>
      </c>
      <c r="K55" s="32">
        <v>26.8</v>
      </c>
      <c r="L55" s="32">
        <v>26.5</v>
      </c>
      <c r="M55" s="32">
        <v>26.9</v>
      </c>
      <c r="N55" s="96"/>
      <c r="P55" s="73">
        <v>2005</v>
      </c>
      <c r="Q55" s="32"/>
      <c r="R55" s="32"/>
      <c r="S55" s="32"/>
      <c r="T55" s="32">
        <v>33.5</v>
      </c>
      <c r="U55" s="32"/>
      <c r="V55" s="32">
        <v>31</v>
      </c>
      <c r="W55" s="32">
        <v>31.2</v>
      </c>
      <c r="X55" s="32">
        <v>31.5</v>
      </c>
      <c r="Y55" s="32">
        <v>30.9</v>
      </c>
      <c r="Z55" s="32">
        <v>29.7</v>
      </c>
      <c r="AA55" s="32">
        <v>30.6</v>
      </c>
      <c r="AB55" s="32">
        <v>32.299999999999997</v>
      </c>
      <c r="AC55" s="96"/>
      <c r="AE55" s="73">
        <v>2005</v>
      </c>
      <c r="AF55" s="32"/>
      <c r="AG55" s="32"/>
      <c r="AH55" s="32"/>
      <c r="AI55" s="32">
        <v>24.9</v>
      </c>
      <c r="AJ55" s="32"/>
      <c r="AK55" s="32">
        <v>25.3</v>
      </c>
      <c r="AL55" s="32">
        <v>24.1</v>
      </c>
      <c r="AM55" s="32">
        <v>24.5</v>
      </c>
      <c r="AN55" s="32">
        <v>24.3</v>
      </c>
      <c r="AO55" s="32">
        <v>24.3</v>
      </c>
      <c r="AP55" s="32">
        <v>23.9</v>
      </c>
      <c r="AQ55" s="32">
        <v>23</v>
      </c>
      <c r="AR55" s="96"/>
    </row>
    <row r="56" spans="1:44" x14ac:dyDescent="0.25">
      <c r="A56" s="2">
        <v>2006</v>
      </c>
      <c r="B56" s="32">
        <v>27.4</v>
      </c>
      <c r="C56" s="32">
        <v>28</v>
      </c>
      <c r="D56" s="32">
        <v>28.5</v>
      </c>
      <c r="E56" s="32">
        <v>27.6</v>
      </c>
      <c r="F56" s="32">
        <v>27.2</v>
      </c>
      <c r="G56" s="32">
        <v>27.3</v>
      </c>
      <c r="H56" s="32">
        <v>27.2</v>
      </c>
      <c r="I56" s="32">
        <v>27.3</v>
      </c>
      <c r="J56" s="32">
        <v>27.2</v>
      </c>
      <c r="K56" s="32">
        <v>27.1</v>
      </c>
      <c r="L56" s="32">
        <v>26.5</v>
      </c>
      <c r="M56" s="32">
        <v>27.4</v>
      </c>
      <c r="N56" s="96">
        <f t="shared" si="33"/>
        <v>27.391666666666666</v>
      </c>
      <c r="P56" s="73">
        <v>2006</v>
      </c>
      <c r="Q56" s="32">
        <v>32.799999999999997</v>
      </c>
      <c r="R56" s="32">
        <v>33.799999999999997</v>
      </c>
      <c r="S56" s="32">
        <v>35.200000000000003</v>
      </c>
      <c r="T56" s="32">
        <v>33.200000000000003</v>
      </c>
      <c r="U56" s="32">
        <v>31.5</v>
      </c>
      <c r="V56" s="32">
        <v>31.5</v>
      </c>
      <c r="W56" s="32">
        <v>32</v>
      </c>
      <c r="X56" s="32">
        <v>32.1</v>
      </c>
      <c r="Y56" s="32">
        <v>32.4</v>
      </c>
      <c r="Z56" s="32">
        <v>31.4</v>
      </c>
      <c r="AA56" s="32">
        <v>30.6</v>
      </c>
      <c r="AB56" s="32">
        <v>32.799999999999997</v>
      </c>
      <c r="AC56" s="96">
        <f t="shared" si="34"/>
        <v>32.44166666666667</v>
      </c>
      <c r="AE56" s="73">
        <v>2006</v>
      </c>
      <c r="AF56" s="32">
        <v>23.6</v>
      </c>
      <c r="AG56" s="32">
        <v>23.7</v>
      </c>
      <c r="AH56" s="32">
        <v>24</v>
      </c>
      <c r="AI56" s="32">
        <v>23.9</v>
      </c>
      <c r="AJ56" s="32">
        <v>24.4</v>
      </c>
      <c r="AK56" s="32">
        <v>24.5</v>
      </c>
      <c r="AL56" s="32">
        <v>24.2</v>
      </c>
      <c r="AM56" s="32">
        <v>24.1</v>
      </c>
      <c r="AN56" s="32">
        <v>24.2</v>
      </c>
      <c r="AO56" s="32">
        <v>24.2</v>
      </c>
      <c r="AP56" s="32">
        <v>23.9</v>
      </c>
      <c r="AQ56" s="32">
        <v>24.2</v>
      </c>
      <c r="AR56" s="96">
        <f t="shared" si="35"/>
        <v>24.074999999999992</v>
      </c>
    </row>
    <row r="57" spans="1:44" x14ac:dyDescent="0.25">
      <c r="A57" s="2">
        <v>2007</v>
      </c>
      <c r="B57" s="32">
        <v>28.2</v>
      </c>
      <c r="C57" s="32">
        <v>28.3</v>
      </c>
      <c r="D57" s="32">
        <v>28.8</v>
      </c>
      <c r="E57" s="32">
        <v>27.8</v>
      </c>
      <c r="F57" s="32">
        <v>27</v>
      </c>
      <c r="G57" s="32">
        <v>27.4</v>
      </c>
      <c r="H57" s="32">
        <v>27.2</v>
      </c>
      <c r="I57" s="32">
        <v>26.7</v>
      </c>
      <c r="J57" s="32">
        <v>26.8</v>
      </c>
      <c r="K57" s="32">
        <v>26.6</v>
      </c>
      <c r="L57" s="32">
        <v>26.7</v>
      </c>
      <c r="M57" s="32">
        <v>26.1</v>
      </c>
      <c r="N57" s="96">
        <f t="shared" si="33"/>
        <v>27.3</v>
      </c>
      <c r="P57" s="73">
        <v>2007</v>
      </c>
      <c r="Q57" s="32">
        <v>34</v>
      </c>
      <c r="R57" s="32">
        <v>34.700000000000003</v>
      </c>
      <c r="S57" s="32">
        <v>35.299999999999997</v>
      </c>
      <c r="T57" s="32">
        <v>33</v>
      </c>
      <c r="U57" s="32">
        <v>31.4</v>
      </c>
      <c r="V57" s="32">
        <v>31.5</v>
      </c>
      <c r="W57" s="32">
        <v>31.8</v>
      </c>
      <c r="X57" s="32">
        <v>30.8</v>
      </c>
      <c r="Y57" s="32">
        <v>31</v>
      </c>
      <c r="Z57" s="32">
        <v>30.3</v>
      </c>
      <c r="AA57" s="32">
        <v>31.3</v>
      </c>
      <c r="AB57" s="32">
        <v>31.2</v>
      </c>
      <c r="AC57" s="96">
        <f t="shared" si="34"/>
        <v>32.19166666666667</v>
      </c>
      <c r="AE57" s="73">
        <v>2007</v>
      </c>
      <c r="AF57" s="32">
        <v>24.2</v>
      </c>
      <c r="AG57" s="32">
        <v>23.6</v>
      </c>
      <c r="AH57" s="32">
        <v>24.6</v>
      </c>
      <c r="AI57" s="32">
        <v>24.6</v>
      </c>
      <c r="AJ57" s="32">
        <v>24.3</v>
      </c>
      <c r="AK57" s="32">
        <v>24.6</v>
      </c>
      <c r="AL57" s="32">
        <v>24.6</v>
      </c>
      <c r="AM57" s="32">
        <v>24.1</v>
      </c>
      <c r="AN57" s="32">
        <v>23.9</v>
      </c>
      <c r="AO57" s="32">
        <v>24.3</v>
      </c>
      <c r="AP57" s="32">
        <v>24.2</v>
      </c>
      <c r="AQ57" s="32">
        <v>23.1</v>
      </c>
      <c r="AR57" s="96">
        <f t="shared" si="35"/>
        <v>24.175000000000001</v>
      </c>
    </row>
    <row r="58" spans="1:44" x14ac:dyDescent="0.25">
      <c r="A58" s="2">
        <v>2008</v>
      </c>
      <c r="B58" s="32">
        <v>26.7</v>
      </c>
      <c r="C58" s="32">
        <v>26.8</v>
      </c>
      <c r="D58" s="32">
        <v>27.3</v>
      </c>
      <c r="E58" s="32">
        <v>27.8</v>
      </c>
      <c r="F58" s="32">
        <v>27.2</v>
      </c>
      <c r="G58" s="32">
        <v>26.9</v>
      </c>
      <c r="H58" s="32">
        <v>26.5</v>
      </c>
      <c r="I58" s="32">
        <v>26.7</v>
      </c>
      <c r="J58" s="32">
        <v>27.1</v>
      </c>
      <c r="K58" s="32">
        <v>26.8</v>
      </c>
      <c r="L58" s="32">
        <v>25.8</v>
      </c>
      <c r="M58" s="32">
        <v>26.8</v>
      </c>
      <c r="N58" s="96">
        <f t="shared" si="33"/>
        <v>26.866666666666664</v>
      </c>
      <c r="P58" s="73">
        <v>2008</v>
      </c>
      <c r="Q58" s="32">
        <v>32.700000000000003</v>
      </c>
      <c r="R58" s="32">
        <v>33</v>
      </c>
      <c r="S58" s="32">
        <v>33.799999999999997</v>
      </c>
      <c r="T58" s="32">
        <v>33.9</v>
      </c>
      <c r="U58" s="32">
        <v>31.3</v>
      </c>
      <c r="V58" s="32">
        <v>31.2</v>
      </c>
      <c r="W58" s="32">
        <v>30.8</v>
      </c>
      <c r="X58" s="32">
        <v>30.8</v>
      </c>
      <c r="Y58" s="32">
        <v>30.9</v>
      </c>
      <c r="Z58" s="32">
        <v>30.8</v>
      </c>
      <c r="AA58" s="32">
        <v>30.3</v>
      </c>
      <c r="AB58" s="32">
        <v>32.4</v>
      </c>
      <c r="AC58" s="96">
        <f t="shared" si="34"/>
        <v>31.824999999999999</v>
      </c>
      <c r="AE58" s="73">
        <v>2008</v>
      </c>
      <c r="AF58" s="32">
        <v>22.6</v>
      </c>
      <c r="AG58" s="32">
        <v>22.9</v>
      </c>
      <c r="AH58" s="32">
        <v>22.9</v>
      </c>
      <c r="AI58" s="32">
        <v>23.7</v>
      </c>
      <c r="AJ58" s="32">
        <v>24.5</v>
      </c>
      <c r="AK58" s="32">
        <v>24.3</v>
      </c>
      <c r="AL58" s="32">
        <v>24.1</v>
      </c>
      <c r="AM58" s="32">
        <v>24.1</v>
      </c>
      <c r="AN58" s="32">
        <v>24.6</v>
      </c>
      <c r="AO58" s="32">
        <v>24.3</v>
      </c>
      <c r="AP58" s="32">
        <v>23.5</v>
      </c>
      <c r="AQ58" s="32">
        <v>23</v>
      </c>
      <c r="AR58" s="96">
        <f t="shared" si="35"/>
        <v>23.708333333333332</v>
      </c>
    </row>
    <row r="59" spans="1:44" x14ac:dyDescent="0.25">
      <c r="A59" s="2">
        <v>2009</v>
      </c>
      <c r="B59" s="32">
        <v>27</v>
      </c>
      <c r="C59" s="32">
        <v>27.4</v>
      </c>
      <c r="D59" s="32">
        <v>27.6</v>
      </c>
      <c r="E59" s="32">
        <v>28.4</v>
      </c>
      <c r="F59" s="32">
        <v>27.5</v>
      </c>
      <c r="G59" s="32">
        <v>27.1</v>
      </c>
      <c r="H59" s="32">
        <v>27.2</v>
      </c>
      <c r="I59" s="32">
        <v>27</v>
      </c>
      <c r="J59" s="32">
        <v>27.4</v>
      </c>
      <c r="K59" s="32">
        <v>26.9</v>
      </c>
      <c r="L59" s="32">
        <v>26.6</v>
      </c>
      <c r="M59" s="32">
        <v>27.6</v>
      </c>
      <c r="N59" s="96">
        <f t="shared" si="33"/>
        <v>27.308333333333337</v>
      </c>
      <c r="P59" s="73">
        <v>2009</v>
      </c>
      <c r="Q59" s="32">
        <v>32.9</v>
      </c>
      <c r="R59" s="32">
        <v>33.5</v>
      </c>
      <c r="S59" s="32">
        <v>34.200000000000003</v>
      </c>
      <c r="T59" s="32">
        <v>34.4</v>
      </c>
      <c r="U59" s="32">
        <v>32.6</v>
      </c>
      <c r="V59" s="32">
        <v>31.6</v>
      </c>
      <c r="W59" s="32">
        <v>31.8</v>
      </c>
      <c r="X59" s="32">
        <v>31.7</v>
      </c>
      <c r="Y59" s="32">
        <v>32.4</v>
      </c>
      <c r="Z59" s="32">
        <v>30.8</v>
      </c>
      <c r="AA59" s="32">
        <v>30.4</v>
      </c>
      <c r="AB59" s="32">
        <v>32.6</v>
      </c>
      <c r="AC59" s="96">
        <f t="shared" si="34"/>
        <v>32.408333333333331</v>
      </c>
      <c r="AE59" s="73">
        <v>2009</v>
      </c>
      <c r="AF59" s="32">
        <v>23.3</v>
      </c>
      <c r="AG59" s="32">
        <v>23.5</v>
      </c>
      <c r="AH59" s="32">
        <v>23.3</v>
      </c>
      <c r="AI59" s="32">
        <v>24.2</v>
      </c>
      <c r="AJ59" s="32">
        <v>24.8</v>
      </c>
      <c r="AK59" s="32">
        <v>24.3</v>
      </c>
      <c r="AL59" s="32">
        <v>24.7</v>
      </c>
      <c r="AM59" s="32">
        <v>24.5</v>
      </c>
      <c r="AN59" s="32">
        <v>24.7</v>
      </c>
      <c r="AO59" s="32">
        <v>24.4</v>
      </c>
      <c r="AP59" s="32">
        <v>24.4</v>
      </c>
      <c r="AQ59" s="32">
        <v>24.5</v>
      </c>
      <c r="AR59" s="96">
        <f t="shared" si="35"/>
        <v>24.216666666666665</v>
      </c>
    </row>
    <row r="60" spans="1:44" x14ac:dyDescent="0.25">
      <c r="A60" s="2">
        <v>2010</v>
      </c>
      <c r="B60" s="32">
        <v>27.9</v>
      </c>
      <c r="C60" s="32">
        <v>28.6</v>
      </c>
      <c r="D60" s="32">
        <v>28.7</v>
      </c>
      <c r="E60" s="32">
        <v>28.6</v>
      </c>
      <c r="F60" s="32">
        <v>28.6</v>
      </c>
      <c r="G60" s="32">
        <v>27.2</v>
      </c>
      <c r="H60" s="32">
        <v>26.6</v>
      </c>
      <c r="I60" s="32">
        <v>26.8</v>
      </c>
      <c r="J60" s="32">
        <v>26.6</v>
      </c>
      <c r="K60" s="32">
        <v>26.2</v>
      </c>
      <c r="L60" s="32">
        <v>25.6</v>
      </c>
      <c r="M60" s="32">
        <v>24.9</v>
      </c>
      <c r="N60" s="96">
        <f t="shared" si="33"/>
        <v>27.191666666666666</v>
      </c>
      <c r="P60" s="73">
        <v>2010</v>
      </c>
      <c r="Q60" s="32">
        <v>33.4</v>
      </c>
      <c r="R60" s="32">
        <v>33.9</v>
      </c>
      <c r="S60" s="32">
        <v>33.9</v>
      </c>
      <c r="T60" s="32">
        <v>33.5</v>
      </c>
      <c r="U60" s="32">
        <v>32.299999999999997</v>
      </c>
      <c r="V60" s="32">
        <v>30.8</v>
      </c>
      <c r="W60" s="32">
        <v>29.8</v>
      </c>
      <c r="X60" s="32">
        <v>30.2</v>
      </c>
      <c r="Y60" s="32">
        <v>29.7</v>
      </c>
      <c r="Z60" s="32">
        <v>29.6</v>
      </c>
      <c r="AA60" s="32">
        <v>29.5</v>
      </c>
      <c r="AB60" s="32">
        <v>28.8</v>
      </c>
      <c r="AC60" s="96">
        <f t="shared" si="34"/>
        <v>31.283333333333335</v>
      </c>
      <c r="AE60" s="73">
        <v>2010</v>
      </c>
      <c r="AF60" s="32">
        <v>24.1</v>
      </c>
      <c r="AG60" s="32">
        <v>25.2</v>
      </c>
      <c r="AH60" s="32">
        <v>25.5</v>
      </c>
      <c r="AI60" s="32">
        <v>25.2</v>
      </c>
      <c r="AJ60" s="32">
        <v>25.9</v>
      </c>
      <c r="AK60" s="32">
        <v>24.8</v>
      </c>
      <c r="AL60" s="32">
        <v>24.3</v>
      </c>
      <c r="AM60" s="32">
        <v>24.4</v>
      </c>
      <c r="AN60" s="32">
        <v>24.4</v>
      </c>
      <c r="AO60" s="32">
        <v>24</v>
      </c>
      <c r="AP60" s="32">
        <v>23.3</v>
      </c>
      <c r="AQ60" s="32">
        <v>22.4</v>
      </c>
      <c r="AR60" s="96">
        <f t="shared" si="35"/>
        <v>24.458333333333332</v>
      </c>
    </row>
    <row r="61" spans="1:44" x14ac:dyDescent="0.25">
      <c r="A61" s="2">
        <v>2011</v>
      </c>
      <c r="B61" s="32">
        <v>25.1</v>
      </c>
      <c r="C61" s="32">
        <v>27.2</v>
      </c>
      <c r="D61" s="32">
        <v>27.2</v>
      </c>
      <c r="E61" s="32">
        <v>27.3</v>
      </c>
      <c r="F61" s="32">
        <v>27.8</v>
      </c>
      <c r="G61" s="32">
        <v>27.5</v>
      </c>
      <c r="H61" s="32">
        <v>27.4</v>
      </c>
      <c r="I61" s="32">
        <v>27.2</v>
      </c>
      <c r="J61" s="32">
        <v>25.9</v>
      </c>
      <c r="K61" s="32">
        <v>25.4</v>
      </c>
      <c r="L61" s="32">
        <v>26.1</v>
      </c>
      <c r="M61" s="32">
        <v>26.4</v>
      </c>
      <c r="N61" s="96">
        <f t="shared" si="33"/>
        <v>26.708333333333332</v>
      </c>
      <c r="P61" s="73">
        <v>2011</v>
      </c>
      <c r="Q61" s="32">
        <v>29</v>
      </c>
      <c r="R61" s="32">
        <v>32</v>
      </c>
      <c r="S61" s="32">
        <v>32.5</v>
      </c>
      <c r="T61" s="32">
        <v>32</v>
      </c>
      <c r="U61" s="32">
        <v>31.6</v>
      </c>
      <c r="V61" s="32">
        <v>30.8</v>
      </c>
      <c r="W61" s="32">
        <v>30.7</v>
      </c>
      <c r="X61" s="32">
        <v>31.2</v>
      </c>
      <c r="Y61" s="32">
        <v>30.2</v>
      </c>
      <c r="Z61" s="32">
        <v>29</v>
      </c>
      <c r="AA61" s="32">
        <v>30</v>
      </c>
      <c r="AB61" s="32">
        <v>30.9</v>
      </c>
      <c r="AC61" s="96">
        <f t="shared" si="34"/>
        <v>30.824999999999999</v>
      </c>
      <c r="AE61" s="73">
        <v>2011</v>
      </c>
      <c r="AF61" s="32">
        <v>22.5</v>
      </c>
      <c r="AG61" s="32">
        <v>23.6</v>
      </c>
      <c r="AH61" s="32">
        <v>23.5</v>
      </c>
      <c r="AI61" s="32">
        <v>23.8</v>
      </c>
      <c r="AJ61" s="32">
        <v>25</v>
      </c>
      <c r="AK61" s="32">
        <v>25.1</v>
      </c>
      <c r="AL61" s="32">
        <v>25</v>
      </c>
      <c r="AM61" s="32">
        <v>24.5</v>
      </c>
      <c r="AN61" s="32">
        <v>23.3</v>
      </c>
      <c r="AO61" s="32">
        <v>23.1</v>
      </c>
      <c r="AP61" s="32">
        <v>24.2</v>
      </c>
      <c r="AQ61" s="32">
        <v>23.9</v>
      </c>
      <c r="AR61" s="96">
        <f t="shared" si="35"/>
        <v>23.958333333333332</v>
      </c>
    </row>
    <row r="62" spans="1:44" x14ac:dyDescent="0.25">
      <c r="A62" s="2">
        <v>2012</v>
      </c>
      <c r="B62" s="32">
        <v>26.8</v>
      </c>
      <c r="C62" s="32">
        <v>27.7</v>
      </c>
      <c r="D62" s="32">
        <v>28.4</v>
      </c>
      <c r="E62" s="32">
        <v>27.8</v>
      </c>
      <c r="F62" s="32">
        <v>27.9</v>
      </c>
      <c r="G62" s="32">
        <v>28.3</v>
      </c>
      <c r="H62" s="32">
        <v>29.8</v>
      </c>
      <c r="I62" s="32">
        <v>27.2</v>
      </c>
      <c r="J62" s="32">
        <v>27.1</v>
      </c>
      <c r="K62" s="32">
        <v>26.8</v>
      </c>
      <c r="L62" s="32">
        <v>27.2</v>
      </c>
      <c r="M62" s="32">
        <v>27.1</v>
      </c>
      <c r="N62" s="96">
        <f t="shared" si="33"/>
        <v>27.675000000000001</v>
      </c>
      <c r="P62" s="73">
        <v>2012</v>
      </c>
      <c r="Q62" s="32">
        <v>32.299999999999997</v>
      </c>
      <c r="R62" s="32">
        <v>33.5</v>
      </c>
      <c r="S62" s="32">
        <v>33.6</v>
      </c>
      <c r="T62" s="32">
        <v>33</v>
      </c>
      <c r="U62" s="32">
        <v>32.4</v>
      </c>
      <c r="V62" s="32">
        <v>33</v>
      </c>
      <c r="W62" s="32">
        <v>34.6</v>
      </c>
      <c r="X62" s="32">
        <v>31.6</v>
      </c>
      <c r="Y62" s="32">
        <v>31.9</v>
      </c>
      <c r="Z62" s="32">
        <v>31</v>
      </c>
      <c r="AA62" s="32">
        <v>32.1</v>
      </c>
      <c r="AB62" s="32">
        <v>31.9</v>
      </c>
      <c r="AC62" s="96">
        <f t="shared" si="34"/>
        <v>32.574999999999996</v>
      </c>
      <c r="AE62" s="73">
        <v>2012</v>
      </c>
      <c r="AF62" s="32">
        <v>23.1</v>
      </c>
      <c r="AG62" s="32">
        <v>23.5</v>
      </c>
      <c r="AH62" s="32">
        <v>25</v>
      </c>
      <c r="AI62" s="32">
        <v>24.5</v>
      </c>
      <c r="AJ62" s="32">
        <v>25.2</v>
      </c>
      <c r="AK62" s="32">
        <v>25.2</v>
      </c>
      <c r="AL62" s="32">
        <v>26.1</v>
      </c>
      <c r="AM62" s="32">
        <v>24.5</v>
      </c>
      <c r="AN62" s="32">
        <v>24.5</v>
      </c>
      <c r="AO62" s="32">
        <v>24.3</v>
      </c>
      <c r="AP62" s="32">
        <v>24.6</v>
      </c>
      <c r="AQ62" s="32">
        <v>24.4</v>
      </c>
      <c r="AR62" s="96">
        <f t="shared" si="35"/>
        <v>24.574999999999999</v>
      </c>
    </row>
    <row r="63" spans="1:44" x14ac:dyDescent="0.25">
      <c r="A63" s="2">
        <v>2013</v>
      </c>
      <c r="B63" s="32">
        <v>27.9</v>
      </c>
      <c r="C63" s="32">
        <v>28</v>
      </c>
      <c r="D63" s="32">
        <v>28.5</v>
      </c>
      <c r="E63" s="32">
        <v>28.8</v>
      </c>
      <c r="F63" s="32">
        <v>27.8</v>
      </c>
      <c r="G63" s="32">
        <v>27.5</v>
      </c>
      <c r="H63" s="32">
        <v>27.5</v>
      </c>
      <c r="I63" s="32">
        <v>27.1</v>
      </c>
      <c r="J63" s="32">
        <v>27.2</v>
      </c>
      <c r="K63" s="32">
        <v>26.9</v>
      </c>
      <c r="L63" s="32">
        <v>26.9</v>
      </c>
      <c r="M63" s="32">
        <v>27.1</v>
      </c>
      <c r="N63" s="96">
        <f t="shared" si="33"/>
        <v>27.599999999999998</v>
      </c>
      <c r="P63" s="73">
        <v>2013</v>
      </c>
      <c r="Q63" s="32">
        <v>33.200000000000003</v>
      </c>
      <c r="R63" s="32">
        <v>33.6</v>
      </c>
      <c r="S63" s="32">
        <v>33.4</v>
      </c>
      <c r="T63" s="32">
        <v>34.299999999999997</v>
      </c>
      <c r="U63" s="32">
        <v>32</v>
      </c>
      <c r="V63" s="32">
        <v>31.5</v>
      </c>
      <c r="W63" s="32">
        <v>31.9</v>
      </c>
      <c r="X63" s="32">
        <v>31.4</v>
      </c>
      <c r="Y63" s="32">
        <v>31.2</v>
      </c>
      <c r="Z63" s="32">
        <v>31</v>
      </c>
      <c r="AA63" s="32">
        <v>31.5</v>
      </c>
      <c r="AB63" s="32">
        <v>32.4</v>
      </c>
      <c r="AC63" s="96">
        <f t="shared" si="34"/>
        <v>32.283333333333331</v>
      </c>
      <c r="AE63" s="73">
        <v>2013</v>
      </c>
      <c r="AF63" s="32">
        <v>24</v>
      </c>
      <c r="AG63" s="32">
        <v>24</v>
      </c>
      <c r="AH63" s="32">
        <v>25.2</v>
      </c>
      <c r="AI63" s="32">
        <v>25.4</v>
      </c>
      <c r="AJ63" s="32">
        <v>25.1</v>
      </c>
      <c r="AK63" s="32">
        <v>25.1</v>
      </c>
      <c r="AL63" s="32">
        <v>24.9</v>
      </c>
      <c r="AM63" s="32">
        <v>24.6</v>
      </c>
      <c r="AN63" s="32">
        <v>24.7</v>
      </c>
      <c r="AO63" s="32">
        <v>24.5</v>
      </c>
      <c r="AP63" s="32">
        <v>24.2</v>
      </c>
      <c r="AQ63" s="32">
        <v>23.9</v>
      </c>
      <c r="AR63" s="96">
        <f t="shared" si="35"/>
        <v>24.633333333333329</v>
      </c>
    </row>
    <row r="64" spans="1:44" x14ac:dyDescent="0.25">
      <c r="A64" s="2">
        <v>2014</v>
      </c>
      <c r="B64" s="32">
        <v>27.5</v>
      </c>
      <c r="C64" s="32">
        <v>28</v>
      </c>
      <c r="D64" s="32">
        <v>28.2</v>
      </c>
      <c r="E64" s="32">
        <v>28.8</v>
      </c>
      <c r="F64" s="32">
        <v>27.7</v>
      </c>
      <c r="G64" s="32">
        <v>27.9</v>
      </c>
      <c r="H64" s="32">
        <v>28.4</v>
      </c>
      <c r="I64" s="32">
        <v>27.4</v>
      </c>
      <c r="J64" s="32">
        <v>27.1</v>
      </c>
      <c r="K64" s="32">
        <v>27.4</v>
      </c>
      <c r="L64" s="32">
        <v>27</v>
      </c>
      <c r="M64" s="32">
        <v>27.2</v>
      </c>
      <c r="N64" s="96">
        <f t="shared" si="33"/>
        <v>27.716666666666665</v>
      </c>
      <c r="P64" s="73">
        <v>2014</v>
      </c>
      <c r="Q64" s="32">
        <v>32.700000000000003</v>
      </c>
      <c r="R64" s="32">
        <v>33.6</v>
      </c>
      <c r="S64" s="32">
        <v>34</v>
      </c>
      <c r="T64" s="32">
        <v>33.799999999999997</v>
      </c>
      <c r="U64" s="32">
        <v>32.4</v>
      </c>
      <c r="V64" s="32">
        <v>31.9</v>
      </c>
      <c r="W64" s="32">
        <v>33.1</v>
      </c>
      <c r="X64" s="32">
        <v>31.8</v>
      </c>
      <c r="Y64" s="32">
        <v>31.8</v>
      </c>
      <c r="Z64" s="32">
        <v>31.3</v>
      </c>
      <c r="AA64" s="32">
        <v>31.7</v>
      </c>
      <c r="AB64" s="32">
        <v>31.8</v>
      </c>
      <c r="AE64" s="73">
        <v>2014</v>
      </c>
      <c r="AF64" s="32">
        <v>23.9</v>
      </c>
      <c r="AG64" s="32">
        <v>24.1</v>
      </c>
      <c r="AH64" s="32">
        <v>24.2</v>
      </c>
      <c r="AI64" s="32">
        <v>25.6</v>
      </c>
      <c r="AJ64" s="32">
        <v>25.1</v>
      </c>
      <c r="AK64" s="32">
        <v>25.7</v>
      </c>
      <c r="AL64" s="32">
        <v>25.6</v>
      </c>
      <c r="AM64" s="32">
        <v>24.8</v>
      </c>
      <c r="AN64" s="32">
        <v>24.4</v>
      </c>
      <c r="AO64" s="32">
        <v>24.9</v>
      </c>
      <c r="AP64" s="32">
        <v>24.3</v>
      </c>
      <c r="AQ64" s="32">
        <v>24.3</v>
      </c>
    </row>
    <row r="65" spans="1:44" x14ac:dyDescent="0.25">
      <c r="A65" s="2">
        <v>2015</v>
      </c>
      <c r="B65" s="32"/>
      <c r="C65" s="32"/>
      <c r="D65" s="32"/>
      <c r="E65" s="32"/>
      <c r="F65" s="32"/>
      <c r="G65" s="32"/>
      <c r="H65" s="32">
        <v>27.919</v>
      </c>
      <c r="I65" s="32">
        <v>27.248999999999999</v>
      </c>
      <c r="J65" s="32">
        <v>27.045999999999999</v>
      </c>
      <c r="K65" s="32">
        <v>26.812000000000001</v>
      </c>
      <c r="L65" s="32">
        <v>26.542999999999999</v>
      </c>
      <c r="M65" s="32">
        <v>27.827999999999999</v>
      </c>
      <c r="P65" s="73">
        <v>2015</v>
      </c>
      <c r="Q65" s="32"/>
      <c r="R65" s="32"/>
      <c r="S65" s="32"/>
      <c r="T65" s="32"/>
      <c r="U65" s="32"/>
      <c r="V65" s="32"/>
      <c r="W65" s="32">
        <v>25.032</v>
      </c>
      <c r="X65" s="32">
        <v>24.561</v>
      </c>
      <c r="Y65" s="32">
        <v>24.367000000000001</v>
      </c>
      <c r="Z65" s="32">
        <v>24.148</v>
      </c>
      <c r="AA65" s="32">
        <v>23.896999999999998</v>
      </c>
      <c r="AB65" s="32">
        <v>24.626000000000001</v>
      </c>
      <c r="AE65" s="73">
        <v>2015</v>
      </c>
      <c r="AF65" s="32"/>
      <c r="AG65" s="32"/>
      <c r="AH65" s="32"/>
      <c r="AI65" s="32"/>
      <c r="AJ65" s="32"/>
      <c r="AK65" s="32"/>
      <c r="AL65" s="32">
        <v>31.96</v>
      </c>
      <c r="AM65" s="32">
        <v>31.539000000000001</v>
      </c>
      <c r="AN65" s="32">
        <v>31.907</v>
      </c>
      <c r="AO65" s="32">
        <v>31.280999999999999</v>
      </c>
      <c r="AP65" s="32">
        <v>30.587</v>
      </c>
      <c r="AQ65" s="32">
        <v>32.412999999999997</v>
      </c>
    </row>
    <row r="66" spans="1:44" x14ac:dyDescent="0.25">
      <c r="A66" s="2">
        <v>2016</v>
      </c>
      <c r="B66" s="32">
        <v>27.445</v>
      </c>
      <c r="C66" s="32">
        <v>27.913</v>
      </c>
      <c r="D66" s="32">
        <v>28.2</v>
      </c>
      <c r="E66" s="32">
        <v>28.462</v>
      </c>
      <c r="F66" s="32">
        <v>27.524000000000001</v>
      </c>
      <c r="G66" s="32">
        <v>26.79</v>
      </c>
      <c r="H66" s="32">
        <v>26.646000000000001</v>
      </c>
      <c r="I66" s="32">
        <v>27.062999999999999</v>
      </c>
      <c r="J66" s="32">
        <v>26.463999999999999</v>
      </c>
      <c r="K66" s="32">
        <v>26.364999999999998</v>
      </c>
      <c r="L66" s="32">
        <v>25.689</v>
      </c>
      <c r="M66" s="32">
        <v>26.431000000000001</v>
      </c>
      <c r="N66" s="96">
        <f t="shared" si="33"/>
        <v>27.082666666666668</v>
      </c>
      <c r="P66" s="73">
        <v>2016</v>
      </c>
      <c r="Q66" s="32">
        <v>23.518999999999998</v>
      </c>
      <c r="R66" s="32">
        <v>24.382999999999999</v>
      </c>
      <c r="S66" s="32">
        <v>24.113</v>
      </c>
      <c r="T66" s="32">
        <v>24.856999999999999</v>
      </c>
      <c r="U66" s="32">
        <v>24.826000000000001</v>
      </c>
      <c r="V66" s="32">
        <v>23.963000000000001</v>
      </c>
      <c r="W66" s="32">
        <v>24.196999999999999</v>
      </c>
      <c r="X66" s="32">
        <v>24.670999999999999</v>
      </c>
      <c r="Y66" s="32">
        <v>23.81</v>
      </c>
      <c r="Z66" s="32">
        <v>23.905999999999999</v>
      </c>
      <c r="AA66" s="32">
        <v>23.574000000000002</v>
      </c>
      <c r="AB66" s="32">
        <v>23.350999999999999</v>
      </c>
      <c r="AC66" s="96">
        <f t="shared" ref="AC66:AC70" si="36">AVERAGE(Q66:AB66)</f>
        <v>24.0975</v>
      </c>
      <c r="AE66" s="73">
        <v>2016</v>
      </c>
      <c r="AF66" s="32">
        <v>32.755000000000003</v>
      </c>
      <c r="AG66" s="32">
        <v>32.985999999999997</v>
      </c>
      <c r="AH66" s="32">
        <v>33.734999999999999</v>
      </c>
      <c r="AI66" s="32">
        <v>33.253</v>
      </c>
      <c r="AJ66" s="32">
        <v>31.69</v>
      </c>
      <c r="AK66" s="32">
        <v>31.19</v>
      </c>
      <c r="AL66" s="32">
        <v>30.574999999999999</v>
      </c>
      <c r="AM66" s="32">
        <v>30.881</v>
      </c>
      <c r="AN66" s="32">
        <v>30.795000000000002</v>
      </c>
      <c r="AO66" s="32">
        <v>30.024999999999999</v>
      </c>
      <c r="AP66" s="32">
        <v>29.193999999999999</v>
      </c>
      <c r="AQ66" s="32">
        <v>30.931999999999999</v>
      </c>
      <c r="AR66" s="96">
        <f t="shared" ref="AR66:AR70" si="37">AVERAGE(AF66:AQ66)</f>
        <v>31.500916666666665</v>
      </c>
    </row>
    <row r="67" spans="1:44" x14ac:dyDescent="0.25">
      <c r="A67" s="2">
        <v>2017</v>
      </c>
      <c r="B67" s="32">
        <v>26.555</v>
      </c>
      <c r="C67" s="32">
        <v>27.184000000000001</v>
      </c>
      <c r="D67" s="32">
        <v>27.821000000000002</v>
      </c>
      <c r="E67" s="32">
        <v>27.975000000000001</v>
      </c>
      <c r="F67" s="32">
        <v>27.134</v>
      </c>
      <c r="G67" s="32">
        <v>26.852</v>
      </c>
      <c r="H67" s="32">
        <v>26.864000000000001</v>
      </c>
      <c r="I67" s="32">
        <v>26.678000000000001</v>
      </c>
      <c r="J67" s="32">
        <v>26.798999999999999</v>
      </c>
      <c r="K67" s="32">
        <v>26.78</v>
      </c>
      <c r="L67" s="32">
        <v>25.859000000000002</v>
      </c>
      <c r="M67" s="32">
        <v>26.151</v>
      </c>
      <c r="N67" s="96">
        <f t="shared" si="33"/>
        <v>26.887666666666664</v>
      </c>
      <c r="P67" s="73">
        <v>2017</v>
      </c>
      <c r="Q67" s="32">
        <v>22.460999999999999</v>
      </c>
      <c r="R67" s="32">
        <v>23.117000000000001</v>
      </c>
      <c r="S67" s="32">
        <v>23.562000000000001</v>
      </c>
      <c r="T67" s="32">
        <v>24.503</v>
      </c>
      <c r="U67" s="32">
        <v>24.63</v>
      </c>
      <c r="V67" s="32">
        <v>24.202999999999999</v>
      </c>
      <c r="W67" s="32">
        <v>24.564</v>
      </c>
      <c r="X67" s="32">
        <v>23.978999999999999</v>
      </c>
      <c r="Y67" s="32">
        <v>24.137</v>
      </c>
      <c r="Z67" s="32">
        <v>24.568999999999999</v>
      </c>
      <c r="AA67" s="32">
        <v>23.466999999999999</v>
      </c>
      <c r="AB67" s="32">
        <v>23.509</v>
      </c>
      <c r="AC67" s="96">
        <f t="shared" si="36"/>
        <v>23.891750000000002</v>
      </c>
      <c r="AE67" s="73">
        <v>2017</v>
      </c>
      <c r="AF67" s="32">
        <v>31.722999999999999</v>
      </c>
      <c r="AG67" s="32">
        <v>32.576000000000001</v>
      </c>
      <c r="AH67" s="32">
        <v>33.357999999999997</v>
      </c>
      <c r="AI67" s="32">
        <v>32.902999999999999</v>
      </c>
      <c r="AJ67" s="32">
        <v>30.594999999999999</v>
      </c>
      <c r="AK67" s="32">
        <v>30.286999999999999</v>
      </c>
      <c r="AL67" s="32">
        <v>30.78</v>
      </c>
      <c r="AM67" s="32">
        <v>31.126999999999999</v>
      </c>
      <c r="AN67" s="32">
        <v>30.242999999999999</v>
      </c>
      <c r="AO67" s="32">
        <v>30.724</v>
      </c>
      <c r="AP67" s="32">
        <v>30.010999999999999</v>
      </c>
      <c r="AQ67" s="32">
        <v>30.030999999999999</v>
      </c>
      <c r="AR67" s="96">
        <f t="shared" si="37"/>
        <v>31.196500000000004</v>
      </c>
    </row>
    <row r="68" spans="1:44" x14ac:dyDescent="0.25">
      <c r="A68" s="2">
        <v>2018</v>
      </c>
      <c r="B68" s="32">
        <v>26.26</v>
      </c>
      <c r="C68" s="32">
        <v>27.231999999999999</v>
      </c>
      <c r="D68" s="32">
        <v>27.71</v>
      </c>
      <c r="E68" s="32">
        <v>28.577000000000002</v>
      </c>
      <c r="F68" s="32">
        <v>28.263000000000002</v>
      </c>
      <c r="G68" s="32">
        <v>27.949000000000002</v>
      </c>
      <c r="H68" s="32">
        <v>27.635000000000002</v>
      </c>
      <c r="I68" s="32">
        <v>27.315000000000001</v>
      </c>
      <c r="J68" s="32">
        <v>27.001000000000001</v>
      </c>
      <c r="K68" s="32">
        <v>26.687000000000001</v>
      </c>
      <c r="L68" s="32">
        <v>26.373000000000001</v>
      </c>
      <c r="M68" s="32">
        <v>26.058</v>
      </c>
      <c r="N68" s="96">
        <f t="shared" si="33"/>
        <v>27.254999999999999</v>
      </c>
      <c r="P68" s="73">
        <v>2018</v>
      </c>
      <c r="Q68" s="32">
        <v>23.591999999999999</v>
      </c>
      <c r="R68" s="32">
        <v>22.792999999999999</v>
      </c>
      <c r="S68" s="32">
        <v>24.378</v>
      </c>
      <c r="T68" s="32">
        <v>28.573</v>
      </c>
      <c r="U68" s="32">
        <v>28.257999999999999</v>
      </c>
      <c r="V68" s="32">
        <v>27.943999999999999</v>
      </c>
      <c r="W68" s="32">
        <v>27.63</v>
      </c>
      <c r="X68" s="32">
        <v>27.31</v>
      </c>
      <c r="Y68" s="32">
        <v>26.995999999999999</v>
      </c>
      <c r="Z68" s="32">
        <v>26.681999999999999</v>
      </c>
      <c r="AA68" s="32">
        <v>26.367000000000001</v>
      </c>
      <c r="AB68" s="32">
        <v>26.053000000000001</v>
      </c>
      <c r="AC68" s="96">
        <f t="shared" si="36"/>
        <v>26.381333333333334</v>
      </c>
      <c r="AE68" s="73">
        <v>2018</v>
      </c>
      <c r="AF68" s="32">
        <v>30.846</v>
      </c>
      <c r="AG68" s="32">
        <v>32.511000000000003</v>
      </c>
      <c r="AH68" s="32">
        <v>32.106000000000002</v>
      </c>
      <c r="AI68" s="32">
        <v>28.582999999999998</v>
      </c>
      <c r="AJ68" s="32">
        <v>28.268999999999998</v>
      </c>
      <c r="AK68" s="32">
        <v>27.954999999999998</v>
      </c>
      <c r="AL68" s="32">
        <v>27.64</v>
      </c>
      <c r="AM68" s="32">
        <v>27.32</v>
      </c>
      <c r="AN68" s="32">
        <v>27.006</v>
      </c>
      <c r="AO68" s="32">
        <v>26.692</v>
      </c>
      <c r="AP68" s="32">
        <v>26.378</v>
      </c>
      <c r="AQ68" s="32">
        <v>26.064</v>
      </c>
      <c r="AR68" s="96">
        <f t="shared" si="37"/>
        <v>28.447500000000002</v>
      </c>
    </row>
    <row r="69" spans="1:44" x14ac:dyDescent="0.25">
      <c r="A69" s="2">
        <v>2019</v>
      </c>
      <c r="B69" s="32">
        <v>26.64</v>
      </c>
      <c r="C69" s="32">
        <v>27.140999999999998</v>
      </c>
      <c r="D69" s="32">
        <v>27.588999999999999</v>
      </c>
      <c r="E69" s="32">
        <v>28.062999999999999</v>
      </c>
      <c r="F69" s="32">
        <v>27.338999999999999</v>
      </c>
      <c r="G69" s="32">
        <v>27.125</v>
      </c>
      <c r="H69" s="32">
        <v>26.683</v>
      </c>
      <c r="I69" s="32">
        <v>26.678000000000001</v>
      </c>
      <c r="J69" s="32">
        <v>26.684999999999999</v>
      </c>
      <c r="K69" s="32">
        <v>26.085000000000001</v>
      </c>
      <c r="L69" s="32">
        <v>26.286000000000001</v>
      </c>
      <c r="M69" s="32">
        <v>26.704999999999998</v>
      </c>
      <c r="N69" s="96">
        <f t="shared" si="33"/>
        <v>26.918249999999997</v>
      </c>
      <c r="P69" s="73">
        <v>2019</v>
      </c>
      <c r="Q69" s="32">
        <v>23.378</v>
      </c>
      <c r="R69" s="32">
        <v>23.734000000000002</v>
      </c>
      <c r="S69" s="32">
        <v>23.952000000000002</v>
      </c>
      <c r="T69" s="32">
        <v>24.486999999999998</v>
      </c>
      <c r="U69" s="32">
        <v>24.827000000000002</v>
      </c>
      <c r="V69" s="32">
        <v>24.81</v>
      </c>
      <c r="W69" s="32">
        <v>24.292000000000002</v>
      </c>
      <c r="X69" s="32">
        <v>24.196999999999999</v>
      </c>
      <c r="Y69" s="32">
        <v>24.567</v>
      </c>
      <c r="Z69" s="32">
        <v>23.561</v>
      </c>
      <c r="AA69" s="32">
        <v>23.817</v>
      </c>
      <c r="AB69" s="32">
        <v>24.222999999999999</v>
      </c>
      <c r="AC69" s="96">
        <f t="shared" si="36"/>
        <v>24.153750000000002</v>
      </c>
      <c r="AE69" s="73">
        <v>2019</v>
      </c>
      <c r="AF69" s="32">
        <v>31.509</v>
      </c>
      <c r="AG69" s="32">
        <v>32.347000000000001</v>
      </c>
      <c r="AH69" s="32">
        <v>33.149000000000001</v>
      </c>
      <c r="AI69" s="32">
        <v>33.811</v>
      </c>
      <c r="AJ69" s="32">
        <v>31.384</v>
      </c>
      <c r="AK69" s="32">
        <v>31.276</v>
      </c>
      <c r="AL69" s="32">
        <v>31.023</v>
      </c>
      <c r="AM69" s="32">
        <v>30.9</v>
      </c>
      <c r="AN69" s="32">
        <v>30.303000000000001</v>
      </c>
      <c r="AO69" s="32">
        <v>29.818999999999999</v>
      </c>
      <c r="AP69" s="32">
        <v>30.786999999999999</v>
      </c>
      <c r="AQ69" s="32">
        <v>31.184000000000001</v>
      </c>
      <c r="AR69" s="96">
        <f t="shared" si="37"/>
        <v>31.457666666666668</v>
      </c>
    </row>
    <row r="70" spans="1:44" x14ac:dyDescent="0.25">
      <c r="A70" s="2">
        <v>2020</v>
      </c>
      <c r="B70" s="32">
        <v>26.943000000000001</v>
      </c>
      <c r="C70" s="32">
        <v>27.396999999999998</v>
      </c>
      <c r="D70" s="32">
        <v>27.71</v>
      </c>
      <c r="E70" s="32">
        <v>27.736999999999998</v>
      </c>
      <c r="F70" s="32">
        <v>27.49</v>
      </c>
      <c r="G70" s="32">
        <v>26.664000000000001</v>
      </c>
      <c r="H70" s="32">
        <v>26.457000000000001</v>
      </c>
      <c r="I70" s="32">
        <v>26.57</v>
      </c>
      <c r="J70" s="32">
        <v>26.414000000000001</v>
      </c>
      <c r="K70" s="32">
        <v>26.664000000000001</v>
      </c>
      <c r="L70" s="32">
        <v>26.177</v>
      </c>
      <c r="M70" s="32">
        <v>26.274999999999999</v>
      </c>
      <c r="N70" s="96">
        <f t="shared" si="33"/>
        <v>26.874833333333331</v>
      </c>
      <c r="P70" s="73">
        <v>2020</v>
      </c>
      <c r="Q70" s="32">
        <v>23.803000000000001</v>
      </c>
      <c r="R70" s="32">
        <v>24.007000000000001</v>
      </c>
      <c r="S70" s="32">
        <v>23.623000000000001</v>
      </c>
      <c r="T70" s="32">
        <v>24.492999999999999</v>
      </c>
      <c r="U70" s="32">
        <v>24.884</v>
      </c>
      <c r="V70" s="32">
        <v>24.18</v>
      </c>
      <c r="W70" s="32">
        <v>23.934999999999999</v>
      </c>
      <c r="X70" s="32">
        <v>24.113</v>
      </c>
      <c r="Y70" s="32">
        <v>23.882999999999999</v>
      </c>
      <c r="Z70" s="32">
        <v>24.119</v>
      </c>
      <c r="AA70" s="32">
        <v>24.062999999999999</v>
      </c>
      <c r="AB70" s="32">
        <v>23.565000000000001</v>
      </c>
      <c r="AC70" s="96">
        <f t="shared" si="36"/>
        <v>24.055666666666667</v>
      </c>
      <c r="AE70" s="73">
        <v>2020</v>
      </c>
      <c r="AF70" s="32">
        <v>31.361000000000001</v>
      </c>
      <c r="AG70" s="32">
        <v>32.31</v>
      </c>
      <c r="AH70" s="32">
        <v>33.228999999999999</v>
      </c>
      <c r="AI70" s="32">
        <v>32.57</v>
      </c>
      <c r="AJ70" s="32">
        <v>31.881</v>
      </c>
      <c r="AK70" s="32">
        <v>30.47</v>
      </c>
      <c r="AL70" s="32">
        <v>30.844999999999999</v>
      </c>
      <c r="AM70" s="32">
        <v>30.471</v>
      </c>
      <c r="AN70" s="32">
        <v>30.486999999999998</v>
      </c>
      <c r="AO70" s="32">
        <v>30.306000000000001</v>
      </c>
      <c r="AP70" s="32">
        <v>29.606999999999999</v>
      </c>
      <c r="AQ70" s="32">
        <v>30.981000000000002</v>
      </c>
      <c r="AR70" s="96">
        <f t="shared" si="37"/>
        <v>31.209833333333336</v>
      </c>
    </row>
    <row r="72" spans="1:44" x14ac:dyDescent="0.25">
      <c r="A72" s="25" t="s">
        <v>96</v>
      </c>
      <c r="B72" s="32">
        <f>AVERAGE(B26:B70)</f>
        <v>26.663790697674422</v>
      </c>
      <c r="C72" s="32">
        <f t="shared" ref="C72:N72" si="38">AVERAGE(C26:C70)</f>
        <v>27.249214285714281</v>
      </c>
      <c r="D72" s="32">
        <f t="shared" si="38"/>
        <v>27.626904761904761</v>
      </c>
      <c r="E72" s="32">
        <f t="shared" si="38"/>
        <v>27.846837209302318</v>
      </c>
      <c r="F72" s="32">
        <f t="shared" si="38"/>
        <v>27.261627906976738</v>
      </c>
      <c r="G72" s="32">
        <f t="shared" si="38"/>
        <v>26.947272727272729</v>
      </c>
      <c r="H72" s="32">
        <f t="shared" si="38"/>
        <v>26.956909090909097</v>
      </c>
      <c r="I72" s="32">
        <f t="shared" si="38"/>
        <v>26.723931818181821</v>
      </c>
      <c r="J72" s="32">
        <f t="shared" si="38"/>
        <v>26.602534883720931</v>
      </c>
      <c r="K72" s="32">
        <f t="shared" si="38"/>
        <v>26.33472093023255</v>
      </c>
      <c r="L72" s="32">
        <f t="shared" si="38"/>
        <v>26.235511627906977</v>
      </c>
      <c r="M72" s="32">
        <f t="shared" si="38"/>
        <v>26.552279069767444</v>
      </c>
      <c r="N72" s="96">
        <f t="shared" si="38"/>
        <v>26.936710416666671</v>
      </c>
      <c r="P72" s="97" t="s">
        <v>96</v>
      </c>
      <c r="Q72" s="32">
        <f>AVERAGE(Q26:Q70)</f>
        <v>31.416264705882355</v>
      </c>
      <c r="R72" s="32">
        <f t="shared" ref="R72:AC72" si="39">AVERAGE(R26:R70)</f>
        <v>32.289235294117645</v>
      </c>
      <c r="S72" s="32">
        <f t="shared" si="39"/>
        <v>32.697882352941171</v>
      </c>
      <c r="T72" s="32">
        <f t="shared" si="39"/>
        <v>32.691799999999994</v>
      </c>
      <c r="U72" s="32">
        <f t="shared" si="39"/>
        <v>31.009558823529414</v>
      </c>
      <c r="V72" s="32">
        <f t="shared" si="39"/>
        <v>30.537142857142857</v>
      </c>
      <c r="W72" s="32">
        <f t="shared" si="39"/>
        <v>30.568055555555556</v>
      </c>
      <c r="X72" s="32">
        <f t="shared" si="39"/>
        <v>30.239750000000001</v>
      </c>
      <c r="Y72" s="32">
        <f t="shared" si="39"/>
        <v>29.970285714285708</v>
      </c>
      <c r="Z72" s="32">
        <f t="shared" si="39"/>
        <v>29.670999999999992</v>
      </c>
      <c r="AA72" s="32">
        <f t="shared" si="39"/>
        <v>29.851000000000003</v>
      </c>
      <c r="AB72" s="32">
        <f t="shared" si="39"/>
        <v>30.692199999999996</v>
      </c>
      <c r="AC72" s="96">
        <f t="shared" si="39"/>
        <v>30.988437500000003</v>
      </c>
      <c r="AE72" s="97" t="s">
        <v>96</v>
      </c>
      <c r="AF72" s="32">
        <f>AVERAGE(AF26:AF70)</f>
        <v>24.014529411764705</v>
      </c>
      <c r="AG72" s="32">
        <f t="shared" ref="AG72:AR72" si="40">AVERAGE(AG26:AG70)</f>
        <v>24.365588235294119</v>
      </c>
      <c r="AH72" s="32">
        <f t="shared" si="40"/>
        <v>24.693441176470589</v>
      </c>
      <c r="AI72" s="32">
        <f t="shared" si="40"/>
        <v>25.13485714285715</v>
      </c>
      <c r="AJ72" s="32">
        <f t="shared" si="40"/>
        <v>25.338794117647062</v>
      </c>
      <c r="AK72" s="32">
        <f t="shared" si="40"/>
        <v>25.142228571428575</v>
      </c>
      <c r="AL72" s="32">
        <f t="shared" si="40"/>
        <v>25.161750000000005</v>
      </c>
      <c r="AM72" s="32">
        <f t="shared" si="40"/>
        <v>24.920499999999997</v>
      </c>
      <c r="AN72" s="32">
        <f t="shared" si="40"/>
        <v>24.866885714285715</v>
      </c>
      <c r="AO72" s="32">
        <f t="shared" si="40"/>
        <v>24.721342857142854</v>
      </c>
      <c r="AP72" s="32">
        <f t="shared" si="40"/>
        <v>24.570400000000003</v>
      </c>
      <c r="AQ72" s="32">
        <f t="shared" si="40"/>
        <v>24.422999999999998</v>
      </c>
      <c r="AR72" s="96">
        <f t="shared" si="40"/>
        <v>24.72460677083334</v>
      </c>
    </row>
    <row r="73" spans="1:44" x14ac:dyDescent="0.25">
      <c r="A73" s="25" t="s">
        <v>97</v>
      </c>
      <c r="B73" s="32">
        <f>STDEV(B26:B70)</f>
        <v>0.803947420637383</v>
      </c>
      <c r="C73" s="32">
        <f t="shared" ref="C73:N73" si="41">STDEV(C26:C70)</f>
        <v>0.718912000982592</v>
      </c>
      <c r="D73" s="32">
        <f t="shared" si="41"/>
        <v>0.71759693182324669</v>
      </c>
      <c r="E73" s="32">
        <f t="shared" si="41"/>
        <v>0.58005348399676748</v>
      </c>
      <c r="F73" s="32">
        <f t="shared" si="41"/>
        <v>0.56250731310614632</v>
      </c>
      <c r="G73" s="32">
        <f t="shared" si="41"/>
        <v>0.63909090097107246</v>
      </c>
      <c r="H73" s="32">
        <f t="shared" si="41"/>
        <v>0.74326801382849095</v>
      </c>
      <c r="I73" s="32">
        <f t="shared" si="41"/>
        <v>0.66111362699710574</v>
      </c>
      <c r="J73" s="32">
        <f t="shared" si="41"/>
        <v>0.52665518442142245</v>
      </c>
      <c r="K73" s="32">
        <f t="shared" si="41"/>
        <v>0.51462933149715573</v>
      </c>
      <c r="L73" s="32">
        <f t="shared" si="41"/>
        <v>0.49949209308261183</v>
      </c>
      <c r="M73" s="32">
        <f t="shared" si="41"/>
        <v>0.87994367583768307</v>
      </c>
      <c r="N73" s="96">
        <f t="shared" si="41"/>
        <v>0.45035816744470475</v>
      </c>
      <c r="P73" s="97" t="s">
        <v>97</v>
      </c>
      <c r="Q73" s="32">
        <f>STDEV(Q26:Q70)</f>
        <v>3.6922467686403264</v>
      </c>
      <c r="R73" s="32">
        <f t="shared" ref="R73:AC73" si="42">STDEV(R26:R70)</f>
        <v>3.8400035200332185</v>
      </c>
      <c r="S73" s="32">
        <f t="shared" si="42"/>
        <v>3.8550815639267468</v>
      </c>
      <c r="T73" s="32">
        <f t="shared" si="42"/>
        <v>3.266007868943368</v>
      </c>
      <c r="U73" s="32">
        <f t="shared" si="42"/>
        <v>2.5029196186947473</v>
      </c>
      <c r="V73" s="32">
        <f t="shared" si="42"/>
        <v>2.4721860312503279</v>
      </c>
      <c r="W73" s="32">
        <f t="shared" si="42"/>
        <v>2.775976440250421</v>
      </c>
      <c r="X73" s="32">
        <f t="shared" si="42"/>
        <v>2.631304938347403</v>
      </c>
      <c r="Y73" s="32">
        <f t="shared" si="42"/>
        <v>2.6640849281135317</v>
      </c>
      <c r="Z73" s="32">
        <f t="shared" si="42"/>
        <v>2.5434811254055174</v>
      </c>
      <c r="AA73" s="32">
        <f t="shared" si="42"/>
        <v>2.7848291002585883</v>
      </c>
      <c r="AB73" s="32">
        <f t="shared" si="42"/>
        <v>3.2504478949287816</v>
      </c>
      <c r="AC73" s="96">
        <f t="shared" si="42"/>
        <v>2.9315556332779327</v>
      </c>
      <c r="AE73" s="97" t="s">
        <v>97</v>
      </c>
      <c r="AF73" s="32">
        <f>STDEV(AF26:AF70)</f>
        <v>3.3286392454547307</v>
      </c>
      <c r="AG73" s="32">
        <f t="shared" ref="AG73:AR73" si="43">STDEV(AG26:AG70)</f>
        <v>3.5406185910275791</v>
      </c>
      <c r="AH73" s="32">
        <f t="shared" si="43"/>
        <v>3.6933970746428377</v>
      </c>
      <c r="AI73" s="32">
        <f t="shared" si="43"/>
        <v>3.0955822520151841</v>
      </c>
      <c r="AJ73" s="32">
        <f t="shared" si="43"/>
        <v>2.4089324528488945</v>
      </c>
      <c r="AK73" s="32">
        <f t="shared" si="43"/>
        <v>2.2415957824953274</v>
      </c>
      <c r="AL73" s="32">
        <f t="shared" si="43"/>
        <v>2.5624703970415514</v>
      </c>
      <c r="AM73" s="32">
        <f t="shared" si="43"/>
        <v>2.6248892384795455</v>
      </c>
      <c r="AN73" s="32">
        <f t="shared" si="43"/>
        <v>2.5856536182585281</v>
      </c>
      <c r="AO73" s="32">
        <f t="shared" si="43"/>
        <v>2.5125993096306263</v>
      </c>
      <c r="AP73" s="32">
        <f t="shared" si="43"/>
        <v>2.3928051615575532</v>
      </c>
      <c r="AQ73" s="32">
        <f t="shared" si="43"/>
        <v>2.9636322705919631</v>
      </c>
      <c r="AR73" s="96">
        <f t="shared" si="43"/>
        <v>2.7309071754640257</v>
      </c>
    </row>
    <row r="74" spans="1:44" x14ac:dyDescent="0.25">
      <c r="A74" s="25" t="s">
        <v>98</v>
      </c>
      <c r="B74" s="32">
        <f t="shared" ref="B74" si="44">B73/B72*100</f>
        <v>3.0151280054396099</v>
      </c>
      <c r="C74" s="32">
        <f t="shared" ref="C74:N74" si="45">C73/C72*100</f>
        <v>2.6382852490520801</v>
      </c>
      <c r="D74" s="32">
        <f t="shared" si="45"/>
        <v>2.5974568559441158</v>
      </c>
      <c r="E74" s="32">
        <f t="shared" si="45"/>
        <v>2.0830138792314945</v>
      </c>
      <c r="F74" s="32">
        <f t="shared" si="45"/>
        <v>2.0633665569259372</v>
      </c>
      <c r="G74" s="32">
        <f t="shared" si="45"/>
        <v>2.3716348123209623</v>
      </c>
      <c r="H74" s="32">
        <f t="shared" si="45"/>
        <v>2.7572449471929605</v>
      </c>
      <c r="I74" s="32">
        <f t="shared" si="45"/>
        <v>2.4738636196763242</v>
      </c>
      <c r="J74" s="32">
        <f t="shared" si="45"/>
        <v>1.979718048386818</v>
      </c>
      <c r="K74" s="32">
        <f t="shared" si="45"/>
        <v>1.954185627637905</v>
      </c>
      <c r="L74" s="32">
        <f t="shared" si="45"/>
        <v>1.9038778437669082</v>
      </c>
      <c r="M74" s="32">
        <f t="shared" si="45"/>
        <v>3.3140043215333299</v>
      </c>
      <c r="N74" s="96">
        <f t="shared" si="45"/>
        <v>1.6719122731707159</v>
      </c>
      <c r="P74" s="97" t="s">
        <v>98</v>
      </c>
      <c r="Q74" s="32">
        <f t="shared" ref="Q74:AC74" si="46">Q73/Q72*100</f>
        <v>11.752659977903081</v>
      </c>
      <c r="R74" s="32">
        <f t="shared" si="46"/>
        <v>11.892519240716668</v>
      </c>
      <c r="S74" s="32">
        <f t="shared" si="46"/>
        <v>11.790003775519679</v>
      </c>
      <c r="T74" s="32">
        <f t="shared" si="46"/>
        <v>9.9902968602015445</v>
      </c>
      <c r="U74" s="32">
        <f t="shared" si="46"/>
        <v>8.0714454305476391</v>
      </c>
      <c r="V74" s="32">
        <f t="shared" si="46"/>
        <v>8.0956690768863648</v>
      </c>
      <c r="W74" s="32">
        <f t="shared" si="46"/>
        <v>9.0812987277036807</v>
      </c>
      <c r="X74" s="32">
        <f t="shared" si="46"/>
        <v>8.7014771562179014</v>
      </c>
      <c r="Y74" s="32">
        <f t="shared" si="46"/>
        <v>8.8890875232586204</v>
      </c>
      <c r="Z74" s="32">
        <f t="shared" si="46"/>
        <v>8.5722797526390018</v>
      </c>
      <c r="AA74" s="32">
        <f t="shared" si="46"/>
        <v>9.3290981885316668</v>
      </c>
      <c r="AB74" s="32">
        <f t="shared" si="46"/>
        <v>10.590468897403191</v>
      </c>
      <c r="AC74" s="96">
        <f t="shared" si="46"/>
        <v>9.4601595620235202</v>
      </c>
      <c r="AE74" s="97" t="s">
        <v>98</v>
      </c>
      <c r="AF74" s="32">
        <f t="shared" ref="AF74:AR74" si="47">AF73/AF72*100</f>
        <v>13.860938885706551</v>
      </c>
      <c r="AG74" s="32">
        <f t="shared" si="47"/>
        <v>14.531225582721255</v>
      </c>
      <c r="AH74" s="32">
        <f t="shared" si="47"/>
        <v>14.956996265721486</v>
      </c>
      <c r="AI74" s="32">
        <f t="shared" si="47"/>
        <v>12.315893559374734</v>
      </c>
      <c r="AJ74" s="32">
        <f t="shared" si="47"/>
        <v>9.5068946125230447</v>
      </c>
      <c r="AK74" s="32">
        <f t="shared" si="47"/>
        <v>8.9156606628048038</v>
      </c>
      <c r="AL74" s="32">
        <f t="shared" si="47"/>
        <v>10.183991165326541</v>
      </c>
      <c r="AM74" s="32">
        <f t="shared" si="47"/>
        <v>10.533052059467289</v>
      </c>
      <c r="AN74" s="32">
        <f t="shared" si="47"/>
        <v>10.39797925629707</v>
      </c>
      <c r="AO74" s="32">
        <f t="shared" si="47"/>
        <v>10.163684570656924</v>
      </c>
      <c r="AP74" s="32">
        <f t="shared" si="47"/>
        <v>9.7385682022171096</v>
      </c>
      <c r="AQ74" s="32">
        <f t="shared" si="47"/>
        <v>12.134595547606613</v>
      </c>
      <c r="AR74" s="96">
        <f t="shared" si="47"/>
        <v>11.045300743409884</v>
      </c>
    </row>
    <row r="75" spans="1:44" x14ac:dyDescent="0.25">
      <c r="A75" s="25" t="s">
        <v>99</v>
      </c>
      <c r="B75" s="32">
        <f>MIN(B26:B70)</f>
        <v>25.1</v>
      </c>
      <c r="C75" s="32">
        <f t="shared" ref="C75:N75" si="48">MIN(C26:C70)</f>
        <v>25.8</v>
      </c>
      <c r="D75" s="32">
        <f t="shared" si="48"/>
        <v>26.3</v>
      </c>
      <c r="E75" s="32">
        <f t="shared" si="48"/>
        <v>26.6</v>
      </c>
      <c r="F75" s="32">
        <f t="shared" si="48"/>
        <v>26.1</v>
      </c>
      <c r="G75" s="32">
        <f t="shared" si="48"/>
        <v>25.6</v>
      </c>
      <c r="H75" s="32">
        <f t="shared" si="48"/>
        <v>25.9</v>
      </c>
      <c r="I75" s="32">
        <f t="shared" si="48"/>
        <v>25.1</v>
      </c>
      <c r="J75" s="32">
        <f t="shared" si="48"/>
        <v>25.4</v>
      </c>
      <c r="K75" s="32">
        <f t="shared" si="48"/>
        <v>25.2</v>
      </c>
      <c r="L75" s="32">
        <f t="shared" si="48"/>
        <v>25.3</v>
      </c>
      <c r="M75" s="32">
        <f t="shared" si="48"/>
        <v>24.9</v>
      </c>
      <c r="N75" s="96">
        <f t="shared" si="48"/>
        <v>26.033333333333335</v>
      </c>
      <c r="P75" s="97" t="s">
        <v>99</v>
      </c>
      <c r="Q75" s="32">
        <f>MIN(Q26:Q70)</f>
        <v>22.460999999999999</v>
      </c>
      <c r="R75" s="32">
        <f t="shared" ref="R75:AC75" si="49">MIN(R26:R70)</f>
        <v>22.792999999999999</v>
      </c>
      <c r="S75" s="32">
        <f t="shared" si="49"/>
        <v>23.562000000000001</v>
      </c>
      <c r="T75" s="32">
        <f t="shared" si="49"/>
        <v>24.486999999999998</v>
      </c>
      <c r="U75" s="32">
        <f t="shared" si="49"/>
        <v>24.63</v>
      </c>
      <c r="V75" s="32">
        <f t="shared" si="49"/>
        <v>23.963000000000001</v>
      </c>
      <c r="W75" s="32">
        <f t="shared" si="49"/>
        <v>23.934999999999999</v>
      </c>
      <c r="X75" s="32">
        <f t="shared" si="49"/>
        <v>23.978999999999999</v>
      </c>
      <c r="Y75" s="32">
        <f t="shared" si="49"/>
        <v>23.81</v>
      </c>
      <c r="Z75" s="32">
        <f t="shared" si="49"/>
        <v>23.561</v>
      </c>
      <c r="AA75" s="32">
        <f t="shared" si="49"/>
        <v>23.466999999999999</v>
      </c>
      <c r="AB75" s="32">
        <f t="shared" si="49"/>
        <v>23.350999999999999</v>
      </c>
      <c r="AC75" s="96">
        <f t="shared" si="49"/>
        <v>23.891750000000002</v>
      </c>
      <c r="AE75" s="97" t="s">
        <v>99</v>
      </c>
      <c r="AF75" s="32">
        <f>MIN(AF26:AF70)</f>
        <v>20.7</v>
      </c>
      <c r="AG75" s="32">
        <f t="shared" ref="AG75:AR75" si="50">MIN(AG26:AG70)</f>
        <v>21.5</v>
      </c>
      <c r="AH75" s="32">
        <f t="shared" si="50"/>
        <v>20.7</v>
      </c>
      <c r="AI75" s="32">
        <f t="shared" si="50"/>
        <v>22.6</v>
      </c>
      <c r="AJ75" s="32">
        <f t="shared" si="50"/>
        <v>23.4</v>
      </c>
      <c r="AK75" s="32">
        <f t="shared" si="50"/>
        <v>22.7</v>
      </c>
      <c r="AL75" s="32">
        <f t="shared" si="50"/>
        <v>22.7</v>
      </c>
      <c r="AM75" s="32">
        <f t="shared" si="50"/>
        <v>21.9</v>
      </c>
      <c r="AN75" s="32">
        <f t="shared" si="50"/>
        <v>21.7</v>
      </c>
      <c r="AO75" s="32">
        <f t="shared" si="50"/>
        <v>21.6</v>
      </c>
      <c r="AP75" s="32">
        <f t="shared" si="50"/>
        <v>21.7</v>
      </c>
      <c r="AQ75" s="32">
        <f t="shared" si="50"/>
        <v>21.6</v>
      </c>
      <c r="AR75" s="96">
        <f t="shared" si="50"/>
        <v>22.616666666666671</v>
      </c>
    </row>
    <row r="76" spans="1:44" x14ac:dyDescent="0.25">
      <c r="A76" s="25" t="s">
        <v>100</v>
      </c>
      <c r="B76" s="32">
        <f>MAX(B26:B70)</f>
        <v>28.3</v>
      </c>
      <c r="C76" s="32">
        <f t="shared" ref="C76:N76" si="51">MAX(C26:C70)</f>
        <v>28.7</v>
      </c>
      <c r="D76" s="32">
        <f t="shared" si="51"/>
        <v>28.8</v>
      </c>
      <c r="E76" s="32">
        <f t="shared" si="51"/>
        <v>28.8</v>
      </c>
      <c r="F76" s="32">
        <f t="shared" si="51"/>
        <v>28.6</v>
      </c>
      <c r="G76" s="32">
        <f t="shared" si="51"/>
        <v>28.3</v>
      </c>
      <c r="H76" s="32">
        <f t="shared" si="51"/>
        <v>29.8</v>
      </c>
      <c r="I76" s="32">
        <f t="shared" si="51"/>
        <v>28.8</v>
      </c>
      <c r="J76" s="32">
        <f t="shared" si="51"/>
        <v>27.5</v>
      </c>
      <c r="K76" s="32">
        <f t="shared" si="51"/>
        <v>27.4</v>
      </c>
      <c r="L76" s="32">
        <f t="shared" si="51"/>
        <v>27.5</v>
      </c>
      <c r="M76" s="32">
        <f t="shared" si="51"/>
        <v>30</v>
      </c>
      <c r="N76" s="96">
        <f t="shared" si="51"/>
        <v>27.716666666666665</v>
      </c>
      <c r="P76" s="97" t="s">
        <v>100</v>
      </c>
      <c r="Q76" s="32">
        <f>MAX(Q26:Q70)</f>
        <v>37.5</v>
      </c>
      <c r="R76" s="32">
        <f t="shared" ref="R76:AC76" si="52">MAX(R26:R70)</f>
        <v>37.799999999999997</v>
      </c>
      <c r="S76" s="32">
        <f t="shared" si="52"/>
        <v>37</v>
      </c>
      <c r="T76" s="32">
        <f t="shared" si="52"/>
        <v>37.200000000000003</v>
      </c>
      <c r="U76" s="32">
        <f t="shared" si="52"/>
        <v>34.5</v>
      </c>
      <c r="V76" s="32">
        <f t="shared" si="52"/>
        <v>34.700000000000003</v>
      </c>
      <c r="W76" s="32">
        <f t="shared" si="52"/>
        <v>34.6</v>
      </c>
      <c r="X76" s="32">
        <f t="shared" si="52"/>
        <v>34.200000000000003</v>
      </c>
      <c r="Y76" s="32">
        <f t="shared" si="52"/>
        <v>34</v>
      </c>
      <c r="Z76" s="32">
        <f t="shared" si="52"/>
        <v>32.5</v>
      </c>
      <c r="AA76" s="32">
        <f t="shared" si="52"/>
        <v>34.299999999999997</v>
      </c>
      <c r="AB76" s="32">
        <f t="shared" si="52"/>
        <v>35.4</v>
      </c>
      <c r="AC76" s="96">
        <f t="shared" si="52"/>
        <v>34.19166666666667</v>
      </c>
      <c r="AE76" s="97" t="s">
        <v>100</v>
      </c>
      <c r="AF76" s="32">
        <f>MAX(AF26:AF70)</f>
        <v>32.755000000000003</v>
      </c>
      <c r="AG76" s="32">
        <f t="shared" ref="AG76:AR76" si="53">MAX(AG26:AG70)</f>
        <v>32.985999999999997</v>
      </c>
      <c r="AH76" s="32">
        <f t="shared" si="53"/>
        <v>33.734999999999999</v>
      </c>
      <c r="AI76" s="32">
        <f t="shared" si="53"/>
        <v>33.811</v>
      </c>
      <c r="AJ76" s="32">
        <f t="shared" si="53"/>
        <v>31.881</v>
      </c>
      <c r="AK76" s="32">
        <f t="shared" si="53"/>
        <v>31.276</v>
      </c>
      <c r="AL76" s="32">
        <f t="shared" si="53"/>
        <v>31.96</v>
      </c>
      <c r="AM76" s="32">
        <f t="shared" si="53"/>
        <v>31.539000000000001</v>
      </c>
      <c r="AN76" s="32">
        <f t="shared" si="53"/>
        <v>31.907</v>
      </c>
      <c r="AO76" s="32">
        <f t="shared" si="53"/>
        <v>31.280999999999999</v>
      </c>
      <c r="AP76" s="32">
        <f t="shared" si="53"/>
        <v>30.786999999999999</v>
      </c>
      <c r="AQ76" s="32">
        <f t="shared" si="53"/>
        <v>32.412999999999997</v>
      </c>
      <c r="AR76" s="96">
        <f t="shared" si="53"/>
        <v>31.500916666666665</v>
      </c>
    </row>
    <row r="77" spans="1:44" x14ac:dyDescent="0.25">
      <c r="A77" s="25" t="s">
        <v>101</v>
      </c>
      <c r="B77" s="32">
        <f>QUARTILE(B26:B70,1)</f>
        <v>26.15</v>
      </c>
      <c r="C77" s="32">
        <f t="shared" ref="C77:N77" si="54">QUARTILE(C26:C70,1)</f>
        <v>26.8</v>
      </c>
      <c r="D77" s="32">
        <f t="shared" si="54"/>
        <v>26.974999999999998</v>
      </c>
      <c r="E77" s="32">
        <f t="shared" si="54"/>
        <v>27.45</v>
      </c>
      <c r="F77" s="32">
        <f t="shared" si="54"/>
        <v>26.9</v>
      </c>
      <c r="G77" s="32">
        <f t="shared" si="54"/>
        <v>26.6</v>
      </c>
      <c r="H77" s="32">
        <f t="shared" si="54"/>
        <v>26.5</v>
      </c>
      <c r="I77" s="32">
        <f t="shared" si="54"/>
        <v>26.375</v>
      </c>
      <c r="J77" s="32">
        <f t="shared" si="54"/>
        <v>26.25</v>
      </c>
      <c r="K77" s="32">
        <f t="shared" si="54"/>
        <v>25.9</v>
      </c>
      <c r="L77" s="32">
        <f t="shared" si="54"/>
        <v>25.829500000000003</v>
      </c>
      <c r="M77" s="32">
        <f t="shared" si="54"/>
        <v>25.978999999999999</v>
      </c>
      <c r="N77" s="96">
        <f t="shared" si="54"/>
        <v>26.727083333333333</v>
      </c>
      <c r="P77" s="97" t="s">
        <v>101</v>
      </c>
      <c r="Q77" s="32">
        <f>QUARTILE(Q26:Q70,1)</f>
        <v>31.524999999999999</v>
      </c>
      <c r="R77" s="32">
        <f t="shared" ref="R77:AC77" si="55">QUARTILE(R26:R70,1)</f>
        <v>32.475000000000001</v>
      </c>
      <c r="S77" s="32">
        <f t="shared" si="55"/>
        <v>33.024999999999999</v>
      </c>
      <c r="T77" s="32">
        <f t="shared" si="55"/>
        <v>32.799999999999997</v>
      </c>
      <c r="U77" s="32">
        <f t="shared" si="55"/>
        <v>31.150000000000002</v>
      </c>
      <c r="V77" s="32">
        <f t="shared" si="55"/>
        <v>30.75</v>
      </c>
      <c r="W77" s="32">
        <f t="shared" si="55"/>
        <v>30.6</v>
      </c>
      <c r="X77" s="32">
        <f t="shared" si="55"/>
        <v>30.425000000000001</v>
      </c>
      <c r="Y77" s="32">
        <f t="shared" si="55"/>
        <v>29.950000000000003</v>
      </c>
      <c r="Z77" s="32">
        <f t="shared" si="55"/>
        <v>29.6</v>
      </c>
      <c r="AA77" s="32">
        <f t="shared" si="55"/>
        <v>30</v>
      </c>
      <c r="AB77" s="32">
        <f t="shared" si="55"/>
        <v>30.7</v>
      </c>
      <c r="AC77" s="96">
        <f t="shared" si="55"/>
        <v>31.37083333333333</v>
      </c>
      <c r="AE77" s="97" t="s">
        <v>101</v>
      </c>
      <c r="AF77" s="32">
        <f>QUARTILE(AF26:AF70,1)</f>
        <v>22.225000000000001</v>
      </c>
      <c r="AG77" s="32">
        <f t="shared" ref="AG77:AR77" si="56">QUARTILE(AG26:AG70,1)</f>
        <v>22.4</v>
      </c>
      <c r="AH77" s="32">
        <f t="shared" si="56"/>
        <v>22.5</v>
      </c>
      <c r="AI77" s="32">
        <f t="shared" si="56"/>
        <v>23.6</v>
      </c>
      <c r="AJ77" s="32">
        <f t="shared" si="56"/>
        <v>23.974999999999998</v>
      </c>
      <c r="AK77" s="32">
        <f t="shared" si="56"/>
        <v>23.95</v>
      </c>
      <c r="AL77" s="32">
        <f t="shared" si="56"/>
        <v>23.7</v>
      </c>
      <c r="AM77" s="32">
        <f t="shared" si="56"/>
        <v>23.6</v>
      </c>
      <c r="AN77" s="32">
        <f t="shared" si="56"/>
        <v>23.5</v>
      </c>
      <c r="AO77" s="32">
        <f t="shared" si="56"/>
        <v>23.3</v>
      </c>
      <c r="AP77" s="32">
        <f t="shared" si="56"/>
        <v>23.3</v>
      </c>
      <c r="AQ77" s="32">
        <f t="shared" si="56"/>
        <v>22.75</v>
      </c>
      <c r="AR77" s="96">
        <f t="shared" si="56"/>
        <v>23.310416666666665</v>
      </c>
    </row>
    <row r="78" spans="1:44" x14ac:dyDescent="0.25">
      <c r="A78" s="25" t="s">
        <v>102</v>
      </c>
      <c r="B78" s="32">
        <f>QUARTILE(B26:B70,2)</f>
        <v>26.7</v>
      </c>
      <c r="C78" s="32">
        <f t="shared" ref="C78:N78" si="57">QUARTILE(C26:C70,2)</f>
        <v>27.3</v>
      </c>
      <c r="D78" s="32">
        <f t="shared" si="57"/>
        <v>27.655000000000001</v>
      </c>
      <c r="E78" s="32">
        <f t="shared" si="57"/>
        <v>27.8</v>
      </c>
      <c r="F78" s="32">
        <f t="shared" si="57"/>
        <v>27.2</v>
      </c>
      <c r="G78" s="32">
        <f t="shared" si="57"/>
        <v>26.9</v>
      </c>
      <c r="H78" s="32">
        <f t="shared" si="57"/>
        <v>26.9</v>
      </c>
      <c r="I78" s="32">
        <f t="shared" si="57"/>
        <v>26.75</v>
      </c>
      <c r="J78" s="32">
        <f t="shared" si="57"/>
        <v>26.6</v>
      </c>
      <c r="K78" s="32">
        <f t="shared" si="57"/>
        <v>26.4</v>
      </c>
      <c r="L78" s="32">
        <f t="shared" si="57"/>
        <v>26.2</v>
      </c>
      <c r="M78" s="32">
        <f t="shared" si="57"/>
        <v>26.5</v>
      </c>
      <c r="N78" s="96">
        <f t="shared" si="57"/>
        <v>26.946624999999997</v>
      </c>
      <c r="P78" s="97" t="s">
        <v>102</v>
      </c>
      <c r="Q78" s="32">
        <f>QUARTILE(Q26:Q70,2)</f>
        <v>32.4</v>
      </c>
      <c r="R78" s="32">
        <f t="shared" ref="R78:AC78" si="58">QUARTILE(R26:R70,2)</f>
        <v>33.5</v>
      </c>
      <c r="S78" s="32">
        <f t="shared" si="58"/>
        <v>33.950000000000003</v>
      </c>
      <c r="T78" s="32">
        <f t="shared" si="58"/>
        <v>33.5</v>
      </c>
      <c r="U78" s="32">
        <f t="shared" si="58"/>
        <v>31.6</v>
      </c>
      <c r="V78" s="32">
        <f t="shared" si="58"/>
        <v>31.2</v>
      </c>
      <c r="W78" s="32">
        <f t="shared" si="58"/>
        <v>31.4</v>
      </c>
      <c r="X78" s="32">
        <f t="shared" si="58"/>
        <v>30.95</v>
      </c>
      <c r="Y78" s="32">
        <f t="shared" si="58"/>
        <v>30.9</v>
      </c>
      <c r="Z78" s="32">
        <f t="shared" si="58"/>
        <v>30.4</v>
      </c>
      <c r="AA78" s="32">
        <f t="shared" si="58"/>
        <v>30.7</v>
      </c>
      <c r="AB78" s="32">
        <f t="shared" si="58"/>
        <v>31.6</v>
      </c>
      <c r="AC78" s="96">
        <f t="shared" si="58"/>
        <v>32.12916666666667</v>
      </c>
      <c r="AE78" s="97" t="s">
        <v>102</v>
      </c>
      <c r="AF78" s="32">
        <f>QUARTILE(AF26:AF70,2)</f>
        <v>22.950000000000003</v>
      </c>
      <c r="AG78" s="32">
        <f t="shared" ref="AG78:AR78" si="59">QUARTILE(AG26:AG70,2)</f>
        <v>23.299999999999997</v>
      </c>
      <c r="AH78" s="32">
        <f t="shared" si="59"/>
        <v>23.45</v>
      </c>
      <c r="AI78" s="32">
        <f t="shared" si="59"/>
        <v>24</v>
      </c>
      <c r="AJ78" s="32">
        <f t="shared" si="59"/>
        <v>24.55</v>
      </c>
      <c r="AK78" s="32">
        <f t="shared" si="59"/>
        <v>24.3</v>
      </c>
      <c r="AL78" s="32">
        <f t="shared" si="59"/>
        <v>24.2</v>
      </c>
      <c r="AM78" s="32">
        <f t="shared" si="59"/>
        <v>24.15</v>
      </c>
      <c r="AN78" s="32">
        <f t="shared" si="59"/>
        <v>24.1</v>
      </c>
      <c r="AO78" s="32">
        <f t="shared" si="59"/>
        <v>24.1</v>
      </c>
      <c r="AP78" s="32">
        <f t="shared" si="59"/>
        <v>23.8</v>
      </c>
      <c r="AQ78" s="32">
        <f t="shared" si="59"/>
        <v>23.1</v>
      </c>
      <c r="AR78" s="96">
        <f t="shared" si="59"/>
        <v>23.720833333333331</v>
      </c>
    </row>
    <row r="79" spans="1:44" x14ac:dyDescent="0.25">
      <c r="A79" s="25" t="s">
        <v>103</v>
      </c>
      <c r="B79" s="32">
        <f>QUARTILE(B26:B70,3)</f>
        <v>27.15</v>
      </c>
      <c r="C79" s="32">
        <f t="shared" ref="C79:N79" si="60">QUARTILE(C26:C70,3)</f>
        <v>27.7</v>
      </c>
      <c r="D79" s="32">
        <f t="shared" si="60"/>
        <v>28.274999999999999</v>
      </c>
      <c r="E79" s="32">
        <f t="shared" si="60"/>
        <v>28.3</v>
      </c>
      <c r="F79" s="32">
        <f t="shared" si="60"/>
        <v>27.7</v>
      </c>
      <c r="G79" s="32">
        <f t="shared" si="60"/>
        <v>27.3</v>
      </c>
      <c r="H79" s="32">
        <f t="shared" si="60"/>
        <v>27.3</v>
      </c>
      <c r="I79" s="32">
        <f t="shared" si="60"/>
        <v>27.2</v>
      </c>
      <c r="J79" s="32">
        <f t="shared" si="60"/>
        <v>27.073</v>
      </c>
      <c r="K79" s="32">
        <f t="shared" si="60"/>
        <v>26.79</v>
      </c>
      <c r="L79" s="32">
        <f t="shared" si="60"/>
        <v>26.5715</v>
      </c>
      <c r="M79" s="32">
        <f t="shared" si="60"/>
        <v>27</v>
      </c>
      <c r="N79" s="96">
        <f t="shared" si="60"/>
        <v>27.3</v>
      </c>
      <c r="P79" s="97" t="s">
        <v>103</v>
      </c>
      <c r="Q79" s="32">
        <f>QUARTILE(Q26:Q70,3)</f>
        <v>33.35</v>
      </c>
      <c r="R79" s="32">
        <f t="shared" ref="R79:AC79" si="61">QUARTILE(R26:R70,3)</f>
        <v>34.35</v>
      </c>
      <c r="S79" s="32">
        <f t="shared" si="61"/>
        <v>34.700000000000003</v>
      </c>
      <c r="T79" s="32">
        <f t="shared" si="61"/>
        <v>34.200000000000003</v>
      </c>
      <c r="U79" s="32">
        <f t="shared" si="61"/>
        <v>32.375</v>
      </c>
      <c r="V79" s="32">
        <f t="shared" si="61"/>
        <v>31.5</v>
      </c>
      <c r="W79" s="32">
        <f t="shared" si="61"/>
        <v>32</v>
      </c>
      <c r="X79" s="32">
        <f t="shared" si="61"/>
        <v>31.625</v>
      </c>
      <c r="Y79" s="32">
        <f t="shared" si="61"/>
        <v>31.6</v>
      </c>
      <c r="Z79" s="32">
        <f t="shared" si="61"/>
        <v>31.25</v>
      </c>
      <c r="AA79" s="32">
        <f t="shared" si="61"/>
        <v>31.35</v>
      </c>
      <c r="AB79" s="32">
        <f t="shared" si="61"/>
        <v>32.5</v>
      </c>
      <c r="AC79" s="96">
        <f t="shared" si="61"/>
        <v>32.466666666666661</v>
      </c>
      <c r="AE79" s="97" t="s">
        <v>103</v>
      </c>
      <c r="AF79" s="32">
        <f>QUARTILE(AF26:AF70,3)</f>
        <v>23.824999999999999</v>
      </c>
      <c r="AG79" s="32">
        <f t="shared" ref="AG79:AR79" si="62">QUARTILE(AG26:AG70,3)</f>
        <v>23.849999999999998</v>
      </c>
      <c r="AH79" s="32">
        <f t="shared" si="62"/>
        <v>24.5</v>
      </c>
      <c r="AI79" s="32">
        <f t="shared" si="62"/>
        <v>24.799999999999997</v>
      </c>
      <c r="AJ79" s="32">
        <f t="shared" si="62"/>
        <v>25.075000000000003</v>
      </c>
      <c r="AK79" s="32">
        <f t="shared" si="62"/>
        <v>25.1</v>
      </c>
      <c r="AL79" s="32">
        <f t="shared" si="62"/>
        <v>24.924999999999997</v>
      </c>
      <c r="AM79" s="32">
        <f t="shared" si="62"/>
        <v>24.524999999999999</v>
      </c>
      <c r="AN79" s="32">
        <f t="shared" si="62"/>
        <v>24.6</v>
      </c>
      <c r="AO79" s="32">
        <f t="shared" si="62"/>
        <v>24.35</v>
      </c>
      <c r="AP79" s="32">
        <f t="shared" si="62"/>
        <v>24.3</v>
      </c>
      <c r="AQ79" s="32">
        <f t="shared" si="62"/>
        <v>24.35</v>
      </c>
      <c r="AR79" s="96">
        <f t="shared" si="62"/>
        <v>24.27708333333333</v>
      </c>
    </row>
    <row r="80" spans="1:44" ht="15.75" x14ac:dyDescent="0.25">
      <c r="A80" s="24"/>
      <c r="B80" s="93"/>
      <c r="C80" s="93"/>
      <c r="D80" s="93"/>
      <c r="E80" s="93"/>
      <c r="F80" s="93"/>
      <c r="G80" s="93"/>
      <c r="H80" s="93"/>
      <c r="I80" s="93"/>
      <c r="J80" s="93"/>
      <c r="K80" s="93"/>
      <c r="L80" s="93"/>
      <c r="M80" s="93"/>
    </row>
    <row r="82" spans="1:44" ht="18.75" x14ac:dyDescent="0.3">
      <c r="A82" s="26" t="s">
        <v>67</v>
      </c>
    </row>
    <row r="83" spans="1:44" ht="15.75" x14ac:dyDescent="0.25">
      <c r="A83" s="23" t="s">
        <v>81</v>
      </c>
      <c r="N83" s="91"/>
      <c r="P83" s="92" t="s">
        <v>108</v>
      </c>
      <c r="AC83" s="91"/>
      <c r="AE83" s="92" t="s">
        <v>95</v>
      </c>
    </row>
    <row r="84" spans="1:44"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c r="P84" s="95" t="s">
        <v>14</v>
      </c>
      <c r="Q84" s="93" t="s">
        <v>82</v>
      </c>
      <c r="R84" s="93" t="s">
        <v>83</v>
      </c>
      <c r="S84" s="93" t="s">
        <v>84</v>
      </c>
      <c r="T84" s="93" t="s">
        <v>85</v>
      </c>
      <c r="U84" s="93" t="s">
        <v>86</v>
      </c>
      <c r="V84" s="93" t="s">
        <v>87</v>
      </c>
      <c r="W84" s="93" t="s">
        <v>88</v>
      </c>
      <c r="X84" s="93" t="s">
        <v>89</v>
      </c>
      <c r="Y84" s="93" t="s">
        <v>90</v>
      </c>
      <c r="Z84" s="93" t="s">
        <v>91</v>
      </c>
      <c r="AA84" s="93" t="s">
        <v>92</v>
      </c>
      <c r="AB84" s="93" t="s">
        <v>93</v>
      </c>
      <c r="AC84" s="94" t="s">
        <v>94</v>
      </c>
      <c r="AE84" s="95" t="s">
        <v>14</v>
      </c>
      <c r="AF84" s="93" t="s">
        <v>82</v>
      </c>
      <c r="AG84" s="93" t="s">
        <v>83</v>
      </c>
      <c r="AH84" s="93" t="s">
        <v>84</v>
      </c>
      <c r="AI84" s="93" t="s">
        <v>85</v>
      </c>
      <c r="AJ84" s="93" t="s">
        <v>86</v>
      </c>
      <c r="AK84" s="93" t="s">
        <v>87</v>
      </c>
      <c r="AL84" s="93" t="s">
        <v>88</v>
      </c>
      <c r="AM84" s="93" t="s">
        <v>89</v>
      </c>
      <c r="AN84" s="93" t="s">
        <v>90</v>
      </c>
      <c r="AO84" s="93" t="s">
        <v>91</v>
      </c>
      <c r="AP84" s="93" t="s">
        <v>92</v>
      </c>
      <c r="AQ84" s="93" t="s">
        <v>93</v>
      </c>
      <c r="AR84" s="94" t="s">
        <v>94</v>
      </c>
    </row>
    <row r="85" spans="1:44" x14ac:dyDescent="0.25">
      <c r="A85" s="2">
        <v>1975</v>
      </c>
      <c r="B85" s="32">
        <v>27</v>
      </c>
      <c r="C85" s="32">
        <v>26.1</v>
      </c>
      <c r="D85" s="32">
        <v>26.3</v>
      </c>
      <c r="E85" s="32">
        <v>26.6</v>
      </c>
      <c r="F85" s="32">
        <v>26.5</v>
      </c>
      <c r="G85" s="32">
        <v>26.1</v>
      </c>
      <c r="H85" s="32"/>
      <c r="I85" s="32"/>
      <c r="J85" s="32"/>
      <c r="K85" s="32"/>
      <c r="L85" s="32"/>
      <c r="M85" s="32"/>
      <c r="N85" s="96"/>
      <c r="P85" s="73">
        <v>1975</v>
      </c>
      <c r="Q85" s="32"/>
      <c r="R85" s="32"/>
      <c r="S85" s="32"/>
      <c r="T85" s="32"/>
      <c r="U85" s="32"/>
      <c r="V85" s="32"/>
      <c r="W85" s="32"/>
      <c r="X85" s="32"/>
      <c r="Y85" s="32"/>
      <c r="Z85" s="32"/>
      <c r="AA85" s="32"/>
      <c r="AB85" s="32"/>
      <c r="AC85" s="96"/>
      <c r="AE85" s="73">
        <v>1975</v>
      </c>
      <c r="AF85" s="32"/>
      <c r="AG85" s="32"/>
      <c r="AH85" s="32"/>
      <c r="AI85" s="32"/>
      <c r="AJ85" s="32"/>
      <c r="AK85" s="32"/>
      <c r="AL85" s="32">
        <v>24.9</v>
      </c>
      <c r="AM85" s="32">
        <v>24.6</v>
      </c>
      <c r="AN85" s="32">
        <v>24.7</v>
      </c>
      <c r="AO85" s="32">
        <v>24.5</v>
      </c>
      <c r="AP85" s="32">
        <v>24.2</v>
      </c>
      <c r="AQ85" s="32">
        <v>23.9</v>
      </c>
      <c r="AR85" s="96"/>
    </row>
    <row r="86" spans="1:44" x14ac:dyDescent="0.25">
      <c r="A86" s="2">
        <v>1976</v>
      </c>
      <c r="B86" s="32">
        <v>26.2</v>
      </c>
      <c r="C86" s="32">
        <v>26.1</v>
      </c>
      <c r="D86" s="32">
        <v>26.3</v>
      </c>
      <c r="E86" s="32">
        <v>26.5</v>
      </c>
      <c r="F86" s="32">
        <v>26.9</v>
      </c>
      <c r="G86" s="32">
        <v>27</v>
      </c>
      <c r="H86" s="32">
        <v>27.7</v>
      </c>
      <c r="I86" s="32">
        <v>25.4</v>
      </c>
      <c r="J86" s="32">
        <v>25.3</v>
      </c>
      <c r="K86" s="32">
        <v>25.4</v>
      </c>
      <c r="L86" s="32">
        <v>27.5</v>
      </c>
      <c r="M86" s="32">
        <v>28.2</v>
      </c>
      <c r="N86" s="96">
        <f t="shared" ref="N86:N98" si="63">AVERAGE(B86:M86)</f>
        <v>26.541666666666668</v>
      </c>
      <c r="P86" s="73">
        <v>1976</v>
      </c>
      <c r="Q86" s="32"/>
      <c r="R86" s="32"/>
      <c r="S86" s="32"/>
      <c r="T86" s="32"/>
      <c r="U86" s="32"/>
      <c r="V86" s="32"/>
      <c r="W86" s="32"/>
      <c r="X86" s="32"/>
      <c r="Y86" s="32"/>
      <c r="Z86" s="32"/>
      <c r="AA86" s="32"/>
      <c r="AB86" s="32"/>
      <c r="AC86" s="96"/>
      <c r="AE86" s="73">
        <v>1976</v>
      </c>
      <c r="AF86" s="32"/>
      <c r="AG86" s="32"/>
      <c r="AH86" s="32"/>
      <c r="AI86" s="32"/>
      <c r="AJ86" s="32"/>
      <c r="AK86" s="32"/>
      <c r="AL86" s="32"/>
      <c r="AM86" s="32"/>
      <c r="AN86" s="32"/>
      <c r="AO86" s="32"/>
      <c r="AP86" s="32"/>
      <c r="AQ86" s="32"/>
      <c r="AR86" s="96"/>
    </row>
    <row r="87" spans="1:44" x14ac:dyDescent="0.25">
      <c r="A87" s="2">
        <v>1977</v>
      </c>
      <c r="B87" s="32">
        <v>27.8</v>
      </c>
      <c r="C87" s="32">
        <v>27.7</v>
      </c>
      <c r="D87" s="32">
        <v>27.7</v>
      </c>
      <c r="E87" s="32">
        <v>28.1</v>
      </c>
      <c r="F87" s="32">
        <v>28.1</v>
      </c>
      <c r="G87" s="32">
        <v>27.7</v>
      </c>
      <c r="H87" s="32">
        <v>27.9</v>
      </c>
      <c r="I87" s="32">
        <v>27.2</v>
      </c>
      <c r="J87" s="32">
        <v>27.5</v>
      </c>
      <c r="K87" s="32">
        <v>27.2</v>
      </c>
      <c r="L87" s="32">
        <v>27.1</v>
      </c>
      <c r="M87" s="32">
        <v>27.8</v>
      </c>
      <c r="N87" s="96">
        <f t="shared" si="63"/>
        <v>27.650000000000002</v>
      </c>
      <c r="P87" s="73">
        <v>1977</v>
      </c>
      <c r="Q87" s="32"/>
      <c r="R87" s="32"/>
      <c r="S87" s="32"/>
      <c r="T87" s="32"/>
      <c r="U87" s="32"/>
      <c r="V87" s="32"/>
      <c r="W87" s="32"/>
      <c r="X87" s="32"/>
      <c r="Y87" s="32"/>
      <c r="Z87" s="32"/>
      <c r="AA87" s="32"/>
      <c r="AB87" s="32"/>
      <c r="AC87" s="96"/>
      <c r="AE87" s="73">
        <v>1977</v>
      </c>
      <c r="AF87" s="32"/>
      <c r="AG87" s="32"/>
      <c r="AH87" s="32"/>
      <c r="AI87" s="32"/>
      <c r="AJ87" s="32"/>
      <c r="AK87" s="32"/>
      <c r="AL87" s="32"/>
      <c r="AM87" s="32"/>
      <c r="AN87" s="32"/>
      <c r="AO87" s="32"/>
      <c r="AP87" s="32"/>
      <c r="AQ87" s="32"/>
      <c r="AR87" s="96"/>
    </row>
    <row r="88" spans="1:44" x14ac:dyDescent="0.25">
      <c r="A88" s="2">
        <v>1978</v>
      </c>
      <c r="B88" s="32">
        <v>27.5</v>
      </c>
      <c r="C88" s="32">
        <v>28.2</v>
      </c>
      <c r="D88" s="32">
        <v>27.7</v>
      </c>
      <c r="E88" s="32">
        <v>27.6</v>
      </c>
      <c r="F88" s="32">
        <v>27.7</v>
      </c>
      <c r="G88" s="32">
        <v>27.3</v>
      </c>
      <c r="H88" s="32">
        <v>27.2</v>
      </c>
      <c r="I88" s="32">
        <v>27.4</v>
      </c>
      <c r="J88" s="32">
        <v>27.2</v>
      </c>
      <c r="K88" s="32">
        <v>28.2</v>
      </c>
      <c r="L88" s="32">
        <v>29</v>
      </c>
      <c r="M88" s="32">
        <v>28.7</v>
      </c>
      <c r="N88" s="96">
        <f t="shared" si="63"/>
        <v>27.808333333333334</v>
      </c>
      <c r="P88" s="73">
        <v>1978</v>
      </c>
      <c r="Q88" s="32"/>
      <c r="R88" s="32"/>
      <c r="S88" s="32"/>
      <c r="T88" s="32"/>
      <c r="U88" s="32"/>
      <c r="V88" s="32"/>
      <c r="W88" s="32"/>
      <c r="X88" s="32"/>
      <c r="Y88" s="32"/>
      <c r="Z88" s="32"/>
      <c r="AA88" s="32"/>
      <c r="AB88" s="32"/>
      <c r="AC88" s="96"/>
      <c r="AE88" s="73">
        <v>1978</v>
      </c>
      <c r="AF88" s="32"/>
      <c r="AG88" s="32"/>
      <c r="AH88" s="32"/>
      <c r="AI88" s="32"/>
      <c r="AJ88" s="32"/>
      <c r="AK88" s="32"/>
      <c r="AL88" s="32"/>
      <c r="AM88" s="32"/>
      <c r="AN88" s="32"/>
      <c r="AO88" s="32"/>
      <c r="AP88" s="32"/>
      <c r="AQ88" s="32"/>
      <c r="AR88" s="96"/>
    </row>
    <row r="89" spans="1:44" x14ac:dyDescent="0.25">
      <c r="A89" s="2">
        <v>1979</v>
      </c>
      <c r="B89" s="32">
        <v>27.2</v>
      </c>
      <c r="C89" s="32">
        <v>28.6</v>
      </c>
      <c r="D89" s="32">
        <v>28.3</v>
      </c>
      <c r="E89" s="32">
        <v>28.1</v>
      </c>
      <c r="F89" s="32">
        <v>28.2</v>
      </c>
      <c r="G89" s="32">
        <v>27.6</v>
      </c>
      <c r="H89" s="32">
        <v>27.1</v>
      </c>
      <c r="I89" s="32">
        <v>26.5</v>
      </c>
      <c r="J89" s="32">
        <v>27.3</v>
      </c>
      <c r="K89" s="32"/>
      <c r="L89" s="32"/>
      <c r="M89" s="32"/>
      <c r="N89" s="96"/>
      <c r="P89" s="73">
        <v>1979</v>
      </c>
      <c r="Q89" s="32"/>
      <c r="R89" s="32"/>
      <c r="S89" s="32"/>
      <c r="T89" s="32"/>
      <c r="U89" s="32"/>
      <c r="V89" s="32"/>
      <c r="W89" s="32"/>
      <c r="X89" s="32"/>
      <c r="Y89" s="32"/>
      <c r="Z89" s="32"/>
      <c r="AA89" s="32"/>
      <c r="AB89" s="32"/>
      <c r="AC89" s="96"/>
      <c r="AE89" s="73">
        <v>1979</v>
      </c>
      <c r="AF89" s="32"/>
      <c r="AG89" s="32"/>
      <c r="AH89" s="32"/>
      <c r="AI89" s="32"/>
      <c r="AJ89" s="32"/>
      <c r="AK89" s="32"/>
      <c r="AL89" s="32"/>
      <c r="AM89" s="32"/>
      <c r="AN89" s="32"/>
      <c r="AO89" s="32"/>
      <c r="AP89" s="32"/>
      <c r="AQ89" s="32"/>
      <c r="AR89" s="96"/>
    </row>
    <row r="90" spans="1:44" x14ac:dyDescent="0.25">
      <c r="A90" s="2">
        <v>1980</v>
      </c>
      <c r="B90" s="32"/>
      <c r="C90" s="32"/>
      <c r="D90" s="32"/>
      <c r="E90" s="32">
        <v>24.7</v>
      </c>
      <c r="F90" s="32"/>
      <c r="G90" s="32"/>
      <c r="H90" s="32"/>
      <c r="I90" s="32">
        <v>26.6</v>
      </c>
      <c r="J90" s="32">
        <v>26.8</v>
      </c>
      <c r="K90" s="32">
        <v>26.5</v>
      </c>
      <c r="L90" s="32">
        <v>25.5</v>
      </c>
      <c r="M90" s="32">
        <v>26.2</v>
      </c>
      <c r="N90" s="96"/>
      <c r="P90" s="73">
        <v>1980</v>
      </c>
      <c r="Q90" s="32"/>
      <c r="R90" s="32"/>
      <c r="S90" s="32"/>
      <c r="T90" s="32"/>
      <c r="U90" s="32"/>
      <c r="V90" s="32"/>
      <c r="W90" s="32"/>
      <c r="X90" s="32"/>
      <c r="Y90" s="32"/>
      <c r="Z90" s="32"/>
      <c r="AA90" s="32"/>
      <c r="AB90" s="32"/>
      <c r="AC90" s="96"/>
      <c r="AE90" s="73">
        <v>1980</v>
      </c>
      <c r="AF90" s="32"/>
      <c r="AG90" s="32"/>
      <c r="AH90" s="32"/>
      <c r="AI90" s="32"/>
      <c r="AJ90" s="32"/>
      <c r="AK90" s="32"/>
      <c r="AL90" s="32"/>
      <c r="AM90" s="32"/>
      <c r="AN90" s="32"/>
      <c r="AO90" s="32"/>
      <c r="AP90" s="32"/>
      <c r="AQ90" s="32"/>
      <c r="AR90" s="96"/>
    </row>
    <row r="91" spans="1:44" x14ac:dyDescent="0.25">
      <c r="A91" s="2">
        <v>1981</v>
      </c>
      <c r="B91" s="32">
        <v>26</v>
      </c>
      <c r="C91" s="32">
        <v>27.3</v>
      </c>
      <c r="D91" s="32">
        <v>27.9</v>
      </c>
      <c r="E91" s="32">
        <v>27.7</v>
      </c>
      <c r="F91" s="32">
        <v>28.2</v>
      </c>
      <c r="G91" s="32">
        <v>27.7</v>
      </c>
      <c r="H91" s="32">
        <v>27.6</v>
      </c>
      <c r="I91" s="32">
        <v>27.3</v>
      </c>
      <c r="J91" s="32">
        <v>27.3</v>
      </c>
      <c r="K91" s="32">
        <v>26.5</v>
      </c>
      <c r="L91" s="32">
        <v>27.1</v>
      </c>
      <c r="M91" s="32">
        <v>27.2</v>
      </c>
      <c r="N91" s="96">
        <f t="shared" si="63"/>
        <v>27.316666666666666</v>
      </c>
      <c r="P91" s="73">
        <v>1981</v>
      </c>
      <c r="Q91" s="32"/>
      <c r="R91" s="32"/>
      <c r="S91" s="32"/>
      <c r="T91" s="32"/>
      <c r="U91" s="32"/>
      <c r="V91" s="32"/>
      <c r="W91" s="32"/>
      <c r="X91" s="32"/>
      <c r="Y91" s="32"/>
      <c r="Z91" s="32"/>
      <c r="AA91" s="32"/>
      <c r="AB91" s="32"/>
      <c r="AC91" s="96"/>
      <c r="AE91" s="73">
        <v>1981</v>
      </c>
      <c r="AF91" s="32"/>
      <c r="AG91" s="32"/>
      <c r="AH91" s="32"/>
      <c r="AI91" s="32"/>
      <c r="AJ91" s="32"/>
      <c r="AK91" s="32"/>
      <c r="AL91" s="32"/>
      <c r="AM91" s="32"/>
      <c r="AN91" s="32"/>
      <c r="AO91" s="32"/>
      <c r="AP91" s="32"/>
      <c r="AQ91" s="32"/>
      <c r="AR91" s="96"/>
    </row>
    <row r="92" spans="1:44" x14ac:dyDescent="0.25">
      <c r="A92" s="2">
        <v>1982</v>
      </c>
      <c r="B92" s="32">
        <v>26.8</v>
      </c>
      <c r="C92" s="32">
        <v>27.1</v>
      </c>
      <c r="D92" s="32">
        <v>27.9</v>
      </c>
      <c r="E92" s="32">
        <v>28.2</v>
      </c>
      <c r="F92" s="32">
        <v>28.5</v>
      </c>
      <c r="G92" s="32">
        <v>26.3</v>
      </c>
      <c r="H92" s="32">
        <v>27</v>
      </c>
      <c r="I92" s="32">
        <v>27.7</v>
      </c>
      <c r="J92" s="32">
        <v>27</v>
      </c>
      <c r="K92" s="32">
        <v>26.2</v>
      </c>
      <c r="L92" s="32">
        <v>26.9</v>
      </c>
      <c r="M92" s="32">
        <v>27.1</v>
      </c>
      <c r="N92" s="96">
        <f t="shared" si="63"/>
        <v>27.224999999999998</v>
      </c>
      <c r="P92" s="73">
        <v>1982</v>
      </c>
      <c r="Q92" s="32"/>
      <c r="R92" s="32"/>
      <c r="S92" s="32"/>
      <c r="T92" s="32"/>
      <c r="U92" s="32"/>
      <c r="V92" s="32"/>
      <c r="W92" s="32"/>
      <c r="X92" s="32"/>
      <c r="Y92" s="32"/>
      <c r="Z92" s="32"/>
      <c r="AA92" s="32"/>
      <c r="AB92" s="32"/>
      <c r="AC92" s="96"/>
      <c r="AE92" s="73">
        <v>1982</v>
      </c>
      <c r="AF92" s="32"/>
      <c r="AG92" s="32"/>
      <c r="AH92" s="32"/>
      <c r="AI92" s="32"/>
      <c r="AJ92" s="32"/>
      <c r="AK92" s="32"/>
      <c r="AL92" s="32"/>
      <c r="AM92" s="32"/>
      <c r="AN92" s="32"/>
      <c r="AO92" s="32"/>
      <c r="AP92" s="32"/>
      <c r="AQ92" s="32"/>
      <c r="AR92" s="96"/>
    </row>
    <row r="93" spans="1:44" x14ac:dyDescent="0.25">
      <c r="A93" s="2">
        <v>1984</v>
      </c>
      <c r="B93" s="32">
        <v>27.2</v>
      </c>
      <c r="C93" s="32">
        <v>27.3</v>
      </c>
      <c r="D93" s="32">
        <v>27.1</v>
      </c>
      <c r="E93" s="32">
        <v>27.4</v>
      </c>
      <c r="F93" s="32">
        <v>26.9</v>
      </c>
      <c r="G93" s="32">
        <v>26.9</v>
      </c>
      <c r="H93" s="32">
        <v>26.8</v>
      </c>
      <c r="I93" s="32">
        <v>26.7</v>
      </c>
      <c r="J93" s="32">
        <v>26.7</v>
      </c>
      <c r="K93" s="32">
        <v>26.5</v>
      </c>
      <c r="L93" s="32">
        <v>26.4</v>
      </c>
      <c r="M93" s="32">
        <v>26.5</v>
      </c>
      <c r="N93" s="96">
        <f t="shared" si="63"/>
        <v>26.866666666666664</v>
      </c>
      <c r="P93" s="73">
        <v>1984</v>
      </c>
      <c r="Q93" s="32"/>
      <c r="R93" s="32"/>
      <c r="S93" s="32"/>
      <c r="T93" s="32"/>
      <c r="U93" s="32"/>
      <c r="V93" s="32"/>
      <c r="W93" s="32"/>
      <c r="X93" s="32"/>
      <c r="Y93" s="32"/>
      <c r="Z93" s="32"/>
      <c r="AA93" s="32"/>
      <c r="AB93" s="32"/>
      <c r="AC93" s="96"/>
      <c r="AE93" s="73">
        <v>1984</v>
      </c>
      <c r="AF93" s="32"/>
      <c r="AG93" s="32"/>
      <c r="AH93" s="32"/>
      <c r="AI93" s="32"/>
      <c r="AJ93" s="32"/>
      <c r="AK93" s="32"/>
      <c r="AL93" s="32"/>
      <c r="AM93" s="32"/>
      <c r="AN93" s="32"/>
      <c r="AO93" s="32"/>
      <c r="AP93" s="32"/>
      <c r="AQ93" s="32"/>
      <c r="AR93" s="96"/>
    </row>
    <row r="94" spans="1:44" x14ac:dyDescent="0.25">
      <c r="A94" s="2">
        <v>1991</v>
      </c>
      <c r="B94" s="32">
        <v>27.7</v>
      </c>
      <c r="C94" s="32">
        <v>27.5</v>
      </c>
      <c r="D94" s="32">
        <v>27.9</v>
      </c>
      <c r="E94" s="32">
        <v>28.4</v>
      </c>
      <c r="F94" s="32">
        <v>27.9</v>
      </c>
      <c r="G94" s="32">
        <v>27.9</v>
      </c>
      <c r="H94" s="32">
        <v>28.1</v>
      </c>
      <c r="I94" s="32">
        <v>27.8</v>
      </c>
      <c r="J94" s="32">
        <v>27.3</v>
      </c>
      <c r="K94" s="32">
        <v>26.9</v>
      </c>
      <c r="L94" s="32">
        <v>26.9</v>
      </c>
      <c r="M94" s="32">
        <v>27.5</v>
      </c>
      <c r="N94" s="96">
        <f t="shared" si="63"/>
        <v>27.650000000000002</v>
      </c>
      <c r="P94" s="73">
        <v>1991</v>
      </c>
      <c r="Q94" s="32">
        <v>30.2</v>
      </c>
      <c r="R94" s="32">
        <v>29.6</v>
      </c>
      <c r="S94" s="32">
        <v>30.4</v>
      </c>
      <c r="T94" s="32">
        <v>30.9</v>
      </c>
      <c r="U94" s="32">
        <v>31.3</v>
      </c>
      <c r="V94" s="32">
        <v>30.8</v>
      </c>
      <c r="W94" s="32">
        <v>30.7</v>
      </c>
      <c r="X94" s="32">
        <v>30.7</v>
      </c>
      <c r="Y94" s="32">
        <v>31</v>
      </c>
      <c r="Z94" s="32">
        <v>31.3</v>
      </c>
      <c r="AA94" s="32">
        <v>29.9</v>
      </c>
      <c r="AB94" s="32">
        <v>29.9</v>
      </c>
      <c r="AC94" s="96">
        <f t="shared" ref="AC94:AC98" si="64">AVERAGE(Q94:AB94)</f>
        <v>30.558333333333334</v>
      </c>
      <c r="AE94" s="73">
        <v>1991</v>
      </c>
      <c r="AF94" s="32">
        <v>25.7</v>
      </c>
      <c r="AG94" s="32">
        <v>25.9</v>
      </c>
      <c r="AH94" s="32">
        <v>26</v>
      </c>
      <c r="AI94" s="32">
        <v>26.6</v>
      </c>
      <c r="AJ94" s="32">
        <v>25.8</v>
      </c>
      <c r="AK94" s="32">
        <v>25.6</v>
      </c>
      <c r="AL94" s="32">
        <v>25.9</v>
      </c>
      <c r="AM94" s="32">
        <v>25.4</v>
      </c>
      <c r="AN94" s="32">
        <v>24.5</v>
      </c>
      <c r="AO94" s="32">
        <v>24.1</v>
      </c>
      <c r="AP94" s="32">
        <v>24.2</v>
      </c>
      <c r="AQ94" s="32">
        <v>25.3</v>
      </c>
      <c r="AR94" s="96">
        <f t="shared" ref="AR94:AR98" si="65">AVERAGE(AF94:AQ94)</f>
        <v>25.416666666666668</v>
      </c>
    </row>
    <row r="95" spans="1:44" x14ac:dyDescent="0.25">
      <c r="A95" s="2">
        <v>1992</v>
      </c>
      <c r="B95" s="32">
        <v>27.5</v>
      </c>
      <c r="C95" s="32">
        <v>27.5</v>
      </c>
      <c r="D95" s="32">
        <v>27.2</v>
      </c>
      <c r="E95" s="32">
        <v>27.5</v>
      </c>
      <c r="F95" s="32">
        <v>26.9</v>
      </c>
      <c r="G95" s="32">
        <v>27.2</v>
      </c>
      <c r="H95" s="32">
        <v>26.6</v>
      </c>
      <c r="I95" s="32">
        <v>26.4</v>
      </c>
      <c r="J95" s="32">
        <v>26.2</v>
      </c>
      <c r="K95" s="32">
        <v>26.4</v>
      </c>
      <c r="L95" s="32">
        <v>26.6</v>
      </c>
      <c r="M95" s="32">
        <v>26.8</v>
      </c>
      <c r="N95" s="96">
        <f t="shared" si="63"/>
        <v>26.900000000000002</v>
      </c>
      <c r="P95" s="73">
        <v>1992</v>
      </c>
      <c r="Q95" s="32">
        <v>29.5</v>
      </c>
      <c r="R95" s="32">
        <v>29.9</v>
      </c>
      <c r="S95" s="32">
        <v>29.3</v>
      </c>
      <c r="T95" s="32">
        <v>29.8</v>
      </c>
      <c r="U95" s="32">
        <v>29.5</v>
      </c>
      <c r="V95" s="32">
        <v>31</v>
      </c>
      <c r="W95" s="32">
        <v>29.9</v>
      </c>
      <c r="X95" s="32">
        <v>29.4</v>
      </c>
      <c r="Y95" s="32">
        <v>30.3</v>
      </c>
      <c r="Z95" s="32">
        <v>29.7</v>
      </c>
      <c r="AA95" s="32">
        <v>29.8</v>
      </c>
      <c r="AB95" s="32">
        <v>29.3</v>
      </c>
      <c r="AC95" s="96">
        <f t="shared" si="64"/>
        <v>29.783333333333335</v>
      </c>
      <c r="AE95" s="73">
        <v>1992</v>
      </c>
      <c r="AF95" s="32">
        <v>26</v>
      </c>
      <c r="AG95" s="32">
        <v>25.7</v>
      </c>
      <c r="AH95" s="32">
        <v>25.4</v>
      </c>
      <c r="AI95" s="32">
        <v>25.3</v>
      </c>
      <c r="AJ95" s="32">
        <v>24.6</v>
      </c>
      <c r="AK95" s="32">
        <v>24.3</v>
      </c>
      <c r="AL95" s="32">
        <v>23.6</v>
      </c>
      <c r="AM95" s="32">
        <v>23.7</v>
      </c>
      <c r="AN95" s="32">
        <v>23.5</v>
      </c>
      <c r="AO95" s="32">
        <v>23.8</v>
      </c>
      <c r="AP95" s="32">
        <v>23.8</v>
      </c>
      <c r="AQ95" s="32">
        <v>24.5</v>
      </c>
      <c r="AR95" s="96">
        <f t="shared" si="65"/>
        <v>24.516666666666666</v>
      </c>
    </row>
    <row r="96" spans="1:44" x14ac:dyDescent="0.25">
      <c r="A96" s="2">
        <v>1993</v>
      </c>
      <c r="B96" s="32">
        <v>26.7</v>
      </c>
      <c r="C96" s="32">
        <v>26.9</v>
      </c>
      <c r="D96" s="32">
        <v>27.1</v>
      </c>
      <c r="E96" s="32">
        <v>27.4</v>
      </c>
      <c r="F96" s="32">
        <v>27.4</v>
      </c>
      <c r="G96" s="32">
        <v>27.1</v>
      </c>
      <c r="H96" s="32">
        <v>27.2</v>
      </c>
      <c r="I96" s="32">
        <v>26.9</v>
      </c>
      <c r="J96" s="32">
        <v>26.1</v>
      </c>
      <c r="K96" s="32">
        <v>26.5</v>
      </c>
      <c r="L96" s="32">
        <v>26.3</v>
      </c>
      <c r="M96" s="32">
        <v>26.8</v>
      </c>
      <c r="N96" s="96">
        <f t="shared" si="63"/>
        <v>26.866666666666664</v>
      </c>
      <c r="P96" s="73">
        <v>1993</v>
      </c>
      <c r="Q96" s="32">
        <v>29.1</v>
      </c>
      <c r="R96" s="32">
        <v>29.1</v>
      </c>
      <c r="S96" s="32">
        <v>29.4</v>
      </c>
      <c r="T96" s="32">
        <v>30</v>
      </c>
      <c r="U96" s="32">
        <v>31.2</v>
      </c>
      <c r="V96" s="32">
        <v>30.6</v>
      </c>
      <c r="W96" s="32">
        <v>29.7</v>
      </c>
      <c r="X96" s="32">
        <v>29.8</v>
      </c>
      <c r="Y96" s="32">
        <v>29.6</v>
      </c>
      <c r="Z96" s="32">
        <v>30</v>
      </c>
      <c r="AA96" s="32">
        <v>29</v>
      </c>
      <c r="AB96" s="32">
        <v>29.1</v>
      </c>
      <c r="AC96" s="96">
        <f t="shared" si="64"/>
        <v>29.716666666666669</v>
      </c>
      <c r="AE96" s="73">
        <v>1993</v>
      </c>
      <c r="AF96" s="32">
        <v>24.7</v>
      </c>
      <c r="AG96" s="32">
        <v>25.2</v>
      </c>
      <c r="AH96" s="32">
        <v>25</v>
      </c>
      <c r="AI96" s="32">
        <v>24.9</v>
      </c>
      <c r="AJ96" s="32">
        <v>24.7</v>
      </c>
      <c r="AK96" s="32">
        <v>24.4</v>
      </c>
      <c r="AL96" s="32">
        <v>24.6</v>
      </c>
      <c r="AM96" s="32">
        <v>23.8</v>
      </c>
      <c r="AN96" s="32">
        <v>22.8</v>
      </c>
      <c r="AO96" s="32">
        <v>23.2</v>
      </c>
      <c r="AP96" s="32">
        <v>23.1</v>
      </c>
      <c r="AQ96" s="32">
        <v>23.9</v>
      </c>
      <c r="AR96" s="96">
        <f t="shared" si="65"/>
        <v>24.191666666666666</v>
      </c>
    </row>
    <row r="97" spans="1:44" x14ac:dyDescent="0.25">
      <c r="A97" s="2">
        <v>1994</v>
      </c>
      <c r="B97" s="32">
        <v>27</v>
      </c>
      <c r="C97" s="32">
        <v>26.7</v>
      </c>
      <c r="D97" s="32">
        <v>27.1</v>
      </c>
      <c r="E97" s="32">
        <v>27.5</v>
      </c>
      <c r="F97" s="32">
        <v>27</v>
      </c>
      <c r="G97" s="32">
        <v>26.8</v>
      </c>
      <c r="H97" s="32">
        <v>27.1</v>
      </c>
      <c r="I97" s="32">
        <v>26.6</v>
      </c>
      <c r="J97" s="32">
        <v>26.8</v>
      </c>
      <c r="K97" s="32">
        <v>26.6</v>
      </c>
      <c r="L97" s="32">
        <v>26.4</v>
      </c>
      <c r="M97" s="32">
        <v>27.3</v>
      </c>
      <c r="N97" s="96">
        <f t="shared" si="63"/>
        <v>26.908333333333335</v>
      </c>
      <c r="P97" s="73">
        <v>1994</v>
      </c>
      <c r="Q97" s="32">
        <v>29.1</v>
      </c>
      <c r="R97" s="32">
        <v>28.9</v>
      </c>
      <c r="S97" s="32">
        <v>29.2</v>
      </c>
      <c r="T97" s="32">
        <v>30.1</v>
      </c>
      <c r="U97" s="32">
        <v>30.2</v>
      </c>
      <c r="V97" s="32">
        <v>29.5</v>
      </c>
      <c r="W97" s="32">
        <v>29.5</v>
      </c>
      <c r="X97" s="32">
        <v>29.5</v>
      </c>
      <c r="Y97" s="32">
        <v>30.2</v>
      </c>
      <c r="Z97" s="32">
        <v>30.8</v>
      </c>
      <c r="AA97" s="32">
        <v>29.7</v>
      </c>
      <c r="AB97" s="32">
        <v>30</v>
      </c>
      <c r="AC97" s="96">
        <f t="shared" si="64"/>
        <v>29.724999999999998</v>
      </c>
      <c r="AE97" s="73">
        <v>1994</v>
      </c>
      <c r="AF97" s="32">
        <v>24.6</v>
      </c>
      <c r="AG97" s="32">
        <v>24.3</v>
      </c>
      <c r="AH97" s="32">
        <v>25</v>
      </c>
      <c r="AI97" s="32">
        <v>25.2</v>
      </c>
      <c r="AJ97" s="32">
        <v>24.4</v>
      </c>
      <c r="AK97" s="32">
        <v>24</v>
      </c>
      <c r="AL97" s="32">
        <v>24.6</v>
      </c>
      <c r="AM97" s="32">
        <v>23.7</v>
      </c>
      <c r="AN97" s="32">
        <v>24.1</v>
      </c>
      <c r="AO97" s="32">
        <v>23.6</v>
      </c>
      <c r="AP97" s="32">
        <v>23.5</v>
      </c>
      <c r="AQ97" s="32">
        <v>24.7</v>
      </c>
      <c r="AR97" s="96">
        <f t="shared" si="65"/>
        <v>24.308333333333334</v>
      </c>
    </row>
    <row r="98" spans="1:44" x14ac:dyDescent="0.25">
      <c r="A98" s="2">
        <v>1995</v>
      </c>
      <c r="B98" s="32">
        <v>27.2</v>
      </c>
      <c r="C98" s="32">
        <v>27.2</v>
      </c>
      <c r="D98" s="32">
        <v>27.2</v>
      </c>
      <c r="E98" s="32">
        <v>27.6</v>
      </c>
      <c r="F98" s="32">
        <v>26.7</v>
      </c>
      <c r="G98" s="32">
        <v>27</v>
      </c>
      <c r="H98" s="32">
        <v>26.8</v>
      </c>
      <c r="I98" s="32">
        <v>27</v>
      </c>
      <c r="J98" s="32">
        <v>27</v>
      </c>
      <c r="K98" s="32">
        <v>26.5</v>
      </c>
      <c r="L98" s="32">
        <v>26.3</v>
      </c>
      <c r="M98" s="32">
        <v>26.4</v>
      </c>
      <c r="N98" s="96">
        <f t="shared" si="63"/>
        <v>26.908333333333331</v>
      </c>
      <c r="P98" s="73">
        <v>1995</v>
      </c>
      <c r="Q98" s="32">
        <v>29.4</v>
      </c>
      <c r="R98" s="32">
        <v>29.4</v>
      </c>
      <c r="S98" s="32">
        <v>30</v>
      </c>
      <c r="T98" s="32">
        <v>30.4</v>
      </c>
      <c r="U98" s="32">
        <v>30.3</v>
      </c>
      <c r="V98" s="32">
        <v>30.9</v>
      </c>
      <c r="W98" s="32">
        <v>30</v>
      </c>
      <c r="X98" s="32">
        <v>31.4</v>
      </c>
      <c r="Y98" s="32">
        <v>31.5</v>
      </c>
      <c r="Z98" s="32">
        <v>31.3</v>
      </c>
      <c r="AA98" s="32">
        <v>29.3</v>
      </c>
      <c r="AB98" s="32">
        <v>29.4</v>
      </c>
      <c r="AC98" s="96">
        <f t="shared" si="64"/>
        <v>30.275000000000002</v>
      </c>
      <c r="AE98" s="73">
        <v>1995</v>
      </c>
      <c r="AF98" s="32">
        <v>25.1</v>
      </c>
      <c r="AG98" s="32">
        <v>25.3</v>
      </c>
      <c r="AH98" s="32">
        <v>24.7</v>
      </c>
      <c r="AI98" s="32">
        <v>25.2</v>
      </c>
      <c r="AJ98" s="32">
        <v>24.1</v>
      </c>
      <c r="AK98" s="32">
        <v>24.2</v>
      </c>
      <c r="AL98" s="32">
        <v>24.1</v>
      </c>
      <c r="AM98" s="32">
        <v>24.1</v>
      </c>
      <c r="AN98" s="32">
        <v>24.1</v>
      </c>
      <c r="AO98" s="32">
        <v>23.7</v>
      </c>
      <c r="AP98" s="32">
        <v>23.5</v>
      </c>
      <c r="AQ98" s="32">
        <v>23.4</v>
      </c>
      <c r="AR98" s="96">
        <f t="shared" si="65"/>
        <v>24.291666666666661</v>
      </c>
    </row>
    <row r="100" spans="1:44" x14ac:dyDescent="0.25">
      <c r="A100" s="25" t="s">
        <v>96</v>
      </c>
      <c r="B100" s="32">
        <f>AVERAGE(B84:B98)</f>
        <v>27.061538461538458</v>
      </c>
      <c r="C100" s="32">
        <f t="shared" ref="C100:N100" si="66">AVERAGE(C84:C98)</f>
        <v>27.246153846153845</v>
      </c>
      <c r="D100" s="32">
        <f t="shared" si="66"/>
        <v>27.361538461538466</v>
      </c>
      <c r="E100" s="32">
        <f t="shared" si="66"/>
        <v>27.378571428571426</v>
      </c>
      <c r="F100" s="32">
        <f t="shared" si="66"/>
        <v>27.45384615384615</v>
      </c>
      <c r="G100" s="32">
        <f t="shared" si="66"/>
        <v>27.123076923076926</v>
      </c>
      <c r="H100" s="32">
        <f t="shared" si="66"/>
        <v>27.258333333333336</v>
      </c>
      <c r="I100" s="32">
        <f t="shared" si="66"/>
        <v>26.884615384615383</v>
      </c>
      <c r="J100" s="32">
        <f t="shared" si="66"/>
        <v>26.807692307692314</v>
      </c>
      <c r="K100" s="32">
        <f t="shared" si="66"/>
        <v>26.616666666666671</v>
      </c>
      <c r="L100" s="32">
        <f t="shared" si="66"/>
        <v>26.833333333333332</v>
      </c>
      <c r="M100" s="32">
        <f t="shared" si="66"/>
        <v>27.208333333333332</v>
      </c>
      <c r="N100" s="96">
        <f t="shared" si="66"/>
        <v>27.149242424242424</v>
      </c>
      <c r="P100" s="97" t="s">
        <v>96</v>
      </c>
      <c r="Q100" s="32">
        <f>AVERAGE(Q84:Q98)</f>
        <v>29.46</v>
      </c>
      <c r="R100" s="32">
        <f t="shared" ref="R100:AC100" si="67">AVERAGE(R84:R98)</f>
        <v>29.380000000000003</v>
      </c>
      <c r="S100" s="32">
        <f t="shared" si="67"/>
        <v>29.660000000000004</v>
      </c>
      <c r="T100" s="32">
        <f t="shared" si="67"/>
        <v>30.240000000000002</v>
      </c>
      <c r="U100" s="32">
        <f t="shared" si="67"/>
        <v>30.5</v>
      </c>
      <c r="V100" s="32">
        <f t="shared" si="67"/>
        <v>30.560000000000002</v>
      </c>
      <c r="W100" s="32">
        <f t="shared" si="67"/>
        <v>29.96</v>
      </c>
      <c r="X100" s="32">
        <f t="shared" si="67"/>
        <v>30.159999999999997</v>
      </c>
      <c r="Y100" s="32">
        <f t="shared" si="67"/>
        <v>30.520000000000003</v>
      </c>
      <c r="Z100" s="32">
        <f t="shared" si="67"/>
        <v>30.619999999999997</v>
      </c>
      <c r="AA100" s="32">
        <f t="shared" si="67"/>
        <v>29.540000000000003</v>
      </c>
      <c r="AB100" s="32">
        <f t="shared" si="67"/>
        <v>29.540000000000003</v>
      </c>
      <c r="AC100" s="96">
        <f t="shared" si="67"/>
        <v>30.011666666666667</v>
      </c>
      <c r="AE100" s="97" t="s">
        <v>96</v>
      </c>
      <c r="AF100" s="32">
        <f>AVERAGE(AF84:AF98)</f>
        <v>25.22</v>
      </c>
      <c r="AG100" s="32">
        <f t="shared" ref="AG100:AR100" si="68">AVERAGE(AG84:AG98)</f>
        <v>25.279999999999998</v>
      </c>
      <c r="AH100" s="32">
        <f t="shared" si="68"/>
        <v>25.220000000000002</v>
      </c>
      <c r="AI100" s="32">
        <f t="shared" si="68"/>
        <v>25.440000000000005</v>
      </c>
      <c r="AJ100" s="32">
        <f t="shared" si="68"/>
        <v>24.72</v>
      </c>
      <c r="AK100" s="32">
        <f t="shared" si="68"/>
        <v>24.500000000000004</v>
      </c>
      <c r="AL100" s="32">
        <f t="shared" si="68"/>
        <v>24.616666666666664</v>
      </c>
      <c r="AM100" s="32">
        <f t="shared" si="68"/>
        <v>24.216666666666669</v>
      </c>
      <c r="AN100" s="32">
        <f t="shared" si="68"/>
        <v>23.95</v>
      </c>
      <c r="AO100" s="32">
        <f t="shared" si="68"/>
        <v>23.816666666666666</v>
      </c>
      <c r="AP100" s="32">
        <f t="shared" si="68"/>
        <v>23.716666666666669</v>
      </c>
      <c r="AQ100" s="32">
        <f t="shared" si="68"/>
        <v>24.283333333333331</v>
      </c>
      <c r="AR100" s="96">
        <f t="shared" si="68"/>
        <v>24.544999999999998</v>
      </c>
    </row>
    <row r="101" spans="1:44" x14ac:dyDescent="0.25">
      <c r="A101" s="25" t="s">
        <v>97</v>
      </c>
      <c r="B101" s="32">
        <f>STDEV(B84:B98)</f>
        <v>0.53780179362918568</v>
      </c>
      <c r="C101" s="32">
        <f t="shared" ref="C101:N101" si="69">STDEV(C84:C98)</f>
        <v>0.71602535408483092</v>
      </c>
      <c r="D101" s="32">
        <f t="shared" si="69"/>
        <v>0.61174403898261942</v>
      </c>
      <c r="E101" s="32">
        <f t="shared" si="69"/>
        <v>0.94232002683113625</v>
      </c>
      <c r="F101" s="32">
        <f t="shared" si="69"/>
        <v>0.67652960592446221</v>
      </c>
      <c r="G101" s="32">
        <f t="shared" si="69"/>
        <v>0.53565201103242055</v>
      </c>
      <c r="H101" s="32">
        <f t="shared" si="69"/>
        <v>0.46799054639506471</v>
      </c>
      <c r="I101" s="32">
        <f t="shared" si="69"/>
        <v>0.63488339329118015</v>
      </c>
      <c r="J101" s="32">
        <f t="shared" si="69"/>
        <v>0.61841401781969452</v>
      </c>
      <c r="K101" s="32">
        <f t="shared" si="69"/>
        <v>0.65342918282679807</v>
      </c>
      <c r="L101" s="32">
        <f t="shared" si="69"/>
        <v>0.85634883857767541</v>
      </c>
      <c r="M101" s="32">
        <f t="shared" si="69"/>
        <v>0.7488880646220325</v>
      </c>
      <c r="N101" s="96">
        <f t="shared" si="69"/>
        <v>0.40947891251928997</v>
      </c>
      <c r="P101" s="97" t="s">
        <v>97</v>
      </c>
      <c r="Q101" s="32">
        <f>STDEV(Q84:Q98)</f>
        <v>0.45055521304275159</v>
      </c>
      <c r="R101" s="32">
        <f t="shared" ref="R101:AC101" si="70">STDEV(R84:R98)</f>
        <v>0.39623225512317889</v>
      </c>
      <c r="S101" s="32">
        <f t="shared" si="70"/>
        <v>0.51768716422179106</v>
      </c>
      <c r="T101" s="32">
        <f t="shared" si="70"/>
        <v>0.42778499272414783</v>
      </c>
      <c r="U101" s="32">
        <f t="shared" si="70"/>
        <v>0.75166481891864534</v>
      </c>
      <c r="V101" s="32">
        <f t="shared" si="70"/>
        <v>0.61073725938409873</v>
      </c>
      <c r="W101" s="32">
        <f t="shared" si="70"/>
        <v>0.45607017003965505</v>
      </c>
      <c r="X101" s="32">
        <f t="shared" si="70"/>
        <v>0.86197447758039769</v>
      </c>
      <c r="Y101" s="32">
        <f t="shared" si="70"/>
        <v>0.73959448348402346</v>
      </c>
      <c r="Z101" s="32">
        <f t="shared" si="70"/>
        <v>0.73959448348402435</v>
      </c>
      <c r="AA101" s="32">
        <f t="shared" si="70"/>
        <v>0.37815340802378034</v>
      </c>
      <c r="AB101" s="32">
        <f t="shared" si="70"/>
        <v>0.39115214431215822</v>
      </c>
      <c r="AC101" s="96">
        <f t="shared" si="70"/>
        <v>0.3839035613854665</v>
      </c>
      <c r="AE101" s="97" t="s">
        <v>97</v>
      </c>
      <c r="AF101" s="32">
        <f>STDEV(AF84:AF98)</f>
        <v>0.61400325732034955</v>
      </c>
      <c r="AG101" s="32">
        <f t="shared" ref="AG101:AR101" si="71">STDEV(AG84:AG98)</f>
        <v>0.61806148561449703</v>
      </c>
      <c r="AH101" s="32">
        <f t="shared" si="71"/>
        <v>0.5019960159204454</v>
      </c>
      <c r="AI101" s="32">
        <f t="shared" si="71"/>
        <v>0.66558245169175045</v>
      </c>
      <c r="AJ101" s="32">
        <f t="shared" si="71"/>
        <v>0.64575537163851771</v>
      </c>
      <c r="AK101" s="32">
        <f t="shared" si="71"/>
        <v>0.63245553203367655</v>
      </c>
      <c r="AL101" s="32">
        <f t="shared" si="71"/>
        <v>0.77824589087682627</v>
      </c>
      <c r="AM101" s="32">
        <f t="shared" si="71"/>
        <v>0.67354782062349983</v>
      </c>
      <c r="AN101" s="32">
        <f t="shared" si="71"/>
        <v>0.69785385289471591</v>
      </c>
      <c r="AO101" s="32">
        <f t="shared" si="71"/>
        <v>0.44459719597256447</v>
      </c>
      <c r="AP101" s="32">
        <f t="shared" si="71"/>
        <v>0.43550736694878778</v>
      </c>
      <c r="AQ101" s="32">
        <f t="shared" si="71"/>
        <v>0.68239773348588117</v>
      </c>
      <c r="AR101" s="96">
        <f t="shared" si="71"/>
        <v>0.50140774048893932</v>
      </c>
    </row>
    <row r="102" spans="1:44" x14ac:dyDescent="0.25">
      <c r="A102" s="25" t="s">
        <v>98</v>
      </c>
      <c r="B102" s="32">
        <f t="shared" ref="B102" si="72">B101/B100*100</f>
        <v>1.9873289702044952</v>
      </c>
      <c r="C102" s="32">
        <f t="shared" ref="C102:N102" si="73">C101/C100*100</f>
        <v>2.6279869009324681</v>
      </c>
      <c r="D102" s="32">
        <f t="shared" si="73"/>
        <v>2.2357808565572257</v>
      </c>
      <c r="E102" s="32">
        <f t="shared" si="73"/>
        <v>3.4418159080709385</v>
      </c>
      <c r="F102" s="32">
        <f t="shared" si="73"/>
        <v>2.4642434511117988</v>
      </c>
      <c r="G102" s="32">
        <f t="shared" si="73"/>
        <v>1.9748939714751748</v>
      </c>
      <c r="H102" s="32">
        <f t="shared" si="73"/>
        <v>1.7168714633875803</v>
      </c>
      <c r="I102" s="32">
        <f t="shared" si="73"/>
        <v>2.3615119063763497</v>
      </c>
      <c r="J102" s="32">
        <f t="shared" si="73"/>
        <v>2.3068528641767654</v>
      </c>
      <c r="K102" s="32">
        <f t="shared" si="73"/>
        <v>2.454962490269748</v>
      </c>
      <c r="L102" s="32">
        <f t="shared" si="73"/>
        <v>3.1913621313453744</v>
      </c>
      <c r="M102" s="32">
        <f t="shared" si="73"/>
        <v>2.75242167701819</v>
      </c>
      <c r="N102" s="96">
        <f t="shared" si="73"/>
        <v>1.5082517078032838</v>
      </c>
      <c r="P102" s="97" t="s">
        <v>98</v>
      </c>
      <c r="Q102" s="32">
        <f t="shared" ref="Q102:AC102" si="74">Q101/Q100*100</f>
        <v>1.5293795418966449</v>
      </c>
      <c r="R102" s="32">
        <f t="shared" si="74"/>
        <v>1.3486462053205543</v>
      </c>
      <c r="S102" s="32">
        <f t="shared" si="74"/>
        <v>1.745405138981089</v>
      </c>
      <c r="T102" s="32">
        <f t="shared" si="74"/>
        <v>1.4146329124475787</v>
      </c>
      <c r="U102" s="32">
        <f t="shared" si="74"/>
        <v>2.4644748161267058</v>
      </c>
      <c r="V102" s="32">
        <f t="shared" si="74"/>
        <v>1.9984857964139353</v>
      </c>
      <c r="W102" s="32">
        <f t="shared" si="74"/>
        <v>1.5222635849120663</v>
      </c>
      <c r="X102" s="32">
        <f t="shared" si="74"/>
        <v>2.8580055622692235</v>
      </c>
      <c r="Y102" s="32">
        <f t="shared" si="74"/>
        <v>2.4233108895282549</v>
      </c>
      <c r="Z102" s="32">
        <f t="shared" si="74"/>
        <v>2.4153967455389433</v>
      </c>
      <c r="AA102" s="32">
        <f t="shared" si="74"/>
        <v>1.2801401761130002</v>
      </c>
      <c r="AB102" s="32">
        <f t="shared" si="74"/>
        <v>1.3241440227222687</v>
      </c>
      <c r="AC102" s="96">
        <f t="shared" si="74"/>
        <v>1.2791810786431939</v>
      </c>
      <c r="AE102" s="97" t="s">
        <v>98</v>
      </c>
      <c r="AF102" s="32">
        <f t="shared" ref="AF102:AR102" si="75">AF101/AF100*100</f>
        <v>2.4345886491687136</v>
      </c>
      <c r="AG102" s="32">
        <f t="shared" si="75"/>
        <v>2.4448634715763333</v>
      </c>
      <c r="AH102" s="32">
        <f t="shared" si="75"/>
        <v>1.9904679457591012</v>
      </c>
      <c r="AI102" s="32">
        <f t="shared" si="75"/>
        <v>2.6162832220587671</v>
      </c>
      <c r="AJ102" s="32">
        <f t="shared" si="75"/>
        <v>2.612279011482677</v>
      </c>
      <c r="AK102" s="32">
        <f t="shared" si="75"/>
        <v>2.5814511511578631</v>
      </c>
      <c r="AL102" s="32">
        <f t="shared" si="75"/>
        <v>3.1614592723500055</v>
      </c>
      <c r="AM102" s="32">
        <f t="shared" si="75"/>
        <v>2.7813399337515476</v>
      </c>
      <c r="AN102" s="32">
        <f t="shared" si="75"/>
        <v>2.9137947928798162</v>
      </c>
      <c r="AO102" s="32">
        <f t="shared" si="75"/>
        <v>1.8667481986251833</v>
      </c>
      <c r="AP102" s="32">
        <f t="shared" si="75"/>
        <v>1.8362924818641788</v>
      </c>
      <c r="AQ102" s="32">
        <f t="shared" si="75"/>
        <v>2.8101485249933336</v>
      </c>
      <c r="AR102" s="96">
        <f t="shared" si="75"/>
        <v>2.042810105882825</v>
      </c>
    </row>
    <row r="103" spans="1:44" x14ac:dyDescent="0.25">
      <c r="A103" s="25" t="s">
        <v>99</v>
      </c>
      <c r="B103" s="32">
        <f>MIN(B84:B98)</f>
        <v>26</v>
      </c>
      <c r="C103" s="32">
        <f t="shared" ref="C103:N103" si="76">MIN(C84:C98)</f>
        <v>26.1</v>
      </c>
      <c r="D103" s="32">
        <f t="shared" si="76"/>
        <v>26.3</v>
      </c>
      <c r="E103" s="32">
        <f t="shared" si="76"/>
        <v>24.7</v>
      </c>
      <c r="F103" s="32">
        <f t="shared" si="76"/>
        <v>26.5</v>
      </c>
      <c r="G103" s="32">
        <f t="shared" si="76"/>
        <v>26.1</v>
      </c>
      <c r="H103" s="32">
        <f t="shared" si="76"/>
        <v>26.6</v>
      </c>
      <c r="I103" s="32">
        <f t="shared" si="76"/>
        <v>25.4</v>
      </c>
      <c r="J103" s="32">
        <f t="shared" si="76"/>
        <v>25.3</v>
      </c>
      <c r="K103" s="32">
        <f t="shared" si="76"/>
        <v>25.4</v>
      </c>
      <c r="L103" s="32">
        <f t="shared" si="76"/>
        <v>25.5</v>
      </c>
      <c r="M103" s="32">
        <f t="shared" si="76"/>
        <v>26.2</v>
      </c>
      <c r="N103" s="96">
        <f t="shared" si="76"/>
        <v>26.541666666666668</v>
      </c>
      <c r="P103" s="97" t="s">
        <v>99</v>
      </c>
      <c r="Q103" s="32">
        <f>MIN(Q84:Q98)</f>
        <v>29.1</v>
      </c>
      <c r="R103" s="32">
        <f t="shared" ref="R103:AC103" si="77">MIN(R84:R98)</f>
        <v>28.9</v>
      </c>
      <c r="S103" s="32">
        <f t="shared" si="77"/>
        <v>29.2</v>
      </c>
      <c r="T103" s="32">
        <f t="shared" si="77"/>
        <v>29.8</v>
      </c>
      <c r="U103" s="32">
        <f t="shared" si="77"/>
        <v>29.5</v>
      </c>
      <c r="V103" s="32">
        <f t="shared" si="77"/>
        <v>29.5</v>
      </c>
      <c r="W103" s="32">
        <f t="shared" si="77"/>
        <v>29.5</v>
      </c>
      <c r="X103" s="32">
        <f t="shared" si="77"/>
        <v>29.4</v>
      </c>
      <c r="Y103" s="32">
        <f t="shared" si="77"/>
        <v>29.6</v>
      </c>
      <c r="Z103" s="32">
        <f t="shared" si="77"/>
        <v>29.7</v>
      </c>
      <c r="AA103" s="32">
        <f t="shared" si="77"/>
        <v>29</v>
      </c>
      <c r="AB103" s="32">
        <f t="shared" si="77"/>
        <v>29.1</v>
      </c>
      <c r="AC103" s="96">
        <f t="shared" si="77"/>
        <v>29.716666666666669</v>
      </c>
      <c r="AE103" s="97" t="s">
        <v>99</v>
      </c>
      <c r="AF103" s="32">
        <f>MIN(AF84:AF98)</f>
        <v>24.6</v>
      </c>
      <c r="AG103" s="32">
        <f t="shared" ref="AG103:AR103" si="78">MIN(AG84:AG98)</f>
        <v>24.3</v>
      </c>
      <c r="AH103" s="32">
        <f t="shared" si="78"/>
        <v>24.7</v>
      </c>
      <c r="AI103" s="32">
        <f t="shared" si="78"/>
        <v>24.9</v>
      </c>
      <c r="AJ103" s="32">
        <f t="shared" si="78"/>
        <v>24.1</v>
      </c>
      <c r="AK103" s="32">
        <f t="shared" si="78"/>
        <v>24</v>
      </c>
      <c r="AL103" s="32">
        <f t="shared" si="78"/>
        <v>23.6</v>
      </c>
      <c r="AM103" s="32">
        <f t="shared" si="78"/>
        <v>23.7</v>
      </c>
      <c r="AN103" s="32">
        <f t="shared" si="78"/>
        <v>22.8</v>
      </c>
      <c r="AO103" s="32">
        <f t="shared" si="78"/>
        <v>23.2</v>
      </c>
      <c r="AP103" s="32">
        <f t="shared" si="78"/>
        <v>23.1</v>
      </c>
      <c r="AQ103" s="32">
        <f t="shared" si="78"/>
        <v>23.4</v>
      </c>
      <c r="AR103" s="96">
        <f t="shared" si="78"/>
        <v>24.191666666666666</v>
      </c>
    </row>
    <row r="104" spans="1:44" x14ac:dyDescent="0.25">
      <c r="A104" s="25" t="s">
        <v>100</v>
      </c>
      <c r="B104" s="32">
        <f>MAX(B84:B98)</f>
        <v>27.8</v>
      </c>
      <c r="C104" s="32">
        <f t="shared" ref="C104:N104" si="79">MAX(C84:C98)</f>
        <v>28.6</v>
      </c>
      <c r="D104" s="32">
        <f t="shared" si="79"/>
        <v>28.3</v>
      </c>
      <c r="E104" s="32">
        <f t="shared" si="79"/>
        <v>28.4</v>
      </c>
      <c r="F104" s="32">
        <f t="shared" si="79"/>
        <v>28.5</v>
      </c>
      <c r="G104" s="32">
        <f t="shared" si="79"/>
        <v>27.9</v>
      </c>
      <c r="H104" s="32">
        <f t="shared" si="79"/>
        <v>28.1</v>
      </c>
      <c r="I104" s="32">
        <f t="shared" si="79"/>
        <v>27.8</v>
      </c>
      <c r="J104" s="32">
        <f t="shared" si="79"/>
        <v>27.5</v>
      </c>
      <c r="K104" s="32">
        <f t="shared" si="79"/>
        <v>28.2</v>
      </c>
      <c r="L104" s="32">
        <f t="shared" si="79"/>
        <v>29</v>
      </c>
      <c r="M104" s="32">
        <f t="shared" si="79"/>
        <v>28.7</v>
      </c>
      <c r="N104" s="96">
        <f t="shared" si="79"/>
        <v>27.808333333333334</v>
      </c>
      <c r="P104" s="97" t="s">
        <v>100</v>
      </c>
      <c r="Q104" s="32">
        <f>MAX(Q84:Q98)</f>
        <v>30.2</v>
      </c>
      <c r="R104" s="32">
        <f t="shared" ref="R104:AC104" si="80">MAX(R84:R98)</f>
        <v>29.9</v>
      </c>
      <c r="S104" s="32">
        <f t="shared" si="80"/>
        <v>30.4</v>
      </c>
      <c r="T104" s="32">
        <f t="shared" si="80"/>
        <v>30.9</v>
      </c>
      <c r="U104" s="32">
        <f t="shared" si="80"/>
        <v>31.3</v>
      </c>
      <c r="V104" s="32">
        <f t="shared" si="80"/>
        <v>31</v>
      </c>
      <c r="W104" s="32">
        <f t="shared" si="80"/>
        <v>30.7</v>
      </c>
      <c r="X104" s="32">
        <f t="shared" si="80"/>
        <v>31.4</v>
      </c>
      <c r="Y104" s="32">
        <f t="shared" si="80"/>
        <v>31.5</v>
      </c>
      <c r="Z104" s="32">
        <f t="shared" si="80"/>
        <v>31.3</v>
      </c>
      <c r="AA104" s="32">
        <f t="shared" si="80"/>
        <v>29.9</v>
      </c>
      <c r="AB104" s="32">
        <f t="shared" si="80"/>
        <v>30</v>
      </c>
      <c r="AC104" s="96">
        <f t="shared" si="80"/>
        <v>30.558333333333334</v>
      </c>
      <c r="AE104" s="97" t="s">
        <v>100</v>
      </c>
      <c r="AF104" s="32">
        <f>MAX(AF84:AF98)</f>
        <v>26</v>
      </c>
      <c r="AG104" s="32">
        <f t="shared" ref="AG104:AR104" si="81">MAX(AG84:AG98)</f>
        <v>25.9</v>
      </c>
      <c r="AH104" s="32">
        <f t="shared" si="81"/>
        <v>26</v>
      </c>
      <c r="AI104" s="32">
        <f t="shared" si="81"/>
        <v>26.6</v>
      </c>
      <c r="AJ104" s="32">
        <f t="shared" si="81"/>
        <v>25.8</v>
      </c>
      <c r="AK104" s="32">
        <f t="shared" si="81"/>
        <v>25.6</v>
      </c>
      <c r="AL104" s="32">
        <f t="shared" si="81"/>
        <v>25.9</v>
      </c>
      <c r="AM104" s="32">
        <f t="shared" si="81"/>
        <v>25.4</v>
      </c>
      <c r="AN104" s="32">
        <f t="shared" si="81"/>
        <v>24.7</v>
      </c>
      <c r="AO104" s="32">
        <f t="shared" si="81"/>
        <v>24.5</v>
      </c>
      <c r="AP104" s="32">
        <f t="shared" si="81"/>
        <v>24.2</v>
      </c>
      <c r="AQ104" s="32">
        <f t="shared" si="81"/>
        <v>25.3</v>
      </c>
      <c r="AR104" s="96">
        <f t="shared" si="81"/>
        <v>25.416666666666668</v>
      </c>
    </row>
    <row r="105" spans="1:44" x14ac:dyDescent="0.25">
      <c r="A105" s="25" t="s">
        <v>101</v>
      </c>
      <c r="B105" s="32">
        <f>QUARTILE(B84:B98,1)</f>
        <v>26.8</v>
      </c>
      <c r="C105" s="32">
        <f t="shared" ref="C105:N105" si="82">QUARTILE(C84:C98,1)</f>
        <v>26.9</v>
      </c>
      <c r="D105" s="32">
        <f t="shared" si="82"/>
        <v>27.1</v>
      </c>
      <c r="E105" s="32">
        <f t="shared" si="82"/>
        <v>27.4</v>
      </c>
      <c r="F105" s="32">
        <f t="shared" si="82"/>
        <v>26.9</v>
      </c>
      <c r="G105" s="32">
        <f t="shared" si="82"/>
        <v>26.9</v>
      </c>
      <c r="H105" s="32">
        <f t="shared" si="82"/>
        <v>26.95</v>
      </c>
      <c r="I105" s="32">
        <f t="shared" si="82"/>
        <v>26.6</v>
      </c>
      <c r="J105" s="32">
        <f t="shared" si="82"/>
        <v>26.7</v>
      </c>
      <c r="K105" s="32">
        <f t="shared" si="82"/>
        <v>26.475000000000001</v>
      </c>
      <c r="L105" s="32">
        <f t="shared" si="82"/>
        <v>26.375</v>
      </c>
      <c r="M105" s="32">
        <f t="shared" si="82"/>
        <v>26.725000000000001</v>
      </c>
      <c r="N105" s="96">
        <f t="shared" si="82"/>
        <v>26.883333333333333</v>
      </c>
      <c r="P105" s="97" t="s">
        <v>101</v>
      </c>
      <c r="Q105" s="32">
        <f>QUARTILE(Q84:Q98,1)</f>
        <v>29.1</v>
      </c>
      <c r="R105" s="32">
        <f t="shared" ref="R105:AC105" si="83">QUARTILE(R84:R98,1)</f>
        <v>29.1</v>
      </c>
      <c r="S105" s="32">
        <f t="shared" si="83"/>
        <v>29.3</v>
      </c>
      <c r="T105" s="32">
        <f t="shared" si="83"/>
        <v>30</v>
      </c>
      <c r="U105" s="32">
        <f t="shared" si="83"/>
        <v>30.2</v>
      </c>
      <c r="V105" s="32">
        <f t="shared" si="83"/>
        <v>30.6</v>
      </c>
      <c r="W105" s="32">
        <f t="shared" si="83"/>
        <v>29.7</v>
      </c>
      <c r="X105" s="32">
        <f t="shared" si="83"/>
        <v>29.5</v>
      </c>
      <c r="Y105" s="32">
        <f t="shared" si="83"/>
        <v>30.2</v>
      </c>
      <c r="Z105" s="32">
        <f t="shared" si="83"/>
        <v>30</v>
      </c>
      <c r="AA105" s="32">
        <f t="shared" si="83"/>
        <v>29.3</v>
      </c>
      <c r="AB105" s="32">
        <f t="shared" si="83"/>
        <v>29.3</v>
      </c>
      <c r="AC105" s="96">
        <f t="shared" si="83"/>
        <v>29.724999999999998</v>
      </c>
      <c r="AE105" s="97" t="s">
        <v>101</v>
      </c>
      <c r="AF105" s="32">
        <f>QUARTILE(AF84:AF98,1)</f>
        <v>24.7</v>
      </c>
      <c r="AG105" s="32">
        <f t="shared" ref="AG105:AR105" si="84">QUARTILE(AG84:AG98,1)</f>
        <v>25.2</v>
      </c>
      <c r="AH105" s="32">
        <f t="shared" si="84"/>
        <v>25</v>
      </c>
      <c r="AI105" s="32">
        <f t="shared" si="84"/>
        <v>25.2</v>
      </c>
      <c r="AJ105" s="32">
        <f t="shared" si="84"/>
        <v>24.4</v>
      </c>
      <c r="AK105" s="32">
        <f t="shared" si="84"/>
        <v>24.2</v>
      </c>
      <c r="AL105" s="32">
        <f t="shared" si="84"/>
        <v>24.225000000000001</v>
      </c>
      <c r="AM105" s="32">
        <f t="shared" si="84"/>
        <v>23.725000000000001</v>
      </c>
      <c r="AN105" s="32">
        <f t="shared" si="84"/>
        <v>23.65</v>
      </c>
      <c r="AO105" s="32">
        <f t="shared" si="84"/>
        <v>23.625</v>
      </c>
      <c r="AP105" s="32">
        <f t="shared" si="84"/>
        <v>23.5</v>
      </c>
      <c r="AQ105" s="32">
        <f t="shared" si="84"/>
        <v>23.9</v>
      </c>
      <c r="AR105" s="96">
        <f t="shared" si="84"/>
        <v>24.291666666666661</v>
      </c>
    </row>
    <row r="106" spans="1:44" x14ac:dyDescent="0.25">
      <c r="A106" s="25" t="s">
        <v>102</v>
      </c>
      <c r="B106" s="32">
        <f>QUARTILE(B84:B98,2)</f>
        <v>27.2</v>
      </c>
      <c r="C106" s="32">
        <f t="shared" ref="C106:N106" si="85">QUARTILE(C84:C98,2)</f>
        <v>27.3</v>
      </c>
      <c r="D106" s="32">
        <f t="shared" si="85"/>
        <v>27.2</v>
      </c>
      <c r="E106" s="32">
        <f t="shared" si="85"/>
        <v>27.55</v>
      </c>
      <c r="F106" s="32">
        <f t="shared" si="85"/>
        <v>27.4</v>
      </c>
      <c r="G106" s="32">
        <f t="shared" si="85"/>
        <v>27.1</v>
      </c>
      <c r="H106" s="32">
        <f t="shared" si="85"/>
        <v>27.15</v>
      </c>
      <c r="I106" s="32">
        <f t="shared" si="85"/>
        <v>26.9</v>
      </c>
      <c r="J106" s="32">
        <f t="shared" si="85"/>
        <v>27</v>
      </c>
      <c r="K106" s="32">
        <f t="shared" si="85"/>
        <v>26.5</v>
      </c>
      <c r="L106" s="32">
        <f t="shared" si="85"/>
        <v>26.75</v>
      </c>
      <c r="M106" s="32">
        <f t="shared" si="85"/>
        <v>27.15</v>
      </c>
      <c r="N106" s="96">
        <f t="shared" si="85"/>
        <v>26.908333333333335</v>
      </c>
      <c r="P106" s="97" t="s">
        <v>102</v>
      </c>
      <c r="Q106" s="32">
        <f>QUARTILE(Q84:Q98,2)</f>
        <v>29.4</v>
      </c>
      <c r="R106" s="32">
        <f t="shared" ref="R106:AC106" si="86">QUARTILE(R84:R98,2)</f>
        <v>29.4</v>
      </c>
      <c r="S106" s="32">
        <f t="shared" si="86"/>
        <v>29.4</v>
      </c>
      <c r="T106" s="32">
        <f t="shared" si="86"/>
        <v>30.1</v>
      </c>
      <c r="U106" s="32">
        <f t="shared" si="86"/>
        <v>30.3</v>
      </c>
      <c r="V106" s="32">
        <f t="shared" si="86"/>
        <v>30.8</v>
      </c>
      <c r="W106" s="32">
        <f t="shared" si="86"/>
        <v>29.9</v>
      </c>
      <c r="X106" s="32">
        <f t="shared" si="86"/>
        <v>29.8</v>
      </c>
      <c r="Y106" s="32">
        <f t="shared" si="86"/>
        <v>30.3</v>
      </c>
      <c r="Z106" s="32">
        <f t="shared" si="86"/>
        <v>30.8</v>
      </c>
      <c r="AA106" s="32">
        <f t="shared" si="86"/>
        <v>29.7</v>
      </c>
      <c r="AB106" s="32">
        <f t="shared" si="86"/>
        <v>29.4</v>
      </c>
      <c r="AC106" s="96">
        <f t="shared" si="86"/>
        <v>29.783333333333335</v>
      </c>
      <c r="AE106" s="97" t="s">
        <v>102</v>
      </c>
      <c r="AF106" s="32">
        <f>QUARTILE(AF84:AF98,2)</f>
        <v>25.1</v>
      </c>
      <c r="AG106" s="32">
        <f t="shared" ref="AG106:AR106" si="87">QUARTILE(AG84:AG98,2)</f>
        <v>25.3</v>
      </c>
      <c r="AH106" s="32">
        <f t="shared" si="87"/>
        <v>25</v>
      </c>
      <c r="AI106" s="32">
        <f t="shared" si="87"/>
        <v>25.2</v>
      </c>
      <c r="AJ106" s="32">
        <f t="shared" si="87"/>
        <v>24.6</v>
      </c>
      <c r="AK106" s="32">
        <f t="shared" si="87"/>
        <v>24.3</v>
      </c>
      <c r="AL106" s="32">
        <f t="shared" si="87"/>
        <v>24.6</v>
      </c>
      <c r="AM106" s="32">
        <f t="shared" si="87"/>
        <v>23.950000000000003</v>
      </c>
      <c r="AN106" s="32">
        <f t="shared" si="87"/>
        <v>24.1</v>
      </c>
      <c r="AO106" s="32">
        <f t="shared" si="87"/>
        <v>23.75</v>
      </c>
      <c r="AP106" s="32">
        <f t="shared" si="87"/>
        <v>23.65</v>
      </c>
      <c r="AQ106" s="32">
        <f t="shared" si="87"/>
        <v>24.2</v>
      </c>
      <c r="AR106" s="96">
        <f t="shared" si="87"/>
        <v>24.308333333333334</v>
      </c>
    </row>
    <row r="107" spans="1:44" x14ac:dyDescent="0.25">
      <c r="A107" s="25" t="s">
        <v>103</v>
      </c>
      <c r="B107" s="32">
        <f>QUARTILE(B84:B98,3)</f>
        <v>27.5</v>
      </c>
      <c r="C107" s="32">
        <f t="shared" ref="C107:N107" si="88">QUARTILE(C84:C98,3)</f>
        <v>27.5</v>
      </c>
      <c r="D107" s="32">
        <f t="shared" si="88"/>
        <v>27.9</v>
      </c>
      <c r="E107" s="32">
        <f t="shared" si="88"/>
        <v>28</v>
      </c>
      <c r="F107" s="32">
        <f t="shared" si="88"/>
        <v>28.1</v>
      </c>
      <c r="G107" s="32">
        <f t="shared" si="88"/>
        <v>27.6</v>
      </c>
      <c r="H107" s="32">
        <f t="shared" si="88"/>
        <v>27.625</v>
      </c>
      <c r="I107" s="32">
        <f t="shared" si="88"/>
        <v>27.3</v>
      </c>
      <c r="J107" s="32">
        <f t="shared" si="88"/>
        <v>27.3</v>
      </c>
      <c r="K107" s="32">
        <f t="shared" si="88"/>
        <v>26.675000000000001</v>
      </c>
      <c r="L107" s="32">
        <f t="shared" si="88"/>
        <v>27.1</v>
      </c>
      <c r="M107" s="32">
        <f t="shared" si="88"/>
        <v>27.574999999999999</v>
      </c>
      <c r="N107" s="96">
        <f t="shared" si="88"/>
        <v>27.483333333333334</v>
      </c>
      <c r="P107" s="97" t="s">
        <v>103</v>
      </c>
      <c r="Q107" s="32">
        <f>QUARTILE(Q84:Q98,3)</f>
        <v>29.5</v>
      </c>
      <c r="R107" s="32">
        <f t="shared" ref="R107:AC107" si="89">QUARTILE(R84:R98,3)</f>
        <v>29.6</v>
      </c>
      <c r="S107" s="32">
        <f t="shared" si="89"/>
        <v>30</v>
      </c>
      <c r="T107" s="32">
        <f t="shared" si="89"/>
        <v>30.4</v>
      </c>
      <c r="U107" s="32">
        <f t="shared" si="89"/>
        <v>31.2</v>
      </c>
      <c r="V107" s="32">
        <f t="shared" si="89"/>
        <v>30.9</v>
      </c>
      <c r="W107" s="32">
        <f t="shared" si="89"/>
        <v>30</v>
      </c>
      <c r="X107" s="32">
        <f t="shared" si="89"/>
        <v>30.7</v>
      </c>
      <c r="Y107" s="32">
        <f t="shared" si="89"/>
        <v>31</v>
      </c>
      <c r="Z107" s="32">
        <f t="shared" si="89"/>
        <v>31.3</v>
      </c>
      <c r="AA107" s="32">
        <f t="shared" si="89"/>
        <v>29.8</v>
      </c>
      <c r="AB107" s="32">
        <f t="shared" si="89"/>
        <v>29.9</v>
      </c>
      <c r="AC107" s="96">
        <f t="shared" si="89"/>
        <v>30.275000000000002</v>
      </c>
      <c r="AE107" s="97" t="s">
        <v>103</v>
      </c>
      <c r="AF107" s="32">
        <f>QUARTILE(AF84:AF98,3)</f>
        <v>25.7</v>
      </c>
      <c r="AG107" s="32">
        <f t="shared" ref="AG107:AR107" si="90">QUARTILE(AG84:AG98,3)</f>
        <v>25.7</v>
      </c>
      <c r="AH107" s="32">
        <f t="shared" si="90"/>
        <v>25.4</v>
      </c>
      <c r="AI107" s="32">
        <f t="shared" si="90"/>
        <v>25.3</v>
      </c>
      <c r="AJ107" s="32">
        <f t="shared" si="90"/>
        <v>24.7</v>
      </c>
      <c r="AK107" s="32">
        <f t="shared" si="90"/>
        <v>24.4</v>
      </c>
      <c r="AL107" s="32">
        <f t="shared" si="90"/>
        <v>24.824999999999999</v>
      </c>
      <c r="AM107" s="32">
        <f t="shared" si="90"/>
        <v>24.475000000000001</v>
      </c>
      <c r="AN107" s="32">
        <f t="shared" si="90"/>
        <v>24.4</v>
      </c>
      <c r="AO107" s="32">
        <f t="shared" si="90"/>
        <v>24.025000000000002</v>
      </c>
      <c r="AP107" s="32">
        <f t="shared" si="90"/>
        <v>24.1</v>
      </c>
      <c r="AQ107" s="32">
        <f t="shared" si="90"/>
        <v>24.65</v>
      </c>
      <c r="AR107" s="96">
        <f t="shared" si="90"/>
        <v>24.516666666666666</v>
      </c>
    </row>
    <row r="110" spans="1:44" ht="18.75" x14ac:dyDescent="0.3">
      <c r="A110" s="26" t="s">
        <v>105</v>
      </c>
    </row>
    <row r="111" spans="1:44" ht="15.75" x14ac:dyDescent="0.25">
      <c r="A111" s="23" t="s">
        <v>81</v>
      </c>
      <c r="N111" s="91"/>
      <c r="P111" s="92" t="s">
        <v>108</v>
      </c>
      <c r="AC111" s="91"/>
      <c r="AE111" s="92" t="s">
        <v>95</v>
      </c>
    </row>
    <row r="112" spans="1:44"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c r="P112" s="95" t="s">
        <v>14</v>
      </c>
      <c r="Q112" s="93" t="s">
        <v>82</v>
      </c>
      <c r="R112" s="93" t="s">
        <v>83</v>
      </c>
      <c r="S112" s="93" t="s">
        <v>84</v>
      </c>
      <c r="T112" s="93" t="s">
        <v>85</v>
      </c>
      <c r="U112" s="93" t="s">
        <v>86</v>
      </c>
      <c r="V112" s="93" t="s">
        <v>87</v>
      </c>
      <c r="W112" s="93" t="s">
        <v>88</v>
      </c>
      <c r="X112" s="93" t="s">
        <v>89</v>
      </c>
      <c r="Y112" s="93" t="s">
        <v>90</v>
      </c>
      <c r="Z112" s="93" t="s">
        <v>91</v>
      </c>
      <c r="AA112" s="93" t="s">
        <v>92</v>
      </c>
      <c r="AB112" s="93" t="s">
        <v>93</v>
      </c>
      <c r="AC112" s="94" t="s">
        <v>94</v>
      </c>
      <c r="AE112" s="95" t="s">
        <v>14</v>
      </c>
      <c r="AF112" s="93" t="s">
        <v>82</v>
      </c>
      <c r="AG112" s="93" t="s">
        <v>83</v>
      </c>
      <c r="AH112" s="93" t="s">
        <v>84</v>
      </c>
      <c r="AI112" s="93" t="s">
        <v>85</v>
      </c>
      <c r="AJ112" s="93" t="s">
        <v>86</v>
      </c>
      <c r="AK112" s="93" t="s">
        <v>87</v>
      </c>
      <c r="AL112" s="93" t="s">
        <v>88</v>
      </c>
      <c r="AM112" s="93" t="s">
        <v>89</v>
      </c>
      <c r="AN112" s="93" t="s">
        <v>90</v>
      </c>
      <c r="AO112" s="93" t="s">
        <v>91</v>
      </c>
      <c r="AP112" s="93" t="s">
        <v>92</v>
      </c>
      <c r="AQ112" s="93" t="s">
        <v>93</v>
      </c>
      <c r="AR112" s="94" t="s">
        <v>94</v>
      </c>
    </row>
    <row r="113" spans="1:44" x14ac:dyDescent="0.25">
      <c r="A113" s="2">
        <v>2007</v>
      </c>
      <c r="B113" s="32">
        <v>27.4</v>
      </c>
      <c r="C113" s="32">
        <v>27.3</v>
      </c>
      <c r="D113" s="32">
        <v>27.8</v>
      </c>
      <c r="E113" s="32">
        <v>27.3</v>
      </c>
      <c r="F113" s="32">
        <v>26.7</v>
      </c>
      <c r="G113" s="32">
        <v>26.7</v>
      </c>
      <c r="H113" s="32">
        <v>26.6</v>
      </c>
      <c r="I113" s="32">
        <v>26.1</v>
      </c>
      <c r="J113" s="32">
        <v>26.3</v>
      </c>
      <c r="K113" s="32">
        <v>26</v>
      </c>
      <c r="L113" s="32">
        <v>26</v>
      </c>
      <c r="M113" s="32">
        <v>25.7</v>
      </c>
      <c r="N113" s="96">
        <f t="shared" ref="N113:N120" si="91">AVERAGE(B113:M113)</f>
        <v>26.658333333333331</v>
      </c>
      <c r="P113" s="73">
        <v>2007</v>
      </c>
      <c r="Q113" s="32">
        <v>32.6</v>
      </c>
      <c r="R113" s="32">
        <v>33.200000000000003</v>
      </c>
      <c r="S113" s="32">
        <v>34.200000000000003</v>
      </c>
      <c r="T113" s="32">
        <v>32.9</v>
      </c>
      <c r="U113" s="32">
        <v>31.8</v>
      </c>
      <c r="V113" s="32">
        <v>31.1</v>
      </c>
      <c r="W113" s="32">
        <v>31.3</v>
      </c>
      <c r="X113" s="32">
        <v>30.4</v>
      </c>
      <c r="Y113" s="32">
        <v>31.1</v>
      </c>
      <c r="Z113" s="32">
        <v>30.2</v>
      </c>
      <c r="AA113" s="32">
        <v>30.6</v>
      </c>
      <c r="AB113" s="32">
        <v>30.9</v>
      </c>
      <c r="AC113" s="96">
        <f t="shared" ref="AC113:AC120" si="92">AVERAGE(Q113:AB113)</f>
        <v>31.691666666666666</v>
      </c>
      <c r="AE113" s="73">
        <v>2007</v>
      </c>
      <c r="AF113" s="32">
        <v>23.9</v>
      </c>
      <c r="AG113" s="32">
        <v>23.2</v>
      </c>
      <c r="AH113" s="32">
        <v>23.8</v>
      </c>
      <c r="AI113" s="32">
        <v>24</v>
      </c>
      <c r="AJ113" s="32">
        <v>23.9</v>
      </c>
      <c r="AK113" s="32">
        <v>23.9</v>
      </c>
      <c r="AL113" s="32">
        <v>24</v>
      </c>
      <c r="AM113" s="32">
        <v>23.5</v>
      </c>
      <c r="AN113" s="32">
        <v>23.3</v>
      </c>
      <c r="AO113" s="32">
        <v>23.4</v>
      </c>
      <c r="AP113" s="32">
        <v>23.5</v>
      </c>
      <c r="AQ113" s="32">
        <v>22.7</v>
      </c>
      <c r="AR113" s="96">
        <f t="shared" ref="AR113:AR126" si="93">AVERAGE(AF113:AQ113)</f>
        <v>23.591666666666665</v>
      </c>
    </row>
    <row r="114" spans="1:44" x14ac:dyDescent="0.25">
      <c r="A114" s="2">
        <v>2008</v>
      </c>
      <c r="B114" s="32">
        <v>26.5</v>
      </c>
      <c r="C114" s="32">
        <v>26.6</v>
      </c>
      <c r="D114" s="32">
        <v>27</v>
      </c>
      <c r="E114" s="32">
        <v>27.7</v>
      </c>
      <c r="F114" s="32">
        <v>26.9</v>
      </c>
      <c r="G114" s="32">
        <v>26.6</v>
      </c>
      <c r="H114" s="32">
        <v>26.1</v>
      </c>
      <c r="I114" s="32">
        <v>26.4</v>
      </c>
      <c r="J114" s="32">
        <v>26.9</v>
      </c>
      <c r="K114" s="32">
        <v>26.5</v>
      </c>
      <c r="L114" s="32">
        <v>25.7</v>
      </c>
      <c r="M114" s="32">
        <v>26.5</v>
      </c>
      <c r="N114" s="96">
        <f t="shared" si="91"/>
        <v>26.616666666666664</v>
      </c>
      <c r="P114" s="73">
        <v>2008</v>
      </c>
      <c r="Q114" s="32">
        <v>32.1</v>
      </c>
      <c r="R114" s="32">
        <v>32.299999999999997</v>
      </c>
      <c r="S114" s="32">
        <v>33.1</v>
      </c>
      <c r="T114" s="32">
        <v>33.6</v>
      </c>
      <c r="U114" s="32">
        <v>31.5</v>
      </c>
      <c r="V114" s="32">
        <v>31.4</v>
      </c>
      <c r="W114" s="32">
        <v>30.8</v>
      </c>
      <c r="X114" s="32">
        <v>31</v>
      </c>
      <c r="Y114" s="32">
        <v>31.3</v>
      </c>
      <c r="Z114" s="32">
        <v>30.8</v>
      </c>
      <c r="AA114" s="32">
        <v>30.2</v>
      </c>
      <c r="AB114" s="32">
        <v>32.200000000000003</v>
      </c>
      <c r="AC114" s="96">
        <f t="shared" si="92"/>
        <v>31.691666666666666</v>
      </c>
      <c r="AE114" s="73">
        <v>2008</v>
      </c>
      <c r="AF114" s="32">
        <v>22.5</v>
      </c>
      <c r="AG114" s="32">
        <v>22.6</v>
      </c>
      <c r="AH114" s="32">
        <v>22.7</v>
      </c>
      <c r="AI114" s="32">
        <v>23.5</v>
      </c>
      <c r="AJ114" s="32">
        <v>23.9</v>
      </c>
      <c r="AK114" s="32">
        <v>23.9</v>
      </c>
      <c r="AL114" s="32">
        <v>23.5</v>
      </c>
      <c r="AM114" s="32">
        <v>23.6</v>
      </c>
      <c r="AN114" s="32">
        <v>24</v>
      </c>
      <c r="AO114" s="32">
        <v>23.7</v>
      </c>
      <c r="AP114" s="32">
        <v>23.3</v>
      </c>
      <c r="AQ114" s="32">
        <v>22.6</v>
      </c>
      <c r="AR114" s="96">
        <f t="shared" si="93"/>
        <v>23.316666666666666</v>
      </c>
    </row>
    <row r="115" spans="1:44" x14ac:dyDescent="0.25">
      <c r="A115" s="2">
        <v>2009</v>
      </c>
      <c r="B115" s="32">
        <v>26.7</v>
      </c>
      <c r="C115" s="32">
        <v>27</v>
      </c>
      <c r="D115" s="32">
        <v>27.2</v>
      </c>
      <c r="E115" s="32">
        <v>27.8</v>
      </c>
      <c r="F115" s="32">
        <v>27.1</v>
      </c>
      <c r="G115" s="32">
        <v>26.9</v>
      </c>
      <c r="H115" s="32">
        <v>27</v>
      </c>
      <c r="I115" s="32">
        <v>26.7</v>
      </c>
      <c r="J115" s="32">
        <v>27.1</v>
      </c>
      <c r="K115" s="32">
        <v>26.6</v>
      </c>
      <c r="L115" s="32">
        <v>26.3</v>
      </c>
      <c r="M115" s="32">
        <v>27.4</v>
      </c>
      <c r="N115" s="96">
        <f t="shared" si="91"/>
        <v>26.983333333333334</v>
      </c>
      <c r="P115" s="73">
        <v>2009</v>
      </c>
      <c r="Q115" s="32">
        <v>32.1</v>
      </c>
      <c r="R115" s="32">
        <v>32.6</v>
      </c>
      <c r="S115" s="32">
        <v>33.4</v>
      </c>
      <c r="T115" s="32">
        <v>33.700000000000003</v>
      </c>
      <c r="U115" s="32">
        <v>32.299999999999997</v>
      </c>
      <c r="V115" s="32">
        <v>31.6</v>
      </c>
      <c r="W115" s="32">
        <v>31.8</v>
      </c>
      <c r="X115" s="32">
        <v>31.7</v>
      </c>
      <c r="Y115" s="32">
        <v>32.200000000000003</v>
      </c>
      <c r="Z115" s="32">
        <v>31.4</v>
      </c>
      <c r="AA115" s="32">
        <v>30.5</v>
      </c>
      <c r="AB115" s="32">
        <v>32.200000000000003</v>
      </c>
      <c r="AC115" s="96">
        <f t="shared" si="92"/>
        <v>32.125</v>
      </c>
      <c r="AE115" s="73">
        <v>2009</v>
      </c>
      <c r="AF115" s="32">
        <v>23.2</v>
      </c>
      <c r="AG115" s="32">
        <v>23.4</v>
      </c>
      <c r="AH115" s="32">
        <v>23.1</v>
      </c>
      <c r="AI115" s="32">
        <v>23.7</v>
      </c>
      <c r="AJ115" s="32">
        <v>24.3</v>
      </c>
      <c r="AK115" s="32">
        <v>23.9</v>
      </c>
      <c r="AL115" s="32">
        <v>24.3</v>
      </c>
      <c r="AM115" s="32">
        <v>24.1</v>
      </c>
      <c r="AN115" s="32">
        <v>24.1</v>
      </c>
      <c r="AO115" s="32">
        <v>23.8</v>
      </c>
      <c r="AP115" s="32">
        <v>24</v>
      </c>
      <c r="AQ115" s="32">
        <v>24.2</v>
      </c>
      <c r="AR115" s="96">
        <f t="shared" si="93"/>
        <v>23.841666666666665</v>
      </c>
    </row>
    <row r="116" spans="1:44" x14ac:dyDescent="0.25">
      <c r="A116" s="2">
        <v>2010</v>
      </c>
      <c r="B116" s="32">
        <v>27.6</v>
      </c>
      <c r="C116" s="32">
        <v>28.2</v>
      </c>
      <c r="D116" s="32">
        <v>28.4</v>
      </c>
      <c r="E116" s="32">
        <v>28.2</v>
      </c>
      <c r="F116" s="32">
        <v>28.4</v>
      </c>
      <c r="G116" s="32">
        <v>27.4</v>
      </c>
      <c r="H116" s="32">
        <v>26.7</v>
      </c>
      <c r="I116" s="32">
        <v>26.9</v>
      </c>
      <c r="J116" s="32">
        <v>26.8</v>
      </c>
      <c r="K116" s="32">
        <v>26.1</v>
      </c>
      <c r="L116" s="32">
        <v>28.3</v>
      </c>
      <c r="M116" s="32"/>
      <c r="N116" s="96">
        <f t="shared" si="91"/>
        <v>27.545454545454547</v>
      </c>
      <c r="P116" s="73">
        <v>2010</v>
      </c>
      <c r="Q116" s="32">
        <v>32.5</v>
      </c>
      <c r="R116" s="32">
        <v>33.200000000000003</v>
      </c>
      <c r="S116" s="32">
        <v>33.700000000000003</v>
      </c>
      <c r="T116" s="32">
        <v>33</v>
      </c>
      <c r="U116" s="32">
        <v>32.9</v>
      </c>
      <c r="V116" s="32">
        <v>31.5</v>
      </c>
      <c r="W116" s="32">
        <v>30.9</v>
      </c>
      <c r="X116" s="32">
        <v>31.4</v>
      </c>
      <c r="Y116" s="32">
        <v>30.6</v>
      </c>
      <c r="Z116" s="32">
        <v>28.9</v>
      </c>
      <c r="AA116" s="32">
        <v>32.6</v>
      </c>
      <c r="AB116" s="32"/>
      <c r="AC116" s="96">
        <f t="shared" si="92"/>
        <v>31.927272727272733</v>
      </c>
      <c r="AE116" s="73">
        <v>2010</v>
      </c>
      <c r="AF116" s="32">
        <v>24</v>
      </c>
      <c r="AG116" s="32">
        <v>25.1</v>
      </c>
      <c r="AH116" s="32">
        <v>25.2</v>
      </c>
      <c r="AI116" s="32">
        <v>25</v>
      </c>
      <c r="AJ116" s="32">
        <v>25.5</v>
      </c>
      <c r="AK116" s="32">
        <v>25</v>
      </c>
      <c r="AL116" s="32">
        <v>24</v>
      </c>
      <c r="AM116" s="32">
        <v>24.1</v>
      </c>
      <c r="AN116" s="32">
        <v>24.2</v>
      </c>
      <c r="AO116" s="32">
        <v>22.2</v>
      </c>
      <c r="AP116" s="32">
        <v>25.6</v>
      </c>
      <c r="AQ116" s="32"/>
      <c r="AR116" s="96">
        <f t="shared" si="93"/>
        <v>24.536363636363635</v>
      </c>
    </row>
    <row r="117" spans="1:44" x14ac:dyDescent="0.25">
      <c r="A117" s="2">
        <v>2011</v>
      </c>
      <c r="B117" s="32">
        <v>27.1</v>
      </c>
      <c r="C117" s="32">
        <v>27</v>
      </c>
      <c r="D117" s="32">
        <v>27</v>
      </c>
      <c r="E117" s="32">
        <v>27.1</v>
      </c>
      <c r="F117" s="32">
        <v>27.4</v>
      </c>
      <c r="G117" s="32">
        <v>27.1</v>
      </c>
      <c r="H117" s="32">
        <v>26.7</v>
      </c>
      <c r="I117" s="32">
        <v>26.9</v>
      </c>
      <c r="J117" s="32">
        <v>26.5</v>
      </c>
      <c r="K117" s="32">
        <v>26</v>
      </c>
      <c r="L117" s="32">
        <v>25.8</v>
      </c>
      <c r="M117" s="32">
        <v>26.1</v>
      </c>
      <c r="N117" s="96">
        <f t="shared" si="91"/>
        <v>26.724999999999998</v>
      </c>
      <c r="P117" s="73">
        <v>2011</v>
      </c>
      <c r="Q117" s="32">
        <v>32.799999999999997</v>
      </c>
      <c r="R117" s="32">
        <v>33.200000000000003</v>
      </c>
      <c r="S117" s="32">
        <v>33.1</v>
      </c>
      <c r="T117" s="32">
        <v>33</v>
      </c>
      <c r="U117" s="32">
        <v>33.1</v>
      </c>
      <c r="V117" s="32">
        <v>32.799999999999997</v>
      </c>
      <c r="W117" s="32">
        <v>32.700000000000003</v>
      </c>
      <c r="X117" s="32">
        <v>32.700000000000003</v>
      </c>
      <c r="Y117" s="32">
        <v>31.8</v>
      </c>
      <c r="Z117" s="32">
        <v>31.4</v>
      </c>
      <c r="AA117" s="32">
        <v>31.2</v>
      </c>
      <c r="AB117" s="32">
        <v>31.6</v>
      </c>
      <c r="AC117" s="96">
        <f t="shared" si="92"/>
        <v>32.449999999999996</v>
      </c>
      <c r="AE117" s="73">
        <v>2011</v>
      </c>
      <c r="AF117" s="32">
        <v>23.3</v>
      </c>
      <c r="AG117" s="32">
        <v>23</v>
      </c>
      <c r="AH117" s="32">
        <v>23.1</v>
      </c>
      <c r="AI117" s="32">
        <v>23.4</v>
      </c>
      <c r="AJ117" s="32">
        <v>23.9</v>
      </c>
      <c r="AK117" s="32">
        <v>24.3</v>
      </c>
      <c r="AL117" s="32">
        <v>23.8</v>
      </c>
      <c r="AM117" s="32">
        <v>24</v>
      </c>
      <c r="AN117" s="32">
        <v>23.6</v>
      </c>
      <c r="AO117" s="32">
        <v>23.3</v>
      </c>
      <c r="AP117" s="32">
        <v>23.5</v>
      </c>
      <c r="AQ117" s="32">
        <v>23.4</v>
      </c>
      <c r="AR117" s="96">
        <f t="shared" si="93"/>
        <v>23.55</v>
      </c>
    </row>
    <row r="118" spans="1:44" x14ac:dyDescent="0.25">
      <c r="A118" s="2">
        <v>2012</v>
      </c>
      <c r="B118" s="32">
        <v>26.9</v>
      </c>
      <c r="C118" s="32">
        <v>27.2</v>
      </c>
      <c r="D118" s="32">
        <v>27.8</v>
      </c>
      <c r="E118" s="32">
        <v>27.2</v>
      </c>
      <c r="F118" s="32">
        <v>27.4</v>
      </c>
      <c r="G118" s="32">
        <v>27.3</v>
      </c>
      <c r="H118" s="32">
        <v>27.3</v>
      </c>
      <c r="I118" s="32">
        <v>27.3</v>
      </c>
      <c r="J118" s="32">
        <v>27.3</v>
      </c>
      <c r="K118" s="32">
        <v>27.1</v>
      </c>
      <c r="L118" s="32">
        <v>26.4</v>
      </c>
      <c r="M118" s="32">
        <v>26.6</v>
      </c>
      <c r="N118" s="96">
        <f t="shared" si="91"/>
        <v>27.150000000000006</v>
      </c>
      <c r="P118" s="73">
        <v>2012</v>
      </c>
      <c r="Q118" s="32">
        <v>32.700000000000003</v>
      </c>
      <c r="R118" s="32">
        <v>33.1</v>
      </c>
      <c r="S118" s="32">
        <v>33.6</v>
      </c>
      <c r="T118" s="32">
        <v>33.5</v>
      </c>
      <c r="U118" s="32">
        <v>33.299999999999997</v>
      </c>
      <c r="V118" s="32">
        <v>33.6</v>
      </c>
      <c r="W118" s="32">
        <v>32.799999999999997</v>
      </c>
      <c r="X118" s="32">
        <v>33.5</v>
      </c>
      <c r="Y118" s="32">
        <v>33.1</v>
      </c>
      <c r="Z118" s="32">
        <v>32</v>
      </c>
      <c r="AA118" s="32">
        <v>32.200000000000003</v>
      </c>
      <c r="AB118" s="32">
        <v>32.9</v>
      </c>
      <c r="AC118" s="96">
        <f t="shared" si="92"/>
        <v>33.024999999999999</v>
      </c>
      <c r="AE118" s="73">
        <v>2012</v>
      </c>
      <c r="AF118" s="32">
        <v>23.1</v>
      </c>
      <c r="AG118" s="32">
        <v>23.3</v>
      </c>
      <c r="AH118" s="32">
        <v>24.3</v>
      </c>
      <c r="AI118" s="32">
        <v>23.7</v>
      </c>
      <c r="AJ118" s="32">
        <v>24.6</v>
      </c>
      <c r="AK118" s="32">
        <v>24.3</v>
      </c>
      <c r="AL118" s="32">
        <v>24.3</v>
      </c>
      <c r="AM118" s="32">
        <v>24.2</v>
      </c>
      <c r="AN118" s="32">
        <v>24.5</v>
      </c>
      <c r="AO118" s="32">
        <v>24.7</v>
      </c>
      <c r="AP118" s="32">
        <v>23.9</v>
      </c>
      <c r="AQ118" s="32">
        <v>23.6</v>
      </c>
      <c r="AR118" s="96">
        <f t="shared" si="93"/>
        <v>24.041666666666668</v>
      </c>
    </row>
    <row r="119" spans="1:44" x14ac:dyDescent="0.25">
      <c r="A119" s="2">
        <v>2013</v>
      </c>
      <c r="B119" s="32">
        <v>27.4</v>
      </c>
      <c r="C119" s="32">
        <v>27.4</v>
      </c>
      <c r="D119" s="32">
        <v>28</v>
      </c>
      <c r="E119" s="32">
        <v>28.3</v>
      </c>
      <c r="F119" s="32">
        <v>27.3</v>
      </c>
      <c r="G119" s="32">
        <v>27.1</v>
      </c>
      <c r="H119" s="32">
        <v>27</v>
      </c>
      <c r="I119" s="32">
        <v>26.7</v>
      </c>
      <c r="J119" s="32">
        <v>26.7</v>
      </c>
      <c r="K119" s="32">
        <v>26.4</v>
      </c>
      <c r="L119" s="32">
        <v>26.5</v>
      </c>
      <c r="M119" s="32">
        <v>26.7</v>
      </c>
      <c r="N119" s="96">
        <f t="shared" si="91"/>
        <v>27.124999999999996</v>
      </c>
      <c r="P119" s="73">
        <v>2013</v>
      </c>
      <c r="Q119" s="32">
        <v>33.200000000000003</v>
      </c>
      <c r="R119" s="32">
        <v>33.200000000000003</v>
      </c>
      <c r="S119" s="32">
        <v>33.9</v>
      </c>
      <c r="T119" s="32">
        <v>34.5</v>
      </c>
      <c r="U119" s="32">
        <v>32.9</v>
      </c>
      <c r="V119" s="32">
        <v>32.6</v>
      </c>
      <c r="W119" s="32">
        <v>33</v>
      </c>
      <c r="X119" s="32">
        <v>32.200000000000003</v>
      </c>
      <c r="Y119" s="32">
        <v>32.299999999999997</v>
      </c>
      <c r="Z119" s="32">
        <v>32.6</v>
      </c>
      <c r="AA119" s="32">
        <v>32.9</v>
      </c>
      <c r="AB119" s="32">
        <v>33</v>
      </c>
      <c r="AC119" s="96">
        <f t="shared" si="92"/>
        <v>33.024999999999999</v>
      </c>
      <c r="AE119" s="73">
        <v>2013</v>
      </c>
      <c r="AF119" s="32">
        <v>23.6</v>
      </c>
      <c r="AG119" s="32">
        <v>23.3</v>
      </c>
      <c r="AH119" s="32">
        <v>24.5</v>
      </c>
      <c r="AI119" s="32">
        <v>24.7</v>
      </c>
      <c r="AJ119" s="32">
        <v>24.3</v>
      </c>
      <c r="AK119" s="32">
        <v>24.3</v>
      </c>
      <c r="AL119" s="32">
        <v>24.2</v>
      </c>
      <c r="AM119" s="32">
        <v>23.8</v>
      </c>
      <c r="AN119" s="32">
        <v>23.9</v>
      </c>
      <c r="AO119" s="32">
        <v>23.6</v>
      </c>
      <c r="AP119" s="32">
        <v>23.4</v>
      </c>
      <c r="AQ119" s="32">
        <v>23.3</v>
      </c>
      <c r="AR119" s="96">
        <f t="shared" si="93"/>
        <v>23.908333333333335</v>
      </c>
    </row>
    <row r="120" spans="1:44" x14ac:dyDescent="0.25">
      <c r="A120" s="2">
        <v>2014</v>
      </c>
      <c r="B120" s="32">
        <v>27.1</v>
      </c>
      <c r="C120" s="32">
        <v>27.5</v>
      </c>
      <c r="D120" s="32">
        <v>27.9</v>
      </c>
      <c r="E120" s="32">
        <v>28.4</v>
      </c>
      <c r="F120" s="32">
        <v>27.5</v>
      </c>
      <c r="G120" s="32"/>
      <c r="H120" s="32">
        <v>28.1</v>
      </c>
      <c r="I120" s="32">
        <v>27.2</v>
      </c>
      <c r="J120" s="32">
        <v>26.7</v>
      </c>
      <c r="K120" s="32">
        <v>26.8</v>
      </c>
      <c r="L120" s="32">
        <v>26.6</v>
      </c>
      <c r="M120" s="32">
        <v>27</v>
      </c>
      <c r="N120" s="96">
        <f t="shared" si="91"/>
        <v>27.345454545454547</v>
      </c>
      <c r="P120" s="73">
        <v>2014</v>
      </c>
      <c r="Q120" s="32">
        <v>33.200000000000003</v>
      </c>
      <c r="R120" s="32">
        <v>33.5</v>
      </c>
      <c r="S120" s="32">
        <v>34.200000000000003</v>
      </c>
      <c r="T120" s="32">
        <v>34.4</v>
      </c>
      <c r="U120" s="32">
        <v>33.9</v>
      </c>
      <c r="V120" s="32"/>
      <c r="W120" s="32">
        <v>34.799999999999997</v>
      </c>
      <c r="X120" s="32">
        <v>33.4</v>
      </c>
      <c r="Y120" s="32">
        <v>33.200000000000003</v>
      </c>
      <c r="Z120" s="32">
        <v>33</v>
      </c>
      <c r="AA120" s="32">
        <v>33</v>
      </c>
      <c r="AB120" s="32">
        <v>33.4</v>
      </c>
      <c r="AC120" s="96">
        <f t="shared" si="92"/>
        <v>33.636363636363633</v>
      </c>
      <c r="AE120" s="73">
        <v>2014</v>
      </c>
      <c r="AF120" s="32">
        <v>23.5</v>
      </c>
      <c r="AG120" s="32">
        <v>23.6</v>
      </c>
      <c r="AH120" s="32">
        <v>23.7</v>
      </c>
      <c r="AI120" s="32">
        <v>24.9</v>
      </c>
      <c r="AJ120" s="32">
        <v>24.8</v>
      </c>
      <c r="AK120" s="32"/>
      <c r="AL120" s="32">
        <v>25.1</v>
      </c>
      <c r="AM120" s="32">
        <v>24.3</v>
      </c>
      <c r="AN120" s="32">
        <v>23.6</v>
      </c>
      <c r="AO120" s="32">
        <v>24</v>
      </c>
      <c r="AP120" s="32">
        <v>23.6</v>
      </c>
      <c r="AQ120" s="32">
        <v>23.9</v>
      </c>
      <c r="AR120" s="96">
        <f t="shared" si="93"/>
        <v>24.09090909090909</v>
      </c>
    </row>
    <row r="121" spans="1:44" x14ac:dyDescent="0.25">
      <c r="A121" s="2">
        <v>2015</v>
      </c>
      <c r="B121" s="32">
        <v>27.251000000000001</v>
      </c>
      <c r="C121" s="32">
        <v>27.649000000000001</v>
      </c>
      <c r="D121" s="32"/>
      <c r="E121" s="32">
        <v>27.76</v>
      </c>
      <c r="F121" s="32">
        <v>28.137</v>
      </c>
      <c r="G121" s="32">
        <v>27.753</v>
      </c>
      <c r="H121" s="32">
        <v>27.544</v>
      </c>
      <c r="I121" s="32">
        <v>27.215</v>
      </c>
      <c r="J121" s="32">
        <v>26.933</v>
      </c>
      <c r="K121" s="32">
        <v>26.69</v>
      </c>
      <c r="L121" s="32">
        <v>28.138000000000002</v>
      </c>
      <c r="M121"/>
      <c r="P121" s="73">
        <v>2015</v>
      </c>
      <c r="Q121" s="32"/>
      <c r="R121" s="32">
        <v>23.681000000000001</v>
      </c>
      <c r="S121" s="32">
        <v>24.071000000000002</v>
      </c>
      <c r="T121" s="32"/>
      <c r="U121" s="32">
        <v>25.221</v>
      </c>
      <c r="V121" s="32">
        <v>25.396999999999998</v>
      </c>
      <c r="W121" s="32">
        <v>25.361000000000001</v>
      </c>
      <c r="X121" s="32">
        <v>25.084</v>
      </c>
      <c r="Y121" s="32">
        <v>24.786999999999999</v>
      </c>
      <c r="Z121" s="32">
        <v>24.503</v>
      </c>
      <c r="AA121" s="32">
        <v>24.31</v>
      </c>
      <c r="AB121" s="32">
        <v>25.387</v>
      </c>
      <c r="AE121" s="73">
        <v>2015</v>
      </c>
      <c r="AF121" s="32"/>
      <c r="AG121" s="32">
        <v>32.088000000000001</v>
      </c>
      <c r="AH121" s="32">
        <v>33.048000000000002</v>
      </c>
      <c r="AI121" s="32"/>
      <c r="AJ121" s="32">
        <v>31.974</v>
      </c>
      <c r="AK121" s="32">
        <v>32.442999999999998</v>
      </c>
      <c r="AL121" s="32">
        <v>31.81</v>
      </c>
      <c r="AM121" s="32">
        <v>31.826000000000001</v>
      </c>
      <c r="AN121" s="32">
        <v>31.933</v>
      </c>
      <c r="AO121" s="32">
        <v>31.364999999999998</v>
      </c>
      <c r="AP121" s="32">
        <v>30.687000000000001</v>
      </c>
      <c r="AQ121" s="32">
        <v>32.628999999999998</v>
      </c>
    </row>
    <row r="122" spans="1:44" x14ac:dyDescent="0.25">
      <c r="A122" s="2">
        <v>2016</v>
      </c>
      <c r="B122" s="32">
        <v>27.690999999999999</v>
      </c>
      <c r="C122" s="32">
        <v>27.957999999999998</v>
      </c>
      <c r="D122" s="32">
        <v>28.303999999999998</v>
      </c>
      <c r="E122" s="32">
        <v>28.579000000000001</v>
      </c>
      <c r="F122" s="32">
        <v>27.638999999999999</v>
      </c>
      <c r="G122" s="32">
        <v>26.913</v>
      </c>
      <c r="H122" s="32">
        <v>26.765000000000001</v>
      </c>
      <c r="I122" s="32">
        <v>27.131</v>
      </c>
      <c r="J122" s="32">
        <v>26.561</v>
      </c>
      <c r="K122" s="32">
        <v>26.373000000000001</v>
      </c>
      <c r="L122" s="32">
        <v>25.77</v>
      </c>
      <c r="M122" s="32">
        <v>26.597000000000001</v>
      </c>
      <c r="N122" s="96">
        <f t="shared" ref="N122:N126" si="94">AVERAGE(B122:M122)</f>
        <v>27.190083333333334</v>
      </c>
      <c r="P122" s="73">
        <v>2016</v>
      </c>
      <c r="Q122" s="32">
        <v>24.294</v>
      </c>
      <c r="R122" s="32">
        <v>24.716999999999999</v>
      </c>
      <c r="S122" s="32">
        <v>24.616</v>
      </c>
      <c r="T122" s="32">
        <v>25.273</v>
      </c>
      <c r="U122" s="32">
        <v>25.094000000000001</v>
      </c>
      <c r="V122" s="32">
        <v>24.213000000000001</v>
      </c>
      <c r="W122" s="32">
        <v>24.425999999999998</v>
      </c>
      <c r="X122" s="32">
        <v>24.917999999999999</v>
      </c>
      <c r="Y122" s="32">
        <v>24.082000000000001</v>
      </c>
      <c r="Z122" s="32">
        <v>23.994</v>
      </c>
      <c r="AA122" s="32">
        <v>23.689</v>
      </c>
      <c r="AB122" s="32">
        <v>23.754999999999999</v>
      </c>
      <c r="AC122" s="96">
        <f t="shared" ref="AC122:AC126" si="95">AVERAGE(Q122:AB122)</f>
        <v>24.422583333333332</v>
      </c>
      <c r="AE122" s="73">
        <v>2016</v>
      </c>
      <c r="AF122" s="32">
        <v>32.741999999999997</v>
      </c>
      <c r="AG122" s="32">
        <v>32.9</v>
      </c>
      <c r="AH122" s="32">
        <v>33.99</v>
      </c>
      <c r="AI122" s="32">
        <v>33.866999999999997</v>
      </c>
      <c r="AJ122" s="32">
        <v>32.134999999999998</v>
      </c>
      <c r="AK122" s="32">
        <v>31.373000000000001</v>
      </c>
      <c r="AL122" s="32">
        <v>30.896999999999998</v>
      </c>
      <c r="AM122" s="32">
        <v>31.219000000000001</v>
      </c>
      <c r="AN122" s="32">
        <v>30.91</v>
      </c>
      <c r="AO122" s="32">
        <v>30.454999999999998</v>
      </c>
      <c r="AP122" s="32">
        <v>29.65</v>
      </c>
      <c r="AQ122" s="32">
        <v>31.148</v>
      </c>
      <c r="AR122" s="96">
        <f t="shared" si="93"/>
        <v>31.773833333333332</v>
      </c>
    </row>
    <row r="123" spans="1:44" x14ac:dyDescent="0.25">
      <c r="A123" s="2">
        <v>2017</v>
      </c>
      <c r="B123" s="32">
        <v>26.780999999999999</v>
      </c>
      <c r="C123" s="32">
        <v>27.199000000000002</v>
      </c>
      <c r="D123" s="32">
        <v>27.951000000000001</v>
      </c>
      <c r="E123" s="32">
        <v>28.106999999999999</v>
      </c>
      <c r="F123" s="32">
        <v>27.353999999999999</v>
      </c>
      <c r="G123" s="32">
        <v>26.939</v>
      </c>
      <c r="H123" s="32">
        <v>26.991</v>
      </c>
      <c r="I123" s="32">
        <v>26.716999999999999</v>
      </c>
      <c r="J123" s="32">
        <v>26.866</v>
      </c>
      <c r="K123" s="32">
        <v>26.835000000000001</v>
      </c>
      <c r="L123" s="32">
        <v>26.091999999999999</v>
      </c>
      <c r="M123" s="32">
        <v>26.542000000000002</v>
      </c>
      <c r="N123" s="96">
        <f t="shared" si="94"/>
        <v>27.03116666666666</v>
      </c>
      <c r="P123" s="73">
        <v>2017</v>
      </c>
      <c r="Q123" s="32">
        <v>23.173999999999999</v>
      </c>
      <c r="R123" s="32">
        <v>23.399000000000001</v>
      </c>
      <c r="S123" s="32">
        <v>24.155000000000001</v>
      </c>
      <c r="T123" s="32">
        <v>24.72</v>
      </c>
      <c r="U123" s="32">
        <v>24.728999999999999</v>
      </c>
      <c r="V123" s="32">
        <v>24.393000000000001</v>
      </c>
      <c r="W123" s="32">
        <v>24.725999999999999</v>
      </c>
      <c r="X123" s="32">
        <v>24.1</v>
      </c>
      <c r="Y123" s="32">
        <v>24.398</v>
      </c>
      <c r="Z123" s="32">
        <v>24.670999999999999</v>
      </c>
      <c r="AA123" s="32">
        <v>23.835999999999999</v>
      </c>
      <c r="AB123" s="32">
        <v>23.91</v>
      </c>
      <c r="AC123" s="96">
        <f t="shared" si="95"/>
        <v>24.184250000000002</v>
      </c>
      <c r="AE123" s="73">
        <v>2017</v>
      </c>
      <c r="AF123" s="32">
        <v>31.916</v>
      </c>
      <c r="AG123" s="32">
        <v>32.779000000000003</v>
      </c>
      <c r="AH123" s="32">
        <v>33.616</v>
      </c>
      <c r="AI123" s="32">
        <v>33.656999999999996</v>
      </c>
      <c r="AJ123" s="32">
        <v>31.376999999999999</v>
      </c>
      <c r="AK123" s="32">
        <v>30.702999999999999</v>
      </c>
      <c r="AL123" s="32">
        <v>31.106000000000002</v>
      </c>
      <c r="AM123" s="32">
        <v>31.061</v>
      </c>
      <c r="AN123" s="32">
        <v>30.707000000000001</v>
      </c>
      <c r="AO123" s="32">
        <v>31.097000000000001</v>
      </c>
      <c r="AP123" s="32">
        <v>30.510999999999999</v>
      </c>
      <c r="AQ123" s="32">
        <v>31.085999999999999</v>
      </c>
      <c r="AR123" s="96">
        <f t="shared" si="93"/>
        <v>31.634666666666671</v>
      </c>
    </row>
    <row r="124" spans="1:44" x14ac:dyDescent="0.25">
      <c r="A124" s="2">
        <v>2018</v>
      </c>
      <c r="B124" s="32">
        <v>26.367000000000001</v>
      </c>
      <c r="C124" s="32">
        <v>26.835999999999999</v>
      </c>
      <c r="D124" s="32">
        <v>27.928999999999998</v>
      </c>
      <c r="E124" s="32">
        <v>27.273</v>
      </c>
      <c r="F124" s="32">
        <v>26.847999999999999</v>
      </c>
      <c r="G124" s="32">
        <v>26.581</v>
      </c>
      <c r="H124" s="32">
        <v>26.991</v>
      </c>
      <c r="I124" s="32">
        <v>26.814</v>
      </c>
      <c r="J124" s="32">
        <v>26.391999999999999</v>
      </c>
      <c r="K124" s="32">
        <v>26.495000000000001</v>
      </c>
      <c r="L124" s="32">
        <v>26.484999999999999</v>
      </c>
      <c r="M124" s="32">
        <v>27.094000000000001</v>
      </c>
      <c r="N124" s="96">
        <f t="shared" si="94"/>
        <v>26.842083333333331</v>
      </c>
      <c r="P124" s="73">
        <v>2018</v>
      </c>
      <c r="Q124" s="32">
        <v>23.716000000000001</v>
      </c>
      <c r="R124" s="32">
        <v>23.45</v>
      </c>
      <c r="S124" s="32">
        <v>24.744</v>
      </c>
      <c r="T124" s="32">
        <v>24.016999999999999</v>
      </c>
      <c r="U124" s="32">
        <v>24.623000000000001</v>
      </c>
      <c r="V124" s="32">
        <v>24.169</v>
      </c>
      <c r="W124" s="32">
        <v>24.61</v>
      </c>
      <c r="X124" s="32">
        <v>24.393999999999998</v>
      </c>
      <c r="Y124" s="32">
        <v>23.96</v>
      </c>
      <c r="Z124" s="32">
        <v>24.023</v>
      </c>
      <c r="AA124" s="32">
        <v>24.056999999999999</v>
      </c>
      <c r="AB124" s="32">
        <v>23.867999999999999</v>
      </c>
      <c r="AC124" s="96">
        <f t="shared" si="95"/>
        <v>24.13591666666667</v>
      </c>
      <c r="AE124" s="73">
        <v>2018</v>
      </c>
      <c r="AF124" s="32">
        <v>30.838999999999999</v>
      </c>
      <c r="AG124" s="32">
        <v>32.033000000000001</v>
      </c>
      <c r="AH124" s="32">
        <v>32.804000000000002</v>
      </c>
      <c r="AI124" s="32">
        <v>32.773000000000003</v>
      </c>
      <c r="AJ124" s="32">
        <v>30.873999999999999</v>
      </c>
      <c r="AK124" s="32">
        <v>30.658999999999999</v>
      </c>
      <c r="AL124" s="32">
        <v>31.326000000000001</v>
      </c>
      <c r="AM124" s="32">
        <v>31.097000000000001</v>
      </c>
      <c r="AN124" s="32">
        <v>30.92</v>
      </c>
      <c r="AO124" s="32">
        <v>30.358000000000001</v>
      </c>
      <c r="AP124" s="32">
        <v>30.876999999999999</v>
      </c>
      <c r="AQ124" s="32">
        <v>32.006</v>
      </c>
      <c r="AR124" s="96">
        <f t="shared" si="93"/>
        <v>31.380500000000001</v>
      </c>
    </row>
    <row r="125" spans="1:44" x14ac:dyDescent="0.25">
      <c r="A125" s="2">
        <v>2019</v>
      </c>
      <c r="B125" s="32">
        <v>27.02</v>
      </c>
      <c r="C125" s="32">
        <v>27.52</v>
      </c>
      <c r="D125" s="32">
        <v>27.969000000000001</v>
      </c>
      <c r="E125" s="32">
        <v>28.446000000000002</v>
      </c>
      <c r="F125" s="32">
        <v>27.719000000000001</v>
      </c>
      <c r="G125" s="32">
        <v>27.504999999999999</v>
      </c>
      <c r="H125" s="32">
        <v>27.012</v>
      </c>
      <c r="I125" s="32">
        <v>27.013999999999999</v>
      </c>
      <c r="J125" s="32">
        <v>26.919</v>
      </c>
      <c r="K125" s="32">
        <v>26.295999999999999</v>
      </c>
      <c r="L125" s="32">
        <v>26.646999999999998</v>
      </c>
      <c r="M125" s="32">
        <v>27.021000000000001</v>
      </c>
      <c r="N125" s="96">
        <f t="shared" si="94"/>
        <v>27.257333333333335</v>
      </c>
      <c r="P125" s="73">
        <v>2019</v>
      </c>
      <c r="Q125" s="32">
        <v>23.757999999999999</v>
      </c>
      <c r="R125" s="32">
        <v>24.111000000000001</v>
      </c>
      <c r="S125" s="32">
        <v>24.332000000000001</v>
      </c>
      <c r="T125" s="32">
        <v>24.867000000000001</v>
      </c>
      <c r="U125" s="32">
        <v>25.206</v>
      </c>
      <c r="V125" s="32">
        <v>25.19</v>
      </c>
      <c r="W125" s="32">
        <v>24.61</v>
      </c>
      <c r="X125" s="32">
        <v>24.416</v>
      </c>
      <c r="Y125" s="32">
        <v>24.632999999999999</v>
      </c>
      <c r="Z125" s="32">
        <v>23.757999999999999</v>
      </c>
      <c r="AA125" s="32">
        <v>24.137</v>
      </c>
      <c r="AB125" s="32">
        <v>24.529</v>
      </c>
      <c r="AC125" s="96">
        <f t="shared" si="95"/>
        <v>24.462250000000001</v>
      </c>
      <c r="AE125" s="73">
        <v>2019</v>
      </c>
      <c r="AF125" s="32">
        <v>31.893999999999998</v>
      </c>
      <c r="AG125" s="32">
        <v>32.731999999999999</v>
      </c>
      <c r="AH125" s="32">
        <v>33.534999999999997</v>
      </c>
      <c r="AI125" s="32">
        <v>34.197000000000003</v>
      </c>
      <c r="AJ125" s="32">
        <v>31.768000000000001</v>
      </c>
      <c r="AK125" s="32">
        <v>31.66</v>
      </c>
      <c r="AL125" s="32">
        <v>31.405999999999999</v>
      </c>
      <c r="AM125" s="32">
        <v>31.234999999999999</v>
      </c>
      <c r="AN125" s="32">
        <v>30.843</v>
      </c>
      <c r="AO125" s="32">
        <v>30.245000000000001</v>
      </c>
      <c r="AP125" s="32">
        <v>31.067</v>
      </c>
      <c r="AQ125" s="32">
        <v>31.481000000000002</v>
      </c>
      <c r="AR125" s="96">
        <f t="shared" si="93"/>
        <v>31.838583333333336</v>
      </c>
    </row>
    <row r="126" spans="1:44" x14ac:dyDescent="0.25">
      <c r="A126" s="2">
        <v>2020</v>
      </c>
      <c r="B126" s="32">
        <v>27.306000000000001</v>
      </c>
      <c r="C126" s="32">
        <v>27.693999999999999</v>
      </c>
      <c r="D126" s="32">
        <v>27.98</v>
      </c>
      <c r="E126" s="32">
        <v>28.045999999999999</v>
      </c>
      <c r="F126" s="32">
        <v>27.779</v>
      </c>
      <c r="G126" s="32">
        <v>26.949000000000002</v>
      </c>
      <c r="H126" s="32">
        <v>26.742000000000001</v>
      </c>
      <c r="I126" s="32">
        <v>26.806999999999999</v>
      </c>
      <c r="J126" s="32">
        <v>26.655999999999999</v>
      </c>
      <c r="K126" s="32">
        <v>26.794</v>
      </c>
      <c r="L126" s="32">
        <v>26.271000000000001</v>
      </c>
      <c r="M126" s="32">
        <v>26.728000000000002</v>
      </c>
      <c r="N126" s="96">
        <f t="shared" si="94"/>
        <v>27.146000000000001</v>
      </c>
      <c r="P126" s="73">
        <v>2020</v>
      </c>
      <c r="Q126" s="32">
        <v>24.265000000000001</v>
      </c>
      <c r="R126" s="32">
        <v>24.402999999999999</v>
      </c>
      <c r="S126" s="32">
        <v>23.986999999999998</v>
      </c>
      <c r="T126" s="32">
        <v>24.73</v>
      </c>
      <c r="U126" s="32">
        <v>25.132000000000001</v>
      </c>
      <c r="V126" s="32">
        <v>24.483000000000001</v>
      </c>
      <c r="W126" s="32">
        <v>24.234999999999999</v>
      </c>
      <c r="X126" s="32">
        <v>24.405999999999999</v>
      </c>
      <c r="Y126" s="32">
        <v>24.073</v>
      </c>
      <c r="Z126" s="32">
        <v>24.306000000000001</v>
      </c>
      <c r="AA126" s="32">
        <v>24.19</v>
      </c>
      <c r="AB126" s="32">
        <v>24.029</v>
      </c>
      <c r="AC126" s="96">
        <f t="shared" si="95"/>
        <v>24.353250000000003</v>
      </c>
      <c r="AE126" s="73">
        <v>2020</v>
      </c>
      <c r="AF126" s="32">
        <v>31.870999999999999</v>
      </c>
      <c r="AG126" s="32">
        <v>32.734000000000002</v>
      </c>
      <c r="AH126" s="32">
        <v>33.716000000000001</v>
      </c>
      <c r="AI126" s="32">
        <v>33.03</v>
      </c>
      <c r="AJ126" s="32">
        <v>32.247999999999998</v>
      </c>
      <c r="AK126" s="32">
        <v>30.76</v>
      </c>
      <c r="AL126" s="32">
        <v>30.925999999999998</v>
      </c>
      <c r="AM126" s="32">
        <v>30.635000000000002</v>
      </c>
      <c r="AN126" s="32">
        <v>30.82</v>
      </c>
      <c r="AO126" s="32">
        <v>30.619</v>
      </c>
      <c r="AP126" s="32">
        <v>29.806999999999999</v>
      </c>
      <c r="AQ126" s="32">
        <v>31.265000000000001</v>
      </c>
      <c r="AR126" s="96">
        <f t="shared" si="93"/>
        <v>31.535916666666662</v>
      </c>
    </row>
    <row r="128" spans="1:44" x14ac:dyDescent="0.25">
      <c r="A128" s="25" t="s">
        <v>96</v>
      </c>
      <c r="B128" s="32">
        <f t="shared" ref="B128:M128" si="96">AVERAGE(B113:B126)</f>
        <v>27.079714285714285</v>
      </c>
      <c r="C128" s="32">
        <f t="shared" si="96"/>
        <v>27.361142857142859</v>
      </c>
      <c r="D128" s="32">
        <f t="shared" si="96"/>
        <v>27.787153846153846</v>
      </c>
      <c r="E128" s="32">
        <f t="shared" si="96"/>
        <v>27.872214285714289</v>
      </c>
      <c r="F128" s="32">
        <f t="shared" si="96"/>
        <v>27.441142857142857</v>
      </c>
      <c r="G128" s="32">
        <f t="shared" si="96"/>
        <v>27.056923076923081</v>
      </c>
      <c r="H128" s="32">
        <f t="shared" si="96"/>
        <v>26.967500000000001</v>
      </c>
      <c r="I128" s="32">
        <f t="shared" si="96"/>
        <v>26.849857142857143</v>
      </c>
      <c r="J128" s="32">
        <f t="shared" si="96"/>
        <v>26.759071428571424</v>
      </c>
      <c r="K128" s="32">
        <f t="shared" si="96"/>
        <v>26.49878571428571</v>
      </c>
      <c r="L128" s="32">
        <f t="shared" si="96"/>
        <v>26.500214285714286</v>
      </c>
      <c r="M128" s="32">
        <f t="shared" si="96"/>
        <v>26.665166666666668</v>
      </c>
      <c r="N128" s="96">
        <f t="shared" ref="N128" si="97">AVERAGE(N113:N126)</f>
        <v>27.047377622377624</v>
      </c>
      <c r="P128" s="97" t="s">
        <v>96</v>
      </c>
      <c r="Q128" s="32">
        <f t="shared" ref="Q128:AB128" si="98">AVERAGE(Q113:Q126)</f>
        <v>29.262076923076918</v>
      </c>
      <c r="R128" s="32">
        <f t="shared" si="98"/>
        <v>29.147214285714284</v>
      </c>
      <c r="S128" s="32">
        <f t="shared" si="98"/>
        <v>29.65035714285715</v>
      </c>
      <c r="T128" s="32">
        <f t="shared" si="98"/>
        <v>30.16976923076923</v>
      </c>
      <c r="U128" s="32">
        <f t="shared" si="98"/>
        <v>29.407499999999999</v>
      </c>
      <c r="V128" s="32">
        <f t="shared" si="98"/>
        <v>28.64961538461538</v>
      </c>
      <c r="W128" s="32">
        <f t="shared" si="98"/>
        <v>29.004857142857144</v>
      </c>
      <c r="X128" s="32">
        <f t="shared" si="98"/>
        <v>28.829857142857144</v>
      </c>
      <c r="Y128" s="32">
        <f t="shared" si="98"/>
        <v>28.68092857142857</v>
      </c>
      <c r="Z128" s="32">
        <f t="shared" si="98"/>
        <v>28.25392857142857</v>
      </c>
      <c r="AA128" s="32">
        <f t="shared" si="98"/>
        <v>28.387071428571431</v>
      </c>
      <c r="AB128" s="32">
        <f t="shared" si="98"/>
        <v>28.59061538461539</v>
      </c>
      <c r="AC128" s="96">
        <f t="shared" ref="AC128" si="99">AVERAGE(AC113:AC126)</f>
        <v>29.317709207459206</v>
      </c>
      <c r="AE128" s="97" t="s">
        <v>96</v>
      </c>
      <c r="AF128" s="32">
        <f>AVERAGE(AF113:AF126)</f>
        <v>26.643230769230765</v>
      </c>
      <c r="AG128" s="32">
        <f t="shared" ref="AG128:AR128" si="100">AVERAGE(AG113:AG126)</f>
        <v>27.340428571428571</v>
      </c>
      <c r="AH128" s="32">
        <f t="shared" si="100"/>
        <v>27.936357142857137</v>
      </c>
      <c r="AI128" s="32">
        <f t="shared" si="100"/>
        <v>27.724923076923076</v>
      </c>
      <c r="AJ128" s="32">
        <f t="shared" si="100"/>
        <v>27.541142857142862</v>
      </c>
      <c r="AK128" s="32">
        <f t="shared" si="100"/>
        <v>27.476769230769229</v>
      </c>
      <c r="AL128" s="32">
        <f t="shared" si="100"/>
        <v>27.190785714285713</v>
      </c>
      <c r="AM128" s="32">
        <f t="shared" si="100"/>
        <v>27.048071428571429</v>
      </c>
      <c r="AN128" s="32">
        <f t="shared" si="100"/>
        <v>26.952357142857146</v>
      </c>
      <c r="AO128" s="32">
        <f t="shared" si="100"/>
        <v>26.631357142857137</v>
      </c>
      <c r="AP128" s="32">
        <f t="shared" si="100"/>
        <v>26.671357142857147</v>
      </c>
      <c r="AQ128" s="32">
        <f t="shared" si="100"/>
        <v>27.178076923076919</v>
      </c>
      <c r="AR128" s="96">
        <f t="shared" si="100"/>
        <v>26.849290209790208</v>
      </c>
    </row>
    <row r="129" spans="1:44" x14ac:dyDescent="0.25">
      <c r="A129" s="25" t="s">
        <v>97</v>
      </c>
      <c r="B129" s="32">
        <f t="shared" ref="B129:M129" si="101">STDEV(B113:B126)</f>
        <v>0.39654341668811155</v>
      </c>
      <c r="C129" s="32">
        <f t="shared" si="101"/>
        <v>0.43602749686456432</v>
      </c>
      <c r="D129" s="32">
        <f t="shared" si="101"/>
        <v>0.44742538412451988</v>
      </c>
      <c r="E129" s="32">
        <f t="shared" si="101"/>
        <v>0.50117111749480225</v>
      </c>
      <c r="F129" s="32">
        <f t="shared" si="101"/>
        <v>0.47868519559676859</v>
      </c>
      <c r="G129" s="32">
        <f t="shared" si="101"/>
        <v>0.35347830238419181</v>
      </c>
      <c r="H129" s="32">
        <f t="shared" si="101"/>
        <v>0.46848721351897038</v>
      </c>
      <c r="I129" s="32">
        <f t="shared" si="101"/>
        <v>0.32815518307018121</v>
      </c>
      <c r="J129" s="32">
        <f t="shared" si="101"/>
        <v>0.27274599744245426</v>
      </c>
      <c r="K129" s="32">
        <f t="shared" si="101"/>
        <v>0.33079279560832919</v>
      </c>
      <c r="L129" s="32">
        <f t="shared" si="101"/>
        <v>0.79113756253709988</v>
      </c>
      <c r="M129" s="32">
        <f t="shared" si="101"/>
        <v>0.45428001643626498</v>
      </c>
      <c r="N129" s="96">
        <f t="shared" ref="N129" si="102">STDEV(N113:N126)</f>
        <v>0.27612869612967877</v>
      </c>
      <c r="P129" s="97" t="s">
        <v>97</v>
      </c>
      <c r="Q129" s="32">
        <f t="shared" ref="Q129:AB129" si="103">STDEV(Q113:Q126)</f>
        <v>4.480097291754972</v>
      </c>
      <c r="R129" s="32">
        <f t="shared" si="103"/>
        <v>4.6822978609056793</v>
      </c>
      <c r="S129" s="32">
        <f t="shared" si="103"/>
        <v>4.807213723739963</v>
      </c>
      <c r="T129" s="32">
        <f t="shared" si="103"/>
        <v>4.5155760642810314</v>
      </c>
      <c r="U129" s="32">
        <f t="shared" si="103"/>
        <v>4.006516993983265</v>
      </c>
      <c r="V129" s="32">
        <f t="shared" si="103"/>
        <v>3.9319564158839082</v>
      </c>
      <c r="W129" s="32">
        <f t="shared" si="103"/>
        <v>4.0328456045737022</v>
      </c>
      <c r="X129" s="32">
        <f t="shared" si="103"/>
        <v>3.9368635281859188</v>
      </c>
      <c r="Y129" s="32">
        <f t="shared" si="103"/>
        <v>3.9818513565017626</v>
      </c>
      <c r="Z129" s="32">
        <f t="shared" si="103"/>
        <v>3.7691388419491645</v>
      </c>
      <c r="AA129" s="32">
        <f t="shared" si="103"/>
        <v>4.0031554374073215</v>
      </c>
      <c r="AB129" s="32">
        <f t="shared" si="103"/>
        <v>4.2500123046578802</v>
      </c>
      <c r="AC129" s="96">
        <f t="shared" ref="AC129" si="104">STDEV(AC113:AC126)</f>
        <v>4.1563110361649125</v>
      </c>
      <c r="AE129" s="97" t="s">
        <v>97</v>
      </c>
      <c r="AF129" s="32">
        <f>STDEV(AF113:AF126)</f>
        <v>4.3196134308879897</v>
      </c>
      <c r="AG129" s="32">
        <f t="shared" ref="AG129:AR129" si="105">STDEV(AG113:AG126)</f>
        <v>4.7137097217222976</v>
      </c>
      <c r="AH129" s="32">
        <f t="shared" si="105"/>
        <v>5.0019415554538575</v>
      </c>
      <c r="AI129" s="32">
        <f t="shared" si="105"/>
        <v>4.7942230941960968</v>
      </c>
      <c r="AJ129" s="32">
        <f t="shared" si="105"/>
        <v>3.7999042064270001</v>
      </c>
      <c r="AK129" s="32">
        <f t="shared" si="105"/>
        <v>3.6906193281942814</v>
      </c>
      <c r="AL129" s="32">
        <f t="shared" si="105"/>
        <v>3.6661963558680628</v>
      </c>
      <c r="AM129" s="32">
        <f t="shared" si="105"/>
        <v>3.7260358903322368</v>
      </c>
      <c r="AN129" s="32">
        <f t="shared" si="105"/>
        <v>3.6792569192734925</v>
      </c>
      <c r="AO129" s="32">
        <f t="shared" si="105"/>
        <v>3.6945536132392207</v>
      </c>
      <c r="AP129" s="32">
        <f t="shared" si="105"/>
        <v>3.4436381836017866</v>
      </c>
      <c r="AQ129" s="32">
        <f t="shared" si="105"/>
        <v>4.3013013042864801</v>
      </c>
      <c r="AR129" s="96">
        <f t="shared" si="105"/>
        <v>3.9481351815693055</v>
      </c>
    </row>
    <row r="130" spans="1:44" x14ac:dyDescent="0.25">
      <c r="A130" s="25" t="s">
        <v>98</v>
      </c>
      <c r="B130" s="32">
        <f t="shared" ref="B130" si="106">B129/B128*100</f>
        <v>1.4643559843513758</v>
      </c>
      <c r="C130" s="32">
        <f t="shared" ref="C130:N130" si="107">C129/C128*100</f>
        <v>1.5936011852324203</v>
      </c>
      <c r="D130" s="32">
        <f t="shared" si="107"/>
        <v>1.6101878825076219</v>
      </c>
      <c r="E130" s="32">
        <f t="shared" si="107"/>
        <v>1.7981029865706581</v>
      </c>
      <c r="F130" s="32">
        <f t="shared" si="107"/>
        <v>1.7444069224404335</v>
      </c>
      <c r="G130" s="32">
        <f t="shared" si="107"/>
        <v>1.3064246122120011</v>
      </c>
      <c r="H130" s="32">
        <f t="shared" si="107"/>
        <v>1.7372289367533897</v>
      </c>
      <c r="I130" s="32">
        <f t="shared" si="107"/>
        <v>1.2221859554939203</v>
      </c>
      <c r="J130" s="32">
        <f t="shared" si="107"/>
        <v>1.0192655532554675</v>
      </c>
      <c r="K130" s="32">
        <f t="shared" si="107"/>
        <v>1.2483319016010463</v>
      </c>
      <c r="L130" s="32">
        <f t="shared" si="107"/>
        <v>2.9854006235850918</v>
      </c>
      <c r="M130" s="32">
        <f t="shared" si="107"/>
        <v>1.7036458917174029</v>
      </c>
      <c r="N130" s="96">
        <f t="shared" si="107"/>
        <v>1.0209074609185917</v>
      </c>
      <c r="P130" s="97" t="s">
        <v>98</v>
      </c>
      <c r="Q130" s="32">
        <f t="shared" ref="Q130:AC130" si="108">Q129/Q128*100</f>
        <v>15.310250545551119</v>
      </c>
      <c r="R130" s="32">
        <f t="shared" si="108"/>
        <v>16.064306574918827</v>
      </c>
      <c r="S130" s="32">
        <f t="shared" si="108"/>
        <v>16.213004452454069</v>
      </c>
      <c r="T130" s="32">
        <f t="shared" si="108"/>
        <v>14.967221093874766</v>
      </c>
      <c r="U130" s="32">
        <f t="shared" si="108"/>
        <v>13.624133278868539</v>
      </c>
      <c r="V130" s="32">
        <f t="shared" si="108"/>
        <v>13.724290407037499</v>
      </c>
      <c r="W130" s="32">
        <f t="shared" si="108"/>
        <v>13.90403539900505</v>
      </c>
      <c r="X130" s="32">
        <f t="shared" si="108"/>
        <v>13.655508276291659</v>
      </c>
      <c r="Y130" s="32">
        <f t="shared" si="108"/>
        <v>13.883272107404544</v>
      </c>
      <c r="Z130" s="32">
        <f t="shared" si="108"/>
        <v>13.340229244299353</v>
      </c>
      <c r="AA130" s="32">
        <f t="shared" si="108"/>
        <v>14.10203742742609</v>
      </c>
      <c r="AB130" s="32">
        <f t="shared" si="108"/>
        <v>14.8650606063723</v>
      </c>
      <c r="AC130" s="96">
        <f t="shared" si="108"/>
        <v>14.176793305213071</v>
      </c>
      <c r="AE130" s="97" t="s">
        <v>98</v>
      </c>
      <c r="AF130" s="32">
        <f t="shared" ref="AF130:AR130" si="109">AF129/AF128*100</f>
        <v>16.212798921805476</v>
      </c>
      <c r="AG130" s="32">
        <f t="shared" si="109"/>
        <v>17.240804069356255</v>
      </c>
      <c r="AH130" s="32">
        <f t="shared" si="109"/>
        <v>17.904773803812756</v>
      </c>
      <c r="AI130" s="32">
        <f t="shared" si="109"/>
        <v>17.292106026388161</v>
      </c>
      <c r="AJ130" s="32">
        <f t="shared" si="109"/>
        <v>13.797191446038651</v>
      </c>
      <c r="AK130" s="32">
        <f t="shared" si="109"/>
        <v>13.431780487719882</v>
      </c>
      <c r="AL130" s="32">
        <f t="shared" si="109"/>
        <v>13.483230659060681</v>
      </c>
      <c r="AM130" s="32">
        <f t="shared" si="109"/>
        <v>13.775606516612305</v>
      </c>
      <c r="AN130" s="32">
        <f t="shared" si="109"/>
        <v>13.650965293210213</v>
      </c>
      <c r="AO130" s="32">
        <f t="shared" si="109"/>
        <v>13.872945315631977</v>
      </c>
      <c r="AP130" s="32">
        <f t="shared" si="109"/>
        <v>12.911372170366016</v>
      </c>
      <c r="AQ130" s="32">
        <f t="shared" si="109"/>
        <v>15.826363713888245</v>
      </c>
      <c r="AR130" s="96">
        <f t="shared" si="109"/>
        <v>14.704802811247781</v>
      </c>
    </row>
    <row r="131" spans="1:44" x14ac:dyDescent="0.25">
      <c r="A131" s="25" t="s">
        <v>99</v>
      </c>
      <c r="B131" s="32">
        <f t="shared" ref="B131:M131" si="110">MIN(B113:B126)</f>
        <v>26.367000000000001</v>
      </c>
      <c r="C131" s="32">
        <f t="shared" si="110"/>
        <v>26.6</v>
      </c>
      <c r="D131" s="32">
        <f t="shared" si="110"/>
        <v>27</v>
      </c>
      <c r="E131" s="32">
        <f t="shared" si="110"/>
        <v>27.1</v>
      </c>
      <c r="F131" s="32">
        <f t="shared" si="110"/>
        <v>26.7</v>
      </c>
      <c r="G131" s="32">
        <f t="shared" si="110"/>
        <v>26.581</v>
      </c>
      <c r="H131" s="32">
        <f t="shared" si="110"/>
        <v>26.1</v>
      </c>
      <c r="I131" s="32">
        <f t="shared" si="110"/>
        <v>26.1</v>
      </c>
      <c r="J131" s="32">
        <f t="shared" si="110"/>
        <v>26.3</v>
      </c>
      <c r="K131" s="32">
        <f t="shared" si="110"/>
        <v>26</v>
      </c>
      <c r="L131" s="32">
        <f t="shared" si="110"/>
        <v>25.7</v>
      </c>
      <c r="M131" s="32">
        <f t="shared" si="110"/>
        <v>25.7</v>
      </c>
      <c r="N131" s="96">
        <f t="shared" ref="N131" si="111">MIN(N113:N126)</f>
        <v>26.616666666666664</v>
      </c>
      <c r="P131" s="97" t="s">
        <v>99</v>
      </c>
      <c r="Q131" s="32">
        <f t="shared" ref="Q131:AB131" si="112">MIN(Q113:Q126)</f>
        <v>23.173999999999999</v>
      </c>
      <c r="R131" s="32">
        <f t="shared" si="112"/>
        <v>23.399000000000001</v>
      </c>
      <c r="S131" s="32">
        <f t="shared" si="112"/>
        <v>23.986999999999998</v>
      </c>
      <c r="T131" s="32">
        <f t="shared" si="112"/>
        <v>24.016999999999999</v>
      </c>
      <c r="U131" s="32">
        <f t="shared" si="112"/>
        <v>24.623000000000001</v>
      </c>
      <c r="V131" s="32">
        <f t="shared" si="112"/>
        <v>24.169</v>
      </c>
      <c r="W131" s="32">
        <f t="shared" si="112"/>
        <v>24.234999999999999</v>
      </c>
      <c r="X131" s="32">
        <f t="shared" si="112"/>
        <v>24.1</v>
      </c>
      <c r="Y131" s="32">
        <f t="shared" si="112"/>
        <v>23.96</v>
      </c>
      <c r="Z131" s="32">
        <f t="shared" si="112"/>
        <v>23.757999999999999</v>
      </c>
      <c r="AA131" s="32">
        <f t="shared" si="112"/>
        <v>23.689</v>
      </c>
      <c r="AB131" s="32">
        <f t="shared" si="112"/>
        <v>23.754999999999999</v>
      </c>
      <c r="AC131" s="96">
        <f t="shared" ref="AC131" si="113">MIN(AC113:AC126)</f>
        <v>24.13591666666667</v>
      </c>
      <c r="AE131" s="97" t="s">
        <v>99</v>
      </c>
      <c r="AF131" s="32">
        <f>MIN(AF113:AF126)</f>
        <v>22.5</v>
      </c>
      <c r="AG131" s="32">
        <f t="shared" ref="AG131:AR131" si="114">MIN(AG113:AG126)</f>
        <v>22.6</v>
      </c>
      <c r="AH131" s="32">
        <f t="shared" si="114"/>
        <v>22.7</v>
      </c>
      <c r="AI131" s="32">
        <f t="shared" si="114"/>
        <v>23.4</v>
      </c>
      <c r="AJ131" s="32">
        <f t="shared" si="114"/>
        <v>23.9</v>
      </c>
      <c r="AK131" s="32">
        <f t="shared" si="114"/>
        <v>23.9</v>
      </c>
      <c r="AL131" s="32">
        <f t="shared" si="114"/>
        <v>23.5</v>
      </c>
      <c r="AM131" s="32">
        <f t="shared" si="114"/>
        <v>23.5</v>
      </c>
      <c r="AN131" s="32">
        <f t="shared" si="114"/>
        <v>23.3</v>
      </c>
      <c r="AO131" s="32">
        <f t="shared" si="114"/>
        <v>22.2</v>
      </c>
      <c r="AP131" s="32">
        <f t="shared" si="114"/>
        <v>23.3</v>
      </c>
      <c r="AQ131" s="32">
        <f t="shared" si="114"/>
        <v>22.6</v>
      </c>
      <c r="AR131" s="96">
        <f t="shared" si="114"/>
        <v>23.316666666666666</v>
      </c>
    </row>
    <row r="132" spans="1:44" x14ac:dyDescent="0.25">
      <c r="A132" s="25" t="s">
        <v>100</v>
      </c>
      <c r="B132" s="32">
        <f t="shared" ref="B132:M132" si="115">MAX(B113:B126)</f>
        <v>27.690999999999999</v>
      </c>
      <c r="C132" s="32">
        <f t="shared" si="115"/>
        <v>28.2</v>
      </c>
      <c r="D132" s="32">
        <f t="shared" si="115"/>
        <v>28.4</v>
      </c>
      <c r="E132" s="32">
        <f t="shared" si="115"/>
        <v>28.579000000000001</v>
      </c>
      <c r="F132" s="32">
        <f t="shared" si="115"/>
        <v>28.4</v>
      </c>
      <c r="G132" s="32">
        <f t="shared" si="115"/>
        <v>27.753</v>
      </c>
      <c r="H132" s="32">
        <f t="shared" si="115"/>
        <v>28.1</v>
      </c>
      <c r="I132" s="32">
        <f t="shared" si="115"/>
        <v>27.3</v>
      </c>
      <c r="J132" s="32">
        <f t="shared" si="115"/>
        <v>27.3</v>
      </c>
      <c r="K132" s="32">
        <f t="shared" si="115"/>
        <v>27.1</v>
      </c>
      <c r="L132" s="32">
        <f t="shared" si="115"/>
        <v>28.3</v>
      </c>
      <c r="M132" s="32">
        <f t="shared" si="115"/>
        <v>27.4</v>
      </c>
      <c r="N132" s="96">
        <f t="shared" ref="N132" si="116">MAX(N113:N126)</f>
        <v>27.545454545454547</v>
      </c>
      <c r="P132" s="97" t="s">
        <v>100</v>
      </c>
      <c r="Q132" s="32">
        <f t="shared" ref="Q132:AB132" si="117">MAX(Q113:Q126)</f>
        <v>33.200000000000003</v>
      </c>
      <c r="R132" s="32">
        <f t="shared" si="117"/>
        <v>33.5</v>
      </c>
      <c r="S132" s="32">
        <f t="shared" si="117"/>
        <v>34.200000000000003</v>
      </c>
      <c r="T132" s="32">
        <f t="shared" si="117"/>
        <v>34.5</v>
      </c>
      <c r="U132" s="32">
        <f t="shared" si="117"/>
        <v>33.9</v>
      </c>
      <c r="V132" s="32">
        <f t="shared" si="117"/>
        <v>33.6</v>
      </c>
      <c r="W132" s="32">
        <f t="shared" si="117"/>
        <v>34.799999999999997</v>
      </c>
      <c r="X132" s="32">
        <f t="shared" si="117"/>
        <v>33.5</v>
      </c>
      <c r="Y132" s="32">
        <f t="shared" si="117"/>
        <v>33.200000000000003</v>
      </c>
      <c r="Z132" s="32">
        <f t="shared" si="117"/>
        <v>33</v>
      </c>
      <c r="AA132" s="32">
        <f t="shared" si="117"/>
        <v>33</v>
      </c>
      <c r="AB132" s="32">
        <f t="shared" si="117"/>
        <v>33.4</v>
      </c>
      <c r="AC132" s="96">
        <f t="shared" ref="AC132" si="118">MAX(AC113:AC126)</f>
        <v>33.636363636363633</v>
      </c>
      <c r="AE132" s="97" t="s">
        <v>100</v>
      </c>
      <c r="AF132" s="32">
        <f>MAX(AF113:AF126)</f>
        <v>32.741999999999997</v>
      </c>
      <c r="AG132" s="32">
        <f t="shared" ref="AG132:AR132" si="119">MAX(AG113:AG126)</f>
        <v>32.9</v>
      </c>
      <c r="AH132" s="32">
        <f t="shared" si="119"/>
        <v>33.99</v>
      </c>
      <c r="AI132" s="32">
        <f t="shared" si="119"/>
        <v>34.197000000000003</v>
      </c>
      <c r="AJ132" s="32">
        <f t="shared" si="119"/>
        <v>32.247999999999998</v>
      </c>
      <c r="AK132" s="32">
        <f t="shared" si="119"/>
        <v>32.442999999999998</v>
      </c>
      <c r="AL132" s="32">
        <f t="shared" si="119"/>
        <v>31.81</v>
      </c>
      <c r="AM132" s="32">
        <f t="shared" si="119"/>
        <v>31.826000000000001</v>
      </c>
      <c r="AN132" s="32">
        <f t="shared" si="119"/>
        <v>31.933</v>
      </c>
      <c r="AO132" s="32">
        <f t="shared" si="119"/>
        <v>31.364999999999998</v>
      </c>
      <c r="AP132" s="32">
        <f t="shared" si="119"/>
        <v>31.067</v>
      </c>
      <c r="AQ132" s="32">
        <f t="shared" si="119"/>
        <v>32.628999999999998</v>
      </c>
      <c r="AR132" s="96">
        <f t="shared" si="119"/>
        <v>31.838583333333336</v>
      </c>
    </row>
    <row r="133" spans="1:44" x14ac:dyDescent="0.25">
      <c r="A133" s="25" t="s">
        <v>101</v>
      </c>
      <c r="B133" s="32">
        <f t="shared" ref="B133:M133" si="120">QUARTILE(B113:B126,1)</f>
        <v>26.810749999999999</v>
      </c>
      <c r="C133" s="32">
        <f t="shared" si="120"/>
        <v>27.04975</v>
      </c>
      <c r="D133" s="32">
        <f t="shared" si="120"/>
        <v>27.8</v>
      </c>
      <c r="E133" s="32">
        <f t="shared" si="120"/>
        <v>27.4</v>
      </c>
      <c r="F133" s="32">
        <f t="shared" si="120"/>
        <v>27.150000000000002</v>
      </c>
      <c r="G133" s="32">
        <f t="shared" si="120"/>
        <v>26.9</v>
      </c>
      <c r="H133" s="32">
        <f t="shared" si="120"/>
        <v>26.7105</v>
      </c>
      <c r="I133" s="32">
        <f t="shared" si="120"/>
        <v>26.704249999999998</v>
      </c>
      <c r="J133" s="32">
        <f t="shared" si="120"/>
        <v>26.58475</v>
      </c>
      <c r="K133" s="32">
        <f t="shared" si="120"/>
        <v>26.315249999999999</v>
      </c>
      <c r="L133" s="32">
        <f t="shared" si="120"/>
        <v>26.023</v>
      </c>
      <c r="M133" s="32">
        <f t="shared" si="120"/>
        <v>26.531500000000001</v>
      </c>
      <c r="N133" s="96">
        <f t="shared" ref="N133" si="121">QUARTILE(N113:N126,1)</f>
        <v>26.842083333333331</v>
      </c>
      <c r="P133" s="97" t="s">
        <v>101</v>
      </c>
      <c r="Q133" s="32">
        <f t="shared" ref="Q133:AB133" si="122">QUARTILE(Q113:Q126,1)</f>
        <v>24.265000000000001</v>
      </c>
      <c r="R133" s="32">
        <f t="shared" si="122"/>
        <v>24.184000000000001</v>
      </c>
      <c r="S133" s="32">
        <f t="shared" si="122"/>
        <v>24.402999999999999</v>
      </c>
      <c r="T133" s="32">
        <f t="shared" si="122"/>
        <v>24.867000000000001</v>
      </c>
      <c r="U133" s="32">
        <f t="shared" si="122"/>
        <v>25.150500000000001</v>
      </c>
      <c r="V133" s="32">
        <f t="shared" si="122"/>
        <v>24.483000000000001</v>
      </c>
      <c r="W133" s="32">
        <f t="shared" si="122"/>
        <v>24.638999999999999</v>
      </c>
      <c r="X133" s="32">
        <f t="shared" si="122"/>
        <v>24.541499999999999</v>
      </c>
      <c r="Y133" s="32">
        <f t="shared" si="122"/>
        <v>24.45675</v>
      </c>
      <c r="Z133" s="32">
        <f t="shared" si="122"/>
        <v>24.355250000000002</v>
      </c>
      <c r="AA133" s="32">
        <f t="shared" si="122"/>
        <v>24.15025</v>
      </c>
      <c r="AB133" s="32">
        <f t="shared" si="122"/>
        <v>24.029</v>
      </c>
      <c r="AC133" s="96">
        <f t="shared" ref="AC133" si="123">QUARTILE(AC113:AC126,1)</f>
        <v>24.422583333333332</v>
      </c>
      <c r="AE133" s="97" t="s">
        <v>101</v>
      </c>
      <c r="AF133" s="32">
        <f>QUARTILE(AF113:AF126,1)</f>
        <v>23.3</v>
      </c>
      <c r="AG133" s="32">
        <f t="shared" ref="AG133:AR133" si="124">QUARTILE(AG113:AG126,1)</f>
        <v>23.3</v>
      </c>
      <c r="AH133" s="32">
        <f t="shared" si="124"/>
        <v>23.725000000000001</v>
      </c>
      <c r="AI133" s="32">
        <f t="shared" si="124"/>
        <v>23.7</v>
      </c>
      <c r="AJ133" s="32">
        <f t="shared" si="124"/>
        <v>24.3</v>
      </c>
      <c r="AK133" s="32">
        <f t="shared" si="124"/>
        <v>24.3</v>
      </c>
      <c r="AL133" s="32">
        <f t="shared" si="124"/>
        <v>24.05</v>
      </c>
      <c r="AM133" s="32">
        <f t="shared" si="124"/>
        <v>24.024999999999999</v>
      </c>
      <c r="AN133" s="32">
        <f t="shared" si="124"/>
        <v>23.924999999999997</v>
      </c>
      <c r="AO133" s="32">
        <f t="shared" si="124"/>
        <v>23.625</v>
      </c>
      <c r="AP133" s="32">
        <f t="shared" si="124"/>
        <v>23.524999999999999</v>
      </c>
      <c r="AQ133" s="32">
        <f t="shared" si="124"/>
        <v>23.4</v>
      </c>
      <c r="AR133" s="96">
        <f t="shared" si="124"/>
        <v>23.841666666666665</v>
      </c>
    </row>
    <row r="134" spans="1:44" x14ac:dyDescent="0.25">
      <c r="A134" s="25" t="s">
        <v>102</v>
      </c>
      <c r="B134" s="32">
        <f t="shared" ref="B134:M134" si="125">QUARTILE(B113:B126,2)</f>
        <v>27.1</v>
      </c>
      <c r="C134" s="32">
        <f t="shared" si="125"/>
        <v>27.35</v>
      </c>
      <c r="D134" s="32">
        <f t="shared" si="125"/>
        <v>27.928999999999998</v>
      </c>
      <c r="E134" s="32">
        <f t="shared" si="125"/>
        <v>27.923000000000002</v>
      </c>
      <c r="F134" s="32">
        <f t="shared" si="125"/>
        <v>27.4</v>
      </c>
      <c r="G134" s="32">
        <f t="shared" si="125"/>
        <v>26.949000000000002</v>
      </c>
      <c r="H134" s="32">
        <f t="shared" si="125"/>
        <v>26.991</v>
      </c>
      <c r="I134" s="32">
        <f t="shared" si="125"/>
        <v>26.856999999999999</v>
      </c>
      <c r="J134" s="32">
        <f t="shared" si="125"/>
        <v>26.75</v>
      </c>
      <c r="K134" s="32">
        <f t="shared" si="125"/>
        <v>26.497500000000002</v>
      </c>
      <c r="L134" s="32">
        <f t="shared" si="125"/>
        <v>26.35</v>
      </c>
      <c r="M134" s="32">
        <f t="shared" si="125"/>
        <v>26.65</v>
      </c>
      <c r="N134" s="96">
        <f t="shared" ref="N134" si="126">QUARTILE(N113:N126,2)</f>
        <v>27.124999999999996</v>
      </c>
      <c r="P134" s="97" t="s">
        <v>102</v>
      </c>
      <c r="Q134" s="32">
        <f t="shared" ref="Q134:AB134" si="127">QUARTILE(Q113:Q126,2)</f>
        <v>32.1</v>
      </c>
      <c r="R134" s="32">
        <f t="shared" si="127"/>
        <v>32.450000000000003</v>
      </c>
      <c r="S134" s="32">
        <f t="shared" si="127"/>
        <v>33.1</v>
      </c>
      <c r="T134" s="32">
        <f t="shared" si="127"/>
        <v>33</v>
      </c>
      <c r="U134" s="32">
        <f t="shared" si="127"/>
        <v>31.65</v>
      </c>
      <c r="V134" s="32">
        <f t="shared" si="127"/>
        <v>31.1</v>
      </c>
      <c r="W134" s="32">
        <f t="shared" si="127"/>
        <v>30.85</v>
      </c>
      <c r="X134" s="32">
        <f t="shared" si="127"/>
        <v>30.7</v>
      </c>
      <c r="Y134" s="32">
        <f t="shared" si="127"/>
        <v>30.85</v>
      </c>
      <c r="Z134" s="32">
        <f t="shared" si="127"/>
        <v>29.549999999999997</v>
      </c>
      <c r="AA134" s="32">
        <f t="shared" si="127"/>
        <v>30.35</v>
      </c>
      <c r="AB134" s="32">
        <f t="shared" si="127"/>
        <v>30.9</v>
      </c>
      <c r="AC134" s="96">
        <f t="shared" ref="AC134" si="128">QUARTILE(AC113:AC126,2)</f>
        <v>31.691666666666666</v>
      </c>
      <c r="AE134" s="97" t="s">
        <v>102</v>
      </c>
      <c r="AF134" s="32">
        <f>QUARTILE(AF113:AF126,2)</f>
        <v>23.9</v>
      </c>
      <c r="AG134" s="32">
        <f t="shared" ref="AG134:AR134" si="129">QUARTILE(AG113:AG126,2)</f>
        <v>24.35</v>
      </c>
      <c r="AH134" s="32">
        <f t="shared" si="129"/>
        <v>24.85</v>
      </c>
      <c r="AI134" s="32">
        <f t="shared" si="129"/>
        <v>24.9</v>
      </c>
      <c r="AJ134" s="32">
        <f t="shared" si="129"/>
        <v>25.15</v>
      </c>
      <c r="AK134" s="32">
        <f t="shared" si="129"/>
        <v>25</v>
      </c>
      <c r="AL134" s="32">
        <f t="shared" si="129"/>
        <v>24.700000000000003</v>
      </c>
      <c r="AM134" s="32">
        <f t="shared" si="129"/>
        <v>24.25</v>
      </c>
      <c r="AN134" s="32">
        <f t="shared" si="129"/>
        <v>24.35</v>
      </c>
      <c r="AO134" s="32">
        <f t="shared" si="129"/>
        <v>24.35</v>
      </c>
      <c r="AP134" s="32">
        <f t="shared" si="129"/>
        <v>24.8</v>
      </c>
      <c r="AQ134" s="32">
        <f t="shared" si="129"/>
        <v>24.2</v>
      </c>
      <c r="AR134" s="96">
        <f t="shared" si="129"/>
        <v>24.09090909090909</v>
      </c>
    </row>
    <row r="135" spans="1:44" x14ac:dyDescent="0.25">
      <c r="A135" s="25" t="s">
        <v>103</v>
      </c>
      <c r="B135" s="32">
        <f t="shared" ref="B135:M135" si="130">QUARTILE(B113:B126,3)</f>
        <v>27.3765</v>
      </c>
      <c r="C135" s="32">
        <f t="shared" si="130"/>
        <v>27.61675</v>
      </c>
      <c r="D135" s="32">
        <f t="shared" si="130"/>
        <v>27.98</v>
      </c>
      <c r="E135" s="32">
        <f t="shared" si="130"/>
        <v>28.274999999999999</v>
      </c>
      <c r="F135" s="32">
        <f t="shared" si="130"/>
        <v>27.699000000000002</v>
      </c>
      <c r="G135" s="32">
        <f t="shared" si="130"/>
        <v>27.3</v>
      </c>
      <c r="H135" s="32">
        <f t="shared" si="130"/>
        <v>27.009</v>
      </c>
      <c r="I135" s="32">
        <f t="shared" si="130"/>
        <v>27.101749999999999</v>
      </c>
      <c r="J135" s="32">
        <f t="shared" si="130"/>
        <v>26.914249999999999</v>
      </c>
      <c r="K135" s="32">
        <f t="shared" si="130"/>
        <v>26.768000000000001</v>
      </c>
      <c r="L135" s="32">
        <f t="shared" si="130"/>
        <v>26.575000000000003</v>
      </c>
      <c r="M135" s="32">
        <f t="shared" si="130"/>
        <v>27.00525</v>
      </c>
      <c r="N135" s="96">
        <f t="shared" ref="N135" si="131">QUARTILE(N113:N126,3)</f>
        <v>27.190083333333334</v>
      </c>
      <c r="P135" s="97" t="s">
        <v>103</v>
      </c>
      <c r="Q135" s="32">
        <f t="shared" ref="Q135:AB135" si="132">QUARTILE(Q113:Q126,3)</f>
        <v>32.700000000000003</v>
      </c>
      <c r="R135" s="32">
        <f t="shared" si="132"/>
        <v>33.200000000000003</v>
      </c>
      <c r="S135" s="32">
        <f t="shared" si="132"/>
        <v>33.675000000000004</v>
      </c>
      <c r="T135" s="32">
        <f t="shared" si="132"/>
        <v>33.6</v>
      </c>
      <c r="U135" s="32">
        <f t="shared" si="132"/>
        <v>32.9</v>
      </c>
      <c r="V135" s="32">
        <f t="shared" si="132"/>
        <v>31.6</v>
      </c>
      <c r="W135" s="32">
        <f t="shared" si="132"/>
        <v>32.475000000000001</v>
      </c>
      <c r="X135" s="32">
        <f t="shared" si="132"/>
        <v>32.075000000000003</v>
      </c>
      <c r="Y135" s="32">
        <f t="shared" si="132"/>
        <v>32.1</v>
      </c>
      <c r="Z135" s="32">
        <f t="shared" si="132"/>
        <v>31.4</v>
      </c>
      <c r="AA135" s="32">
        <f t="shared" si="132"/>
        <v>31.950000000000003</v>
      </c>
      <c r="AB135" s="32">
        <f t="shared" si="132"/>
        <v>32.200000000000003</v>
      </c>
      <c r="AC135" s="96">
        <f t="shared" ref="AC135" si="133">QUARTILE(AC113:AC126,3)</f>
        <v>32.449999999999996</v>
      </c>
      <c r="AE135" s="97" t="s">
        <v>103</v>
      </c>
      <c r="AF135" s="32">
        <f>QUARTILE(AF113:AF126,3)</f>
        <v>31.870999999999999</v>
      </c>
      <c r="AG135" s="32">
        <f t="shared" ref="AG135:AR135" si="134">QUARTILE(AG113:AG126,3)</f>
        <v>32.570999999999998</v>
      </c>
      <c r="AH135" s="32">
        <f t="shared" si="134"/>
        <v>33.413249999999998</v>
      </c>
      <c r="AI135" s="32">
        <f t="shared" si="134"/>
        <v>33.03</v>
      </c>
      <c r="AJ135" s="32">
        <f t="shared" si="134"/>
        <v>31.670249999999999</v>
      </c>
      <c r="AK135" s="32">
        <f t="shared" si="134"/>
        <v>30.76</v>
      </c>
      <c r="AL135" s="32">
        <f t="shared" si="134"/>
        <v>31.061</v>
      </c>
      <c r="AM135" s="32">
        <f t="shared" si="134"/>
        <v>31.088000000000001</v>
      </c>
      <c r="AN135" s="32">
        <f t="shared" si="134"/>
        <v>30.837250000000001</v>
      </c>
      <c r="AO135" s="32">
        <f t="shared" si="134"/>
        <v>30.43075</v>
      </c>
      <c r="AP135" s="32">
        <f t="shared" si="134"/>
        <v>30.335000000000001</v>
      </c>
      <c r="AQ135" s="32">
        <f t="shared" si="134"/>
        <v>31.265000000000001</v>
      </c>
      <c r="AR135" s="96">
        <f t="shared" si="134"/>
        <v>31.535916666666662</v>
      </c>
    </row>
    <row r="138" spans="1:44" ht="18.75" x14ac:dyDescent="0.3">
      <c r="A138" s="26" t="s">
        <v>141</v>
      </c>
    </row>
    <row r="139" spans="1:44" ht="15.75" x14ac:dyDescent="0.25">
      <c r="A139" s="23" t="s">
        <v>81</v>
      </c>
      <c r="N139" s="91"/>
      <c r="P139" s="92" t="s">
        <v>108</v>
      </c>
      <c r="AC139" s="91"/>
      <c r="AE139" s="92" t="s">
        <v>95</v>
      </c>
    </row>
    <row r="140" spans="1:44"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c r="P140" s="95" t="s">
        <v>14</v>
      </c>
      <c r="Q140" s="93" t="s">
        <v>82</v>
      </c>
      <c r="R140" s="93" t="s">
        <v>83</v>
      </c>
      <c r="S140" s="93" t="s">
        <v>84</v>
      </c>
      <c r="T140" s="93" t="s">
        <v>85</v>
      </c>
      <c r="U140" s="93" t="s">
        <v>86</v>
      </c>
      <c r="V140" s="93" t="s">
        <v>87</v>
      </c>
      <c r="W140" s="93" t="s">
        <v>88</v>
      </c>
      <c r="X140" s="93" t="s">
        <v>89</v>
      </c>
      <c r="Y140" s="93" t="s">
        <v>90</v>
      </c>
      <c r="Z140" s="93" t="s">
        <v>91</v>
      </c>
      <c r="AA140" s="93" t="s">
        <v>92</v>
      </c>
      <c r="AB140" s="93" t="s">
        <v>93</v>
      </c>
      <c r="AC140" s="94" t="s">
        <v>94</v>
      </c>
      <c r="AE140" s="95" t="s">
        <v>14</v>
      </c>
      <c r="AF140" s="93" t="s">
        <v>82</v>
      </c>
      <c r="AG140" s="93" t="s">
        <v>83</v>
      </c>
      <c r="AH140" s="93" t="s">
        <v>84</v>
      </c>
      <c r="AI140" s="93" t="s">
        <v>85</v>
      </c>
      <c r="AJ140" s="93" t="s">
        <v>86</v>
      </c>
      <c r="AK140" s="93" t="s">
        <v>87</v>
      </c>
      <c r="AL140" s="93" t="s">
        <v>88</v>
      </c>
      <c r="AM140" s="93" t="s">
        <v>89</v>
      </c>
      <c r="AN140" s="93" t="s">
        <v>90</v>
      </c>
      <c r="AO140" s="93" t="s">
        <v>91</v>
      </c>
      <c r="AP140" s="93" t="s">
        <v>92</v>
      </c>
      <c r="AQ140" s="93" t="s">
        <v>93</v>
      </c>
      <c r="AR140" s="94" t="s">
        <v>94</v>
      </c>
    </row>
    <row r="141" spans="1:44" x14ac:dyDescent="0.25">
      <c r="A141" s="2">
        <v>2015</v>
      </c>
      <c r="B141" s="32">
        <v>25.710999999999999</v>
      </c>
      <c r="C141" s="32">
        <v>26.23</v>
      </c>
      <c r="D141" s="32">
        <v>26.358000000000001</v>
      </c>
      <c r="E141" s="32">
        <v>27.074999999999999</v>
      </c>
      <c r="F141" s="32">
        <v>26.488</v>
      </c>
      <c r="G141" s="32">
        <v>27.18</v>
      </c>
      <c r="H141" s="32">
        <v>26.699000000000002</v>
      </c>
      <c r="I141" s="32">
        <v>26.576000000000001</v>
      </c>
      <c r="J141" s="32">
        <v>26.1</v>
      </c>
      <c r="K141" s="32">
        <v>25.9</v>
      </c>
      <c r="L141" s="32">
        <v>25.712</v>
      </c>
      <c r="M141" s="32">
        <v>27.003</v>
      </c>
      <c r="N141" s="96">
        <f t="shared" ref="N141:N146" si="135">AVERAGE(B141:M141)</f>
        <v>26.419333333333331</v>
      </c>
      <c r="P141" s="73">
        <v>2015</v>
      </c>
      <c r="Q141" s="32">
        <v>22.3</v>
      </c>
      <c r="R141" s="32">
        <v>22.632000000000001</v>
      </c>
      <c r="S141" s="32">
        <v>22.518999999999998</v>
      </c>
      <c r="T141" s="32">
        <v>23.716999999999999</v>
      </c>
      <c r="U141" s="32">
        <v>24.038</v>
      </c>
      <c r="V141" s="32">
        <v>24.388000000000002</v>
      </c>
      <c r="W141" s="32">
        <v>24.12</v>
      </c>
      <c r="X141" s="32">
        <v>24.01</v>
      </c>
      <c r="Y141" s="32">
        <v>23.702000000000002</v>
      </c>
      <c r="Z141" s="32">
        <v>23.402999999999999</v>
      </c>
      <c r="AA141" s="32">
        <v>23.39</v>
      </c>
      <c r="AB141" s="32">
        <v>24.132000000000001</v>
      </c>
      <c r="AC141" s="96">
        <f t="shared" ref="AC141:AC146" si="136">AVERAGE(Q141:AB141)</f>
        <v>23.529250000000001</v>
      </c>
      <c r="AE141" s="73">
        <v>2015</v>
      </c>
      <c r="AF141" s="32">
        <v>29.466999999999999</v>
      </c>
      <c r="AG141" s="32">
        <v>31.681999999999999</v>
      </c>
      <c r="AH141" s="32">
        <v>32.097000000000001</v>
      </c>
      <c r="AI141" s="32">
        <v>33.057000000000002</v>
      </c>
      <c r="AJ141" s="32">
        <v>30.975999999999999</v>
      </c>
      <c r="AK141" s="32">
        <v>31.954000000000001</v>
      </c>
      <c r="AL141" s="32">
        <v>31.062000000000001</v>
      </c>
      <c r="AM141" s="32">
        <v>31.422999999999998</v>
      </c>
      <c r="AN141" s="32">
        <v>31.207000000000001</v>
      </c>
      <c r="AO141" s="32">
        <v>30.981000000000002</v>
      </c>
      <c r="AP141" s="32">
        <v>30.233000000000001</v>
      </c>
      <c r="AQ141" s="32">
        <v>31.818999999999999</v>
      </c>
      <c r="AR141" s="96">
        <f t="shared" ref="AR141:AR146" si="137">AVERAGE(AF141:AQ141)</f>
        <v>31.329833333333337</v>
      </c>
    </row>
    <row r="142" spans="1:44" x14ac:dyDescent="0.25">
      <c r="A142" s="2">
        <v>2016</v>
      </c>
      <c r="B142" s="32">
        <v>26.452999999999999</v>
      </c>
      <c r="C142" s="32">
        <v>26.725999999999999</v>
      </c>
      <c r="D142" s="32">
        <v>27.050999999999998</v>
      </c>
      <c r="E142" s="32">
        <v>27.539000000000001</v>
      </c>
      <c r="F142" s="32">
        <v>26.696999999999999</v>
      </c>
      <c r="G142" s="32">
        <v>25.925000000000001</v>
      </c>
      <c r="H142" s="32">
        <v>25.619</v>
      </c>
      <c r="I142" s="32">
        <v>26.050999999999998</v>
      </c>
      <c r="J142" s="32">
        <v>25.42</v>
      </c>
      <c r="K142" s="32">
        <v>25.515000000000001</v>
      </c>
      <c r="L142" s="32">
        <v>25.733000000000001</v>
      </c>
      <c r="M142" s="32">
        <v>25.722999999999999</v>
      </c>
      <c r="N142" s="96">
        <f t="shared" si="135"/>
        <v>26.204333333333334</v>
      </c>
      <c r="P142" s="73">
        <v>2016</v>
      </c>
      <c r="Q142" s="32">
        <v>22.731999999999999</v>
      </c>
      <c r="R142" s="32">
        <v>23.21</v>
      </c>
      <c r="S142" s="32">
        <v>23.068000000000001</v>
      </c>
      <c r="T142" s="32">
        <v>23.757000000000001</v>
      </c>
      <c r="U142" s="32">
        <v>23.957999999999998</v>
      </c>
      <c r="V142" s="32">
        <v>23.195</v>
      </c>
      <c r="W142" s="32">
        <v>23.335000000000001</v>
      </c>
      <c r="X142" s="32">
        <v>23.648</v>
      </c>
      <c r="Y142" s="32">
        <v>22.768999999999998</v>
      </c>
      <c r="Z142" s="32">
        <v>22.786000000000001</v>
      </c>
      <c r="AA142" s="32">
        <v>23.218</v>
      </c>
      <c r="AB142" s="32">
        <v>23.015000000000001</v>
      </c>
      <c r="AC142" s="96">
        <f t="shared" si="136"/>
        <v>23.224250000000001</v>
      </c>
      <c r="AE142" s="73">
        <v>2016</v>
      </c>
      <c r="AF142" s="32">
        <v>32.029000000000003</v>
      </c>
      <c r="AG142" s="32">
        <v>31.885999999999999</v>
      </c>
      <c r="AH142" s="32">
        <v>33.11</v>
      </c>
      <c r="AI142" s="32">
        <v>33.412999999999997</v>
      </c>
      <c r="AJ142" s="32">
        <v>31.905999999999999</v>
      </c>
      <c r="AK142" s="32">
        <v>31.047000000000001</v>
      </c>
      <c r="AL142" s="32">
        <v>30.219000000000001</v>
      </c>
      <c r="AM142" s="32">
        <v>30.565000000000001</v>
      </c>
      <c r="AN142" s="32">
        <v>30.652000000000001</v>
      </c>
      <c r="AO142" s="32">
        <v>30.047999999999998</v>
      </c>
      <c r="AP142" s="32">
        <v>29.170999999999999</v>
      </c>
      <c r="AQ142" s="32">
        <v>30.468</v>
      </c>
      <c r="AR142" s="96">
        <f t="shared" si="137"/>
        <v>31.209500000000002</v>
      </c>
    </row>
    <row r="143" spans="1:44" x14ac:dyDescent="0.25">
      <c r="A143" s="2">
        <v>2017</v>
      </c>
      <c r="B143" s="32">
        <v>25.675999999999998</v>
      </c>
      <c r="C143" s="32">
        <v>26.009</v>
      </c>
      <c r="D143" s="32">
        <v>26.713000000000001</v>
      </c>
      <c r="E143" s="32">
        <v>27.013000000000002</v>
      </c>
      <c r="F143" s="32">
        <v>26.266999999999999</v>
      </c>
      <c r="G143" s="32">
        <v>26.276</v>
      </c>
      <c r="H143" s="32">
        <v>26.222000000000001</v>
      </c>
      <c r="I143" s="32">
        <v>26.076000000000001</v>
      </c>
      <c r="J143" s="32">
        <v>25.843</v>
      </c>
      <c r="K143" s="32">
        <v>25.785</v>
      </c>
      <c r="L143" s="32">
        <v>25.094000000000001</v>
      </c>
      <c r="M143" s="32">
        <v>25.512</v>
      </c>
      <c r="N143" s="96">
        <f t="shared" si="135"/>
        <v>26.040499999999998</v>
      </c>
      <c r="P143" s="73">
        <v>2017</v>
      </c>
      <c r="Q143" s="32">
        <v>21.831</v>
      </c>
      <c r="R143" s="32">
        <v>21.861000000000001</v>
      </c>
      <c r="S143" s="32">
        <v>22.731999999999999</v>
      </c>
      <c r="T143" s="32">
        <v>23.297000000000001</v>
      </c>
      <c r="U143" s="32">
        <v>23.564</v>
      </c>
      <c r="V143" s="32">
        <v>23.78</v>
      </c>
      <c r="W143" s="32">
        <v>24.036999999999999</v>
      </c>
      <c r="X143" s="32">
        <v>23.593</v>
      </c>
      <c r="Y143" s="32">
        <v>23.306999999999999</v>
      </c>
      <c r="Z143" s="32">
        <v>23.523</v>
      </c>
      <c r="AA143" s="32">
        <v>22.931999999999999</v>
      </c>
      <c r="AB143" s="32">
        <v>22.978000000000002</v>
      </c>
      <c r="AC143" s="96">
        <f t="shared" si="136"/>
        <v>23.119583333333328</v>
      </c>
      <c r="AE143" s="73">
        <v>2017</v>
      </c>
      <c r="AF143" s="32">
        <v>31.326000000000001</v>
      </c>
      <c r="AG143" s="32">
        <v>31.981999999999999</v>
      </c>
      <c r="AH143" s="32">
        <v>32.518999999999998</v>
      </c>
      <c r="AI143" s="32">
        <v>33.130000000000003</v>
      </c>
      <c r="AJ143" s="32">
        <v>30.977</v>
      </c>
      <c r="AK143" s="32">
        <v>30.611000000000001</v>
      </c>
      <c r="AL143" s="32">
        <v>30.417000000000002</v>
      </c>
      <c r="AM143" s="32">
        <v>30.792999999999999</v>
      </c>
      <c r="AN143" s="32">
        <v>30.466999999999999</v>
      </c>
      <c r="AO143" s="32">
        <v>30.518999999999998</v>
      </c>
      <c r="AP143" s="32">
        <v>29.704000000000001</v>
      </c>
      <c r="AQ143" s="32">
        <v>29.847000000000001</v>
      </c>
      <c r="AR143" s="96">
        <f t="shared" si="137"/>
        <v>31.024333333333331</v>
      </c>
    </row>
    <row r="144" spans="1:44" x14ac:dyDescent="0.25">
      <c r="A144" s="2">
        <v>2018</v>
      </c>
      <c r="B144" s="32">
        <v>25.341000000000001</v>
      </c>
      <c r="C144" s="32">
        <v>26.01</v>
      </c>
      <c r="D144" s="32">
        <v>26.347999999999999</v>
      </c>
      <c r="E144" s="32">
        <v>26.411999999999999</v>
      </c>
      <c r="F144" s="32">
        <v>25.870999999999999</v>
      </c>
      <c r="G144" s="32">
        <v>25.754999999999999</v>
      </c>
      <c r="H144" s="32">
        <v>26.044</v>
      </c>
      <c r="I144" s="32">
        <v>25.802</v>
      </c>
      <c r="J144" s="32">
        <v>25.363</v>
      </c>
      <c r="K144" s="32">
        <v>25.388999999999999</v>
      </c>
      <c r="L144" s="32">
        <v>25.529</v>
      </c>
      <c r="M144" s="32">
        <v>25.890999999999998</v>
      </c>
      <c r="N144" s="96">
        <f t="shared" si="135"/>
        <v>25.812916666666666</v>
      </c>
      <c r="P144" s="73">
        <v>2018</v>
      </c>
      <c r="Q144" s="32">
        <v>22.765000000000001</v>
      </c>
      <c r="R144" s="32">
        <v>22.2</v>
      </c>
      <c r="S144" s="32">
        <v>22.603000000000002</v>
      </c>
      <c r="T144" s="32">
        <v>22.81</v>
      </c>
      <c r="U144" s="32">
        <v>23.478999999999999</v>
      </c>
      <c r="V144" s="32">
        <v>23.379000000000001</v>
      </c>
      <c r="W144" s="32">
        <v>23.596</v>
      </c>
      <c r="X144" s="32">
        <v>23.652000000000001</v>
      </c>
      <c r="Y144" s="32">
        <v>23.06</v>
      </c>
      <c r="Z144" s="32">
        <v>22.841999999999999</v>
      </c>
      <c r="AA144" s="32">
        <v>23.16</v>
      </c>
      <c r="AB144" s="32">
        <v>22.565000000000001</v>
      </c>
      <c r="AC144" s="96">
        <f t="shared" si="136"/>
        <v>23.009250000000005</v>
      </c>
      <c r="AE144" s="73">
        <v>2018</v>
      </c>
      <c r="AF144" s="32">
        <v>29.9</v>
      </c>
      <c r="AG144" s="32">
        <v>31.606999999999999</v>
      </c>
      <c r="AH144" s="32">
        <v>31.984000000000002</v>
      </c>
      <c r="AI144" s="32">
        <v>32.159999999999997</v>
      </c>
      <c r="AJ144" s="32">
        <v>30.454999999999998</v>
      </c>
      <c r="AK144" s="32">
        <v>30.274999999999999</v>
      </c>
      <c r="AL144" s="32">
        <v>30.507999999999999</v>
      </c>
      <c r="AM144" s="32">
        <v>30.08</v>
      </c>
      <c r="AN144" s="32">
        <v>30.233000000000001</v>
      </c>
      <c r="AO144" s="32">
        <v>29.905999999999999</v>
      </c>
      <c r="AP144" s="32">
        <v>30.01</v>
      </c>
      <c r="AQ144" s="32">
        <v>31.052</v>
      </c>
      <c r="AR144" s="96">
        <f t="shared" si="137"/>
        <v>30.680833333333336</v>
      </c>
    </row>
    <row r="145" spans="1:44" x14ac:dyDescent="0.25">
      <c r="A145" s="2">
        <v>2019</v>
      </c>
      <c r="B145" s="32">
        <v>25.619</v>
      </c>
      <c r="C145" s="32">
        <v>26.100999999999999</v>
      </c>
      <c r="D145" s="32">
        <v>26.405000000000001</v>
      </c>
      <c r="E145" s="32">
        <v>27.216999999999999</v>
      </c>
      <c r="F145" s="32">
        <v>26.530999999999999</v>
      </c>
      <c r="G145" s="32">
        <v>26.379000000000001</v>
      </c>
      <c r="H145" s="32">
        <v>26.056999999999999</v>
      </c>
      <c r="I145" s="32">
        <v>25.905000000000001</v>
      </c>
      <c r="J145" s="32">
        <v>25.806000000000001</v>
      </c>
      <c r="K145" s="32">
        <v>25.122</v>
      </c>
      <c r="L145" s="32">
        <v>25.736999999999998</v>
      </c>
      <c r="M145" s="32">
        <v>26.068999999999999</v>
      </c>
      <c r="N145" s="96">
        <f t="shared" si="135"/>
        <v>26.079000000000004</v>
      </c>
      <c r="P145" s="73">
        <v>2019</v>
      </c>
      <c r="Q145" s="32">
        <v>22.2</v>
      </c>
      <c r="R145" s="32">
        <v>22.539000000000001</v>
      </c>
      <c r="S145" s="32">
        <v>22.71</v>
      </c>
      <c r="T145" s="32">
        <v>23.32</v>
      </c>
      <c r="U145" s="32">
        <v>23.965</v>
      </c>
      <c r="V145" s="32">
        <v>24.106999999999999</v>
      </c>
      <c r="W145" s="32">
        <v>23.507000000000001</v>
      </c>
      <c r="X145" s="32">
        <v>23.474</v>
      </c>
      <c r="Y145" s="32">
        <v>23.62</v>
      </c>
      <c r="Z145" s="32">
        <v>22.652000000000001</v>
      </c>
      <c r="AA145" s="32">
        <v>23.376999999999999</v>
      </c>
      <c r="AB145" s="32">
        <v>23.661000000000001</v>
      </c>
      <c r="AC145" s="96">
        <f t="shared" si="136"/>
        <v>23.260999999999999</v>
      </c>
      <c r="AE145" s="73">
        <v>2019</v>
      </c>
      <c r="AF145" s="32">
        <v>30.925999999999998</v>
      </c>
      <c r="AG145" s="32">
        <v>31.588999999999999</v>
      </c>
      <c r="AH145" s="32">
        <v>32.11</v>
      </c>
      <c r="AI145" s="32">
        <v>33.26</v>
      </c>
      <c r="AJ145" s="32">
        <v>31.413</v>
      </c>
      <c r="AK145" s="32">
        <v>31.271000000000001</v>
      </c>
      <c r="AL145" s="32">
        <v>30.4</v>
      </c>
      <c r="AM145" s="32">
        <v>30.532</v>
      </c>
      <c r="AN145" s="32">
        <v>30.163</v>
      </c>
      <c r="AO145" s="32">
        <v>29.702999999999999</v>
      </c>
      <c r="AP145" s="32">
        <v>30.13</v>
      </c>
      <c r="AQ145" s="32">
        <v>30.713000000000001</v>
      </c>
      <c r="AR145" s="96">
        <f t="shared" si="137"/>
        <v>31.017500000000002</v>
      </c>
    </row>
    <row r="146" spans="1:44" x14ac:dyDescent="0.25">
      <c r="A146" s="2">
        <v>2020</v>
      </c>
      <c r="B146" s="32">
        <v>25.986000000000001</v>
      </c>
      <c r="C146" s="32">
        <v>26.34</v>
      </c>
      <c r="D146" s="32">
        <v>26.661999999999999</v>
      </c>
      <c r="E146" s="32">
        <v>27.094000000000001</v>
      </c>
      <c r="F146" s="32">
        <v>26.795999999999999</v>
      </c>
      <c r="G146" s="32">
        <v>25.899000000000001</v>
      </c>
      <c r="H146" s="32">
        <v>25.724</v>
      </c>
      <c r="I146" s="32">
        <v>25.722999999999999</v>
      </c>
      <c r="J146" s="32">
        <v>25.498000000000001</v>
      </c>
      <c r="K146" s="32">
        <v>25.632999999999999</v>
      </c>
      <c r="L146" s="32">
        <v>25.175999999999998</v>
      </c>
      <c r="M146" s="32">
        <v>25.600999999999999</v>
      </c>
      <c r="N146" s="96">
        <f t="shared" si="135"/>
        <v>26.010999999999996</v>
      </c>
      <c r="P146" s="73">
        <v>2020</v>
      </c>
      <c r="Q146" s="32">
        <v>22.838999999999999</v>
      </c>
      <c r="R146" s="32">
        <v>22.776</v>
      </c>
      <c r="S146" s="32">
        <v>22.280999999999999</v>
      </c>
      <c r="T146" s="32">
        <v>23.48</v>
      </c>
      <c r="U146" s="32">
        <v>24.081</v>
      </c>
      <c r="V146" s="32">
        <v>23.393000000000001</v>
      </c>
      <c r="W146" s="32">
        <v>23.341999999999999</v>
      </c>
      <c r="X146" s="32">
        <v>23.323</v>
      </c>
      <c r="Y146" s="32">
        <v>23.042999999999999</v>
      </c>
      <c r="Z146" s="32">
        <v>23.11</v>
      </c>
      <c r="AA146" s="32">
        <v>23.042999999999999</v>
      </c>
      <c r="AB146" s="32">
        <v>23.061</v>
      </c>
      <c r="AC146" s="96">
        <f t="shared" si="136"/>
        <v>23.147666666666666</v>
      </c>
      <c r="AE146" s="73">
        <v>2020</v>
      </c>
      <c r="AF146" s="32">
        <v>30.873999999999999</v>
      </c>
      <c r="AG146" s="32">
        <v>31.765999999999998</v>
      </c>
      <c r="AH146" s="32">
        <v>33.003</v>
      </c>
      <c r="AI146" s="32">
        <v>32.83</v>
      </c>
      <c r="AJ146" s="32">
        <v>31.913</v>
      </c>
      <c r="AK146" s="32">
        <v>30.56</v>
      </c>
      <c r="AL146" s="32">
        <v>30.405999999999999</v>
      </c>
      <c r="AM146" s="32">
        <v>30.052</v>
      </c>
      <c r="AN146" s="32">
        <v>30.606999999999999</v>
      </c>
      <c r="AO146" s="32">
        <v>30.145</v>
      </c>
      <c r="AP146" s="32">
        <v>29.337</v>
      </c>
      <c r="AQ146" s="32">
        <v>30.116</v>
      </c>
      <c r="AR146" s="96">
        <f t="shared" si="137"/>
        <v>30.967416666666665</v>
      </c>
    </row>
    <row r="148" spans="1:44" x14ac:dyDescent="0.25">
      <c r="A148" s="25" t="s">
        <v>96</v>
      </c>
      <c r="B148" s="32">
        <f t="shared" ref="B148:N148" si="138">AVERAGE(B141:B146)</f>
        <v>25.797666666666668</v>
      </c>
      <c r="C148" s="32">
        <f t="shared" si="138"/>
        <v>26.236000000000004</v>
      </c>
      <c r="D148" s="32">
        <f t="shared" si="138"/>
        <v>26.589500000000001</v>
      </c>
      <c r="E148" s="32">
        <f t="shared" si="138"/>
        <v>27.058333333333337</v>
      </c>
      <c r="F148" s="32">
        <f t="shared" si="138"/>
        <v>26.441666666666663</v>
      </c>
      <c r="G148" s="32">
        <f t="shared" si="138"/>
        <v>26.235666666666663</v>
      </c>
      <c r="H148" s="32">
        <f t="shared" si="138"/>
        <v>26.060833333333331</v>
      </c>
      <c r="I148" s="32">
        <f t="shared" si="138"/>
        <v>26.022166666666664</v>
      </c>
      <c r="J148" s="32">
        <f t="shared" si="138"/>
        <v>25.671666666666667</v>
      </c>
      <c r="K148" s="32">
        <f t="shared" si="138"/>
        <v>25.557333333333332</v>
      </c>
      <c r="L148" s="32">
        <f t="shared" si="138"/>
        <v>25.496833333333331</v>
      </c>
      <c r="M148" s="32">
        <f t="shared" si="138"/>
        <v>25.966499999999996</v>
      </c>
      <c r="N148" s="96">
        <f t="shared" si="138"/>
        <v>26.094513888888887</v>
      </c>
      <c r="P148" s="97" t="s">
        <v>96</v>
      </c>
      <c r="Q148" s="32">
        <f t="shared" ref="Q148:AC148" si="139">AVERAGE(Q141:Q146)</f>
        <v>22.444500000000001</v>
      </c>
      <c r="R148" s="32">
        <f t="shared" si="139"/>
        <v>22.536333333333335</v>
      </c>
      <c r="S148" s="32">
        <f t="shared" si="139"/>
        <v>22.65216666666667</v>
      </c>
      <c r="T148" s="32">
        <f t="shared" si="139"/>
        <v>23.396833333333333</v>
      </c>
      <c r="U148" s="32">
        <f t="shared" si="139"/>
        <v>23.8475</v>
      </c>
      <c r="V148" s="32">
        <f t="shared" si="139"/>
        <v>23.707000000000004</v>
      </c>
      <c r="W148" s="32">
        <f t="shared" si="139"/>
        <v>23.656166666666667</v>
      </c>
      <c r="X148" s="32">
        <f t="shared" si="139"/>
        <v>23.616666666666671</v>
      </c>
      <c r="Y148" s="32">
        <f t="shared" si="139"/>
        <v>23.250166666666669</v>
      </c>
      <c r="Z148" s="32">
        <f t="shared" si="139"/>
        <v>23.052666666666667</v>
      </c>
      <c r="AA148" s="32">
        <f t="shared" si="139"/>
        <v>23.186666666666667</v>
      </c>
      <c r="AB148" s="32">
        <f t="shared" si="139"/>
        <v>23.235333333333333</v>
      </c>
      <c r="AC148" s="96">
        <f t="shared" si="139"/>
        <v>23.215166666666665</v>
      </c>
      <c r="AE148" s="97" t="s">
        <v>96</v>
      </c>
      <c r="AF148" s="32">
        <f t="shared" ref="AF148:AR148" si="140">AVERAGE(AF141:AF146)</f>
        <v>30.753666666666664</v>
      </c>
      <c r="AG148" s="32">
        <f t="shared" si="140"/>
        <v>31.751999999999995</v>
      </c>
      <c r="AH148" s="32">
        <f t="shared" si="140"/>
        <v>32.470499999999994</v>
      </c>
      <c r="AI148" s="32">
        <f t="shared" si="140"/>
        <v>32.974999999999994</v>
      </c>
      <c r="AJ148" s="32">
        <f t="shared" si="140"/>
        <v>31.273333333333337</v>
      </c>
      <c r="AK148" s="32">
        <f t="shared" si="140"/>
        <v>30.953000000000003</v>
      </c>
      <c r="AL148" s="32">
        <f t="shared" si="140"/>
        <v>30.501999999999999</v>
      </c>
      <c r="AM148" s="32">
        <f t="shared" si="140"/>
        <v>30.574166666666667</v>
      </c>
      <c r="AN148" s="32">
        <f t="shared" si="140"/>
        <v>30.554833333333335</v>
      </c>
      <c r="AO148" s="32">
        <f t="shared" si="140"/>
        <v>30.217000000000002</v>
      </c>
      <c r="AP148" s="32">
        <f t="shared" si="140"/>
        <v>29.764166666666668</v>
      </c>
      <c r="AQ148" s="32">
        <f t="shared" si="140"/>
        <v>30.669166666666666</v>
      </c>
      <c r="AR148" s="96">
        <f t="shared" si="140"/>
        <v>31.038236111111114</v>
      </c>
    </row>
    <row r="149" spans="1:44" x14ac:dyDescent="0.25">
      <c r="A149" s="25" t="s">
        <v>97</v>
      </c>
      <c r="B149" s="32">
        <f t="shared" ref="B149:N149" si="141">STDEV(B141:B146)</f>
        <v>0.38150002184359905</v>
      </c>
      <c r="C149" s="32">
        <f t="shared" si="141"/>
        <v>0.27268369954949578</v>
      </c>
      <c r="D149" s="32">
        <f t="shared" si="141"/>
        <v>0.275479763322099</v>
      </c>
      <c r="E149" s="32">
        <f t="shared" si="141"/>
        <v>0.3681215379010947</v>
      </c>
      <c r="F149" s="32">
        <f t="shared" si="141"/>
        <v>0.33377936824595195</v>
      </c>
      <c r="G149" s="32">
        <f t="shared" si="141"/>
        <v>0.52054497083985607</v>
      </c>
      <c r="H149" s="32">
        <f t="shared" si="141"/>
        <v>0.38527985499720485</v>
      </c>
      <c r="I149" s="32">
        <f t="shared" si="141"/>
        <v>0.304027246586004</v>
      </c>
      <c r="J149" s="32">
        <f t="shared" si="141"/>
        <v>0.28970375673550863</v>
      </c>
      <c r="K149" s="32">
        <f t="shared" si="141"/>
        <v>0.28093463059342921</v>
      </c>
      <c r="L149" s="32">
        <f t="shared" si="141"/>
        <v>0.29188862031032753</v>
      </c>
      <c r="M149" s="32">
        <f t="shared" si="141"/>
        <v>0.54589220547650263</v>
      </c>
      <c r="N149" s="96">
        <f t="shared" si="141"/>
        <v>0.20346878286816325</v>
      </c>
      <c r="P149" s="97" t="s">
        <v>97</v>
      </c>
      <c r="Q149" s="32">
        <f t="shared" ref="Q149:AC149" si="142">STDEV(Q141:Q146)</f>
        <v>0.399512077414438</v>
      </c>
      <c r="R149" s="32">
        <f t="shared" si="142"/>
        <v>0.46682359266286749</v>
      </c>
      <c r="S149" s="32">
        <f t="shared" si="142"/>
        <v>0.26097924566269082</v>
      </c>
      <c r="T149" s="32">
        <f t="shared" si="142"/>
        <v>0.34623311029805776</v>
      </c>
      <c r="U149" s="32">
        <f t="shared" si="142"/>
        <v>0.2580672393001483</v>
      </c>
      <c r="V149" s="32">
        <f t="shared" si="142"/>
        <v>0.46848991451257527</v>
      </c>
      <c r="W149" s="32">
        <f t="shared" si="142"/>
        <v>0.34289789539550491</v>
      </c>
      <c r="X149" s="32">
        <f t="shared" si="142"/>
        <v>0.22982399062471015</v>
      </c>
      <c r="Y149" s="32">
        <f t="shared" si="142"/>
        <v>0.36187368882894422</v>
      </c>
      <c r="Z149" s="32">
        <f t="shared" si="142"/>
        <v>0.35306071243720422</v>
      </c>
      <c r="AA149" s="32">
        <f t="shared" si="142"/>
        <v>0.18152649026152304</v>
      </c>
      <c r="AB149" s="32">
        <f t="shared" si="142"/>
        <v>0.56208706324435798</v>
      </c>
      <c r="AC149" s="96">
        <f t="shared" si="142"/>
        <v>0.1771584820937957</v>
      </c>
      <c r="AE149" s="97" t="s">
        <v>97</v>
      </c>
      <c r="AF149" s="32">
        <f t="shared" ref="AF149:AR149" si="143">STDEV(AF141:AF146)</f>
        <v>0.93621336599445615</v>
      </c>
      <c r="AG149" s="32">
        <f t="shared" si="143"/>
        <v>0.15719160282915895</v>
      </c>
      <c r="AH149" s="32">
        <f t="shared" si="143"/>
        <v>0.49010478471445201</v>
      </c>
      <c r="AI149" s="32">
        <f t="shared" si="143"/>
        <v>0.44476240848345161</v>
      </c>
      <c r="AJ149" s="32">
        <f t="shared" si="143"/>
        <v>0.57876373993769425</v>
      </c>
      <c r="AK149" s="32">
        <f t="shared" si="143"/>
        <v>0.60713392262333765</v>
      </c>
      <c r="AL149" s="32">
        <f t="shared" si="143"/>
        <v>0.29002413692656714</v>
      </c>
      <c r="AM149" s="32">
        <f t="shared" si="143"/>
        <v>0.5073710345168182</v>
      </c>
      <c r="AN149" s="32">
        <f t="shared" si="143"/>
        <v>0.3747822923600671</v>
      </c>
      <c r="AO149" s="32">
        <f t="shared" si="143"/>
        <v>0.46250664860086144</v>
      </c>
      <c r="AP149" s="32">
        <f t="shared" si="143"/>
        <v>0.43635096730346196</v>
      </c>
      <c r="AQ149" s="32">
        <f t="shared" si="143"/>
        <v>0.70611880492355239</v>
      </c>
      <c r="AR149" s="96">
        <f t="shared" si="143"/>
        <v>0.22259185629923878</v>
      </c>
    </row>
    <row r="150" spans="1:44" x14ac:dyDescent="0.25">
      <c r="A150" s="25" t="s">
        <v>98</v>
      </c>
      <c r="B150" s="32">
        <f t="shared" ref="B150:N150" si="144">B149/B148*100</f>
        <v>1.4788159982566862</v>
      </c>
      <c r="C150" s="32">
        <f t="shared" si="144"/>
        <v>1.0393493655644752</v>
      </c>
      <c r="D150" s="32">
        <f t="shared" si="144"/>
        <v>1.0360471739675399</v>
      </c>
      <c r="E150" s="32">
        <f t="shared" si="144"/>
        <v>1.3604738080730323</v>
      </c>
      <c r="F150" s="32">
        <f t="shared" si="144"/>
        <v>1.2623234853297902</v>
      </c>
      <c r="G150" s="32">
        <f t="shared" si="144"/>
        <v>1.9841118483992128</v>
      </c>
      <c r="H150" s="32">
        <f t="shared" si="144"/>
        <v>1.4783865506879605</v>
      </c>
      <c r="I150" s="32">
        <f t="shared" si="144"/>
        <v>1.1683394794924995</v>
      </c>
      <c r="J150" s="32">
        <f t="shared" si="144"/>
        <v>1.1284960984308587</v>
      </c>
      <c r="K150" s="32">
        <f t="shared" si="144"/>
        <v>1.0992329556817191</v>
      </c>
      <c r="L150" s="32">
        <f t="shared" si="144"/>
        <v>1.1448034212496749</v>
      </c>
      <c r="M150" s="32">
        <f t="shared" si="144"/>
        <v>2.1022941308089371</v>
      </c>
      <c r="N150" s="96">
        <f t="shared" si="144"/>
        <v>0.77973777834888425</v>
      </c>
      <c r="P150" s="97" t="s">
        <v>98</v>
      </c>
      <c r="Q150" s="32">
        <f t="shared" ref="Q150:AC150" si="145">Q149/Q148*100</f>
        <v>1.7799998993715074</v>
      </c>
      <c r="R150" s="32">
        <f t="shared" si="145"/>
        <v>2.0714265526610398</v>
      </c>
      <c r="S150" s="32">
        <f t="shared" si="145"/>
        <v>1.1521160403906505</v>
      </c>
      <c r="T150" s="32">
        <f t="shared" si="145"/>
        <v>1.4798289382383276</v>
      </c>
      <c r="U150" s="32">
        <f t="shared" si="145"/>
        <v>1.0821563656573991</v>
      </c>
      <c r="V150" s="32">
        <f t="shared" si="145"/>
        <v>1.9761670161242468</v>
      </c>
      <c r="W150" s="32">
        <f t="shared" si="145"/>
        <v>1.4495074380697277</v>
      </c>
      <c r="X150" s="32">
        <f t="shared" si="145"/>
        <v>0.97314322071154602</v>
      </c>
      <c r="Y150" s="32">
        <f t="shared" si="145"/>
        <v>1.5564348162189985</v>
      </c>
      <c r="Z150" s="32">
        <f t="shared" si="145"/>
        <v>1.531539572155951</v>
      </c>
      <c r="AA150" s="32">
        <f t="shared" si="145"/>
        <v>0.78289170613077796</v>
      </c>
      <c r="AB150" s="32">
        <f t="shared" si="145"/>
        <v>2.4191047969085497</v>
      </c>
      <c r="AC150" s="96">
        <f t="shared" si="145"/>
        <v>0.76311527131169588</v>
      </c>
      <c r="AE150" s="97" t="s">
        <v>98</v>
      </c>
      <c r="AF150" s="32">
        <f t="shared" ref="AF150:AR150" si="146">AF149/AF148*100</f>
        <v>3.0442333141667324</v>
      </c>
      <c r="AG150" s="32">
        <f t="shared" si="146"/>
        <v>0.49506047754207283</v>
      </c>
      <c r="AH150" s="32">
        <f t="shared" si="146"/>
        <v>1.5093847791516979</v>
      </c>
      <c r="AI150" s="32">
        <f t="shared" si="146"/>
        <v>1.3487866822849179</v>
      </c>
      <c r="AJ150" s="32">
        <f t="shared" si="146"/>
        <v>1.8506621400693695</v>
      </c>
      <c r="AK150" s="32">
        <f t="shared" si="146"/>
        <v>1.961470366760371</v>
      </c>
      <c r="AL150" s="32">
        <f t="shared" si="146"/>
        <v>0.95083645966352104</v>
      </c>
      <c r="AM150" s="32">
        <f t="shared" si="146"/>
        <v>1.6594762501572182</v>
      </c>
      <c r="AN150" s="32">
        <f t="shared" si="146"/>
        <v>1.2265892216509131</v>
      </c>
      <c r="AO150" s="32">
        <f t="shared" si="146"/>
        <v>1.5306173630766171</v>
      </c>
      <c r="AP150" s="32">
        <f t="shared" si="146"/>
        <v>1.4660278320243982</v>
      </c>
      <c r="AQ150" s="32">
        <f t="shared" si="146"/>
        <v>2.3023736269006951</v>
      </c>
      <c r="AR150" s="96">
        <f t="shared" si="146"/>
        <v>0.71715369231164205</v>
      </c>
    </row>
    <row r="151" spans="1:44" x14ac:dyDescent="0.25">
      <c r="A151" s="25" t="s">
        <v>99</v>
      </c>
      <c r="B151" s="32">
        <f t="shared" ref="B151:N151" si="147">MIN(B141:B146)</f>
        <v>25.341000000000001</v>
      </c>
      <c r="C151" s="32">
        <f t="shared" si="147"/>
        <v>26.009</v>
      </c>
      <c r="D151" s="32">
        <f t="shared" si="147"/>
        <v>26.347999999999999</v>
      </c>
      <c r="E151" s="32">
        <f t="shared" si="147"/>
        <v>26.411999999999999</v>
      </c>
      <c r="F151" s="32">
        <f t="shared" si="147"/>
        <v>25.870999999999999</v>
      </c>
      <c r="G151" s="32">
        <f t="shared" si="147"/>
        <v>25.754999999999999</v>
      </c>
      <c r="H151" s="32">
        <f t="shared" si="147"/>
        <v>25.619</v>
      </c>
      <c r="I151" s="32">
        <f t="shared" si="147"/>
        <v>25.722999999999999</v>
      </c>
      <c r="J151" s="32">
        <f t="shared" si="147"/>
        <v>25.363</v>
      </c>
      <c r="K151" s="32">
        <f t="shared" si="147"/>
        <v>25.122</v>
      </c>
      <c r="L151" s="32">
        <f t="shared" si="147"/>
        <v>25.094000000000001</v>
      </c>
      <c r="M151" s="32">
        <f t="shared" si="147"/>
        <v>25.512</v>
      </c>
      <c r="N151" s="96">
        <f t="shared" si="147"/>
        <v>25.812916666666666</v>
      </c>
      <c r="P151" s="97" t="s">
        <v>99</v>
      </c>
      <c r="Q151" s="32">
        <f t="shared" ref="Q151:AC151" si="148">MIN(Q141:Q146)</f>
        <v>21.831</v>
      </c>
      <c r="R151" s="32">
        <f t="shared" si="148"/>
        <v>21.861000000000001</v>
      </c>
      <c r="S151" s="32">
        <f t="shared" si="148"/>
        <v>22.280999999999999</v>
      </c>
      <c r="T151" s="32">
        <f t="shared" si="148"/>
        <v>22.81</v>
      </c>
      <c r="U151" s="32">
        <f t="shared" si="148"/>
        <v>23.478999999999999</v>
      </c>
      <c r="V151" s="32">
        <f t="shared" si="148"/>
        <v>23.195</v>
      </c>
      <c r="W151" s="32">
        <f t="shared" si="148"/>
        <v>23.335000000000001</v>
      </c>
      <c r="X151" s="32">
        <f t="shared" si="148"/>
        <v>23.323</v>
      </c>
      <c r="Y151" s="32">
        <f t="shared" si="148"/>
        <v>22.768999999999998</v>
      </c>
      <c r="Z151" s="32">
        <f t="shared" si="148"/>
        <v>22.652000000000001</v>
      </c>
      <c r="AA151" s="32">
        <f t="shared" si="148"/>
        <v>22.931999999999999</v>
      </c>
      <c r="AB151" s="32">
        <f t="shared" si="148"/>
        <v>22.565000000000001</v>
      </c>
      <c r="AC151" s="96">
        <f t="shared" si="148"/>
        <v>23.009250000000005</v>
      </c>
      <c r="AE151" s="97" t="s">
        <v>99</v>
      </c>
      <c r="AF151" s="32">
        <f t="shared" ref="AF151:AR151" si="149">MIN(AF141:AF146)</f>
        <v>29.466999999999999</v>
      </c>
      <c r="AG151" s="32">
        <f t="shared" si="149"/>
        <v>31.588999999999999</v>
      </c>
      <c r="AH151" s="32">
        <f t="shared" si="149"/>
        <v>31.984000000000002</v>
      </c>
      <c r="AI151" s="32">
        <f t="shared" si="149"/>
        <v>32.159999999999997</v>
      </c>
      <c r="AJ151" s="32">
        <f t="shared" si="149"/>
        <v>30.454999999999998</v>
      </c>
      <c r="AK151" s="32">
        <f t="shared" si="149"/>
        <v>30.274999999999999</v>
      </c>
      <c r="AL151" s="32">
        <f t="shared" si="149"/>
        <v>30.219000000000001</v>
      </c>
      <c r="AM151" s="32">
        <f t="shared" si="149"/>
        <v>30.052</v>
      </c>
      <c r="AN151" s="32">
        <f t="shared" si="149"/>
        <v>30.163</v>
      </c>
      <c r="AO151" s="32">
        <f t="shared" si="149"/>
        <v>29.702999999999999</v>
      </c>
      <c r="AP151" s="32">
        <f t="shared" si="149"/>
        <v>29.170999999999999</v>
      </c>
      <c r="AQ151" s="32">
        <f t="shared" si="149"/>
        <v>29.847000000000001</v>
      </c>
      <c r="AR151" s="96">
        <f t="shared" si="149"/>
        <v>30.680833333333336</v>
      </c>
    </row>
    <row r="152" spans="1:44" x14ac:dyDescent="0.25">
      <c r="A152" s="25" t="s">
        <v>100</v>
      </c>
      <c r="B152" s="32">
        <f t="shared" ref="B152:N152" si="150">MAX(B141:B146)</f>
        <v>26.452999999999999</v>
      </c>
      <c r="C152" s="32">
        <f t="shared" si="150"/>
        <v>26.725999999999999</v>
      </c>
      <c r="D152" s="32">
        <f t="shared" si="150"/>
        <v>27.050999999999998</v>
      </c>
      <c r="E152" s="32">
        <f t="shared" si="150"/>
        <v>27.539000000000001</v>
      </c>
      <c r="F152" s="32">
        <f t="shared" si="150"/>
        <v>26.795999999999999</v>
      </c>
      <c r="G152" s="32">
        <f t="shared" si="150"/>
        <v>27.18</v>
      </c>
      <c r="H152" s="32">
        <f t="shared" si="150"/>
        <v>26.699000000000002</v>
      </c>
      <c r="I152" s="32">
        <f t="shared" si="150"/>
        <v>26.576000000000001</v>
      </c>
      <c r="J152" s="32">
        <f t="shared" si="150"/>
        <v>26.1</v>
      </c>
      <c r="K152" s="32">
        <f t="shared" si="150"/>
        <v>25.9</v>
      </c>
      <c r="L152" s="32">
        <f t="shared" si="150"/>
        <v>25.736999999999998</v>
      </c>
      <c r="M152" s="32">
        <f t="shared" si="150"/>
        <v>27.003</v>
      </c>
      <c r="N152" s="96">
        <f t="shared" si="150"/>
        <v>26.419333333333331</v>
      </c>
      <c r="P152" s="97" t="s">
        <v>100</v>
      </c>
      <c r="Q152" s="32">
        <f t="shared" ref="Q152:AC152" si="151">MAX(Q141:Q146)</f>
        <v>22.838999999999999</v>
      </c>
      <c r="R152" s="32">
        <f t="shared" si="151"/>
        <v>23.21</v>
      </c>
      <c r="S152" s="32">
        <f t="shared" si="151"/>
        <v>23.068000000000001</v>
      </c>
      <c r="T152" s="32">
        <f t="shared" si="151"/>
        <v>23.757000000000001</v>
      </c>
      <c r="U152" s="32">
        <f t="shared" si="151"/>
        <v>24.081</v>
      </c>
      <c r="V152" s="32">
        <f t="shared" si="151"/>
        <v>24.388000000000002</v>
      </c>
      <c r="W152" s="32">
        <f t="shared" si="151"/>
        <v>24.12</v>
      </c>
      <c r="X152" s="32">
        <f t="shared" si="151"/>
        <v>24.01</v>
      </c>
      <c r="Y152" s="32">
        <f t="shared" si="151"/>
        <v>23.702000000000002</v>
      </c>
      <c r="Z152" s="32">
        <f t="shared" si="151"/>
        <v>23.523</v>
      </c>
      <c r="AA152" s="32">
        <f t="shared" si="151"/>
        <v>23.39</v>
      </c>
      <c r="AB152" s="32">
        <f t="shared" si="151"/>
        <v>24.132000000000001</v>
      </c>
      <c r="AC152" s="96">
        <f t="shared" si="151"/>
        <v>23.529250000000001</v>
      </c>
      <c r="AE152" s="97" t="s">
        <v>100</v>
      </c>
      <c r="AF152" s="32">
        <f t="shared" ref="AF152:AR152" si="152">MAX(AF141:AF146)</f>
        <v>32.029000000000003</v>
      </c>
      <c r="AG152" s="32">
        <f t="shared" si="152"/>
        <v>31.981999999999999</v>
      </c>
      <c r="AH152" s="32">
        <f t="shared" si="152"/>
        <v>33.11</v>
      </c>
      <c r="AI152" s="32">
        <f t="shared" si="152"/>
        <v>33.412999999999997</v>
      </c>
      <c r="AJ152" s="32">
        <f t="shared" si="152"/>
        <v>31.913</v>
      </c>
      <c r="AK152" s="32">
        <f t="shared" si="152"/>
        <v>31.954000000000001</v>
      </c>
      <c r="AL152" s="32">
        <f t="shared" si="152"/>
        <v>31.062000000000001</v>
      </c>
      <c r="AM152" s="32">
        <f t="shared" si="152"/>
        <v>31.422999999999998</v>
      </c>
      <c r="AN152" s="32">
        <f t="shared" si="152"/>
        <v>31.207000000000001</v>
      </c>
      <c r="AO152" s="32">
        <f t="shared" si="152"/>
        <v>30.981000000000002</v>
      </c>
      <c r="AP152" s="32">
        <f t="shared" si="152"/>
        <v>30.233000000000001</v>
      </c>
      <c r="AQ152" s="32">
        <f t="shared" si="152"/>
        <v>31.818999999999999</v>
      </c>
      <c r="AR152" s="96">
        <f t="shared" si="152"/>
        <v>31.329833333333337</v>
      </c>
    </row>
    <row r="153" spans="1:44" x14ac:dyDescent="0.25">
      <c r="A153" s="25" t="s">
        <v>101</v>
      </c>
      <c r="B153" s="32">
        <f t="shared" ref="B153:N153" si="153">QUARTILE(B141:B146,1)</f>
        <v>25.63325</v>
      </c>
      <c r="C153" s="32">
        <f t="shared" si="153"/>
        <v>26.03275</v>
      </c>
      <c r="D153" s="32">
        <f t="shared" si="153"/>
        <v>26.36975</v>
      </c>
      <c r="E153" s="32">
        <f t="shared" si="153"/>
        <v>27.028500000000001</v>
      </c>
      <c r="F153" s="32">
        <f t="shared" si="153"/>
        <v>26.32225</v>
      </c>
      <c r="G153" s="32">
        <f t="shared" si="153"/>
        <v>25.9055</v>
      </c>
      <c r="H153" s="32">
        <f t="shared" si="153"/>
        <v>25.804000000000002</v>
      </c>
      <c r="I153" s="32">
        <f t="shared" si="153"/>
        <v>25.827750000000002</v>
      </c>
      <c r="J153" s="32">
        <f t="shared" si="153"/>
        <v>25.439500000000002</v>
      </c>
      <c r="K153" s="32">
        <f t="shared" si="153"/>
        <v>25.420500000000001</v>
      </c>
      <c r="L153" s="32">
        <f t="shared" si="153"/>
        <v>25.264249999999997</v>
      </c>
      <c r="M153" s="32">
        <f t="shared" si="153"/>
        <v>25.631499999999999</v>
      </c>
      <c r="N153" s="96">
        <f t="shared" si="153"/>
        <v>26.018374999999995</v>
      </c>
      <c r="P153" s="97" t="s">
        <v>101</v>
      </c>
      <c r="Q153" s="32">
        <f t="shared" ref="Q153:AC153" si="154">QUARTILE(Q141:Q146,1)</f>
        <v>22.225000000000001</v>
      </c>
      <c r="R153" s="32">
        <f t="shared" si="154"/>
        <v>22.284749999999999</v>
      </c>
      <c r="S153" s="32">
        <f t="shared" si="154"/>
        <v>22.54</v>
      </c>
      <c r="T153" s="32">
        <f t="shared" si="154"/>
        <v>23.30275</v>
      </c>
      <c r="U153" s="32">
        <f t="shared" si="154"/>
        <v>23.662500000000001</v>
      </c>
      <c r="V153" s="32">
        <f t="shared" si="154"/>
        <v>23.3825</v>
      </c>
      <c r="W153" s="32">
        <f t="shared" si="154"/>
        <v>23.38325</v>
      </c>
      <c r="X153" s="32">
        <f t="shared" si="154"/>
        <v>23.50375</v>
      </c>
      <c r="Y153" s="32">
        <f t="shared" si="154"/>
        <v>23.047249999999998</v>
      </c>
      <c r="Z153" s="32">
        <f t="shared" si="154"/>
        <v>22.8</v>
      </c>
      <c r="AA153" s="32">
        <f t="shared" si="154"/>
        <v>23.07225</v>
      </c>
      <c r="AB153" s="32">
        <f t="shared" si="154"/>
        <v>22.987250000000003</v>
      </c>
      <c r="AC153" s="96">
        <f t="shared" si="154"/>
        <v>23.126604166666663</v>
      </c>
      <c r="AE153" s="97" t="s">
        <v>101</v>
      </c>
      <c r="AF153" s="32">
        <f t="shared" ref="AF153:AR153" si="155">QUARTILE(AF141:AF146,1)</f>
        <v>30.1435</v>
      </c>
      <c r="AG153" s="32">
        <f t="shared" si="155"/>
        <v>31.62575</v>
      </c>
      <c r="AH153" s="32">
        <f t="shared" si="155"/>
        <v>32.100250000000003</v>
      </c>
      <c r="AI153" s="32">
        <f t="shared" si="155"/>
        <v>32.886749999999999</v>
      </c>
      <c r="AJ153" s="32">
        <f t="shared" si="155"/>
        <v>30.97625</v>
      </c>
      <c r="AK153" s="32">
        <f t="shared" si="155"/>
        <v>30.572749999999999</v>
      </c>
      <c r="AL153" s="32">
        <f t="shared" si="155"/>
        <v>30.401499999999999</v>
      </c>
      <c r="AM153" s="32">
        <f t="shared" si="155"/>
        <v>30.192999999999998</v>
      </c>
      <c r="AN153" s="32">
        <f t="shared" si="155"/>
        <v>30.291499999999999</v>
      </c>
      <c r="AO153" s="32">
        <f t="shared" si="155"/>
        <v>29.941499999999998</v>
      </c>
      <c r="AP153" s="32">
        <f t="shared" si="155"/>
        <v>29.428750000000001</v>
      </c>
      <c r="AQ153" s="32">
        <f t="shared" si="155"/>
        <v>30.204000000000001</v>
      </c>
      <c r="AR153" s="96">
        <f t="shared" si="155"/>
        <v>30.979937499999998</v>
      </c>
    </row>
    <row r="154" spans="1:44" x14ac:dyDescent="0.25">
      <c r="A154" s="25" t="s">
        <v>102</v>
      </c>
      <c r="B154" s="32">
        <f t="shared" ref="B154:N154" si="156">QUARTILE(B141:B146,2)</f>
        <v>25.6935</v>
      </c>
      <c r="C154" s="32">
        <f t="shared" si="156"/>
        <v>26.165500000000002</v>
      </c>
      <c r="D154" s="32">
        <f t="shared" si="156"/>
        <v>26.5335</v>
      </c>
      <c r="E154" s="32">
        <f t="shared" si="156"/>
        <v>27.084499999999998</v>
      </c>
      <c r="F154" s="32">
        <f t="shared" si="156"/>
        <v>26.509499999999999</v>
      </c>
      <c r="G154" s="32">
        <f t="shared" si="156"/>
        <v>26.1005</v>
      </c>
      <c r="H154" s="32">
        <f t="shared" si="156"/>
        <v>26.0505</v>
      </c>
      <c r="I154" s="32">
        <f t="shared" si="156"/>
        <v>25.978000000000002</v>
      </c>
      <c r="J154" s="32">
        <f t="shared" si="156"/>
        <v>25.652000000000001</v>
      </c>
      <c r="K154" s="32">
        <f t="shared" si="156"/>
        <v>25.573999999999998</v>
      </c>
      <c r="L154" s="32">
        <f t="shared" si="156"/>
        <v>25.6205</v>
      </c>
      <c r="M154" s="32">
        <f t="shared" si="156"/>
        <v>25.806999999999999</v>
      </c>
      <c r="N154" s="96">
        <f t="shared" si="156"/>
        <v>26.059750000000001</v>
      </c>
      <c r="P154" s="97" t="s">
        <v>102</v>
      </c>
      <c r="Q154" s="32">
        <f t="shared" ref="Q154:AC154" si="157">QUARTILE(Q141:Q146,2)</f>
        <v>22.515999999999998</v>
      </c>
      <c r="R154" s="32">
        <f t="shared" si="157"/>
        <v>22.585500000000003</v>
      </c>
      <c r="S154" s="32">
        <f t="shared" si="157"/>
        <v>22.656500000000001</v>
      </c>
      <c r="T154" s="32">
        <f t="shared" si="157"/>
        <v>23.4</v>
      </c>
      <c r="U154" s="32">
        <f t="shared" si="157"/>
        <v>23.961500000000001</v>
      </c>
      <c r="V154" s="32">
        <f t="shared" si="157"/>
        <v>23.586500000000001</v>
      </c>
      <c r="W154" s="32">
        <f t="shared" si="157"/>
        <v>23.551500000000001</v>
      </c>
      <c r="X154" s="32">
        <f t="shared" si="157"/>
        <v>23.6205</v>
      </c>
      <c r="Y154" s="32">
        <f t="shared" si="157"/>
        <v>23.183499999999999</v>
      </c>
      <c r="Z154" s="32">
        <f t="shared" si="157"/>
        <v>22.975999999999999</v>
      </c>
      <c r="AA154" s="32">
        <f t="shared" si="157"/>
        <v>23.189</v>
      </c>
      <c r="AB154" s="32">
        <f t="shared" si="157"/>
        <v>23.038</v>
      </c>
      <c r="AC154" s="96">
        <f t="shared" si="157"/>
        <v>23.185958333333332</v>
      </c>
      <c r="AE154" s="97" t="s">
        <v>102</v>
      </c>
      <c r="AF154" s="32">
        <f t="shared" ref="AF154:AR154" si="158">QUARTILE(AF141:AF146,2)</f>
        <v>30.9</v>
      </c>
      <c r="AG154" s="32">
        <f t="shared" si="158"/>
        <v>31.723999999999997</v>
      </c>
      <c r="AH154" s="32">
        <f t="shared" si="158"/>
        <v>32.314499999999995</v>
      </c>
      <c r="AI154" s="32">
        <f t="shared" si="158"/>
        <v>33.093500000000006</v>
      </c>
      <c r="AJ154" s="32">
        <f t="shared" si="158"/>
        <v>31.195</v>
      </c>
      <c r="AK154" s="32">
        <f t="shared" si="158"/>
        <v>30.829000000000001</v>
      </c>
      <c r="AL154" s="32">
        <f t="shared" si="158"/>
        <v>30.4115</v>
      </c>
      <c r="AM154" s="32">
        <f t="shared" si="158"/>
        <v>30.548500000000001</v>
      </c>
      <c r="AN154" s="32">
        <f t="shared" si="158"/>
        <v>30.536999999999999</v>
      </c>
      <c r="AO154" s="32">
        <f t="shared" si="158"/>
        <v>30.096499999999999</v>
      </c>
      <c r="AP154" s="32">
        <f t="shared" si="158"/>
        <v>29.856999999999999</v>
      </c>
      <c r="AQ154" s="32">
        <f t="shared" si="158"/>
        <v>30.590499999999999</v>
      </c>
      <c r="AR154" s="96">
        <f t="shared" si="158"/>
        <v>31.020916666666665</v>
      </c>
    </row>
    <row r="155" spans="1:44" x14ac:dyDescent="0.25">
      <c r="A155" s="25" t="s">
        <v>103</v>
      </c>
      <c r="B155" s="32">
        <f t="shared" ref="B155:N155" si="159">QUARTILE(B141:B146,3)</f>
        <v>25.917249999999999</v>
      </c>
      <c r="C155" s="32">
        <f t="shared" si="159"/>
        <v>26.3125</v>
      </c>
      <c r="D155" s="32">
        <f t="shared" si="159"/>
        <v>26.70025</v>
      </c>
      <c r="E155" s="32">
        <f t="shared" si="159"/>
        <v>27.186250000000001</v>
      </c>
      <c r="F155" s="32">
        <f t="shared" si="159"/>
        <v>26.6555</v>
      </c>
      <c r="G155" s="32">
        <f t="shared" si="159"/>
        <v>26.353250000000003</v>
      </c>
      <c r="H155" s="32">
        <f t="shared" si="159"/>
        <v>26.18075</v>
      </c>
      <c r="I155" s="32">
        <f t="shared" si="159"/>
        <v>26.069749999999999</v>
      </c>
      <c r="J155" s="32">
        <f t="shared" si="159"/>
        <v>25.833750000000002</v>
      </c>
      <c r="K155" s="32">
        <f t="shared" si="159"/>
        <v>25.747</v>
      </c>
      <c r="L155" s="32">
        <f t="shared" si="159"/>
        <v>25.72775</v>
      </c>
      <c r="M155" s="32">
        <f t="shared" si="159"/>
        <v>26.0245</v>
      </c>
      <c r="N155" s="96">
        <f t="shared" si="159"/>
        <v>26.173000000000002</v>
      </c>
      <c r="P155" s="97" t="s">
        <v>103</v>
      </c>
      <c r="Q155" s="32">
        <f t="shared" ref="Q155:AC155" si="160">QUARTILE(Q141:Q146,3)</f>
        <v>22.75675</v>
      </c>
      <c r="R155" s="32">
        <f t="shared" si="160"/>
        <v>22.740000000000002</v>
      </c>
      <c r="S155" s="32">
        <f t="shared" si="160"/>
        <v>22.726500000000001</v>
      </c>
      <c r="T155" s="32">
        <f t="shared" si="160"/>
        <v>23.65775</v>
      </c>
      <c r="U155" s="32">
        <f t="shared" si="160"/>
        <v>24.019750000000002</v>
      </c>
      <c r="V155" s="32">
        <f t="shared" si="160"/>
        <v>24.02525</v>
      </c>
      <c r="W155" s="32">
        <f t="shared" si="160"/>
        <v>23.926749999999998</v>
      </c>
      <c r="X155" s="32">
        <f t="shared" si="160"/>
        <v>23.651</v>
      </c>
      <c r="Y155" s="32">
        <f t="shared" si="160"/>
        <v>23.54175</v>
      </c>
      <c r="Z155" s="32">
        <f t="shared" si="160"/>
        <v>23.329749999999997</v>
      </c>
      <c r="AA155" s="32">
        <f t="shared" si="160"/>
        <v>23.337249999999997</v>
      </c>
      <c r="AB155" s="32">
        <f t="shared" si="160"/>
        <v>23.511000000000003</v>
      </c>
      <c r="AC155" s="96">
        <f t="shared" si="160"/>
        <v>23.2518125</v>
      </c>
      <c r="AE155" s="97" t="s">
        <v>103</v>
      </c>
      <c r="AF155" s="32">
        <f t="shared" ref="AF155:AR155" si="161">QUARTILE(AF141:AF146,3)</f>
        <v>31.225999999999999</v>
      </c>
      <c r="AG155" s="32">
        <f t="shared" si="161"/>
        <v>31.855999999999998</v>
      </c>
      <c r="AH155" s="32">
        <f t="shared" si="161"/>
        <v>32.881999999999998</v>
      </c>
      <c r="AI155" s="32">
        <f t="shared" si="161"/>
        <v>33.227499999999999</v>
      </c>
      <c r="AJ155" s="32">
        <f t="shared" si="161"/>
        <v>31.78275</v>
      </c>
      <c r="AK155" s="32">
        <f t="shared" si="161"/>
        <v>31.215</v>
      </c>
      <c r="AL155" s="32">
        <f t="shared" si="161"/>
        <v>30.485250000000001</v>
      </c>
      <c r="AM155" s="32">
        <f t="shared" si="161"/>
        <v>30.736000000000001</v>
      </c>
      <c r="AN155" s="32">
        <f t="shared" si="161"/>
        <v>30.640750000000001</v>
      </c>
      <c r="AO155" s="32">
        <f t="shared" si="161"/>
        <v>30.4255</v>
      </c>
      <c r="AP155" s="32">
        <f t="shared" si="161"/>
        <v>30.1</v>
      </c>
      <c r="AQ155" s="32">
        <f t="shared" si="161"/>
        <v>30.96725</v>
      </c>
      <c r="AR155" s="96">
        <f t="shared" si="161"/>
        <v>31.163208333333333</v>
      </c>
    </row>
    <row r="158" spans="1:44" ht="18.75" x14ac:dyDescent="0.3">
      <c r="A158" s="26" t="s">
        <v>26</v>
      </c>
    </row>
    <row r="159" spans="1:44" ht="15.75" x14ac:dyDescent="0.25">
      <c r="A159" s="23" t="s">
        <v>81</v>
      </c>
      <c r="N159" s="91"/>
      <c r="P159" s="92" t="s">
        <v>108</v>
      </c>
      <c r="AC159" s="91"/>
      <c r="AE159" s="92" t="s">
        <v>95</v>
      </c>
    </row>
    <row r="160" spans="1:44"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c r="P160" s="95" t="s">
        <v>14</v>
      </c>
      <c r="Q160" s="93" t="s">
        <v>82</v>
      </c>
      <c r="R160" s="93" t="s">
        <v>83</v>
      </c>
      <c r="S160" s="93" t="s">
        <v>84</v>
      </c>
      <c r="T160" s="93" t="s">
        <v>85</v>
      </c>
      <c r="U160" s="93" t="s">
        <v>86</v>
      </c>
      <c r="V160" s="93" t="s">
        <v>87</v>
      </c>
      <c r="W160" s="93" t="s">
        <v>88</v>
      </c>
      <c r="X160" s="93" t="s">
        <v>89</v>
      </c>
      <c r="Y160" s="93" t="s">
        <v>90</v>
      </c>
      <c r="Z160" s="93" t="s">
        <v>91</v>
      </c>
      <c r="AA160" s="93" t="s">
        <v>92</v>
      </c>
      <c r="AB160" s="93" t="s">
        <v>93</v>
      </c>
      <c r="AC160" s="94" t="s">
        <v>94</v>
      </c>
      <c r="AE160" s="95" t="s">
        <v>14</v>
      </c>
      <c r="AF160" s="93" t="s">
        <v>82</v>
      </c>
      <c r="AG160" s="93" t="s">
        <v>83</v>
      </c>
      <c r="AH160" s="93" t="s">
        <v>84</v>
      </c>
      <c r="AI160" s="93" t="s">
        <v>85</v>
      </c>
      <c r="AJ160" s="93" t="s">
        <v>86</v>
      </c>
      <c r="AK160" s="93" t="s">
        <v>87</v>
      </c>
      <c r="AL160" s="93" t="s">
        <v>88</v>
      </c>
      <c r="AM160" s="93" t="s">
        <v>89</v>
      </c>
      <c r="AN160" s="93" t="s">
        <v>90</v>
      </c>
      <c r="AO160" s="93" t="s">
        <v>91</v>
      </c>
      <c r="AP160" s="93" t="s">
        <v>92</v>
      </c>
      <c r="AQ160" s="93" t="s">
        <v>93</v>
      </c>
      <c r="AR160" s="94" t="s">
        <v>94</v>
      </c>
    </row>
    <row r="161" spans="1:44" x14ac:dyDescent="0.25">
      <c r="A161" s="2">
        <v>2015</v>
      </c>
      <c r="B161" s="32"/>
      <c r="C161" s="32"/>
      <c r="D161" s="32">
        <v>24.103999999999999</v>
      </c>
      <c r="E161" s="32">
        <v>25.067</v>
      </c>
      <c r="F161" s="32">
        <v>25.13</v>
      </c>
      <c r="G161" s="32">
        <v>25.885000000000002</v>
      </c>
      <c r="H161" s="32">
        <v>25.734000000000002</v>
      </c>
      <c r="I161" s="32">
        <v>25.492000000000001</v>
      </c>
      <c r="J161" s="32">
        <v>25.446999999999999</v>
      </c>
      <c r="K161" s="32">
        <v>25.126000000000001</v>
      </c>
      <c r="L161" s="32">
        <v>24.896000000000001</v>
      </c>
      <c r="M161" s="32">
        <v>25.763000000000002</v>
      </c>
      <c r="N161" s="96"/>
      <c r="P161" s="73">
        <v>2015</v>
      </c>
      <c r="Q161"/>
      <c r="R161" s="32"/>
      <c r="S161" s="32">
        <v>22.228999999999999</v>
      </c>
      <c r="T161" s="32">
        <v>23.25</v>
      </c>
      <c r="U161" s="32">
        <v>23.367999999999999</v>
      </c>
      <c r="V161" s="32">
        <v>23.757000000000001</v>
      </c>
      <c r="W161" s="32">
        <v>23.715</v>
      </c>
      <c r="X161" s="32">
        <v>23.251000000000001</v>
      </c>
      <c r="Y161" s="32">
        <v>23.013999999999999</v>
      </c>
      <c r="Z161" s="32">
        <v>22.52</v>
      </c>
      <c r="AA161" s="32">
        <v>22.646999999999998</v>
      </c>
      <c r="AB161" s="32">
        <v>23.585999999999999</v>
      </c>
      <c r="AC161" s="96"/>
      <c r="AE161" s="73">
        <v>2015</v>
      </c>
      <c r="AF161" s="32"/>
      <c r="AG161" s="32"/>
      <c r="AH161" s="32">
        <v>27.402999999999999</v>
      </c>
      <c r="AI161" s="32">
        <v>28.733000000000001</v>
      </c>
      <c r="AJ161" s="32">
        <v>28.303999999999998</v>
      </c>
      <c r="AK161" s="32">
        <v>29.766999999999999</v>
      </c>
      <c r="AL161" s="32">
        <v>28.715</v>
      </c>
      <c r="AM161" s="32">
        <v>29.414999999999999</v>
      </c>
      <c r="AN161" s="32">
        <v>30.157</v>
      </c>
      <c r="AO161" s="32">
        <v>30.870999999999999</v>
      </c>
      <c r="AP161" s="32">
        <v>29.552</v>
      </c>
      <c r="AQ161" s="32">
        <v>29.454999999999998</v>
      </c>
      <c r="AR161" s="96"/>
    </row>
    <row r="162" spans="1:44" x14ac:dyDescent="0.25">
      <c r="A162" s="2">
        <v>2016</v>
      </c>
      <c r="B162" s="32">
        <v>24.815999999999999</v>
      </c>
      <c r="C162" s="32">
        <v>24.818999999999999</v>
      </c>
      <c r="D162" s="32"/>
      <c r="E162" s="32"/>
      <c r="F162" s="32">
        <v>25.82</v>
      </c>
      <c r="G162" s="32">
        <v>25.475999999999999</v>
      </c>
      <c r="H162" s="32">
        <v>25.126000000000001</v>
      </c>
      <c r="I162" s="32">
        <v>25.513999999999999</v>
      </c>
      <c r="J162" s="32">
        <v>24.779</v>
      </c>
      <c r="K162" s="32">
        <v>24.756</v>
      </c>
      <c r="L162" s="32">
        <v>23.960999999999999</v>
      </c>
      <c r="M162" s="32">
        <v>24.966000000000001</v>
      </c>
      <c r="N162" s="96"/>
      <c r="P162" s="73">
        <v>2016</v>
      </c>
      <c r="Q162" s="32">
        <v>22.428999999999998</v>
      </c>
      <c r="R162" s="32">
        <v>23.291</v>
      </c>
      <c r="S162" s="32"/>
      <c r="T162" s="32"/>
      <c r="U162" s="32">
        <v>23.52</v>
      </c>
      <c r="V162" s="32">
        <v>22.806999999999999</v>
      </c>
      <c r="W162" s="32">
        <v>22.919</v>
      </c>
      <c r="X162" s="32">
        <v>22.936</v>
      </c>
      <c r="Y162" s="32">
        <v>22.184999999999999</v>
      </c>
      <c r="Z162" s="32">
        <v>22.221</v>
      </c>
      <c r="AA162" s="32">
        <v>21.962</v>
      </c>
      <c r="AB162" s="32">
        <v>22.876000000000001</v>
      </c>
      <c r="AC162" s="96"/>
      <c r="AE162" s="73">
        <v>2016</v>
      </c>
      <c r="AF162" s="32">
        <v>28.356999999999999</v>
      </c>
      <c r="AG162" s="32">
        <v>27.626000000000001</v>
      </c>
      <c r="AH162" s="32"/>
      <c r="AI162" s="32"/>
      <c r="AJ162" s="32">
        <v>30.376999999999999</v>
      </c>
      <c r="AK162" s="32">
        <v>30.283000000000001</v>
      </c>
      <c r="AL162" s="32">
        <v>28.988</v>
      </c>
      <c r="AM162" s="32">
        <v>29.928999999999998</v>
      </c>
      <c r="AN162" s="32">
        <v>29.806000000000001</v>
      </c>
      <c r="AO162" s="32">
        <v>29.821000000000002</v>
      </c>
      <c r="AP162" s="32">
        <v>27.774000000000001</v>
      </c>
      <c r="AQ162" s="32">
        <v>28.273</v>
      </c>
      <c r="AR162" s="96"/>
    </row>
    <row r="163" spans="1:44" x14ac:dyDescent="0.25">
      <c r="A163" s="2">
        <v>2017</v>
      </c>
      <c r="B163" s="32">
        <v>24.388999999999999</v>
      </c>
      <c r="C163" s="32">
        <v>24.838999999999999</v>
      </c>
      <c r="D163" s="32">
        <v>25.3</v>
      </c>
      <c r="E163" s="32">
        <v>26.085000000000001</v>
      </c>
      <c r="F163" s="32">
        <v>25.591999999999999</v>
      </c>
      <c r="G163" s="32">
        <v>25.277999999999999</v>
      </c>
      <c r="H163" s="32">
        <v>25.42</v>
      </c>
      <c r="I163" s="32">
        <v>25.22</v>
      </c>
      <c r="J163" s="32">
        <v>24.949000000000002</v>
      </c>
      <c r="K163" s="32">
        <v>25.158999999999999</v>
      </c>
      <c r="L163" s="32">
        <v>24.425999999999998</v>
      </c>
      <c r="M163" s="32">
        <v>24.678999999999998</v>
      </c>
      <c r="N163" s="96">
        <f>AVERAGE(B163:M163)</f>
        <v>25.111333333333334</v>
      </c>
      <c r="P163" s="73">
        <v>2017</v>
      </c>
      <c r="Q163" s="32">
        <v>22.036999999999999</v>
      </c>
      <c r="R163" s="32">
        <v>21.817</v>
      </c>
      <c r="S163" s="32">
        <v>22.827999999999999</v>
      </c>
      <c r="T163" s="32">
        <v>23.353000000000002</v>
      </c>
      <c r="U163" s="32">
        <v>23.015999999999998</v>
      </c>
      <c r="V163" s="32">
        <v>22.516999999999999</v>
      </c>
      <c r="W163" s="32">
        <v>22.95</v>
      </c>
      <c r="X163" s="32">
        <v>22.619</v>
      </c>
      <c r="Y163" s="32">
        <v>22.286999999999999</v>
      </c>
      <c r="Z163" s="32">
        <v>22.422999999999998</v>
      </c>
      <c r="AA163" s="32">
        <v>22.029</v>
      </c>
      <c r="AB163" s="32">
        <v>22.948</v>
      </c>
      <c r="AC163" s="96">
        <f t="shared" ref="AC163:AC166" si="162">AVERAGE(Q163:AB163)</f>
        <v>22.568666666666662</v>
      </c>
      <c r="AE163" s="73">
        <v>2017</v>
      </c>
      <c r="AF163" s="32">
        <v>28.167999999999999</v>
      </c>
      <c r="AG163" s="32">
        <v>28.658999999999999</v>
      </c>
      <c r="AH163" s="32">
        <v>28.420999999999999</v>
      </c>
      <c r="AI163" s="32">
        <v>30.440999999999999</v>
      </c>
      <c r="AJ163" s="32">
        <v>29.989000000000001</v>
      </c>
      <c r="AK163" s="32">
        <v>30.73</v>
      </c>
      <c r="AL163" s="32">
        <v>30.143999999999998</v>
      </c>
      <c r="AM163" s="32">
        <v>30.786999999999999</v>
      </c>
      <c r="AN163" s="32">
        <v>30.89</v>
      </c>
      <c r="AO163" s="32">
        <v>30.919</v>
      </c>
      <c r="AP163" s="32">
        <v>29.754000000000001</v>
      </c>
      <c r="AQ163" s="32">
        <v>28.824000000000002</v>
      </c>
      <c r="AR163" s="96">
        <f t="shared" ref="AR163:AR166" si="163">AVERAGE(AF163:AQ163)</f>
        <v>29.810500000000001</v>
      </c>
    </row>
    <row r="164" spans="1:44" x14ac:dyDescent="0.25">
      <c r="A164" s="2">
        <v>2018</v>
      </c>
      <c r="B164" s="32">
        <v>24.103999999999999</v>
      </c>
      <c r="C164" s="32">
        <v>24.114000000000001</v>
      </c>
      <c r="D164" s="32">
        <v>24.597000000000001</v>
      </c>
      <c r="E164" s="32">
        <v>24.896999999999998</v>
      </c>
      <c r="F164" s="32">
        <v>24.832000000000001</v>
      </c>
      <c r="G164" s="32">
        <v>24.861000000000001</v>
      </c>
      <c r="H164" s="32">
        <v>25.314</v>
      </c>
      <c r="I164" s="32">
        <v>25.323</v>
      </c>
      <c r="J164" s="32">
        <v>24.515999999999998</v>
      </c>
      <c r="K164" s="32">
        <v>24.472000000000001</v>
      </c>
      <c r="L164" s="32">
        <v>24.552</v>
      </c>
      <c r="M164" s="32">
        <v>24.792000000000002</v>
      </c>
      <c r="N164" s="96">
        <f>AVERAGE(B164:M164)</f>
        <v>24.697833333333335</v>
      </c>
      <c r="P164" s="73">
        <v>2018</v>
      </c>
      <c r="Q164" s="32">
        <v>22.393999999999998</v>
      </c>
      <c r="R164" s="32">
        <v>22.295999999999999</v>
      </c>
      <c r="S164" s="32">
        <v>22.486999999999998</v>
      </c>
      <c r="T164" s="32">
        <v>22.36</v>
      </c>
      <c r="U164" s="32">
        <v>22.516999999999999</v>
      </c>
      <c r="V164" s="32">
        <v>22.347000000000001</v>
      </c>
      <c r="W164" s="32">
        <v>23.132000000000001</v>
      </c>
      <c r="X164" s="32">
        <v>22.844999999999999</v>
      </c>
      <c r="Y164" s="32">
        <v>22.146999999999998</v>
      </c>
      <c r="Z164" s="32">
        <v>21.722999999999999</v>
      </c>
      <c r="AA164" s="32">
        <v>22.497</v>
      </c>
      <c r="AB164" s="32">
        <v>22.532</v>
      </c>
      <c r="AC164" s="96">
        <f t="shared" si="162"/>
        <v>22.43975</v>
      </c>
      <c r="AE164" s="73">
        <v>2018</v>
      </c>
      <c r="AF164" s="32">
        <v>27.523</v>
      </c>
      <c r="AG164" s="32">
        <v>27.933</v>
      </c>
      <c r="AH164" s="32">
        <v>28.468</v>
      </c>
      <c r="AI164" s="32">
        <v>29.53</v>
      </c>
      <c r="AJ164" s="32">
        <v>30.241</v>
      </c>
      <c r="AK164" s="32">
        <v>29.927</v>
      </c>
      <c r="AL164" s="32">
        <v>29.532</v>
      </c>
      <c r="AM164" s="32">
        <v>30.384</v>
      </c>
      <c r="AN164" s="32">
        <v>29.536999999999999</v>
      </c>
      <c r="AO164" s="32">
        <v>29.59</v>
      </c>
      <c r="AP164" s="32">
        <v>28.42</v>
      </c>
      <c r="AQ164" s="32">
        <v>28.667999999999999</v>
      </c>
      <c r="AR164" s="96">
        <f t="shared" si="163"/>
        <v>29.146083333333333</v>
      </c>
    </row>
    <row r="165" spans="1:44" x14ac:dyDescent="0.25">
      <c r="A165" s="2">
        <v>2019</v>
      </c>
      <c r="B165" s="32">
        <v>24.199000000000002</v>
      </c>
      <c r="C165" s="32">
        <v>24.370999999999999</v>
      </c>
      <c r="D165" s="32">
        <v>24.484999999999999</v>
      </c>
      <c r="E165" s="32">
        <v>25.355</v>
      </c>
      <c r="F165" s="32">
        <v>25.286999999999999</v>
      </c>
      <c r="G165" s="32">
        <v>25.596</v>
      </c>
      <c r="H165" s="32">
        <v>25.227</v>
      </c>
      <c r="I165" s="32">
        <v>25.245000000000001</v>
      </c>
      <c r="J165" s="32">
        <v>25.013999999999999</v>
      </c>
      <c r="K165" s="32">
        <v>24.145</v>
      </c>
      <c r="L165" s="32">
        <v>24.797999999999998</v>
      </c>
      <c r="M165" s="32">
        <v>25.076000000000001</v>
      </c>
      <c r="N165" s="96">
        <f>AVERAGE(B165:M165)</f>
        <v>24.899833333333337</v>
      </c>
      <c r="P165" s="73">
        <v>2019</v>
      </c>
      <c r="Q165" s="32">
        <v>22.228999999999999</v>
      </c>
      <c r="R165" s="32">
        <v>22.475000000000001</v>
      </c>
      <c r="S165" s="32">
        <v>22.638999999999999</v>
      </c>
      <c r="T165" s="32">
        <v>22.977</v>
      </c>
      <c r="U165" s="32">
        <v>23.026</v>
      </c>
      <c r="V165" s="32">
        <v>23.382999999999999</v>
      </c>
      <c r="W165" s="32">
        <v>23.106000000000002</v>
      </c>
      <c r="X165" s="32">
        <v>22.815999999999999</v>
      </c>
      <c r="Y165" s="32">
        <v>22.507000000000001</v>
      </c>
      <c r="Z165" s="32">
        <v>21.7</v>
      </c>
      <c r="AA165" s="32">
        <v>22.417000000000002</v>
      </c>
      <c r="AB165" s="32">
        <v>23.206</v>
      </c>
      <c r="AC165" s="96">
        <f t="shared" si="162"/>
        <v>22.70675</v>
      </c>
      <c r="AE165" s="73">
        <v>2019</v>
      </c>
      <c r="AF165" s="32">
        <v>27.751999999999999</v>
      </c>
      <c r="AG165" s="32">
        <v>28.061</v>
      </c>
      <c r="AH165" s="32">
        <v>27.965</v>
      </c>
      <c r="AI165" s="32">
        <v>29.693000000000001</v>
      </c>
      <c r="AJ165" s="32">
        <v>30.268000000000001</v>
      </c>
      <c r="AK165" s="32">
        <v>29.896999999999998</v>
      </c>
      <c r="AL165" s="32">
        <v>29.526</v>
      </c>
      <c r="AM165" s="32">
        <v>29.971</v>
      </c>
      <c r="AN165" s="32">
        <v>30.463000000000001</v>
      </c>
      <c r="AO165" s="32">
        <v>30.077000000000002</v>
      </c>
      <c r="AP165" s="32">
        <v>29.306999999999999</v>
      </c>
      <c r="AQ165" s="32">
        <v>28.841999999999999</v>
      </c>
      <c r="AR165" s="96">
        <f t="shared" si="163"/>
        <v>29.3185</v>
      </c>
    </row>
    <row r="166" spans="1:44" x14ac:dyDescent="0.25">
      <c r="A166" s="2">
        <v>2020</v>
      </c>
      <c r="B166" s="32">
        <v>24.39</v>
      </c>
      <c r="C166" s="32">
        <v>24.683</v>
      </c>
      <c r="D166" s="32">
        <v>25.045000000000002</v>
      </c>
      <c r="E166" s="32">
        <v>25.4</v>
      </c>
      <c r="F166" s="32">
        <v>25.771999999999998</v>
      </c>
      <c r="G166" s="32">
        <v>25.079000000000001</v>
      </c>
      <c r="H166" s="32">
        <v>24.826000000000001</v>
      </c>
      <c r="I166" s="32">
        <v>24.872</v>
      </c>
      <c r="J166" s="32">
        <v>24.462</v>
      </c>
      <c r="K166" s="32">
        <v>24.847000000000001</v>
      </c>
      <c r="L166" s="32">
        <v>24.44</v>
      </c>
      <c r="M166" s="32">
        <v>24.605</v>
      </c>
      <c r="N166" s="96">
        <f>AVERAGE(B166:M166)</f>
        <v>24.868416666666672</v>
      </c>
      <c r="P166" s="73">
        <v>2020</v>
      </c>
      <c r="Q166" s="32">
        <v>22.442</v>
      </c>
      <c r="R166" s="32">
        <v>22.69</v>
      </c>
      <c r="S166" s="32">
        <v>22.594000000000001</v>
      </c>
      <c r="T166" s="32">
        <v>22.972999999999999</v>
      </c>
      <c r="U166" s="32">
        <v>23.387</v>
      </c>
      <c r="V166" s="32">
        <v>22.687000000000001</v>
      </c>
      <c r="W166" s="32">
        <v>22.597000000000001</v>
      </c>
      <c r="X166" s="32">
        <v>22.428999999999998</v>
      </c>
      <c r="Y166" s="32">
        <v>21.853000000000002</v>
      </c>
      <c r="Z166" s="32">
        <v>22.242000000000001</v>
      </c>
      <c r="AA166" s="32">
        <v>22.266999999999999</v>
      </c>
      <c r="AB166" s="32">
        <v>22.465</v>
      </c>
      <c r="AC166" s="96">
        <f t="shared" si="162"/>
        <v>22.552166666666665</v>
      </c>
      <c r="AE166" s="73">
        <v>2020</v>
      </c>
      <c r="AF166" s="32">
        <v>27.896999999999998</v>
      </c>
      <c r="AG166" s="32">
        <v>28.355</v>
      </c>
      <c r="AH166" s="32">
        <v>29.202999999999999</v>
      </c>
      <c r="AI166" s="32">
        <v>29.667000000000002</v>
      </c>
      <c r="AJ166" s="32">
        <v>30.448</v>
      </c>
      <c r="AK166" s="32">
        <v>30.196999999999999</v>
      </c>
      <c r="AL166" s="32">
        <v>29.097000000000001</v>
      </c>
      <c r="AM166" s="32">
        <v>29.465</v>
      </c>
      <c r="AN166" s="32">
        <v>30.152999999999999</v>
      </c>
      <c r="AO166" s="32">
        <v>30.335000000000001</v>
      </c>
      <c r="AP166" s="32">
        <v>29.152999999999999</v>
      </c>
      <c r="AQ166" s="32">
        <v>28.587</v>
      </c>
      <c r="AR166" s="96">
        <f t="shared" si="163"/>
        <v>29.379750000000001</v>
      </c>
    </row>
    <row r="168" spans="1:44" x14ac:dyDescent="0.25">
      <c r="A168" s="25" t="s">
        <v>96</v>
      </c>
      <c r="B168" s="32">
        <f t="shared" ref="B168:M168" si="164">AVERAGE(B161:B166)</f>
        <v>24.3796</v>
      </c>
      <c r="C168" s="32">
        <f t="shared" si="164"/>
        <v>24.565199999999997</v>
      </c>
      <c r="D168" s="32">
        <f t="shared" si="164"/>
        <v>24.706200000000003</v>
      </c>
      <c r="E168" s="32">
        <f t="shared" si="164"/>
        <v>25.360800000000001</v>
      </c>
      <c r="F168" s="32">
        <f t="shared" si="164"/>
        <v>25.4055</v>
      </c>
      <c r="G168" s="32">
        <f t="shared" si="164"/>
        <v>25.362500000000001</v>
      </c>
      <c r="H168" s="32">
        <f t="shared" si="164"/>
        <v>25.2745</v>
      </c>
      <c r="I168" s="32">
        <f t="shared" si="164"/>
        <v>25.277666666666665</v>
      </c>
      <c r="J168" s="32">
        <f t="shared" si="164"/>
        <v>24.861166666666666</v>
      </c>
      <c r="K168" s="32">
        <f t="shared" si="164"/>
        <v>24.750833333333333</v>
      </c>
      <c r="L168" s="32">
        <f t="shared" si="164"/>
        <v>24.512166666666669</v>
      </c>
      <c r="M168" s="32">
        <f t="shared" si="164"/>
        <v>24.980166666666666</v>
      </c>
      <c r="N168" s="96">
        <f t="shared" ref="N168" si="165">AVERAGE(N161:N166)</f>
        <v>24.89435416666667</v>
      </c>
      <c r="P168" s="97" t="s">
        <v>96</v>
      </c>
      <c r="Q168" s="32">
        <f t="shared" ref="Q168:AC168" si="166">AVERAGE(Q161:Q166)</f>
        <v>22.306199999999997</v>
      </c>
      <c r="R168" s="32">
        <f t="shared" si="166"/>
        <v>22.513799999999996</v>
      </c>
      <c r="S168" s="32">
        <f t="shared" si="166"/>
        <v>22.555399999999999</v>
      </c>
      <c r="T168" s="32">
        <f t="shared" si="166"/>
        <v>22.982599999999998</v>
      </c>
      <c r="U168" s="32">
        <f t="shared" si="166"/>
        <v>23.138999999999999</v>
      </c>
      <c r="V168" s="32">
        <f t="shared" si="166"/>
        <v>22.916333333333331</v>
      </c>
      <c r="W168" s="32">
        <f t="shared" si="166"/>
        <v>23.069833333333335</v>
      </c>
      <c r="X168" s="32">
        <f t="shared" si="166"/>
        <v>22.815999999999999</v>
      </c>
      <c r="Y168" s="32">
        <f t="shared" si="166"/>
        <v>22.332166666666666</v>
      </c>
      <c r="Z168" s="32">
        <f t="shared" si="166"/>
        <v>22.138166666666667</v>
      </c>
      <c r="AA168" s="32">
        <f t="shared" si="166"/>
        <v>22.303166666666666</v>
      </c>
      <c r="AB168" s="32">
        <f t="shared" si="166"/>
        <v>22.935500000000001</v>
      </c>
      <c r="AC168" s="96">
        <f t="shared" si="166"/>
        <v>22.566833333333332</v>
      </c>
      <c r="AE168" s="97" t="s">
        <v>96</v>
      </c>
      <c r="AF168" s="32">
        <f t="shared" ref="AF168:AR168" si="167">AVERAGE(AF161:AF166)</f>
        <v>27.939399999999999</v>
      </c>
      <c r="AG168" s="32">
        <f t="shared" si="167"/>
        <v>28.126799999999996</v>
      </c>
      <c r="AH168" s="32">
        <f t="shared" si="167"/>
        <v>28.292000000000002</v>
      </c>
      <c r="AI168" s="32">
        <f t="shared" si="167"/>
        <v>29.612800000000004</v>
      </c>
      <c r="AJ168" s="32">
        <f t="shared" si="167"/>
        <v>29.937833333333334</v>
      </c>
      <c r="AK168" s="32">
        <f t="shared" si="167"/>
        <v>30.133499999999998</v>
      </c>
      <c r="AL168" s="32">
        <f t="shared" si="167"/>
        <v>29.333666666666669</v>
      </c>
      <c r="AM168" s="32">
        <f t="shared" si="167"/>
        <v>29.991833333333332</v>
      </c>
      <c r="AN168" s="32">
        <f t="shared" si="167"/>
        <v>30.167666666666666</v>
      </c>
      <c r="AO168" s="32">
        <f t="shared" si="167"/>
        <v>30.268833333333337</v>
      </c>
      <c r="AP168" s="32">
        <f t="shared" si="167"/>
        <v>28.993333333333329</v>
      </c>
      <c r="AQ168" s="32">
        <f t="shared" si="167"/>
        <v>28.774833333333333</v>
      </c>
      <c r="AR168" s="96">
        <f t="shared" si="167"/>
        <v>29.413708333333332</v>
      </c>
    </row>
    <row r="169" spans="1:44" x14ac:dyDescent="0.25">
      <c r="A169" s="25" t="s">
        <v>97</v>
      </c>
      <c r="B169" s="32">
        <f t="shared" ref="B169:M169" si="168">STDEV(B161:B166)</f>
        <v>0.27350191955450648</v>
      </c>
      <c r="C169" s="32">
        <f t="shared" si="168"/>
        <v>0.31406719026348429</v>
      </c>
      <c r="D169" s="32">
        <f t="shared" si="168"/>
        <v>0.47193294015145915</v>
      </c>
      <c r="E169" s="32">
        <f t="shared" si="168"/>
        <v>0.45482546102873422</v>
      </c>
      <c r="F169" s="32">
        <f t="shared" si="168"/>
        <v>0.38981008196299866</v>
      </c>
      <c r="G169" s="32">
        <f t="shared" si="168"/>
        <v>0.36862596218931754</v>
      </c>
      <c r="H169" s="32">
        <f t="shared" si="168"/>
        <v>0.30309453970667349</v>
      </c>
      <c r="I169" s="32">
        <f t="shared" si="168"/>
        <v>0.23358310441182753</v>
      </c>
      <c r="J169" s="32">
        <f t="shared" si="168"/>
        <v>0.36318007471042074</v>
      </c>
      <c r="K169" s="32">
        <f t="shared" si="168"/>
        <v>0.39023245209319368</v>
      </c>
      <c r="L169" s="32">
        <f t="shared" si="168"/>
        <v>0.33076663475427348</v>
      </c>
      <c r="M169" s="32">
        <f t="shared" si="168"/>
        <v>0.42168017106175054</v>
      </c>
      <c r="N169" s="96">
        <f t="shared" ref="N169" si="169">STDEV(N161:N166)</f>
        <v>0.16970874253162824</v>
      </c>
      <c r="P169" s="97" t="s">
        <v>97</v>
      </c>
      <c r="Q169" s="32">
        <f t="shared" ref="Q169:AC169" si="170">STDEV(Q161:Q166)</f>
        <v>0.17295866558227144</v>
      </c>
      <c r="R169" s="32">
        <f t="shared" si="170"/>
        <v>0.54073070931841871</v>
      </c>
      <c r="S169" s="32">
        <f t="shared" si="170"/>
        <v>0.22023010693363451</v>
      </c>
      <c r="T169" s="32">
        <f t="shared" si="170"/>
        <v>0.38615191311192604</v>
      </c>
      <c r="U169" s="32">
        <f t="shared" si="170"/>
        <v>0.36712068860253583</v>
      </c>
      <c r="V169" s="32">
        <f t="shared" si="170"/>
        <v>0.54270679622303131</v>
      </c>
      <c r="W169" s="32">
        <f t="shared" si="170"/>
        <v>0.36934938292444247</v>
      </c>
      <c r="X169" s="32">
        <f t="shared" si="170"/>
        <v>0.28037260921851914</v>
      </c>
      <c r="Y169" s="32">
        <f t="shared" si="170"/>
        <v>0.39573951870727608</v>
      </c>
      <c r="Z169" s="32">
        <f t="shared" si="170"/>
        <v>0.34897645574833086</v>
      </c>
      <c r="AA169" s="32">
        <f t="shared" si="170"/>
        <v>0.26893152784057611</v>
      </c>
      <c r="AB169" s="32">
        <f t="shared" si="170"/>
        <v>0.42052336439251453</v>
      </c>
      <c r="AC169" s="96">
        <f t="shared" si="170"/>
        <v>0.10946128607022719</v>
      </c>
      <c r="AE169" s="97" t="s">
        <v>97</v>
      </c>
      <c r="AF169" s="32">
        <f t="shared" ref="AF169:AR169" si="171">STDEV(AF161:AF166)</f>
        <v>0.33051217829302443</v>
      </c>
      <c r="AG169" s="32">
        <f t="shared" si="171"/>
        <v>0.39623250750033046</v>
      </c>
      <c r="AH169" s="32">
        <f t="shared" si="171"/>
        <v>0.66610584744468382</v>
      </c>
      <c r="AI169" s="32">
        <f t="shared" si="171"/>
        <v>0.60749255139466474</v>
      </c>
      <c r="AJ169" s="32">
        <f t="shared" si="171"/>
        <v>0.8156085866803191</v>
      </c>
      <c r="AK169" s="32">
        <f t="shared" si="171"/>
        <v>0.35073964703181248</v>
      </c>
      <c r="AL169" s="32">
        <f t="shared" si="171"/>
        <v>0.50817582259161653</v>
      </c>
      <c r="AM169" s="32">
        <f t="shared" si="171"/>
        <v>0.52929327094406431</v>
      </c>
      <c r="AN169" s="32">
        <f t="shared" si="171"/>
        <v>0.47704493149667471</v>
      </c>
      <c r="AO169" s="32">
        <f t="shared" si="171"/>
        <v>0.54550322333297552</v>
      </c>
      <c r="AP169" s="32">
        <f t="shared" si="171"/>
        <v>0.75234132324807601</v>
      </c>
      <c r="AQ169" s="32">
        <f t="shared" si="171"/>
        <v>0.39194051419401171</v>
      </c>
      <c r="AR169" s="96">
        <f t="shared" si="171"/>
        <v>0.28242082223754955</v>
      </c>
    </row>
    <row r="170" spans="1:44" x14ac:dyDescent="0.25">
      <c r="A170" s="25" t="s">
        <v>98</v>
      </c>
      <c r="B170" s="32">
        <f t="shared" ref="B170:N170" si="172">B169/B168*100</f>
        <v>1.1218474443982118</v>
      </c>
      <c r="C170" s="32">
        <f t="shared" si="172"/>
        <v>1.2785045115182629</v>
      </c>
      <c r="D170" s="32">
        <f t="shared" si="172"/>
        <v>1.9101801982962134</v>
      </c>
      <c r="E170" s="32">
        <f t="shared" si="172"/>
        <v>1.7934192179613191</v>
      </c>
      <c r="F170" s="32">
        <f t="shared" si="172"/>
        <v>1.5343531202416747</v>
      </c>
      <c r="G170" s="32">
        <f t="shared" si="172"/>
        <v>1.4534291264241204</v>
      </c>
      <c r="H170" s="32">
        <f t="shared" si="172"/>
        <v>1.1992108239794002</v>
      </c>
      <c r="I170" s="32">
        <f t="shared" si="172"/>
        <v>0.92406909028454975</v>
      </c>
      <c r="J170" s="32">
        <f t="shared" si="172"/>
        <v>1.4608327902703175</v>
      </c>
      <c r="K170" s="32">
        <f t="shared" si="172"/>
        <v>1.5766436904879715</v>
      </c>
      <c r="L170" s="32">
        <f t="shared" si="172"/>
        <v>1.3493977878506869</v>
      </c>
      <c r="M170" s="32">
        <f t="shared" si="172"/>
        <v>1.6880598784172134</v>
      </c>
      <c r="N170" s="96">
        <f t="shared" si="172"/>
        <v>0.68171578742487249</v>
      </c>
      <c r="P170" s="97" t="s">
        <v>98</v>
      </c>
      <c r="Q170" s="32">
        <f t="shared" ref="Q170:AC170" si="173">Q169/Q168*100</f>
        <v>0.77538381966570491</v>
      </c>
      <c r="R170" s="32">
        <f t="shared" si="173"/>
        <v>2.401774508605472</v>
      </c>
      <c r="S170" s="32">
        <f t="shared" si="173"/>
        <v>0.97639637041965344</v>
      </c>
      <c r="T170" s="32">
        <f t="shared" si="173"/>
        <v>1.6801924634807466</v>
      </c>
      <c r="U170" s="32">
        <f t="shared" si="173"/>
        <v>1.5865883944964596</v>
      </c>
      <c r="V170" s="32">
        <f t="shared" si="173"/>
        <v>2.3682095574758821</v>
      </c>
      <c r="W170" s="32">
        <f t="shared" si="173"/>
        <v>1.6010058572498389</v>
      </c>
      <c r="X170" s="32">
        <f t="shared" si="173"/>
        <v>1.2288420810769598</v>
      </c>
      <c r="Y170" s="32">
        <f t="shared" si="173"/>
        <v>1.7720605645396823</v>
      </c>
      <c r="Z170" s="32">
        <f t="shared" si="173"/>
        <v>1.5763566197818137</v>
      </c>
      <c r="AA170" s="32">
        <f t="shared" si="173"/>
        <v>1.2057997496943311</v>
      </c>
      <c r="AB170" s="32">
        <f t="shared" si="173"/>
        <v>1.8335042375030606</v>
      </c>
      <c r="AC170" s="96">
        <f t="shared" si="173"/>
        <v>0.48505381527563551</v>
      </c>
      <c r="AE170" s="97" t="s">
        <v>98</v>
      </c>
      <c r="AF170" s="32">
        <f t="shared" ref="AF170:AR170" si="174">AF169/AF168*100</f>
        <v>1.1829609021418659</v>
      </c>
      <c r="AG170" s="32">
        <f t="shared" si="174"/>
        <v>1.4087365341963201</v>
      </c>
      <c r="AH170" s="32">
        <f t="shared" si="174"/>
        <v>2.3543964634691212</v>
      </c>
      <c r="AI170" s="32">
        <f t="shared" si="174"/>
        <v>2.0514525860258557</v>
      </c>
      <c r="AJ170" s="32">
        <f t="shared" si="174"/>
        <v>2.7243407283325527</v>
      </c>
      <c r="AK170" s="32">
        <f t="shared" si="174"/>
        <v>1.1639525678457945</v>
      </c>
      <c r="AL170" s="32">
        <f t="shared" si="174"/>
        <v>1.7323978906772075</v>
      </c>
      <c r="AM170" s="32">
        <f t="shared" si="174"/>
        <v>1.7647913185613782</v>
      </c>
      <c r="AN170" s="32">
        <f t="shared" si="174"/>
        <v>1.5813119946189897</v>
      </c>
      <c r="AO170" s="32">
        <f t="shared" si="174"/>
        <v>1.8021944133943344</v>
      </c>
      <c r="AP170" s="32">
        <f t="shared" si="174"/>
        <v>2.5948769484297864</v>
      </c>
      <c r="AQ170" s="32">
        <f t="shared" si="174"/>
        <v>1.3620948196422047</v>
      </c>
      <c r="AR170" s="96">
        <f t="shared" si="174"/>
        <v>0.96016734454898289</v>
      </c>
    </row>
    <row r="171" spans="1:44" x14ac:dyDescent="0.25">
      <c r="A171" s="25" t="s">
        <v>99</v>
      </c>
      <c r="B171" s="32">
        <f t="shared" ref="B171:M171" si="175">MIN(B161:B166)</f>
        <v>24.103999999999999</v>
      </c>
      <c r="C171" s="32">
        <f t="shared" si="175"/>
        <v>24.114000000000001</v>
      </c>
      <c r="D171" s="32">
        <f t="shared" si="175"/>
        <v>24.103999999999999</v>
      </c>
      <c r="E171" s="32">
        <f t="shared" si="175"/>
        <v>24.896999999999998</v>
      </c>
      <c r="F171" s="32">
        <f t="shared" si="175"/>
        <v>24.832000000000001</v>
      </c>
      <c r="G171" s="32">
        <f t="shared" si="175"/>
        <v>24.861000000000001</v>
      </c>
      <c r="H171" s="32">
        <f t="shared" si="175"/>
        <v>24.826000000000001</v>
      </c>
      <c r="I171" s="32">
        <f t="shared" si="175"/>
        <v>24.872</v>
      </c>
      <c r="J171" s="32">
        <f t="shared" si="175"/>
        <v>24.462</v>
      </c>
      <c r="K171" s="32">
        <f t="shared" si="175"/>
        <v>24.145</v>
      </c>
      <c r="L171" s="32">
        <f t="shared" si="175"/>
        <v>23.960999999999999</v>
      </c>
      <c r="M171" s="32">
        <f t="shared" si="175"/>
        <v>24.605</v>
      </c>
      <c r="N171" s="96">
        <f t="shared" ref="N171" si="176">MIN(N161:N166)</f>
        <v>24.697833333333335</v>
      </c>
      <c r="P171" s="97" t="s">
        <v>99</v>
      </c>
      <c r="Q171" s="32">
        <f t="shared" ref="Q171:AC171" si="177">MIN(Q161:Q166)</f>
        <v>22.036999999999999</v>
      </c>
      <c r="R171" s="32">
        <f t="shared" si="177"/>
        <v>21.817</v>
      </c>
      <c r="S171" s="32">
        <f t="shared" si="177"/>
        <v>22.228999999999999</v>
      </c>
      <c r="T171" s="32">
        <f t="shared" si="177"/>
        <v>22.36</v>
      </c>
      <c r="U171" s="32">
        <f t="shared" si="177"/>
        <v>22.516999999999999</v>
      </c>
      <c r="V171" s="32">
        <f t="shared" si="177"/>
        <v>22.347000000000001</v>
      </c>
      <c r="W171" s="32">
        <f t="shared" si="177"/>
        <v>22.597000000000001</v>
      </c>
      <c r="X171" s="32">
        <f t="shared" si="177"/>
        <v>22.428999999999998</v>
      </c>
      <c r="Y171" s="32">
        <f t="shared" si="177"/>
        <v>21.853000000000002</v>
      </c>
      <c r="Z171" s="32">
        <f t="shared" si="177"/>
        <v>21.7</v>
      </c>
      <c r="AA171" s="32">
        <f t="shared" si="177"/>
        <v>21.962</v>
      </c>
      <c r="AB171" s="32">
        <f t="shared" si="177"/>
        <v>22.465</v>
      </c>
      <c r="AC171" s="96">
        <f t="shared" si="177"/>
        <v>22.43975</v>
      </c>
      <c r="AE171" s="97" t="s">
        <v>99</v>
      </c>
      <c r="AF171" s="32">
        <f t="shared" ref="AF171:AR171" si="178">MIN(AF161:AF166)</f>
        <v>27.523</v>
      </c>
      <c r="AG171" s="32">
        <f t="shared" si="178"/>
        <v>27.626000000000001</v>
      </c>
      <c r="AH171" s="32">
        <f t="shared" si="178"/>
        <v>27.402999999999999</v>
      </c>
      <c r="AI171" s="32">
        <f t="shared" si="178"/>
        <v>28.733000000000001</v>
      </c>
      <c r="AJ171" s="32">
        <f t="shared" si="178"/>
        <v>28.303999999999998</v>
      </c>
      <c r="AK171" s="32">
        <f t="shared" si="178"/>
        <v>29.766999999999999</v>
      </c>
      <c r="AL171" s="32">
        <f t="shared" si="178"/>
        <v>28.715</v>
      </c>
      <c r="AM171" s="32">
        <f t="shared" si="178"/>
        <v>29.414999999999999</v>
      </c>
      <c r="AN171" s="32">
        <f t="shared" si="178"/>
        <v>29.536999999999999</v>
      </c>
      <c r="AO171" s="32">
        <f t="shared" si="178"/>
        <v>29.59</v>
      </c>
      <c r="AP171" s="32">
        <f t="shared" si="178"/>
        <v>27.774000000000001</v>
      </c>
      <c r="AQ171" s="32">
        <f t="shared" si="178"/>
        <v>28.273</v>
      </c>
      <c r="AR171" s="96">
        <f t="shared" si="178"/>
        <v>29.146083333333333</v>
      </c>
    </row>
    <row r="172" spans="1:44" x14ac:dyDescent="0.25">
      <c r="A172" s="25" t="s">
        <v>100</v>
      </c>
      <c r="B172" s="32">
        <f t="shared" ref="B172:M172" si="179">MAX(B161:B166)</f>
        <v>24.815999999999999</v>
      </c>
      <c r="C172" s="32">
        <f t="shared" si="179"/>
        <v>24.838999999999999</v>
      </c>
      <c r="D172" s="32">
        <f t="shared" si="179"/>
        <v>25.3</v>
      </c>
      <c r="E172" s="32">
        <f t="shared" si="179"/>
        <v>26.085000000000001</v>
      </c>
      <c r="F172" s="32">
        <f t="shared" si="179"/>
        <v>25.82</v>
      </c>
      <c r="G172" s="32">
        <f t="shared" si="179"/>
        <v>25.885000000000002</v>
      </c>
      <c r="H172" s="32">
        <f t="shared" si="179"/>
        <v>25.734000000000002</v>
      </c>
      <c r="I172" s="32">
        <f t="shared" si="179"/>
        <v>25.513999999999999</v>
      </c>
      <c r="J172" s="32">
        <f t="shared" si="179"/>
        <v>25.446999999999999</v>
      </c>
      <c r="K172" s="32">
        <f t="shared" si="179"/>
        <v>25.158999999999999</v>
      </c>
      <c r="L172" s="32">
        <f t="shared" si="179"/>
        <v>24.896000000000001</v>
      </c>
      <c r="M172" s="32">
        <f t="shared" si="179"/>
        <v>25.763000000000002</v>
      </c>
      <c r="N172" s="96">
        <f t="shared" ref="N172" si="180">MAX(N161:N166)</f>
        <v>25.111333333333334</v>
      </c>
      <c r="P172" s="97" t="s">
        <v>100</v>
      </c>
      <c r="Q172" s="32">
        <f t="shared" ref="Q172:AC172" si="181">MAX(Q161:Q166)</f>
        <v>22.442</v>
      </c>
      <c r="R172" s="32">
        <f t="shared" si="181"/>
        <v>23.291</v>
      </c>
      <c r="S172" s="32">
        <f t="shared" si="181"/>
        <v>22.827999999999999</v>
      </c>
      <c r="T172" s="32">
        <f t="shared" si="181"/>
        <v>23.353000000000002</v>
      </c>
      <c r="U172" s="32">
        <f t="shared" si="181"/>
        <v>23.52</v>
      </c>
      <c r="V172" s="32">
        <f t="shared" si="181"/>
        <v>23.757000000000001</v>
      </c>
      <c r="W172" s="32">
        <f t="shared" si="181"/>
        <v>23.715</v>
      </c>
      <c r="X172" s="32">
        <f t="shared" si="181"/>
        <v>23.251000000000001</v>
      </c>
      <c r="Y172" s="32">
        <f t="shared" si="181"/>
        <v>23.013999999999999</v>
      </c>
      <c r="Z172" s="32">
        <f t="shared" si="181"/>
        <v>22.52</v>
      </c>
      <c r="AA172" s="32">
        <f t="shared" si="181"/>
        <v>22.646999999999998</v>
      </c>
      <c r="AB172" s="32">
        <f t="shared" si="181"/>
        <v>23.585999999999999</v>
      </c>
      <c r="AC172" s="96">
        <f t="shared" si="181"/>
        <v>22.70675</v>
      </c>
      <c r="AE172" s="97" t="s">
        <v>100</v>
      </c>
      <c r="AF172" s="32">
        <f t="shared" ref="AF172:AR172" si="182">MAX(AF161:AF166)</f>
        <v>28.356999999999999</v>
      </c>
      <c r="AG172" s="32">
        <f t="shared" si="182"/>
        <v>28.658999999999999</v>
      </c>
      <c r="AH172" s="32">
        <f t="shared" si="182"/>
        <v>29.202999999999999</v>
      </c>
      <c r="AI172" s="32">
        <f t="shared" si="182"/>
        <v>30.440999999999999</v>
      </c>
      <c r="AJ172" s="32">
        <f t="shared" si="182"/>
        <v>30.448</v>
      </c>
      <c r="AK172" s="32">
        <f t="shared" si="182"/>
        <v>30.73</v>
      </c>
      <c r="AL172" s="32">
        <f t="shared" si="182"/>
        <v>30.143999999999998</v>
      </c>
      <c r="AM172" s="32">
        <f t="shared" si="182"/>
        <v>30.786999999999999</v>
      </c>
      <c r="AN172" s="32">
        <f t="shared" si="182"/>
        <v>30.89</v>
      </c>
      <c r="AO172" s="32">
        <f t="shared" si="182"/>
        <v>30.919</v>
      </c>
      <c r="AP172" s="32">
        <f t="shared" si="182"/>
        <v>29.754000000000001</v>
      </c>
      <c r="AQ172" s="32">
        <f t="shared" si="182"/>
        <v>29.454999999999998</v>
      </c>
      <c r="AR172" s="96">
        <f t="shared" si="182"/>
        <v>29.810500000000001</v>
      </c>
    </row>
    <row r="173" spans="1:44" x14ac:dyDescent="0.25">
      <c r="A173" s="25" t="s">
        <v>101</v>
      </c>
      <c r="B173" s="32">
        <f t="shared" ref="B173:M173" si="183">QUARTILE(B161:B166,1)</f>
        <v>24.199000000000002</v>
      </c>
      <c r="C173" s="32">
        <f t="shared" si="183"/>
        <v>24.370999999999999</v>
      </c>
      <c r="D173" s="32">
        <f t="shared" si="183"/>
        <v>24.484999999999999</v>
      </c>
      <c r="E173" s="32">
        <f t="shared" si="183"/>
        <v>25.067</v>
      </c>
      <c r="F173" s="32">
        <f t="shared" si="183"/>
        <v>25.169249999999998</v>
      </c>
      <c r="G173" s="32">
        <f t="shared" si="183"/>
        <v>25.12875</v>
      </c>
      <c r="H173" s="32">
        <f t="shared" si="183"/>
        <v>25.151250000000001</v>
      </c>
      <c r="I173" s="32">
        <f t="shared" si="183"/>
        <v>25.22625</v>
      </c>
      <c r="J173" s="32">
        <f t="shared" si="183"/>
        <v>24.58175</v>
      </c>
      <c r="K173" s="32">
        <f t="shared" si="183"/>
        <v>24.542999999999999</v>
      </c>
      <c r="L173" s="32">
        <f t="shared" si="183"/>
        <v>24.429499999999997</v>
      </c>
      <c r="M173" s="32">
        <f t="shared" si="183"/>
        <v>24.707249999999998</v>
      </c>
      <c r="N173" s="96">
        <f t="shared" ref="N173" si="184">QUARTILE(N161:N166,1)</f>
        <v>24.825770833333337</v>
      </c>
      <c r="P173" s="97" t="s">
        <v>101</v>
      </c>
      <c r="Q173" s="32">
        <f t="shared" ref="Q173:AC173" si="185">QUARTILE(Q161:Q166,1)</f>
        <v>22.228999999999999</v>
      </c>
      <c r="R173" s="32">
        <f t="shared" si="185"/>
        <v>22.295999999999999</v>
      </c>
      <c r="S173" s="32">
        <f t="shared" si="185"/>
        <v>22.486999999999998</v>
      </c>
      <c r="T173" s="32">
        <f t="shared" si="185"/>
        <v>22.972999999999999</v>
      </c>
      <c r="U173" s="32">
        <f t="shared" si="185"/>
        <v>23.0185</v>
      </c>
      <c r="V173" s="32">
        <f t="shared" si="185"/>
        <v>22.5595</v>
      </c>
      <c r="W173" s="32">
        <f t="shared" si="185"/>
        <v>22.926749999999998</v>
      </c>
      <c r="X173" s="32">
        <f t="shared" si="185"/>
        <v>22.66825</v>
      </c>
      <c r="Y173" s="32">
        <f t="shared" si="185"/>
        <v>22.156499999999998</v>
      </c>
      <c r="Z173" s="32">
        <f t="shared" si="185"/>
        <v>21.8475</v>
      </c>
      <c r="AA173" s="32">
        <f t="shared" si="185"/>
        <v>22.0885</v>
      </c>
      <c r="AB173" s="32">
        <f t="shared" si="185"/>
        <v>22.618000000000002</v>
      </c>
      <c r="AC173" s="96">
        <f t="shared" si="185"/>
        <v>22.524062499999999</v>
      </c>
      <c r="AE173" s="97" t="s">
        <v>101</v>
      </c>
      <c r="AF173" s="32">
        <f t="shared" ref="AF173:AR173" si="186">QUARTILE(AF161:AF166,1)</f>
        <v>27.751999999999999</v>
      </c>
      <c r="AG173" s="32">
        <f t="shared" si="186"/>
        <v>27.933</v>
      </c>
      <c r="AH173" s="32">
        <f t="shared" si="186"/>
        <v>27.965</v>
      </c>
      <c r="AI173" s="32">
        <f t="shared" si="186"/>
        <v>29.53</v>
      </c>
      <c r="AJ173" s="32">
        <f t="shared" si="186"/>
        <v>30.052</v>
      </c>
      <c r="AK173" s="32">
        <f t="shared" si="186"/>
        <v>29.904499999999999</v>
      </c>
      <c r="AL173" s="32">
        <f t="shared" si="186"/>
        <v>29.015250000000002</v>
      </c>
      <c r="AM173" s="32">
        <f t="shared" si="186"/>
        <v>29.581</v>
      </c>
      <c r="AN173" s="32">
        <f t="shared" si="186"/>
        <v>29.892749999999999</v>
      </c>
      <c r="AO173" s="32">
        <f t="shared" si="186"/>
        <v>29.885000000000002</v>
      </c>
      <c r="AP173" s="32">
        <f t="shared" si="186"/>
        <v>28.603250000000003</v>
      </c>
      <c r="AQ173" s="32">
        <f t="shared" si="186"/>
        <v>28.607250000000001</v>
      </c>
      <c r="AR173" s="96">
        <f t="shared" si="186"/>
        <v>29.275395833333334</v>
      </c>
    </row>
    <row r="174" spans="1:44" x14ac:dyDescent="0.25">
      <c r="A174" s="25" t="s">
        <v>102</v>
      </c>
      <c r="B174" s="32">
        <f t="shared" ref="B174:M174" si="187">QUARTILE(B161:B166,2)</f>
        <v>24.388999999999999</v>
      </c>
      <c r="C174" s="32">
        <f t="shared" si="187"/>
        <v>24.683</v>
      </c>
      <c r="D174" s="32">
        <f t="shared" si="187"/>
        <v>24.597000000000001</v>
      </c>
      <c r="E174" s="32">
        <f t="shared" si="187"/>
        <v>25.355</v>
      </c>
      <c r="F174" s="32">
        <f t="shared" si="187"/>
        <v>25.439499999999999</v>
      </c>
      <c r="G174" s="32">
        <f t="shared" si="187"/>
        <v>25.376999999999999</v>
      </c>
      <c r="H174" s="32">
        <f t="shared" si="187"/>
        <v>25.270499999999998</v>
      </c>
      <c r="I174" s="32">
        <f t="shared" si="187"/>
        <v>25.283999999999999</v>
      </c>
      <c r="J174" s="32">
        <f t="shared" si="187"/>
        <v>24.864000000000001</v>
      </c>
      <c r="K174" s="32">
        <f t="shared" si="187"/>
        <v>24.801500000000001</v>
      </c>
      <c r="L174" s="32">
        <f t="shared" si="187"/>
        <v>24.496000000000002</v>
      </c>
      <c r="M174" s="32">
        <f t="shared" si="187"/>
        <v>24.879000000000001</v>
      </c>
      <c r="N174" s="96">
        <f t="shared" ref="N174" si="188">QUARTILE(N161:N166,2)</f>
        <v>24.884125000000004</v>
      </c>
      <c r="P174" s="97" t="s">
        <v>102</v>
      </c>
      <c r="Q174" s="32">
        <f t="shared" ref="Q174:AC174" si="189">QUARTILE(Q161:Q166,2)</f>
        <v>22.393999999999998</v>
      </c>
      <c r="R174" s="32">
        <f t="shared" si="189"/>
        <v>22.475000000000001</v>
      </c>
      <c r="S174" s="32">
        <f t="shared" si="189"/>
        <v>22.594000000000001</v>
      </c>
      <c r="T174" s="32">
        <f t="shared" si="189"/>
        <v>22.977</v>
      </c>
      <c r="U174" s="32">
        <f t="shared" si="189"/>
        <v>23.196999999999999</v>
      </c>
      <c r="V174" s="32">
        <f t="shared" si="189"/>
        <v>22.747</v>
      </c>
      <c r="W174" s="32">
        <f t="shared" si="189"/>
        <v>23.027999999999999</v>
      </c>
      <c r="X174" s="32">
        <f t="shared" si="189"/>
        <v>22.830500000000001</v>
      </c>
      <c r="Y174" s="32">
        <f t="shared" si="189"/>
        <v>22.235999999999997</v>
      </c>
      <c r="Z174" s="32">
        <f t="shared" si="189"/>
        <v>22.2315</v>
      </c>
      <c r="AA174" s="32">
        <f t="shared" si="189"/>
        <v>22.341999999999999</v>
      </c>
      <c r="AB174" s="32">
        <f t="shared" si="189"/>
        <v>22.911999999999999</v>
      </c>
      <c r="AC174" s="96">
        <f t="shared" si="189"/>
        <v>22.560416666666661</v>
      </c>
      <c r="AE174" s="97" t="s">
        <v>102</v>
      </c>
      <c r="AF174" s="32">
        <f t="shared" ref="AF174:AR174" si="190">QUARTILE(AF161:AF166,2)</f>
        <v>27.896999999999998</v>
      </c>
      <c r="AG174" s="32">
        <f t="shared" si="190"/>
        <v>28.061</v>
      </c>
      <c r="AH174" s="32">
        <f t="shared" si="190"/>
        <v>28.420999999999999</v>
      </c>
      <c r="AI174" s="32">
        <f t="shared" si="190"/>
        <v>29.667000000000002</v>
      </c>
      <c r="AJ174" s="32">
        <f t="shared" si="190"/>
        <v>30.2545</v>
      </c>
      <c r="AK174" s="32">
        <f t="shared" si="190"/>
        <v>30.061999999999998</v>
      </c>
      <c r="AL174" s="32">
        <f t="shared" si="190"/>
        <v>29.311500000000002</v>
      </c>
      <c r="AM174" s="32">
        <f t="shared" si="190"/>
        <v>29.95</v>
      </c>
      <c r="AN174" s="32">
        <f t="shared" si="190"/>
        <v>30.155000000000001</v>
      </c>
      <c r="AO174" s="32">
        <f t="shared" si="190"/>
        <v>30.206000000000003</v>
      </c>
      <c r="AP174" s="32">
        <f t="shared" si="190"/>
        <v>29.229999999999997</v>
      </c>
      <c r="AQ174" s="32">
        <f t="shared" si="190"/>
        <v>28.746000000000002</v>
      </c>
      <c r="AR174" s="96">
        <f t="shared" si="190"/>
        <v>29.349125000000001</v>
      </c>
    </row>
    <row r="175" spans="1:44" x14ac:dyDescent="0.25">
      <c r="A175" s="25" t="s">
        <v>103</v>
      </c>
      <c r="B175" s="32">
        <f t="shared" ref="B175:M175" si="191">QUARTILE(B161:B166,3)</f>
        <v>24.39</v>
      </c>
      <c r="C175" s="32">
        <f t="shared" si="191"/>
        <v>24.818999999999999</v>
      </c>
      <c r="D175" s="32">
        <f t="shared" si="191"/>
        <v>25.045000000000002</v>
      </c>
      <c r="E175" s="32">
        <f t="shared" si="191"/>
        <v>25.4</v>
      </c>
      <c r="F175" s="32">
        <f t="shared" si="191"/>
        <v>25.726999999999997</v>
      </c>
      <c r="G175" s="32">
        <f t="shared" si="191"/>
        <v>25.565999999999999</v>
      </c>
      <c r="H175" s="32">
        <f t="shared" si="191"/>
        <v>25.393500000000003</v>
      </c>
      <c r="I175" s="32">
        <f t="shared" si="191"/>
        <v>25.449750000000002</v>
      </c>
      <c r="J175" s="32">
        <f t="shared" si="191"/>
        <v>24.99775</v>
      </c>
      <c r="K175" s="32">
        <f t="shared" si="191"/>
        <v>25.056250000000002</v>
      </c>
      <c r="L175" s="32">
        <f t="shared" si="191"/>
        <v>24.736499999999999</v>
      </c>
      <c r="M175" s="32">
        <f t="shared" si="191"/>
        <v>25.048500000000001</v>
      </c>
      <c r="N175" s="96">
        <f t="shared" ref="N175" si="192">QUARTILE(N161:N166,3)</f>
        <v>24.952708333333337</v>
      </c>
      <c r="P175" s="97" t="s">
        <v>103</v>
      </c>
      <c r="Q175" s="32">
        <f t="shared" ref="Q175:AC175" si="193">QUARTILE(Q161:Q166,3)</f>
        <v>22.428999999999998</v>
      </c>
      <c r="R175" s="32">
        <f t="shared" si="193"/>
        <v>22.69</v>
      </c>
      <c r="S175" s="32">
        <f t="shared" si="193"/>
        <v>22.638999999999999</v>
      </c>
      <c r="T175" s="32">
        <f t="shared" si="193"/>
        <v>23.25</v>
      </c>
      <c r="U175" s="32">
        <f t="shared" si="193"/>
        <v>23.382249999999999</v>
      </c>
      <c r="V175" s="32">
        <f t="shared" si="193"/>
        <v>23.238999999999997</v>
      </c>
      <c r="W175" s="32">
        <f t="shared" si="193"/>
        <v>23.125500000000002</v>
      </c>
      <c r="X175" s="32">
        <f t="shared" si="193"/>
        <v>22.913249999999998</v>
      </c>
      <c r="Y175" s="32">
        <f t="shared" si="193"/>
        <v>22.452000000000002</v>
      </c>
      <c r="Z175" s="32">
        <f t="shared" si="193"/>
        <v>22.377749999999999</v>
      </c>
      <c r="AA175" s="32">
        <f t="shared" si="193"/>
        <v>22.477</v>
      </c>
      <c r="AB175" s="32">
        <f t="shared" si="193"/>
        <v>23.141500000000001</v>
      </c>
      <c r="AC175" s="96">
        <f t="shared" si="193"/>
        <v>22.603187499999997</v>
      </c>
      <c r="AE175" s="97" t="s">
        <v>103</v>
      </c>
      <c r="AF175" s="32">
        <f t="shared" ref="AF175:AR175" si="194">QUARTILE(AF161:AF166,3)</f>
        <v>28.167999999999999</v>
      </c>
      <c r="AG175" s="32">
        <f t="shared" si="194"/>
        <v>28.355</v>
      </c>
      <c r="AH175" s="32">
        <f t="shared" si="194"/>
        <v>28.468</v>
      </c>
      <c r="AI175" s="32">
        <f t="shared" si="194"/>
        <v>29.693000000000001</v>
      </c>
      <c r="AJ175" s="32">
        <f t="shared" si="194"/>
        <v>30.34975</v>
      </c>
      <c r="AK175" s="32">
        <f t="shared" si="194"/>
        <v>30.261500000000002</v>
      </c>
      <c r="AL175" s="32">
        <f t="shared" si="194"/>
        <v>29.5305</v>
      </c>
      <c r="AM175" s="32">
        <f t="shared" si="194"/>
        <v>30.280750000000001</v>
      </c>
      <c r="AN175" s="32">
        <f t="shared" si="194"/>
        <v>30.386500000000002</v>
      </c>
      <c r="AO175" s="32">
        <f t="shared" si="194"/>
        <v>30.736999999999998</v>
      </c>
      <c r="AP175" s="32">
        <f t="shared" si="194"/>
        <v>29.490749999999998</v>
      </c>
      <c r="AQ175" s="32">
        <f t="shared" si="194"/>
        <v>28.837499999999999</v>
      </c>
      <c r="AR175" s="96">
        <f t="shared" si="194"/>
        <v>29.487437500000002</v>
      </c>
    </row>
    <row r="178" spans="1:44" ht="18.75" x14ac:dyDescent="0.3">
      <c r="A178" s="26" t="s">
        <v>179</v>
      </c>
    </row>
    <row r="179" spans="1:44" ht="15.75" x14ac:dyDescent="0.25">
      <c r="A179" s="23" t="s">
        <v>81</v>
      </c>
      <c r="N179" s="91"/>
      <c r="P179" s="92" t="s">
        <v>108</v>
      </c>
      <c r="AC179" s="91"/>
      <c r="AE179" s="92" t="s">
        <v>95</v>
      </c>
    </row>
    <row r="180" spans="1:44"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c r="P180" s="95" t="s">
        <v>14</v>
      </c>
      <c r="Q180" s="93" t="s">
        <v>82</v>
      </c>
      <c r="R180" s="93" t="s">
        <v>83</v>
      </c>
      <c r="S180" s="93" t="s">
        <v>84</v>
      </c>
      <c r="T180" s="93" t="s">
        <v>85</v>
      </c>
      <c r="U180" s="93" t="s">
        <v>86</v>
      </c>
      <c r="V180" s="93" t="s">
        <v>87</v>
      </c>
      <c r="W180" s="93" t="s">
        <v>88</v>
      </c>
      <c r="X180" s="93" t="s">
        <v>89</v>
      </c>
      <c r="Y180" s="93" t="s">
        <v>90</v>
      </c>
      <c r="Z180" s="93" t="s">
        <v>91</v>
      </c>
      <c r="AA180" s="93" t="s">
        <v>92</v>
      </c>
      <c r="AB180" s="93" t="s">
        <v>93</v>
      </c>
      <c r="AC180" s="94" t="s">
        <v>94</v>
      </c>
      <c r="AE180" s="95" t="s">
        <v>14</v>
      </c>
      <c r="AF180" s="93" t="s">
        <v>82</v>
      </c>
      <c r="AG180" s="93" t="s">
        <v>83</v>
      </c>
      <c r="AH180" s="93" t="s">
        <v>84</v>
      </c>
      <c r="AI180" s="93" t="s">
        <v>85</v>
      </c>
      <c r="AJ180" s="93" t="s">
        <v>86</v>
      </c>
      <c r="AK180" s="93" t="s">
        <v>87</v>
      </c>
      <c r="AL180" s="93" t="s">
        <v>88</v>
      </c>
      <c r="AM180" s="93" t="s">
        <v>89</v>
      </c>
      <c r="AN180" s="93" t="s">
        <v>90</v>
      </c>
      <c r="AO180" s="93" t="s">
        <v>91</v>
      </c>
      <c r="AP180" s="93" t="s">
        <v>92</v>
      </c>
      <c r="AQ180" s="93" t="s">
        <v>93</v>
      </c>
      <c r="AR180" s="94" t="s">
        <v>94</v>
      </c>
    </row>
    <row r="181" spans="1:44" x14ac:dyDescent="0.25">
      <c r="A181" s="2">
        <v>2015</v>
      </c>
      <c r="B181"/>
      <c r="C181"/>
      <c r="D181" s="32">
        <v>26.69</v>
      </c>
      <c r="E181" s="32">
        <v>27.331</v>
      </c>
      <c r="F181" s="32">
        <v>27.331</v>
      </c>
      <c r="G181" s="32">
        <v>27.581</v>
      </c>
      <c r="H181" s="32">
        <v>27.065999999999999</v>
      </c>
      <c r="I181" s="32">
        <v>26.984000000000002</v>
      </c>
      <c r="J181" s="32">
        <v>26.838000000000001</v>
      </c>
      <c r="K181" s="32">
        <v>26.718</v>
      </c>
      <c r="L181" s="32">
        <v>26.402000000000001</v>
      </c>
      <c r="M181" s="32">
        <v>27.643000000000001</v>
      </c>
      <c r="N181" s="96"/>
      <c r="P181" s="73">
        <v>2015</v>
      </c>
      <c r="Q181"/>
      <c r="R181"/>
      <c r="S181" s="32">
        <v>24.071000000000002</v>
      </c>
      <c r="T181" s="32">
        <v>25.06</v>
      </c>
      <c r="U181" s="32">
        <v>25.216000000000001</v>
      </c>
      <c r="V181" s="32">
        <v>25.376999999999999</v>
      </c>
      <c r="W181" s="32">
        <v>25.09</v>
      </c>
      <c r="X181" s="32">
        <v>24.952000000000002</v>
      </c>
      <c r="Y181" s="32">
        <v>24.812999999999999</v>
      </c>
      <c r="Z181" s="32">
        <v>24.693999999999999</v>
      </c>
      <c r="AA181" s="32">
        <v>24.427</v>
      </c>
      <c r="AB181" s="32">
        <v>25.422999999999998</v>
      </c>
      <c r="AC181" s="96"/>
      <c r="AE181" s="73">
        <v>2015</v>
      </c>
      <c r="AF181"/>
      <c r="AG181" s="32"/>
      <c r="AH181" s="32">
        <v>30.69</v>
      </c>
      <c r="AI181" s="32">
        <v>31.14</v>
      </c>
      <c r="AJ181" s="32">
        <v>30.573</v>
      </c>
      <c r="AK181" s="32">
        <v>30.966999999999999</v>
      </c>
      <c r="AL181" s="32">
        <v>30.652000000000001</v>
      </c>
      <c r="AM181" s="32">
        <v>30.734999999999999</v>
      </c>
      <c r="AN181" s="32">
        <v>30.556999999999999</v>
      </c>
      <c r="AO181" s="32">
        <v>29.844999999999999</v>
      </c>
      <c r="AP181" s="32">
        <v>29.382999999999999</v>
      </c>
      <c r="AQ181" s="32">
        <v>31.852</v>
      </c>
      <c r="AR181" s="96"/>
    </row>
    <row r="182" spans="1:44" x14ac:dyDescent="0.25">
      <c r="A182" s="2">
        <v>2016</v>
      </c>
      <c r="B182" s="32">
        <v>27.015000000000001</v>
      </c>
      <c r="C182" s="32">
        <v>27.042000000000002</v>
      </c>
      <c r="D182" s="32">
        <v>27.17</v>
      </c>
      <c r="E182" s="32">
        <v>27.314</v>
      </c>
      <c r="F182" s="32">
        <v>27.033000000000001</v>
      </c>
      <c r="G182" s="32">
        <v>26.565000000000001</v>
      </c>
      <c r="H182" s="32">
        <v>26.23</v>
      </c>
      <c r="I182" s="32">
        <v>26.651</v>
      </c>
      <c r="J182" s="32">
        <v>26.178999999999998</v>
      </c>
      <c r="K182" s="32">
        <v>25.972000000000001</v>
      </c>
      <c r="L182" s="32">
        <v>25.332999999999998</v>
      </c>
      <c r="M182" s="32">
        <v>26.183</v>
      </c>
      <c r="N182" s="96">
        <f>AVERAGE(B182:M182)</f>
        <v>26.55725</v>
      </c>
      <c r="P182" s="73">
        <v>2016</v>
      </c>
      <c r="Q182" s="32">
        <v>24.49</v>
      </c>
      <c r="R182" s="32">
        <v>24.623999999999999</v>
      </c>
      <c r="S182" s="32">
        <v>24.358000000000001</v>
      </c>
      <c r="T182" s="32">
        <v>24.946999999999999</v>
      </c>
      <c r="U182" s="32">
        <v>25.11</v>
      </c>
      <c r="V182" s="32">
        <v>24.41</v>
      </c>
      <c r="W182" s="32">
        <v>24.239000000000001</v>
      </c>
      <c r="X182" s="32">
        <v>24.751999999999999</v>
      </c>
      <c r="Y182" s="32">
        <v>24.196999999999999</v>
      </c>
      <c r="Z182" s="32">
        <v>24.173999999999999</v>
      </c>
      <c r="AA182" s="32">
        <v>23.61</v>
      </c>
      <c r="AB182" s="32">
        <v>24.052</v>
      </c>
      <c r="AC182" s="96">
        <f>AVERAGE(Q182:AB182)</f>
        <v>24.413583333333335</v>
      </c>
      <c r="AE182" s="73">
        <v>2016</v>
      </c>
      <c r="AF182" s="32">
        <v>31.271000000000001</v>
      </c>
      <c r="AG182" s="32">
        <v>30.934000000000001</v>
      </c>
      <c r="AH182" s="32">
        <v>31.768000000000001</v>
      </c>
      <c r="AI182" s="32">
        <v>30.99</v>
      </c>
      <c r="AJ182" s="32">
        <v>30.094000000000001</v>
      </c>
      <c r="AK182" s="32">
        <v>29.507000000000001</v>
      </c>
      <c r="AL182" s="32">
        <v>29.629000000000001</v>
      </c>
      <c r="AM182" s="32">
        <v>29.677</v>
      </c>
      <c r="AN182" s="32">
        <v>29.247</v>
      </c>
      <c r="AO182" s="32">
        <v>28.413</v>
      </c>
      <c r="AP182" s="32">
        <v>27.79</v>
      </c>
      <c r="AQ182" s="32">
        <v>30.132000000000001</v>
      </c>
      <c r="AR182" s="96">
        <f>AVERAGE(AF182:AQ182)</f>
        <v>29.954333333333334</v>
      </c>
    </row>
    <row r="183" spans="1:44" x14ac:dyDescent="0.25">
      <c r="A183" s="2">
        <v>2017</v>
      </c>
      <c r="B183" s="32">
        <v>26.332999999999998</v>
      </c>
      <c r="C183" s="32">
        <v>26.405000000000001</v>
      </c>
      <c r="D183" s="32">
        <v>26.797999999999998</v>
      </c>
      <c r="E183" s="32">
        <v>27.001999999999999</v>
      </c>
      <c r="F183" s="32">
        <v>26.684999999999999</v>
      </c>
      <c r="G183" s="32">
        <v>26.416</v>
      </c>
      <c r="H183" s="32">
        <v>26.478999999999999</v>
      </c>
      <c r="I183" s="32">
        <v>26.302</v>
      </c>
      <c r="J183" s="32">
        <v>26.45</v>
      </c>
      <c r="K183" s="32">
        <v>26.393999999999998</v>
      </c>
      <c r="L183" s="32">
        <v>25.611000000000001</v>
      </c>
      <c r="M183" s="32">
        <v>26.013999999999999</v>
      </c>
      <c r="N183" s="96">
        <f>AVERAGE(B183:M183)</f>
        <v>26.407416666666663</v>
      </c>
      <c r="P183" s="73">
        <v>2017</v>
      </c>
      <c r="Q183" s="32">
        <v>23.681000000000001</v>
      </c>
      <c r="R183" s="32">
        <v>23.885999999999999</v>
      </c>
      <c r="S183" s="32">
        <v>24.013000000000002</v>
      </c>
      <c r="T183" s="32">
        <v>24.68</v>
      </c>
      <c r="U183" s="32">
        <v>24.855</v>
      </c>
      <c r="V183" s="32">
        <v>24.66</v>
      </c>
      <c r="W183" s="32">
        <v>24.478000000000002</v>
      </c>
      <c r="X183" s="32">
        <v>24.326000000000001</v>
      </c>
      <c r="Y183" s="32">
        <v>24.677</v>
      </c>
      <c r="Z183" s="32">
        <v>24.69</v>
      </c>
      <c r="AA183" s="32">
        <v>23.792999999999999</v>
      </c>
      <c r="AB183" s="32">
        <v>23.907</v>
      </c>
      <c r="AC183" s="96">
        <f t="shared" ref="AC183:AC186" si="195">AVERAGE(Q183:AB183)</f>
        <v>24.30383333333333</v>
      </c>
      <c r="AE183" s="73">
        <v>2017</v>
      </c>
      <c r="AF183" s="32">
        <v>30.739000000000001</v>
      </c>
      <c r="AG183" s="32">
        <v>30.282</v>
      </c>
      <c r="AH183" s="32">
        <v>31.245000000000001</v>
      </c>
      <c r="AI183" s="32">
        <v>30.86</v>
      </c>
      <c r="AJ183" s="32">
        <v>29.016999999999999</v>
      </c>
      <c r="AK183" s="32">
        <v>28.61</v>
      </c>
      <c r="AL183" s="32">
        <v>29.588999999999999</v>
      </c>
      <c r="AM183" s="32">
        <v>29.265000000000001</v>
      </c>
      <c r="AN183" s="32">
        <v>28.623000000000001</v>
      </c>
      <c r="AO183" s="32">
        <v>28.981000000000002</v>
      </c>
      <c r="AP183" s="32">
        <v>29.004000000000001</v>
      </c>
      <c r="AQ183" s="32">
        <v>29.945</v>
      </c>
      <c r="AR183" s="96">
        <f t="shared" ref="AR183:AR186" si="196">AVERAGE(AF183:AQ183)</f>
        <v>29.679999999999996</v>
      </c>
    </row>
    <row r="184" spans="1:44" x14ac:dyDescent="0.25">
      <c r="A184" s="2">
        <v>2018</v>
      </c>
      <c r="B184" s="32">
        <v>25.873999999999999</v>
      </c>
      <c r="C184" s="32">
        <v>26.271000000000001</v>
      </c>
      <c r="D184" s="32">
        <v>26.667000000000002</v>
      </c>
      <c r="E184" s="32">
        <v>26.452000000000002</v>
      </c>
      <c r="F184" s="32">
        <v>26.324000000000002</v>
      </c>
      <c r="G184" s="32">
        <v>26.018999999999998</v>
      </c>
      <c r="H184" s="32">
        <v>26.266999999999999</v>
      </c>
      <c r="I184" s="32">
        <v>26.195</v>
      </c>
      <c r="J184" s="32">
        <v>25.911999999999999</v>
      </c>
      <c r="K184" s="32">
        <v>25.98</v>
      </c>
      <c r="L184" s="32">
        <v>25.896999999999998</v>
      </c>
      <c r="M184" s="32">
        <v>26.693000000000001</v>
      </c>
      <c r="N184" s="96">
        <f>AVERAGE(B184:M184)</f>
        <v>26.212583333333331</v>
      </c>
      <c r="P184" s="73">
        <v>2018</v>
      </c>
      <c r="Q184" s="32">
        <v>23.652000000000001</v>
      </c>
      <c r="R184" s="32">
        <v>23.526</v>
      </c>
      <c r="S184" s="32">
        <v>24.032</v>
      </c>
      <c r="T184" s="32">
        <v>24.05</v>
      </c>
      <c r="U184" s="32">
        <v>24.568000000000001</v>
      </c>
      <c r="V184" s="32">
        <v>24.245000000000001</v>
      </c>
      <c r="W184" s="32">
        <v>24.431000000000001</v>
      </c>
      <c r="X184" s="32">
        <v>24.052</v>
      </c>
      <c r="Y184" s="32">
        <v>23.94</v>
      </c>
      <c r="Z184" s="32">
        <v>24.202999999999999</v>
      </c>
      <c r="AA184" s="32">
        <v>24.079000000000001</v>
      </c>
      <c r="AB184" s="32">
        <v>24.305</v>
      </c>
      <c r="AC184" s="96">
        <f t="shared" si="195"/>
        <v>24.090249999999997</v>
      </c>
      <c r="AE184" s="73">
        <v>2018</v>
      </c>
      <c r="AF184" s="32">
        <v>29.876999999999999</v>
      </c>
      <c r="AG184" s="32">
        <v>30.966999999999999</v>
      </c>
      <c r="AH184" s="32">
        <v>31.023</v>
      </c>
      <c r="AI184" s="32">
        <v>30.582999999999998</v>
      </c>
      <c r="AJ184" s="32">
        <v>28.943000000000001</v>
      </c>
      <c r="AK184" s="32">
        <v>29.265999999999998</v>
      </c>
      <c r="AL184" s="32">
        <v>29.803999999999998</v>
      </c>
      <c r="AM184" s="32">
        <v>29.413</v>
      </c>
      <c r="AN184" s="32">
        <v>29.257000000000001</v>
      </c>
      <c r="AO184" s="32">
        <v>28.477</v>
      </c>
      <c r="AP184" s="32">
        <v>29.321000000000002</v>
      </c>
      <c r="AQ184" s="32">
        <v>30.763000000000002</v>
      </c>
      <c r="AR184" s="96">
        <f t="shared" si="196"/>
        <v>29.807833333333331</v>
      </c>
    </row>
    <row r="185" spans="1:44" x14ac:dyDescent="0.25">
      <c r="A185" s="2">
        <v>2019</v>
      </c>
      <c r="B185" s="32">
        <v>26.152999999999999</v>
      </c>
      <c r="C185" s="32">
        <v>26.271999999999998</v>
      </c>
      <c r="D185" s="32">
        <v>26.738</v>
      </c>
      <c r="E185" s="32">
        <v>27.11</v>
      </c>
      <c r="F185" s="32">
        <v>26.925000000000001</v>
      </c>
      <c r="G185" s="32">
        <v>26.920999999999999</v>
      </c>
      <c r="H185" s="32">
        <v>26.484000000000002</v>
      </c>
      <c r="I185" s="32">
        <v>26.515000000000001</v>
      </c>
      <c r="J185" s="32">
        <v>26.248000000000001</v>
      </c>
      <c r="K185" s="32">
        <v>25.786999999999999</v>
      </c>
      <c r="L185" s="32">
        <v>26.103000000000002</v>
      </c>
      <c r="M185" s="32">
        <v>26.495000000000001</v>
      </c>
      <c r="N185" s="96">
        <f>AVERAGE(B185:M185)</f>
        <v>26.479249999999997</v>
      </c>
      <c r="P185" s="73">
        <v>2019</v>
      </c>
      <c r="Q185" s="32">
        <v>23.731999999999999</v>
      </c>
      <c r="R185" s="32">
        <v>23.719000000000001</v>
      </c>
      <c r="S185" s="32">
        <v>23.885999999999999</v>
      </c>
      <c r="T185" s="32">
        <v>24.637</v>
      </c>
      <c r="U185" s="32">
        <v>25.052</v>
      </c>
      <c r="V185" s="32">
        <v>24.943000000000001</v>
      </c>
      <c r="W185" s="32">
        <v>24.431999999999999</v>
      </c>
      <c r="X185" s="32">
        <v>24.562999999999999</v>
      </c>
      <c r="Y185" s="32">
        <v>24.512</v>
      </c>
      <c r="Z185" s="32">
        <v>24.05</v>
      </c>
      <c r="AA185" s="32">
        <v>24.042999999999999</v>
      </c>
      <c r="AB185" s="32">
        <v>24.497</v>
      </c>
      <c r="AC185" s="96">
        <f t="shared" si="195"/>
        <v>24.338833333333337</v>
      </c>
      <c r="AE185" s="73">
        <v>2019</v>
      </c>
      <c r="AF185" s="32">
        <v>30.158000000000001</v>
      </c>
      <c r="AG185" s="32">
        <v>30.213999999999999</v>
      </c>
      <c r="AH185" s="32">
        <v>31.143000000000001</v>
      </c>
      <c r="AI185" s="32">
        <v>31.25</v>
      </c>
      <c r="AJ185" s="32">
        <v>29.581</v>
      </c>
      <c r="AK185" s="32">
        <v>30.01</v>
      </c>
      <c r="AL185" s="32">
        <v>30.323</v>
      </c>
      <c r="AM185" s="32">
        <v>29.68</v>
      </c>
      <c r="AN185" s="32">
        <v>29.128</v>
      </c>
      <c r="AO185" s="32">
        <v>28.404</v>
      </c>
      <c r="AP185" s="32">
        <v>30.132999999999999</v>
      </c>
      <c r="AQ185" s="32">
        <v>30.597000000000001</v>
      </c>
      <c r="AR185" s="96">
        <f t="shared" si="196"/>
        <v>30.051749999999998</v>
      </c>
    </row>
    <row r="186" spans="1:44" x14ac:dyDescent="0.25">
      <c r="A186" s="2">
        <v>2020</v>
      </c>
      <c r="B186" s="32">
        <v>26.645</v>
      </c>
      <c r="C186" s="32">
        <v>26.783999999999999</v>
      </c>
      <c r="D186" s="32">
        <v>26.916</v>
      </c>
      <c r="E186" s="32">
        <v>27.042999999999999</v>
      </c>
      <c r="F186" s="32">
        <v>27.076000000000001</v>
      </c>
      <c r="G186" s="32">
        <v>26.317</v>
      </c>
      <c r="H186" s="32">
        <v>26.077999999999999</v>
      </c>
      <c r="I186" s="32">
        <v>26.158999999999999</v>
      </c>
      <c r="J186" s="32">
        <v>26.042999999999999</v>
      </c>
      <c r="K186" s="32">
        <v>26.175999999999998</v>
      </c>
      <c r="L186" s="32">
        <v>25.684999999999999</v>
      </c>
      <c r="M186" s="32">
        <v>26.111000000000001</v>
      </c>
      <c r="N186" s="96">
        <f>AVERAGE(B186:M186)</f>
        <v>26.419416666666667</v>
      </c>
      <c r="P186" s="73">
        <v>2020</v>
      </c>
      <c r="Q186" s="32">
        <v>24.245000000000001</v>
      </c>
      <c r="R186" s="32">
        <v>24.251999999999999</v>
      </c>
      <c r="S186" s="32">
        <v>23.916</v>
      </c>
      <c r="T186" s="32">
        <v>24.62</v>
      </c>
      <c r="U186" s="32">
        <v>25.018999999999998</v>
      </c>
      <c r="V186" s="32">
        <v>24.323</v>
      </c>
      <c r="W186" s="32">
        <v>24.213000000000001</v>
      </c>
      <c r="X186" s="32">
        <v>24.31</v>
      </c>
      <c r="Y186" s="32">
        <v>24.106999999999999</v>
      </c>
      <c r="Z186" s="32">
        <v>24.393999999999998</v>
      </c>
      <c r="AA186" s="32">
        <v>24.003</v>
      </c>
      <c r="AB186" s="32">
        <v>23.994</v>
      </c>
      <c r="AC186" s="96">
        <f t="shared" si="195"/>
        <v>24.282999999999998</v>
      </c>
      <c r="AE186" s="73">
        <v>2020</v>
      </c>
      <c r="AF186" s="32">
        <v>30.702999999999999</v>
      </c>
      <c r="AG186" s="32">
        <v>30.783000000000001</v>
      </c>
      <c r="AH186" s="32">
        <v>31.742000000000001</v>
      </c>
      <c r="AI186" s="32">
        <v>30.977</v>
      </c>
      <c r="AJ186" s="32">
        <v>30.265000000000001</v>
      </c>
      <c r="AK186" s="32">
        <v>28.8</v>
      </c>
      <c r="AL186" s="32">
        <v>29.055</v>
      </c>
      <c r="AM186" s="32">
        <v>28.968</v>
      </c>
      <c r="AN186" s="32">
        <v>28.71</v>
      </c>
      <c r="AO186" s="32">
        <v>28.387</v>
      </c>
      <c r="AP186" s="32">
        <v>27.99</v>
      </c>
      <c r="AQ186" s="32">
        <v>30.344999999999999</v>
      </c>
      <c r="AR186" s="96">
        <f t="shared" si="196"/>
        <v>29.727083333333336</v>
      </c>
    </row>
    <row r="188" spans="1:44" x14ac:dyDescent="0.25">
      <c r="A188" s="25" t="s">
        <v>96</v>
      </c>
      <c r="B188" s="32">
        <f t="shared" ref="B188:M188" si="197">AVERAGE(B181:B186)</f>
        <v>26.404000000000003</v>
      </c>
      <c r="C188" s="32">
        <f t="shared" si="197"/>
        <v>26.5548</v>
      </c>
      <c r="D188" s="32">
        <f t="shared" si="197"/>
        <v>26.82983333333333</v>
      </c>
      <c r="E188" s="32">
        <f t="shared" si="197"/>
        <v>27.042000000000002</v>
      </c>
      <c r="F188" s="32">
        <f t="shared" si="197"/>
        <v>26.895666666666667</v>
      </c>
      <c r="G188" s="32">
        <f t="shared" si="197"/>
        <v>26.636499999999998</v>
      </c>
      <c r="H188" s="32">
        <f t="shared" si="197"/>
        <v>26.434000000000001</v>
      </c>
      <c r="I188" s="32">
        <f t="shared" si="197"/>
        <v>26.467666666666663</v>
      </c>
      <c r="J188" s="32">
        <f t="shared" si="197"/>
        <v>26.278333333333332</v>
      </c>
      <c r="K188" s="32">
        <f t="shared" si="197"/>
        <v>26.171166666666664</v>
      </c>
      <c r="L188" s="32">
        <f t="shared" si="197"/>
        <v>25.8385</v>
      </c>
      <c r="M188" s="32">
        <f t="shared" si="197"/>
        <v>26.523166666666665</v>
      </c>
      <c r="N188" s="96">
        <f t="shared" ref="N188" si="198">AVERAGE(N181:N186)</f>
        <v>26.415183333333328</v>
      </c>
      <c r="P188" s="97" t="s">
        <v>96</v>
      </c>
      <c r="Q188" s="32">
        <f t="shared" ref="Q188:AC188" si="199">AVERAGE(Q181:Q186)</f>
        <v>23.96</v>
      </c>
      <c r="R188" s="32">
        <f t="shared" si="199"/>
        <v>24.001399999999997</v>
      </c>
      <c r="S188" s="32">
        <f t="shared" si="199"/>
        <v>24.046000000000003</v>
      </c>
      <c r="T188" s="32">
        <f t="shared" si="199"/>
        <v>24.665666666666667</v>
      </c>
      <c r="U188" s="32">
        <f t="shared" si="199"/>
        <v>24.97</v>
      </c>
      <c r="V188" s="32">
        <f t="shared" si="199"/>
        <v>24.659666666666666</v>
      </c>
      <c r="W188" s="32">
        <f t="shared" si="199"/>
        <v>24.480500000000003</v>
      </c>
      <c r="X188" s="32">
        <f t="shared" si="199"/>
        <v>24.492499999999996</v>
      </c>
      <c r="Y188" s="32">
        <f t="shared" si="199"/>
        <v>24.374333333333329</v>
      </c>
      <c r="Z188" s="32">
        <f t="shared" si="199"/>
        <v>24.367499999999996</v>
      </c>
      <c r="AA188" s="32">
        <f t="shared" si="199"/>
        <v>23.992499999999996</v>
      </c>
      <c r="AB188" s="32">
        <f t="shared" si="199"/>
        <v>24.363</v>
      </c>
      <c r="AC188" s="96">
        <f t="shared" si="199"/>
        <v>24.285900000000002</v>
      </c>
      <c r="AE188" s="97" t="s">
        <v>96</v>
      </c>
      <c r="AF188" s="32">
        <f t="shared" ref="AF188:AR188" si="200">AVERAGE(AF181:AF186)</f>
        <v>30.549599999999998</v>
      </c>
      <c r="AG188" s="32">
        <f t="shared" si="200"/>
        <v>30.636000000000003</v>
      </c>
      <c r="AH188" s="32">
        <f t="shared" si="200"/>
        <v>31.2685</v>
      </c>
      <c r="AI188" s="32">
        <f t="shared" si="200"/>
        <v>30.966666666666665</v>
      </c>
      <c r="AJ188" s="32">
        <f t="shared" si="200"/>
        <v>29.745500000000003</v>
      </c>
      <c r="AK188" s="32">
        <f t="shared" si="200"/>
        <v>29.526666666666667</v>
      </c>
      <c r="AL188" s="32">
        <f t="shared" si="200"/>
        <v>29.842000000000002</v>
      </c>
      <c r="AM188" s="32">
        <f t="shared" si="200"/>
        <v>29.622999999999994</v>
      </c>
      <c r="AN188" s="32">
        <f t="shared" si="200"/>
        <v>29.253666666666671</v>
      </c>
      <c r="AO188" s="32">
        <f t="shared" si="200"/>
        <v>28.751166666666666</v>
      </c>
      <c r="AP188" s="32">
        <f t="shared" si="200"/>
        <v>28.936833333333336</v>
      </c>
      <c r="AQ188" s="32">
        <f t="shared" si="200"/>
        <v>30.605666666666668</v>
      </c>
      <c r="AR188" s="96">
        <f t="shared" si="200"/>
        <v>29.844200000000001</v>
      </c>
    </row>
    <row r="189" spans="1:44" x14ac:dyDescent="0.25">
      <c r="A189" s="25" t="s">
        <v>97</v>
      </c>
      <c r="B189" s="32">
        <f t="shared" ref="B189:M189" si="201">STDEV(B181:B186)</f>
        <v>0.44168540840738751</v>
      </c>
      <c r="C189" s="32">
        <f t="shared" si="201"/>
        <v>0.3438221924192798</v>
      </c>
      <c r="D189" s="32">
        <f t="shared" si="201"/>
        <v>0.18902530694768566</v>
      </c>
      <c r="E189" s="32">
        <f t="shared" si="201"/>
        <v>0.31994687058947702</v>
      </c>
      <c r="F189" s="32">
        <f t="shared" si="201"/>
        <v>0.35012550130869713</v>
      </c>
      <c r="G189" s="32">
        <f t="shared" si="201"/>
        <v>0.54957065059917465</v>
      </c>
      <c r="H189" s="32">
        <f t="shared" si="201"/>
        <v>0.34646500544788045</v>
      </c>
      <c r="I189" s="32">
        <f t="shared" si="201"/>
        <v>0.31607572932236849</v>
      </c>
      <c r="J189" s="32">
        <f t="shared" si="201"/>
        <v>0.32956496577559197</v>
      </c>
      <c r="K189" s="32">
        <f t="shared" si="201"/>
        <v>0.33837873258623469</v>
      </c>
      <c r="L189" s="32">
        <f t="shared" si="201"/>
        <v>0.3799377580604496</v>
      </c>
      <c r="M189" s="32">
        <f t="shared" si="201"/>
        <v>0.60473280601160306</v>
      </c>
      <c r="N189" s="96">
        <f t="shared" ref="N189" si="202">STDEV(N181:N186)</f>
        <v>0.12787931593672436</v>
      </c>
      <c r="P189" s="97" t="s">
        <v>97</v>
      </c>
      <c r="Q189" s="32">
        <f t="shared" ref="Q189:AC189" si="203">STDEV(Q181:Q186)</f>
        <v>0.38301892903615026</v>
      </c>
      <c r="R189" s="32">
        <f t="shared" si="203"/>
        <v>0.43860665749621197</v>
      </c>
      <c r="S189" s="32">
        <f t="shared" si="203"/>
        <v>0.16837695804355204</v>
      </c>
      <c r="T189" s="32">
        <f t="shared" si="203"/>
        <v>0.351227941181601</v>
      </c>
      <c r="U189" s="32">
        <f t="shared" si="203"/>
        <v>0.22981296743221385</v>
      </c>
      <c r="V189" s="32">
        <f t="shared" si="203"/>
        <v>0.43415926417233835</v>
      </c>
      <c r="W189" s="32">
        <f t="shared" si="203"/>
        <v>0.3181752661663062</v>
      </c>
      <c r="X189" s="32">
        <f t="shared" si="203"/>
        <v>0.328182723494093</v>
      </c>
      <c r="Y189" s="32">
        <f t="shared" si="203"/>
        <v>0.34483251973482193</v>
      </c>
      <c r="Z189" s="32">
        <f t="shared" si="203"/>
        <v>0.2744519994461691</v>
      </c>
      <c r="AA189" s="32">
        <f t="shared" si="203"/>
        <v>0.27750297295704796</v>
      </c>
      <c r="AB189" s="32">
        <f t="shared" si="203"/>
        <v>0.56315859222780162</v>
      </c>
      <c r="AC189" s="96">
        <f t="shared" si="203"/>
        <v>0.12011859590976648</v>
      </c>
      <c r="AE189" s="97" t="s">
        <v>97</v>
      </c>
      <c r="AF189" s="32">
        <f t="shared" ref="AF189:AR189" si="204">STDEV(AF181:AF186)</f>
        <v>0.54441785422596167</v>
      </c>
      <c r="AG189" s="32">
        <f t="shared" si="204"/>
        <v>0.36172296028867218</v>
      </c>
      <c r="AH189" s="32">
        <f t="shared" si="204"/>
        <v>0.42069882338794345</v>
      </c>
      <c r="AI189" s="32">
        <f t="shared" si="204"/>
        <v>0.23218584510401782</v>
      </c>
      <c r="AJ189" s="32">
        <f t="shared" si="204"/>
        <v>0.67496185077380499</v>
      </c>
      <c r="AK189" s="32">
        <f t="shared" si="204"/>
        <v>0.86542790957229165</v>
      </c>
      <c r="AL189" s="32">
        <f t="shared" si="204"/>
        <v>0.56879732770117741</v>
      </c>
      <c r="AM189" s="32">
        <f t="shared" si="204"/>
        <v>0.6072887286950085</v>
      </c>
      <c r="AN189" s="32">
        <f t="shared" si="204"/>
        <v>0.69395091084792548</v>
      </c>
      <c r="AO189" s="32">
        <f t="shared" si="204"/>
        <v>0.58171484996230427</v>
      </c>
      <c r="AP189" s="32">
        <f t="shared" si="204"/>
        <v>0.89372197391955588</v>
      </c>
      <c r="AQ189" s="32">
        <f t="shared" si="204"/>
        <v>0.67925890989126281</v>
      </c>
      <c r="AR189" s="96">
        <f t="shared" si="204"/>
        <v>0.15589005874867945</v>
      </c>
    </row>
    <row r="190" spans="1:44" x14ac:dyDescent="0.25">
      <c r="A190" s="25" t="s">
        <v>98</v>
      </c>
      <c r="B190" s="32">
        <f t="shared" ref="B190:N190" si="205">B189/B188*100</f>
        <v>1.6727973352802132</v>
      </c>
      <c r="C190" s="32">
        <f t="shared" si="205"/>
        <v>1.2947647597394061</v>
      </c>
      <c r="D190" s="32">
        <f t="shared" si="205"/>
        <v>0.70453403343673038</v>
      </c>
      <c r="E190" s="32">
        <f t="shared" si="205"/>
        <v>1.183147957212769</v>
      </c>
      <c r="F190" s="32">
        <f t="shared" si="205"/>
        <v>1.3017914954405188</v>
      </c>
      <c r="G190" s="32">
        <f t="shared" si="205"/>
        <v>2.063223961853752</v>
      </c>
      <c r="H190" s="32">
        <f t="shared" si="205"/>
        <v>1.3106794486187501</v>
      </c>
      <c r="I190" s="32">
        <f t="shared" si="205"/>
        <v>1.1941956701473566</v>
      </c>
      <c r="J190" s="32">
        <f t="shared" si="205"/>
        <v>1.2541319177101236</v>
      </c>
      <c r="K190" s="32">
        <f t="shared" si="205"/>
        <v>1.2929447773423732</v>
      </c>
      <c r="L190" s="32">
        <f t="shared" si="205"/>
        <v>1.4704327188515185</v>
      </c>
      <c r="M190" s="32">
        <f t="shared" si="205"/>
        <v>2.2800173659942682</v>
      </c>
      <c r="N190" s="96">
        <f t="shared" si="205"/>
        <v>0.48411292218954016</v>
      </c>
      <c r="P190" s="97" t="s">
        <v>98</v>
      </c>
      <c r="Q190" s="32">
        <f t="shared" ref="Q190:AC190" si="206">Q189/Q188*100</f>
        <v>1.5985764984814286</v>
      </c>
      <c r="R190" s="32">
        <f t="shared" si="206"/>
        <v>1.8274211400010498</v>
      </c>
      <c r="S190" s="32">
        <f t="shared" si="206"/>
        <v>0.7002285537867089</v>
      </c>
      <c r="T190" s="32">
        <f t="shared" si="206"/>
        <v>1.423954786741088</v>
      </c>
      <c r="U190" s="32">
        <f t="shared" si="206"/>
        <v>0.9203562972855982</v>
      </c>
      <c r="V190" s="32">
        <f t="shared" si="206"/>
        <v>1.7606047561024278</v>
      </c>
      <c r="W190" s="32">
        <f t="shared" si="206"/>
        <v>1.2997090180605222</v>
      </c>
      <c r="X190" s="32">
        <f t="shared" si="206"/>
        <v>1.3399315034973687</v>
      </c>
      <c r="Y190" s="32">
        <f t="shared" si="206"/>
        <v>1.4147362105007535</v>
      </c>
      <c r="Z190" s="32">
        <f t="shared" si="206"/>
        <v>1.1263034757204029</v>
      </c>
      <c r="AA190" s="32">
        <f t="shared" si="206"/>
        <v>1.1566238322686173</v>
      </c>
      <c r="AB190" s="32">
        <f t="shared" si="206"/>
        <v>2.3115322096121234</v>
      </c>
      <c r="AC190" s="96">
        <f t="shared" si="206"/>
        <v>0.49460220090573731</v>
      </c>
      <c r="AE190" s="97" t="s">
        <v>98</v>
      </c>
      <c r="AF190" s="32">
        <f t="shared" ref="AF190:AR190" si="207">AF189/AF188*100</f>
        <v>1.7820785025858332</v>
      </c>
      <c r="AG190" s="32">
        <f t="shared" si="207"/>
        <v>1.1807121043500199</v>
      </c>
      <c r="AH190" s="32">
        <f t="shared" si="207"/>
        <v>1.3454397345185842</v>
      </c>
      <c r="AI190" s="32">
        <f t="shared" si="207"/>
        <v>0.74979282595484775</v>
      </c>
      <c r="AJ190" s="32">
        <f t="shared" si="207"/>
        <v>2.2691225589544799</v>
      </c>
      <c r="AK190" s="32">
        <f t="shared" si="207"/>
        <v>2.93100443521887</v>
      </c>
      <c r="AL190" s="32">
        <f t="shared" si="207"/>
        <v>1.906029514446677</v>
      </c>
      <c r="AM190" s="32">
        <f t="shared" si="207"/>
        <v>2.0500581598589225</v>
      </c>
      <c r="AN190" s="32">
        <f t="shared" si="207"/>
        <v>2.3721843786462964</v>
      </c>
      <c r="AO190" s="32">
        <f t="shared" si="207"/>
        <v>2.0232738960006409</v>
      </c>
      <c r="AP190" s="32">
        <f t="shared" si="207"/>
        <v>3.0885272193555706</v>
      </c>
      <c r="AQ190" s="32">
        <f t="shared" si="207"/>
        <v>2.2193893610919417</v>
      </c>
      <c r="AR190" s="96">
        <f t="shared" si="207"/>
        <v>0.52234624734011781</v>
      </c>
    </row>
    <row r="191" spans="1:44" x14ac:dyDescent="0.25">
      <c r="A191" s="25" t="s">
        <v>99</v>
      </c>
      <c r="B191" s="32">
        <f t="shared" ref="B191:M191" si="208">MIN(B181:B186)</f>
        <v>25.873999999999999</v>
      </c>
      <c r="C191" s="32">
        <f t="shared" si="208"/>
        <v>26.271000000000001</v>
      </c>
      <c r="D191" s="32">
        <f t="shared" si="208"/>
        <v>26.667000000000002</v>
      </c>
      <c r="E191" s="32">
        <f t="shared" si="208"/>
        <v>26.452000000000002</v>
      </c>
      <c r="F191" s="32">
        <f t="shared" si="208"/>
        <v>26.324000000000002</v>
      </c>
      <c r="G191" s="32">
        <f t="shared" si="208"/>
        <v>26.018999999999998</v>
      </c>
      <c r="H191" s="32">
        <f t="shared" si="208"/>
        <v>26.077999999999999</v>
      </c>
      <c r="I191" s="32">
        <f t="shared" si="208"/>
        <v>26.158999999999999</v>
      </c>
      <c r="J191" s="32">
        <f t="shared" si="208"/>
        <v>25.911999999999999</v>
      </c>
      <c r="K191" s="32">
        <f t="shared" si="208"/>
        <v>25.786999999999999</v>
      </c>
      <c r="L191" s="32">
        <f t="shared" si="208"/>
        <v>25.332999999999998</v>
      </c>
      <c r="M191" s="32">
        <f t="shared" si="208"/>
        <v>26.013999999999999</v>
      </c>
      <c r="N191" s="96">
        <f t="shared" ref="N191" si="209">MIN(N181:N186)</f>
        <v>26.212583333333331</v>
      </c>
      <c r="P191" s="97" t="s">
        <v>99</v>
      </c>
      <c r="Q191" s="32">
        <f t="shared" ref="Q191:AC191" si="210">MIN(Q181:Q186)</f>
        <v>23.652000000000001</v>
      </c>
      <c r="R191" s="32">
        <f t="shared" si="210"/>
        <v>23.526</v>
      </c>
      <c r="S191" s="32">
        <f t="shared" si="210"/>
        <v>23.885999999999999</v>
      </c>
      <c r="T191" s="32">
        <f t="shared" si="210"/>
        <v>24.05</v>
      </c>
      <c r="U191" s="32">
        <f t="shared" si="210"/>
        <v>24.568000000000001</v>
      </c>
      <c r="V191" s="32">
        <f t="shared" si="210"/>
        <v>24.245000000000001</v>
      </c>
      <c r="W191" s="32">
        <f t="shared" si="210"/>
        <v>24.213000000000001</v>
      </c>
      <c r="X191" s="32">
        <f t="shared" si="210"/>
        <v>24.052</v>
      </c>
      <c r="Y191" s="32">
        <f t="shared" si="210"/>
        <v>23.94</v>
      </c>
      <c r="Z191" s="32">
        <f t="shared" si="210"/>
        <v>24.05</v>
      </c>
      <c r="AA191" s="32">
        <f t="shared" si="210"/>
        <v>23.61</v>
      </c>
      <c r="AB191" s="32">
        <f t="shared" si="210"/>
        <v>23.907</v>
      </c>
      <c r="AC191" s="96">
        <f t="shared" si="210"/>
        <v>24.090249999999997</v>
      </c>
      <c r="AE191" s="97" t="s">
        <v>99</v>
      </c>
      <c r="AF191" s="32">
        <f t="shared" ref="AF191:AR191" si="211">MIN(AF181:AF186)</f>
        <v>29.876999999999999</v>
      </c>
      <c r="AG191" s="32">
        <f t="shared" si="211"/>
        <v>30.213999999999999</v>
      </c>
      <c r="AH191" s="32">
        <f t="shared" si="211"/>
        <v>30.69</v>
      </c>
      <c r="AI191" s="32">
        <f t="shared" si="211"/>
        <v>30.582999999999998</v>
      </c>
      <c r="AJ191" s="32">
        <f t="shared" si="211"/>
        <v>28.943000000000001</v>
      </c>
      <c r="AK191" s="32">
        <f t="shared" si="211"/>
        <v>28.61</v>
      </c>
      <c r="AL191" s="32">
        <f t="shared" si="211"/>
        <v>29.055</v>
      </c>
      <c r="AM191" s="32">
        <f t="shared" si="211"/>
        <v>28.968</v>
      </c>
      <c r="AN191" s="32">
        <f t="shared" si="211"/>
        <v>28.623000000000001</v>
      </c>
      <c r="AO191" s="32">
        <f t="shared" si="211"/>
        <v>28.387</v>
      </c>
      <c r="AP191" s="32">
        <f t="shared" si="211"/>
        <v>27.79</v>
      </c>
      <c r="AQ191" s="32">
        <f t="shared" si="211"/>
        <v>29.945</v>
      </c>
      <c r="AR191" s="96">
        <f t="shared" si="211"/>
        <v>29.679999999999996</v>
      </c>
    </row>
    <row r="192" spans="1:44" x14ac:dyDescent="0.25">
      <c r="A192" s="25" t="s">
        <v>100</v>
      </c>
      <c r="B192" s="32">
        <f t="shared" ref="B192:M192" si="212">MAX(B181:B186)</f>
        <v>27.015000000000001</v>
      </c>
      <c r="C192" s="32">
        <f t="shared" si="212"/>
        <v>27.042000000000002</v>
      </c>
      <c r="D192" s="32">
        <f t="shared" si="212"/>
        <v>27.17</v>
      </c>
      <c r="E192" s="32">
        <f t="shared" si="212"/>
        <v>27.331</v>
      </c>
      <c r="F192" s="32">
        <f t="shared" si="212"/>
        <v>27.331</v>
      </c>
      <c r="G192" s="32">
        <f t="shared" si="212"/>
        <v>27.581</v>
      </c>
      <c r="H192" s="32">
        <f t="shared" si="212"/>
        <v>27.065999999999999</v>
      </c>
      <c r="I192" s="32">
        <f t="shared" si="212"/>
        <v>26.984000000000002</v>
      </c>
      <c r="J192" s="32">
        <f t="shared" si="212"/>
        <v>26.838000000000001</v>
      </c>
      <c r="K192" s="32">
        <f t="shared" si="212"/>
        <v>26.718</v>
      </c>
      <c r="L192" s="32">
        <f t="shared" si="212"/>
        <v>26.402000000000001</v>
      </c>
      <c r="M192" s="32">
        <f t="shared" si="212"/>
        <v>27.643000000000001</v>
      </c>
      <c r="N192" s="96">
        <f t="shared" ref="N192" si="213">MAX(N181:N186)</f>
        <v>26.55725</v>
      </c>
      <c r="P192" s="97" t="s">
        <v>100</v>
      </c>
      <c r="Q192" s="32">
        <f t="shared" ref="Q192:AC192" si="214">MAX(Q181:Q186)</f>
        <v>24.49</v>
      </c>
      <c r="R192" s="32">
        <f t="shared" si="214"/>
        <v>24.623999999999999</v>
      </c>
      <c r="S192" s="32">
        <f t="shared" si="214"/>
        <v>24.358000000000001</v>
      </c>
      <c r="T192" s="32">
        <f t="shared" si="214"/>
        <v>25.06</v>
      </c>
      <c r="U192" s="32">
        <f t="shared" si="214"/>
        <v>25.216000000000001</v>
      </c>
      <c r="V192" s="32">
        <f t="shared" si="214"/>
        <v>25.376999999999999</v>
      </c>
      <c r="W192" s="32">
        <f t="shared" si="214"/>
        <v>25.09</v>
      </c>
      <c r="X192" s="32">
        <f t="shared" si="214"/>
        <v>24.952000000000002</v>
      </c>
      <c r="Y192" s="32">
        <f t="shared" si="214"/>
        <v>24.812999999999999</v>
      </c>
      <c r="Z192" s="32">
        <f t="shared" si="214"/>
        <v>24.693999999999999</v>
      </c>
      <c r="AA192" s="32">
        <f t="shared" si="214"/>
        <v>24.427</v>
      </c>
      <c r="AB192" s="32">
        <f t="shared" si="214"/>
        <v>25.422999999999998</v>
      </c>
      <c r="AC192" s="96">
        <f t="shared" si="214"/>
        <v>24.413583333333335</v>
      </c>
      <c r="AE192" s="97" t="s">
        <v>100</v>
      </c>
      <c r="AF192" s="32">
        <f t="shared" ref="AF192:AR192" si="215">MAX(AF181:AF186)</f>
        <v>31.271000000000001</v>
      </c>
      <c r="AG192" s="32">
        <f t="shared" si="215"/>
        <v>30.966999999999999</v>
      </c>
      <c r="AH192" s="32">
        <f t="shared" si="215"/>
        <v>31.768000000000001</v>
      </c>
      <c r="AI192" s="32">
        <f t="shared" si="215"/>
        <v>31.25</v>
      </c>
      <c r="AJ192" s="32">
        <f t="shared" si="215"/>
        <v>30.573</v>
      </c>
      <c r="AK192" s="32">
        <f t="shared" si="215"/>
        <v>30.966999999999999</v>
      </c>
      <c r="AL192" s="32">
        <f t="shared" si="215"/>
        <v>30.652000000000001</v>
      </c>
      <c r="AM192" s="32">
        <f t="shared" si="215"/>
        <v>30.734999999999999</v>
      </c>
      <c r="AN192" s="32">
        <f t="shared" si="215"/>
        <v>30.556999999999999</v>
      </c>
      <c r="AO192" s="32">
        <f t="shared" si="215"/>
        <v>29.844999999999999</v>
      </c>
      <c r="AP192" s="32">
        <f t="shared" si="215"/>
        <v>30.132999999999999</v>
      </c>
      <c r="AQ192" s="32">
        <f t="shared" si="215"/>
        <v>31.852</v>
      </c>
      <c r="AR192" s="96">
        <f t="shared" si="215"/>
        <v>30.051749999999998</v>
      </c>
    </row>
    <row r="193" spans="1:44" x14ac:dyDescent="0.25">
      <c r="A193" s="25" t="s">
        <v>101</v>
      </c>
      <c r="B193" s="32">
        <f t="shared" ref="B193:M193" si="216">QUARTILE(B181:B186,1)</f>
        <v>26.152999999999999</v>
      </c>
      <c r="C193" s="32">
        <f t="shared" si="216"/>
        <v>26.271999999999998</v>
      </c>
      <c r="D193" s="32">
        <f t="shared" si="216"/>
        <v>26.702000000000002</v>
      </c>
      <c r="E193" s="32">
        <f t="shared" si="216"/>
        <v>27.012249999999998</v>
      </c>
      <c r="F193" s="32">
        <f t="shared" si="216"/>
        <v>26.744999999999997</v>
      </c>
      <c r="G193" s="32">
        <f t="shared" si="216"/>
        <v>26.341750000000001</v>
      </c>
      <c r="H193" s="32">
        <f t="shared" si="216"/>
        <v>26.239249999999998</v>
      </c>
      <c r="I193" s="32">
        <f t="shared" si="216"/>
        <v>26.22175</v>
      </c>
      <c r="J193" s="32">
        <f t="shared" si="216"/>
        <v>26.076999999999998</v>
      </c>
      <c r="K193" s="32">
        <f t="shared" si="216"/>
        <v>25.974</v>
      </c>
      <c r="L193" s="32">
        <f t="shared" si="216"/>
        <v>25.6295</v>
      </c>
      <c r="M193" s="32">
        <f t="shared" si="216"/>
        <v>26.129000000000001</v>
      </c>
      <c r="N193" s="96">
        <f t="shared" ref="N193" si="217">QUARTILE(N181:N186,1)</f>
        <v>26.407416666666663</v>
      </c>
      <c r="P193" s="97" t="s">
        <v>101</v>
      </c>
      <c r="Q193" s="32">
        <f t="shared" ref="Q193:AC193" si="218">QUARTILE(Q181:Q186,1)</f>
        <v>23.681000000000001</v>
      </c>
      <c r="R193" s="32">
        <f t="shared" si="218"/>
        <v>23.719000000000001</v>
      </c>
      <c r="S193" s="32">
        <f t="shared" si="218"/>
        <v>23.940249999999999</v>
      </c>
      <c r="T193" s="32">
        <f t="shared" si="218"/>
        <v>24.62425</v>
      </c>
      <c r="U193" s="32">
        <f t="shared" si="218"/>
        <v>24.896000000000001</v>
      </c>
      <c r="V193" s="32">
        <f t="shared" si="218"/>
        <v>24.344750000000001</v>
      </c>
      <c r="W193" s="32">
        <f t="shared" si="218"/>
        <v>24.286999999999999</v>
      </c>
      <c r="X193" s="32">
        <f t="shared" si="218"/>
        <v>24.314</v>
      </c>
      <c r="Y193" s="32">
        <f t="shared" si="218"/>
        <v>24.1295</v>
      </c>
      <c r="Z193" s="32">
        <f t="shared" si="218"/>
        <v>24.181249999999999</v>
      </c>
      <c r="AA193" s="32">
        <f t="shared" si="218"/>
        <v>23.845500000000001</v>
      </c>
      <c r="AB193" s="32">
        <f t="shared" si="218"/>
        <v>24.008499999999998</v>
      </c>
      <c r="AC193" s="96">
        <f t="shared" si="218"/>
        <v>24.282999999999998</v>
      </c>
      <c r="AE193" s="97" t="s">
        <v>101</v>
      </c>
      <c r="AF193" s="32">
        <f t="shared" ref="AF193:AR193" si="219">QUARTILE(AF181:AF186,1)</f>
        <v>30.158000000000001</v>
      </c>
      <c r="AG193" s="32">
        <f t="shared" si="219"/>
        <v>30.282</v>
      </c>
      <c r="AH193" s="32">
        <f t="shared" si="219"/>
        <v>31.053000000000001</v>
      </c>
      <c r="AI193" s="32">
        <f t="shared" si="219"/>
        <v>30.889250000000001</v>
      </c>
      <c r="AJ193" s="32">
        <f t="shared" si="219"/>
        <v>29.158000000000001</v>
      </c>
      <c r="AK193" s="32">
        <f t="shared" si="219"/>
        <v>28.916499999999999</v>
      </c>
      <c r="AL193" s="32">
        <f t="shared" si="219"/>
        <v>29.599</v>
      </c>
      <c r="AM193" s="32">
        <f t="shared" si="219"/>
        <v>29.302</v>
      </c>
      <c r="AN193" s="32">
        <f t="shared" si="219"/>
        <v>28.814500000000002</v>
      </c>
      <c r="AO193" s="32">
        <f t="shared" si="219"/>
        <v>28.40625</v>
      </c>
      <c r="AP193" s="32">
        <f t="shared" si="219"/>
        <v>28.243499999999997</v>
      </c>
      <c r="AQ193" s="32">
        <f t="shared" si="219"/>
        <v>30.18525</v>
      </c>
      <c r="AR193" s="96">
        <f t="shared" si="219"/>
        <v>29.727083333333336</v>
      </c>
    </row>
    <row r="194" spans="1:44" x14ac:dyDescent="0.25">
      <c r="A194" s="25" t="s">
        <v>102</v>
      </c>
      <c r="B194" s="32">
        <f t="shared" ref="B194:M194" si="220">QUARTILE(B181:B186,2)</f>
        <v>26.332999999999998</v>
      </c>
      <c r="C194" s="32">
        <f t="shared" si="220"/>
        <v>26.405000000000001</v>
      </c>
      <c r="D194" s="32">
        <f t="shared" si="220"/>
        <v>26.768000000000001</v>
      </c>
      <c r="E194" s="32">
        <f t="shared" si="220"/>
        <v>27.076499999999999</v>
      </c>
      <c r="F194" s="32">
        <f t="shared" si="220"/>
        <v>26.978999999999999</v>
      </c>
      <c r="G194" s="32">
        <f t="shared" si="220"/>
        <v>26.490500000000001</v>
      </c>
      <c r="H194" s="32">
        <f t="shared" si="220"/>
        <v>26.372999999999998</v>
      </c>
      <c r="I194" s="32">
        <f t="shared" si="220"/>
        <v>26.4085</v>
      </c>
      <c r="J194" s="32">
        <f t="shared" si="220"/>
        <v>26.2135</v>
      </c>
      <c r="K194" s="32">
        <f t="shared" si="220"/>
        <v>26.077999999999999</v>
      </c>
      <c r="L194" s="32">
        <f t="shared" si="220"/>
        <v>25.790999999999997</v>
      </c>
      <c r="M194" s="32">
        <f t="shared" si="220"/>
        <v>26.338999999999999</v>
      </c>
      <c r="N194" s="96">
        <f t="shared" ref="N194" si="221">QUARTILE(N181:N186,2)</f>
        <v>26.419416666666667</v>
      </c>
      <c r="P194" s="97" t="s">
        <v>102</v>
      </c>
      <c r="Q194" s="32">
        <f t="shared" ref="Q194:AC194" si="222">QUARTILE(Q181:Q186,2)</f>
        <v>23.731999999999999</v>
      </c>
      <c r="R194" s="32">
        <f t="shared" si="222"/>
        <v>23.885999999999999</v>
      </c>
      <c r="S194" s="32">
        <f t="shared" si="222"/>
        <v>24.022500000000001</v>
      </c>
      <c r="T194" s="32">
        <f t="shared" si="222"/>
        <v>24.6585</v>
      </c>
      <c r="U194" s="32">
        <f t="shared" si="222"/>
        <v>25.035499999999999</v>
      </c>
      <c r="V194" s="32">
        <f t="shared" si="222"/>
        <v>24.535</v>
      </c>
      <c r="W194" s="32">
        <f t="shared" si="222"/>
        <v>24.4315</v>
      </c>
      <c r="X194" s="32">
        <f t="shared" si="222"/>
        <v>24.444499999999998</v>
      </c>
      <c r="Y194" s="32">
        <f t="shared" si="222"/>
        <v>24.354500000000002</v>
      </c>
      <c r="Z194" s="32">
        <f t="shared" si="222"/>
        <v>24.298499999999997</v>
      </c>
      <c r="AA194" s="32">
        <f t="shared" si="222"/>
        <v>24.023</v>
      </c>
      <c r="AB194" s="32">
        <f t="shared" si="222"/>
        <v>24.1785</v>
      </c>
      <c r="AC194" s="96">
        <f t="shared" si="222"/>
        <v>24.30383333333333</v>
      </c>
      <c r="AE194" s="97" t="s">
        <v>102</v>
      </c>
      <c r="AF194" s="32">
        <f t="shared" ref="AF194:AR194" si="223">QUARTILE(AF181:AF186,2)</f>
        <v>30.702999999999999</v>
      </c>
      <c r="AG194" s="32">
        <f t="shared" si="223"/>
        <v>30.783000000000001</v>
      </c>
      <c r="AH194" s="32">
        <f t="shared" si="223"/>
        <v>31.194000000000003</v>
      </c>
      <c r="AI194" s="32">
        <f t="shared" si="223"/>
        <v>30.983499999999999</v>
      </c>
      <c r="AJ194" s="32">
        <f t="shared" si="223"/>
        <v>29.837499999999999</v>
      </c>
      <c r="AK194" s="32">
        <f t="shared" si="223"/>
        <v>29.386499999999998</v>
      </c>
      <c r="AL194" s="32">
        <f t="shared" si="223"/>
        <v>29.7165</v>
      </c>
      <c r="AM194" s="32">
        <f t="shared" si="223"/>
        <v>29.545000000000002</v>
      </c>
      <c r="AN194" s="32">
        <f t="shared" si="223"/>
        <v>29.1875</v>
      </c>
      <c r="AO194" s="32">
        <f t="shared" si="223"/>
        <v>28.445</v>
      </c>
      <c r="AP194" s="32">
        <f t="shared" si="223"/>
        <v>29.162500000000001</v>
      </c>
      <c r="AQ194" s="32">
        <f t="shared" si="223"/>
        <v>30.471</v>
      </c>
      <c r="AR194" s="96">
        <f t="shared" si="223"/>
        <v>29.807833333333331</v>
      </c>
    </row>
    <row r="195" spans="1:44" x14ac:dyDescent="0.25">
      <c r="A195" s="25" t="s">
        <v>103</v>
      </c>
      <c r="B195" s="32">
        <f t="shared" ref="B195:M195" si="224">QUARTILE(B181:B186,3)</f>
        <v>26.645</v>
      </c>
      <c r="C195" s="32">
        <f t="shared" si="224"/>
        <v>26.783999999999999</v>
      </c>
      <c r="D195" s="32">
        <f t="shared" si="224"/>
        <v>26.886499999999998</v>
      </c>
      <c r="E195" s="32">
        <f t="shared" si="224"/>
        <v>27.262999999999998</v>
      </c>
      <c r="F195" s="32">
        <f t="shared" si="224"/>
        <v>27.065249999999999</v>
      </c>
      <c r="G195" s="32">
        <f t="shared" si="224"/>
        <v>26.832000000000001</v>
      </c>
      <c r="H195" s="32">
        <f t="shared" si="224"/>
        <v>26.482750000000003</v>
      </c>
      <c r="I195" s="32">
        <f t="shared" si="224"/>
        <v>26.617000000000001</v>
      </c>
      <c r="J195" s="32">
        <f t="shared" si="224"/>
        <v>26.3995</v>
      </c>
      <c r="K195" s="32">
        <f t="shared" si="224"/>
        <v>26.339499999999997</v>
      </c>
      <c r="L195" s="32">
        <f t="shared" si="224"/>
        <v>26.051500000000001</v>
      </c>
      <c r="M195" s="32">
        <f t="shared" si="224"/>
        <v>26.643500000000003</v>
      </c>
      <c r="N195" s="96">
        <f t="shared" ref="N195" si="225">QUARTILE(N181:N186,3)</f>
        <v>26.479249999999997</v>
      </c>
      <c r="P195" s="97" t="s">
        <v>103</v>
      </c>
      <c r="Q195" s="32">
        <f t="shared" ref="Q195:AC195" si="226">QUARTILE(Q181:Q186,3)</f>
        <v>24.245000000000001</v>
      </c>
      <c r="R195" s="32">
        <f t="shared" si="226"/>
        <v>24.251999999999999</v>
      </c>
      <c r="S195" s="32">
        <f t="shared" si="226"/>
        <v>24.061250000000001</v>
      </c>
      <c r="T195" s="32">
        <f t="shared" si="226"/>
        <v>24.88025</v>
      </c>
      <c r="U195" s="32">
        <f t="shared" si="226"/>
        <v>25.095500000000001</v>
      </c>
      <c r="V195" s="32">
        <f t="shared" si="226"/>
        <v>24.872250000000001</v>
      </c>
      <c r="W195" s="32">
        <f t="shared" si="226"/>
        <v>24.4665</v>
      </c>
      <c r="X195" s="32">
        <f t="shared" si="226"/>
        <v>24.704749999999997</v>
      </c>
      <c r="Y195" s="32">
        <f t="shared" si="226"/>
        <v>24.635750000000002</v>
      </c>
      <c r="Z195" s="32">
        <f t="shared" si="226"/>
        <v>24.616</v>
      </c>
      <c r="AA195" s="32">
        <f t="shared" si="226"/>
        <v>24.07</v>
      </c>
      <c r="AB195" s="32">
        <f t="shared" si="226"/>
        <v>24.448999999999998</v>
      </c>
      <c r="AC195" s="96">
        <f t="shared" si="226"/>
        <v>24.338833333333337</v>
      </c>
      <c r="AE195" s="97" t="s">
        <v>103</v>
      </c>
      <c r="AF195" s="32">
        <f t="shared" ref="AF195:AR195" si="227">QUARTILE(AF181:AF186,3)</f>
        <v>30.739000000000001</v>
      </c>
      <c r="AG195" s="32">
        <f t="shared" si="227"/>
        <v>30.934000000000001</v>
      </c>
      <c r="AH195" s="32">
        <f t="shared" si="227"/>
        <v>31.617750000000001</v>
      </c>
      <c r="AI195" s="32">
        <f t="shared" si="227"/>
        <v>31.102499999999999</v>
      </c>
      <c r="AJ195" s="32">
        <f t="shared" si="227"/>
        <v>30.222250000000003</v>
      </c>
      <c r="AK195" s="32">
        <f t="shared" si="227"/>
        <v>29.884250000000002</v>
      </c>
      <c r="AL195" s="32">
        <f t="shared" si="227"/>
        <v>30.193249999999999</v>
      </c>
      <c r="AM195" s="32">
        <f t="shared" si="227"/>
        <v>29.67925</v>
      </c>
      <c r="AN195" s="32">
        <f t="shared" si="227"/>
        <v>29.2545</v>
      </c>
      <c r="AO195" s="32">
        <f t="shared" si="227"/>
        <v>28.855</v>
      </c>
      <c r="AP195" s="32">
        <f t="shared" si="227"/>
        <v>29.3675</v>
      </c>
      <c r="AQ195" s="32">
        <f t="shared" si="227"/>
        <v>30.721500000000002</v>
      </c>
      <c r="AR195" s="96">
        <f t="shared" si="227"/>
        <v>29.954333333333334</v>
      </c>
    </row>
    <row r="198" spans="1:44" ht="18.75" x14ac:dyDescent="0.3">
      <c r="A198" s="26" t="s">
        <v>34</v>
      </c>
    </row>
    <row r="199" spans="1:44" ht="15.75" x14ac:dyDescent="0.25">
      <c r="A199" s="23" t="s">
        <v>81</v>
      </c>
      <c r="N199" s="91"/>
      <c r="P199" s="92" t="s">
        <v>108</v>
      </c>
      <c r="AC199" s="91"/>
      <c r="AE199" s="92" t="s">
        <v>95</v>
      </c>
    </row>
    <row r="200" spans="1:44"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c r="P200" s="95" t="s">
        <v>14</v>
      </c>
      <c r="Q200" s="93" t="s">
        <v>82</v>
      </c>
      <c r="R200" s="93" t="s">
        <v>83</v>
      </c>
      <c r="S200" s="93" t="s">
        <v>84</v>
      </c>
      <c r="T200" s="93" t="s">
        <v>85</v>
      </c>
      <c r="U200" s="93" t="s">
        <v>86</v>
      </c>
      <c r="V200" s="93" t="s">
        <v>87</v>
      </c>
      <c r="W200" s="93" t="s">
        <v>88</v>
      </c>
      <c r="X200" s="93" t="s">
        <v>89</v>
      </c>
      <c r="Y200" s="93" t="s">
        <v>90</v>
      </c>
      <c r="Z200" s="93" t="s">
        <v>91</v>
      </c>
      <c r="AA200" s="93" t="s">
        <v>92</v>
      </c>
      <c r="AB200" s="93" t="s">
        <v>93</v>
      </c>
      <c r="AC200" s="94" t="s">
        <v>94</v>
      </c>
      <c r="AE200" s="95" t="s">
        <v>14</v>
      </c>
      <c r="AF200" s="93" t="s">
        <v>82</v>
      </c>
      <c r="AG200" s="93" t="s">
        <v>83</v>
      </c>
      <c r="AH200" s="93" t="s">
        <v>84</v>
      </c>
      <c r="AI200" s="93" t="s">
        <v>85</v>
      </c>
      <c r="AJ200" s="93" t="s">
        <v>86</v>
      </c>
      <c r="AK200" s="93" t="s">
        <v>87</v>
      </c>
      <c r="AL200" s="93" t="s">
        <v>88</v>
      </c>
      <c r="AM200" s="93" t="s">
        <v>89</v>
      </c>
      <c r="AN200" s="93" t="s">
        <v>90</v>
      </c>
      <c r="AO200" s="93" t="s">
        <v>91</v>
      </c>
      <c r="AP200" s="93" t="s">
        <v>92</v>
      </c>
      <c r="AQ200" s="93" t="s">
        <v>93</v>
      </c>
      <c r="AR200" s="94" t="s">
        <v>94</v>
      </c>
    </row>
    <row r="201" spans="1:44" x14ac:dyDescent="0.25">
      <c r="A201" s="2">
        <v>1979</v>
      </c>
      <c r="B201" s="32"/>
      <c r="C201" s="32"/>
      <c r="D201" s="32"/>
      <c r="E201" s="32"/>
      <c r="F201" s="32"/>
      <c r="G201" s="32"/>
      <c r="H201" s="32"/>
      <c r="I201" s="32"/>
      <c r="J201" s="32"/>
      <c r="K201" s="32"/>
      <c r="L201" s="32">
        <v>26.1</v>
      </c>
      <c r="M201" s="32">
        <v>27</v>
      </c>
      <c r="N201" s="96"/>
      <c r="P201" s="73">
        <v>1979</v>
      </c>
      <c r="Q201" s="32"/>
      <c r="R201" s="32"/>
      <c r="S201" s="32"/>
      <c r="T201" s="32"/>
      <c r="U201" s="32"/>
      <c r="V201" s="32"/>
      <c r="W201" s="32"/>
      <c r="X201" s="32"/>
      <c r="Y201" s="32"/>
      <c r="Z201" s="32"/>
      <c r="AA201" s="32"/>
      <c r="AB201" s="32"/>
      <c r="AC201" s="96"/>
      <c r="AE201" s="73">
        <v>1979</v>
      </c>
      <c r="AF201" s="32"/>
      <c r="AG201" s="32"/>
      <c r="AH201" s="32"/>
      <c r="AI201" s="32"/>
      <c r="AJ201" s="32"/>
      <c r="AK201" s="32"/>
      <c r="AL201" s="32"/>
      <c r="AM201" s="32"/>
      <c r="AN201" s="32"/>
      <c r="AO201" s="32"/>
      <c r="AP201" s="32"/>
      <c r="AQ201" s="32"/>
      <c r="AR201" s="96"/>
    </row>
    <row r="202" spans="1:44" x14ac:dyDescent="0.25">
      <c r="A202" s="2">
        <v>1980</v>
      </c>
      <c r="B202" s="32">
        <v>27.2</v>
      </c>
      <c r="C202" s="32">
        <v>26.9</v>
      </c>
      <c r="D202" s="32">
        <v>27.7</v>
      </c>
      <c r="E202" s="32">
        <v>27.5</v>
      </c>
      <c r="F202" s="32">
        <v>27.8</v>
      </c>
      <c r="G202" s="32">
        <v>27.8</v>
      </c>
      <c r="H202" s="32">
        <v>27.5</v>
      </c>
      <c r="I202" s="32">
        <v>26.6</v>
      </c>
      <c r="J202" s="32">
        <v>25.4</v>
      </c>
      <c r="K202" s="32">
        <v>25.1</v>
      </c>
      <c r="L202" s="32">
        <v>25.2</v>
      </c>
      <c r="M202" s="32">
        <v>25.3</v>
      </c>
      <c r="N202" s="96">
        <f t="shared" ref="N202:N241" si="228">AVERAGE(B202:M202)</f>
        <v>26.666666666666668</v>
      </c>
      <c r="P202" s="73">
        <v>1980</v>
      </c>
      <c r="Q202" s="32"/>
      <c r="R202" s="32"/>
      <c r="S202" s="32"/>
      <c r="T202" s="32"/>
      <c r="U202" s="32"/>
      <c r="V202" s="32"/>
      <c r="W202" s="32"/>
      <c r="X202" s="32"/>
      <c r="Y202" s="32"/>
      <c r="Z202" s="32"/>
      <c r="AA202" s="32"/>
      <c r="AB202" s="32"/>
      <c r="AC202" s="96"/>
      <c r="AE202" s="73">
        <v>1980</v>
      </c>
      <c r="AF202" s="32"/>
      <c r="AG202" s="32"/>
      <c r="AH202" s="32"/>
      <c r="AI202" s="32"/>
      <c r="AJ202" s="32"/>
      <c r="AK202" s="32"/>
      <c r="AL202" s="32"/>
      <c r="AM202" s="32"/>
      <c r="AN202" s="32"/>
      <c r="AO202" s="32"/>
      <c r="AP202" s="32"/>
      <c r="AQ202" s="32"/>
      <c r="AR202" s="96"/>
    </row>
    <row r="203" spans="1:44" x14ac:dyDescent="0.25">
      <c r="A203" s="2">
        <v>1981</v>
      </c>
      <c r="B203" s="32">
        <v>25.7</v>
      </c>
      <c r="C203" s="32">
        <v>27</v>
      </c>
      <c r="D203" s="32">
        <v>27.2</v>
      </c>
      <c r="E203" s="32">
        <v>27</v>
      </c>
      <c r="F203" s="32">
        <v>26.8</v>
      </c>
      <c r="G203" s="32">
        <v>26.3</v>
      </c>
      <c r="H203" s="32">
        <v>26.2</v>
      </c>
      <c r="I203" s="32">
        <v>26</v>
      </c>
      <c r="J203" s="32">
        <v>26.6</v>
      </c>
      <c r="K203" s="32">
        <v>26.4</v>
      </c>
      <c r="L203" s="32">
        <v>26.1</v>
      </c>
      <c r="M203" s="32">
        <v>26.2</v>
      </c>
      <c r="N203" s="96">
        <f t="shared" si="228"/>
        <v>26.458333333333332</v>
      </c>
      <c r="P203" s="73">
        <v>1981</v>
      </c>
      <c r="Q203" s="32"/>
      <c r="R203" s="32"/>
      <c r="S203" s="32"/>
      <c r="T203" s="32"/>
      <c r="U203" s="32"/>
      <c r="V203" s="32"/>
      <c r="W203" s="32"/>
      <c r="X203" s="32"/>
      <c r="Y203" s="32"/>
      <c r="Z203" s="32"/>
      <c r="AA203" s="32"/>
      <c r="AB203" s="32"/>
      <c r="AC203" s="96"/>
      <c r="AE203" s="73">
        <v>1981</v>
      </c>
      <c r="AF203" s="32"/>
      <c r="AG203" s="32"/>
      <c r="AH203" s="32"/>
      <c r="AI203" s="32"/>
      <c r="AJ203" s="32"/>
      <c r="AK203" s="32"/>
      <c r="AL203" s="32"/>
      <c r="AM203" s="32"/>
      <c r="AN203" s="32"/>
      <c r="AO203" s="32"/>
      <c r="AP203" s="32"/>
      <c r="AQ203" s="32"/>
      <c r="AR203" s="96"/>
    </row>
    <row r="204" spans="1:44" x14ac:dyDescent="0.25">
      <c r="A204" s="2">
        <v>1982</v>
      </c>
      <c r="B204" s="32">
        <v>26.5</v>
      </c>
      <c r="C204" s="32">
        <v>27.1</v>
      </c>
      <c r="D204" s="32">
        <v>27.3</v>
      </c>
      <c r="E204" s="32">
        <v>27.5</v>
      </c>
      <c r="F204" s="32">
        <v>27.3</v>
      </c>
      <c r="G204" s="32">
        <v>27.3</v>
      </c>
      <c r="H204" s="32">
        <v>26.9</v>
      </c>
      <c r="I204" s="32">
        <v>27.1</v>
      </c>
      <c r="J204" s="32">
        <v>26</v>
      </c>
      <c r="K204" s="32">
        <v>25.8</v>
      </c>
      <c r="L204" s="32">
        <v>26.8</v>
      </c>
      <c r="M204" s="32">
        <v>26.7</v>
      </c>
      <c r="N204" s="96">
        <f t="shared" si="228"/>
        <v>26.858333333333334</v>
      </c>
      <c r="P204" s="73">
        <v>1982</v>
      </c>
      <c r="Q204" s="32"/>
      <c r="R204" s="32"/>
      <c r="S204" s="32"/>
      <c r="T204" s="32"/>
      <c r="U204" s="32"/>
      <c r="V204" s="32"/>
      <c r="W204" s="32"/>
      <c r="X204" s="32"/>
      <c r="Y204" s="32"/>
      <c r="Z204" s="32"/>
      <c r="AA204" s="32"/>
      <c r="AB204" s="32"/>
      <c r="AC204" s="96"/>
      <c r="AE204" s="73">
        <v>1982</v>
      </c>
      <c r="AF204" s="32"/>
      <c r="AG204" s="32"/>
      <c r="AH204" s="32"/>
      <c r="AI204" s="32"/>
      <c r="AJ204" s="32"/>
      <c r="AK204" s="32"/>
      <c r="AL204" s="32"/>
      <c r="AM204" s="32"/>
      <c r="AN204" s="32"/>
      <c r="AO204" s="32"/>
      <c r="AP204" s="32"/>
      <c r="AQ204" s="32"/>
      <c r="AR204" s="96"/>
    </row>
    <row r="205" spans="1:44" x14ac:dyDescent="0.25">
      <c r="A205" s="2">
        <v>1984</v>
      </c>
      <c r="B205" s="32">
        <v>26.4</v>
      </c>
      <c r="C205" s="32">
        <v>26.6</v>
      </c>
      <c r="D205" s="32">
        <v>27.4</v>
      </c>
      <c r="E205" s="32">
        <v>27.7</v>
      </c>
      <c r="F205" s="32">
        <v>26.9</v>
      </c>
      <c r="G205" s="32">
        <v>26</v>
      </c>
      <c r="H205" s="32">
        <v>25.9</v>
      </c>
      <c r="I205" s="32">
        <v>25.4</v>
      </c>
      <c r="J205" s="32">
        <v>25</v>
      </c>
      <c r="K205" s="32">
        <v>25.1</v>
      </c>
      <c r="L205" s="32">
        <v>25.3</v>
      </c>
      <c r="M205" s="32">
        <v>25.1</v>
      </c>
      <c r="N205" s="96">
        <f t="shared" si="228"/>
        <v>26.066666666666674</v>
      </c>
      <c r="P205" s="73">
        <v>1984</v>
      </c>
      <c r="Q205" s="32"/>
      <c r="R205" s="32"/>
      <c r="S205" s="32"/>
      <c r="T205" s="32"/>
      <c r="U205" s="32"/>
      <c r="V205" s="32"/>
      <c r="W205" s="32"/>
      <c r="X205" s="32"/>
      <c r="Y205" s="32"/>
      <c r="Z205" s="32"/>
      <c r="AA205" s="32"/>
      <c r="AB205" s="32"/>
      <c r="AC205" s="96"/>
      <c r="AE205" s="73">
        <v>1984</v>
      </c>
      <c r="AF205" s="32"/>
      <c r="AG205" s="32"/>
      <c r="AH205" s="32"/>
      <c r="AI205" s="32"/>
      <c r="AJ205" s="32"/>
      <c r="AK205" s="32"/>
      <c r="AL205" s="32"/>
      <c r="AM205" s="32"/>
      <c r="AN205" s="32"/>
      <c r="AO205" s="32"/>
      <c r="AP205" s="32"/>
      <c r="AQ205" s="32"/>
      <c r="AR205" s="96"/>
    </row>
    <row r="206" spans="1:44" x14ac:dyDescent="0.25">
      <c r="A206" s="2">
        <v>1985</v>
      </c>
      <c r="B206" s="32">
        <v>24.7</v>
      </c>
      <c r="C206" s="32">
        <v>25.6</v>
      </c>
      <c r="D206" s="32">
        <v>25.5</v>
      </c>
      <c r="E206" s="32">
        <v>26</v>
      </c>
      <c r="F206" s="32">
        <v>26.2</v>
      </c>
      <c r="G206" s="32">
        <v>25.7</v>
      </c>
      <c r="H206" s="32">
        <v>25.3</v>
      </c>
      <c r="I206" s="32">
        <v>25.4</v>
      </c>
      <c r="J206" s="32">
        <v>25.1</v>
      </c>
      <c r="K206" s="32">
        <v>25.3</v>
      </c>
      <c r="L206" s="32">
        <v>25.4</v>
      </c>
      <c r="M206" s="32">
        <v>25.2</v>
      </c>
      <c r="N206" s="96">
        <f t="shared" si="228"/>
        <v>25.45</v>
      </c>
      <c r="P206" s="73">
        <v>1985</v>
      </c>
      <c r="Q206" s="32">
        <v>29.7</v>
      </c>
      <c r="R206" s="32">
        <v>29.9</v>
      </c>
      <c r="S206" s="32">
        <v>30.1</v>
      </c>
      <c r="T206" s="32">
        <v>31</v>
      </c>
      <c r="U206" s="32">
        <v>30.9</v>
      </c>
      <c r="V206" s="32">
        <v>30.1</v>
      </c>
      <c r="W206" s="32">
        <v>29.1</v>
      </c>
      <c r="X206" s="32">
        <v>29.6</v>
      </c>
      <c r="Y206" s="32">
        <v>30.4</v>
      </c>
      <c r="Z206" s="32">
        <v>29.9</v>
      </c>
      <c r="AA206" s="32">
        <v>29.4</v>
      </c>
      <c r="AB206" s="32">
        <v>29.3</v>
      </c>
      <c r="AC206" s="96">
        <f t="shared" ref="AC206:AC235" si="229">AVERAGE(Q206:AB206)</f>
        <v>29.949999999999992</v>
      </c>
      <c r="AE206" s="73">
        <v>1985</v>
      </c>
      <c r="AF206" s="32">
        <v>20.9</v>
      </c>
      <c r="AG206" s="32">
        <v>22.3</v>
      </c>
      <c r="AH206" s="32">
        <v>22.1</v>
      </c>
      <c r="AI206" s="32">
        <v>22.4</v>
      </c>
      <c r="AJ206" s="32">
        <v>23.4</v>
      </c>
      <c r="AK206" s="32">
        <v>23.3</v>
      </c>
      <c r="AL206" s="32">
        <v>22.8</v>
      </c>
      <c r="AM206" s="32">
        <v>23.1</v>
      </c>
      <c r="AN206" s="32">
        <v>22.6</v>
      </c>
      <c r="AO206" s="32">
        <v>23.1</v>
      </c>
      <c r="AP206" s="32">
        <v>22.9</v>
      </c>
      <c r="AQ206" s="32">
        <v>22.4</v>
      </c>
      <c r="AR206" s="96">
        <f t="shared" ref="AR206:AR235" si="230">AVERAGE(AF206:AQ206)</f>
        <v>22.608333333333334</v>
      </c>
    </row>
    <row r="207" spans="1:44" x14ac:dyDescent="0.25">
      <c r="A207" s="2">
        <v>1986</v>
      </c>
      <c r="B207" s="32">
        <v>25.3</v>
      </c>
      <c r="C207" s="32">
        <v>25</v>
      </c>
      <c r="D207" s="32">
        <v>25.8</v>
      </c>
      <c r="E207" s="32">
        <v>26.3</v>
      </c>
      <c r="F207" s="32">
        <v>26.4</v>
      </c>
      <c r="G207" s="32">
        <v>26.2</v>
      </c>
      <c r="H207" s="32">
        <v>26.2</v>
      </c>
      <c r="I207" s="32">
        <v>26</v>
      </c>
      <c r="J207" s="32">
        <v>25.5</v>
      </c>
      <c r="K207" s="32">
        <v>24.7</v>
      </c>
      <c r="L207" s="32">
        <v>25.6</v>
      </c>
      <c r="M207" s="32">
        <v>25.8</v>
      </c>
      <c r="N207" s="96">
        <f t="shared" si="228"/>
        <v>25.733333333333334</v>
      </c>
      <c r="P207" s="73">
        <v>1986</v>
      </c>
      <c r="Q207" s="32">
        <v>29.5</v>
      </c>
      <c r="R207" s="32">
        <v>30</v>
      </c>
      <c r="S207" s="32">
        <v>30.4</v>
      </c>
      <c r="T207" s="32">
        <v>30.4</v>
      </c>
      <c r="U207" s="32">
        <v>30.9</v>
      </c>
      <c r="V207" s="32">
        <v>31</v>
      </c>
      <c r="W207" s="32">
        <v>29.9</v>
      </c>
      <c r="X207" s="32">
        <v>30.6</v>
      </c>
      <c r="Y207" s="32">
        <v>30.4</v>
      </c>
      <c r="Z207" s="32">
        <v>29.5</v>
      </c>
      <c r="AA207" s="32">
        <v>30.9</v>
      </c>
      <c r="AB207" s="32">
        <v>31.4</v>
      </c>
      <c r="AC207" s="96">
        <f t="shared" si="229"/>
        <v>30.408333333333331</v>
      </c>
      <c r="AE207" s="73">
        <v>1986</v>
      </c>
      <c r="AF207" s="32">
        <v>22.1</v>
      </c>
      <c r="AG207" s="32">
        <v>21.2</v>
      </c>
      <c r="AH207" s="32">
        <v>22.1</v>
      </c>
      <c r="AI207" s="32">
        <v>23.3</v>
      </c>
      <c r="AJ207" s="32">
        <v>23.4</v>
      </c>
      <c r="AK207" s="32">
        <v>23.8</v>
      </c>
      <c r="AL207" s="32">
        <v>23.8</v>
      </c>
      <c r="AM207" s="32">
        <v>23.6</v>
      </c>
      <c r="AN207" s="32">
        <v>23.2</v>
      </c>
      <c r="AO207" s="32">
        <v>22.7</v>
      </c>
      <c r="AP207" s="32">
        <v>22.9</v>
      </c>
      <c r="AQ207" s="32">
        <v>22.2</v>
      </c>
      <c r="AR207" s="96">
        <f t="shared" si="230"/>
        <v>22.858333333333334</v>
      </c>
    </row>
    <row r="208" spans="1:44" x14ac:dyDescent="0.25">
      <c r="A208" s="2">
        <v>1987</v>
      </c>
      <c r="B208" s="32">
        <v>25.9</v>
      </c>
      <c r="C208" s="32">
        <v>26.4</v>
      </c>
      <c r="D208" s="32">
        <v>26.8</v>
      </c>
      <c r="E208" s="32">
        <v>26.8</v>
      </c>
      <c r="F208" s="32">
        <v>26.4</v>
      </c>
      <c r="G208" s="32">
        <v>26.4</v>
      </c>
      <c r="H208" s="32">
        <v>26.2</v>
      </c>
      <c r="I208" s="32">
        <v>26.2</v>
      </c>
      <c r="J208" s="32">
        <v>25.9</v>
      </c>
      <c r="K208" s="32">
        <v>25.5</v>
      </c>
      <c r="L208" s="32">
        <v>25.8</v>
      </c>
      <c r="M208" s="32">
        <v>26.4</v>
      </c>
      <c r="N208" s="96">
        <f t="shared" si="228"/>
        <v>26.224999999999998</v>
      </c>
      <c r="P208" s="73">
        <v>1987</v>
      </c>
      <c r="Q208" s="32">
        <v>31.4</v>
      </c>
      <c r="R208" s="32">
        <v>31.6</v>
      </c>
      <c r="S208" s="32">
        <v>33.4</v>
      </c>
      <c r="T208" s="32">
        <v>32.1</v>
      </c>
      <c r="U208" s="32">
        <v>32</v>
      </c>
      <c r="V208" s="32">
        <v>31.7</v>
      </c>
      <c r="W208" s="32">
        <v>31</v>
      </c>
      <c r="X208" s="32">
        <v>31.6</v>
      </c>
      <c r="Y208" s="32">
        <v>32.4</v>
      </c>
      <c r="Z208" s="32">
        <v>31.3</v>
      </c>
      <c r="AA208" s="32">
        <v>31.6</v>
      </c>
      <c r="AB208" s="32">
        <v>32.4</v>
      </c>
      <c r="AC208" s="96">
        <f t="shared" si="229"/>
        <v>31.875</v>
      </c>
      <c r="AE208" s="73">
        <v>1987</v>
      </c>
      <c r="AF208" s="32">
        <v>22</v>
      </c>
      <c r="AG208" s="32">
        <v>22.8</v>
      </c>
      <c r="AH208" s="32">
        <v>22.4</v>
      </c>
      <c r="AI208" s="32">
        <v>23.7</v>
      </c>
      <c r="AJ208" s="32">
        <v>23.6</v>
      </c>
      <c r="AK208" s="32">
        <v>23.8</v>
      </c>
      <c r="AL208" s="32">
        <v>23.8</v>
      </c>
      <c r="AM208" s="32">
        <v>23.6</v>
      </c>
      <c r="AN208" s="32">
        <v>23.2</v>
      </c>
      <c r="AO208" s="32">
        <v>23.2</v>
      </c>
      <c r="AP208" s="32">
        <v>23.2</v>
      </c>
      <c r="AQ208" s="32">
        <v>23.1</v>
      </c>
      <c r="AR208" s="96">
        <f t="shared" si="230"/>
        <v>23.2</v>
      </c>
    </row>
    <row r="209" spans="1:44" x14ac:dyDescent="0.25">
      <c r="A209" s="2">
        <v>1988</v>
      </c>
      <c r="B209" s="32">
        <v>26.2</v>
      </c>
      <c r="C209" s="32">
        <v>26.3</v>
      </c>
      <c r="D209" s="32">
        <v>26.5</v>
      </c>
      <c r="E209" s="32">
        <v>26.9</v>
      </c>
      <c r="F209" s="32">
        <v>26.6</v>
      </c>
      <c r="G209" s="32">
        <v>26.2</v>
      </c>
      <c r="H209" s="32">
        <v>25.9</v>
      </c>
      <c r="I209" s="32">
        <v>25.9</v>
      </c>
      <c r="J209" s="32">
        <v>26</v>
      </c>
      <c r="K209" s="32">
        <v>25.4</v>
      </c>
      <c r="L209" s="32">
        <v>25.6</v>
      </c>
      <c r="M209" s="32">
        <v>25.8</v>
      </c>
      <c r="N209" s="96">
        <f t="shared" si="228"/>
        <v>26.108333333333334</v>
      </c>
      <c r="P209" s="73">
        <v>1988</v>
      </c>
      <c r="Q209" s="32">
        <v>33.5</v>
      </c>
      <c r="R209" s="32">
        <v>31.5</v>
      </c>
      <c r="S209" s="32">
        <v>32.1</v>
      </c>
      <c r="T209" s="32">
        <v>33</v>
      </c>
      <c r="U209" s="32">
        <v>32.299999999999997</v>
      </c>
      <c r="V209" s="32">
        <v>31.9</v>
      </c>
      <c r="W209" s="32">
        <v>30.9</v>
      </c>
      <c r="X209" s="32">
        <v>32.299999999999997</v>
      </c>
      <c r="Y209" s="32">
        <v>32.5</v>
      </c>
      <c r="Z209" s="32">
        <v>31.1</v>
      </c>
      <c r="AA209" s="32">
        <v>31.4</v>
      </c>
      <c r="AB209" s="32">
        <v>32.700000000000003</v>
      </c>
      <c r="AC209" s="96">
        <f t="shared" si="229"/>
        <v>32.1</v>
      </c>
      <c r="AE209" s="73">
        <v>1988</v>
      </c>
      <c r="AF209" s="32">
        <v>21.7</v>
      </c>
      <c r="AG209" s="32">
        <v>22.6</v>
      </c>
      <c r="AH209" s="32">
        <v>22.5</v>
      </c>
      <c r="AI209" s="32">
        <v>22.6</v>
      </c>
      <c r="AJ209" s="32">
        <v>23.7</v>
      </c>
      <c r="AK209" s="32">
        <v>23.4</v>
      </c>
      <c r="AL209" s="32">
        <v>23.4</v>
      </c>
      <c r="AM209" s="32">
        <v>23.4</v>
      </c>
      <c r="AN209" s="32">
        <v>23.3</v>
      </c>
      <c r="AO209" s="32">
        <v>23.2</v>
      </c>
      <c r="AP209" s="32">
        <v>23.2</v>
      </c>
      <c r="AQ209" s="32">
        <v>22.2</v>
      </c>
      <c r="AR209" s="96">
        <f t="shared" si="230"/>
        <v>22.933333333333334</v>
      </c>
    </row>
    <row r="210" spans="1:44" x14ac:dyDescent="0.25">
      <c r="A210" s="2">
        <v>1989</v>
      </c>
      <c r="B210" s="32">
        <v>26.2</v>
      </c>
      <c r="C210" s="32">
        <v>25.9</v>
      </c>
      <c r="D210" s="32">
        <v>25.7</v>
      </c>
      <c r="E210" s="32">
        <v>27.1</v>
      </c>
      <c r="F210" s="32">
        <v>26.8</v>
      </c>
      <c r="G210" s="32">
        <v>26.4</v>
      </c>
      <c r="H210" s="32">
        <v>26.1</v>
      </c>
      <c r="I210" s="32">
        <v>25.7</v>
      </c>
      <c r="J210" s="32">
        <v>25.9</v>
      </c>
      <c r="K210" s="32">
        <v>25.6</v>
      </c>
      <c r="L210" s="32">
        <v>25.9</v>
      </c>
      <c r="M210" s="32">
        <v>25.8</v>
      </c>
      <c r="N210" s="96">
        <f t="shared" si="228"/>
        <v>26.091666666666669</v>
      </c>
      <c r="P210" s="73">
        <v>1989</v>
      </c>
      <c r="Q210" s="32">
        <v>33.5</v>
      </c>
      <c r="R210" s="32">
        <v>32.299999999999997</v>
      </c>
      <c r="S210" s="32">
        <v>32.4</v>
      </c>
      <c r="T210" s="32">
        <v>34.4</v>
      </c>
      <c r="U210" s="32">
        <v>33.4</v>
      </c>
      <c r="V210" s="32">
        <v>32.700000000000003</v>
      </c>
      <c r="W210" s="32">
        <v>32.1</v>
      </c>
      <c r="X210" s="32">
        <v>31.6</v>
      </c>
      <c r="Y210" s="32">
        <v>32.1</v>
      </c>
      <c r="Z210" s="32">
        <v>31.9</v>
      </c>
      <c r="AA210" s="32">
        <v>31.7</v>
      </c>
      <c r="AB210" s="32">
        <v>32.299999999999997</v>
      </c>
      <c r="AC210" s="96">
        <f t="shared" si="229"/>
        <v>32.533333333333331</v>
      </c>
      <c r="AE210" s="73">
        <v>1989</v>
      </c>
      <c r="AF210" s="32">
        <v>21.8</v>
      </c>
      <c r="AG210" s="32">
        <v>21.9</v>
      </c>
      <c r="AH210" s="32">
        <v>21.3</v>
      </c>
      <c r="AI210" s="32">
        <v>22.9</v>
      </c>
      <c r="AJ210" s="32">
        <v>23.4</v>
      </c>
      <c r="AK210" s="32">
        <v>23.8</v>
      </c>
      <c r="AL210" s="32">
        <v>23.3</v>
      </c>
      <c r="AM210" s="32">
        <v>23</v>
      </c>
      <c r="AN210" s="32">
        <v>23.2</v>
      </c>
      <c r="AO210" s="32">
        <v>23.1</v>
      </c>
      <c r="AP210" s="32">
        <v>23.4</v>
      </c>
      <c r="AQ210" s="32">
        <v>22.3</v>
      </c>
      <c r="AR210" s="96">
        <f t="shared" si="230"/>
        <v>22.783333333333335</v>
      </c>
    </row>
    <row r="211" spans="1:44" x14ac:dyDescent="0.25">
      <c r="A211" s="2">
        <v>1990</v>
      </c>
      <c r="B211" s="32">
        <v>26.4</v>
      </c>
      <c r="C211" s="32">
        <v>25.7</v>
      </c>
      <c r="D211" s="32">
        <v>26.4</v>
      </c>
      <c r="E211" s="32">
        <v>26.9</v>
      </c>
      <c r="F211" s="32">
        <v>26.7</v>
      </c>
      <c r="G211" s="32">
        <v>26.9</v>
      </c>
      <c r="H211" s="32">
        <v>26.4</v>
      </c>
      <c r="I211" s="32">
        <v>26.3</v>
      </c>
      <c r="J211" s="32">
        <v>26.3</v>
      </c>
      <c r="K211" s="32">
        <v>26.2</v>
      </c>
      <c r="L211" s="32">
        <v>26.8</v>
      </c>
      <c r="M211" s="32">
        <v>27</v>
      </c>
      <c r="N211" s="96">
        <f t="shared" si="228"/>
        <v>26.500000000000004</v>
      </c>
      <c r="P211" s="73">
        <v>1990</v>
      </c>
      <c r="Q211" s="32">
        <v>31.8</v>
      </c>
      <c r="R211" s="32">
        <v>31.3</v>
      </c>
      <c r="S211" s="32">
        <v>31.7</v>
      </c>
      <c r="T211" s="32">
        <v>32.299999999999997</v>
      </c>
      <c r="U211" s="32">
        <v>32.299999999999997</v>
      </c>
      <c r="V211" s="32">
        <v>31.7</v>
      </c>
      <c r="W211" s="32">
        <v>31.5</v>
      </c>
      <c r="X211" s="32">
        <v>31.7</v>
      </c>
      <c r="Y211" s="32">
        <v>32.5</v>
      </c>
      <c r="Z211" s="32">
        <v>32.5</v>
      </c>
      <c r="AA211" s="32">
        <v>32.799999999999997</v>
      </c>
      <c r="AB211" s="32">
        <v>33.200000000000003</v>
      </c>
      <c r="AC211" s="96">
        <f t="shared" si="229"/>
        <v>32.108333333333327</v>
      </c>
      <c r="AE211" s="73">
        <v>1990</v>
      </c>
      <c r="AF211" s="32">
        <v>22.9</v>
      </c>
      <c r="AG211" s="32">
        <v>21.5</v>
      </c>
      <c r="AH211" s="32">
        <v>22.9</v>
      </c>
      <c r="AI211" s="32">
        <v>23.4</v>
      </c>
      <c r="AJ211" s="32">
        <v>24.1</v>
      </c>
      <c r="AK211" s="32">
        <v>24.3</v>
      </c>
      <c r="AL211" s="32">
        <v>23.9</v>
      </c>
      <c r="AM211" s="32">
        <v>23.8</v>
      </c>
      <c r="AN211" s="32">
        <v>23.6</v>
      </c>
      <c r="AO211" s="32">
        <v>23.9</v>
      </c>
      <c r="AP211" s="32">
        <v>24.2</v>
      </c>
      <c r="AQ211" s="32">
        <v>23.4</v>
      </c>
      <c r="AR211" s="96">
        <f t="shared" si="230"/>
        <v>23.491666666666664</v>
      </c>
    </row>
    <row r="212" spans="1:44" x14ac:dyDescent="0.25">
      <c r="A212" s="2">
        <v>1991</v>
      </c>
      <c r="B212" s="32">
        <v>27</v>
      </c>
      <c r="C212" s="32">
        <v>27.2</v>
      </c>
      <c r="D212" s="32">
        <v>27.7</v>
      </c>
      <c r="E212" s="32">
        <v>28.3</v>
      </c>
      <c r="F212" s="32">
        <v>27.8</v>
      </c>
      <c r="G212" s="32">
        <v>27.7</v>
      </c>
      <c r="H212" s="32">
        <v>27.6</v>
      </c>
      <c r="I212" s="32">
        <v>27.5</v>
      </c>
      <c r="J212" s="32">
        <v>27.7</v>
      </c>
      <c r="K212" s="32">
        <v>26.9</v>
      </c>
      <c r="L212" s="32">
        <v>27.1</v>
      </c>
      <c r="M212" s="32">
        <v>27</v>
      </c>
      <c r="N212" s="96">
        <f t="shared" si="228"/>
        <v>27.458333333333332</v>
      </c>
      <c r="P212" s="73">
        <v>1991</v>
      </c>
      <c r="Q212" s="32">
        <v>33.4</v>
      </c>
      <c r="R212" s="32">
        <v>32.9</v>
      </c>
      <c r="S212" s="32">
        <v>33.799999999999997</v>
      </c>
      <c r="T212" s="32">
        <v>35</v>
      </c>
      <c r="U212" s="32">
        <v>33.799999999999997</v>
      </c>
      <c r="V212" s="32">
        <v>33.299999999999997</v>
      </c>
      <c r="W212" s="32">
        <v>33.4</v>
      </c>
      <c r="X212" s="32">
        <v>32.6</v>
      </c>
      <c r="Y212" s="32">
        <v>33.5</v>
      </c>
      <c r="Z212" s="32">
        <v>33.299999999999997</v>
      </c>
      <c r="AA212" s="32">
        <v>31.8</v>
      </c>
      <c r="AB212" s="32">
        <v>31.6</v>
      </c>
      <c r="AC212" s="96">
        <f t="shared" si="229"/>
        <v>33.200000000000003</v>
      </c>
      <c r="AE212" s="73">
        <v>1991</v>
      </c>
      <c r="AF212" s="32">
        <v>23</v>
      </c>
      <c r="AG212" s="32">
        <v>23.4</v>
      </c>
      <c r="AH212" s="32">
        <v>23.5</v>
      </c>
      <c r="AI212" s="32">
        <v>24.4</v>
      </c>
      <c r="AJ212" s="32">
        <v>25.1</v>
      </c>
      <c r="AK212" s="32">
        <v>25</v>
      </c>
      <c r="AL212" s="32">
        <v>24.7</v>
      </c>
      <c r="AM212" s="32">
        <v>24.8</v>
      </c>
      <c r="AN212" s="32">
        <v>25</v>
      </c>
      <c r="AO212" s="32">
        <v>24.2</v>
      </c>
      <c r="AP212" s="32">
        <v>24.7</v>
      </c>
      <c r="AQ212" s="32">
        <v>23.7</v>
      </c>
      <c r="AR212" s="96">
        <f t="shared" si="230"/>
        <v>24.291666666666668</v>
      </c>
    </row>
    <row r="213" spans="1:44" x14ac:dyDescent="0.25">
      <c r="A213" s="2">
        <v>1992</v>
      </c>
      <c r="B213" s="32">
        <v>27.2</v>
      </c>
      <c r="C213" s="32">
        <v>27.7</v>
      </c>
      <c r="D213" s="32">
        <v>28.2</v>
      </c>
      <c r="E213" s="32">
        <v>28.6</v>
      </c>
      <c r="F213" s="32">
        <v>28.1</v>
      </c>
      <c r="G213" s="32">
        <v>27.5</v>
      </c>
      <c r="H213" s="32">
        <v>27</v>
      </c>
      <c r="I213" s="32">
        <v>27.3</v>
      </c>
      <c r="J213" s="32">
        <v>26.9</v>
      </c>
      <c r="K213" s="32">
        <v>25.8</v>
      </c>
      <c r="L213" s="32">
        <v>25.3</v>
      </c>
      <c r="M213" s="32">
        <v>25.6</v>
      </c>
      <c r="N213" s="96">
        <f t="shared" si="228"/>
        <v>27.100000000000005</v>
      </c>
      <c r="P213" s="73">
        <v>1992</v>
      </c>
      <c r="Q213" s="32">
        <v>32</v>
      </c>
      <c r="R213" s="32">
        <v>32.9</v>
      </c>
      <c r="S213" s="32">
        <v>33</v>
      </c>
      <c r="T213" s="32">
        <v>33.9</v>
      </c>
      <c r="U213" s="32">
        <v>32.9</v>
      </c>
      <c r="V213" s="32">
        <v>33.200000000000003</v>
      </c>
      <c r="W213" s="32">
        <v>32.299999999999997</v>
      </c>
      <c r="X213" s="32">
        <v>32</v>
      </c>
      <c r="Y213" s="32">
        <v>32.200000000000003</v>
      </c>
      <c r="Z213" s="32">
        <v>30.9</v>
      </c>
      <c r="AA213" s="32">
        <v>30.6</v>
      </c>
      <c r="AB213" s="32">
        <v>30.8</v>
      </c>
      <c r="AC213" s="96">
        <f t="shared" si="229"/>
        <v>32.225000000000001</v>
      </c>
      <c r="AE213" s="73">
        <v>1992</v>
      </c>
      <c r="AF213" s="32">
        <v>23.8</v>
      </c>
      <c r="AG213" s="32">
        <v>23.9</v>
      </c>
      <c r="AH213" s="32">
        <v>24.6</v>
      </c>
      <c r="AI213" s="32">
        <v>25.1</v>
      </c>
      <c r="AJ213" s="32">
        <v>25.5</v>
      </c>
      <c r="AK213" s="32">
        <v>24.5</v>
      </c>
      <c r="AL213" s="32">
        <v>24.3</v>
      </c>
      <c r="AM213" s="32">
        <v>24.8</v>
      </c>
      <c r="AN213" s="32">
        <v>24.3</v>
      </c>
      <c r="AO213" s="32">
        <v>23.2</v>
      </c>
      <c r="AP213" s="32">
        <v>22.8</v>
      </c>
      <c r="AQ213" s="32">
        <v>22.4</v>
      </c>
      <c r="AR213" s="96">
        <f t="shared" si="230"/>
        <v>24.099999999999998</v>
      </c>
    </row>
    <row r="214" spans="1:44" x14ac:dyDescent="0.25">
      <c r="A214" s="2">
        <v>1993</v>
      </c>
      <c r="B214" s="32">
        <v>25.4</v>
      </c>
      <c r="C214" s="32">
        <v>25.6</v>
      </c>
      <c r="D214" s="32">
        <v>26.4</v>
      </c>
      <c r="E214" s="32">
        <v>26.6</v>
      </c>
      <c r="F214" s="32">
        <v>26.7</v>
      </c>
      <c r="G214" s="32">
        <v>26.3</v>
      </c>
      <c r="H214" s="32">
        <v>26.4</v>
      </c>
      <c r="I214" s="32">
        <v>26.2</v>
      </c>
      <c r="J214" s="32">
        <v>25.7</v>
      </c>
      <c r="K214" s="32">
        <v>25.8</v>
      </c>
      <c r="L214" s="32">
        <v>24.9</v>
      </c>
      <c r="M214" s="32">
        <v>25.6</v>
      </c>
      <c r="N214" s="96">
        <f t="shared" si="228"/>
        <v>25.966666666666665</v>
      </c>
      <c r="P214" s="73">
        <v>1993</v>
      </c>
      <c r="Q214" s="32">
        <v>30.3</v>
      </c>
      <c r="R214" s="32">
        <v>30.9</v>
      </c>
      <c r="S214" s="32">
        <v>31.5</v>
      </c>
      <c r="T214" s="32">
        <v>32.200000000000003</v>
      </c>
      <c r="U214" s="32">
        <v>32.200000000000003</v>
      </c>
      <c r="V214" s="32">
        <v>31.7</v>
      </c>
      <c r="W214" s="32">
        <v>31.5</v>
      </c>
      <c r="X214" s="32">
        <v>31</v>
      </c>
      <c r="Y214" s="32">
        <v>30.6</v>
      </c>
      <c r="Z214" s="32">
        <v>31.1</v>
      </c>
      <c r="AA214" s="32">
        <v>29.9</v>
      </c>
      <c r="AB214" s="32">
        <v>30.7</v>
      </c>
      <c r="AC214" s="96">
        <f t="shared" si="229"/>
        <v>31.133333333333336</v>
      </c>
      <c r="AE214" s="73">
        <v>1993</v>
      </c>
      <c r="AF214" s="32">
        <v>22.2</v>
      </c>
      <c r="AG214" s="32">
        <v>22.1</v>
      </c>
      <c r="AH214" s="32">
        <v>23</v>
      </c>
      <c r="AI214" s="32">
        <v>23</v>
      </c>
      <c r="AJ214" s="32">
        <v>23.8</v>
      </c>
      <c r="AK214" s="32">
        <v>23.7</v>
      </c>
      <c r="AL214" s="32">
        <v>23.3</v>
      </c>
      <c r="AM214" s="32">
        <v>23.5</v>
      </c>
      <c r="AN214" s="32">
        <v>23.4</v>
      </c>
      <c r="AO214" s="32">
        <v>23.6</v>
      </c>
      <c r="AP214" s="32">
        <v>22.5</v>
      </c>
      <c r="AQ214" s="32">
        <v>22.4</v>
      </c>
      <c r="AR214" s="96">
        <f t="shared" si="230"/>
        <v>23.041666666666668</v>
      </c>
    </row>
    <row r="215" spans="1:44" x14ac:dyDescent="0.25">
      <c r="A215" s="2">
        <v>1994</v>
      </c>
      <c r="B215" s="32">
        <v>25.3</v>
      </c>
      <c r="C215" s="32">
        <v>25.5</v>
      </c>
      <c r="D215" s="32">
        <v>25.8</v>
      </c>
      <c r="E215" s="32">
        <v>26.6</v>
      </c>
      <c r="F215" s="32">
        <v>26.2</v>
      </c>
      <c r="G215" s="32">
        <v>25.6</v>
      </c>
      <c r="H215" s="32">
        <v>25.9</v>
      </c>
      <c r="I215" s="32">
        <v>25.5</v>
      </c>
      <c r="J215" s="32">
        <v>25.6</v>
      </c>
      <c r="K215" s="32">
        <v>25.1</v>
      </c>
      <c r="L215" s="32">
        <v>24.9</v>
      </c>
      <c r="M215" s="32">
        <v>25.5</v>
      </c>
      <c r="N215" s="96">
        <f t="shared" si="228"/>
        <v>25.624999999999996</v>
      </c>
      <c r="P215" s="73">
        <v>1994</v>
      </c>
      <c r="Q215" s="32">
        <v>30.8</v>
      </c>
      <c r="R215" s="32">
        <v>31.1</v>
      </c>
      <c r="S215" s="32">
        <v>31.1</v>
      </c>
      <c r="T215" s="32">
        <v>32.299999999999997</v>
      </c>
      <c r="U215" s="32">
        <v>31.2</v>
      </c>
      <c r="V215" s="32">
        <v>30.1</v>
      </c>
      <c r="W215" s="32">
        <v>31.1</v>
      </c>
      <c r="X215" s="32">
        <v>30.1</v>
      </c>
      <c r="Y215" s="32">
        <v>30.2</v>
      </c>
      <c r="Z215" s="32">
        <v>31.6</v>
      </c>
      <c r="AA215" s="32">
        <v>30.2</v>
      </c>
      <c r="AB215" s="32">
        <v>31.4</v>
      </c>
      <c r="AC215" s="96">
        <f t="shared" si="229"/>
        <v>30.933333333333334</v>
      </c>
      <c r="AE215" s="73">
        <v>1994</v>
      </c>
      <c r="AF215" s="32">
        <v>21.2</v>
      </c>
      <c r="AG215" s="32">
        <v>21.5</v>
      </c>
      <c r="AH215" s="32">
        <v>22.1</v>
      </c>
      <c r="AI215" s="32">
        <v>22.7</v>
      </c>
      <c r="AJ215" s="32">
        <v>23.3</v>
      </c>
      <c r="AK215" s="32">
        <v>23.2</v>
      </c>
      <c r="AL215" s="32">
        <v>23.3</v>
      </c>
      <c r="AM215" s="32">
        <v>22.9</v>
      </c>
      <c r="AN215" s="32">
        <v>23.1</v>
      </c>
      <c r="AO215" s="32">
        <v>22.4</v>
      </c>
      <c r="AP215" s="32">
        <v>22.5</v>
      </c>
      <c r="AQ215" s="32">
        <v>22</v>
      </c>
      <c r="AR215" s="96">
        <f t="shared" si="230"/>
        <v>22.516666666666669</v>
      </c>
    </row>
    <row r="216" spans="1:44" x14ac:dyDescent="0.25">
      <c r="A216" s="2">
        <v>1995</v>
      </c>
      <c r="B216" s="32">
        <v>25.6</v>
      </c>
      <c r="C216" s="32">
        <v>25.5</v>
      </c>
      <c r="D216" s="32">
        <v>26.1</v>
      </c>
      <c r="E216" s="32">
        <v>26.7</v>
      </c>
      <c r="F216" s="32">
        <v>26.3</v>
      </c>
      <c r="G216" s="32">
        <v>26.4</v>
      </c>
      <c r="H216" s="32">
        <v>25.6</v>
      </c>
      <c r="I216" s="32">
        <v>25.8</v>
      </c>
      <c r="J216" s="32">
        <v>26.1</v>
      </c>
      <c r="K216" s="32">
        <v>25.6</v>
      </c>
      <c r="L216" s="32">
        <v>25.5</v>
      </c>
      <c r="M216" s="32">
        <v>25.7</v>
      </c>
      <c r="N216" s="96">
        <f t="shared" si="228"/>
        <v>25.908333333333335</v>
      </c>
      <c r="P216" s="73">
        <v>1995</v>
      </c>
      <c r="Q216" s="32">
        <v>31</v>
      </c>
      <c r="R216" s="32">
        <v>31.8</v>
      </c>
      <c r="S216" s="32">
        <v>32.5</v>
      </c>
      <c r="T216" s="32">
        <v>33.1</v>
      </c>
      <c r="U216" s="32">
        <v>32</v>
      </c>
      <c r="V216" s="32">
        <v>31.9</v>
      </c>
      <c r="W216" s="32">
        <v>30.6</v>
      </c>
      <c r="X216" s="32">
        <v>31.6</v>
      </c>
      <c r="Y216" s="32">
        <v>32.1</v>
      </c>
      <c r="Z216" s="32">
        <v>31.7</v>
      </c>
      <c r="AA216" s="32">
        <v>30.4</v>
      </c>
      <c r="AB216" s="32">
        <v>30.8</v>
      </c>
      <c r="AC216" s="96">
        <f t="shared" si="229"/>
        <v>31.625</v>
      </c>
      <c r="AE216" s="73">
        <v>1995</v>
      </c>
      <c r="AF216" s="32">
        <v>21.8</v>
      </c>
      <c r="AG216" s="32">
        <v>20.9</v>
      </c>
      <c r="AH216" s="32">
        <v>21.5</v>
      </c>
      <c r="AI216" s="32">
        <v>23</v>
      </c>
      <c r="AJ216" s="32">
        <v>23.6</v>
      </c>
      <c r="AK216" s="32">
        <v>23.7</v>
      </c>
      <c r="AL216" s="32">
        <v>23.1</v>
      </c>
      <c r="AM216" s="32">
        <v>23.1</v>
      </c>
      <c r="AN216" s="32">
        <v>23.3</v>
      </c>
      <c r="AO216" s="32">
        <v>23.2</v>
      </c>
      <c r="AP216" s="32">
        <v>23.2</v>
      </c>
      <c r="AQ216" s="32">
        <v>22.9</v>
      </c>
      <c r="AR216" s="96">
        <f t="shared" si="230"/>
        <v>22.774999999999995</v>
      </c>
    </row>
    <row r="217" spans="1:44" x14ac:dyDescent="0.25">
      <c r="A217" s="2">
        <v>1996</v>
      </c>
      <c r="B217" s="32">
        <v>25.4</v>
      </c>
      <c r="C217" s="32">
        <v>25.8</v>
      </c>
      <c r="D217" s="32">
        <v>26.2</v>
      </c>
      <c r="E217" s="32">
        <v>26.7</v>
      </c>
      <c r="F217" s="32">
        <v>26.4</v>
      </c>
      <c r="G217" s="32">
        <v>26</v>
      </c>
      <c r="H217" s="32">
        <v>25.5</v>
      </c>
      <c r="I217" s="32">
        <v>25.5</v>
      </c>
      <c r="J217" s="32">
        <v>25.5</v>
      </c>
      <c r="K217" s="32">
        <v>25.6</v>
      </c>
      <c r="L217" s="32">
        <v>25.1</v>
      </c>
      <c r="M217" s="32">
        <v>25.7</v>
      </c>
      <c r="N217" s="96">
        <f t="shared" si="228"/>
        <v>25.783333333333335</v>
      </c>
      <c r="P217" s="73">
        <v>1996</v>
      </c>
      <c r="Q217" s="32">
        <v>30.9</v>
      </c>
      <c r="R217" s="32">
        <v>31.3</v>
      </c>
      <c r="S217" s="32">
        <v>32.200000000000003</v>
      </c>
      <c r="T217" s="32">
        <v>33.1</v>
      </c>
      <c r="U217" s="32">
        <v>32.200000000000003</v>
      </c>
      <c r="V217" s="32">
        <v>31.1</v>
      </c>
      <c r="W217" s="32">
        <v>30.4</v>
      </c>
      <c r="X217" s="32">
        <v>30.9</v>
      </c>
      <c r="Y217" s="32">
        <v>31.8</v>
      </c>
      <c r="Z217" s="32">
        <v>31.7</v>
      </c>
      <c r="AA217" s="32">
        <v>29.8</v>
      </c>
      <c r="AB217" s="32">
        <v>30.9</v>
      </c>
      <c r="AC217" s="96">
        <f t="shared" si="229"/>
        <v>31.358333333333331</v>
      </c>
      <c r="AE217" s="73">
        <v>1996</v>
      </c>
      <c r="AF217" s="32">
        <v>22.1</v>
      </c>
      <c r="AG217" s="32">
        <v>22.1</v>
      </c>
      <c r="AH217" s="32">
        <v>22.1</v>
      </c>
      <c r="AI217" s="32">
        <v>22.8</v>
      </c>
      <c r="AJ217" s="32">
        <v>23.5</v>
      </c>
      <c r="AK217" s="32">
        <v>23.6</v>
      </c>
      <c r="AL217" s="32">
        <v>23</v>
      </c>
      <c r="AM217" s="32">
        <v>23.1</v>
      </c>
      <c r="AN217" s="32">
        <v>23.1</v>
      </c>
      <c r="AO217" s="32">
        <v>23</v>
      </c>
      <c r="AP217" s="32">
        <v>22.8</v>
      </c>
      <c r="AQ217" s="32">
        <v>22.8</v>
      </c>
      <c r="AR217" s="96">
        <f t="shared" si="230"/>
        <v>22.833333333333332</v>
      </c>
    </row>
    <row r="218" spans="1:44" x14ac:dyDescent="0.25">
      <c r="A218" s="2">
        <v>1997</v>
      </c>
      <c r="B218" s="32">
        <v>25.5</v>
      </c>
      <c r="C218" s="32">
        <v>26.7</v>
      </c>
      <c r="D218" s="32">
        <v>26.2</v>
      </c>
      <c r="E218" s="32">
        <v>27</v>
      </c>
      <c r="F218" s="32">
        <v>27.5</v>
      </c>
      <c r="G218" s="32">
        <v>26.9</v>
      </c>
      <c r="H218" s="32">
        <v>27.2</v>
      </c>
      <c r="I218" s="32">
        <v>27.3</v>
      </c>
      <c r="J218" s="32">
        <v>26.3</v>
      </c>
      <c r="K218" s="32">
        <v>26.6</v>
      </c>
      <c r="L218" s="32">
        <v>26.2</v>
      </c>
      <c r="M218" s="32">
        <v>26.8</v>
      </c>
      <c r="N218" s="96">
        <f t="shared" si="228"/>
        <v>26.683333333333337</v>
      </c>
      <c r="P218" s="73">
        <v>1997</v>
      </c>
      <c r="Q218" s="32">
        <v>31.2</v>
      </c>
      <c r="R218" s="32">
        <v>32.1</v>
      </c>
      <c r="S218" s="32">
        <v>32.9</v>
      </c>
      <c r="T218" s="32">
        <v>33.700000000000003</v>
      </c>
      <c r="U218" s="32">
        <v>33.6</v>
      </c>
      <c r="V218" s="32">
        <v>33.299999999999997</v>
      </c>
      <c r="W218" s="32">
        <v>33</v>
      </c>
      <c r="X218" s="32">
        <v>33.200000000000003</v>
      </c>
      <c r="Y218" s="32">
        <v>32.4</v>
      </c>
      <c r="Z218" s="32">
        <v>33.5</v>
      </c>
      <c r="AA218" s="32">
        <v>32</v>
      </c>
      <c r="AB218" s="32">
        <v>32.5</v>
      </c>
      <c r="AC218" s="96">
        <f t="shared" si="229"/>
        <v>32.783333333333324</v>
      </c>
      <c r="AE218" s="73">
        <v>1997</v>
      </c>
      <c r="AF218" s="32">
        <v>21.9</v>
      </c>
      <c r="AG218" s="32">
        <v>23.4</v>
      </c>
      <c r="AH218" s="32">
        <v>21.8</v>
      </c>
      <c r="AI218" s="32">
        <v>22.9</v>
      </c>
      <c r="AJ218" s="32">
        <v>24.3</v>
      </c>
      <c r="AK218" s="32">
        <v>23.8</v>
      </c>
      <c r="AL218" s="32">
        <v>24</v>
      </c>
      <c r="AM218" s="32">
        <v>24.1</v>
      </c>
      <c r="AN218" s="32">
        <v>23.5</v>
      </c>
      <c r="AO218" s="32">
        <v>23.6</v>
      </c>
      <c r="AP218" s="32">
        <v>23.7</v>
      </c>
      <c r="AQ218" s="32">
        <v>23.2</v>
      </c>
      <c r="AR218" s="96">
        <f t="shared" si="230"/>
        <v>23.349999999999998</v>
      </c>
    </row>
    <row r="219" spans="1:44" x14ac:dyDescent="0.25">
      <c r="A219" s="2">
        <v>1998</v>
      </c>
      <c r="B219" s="32">
        <v>27</v>
      </c>
      <c r="C219" s="32">
        <v>27.3</v>
      </c>
      <c r="D219" s="32">
        <v>27.7</v>
      </c>
      <c r="E219" s="32">
        <v>28</v>
      </c>
      <c r="F219" s="32">
        <v>27.5</v>
      </c>
      <c r="G219" s="32">
        <v>26.8</v>
      </c>
      <c r="H219" s="32">
        <v>26.3</v>
      </c>
      <c r="I219" s="32">
        <v>26</v>
      </c>
      <c r="J219" s="32">
        <v>26.1</v>
      </c>
      <c r="K219" s="32">
        <v>26.2</v>
      </c>
      <c r="L219" s="32">
        <v>25.7</v>
      </c>
      <c r="M219" s="32">
        <v>25.7</v>
      </c>
      <c r="N219" s="96">
        <f t="shared" si="228"/>
        <v>26.691666666666666</v>
      </c>
      <c r="P219" s="73">
        <v>1998</v>
      </c>
      <c r="Q219" s="32">
        <v>33.200000000000003</v>
      </c>
      <c r="R219" s="32">
        <v>34</v>
      </c>
      <c r="S219" s="32">
        <v>34.4</v>
      </c>
      <c r="T219" s="32">
        <v>34.9</v>
      </c>
      <c r="U219" s="32">
        <v>34.200000000000003</v>
      </c>
      <c r="V219" s="32">
        <v>33.6</v>
      </c>
      <c r="W219" s="32">
        <v>32.200000000000003</v>
      </c>
      <c r="X219" s="32">
        <v>32</v>
      </c>
      <c r="Y219" s="32">
        <v>33.5</v>
      </c>
      <c r="Z219" s="32">
        <v>32.5</v>
      </c>
      <c r="AA219" s="32">
        <v>32.200000000000003</v>
      </c>
      <c r="AB219" s="32">
        <v>31.7</v>
      </c>
      <c r="AC219" s="96">
        <f t="shared" si="229"/>
        <v>33.199999999999996</v>
      </c>
      <c r="AE219" s="73">
        <v>1998</v>
      </c>
      <c r="AF219" s="32">
        <v>23</v>
      </c>
      <c r="AG219" s="32">
        <v>23.2</v>
      </c>
      <c r="AH219" s="32">
        <v>23.4</v>
      </c>
      <c r="AI219" s="32">
        <v>23.7</v>
      </c>
      <c r="AJ219" s="32">
        <v>24.3</v>
      </c>
      <c r="AK219" s="32">
        <v>24.2</v>
      </c>
      <c r="AL219" s="32">
        <v>23.8</v>
      </c>
      <c r="AM219" s="32">
        <v>23.2</v>
      </c>
      <c r="AN219" s="32">
        <v>23.1</v>
      </c>
      <c r="AO219" s="32">
        <v>23.5</v>
      </c>
      <c r="AP219" s="32">
        <v>23</v>
      </c>
      <c r="AQ219" s="32">
        <v>23.1</v>
      </c>
      <c r="AR219" s="96">
        <f t="shared" si="230"/>
        <v>23.458333333333332</v>
      </c>
    </row>
    <row r="220" spans="1:44" x14ac:dyDescent="0.25">
      <c r="A220" s="2">
        <v>1999</v>
      </c>
      <c r="B220" s="32">
        <v>26.2</v>
      </c>
      <c r="C220" s="32">
        <v>25.8</v>
      </c>
      <c r="D220" s="32">
        <v>26.3</v>
      </c>
      <c r="E220" s="32">
        <v>26.7</v>
      </c>
      <c r="F220" s="32">
        <v>26.4</v>
      </c>
      <c r="G220" s="32">
        <v>25.6</v>
      </c>
      <c r="H220" s="32">
        <v>25.9</v>
      </c>
      <c r="I220" s="32">
        <v>25.6</v>
      </c>
      <c r="J220" s="32"/>
      <c r="K220" s="32"/>
      <c r="L220" s="32"/>
      <c r="M220" s="32"/>
      <c r="N220" s="96"/>
      <c r="P220" s="73">
        <v>1999</v>
      </c>
      <c r="Q220" s="32">
        <v>33.4</v>
      </c>
      <c r="R220" s="32">
        <v>32.6</v>
      </c>
      <c r="S220" s="32">
        <v>33.4</v>
      </c>
      <c r="T220" s="32">
        <v>33.4</v>
      </c>
      <c r="U220" s="32">
        <v>32.9</v>
      </c>
      <c r="V220" s="32">
        <v>32.700000000000003</v>
      </c>
      <c r="W220" s="32">
        <v>31.8</v>
      </c>
      <c r="X220" s="32">
        <v>33</v>
      </c>
      <c r="Y220" s="32"/>
      <c r="Z220" s="32"/>
      <c r="AA220" s="32"/>
      <c r="AB220" s="32"/>
      <c r="AC220" s="96"/>
      <c r="AE220" s="73">
        <v>1999</v>
      </c>
      <c r="AF220" s="32">
        <v>22.1</v>
      </c>
      <c r="AG220" s="32">
        <v>21.7</v>
      </c>
      <c r="AH220" s="32">
        <v>21.9</v>
      </c>
      <c r="AI220" s="32">
        <v>23.1</v>
      </c>
      <c r="AJ220" s="32">
        <v>23.1</v>
      </c>
      <c r="AK220" s="32">
        <v>22.9</v>
      </c>
      <c r="AL220" s="32">
        <v>23</v>
      </c>
      <c r="AM220" s="32">
        <v>22.8</v>
      </c>
      <c r="AN220" s="32"/>
      <c r="AO220" s="32"/>
      <c r="AP220" s="32"/>
      <c r="AQ220" s="32"/>
      <c r="AR220" s="96"/>
    </row>
    <row r="221" spans="1:44" x14ac:dyDescent="0.25">
      <c r="A221" s="2">
        <v>2000</v>
      </c>
      <c r="B221" s="32">
        <v>25.6</v>
      </c>
      <c r="C221" s="32">
        <v>26.1</v>
      </c>
      <c r="D221" s="32">
        <v>26.3</v>
      </c>
      <c r="E221" s="32">
        <v>26.8</v>
      </c>
      <c r="F221" s="32">
        <v>26.2</v>
      </c>
      <c r="G221" s="32">
        <v>25.7</v>
      </c>
      <c r="H221" s="32">
        <v>25.7</v>
      </c>
      <c r="I221" s="32">
        <v>25.9</v>
      </c>
      <c r="J221" s="32">
        <v>25.3</v>
      </c>
      <c r="K221" s="32">
        <v>25.3</v>
      </c>
      <c r="L221" s="32">
        <v>25.8</v>
      </c>
      <c r="M221" s="32">
        <v>25.5</v>
      </c>
      <c r="N221" s="96">
        <f t="shared" si="228"/>
        <v>25.849999999999998</v>
      </c>
      <c r="P221" s="73">
        <v>2000</v>
      </c>
      <c r="Q221" s="32">
        <v>33.1</v>
      </c>
      <c r="R221" s="32">
        <v>34.200000000000003</v>
      </c>
      <c r="S221" s="32">
        <v>35.1</v>
      </c>
      <c r="T221" s="32">
        <v>35.1</v>
      </c>
      <c r="U221" s="32">
        <v>32.799999999999997</v>
      </c>
      <c r="V221" s="32">
        <v>31.7</v>
      </c>
      <c r="W221" s="32">
        <v>31.9</v>
      </c>
      <c r="X221" s="32">
        <v>31.9</v>
      </c>
      <c r="Y221" s="32">
        <v>31.4</v>
      </c>
      <c r="Z221" s="32">
        <v>31.1</v>
      </c>
      <c r="AA221" s="32">
        <v>32</v>
      </c>
      <c r="AB221" s="32">
        <v>30.9</v>
      </c>
      <c r="AC221" s="96">
        <f t="shared" si="229"/>
        <v>32.6</v>
      </c>
      <c r="AE221" s="73">
        <v>2000</v>
      </c>
      <c r="AF221" s="32">
        <v>21.5</v>
      </c>
      <c r="AG221" s="32">
        <v>21.3</v>
      </c>
      <c r="AH221" s="32">
        <v>21.2</v>
      </c>
      <c r="AI221" s="32">
        <v>22.4</v>
      </c>
      <c r="AJ221" s="32">
        <v>23.2</v>
      </c>
      <c r="AK221" s="32">
        <v>23.2</v>
      </c>
      <c r="AL221" s="32">
        <v>23</v>
      </c>
      <c r="AM221" s="32">
        <v>23.1</v>
      </c>
      <c r="AN221" s="32">
        <v>22.6</v>
      </c>
      <c r="AO221" s="32">
        <v>23</v>
      </c>
      <c r="AP221" s="32">
        <v>22.9</v>
      </c>
      <c r="AQ221" s="32">
        <v>22.6</v>
      </c>
      <c r="AR221" s="96">
        <f t="shared" si="230"/>
        <v>22.5</v>
      </c>
    </row>
    <row r="222" spans="1:44" x14ac:dyDescent="0.25">
      <c r="A222" s="2">
        <v>2001</v>
      </c>
      <c r="B222" s="32">
        <v>25.2</v>
      </c>
      <c r="C222" s="32">
        <v>25.7</v>
      </c>
      <c r="D222" s="32">
        <v>25.8</v>
      </c>
      <c r="E222" s="32">
        <v>26.9</v>
      </c>
      <c r="F222" s="32">
        <v>26.5</v>
      </c>
      <c r="G222" s="32">
        <v>26.5</v>
      </c>
      <c r="H222" s="32">
        <v>25.7</v>
      </c>
      <c r="I222" s="32">
        <v>26.7</v>
      </c>
      <c r="J222" s="32">
        <v>25.9</v>
      </c>
      <c r="K222" s="32">
        <v>26.4</v>
      </c>
      <c r="L222" s="32">
        <v>26</v>
      </c>
      <c r="M222" s="32">
        <v>26.1</v>
      </c>
      <c r="N222" s="96">
        <f t="shared" si="228"/>
        <v>26.116666666666664</v>
      </c>
      <c r="P222" s="73">
        <v>2001</v>
      </c>
      <c r="Q222" s="32">
        <v>32.1</v>
      </c>
      <c r="R222" s="32">
        <v>32.299999999999997</v>
      </c>
      <c r="S222" s="32">
        <v>32</v>
      </c>
      <c r="T222" s="32">
        <v>33.799999999999997</v>
      </c>
      <c r="U222" s="32">
        <v>32.5</v>
      </c>
      <c r="V222" s="32">
        <v>32.6</v>
      </c>
      <c r="W222" s="32">
        <v>31.7</v>
      </c>
      <c r="X222" s="32">
        <v>32.299999999999997</v>
      </c>
      <c r="Y222" s="32">
        <v>31.8</v>
      </c>
      <c r="Z222" s="32">
        <v>33</v>
      </c>
      <c r="AA222" s="32">
        <v>32.1</v>
      </c>
      <c r="AB222" s="32">
        <v>31.9</v>
      </c>
      <c r="AC222" s="96">
        <f t="shared" si="229"/>
        <v>32.341666666666661</v>
      </c>
      <c r="AE222" s="73">
        <v>2001</v>
      </c>
      <c r="AF222" s="32">
        <v>21.3</v>
      </c>
      <c r="AG222" s="32">
        <v>21.6</v>
      </c>
      <c r="AH222" s="32">
        <v>21.9</v>
      </c>
      <c r="AI222" s="32">
        <v>23</v>
      </c>
      <c r="AJ222" s="32">
        <v>23.3</v>
      </c>
      <c r="AK222" s="32">
        <v>23.5</v>
      </c>
      <c r="AL222" s="32">
        <v>23</v>
      </c>
      <c r="AM222" s="32">
        <v>24</v>
      </c>
      <c r="AN222" s="32">
        <v>22.9</v>
      </c>
      <c r="AO222" s="32">
        <v>23.6</v>
      </c>
      <c r="AP222" s="32">
        <v>23.3</v>
      </c>
      <c r="AQ222" s="32">
        <v>23.4</v>
      </c>
      <c r="AR222" s="96">
        <f t="shared" si="230"/>
        <v>22.900000000000002</v>
      </c>
    </row>
    <row r="223" spans="1:44" x14ac:dyDescent="0.25">
      <c r="A223" s="2">
        <v>2002</v>
      </c>
      <c r="B223" s="32">
        <v>26.9</v>
      </c>
      <c r="C223" s="32">
        <v>26.9</v>
      </c>
      <c r="D223" s="32">
        <v>27.2</v>
      </c>
      <c r="E223" s="32">
        <v>27.4</v>
      </c>
      <c r="F223" s="32">
        <v>28</v>
      </c>
      <c r="G223" s="32">
        <v>26.7</v>
      </c>
      <c r="H223" s="32">
        <v>26.6</v>
      </c>
      <c r="I223" s="32">
        <v>26.3</v>
      </c>
      <c r="J223" s="32">
        <v>26.2</v>
      </c>
      <c r="K223" s="32">
        <v>26</v>
      </c>
      <c r="L223" s="32">
        <v>26.1</v>
      </c>
      <c r="M223" s="32">
        <v>26.7</v>
      </c>
      <c r="N223" s="96">
        <f t="shared" si="228"/>
        <v>26.75</v>
      </c>
      <c r="P223" s="73">
        <v>2002</v>
      </c>
      <c r="Q223" s="32">
        <v>33.9</v>
      </c>
      <c r="R223" s="32">
        <v>33.9</v>
      </c>
      <c r="S223" s="32">
        <v>33.700000000000003</v>
      </c>
      <c r="T223" s="32">
        <v>34.6</v>
      </c>
      <c r="U223" s="32">
        <v>34.9</v>
      </c>
      <c r="V223" s="32">
        <v>33</v>
      </c>
      <c r="W223" s="32">
        <v>32.299999999999997</v>
      </c>
      <c r="X223" s="32">
        <v>31.9</v>
      </c>
      <c r="Y223" s="32">
        <v>32.200000000000003</v>
      </c>
      <c r="Z223" s="32">
        <v>32.200000000000003</v>
      </c>
      <c r="AA223" s="32">
        <v>32.700000000000003</v>
      </c>
      <c r="AB223" s="32">
        <v>33.5</v>
      </c>
      <c r="AC223" s="96">
        <f t="shared" si="229"/>
        <v>33.233333333333327</v>
      </c>
      <c r="AE223" s="73">
        <v>2002</v>
      </c>
      <c r="AF223" s="32">
        <v>23</v>
      </c>
      <c r="AG223" s="32">
        <v>22.4</v>
      </c>
      <c r="AH223" s="32">
        <v>22.8</v>
      </c>
      <c r="AI223" s="32">
        <v>23.4</v>
      </c>
      <c r="AJ223" s="32">
        <v>24.5</v>
      </c>
      <c r="AK223" s="32">
        <v>23.8</v>
      </c>
      <c r="AL223" s="32">
        <v>23.8</v>
      </c>
      <c r="AM223" s="32">
        <v>23.7</v>
      </c>
      <c r="AN223" s="32">
        <v>23.3</v>
      </c>
      <c r="AO223" s="32">
        <v>23.4</v>
      </c>
      <c r="AP223" s="32">
        <v>23.4</v>
      </c>
      <c r="AQ223" s="32">
        <v>23</v>
      </c>
      <c r="AR223" s="96">
        <f t="shared" si="230"/>
        <v>23.375</v>
      </c>
    </row>
    <row r="224" spans="1:44" x14ac:dyDescent="0.25">
      <c r="A224" s="2">
        <v>2003</v>
      </c>
      <c r="B224" s="32">
        <v>25.8</v>
      </c>
      <c r="C224" s="32">
        <v>25.6</v>
      </c>
      <c r="D224" s="32">
        <v>25.8</v>
      </c>
      <c r="E224" s="32">
        <v>26.2</v>
      </c>
      <c r="F224" s="32">
        <v>25.9</v>
      </c>
      <c r="G224" s="32">
        <v>25.9</v>
      </c>
      <c r="H224" s="32">
        <v>25.9</v>
      </c>
      <c r="I224" s="32">
        <v>25.8</v>
      </c>
      <c r="J224" s="32">
        <v>25.6</v>
      </c>
      <c r="K224" s="32">
        <v>26</v>
      </c>
      <c r="L224" s="32">
        <v>25.7</v>
      </c>
      <c r="M224" s="32">
        <v>25.8</v>
      </c>
      <c r="N224" s="96">
        <f t="shared" si="228"/>
        <v>25.833333333333332</v>
      </c>
      <c r="P224" s="73">
        <v>2003</v>
      </c>
      <c r="Q224" s="32">
        <v>31</v>
      </c>
      <c r="R224" s="32">
        <v>30.7</v>
      </c>
      <c r="S224" s="32">
        <v>31.3</v>
      </c>
      <c r="T224" s="32">
        <v>32</v>
      </c>
      <c r="U224" s="32">
        <v>30.8</v>
      </c>
      <c r="V224" s="32">
        <v>30.8</v>
      </c>
      <c r="W224" s="32">
        <v>30.9</v>
      </c>
      <c r="X224" s="32">
        <v>31.4</v>
      </c>
      <c r="Y224" s="32">
        <v>30.9</v>
      </c>
      <c r="Z224" s="32">
        <v>31</v>
      </c>
      <c r="AA224" s="32">
        <v>30.5</v>
      </c>
      <c r="AB224" s="32">
        <v>30.9</v>
      </c>
      <c r="AC224" s="96">
        <f t="shared" si="229"/>
        <v>31.016666666666666</v>
      </c>
      <c r="AE224" s="73">
        <v>2003</v>
      </c>
      <c r="AF224" s="32">
        <v>23.1</v>
      </c>
      <c r="AG224" s="32">
        <v>22.7</v>
      </c>
      <c r="AH224" s="32">
        <v>22.8</v>
      </c>
      <c r="AI224" s="32">
        <v>23.2</v>
      </c>
      <c r="AJ224" s="32">
        <v>23.4</v>
      </c>
      <c r="AK224" s="32">
        <v>23.3</v>
      </c>
      <c r="AL224" s="32">
        <v>23.2</v>
      </c>
      <c r="AM224" s="32">
        <v>22.6</v>
      </c>
      <c r="AN224" s="32">
        <v>22.8</v>
      </c>
      <c r="AO224" s="32">
        <v>23.3</v>
      </c>
      <c r="AP224" s="32">
        <v>22.7</v>
      </c>
      <c r="AQ224" s="32">
        <v>22.8</v>
      </c>
      <c r="AR224" s="96">
        <f t="shared" si="230"/>
        <v>22.991666666666664</v>
      </c>
    </row>
    <row r="225" spans="1:44" x14ac:dyDescent="0.25">
      <c r="A225" s="2">
        <v>2004</v>
      </c>
      <c r="B225" s="32">
        <v>24.8</v>
      </c>
      <c r="C225" s="32">
        <v>25.7</v>
      </c>
      <c r="D225" s="32">
        <v>26.4</v>
      </c>
      <c r="E225" s="32">
        <v>26.1</v>
      </c>
      <c r="F225" s="32">
        <v>25.7</v>
      </c>
      <c r="G225" s="32">
        <v>26.7</v>
      </c>
      <c r="H225" s="32">
        <v>26.3</v>
      </c>
      <c r="I225" s="32">
        <v>26.2</v>
      </c>
      <c r="J225" s="32">
        <v>26.2</v>
      </c>
      <c r="K225" s="32">
        <v>26.1</v>
      </c>
      <c r="L225" s="32">
        <v>26.1</v>
      </c>
      <c r="M225" s="32">
        <v>26.6</v>
      </c>
      <c r="N225" s="96"/>
      <c r="P225" s="73">
        <v>2004</v>
      </c>
      <c r="Q225" s="32">
        <v>31.7</v>
      </c>
      <c r="R225" s="32">
        <v>31.9</v>
      </c>
      <c r="S225" s="32">
        <v>32.700000000000003</v>
      </c>
      <c r="T225" s="32">
        <v>31.9</v>
      </c>
      <c r="U225" s="32">
        <v>30.9</v>
      </c>
      <c r="V225" s="32">
        <v>32.1</v>
      </c>
      <c r="W225" s="32">
        <v>31.2</v>
      </c>
      <c r="X225" s="32">
        <v>31.3</v>
      </c>
      <c r="Y225" s="32">
        <v>32.200000000000003</v>
      </c>
      <c r="Z225" s="32">
        <v>32.6</v>
      </c>
      <c r="AA225" s="32">
        <v>31.4</v>
      </c>
      <c r="AB225" s="32">
        <v>33.299999999999997</v>
      </c>
      <c r="AC225" s="96">
        <f t="shared" si="229"/>
        <v>31.933333333333334</v>
      </c>
      <c r="AE225" s="73">
        <v>2004</v>
      </c>
      <c r="AF225" s="32">
        <v>21.1</v>
      </c>
      <c r="AG225" s="32">
        <v>21.5</v>
      </c>
      <c r="AH225" s="32">
        <v>22.5</v>
      </c>
      <c r="AI225" s="32">
        <v>22.8</v>
      </c>
      <c r="AJ225" s="32">
        <v>23</v>
      </c>
      <c r="AK225" s="32">
        <v>23.9</v>
      </c>
      <c r="AL225" s="32">
        <v>23.6</v>
      </c>
      <c r="AM225" s="32">
        <v>23.6</v>
      </c>
      <c r="AN225" s="32">
        <v>23.4</v>
      </c>
      <c r="AO225" s="32">
        <v>23</v>
      </c>
      <c r="AP225" s="32">
        <v>23.2</v>
      </c>
      <c r="AQ225" s="32">
        <v>22.5</v>
      </c>
      <c r="AR225" s="96">
        <f t="shared" si="230"/>
        <v>22.841666666666665</v>
      </c>
    </row>
    <row r="226" spans="1:44" x14ac:dyDescent="0.25">
      <c r="A226" s="2">
        <v>2005</v>
      </c>
      <c r="B226" s="32"/>
      <c r="C226" s="32"/>
      <c r="D226" s="32"/>
      <c r="E226" s="32">
        <v>27.8</v>
      </c>
      <c r="F226" s="32"/>
      <c r="G226" s="32">
        <v>27</v>
      </c>
      <c r="H226" s="32">
        <v>26.8</v>
      </c>
      <c r="I226" s="32">
        <v>26.6</v>
      </c>
      <c r="J226" s="32">
        <v>26.2</v>
      </c>
      <c r="K226" s="32">
        <v>26.1</v>
      </c>
      <c r="L226" s="32">
        <v>25.7</v>
      </c>
      <c r="M226" s="32">
        <v>26.4</v>
      </c>
      <c r="N226" s="96">
        <f t="shared" si="228"/>
        <v>26.574999999999996</v>
      </c>
      <c r="P226" s="73">
        <v>2005</v>
      </c>
      <c r="Q226" s="32"/>
      <c r="R226" s="32"/>
      <c r="S226" s="32"/>
      <c r="T226" s="32">
        <v>33.5</v>
      </c>
      <c r="U226" s="32"/>
      <c r="V226" s="32">
        <v>32.6</v>
      </c>
      <c r="W226" s="32">
        <v>32.700000000000003</v>
      </c>
      <c r="X226" s="32">
        <v>31.8</v>
      </c>
      <c r="Y226" s="32">
        <v>31.6</v>
      </c>
      <c r="Z226" s="32">
        <v>31.6</v>
      </c>
      <c r="AA226" s="32">
        <v>30.4</v>
      </c>
      <c r="AB226" s="32">
        <v>33.299999999999997</v>
      </c>
      <c r="AC226" s="96"/>
      <c r="AE226" s="73">
        <v>2005</v>
      </c>
      <c r="AF226" s="32"/>
      <c r="AG226" s="32"/>
      <c r="AH226" s="32"/>
      <c r="AI226" s="32">
        <v>24.2</v>
      </c>
      <c r="AJ226" s="32"/>
      <c r="AK226" s="32">
        <v>24.1</v>
      </c>
      <c r="AL226" s="32">
        <v>24</v>
      </c>
      <c r="AM226" s="32">
        <v>24</v>
      </c>
      <c r="AN226" s="32">
        <v>23.4</v>
      </c>
      <c r="AO226" s="32">
        <v>23.2</v>
      </c>
      <c r="AP226" s="32">
        <v>23.2</v>
      </c>
      <c r="AQ226" s="32">
        <v>22.6</v>
      </c>
      <c r="AR226" s="96"/>
    </row>
    <row r="227" spans="1:44" x14ac:dyDescent="0.25">
      <c r="A227" s="2">
        <v>2006</v>
      </c>
      <c r="B227" s="32">
        <v>26.9</v>
      </c>
      <c r="C227" s="32">
        <v>26.8</v>
      </c>
      <c r="D227" s="32">
        <v>27.3</v>
      </c>
      <c r="E227" s="32">
        <v>26.8</v>
      </c>
      <c r="F227" s="32">
        <v>26.6</v>
      </c>
      <c r="G227" s="32">
        <v>26.5</v>
      </c>
      <c r="H227" s="32">
        <v>26.5</v>
      </c>
      <c r="I227" s="32">
        <v>26.5</v>
      </c>
      <c r="J227" s="32">
        <v>26.1</v>
      </c>
      <c r="K227" s="32">
        <v>26.1</v>
      </c>
      <c r="L227" s="32">
        <v>25.8</v>
      </c>
      <c r="M227" s="32">
        <v>26.5</v>
      </c>
      <c r="N227" s="96">
        <f t="shared" si="228"/>
        <v>26.533333333333335</v>
      </c>
      <c r="P227" s="73">
        <v>2006</v>
      </c>
      <c r="Q227" s="32">
        <v>34</v>
      </c>
      <c r="R227" s="32">
        <v>33.1</v>
      </c>
      <c r="S227" s="32">
        <v>34.4</v>
      </c>
      <c r="T227" s="32">
        <v>33.4</v>
      </c>
      <c r="U227" s="32">
        <v>31.6</v>
      </c>
      <c r="V227" s="32">
        <v>31.7</v>
      </c>
      <c r="W227" s="32">
        <v>32</v>
      </c>
      <c r="X227" s="32">
        <v>32</v>
      </c>
      <c r="Y227" s="32">
        <v>31.7</v>
      </c>
      <c r="Z227" s="32">
        <v>30.7</v>
      </c>
      <c r="AA227" s="32">
        <v>30.1</v>
      </c>
      <c r="AB227" s="32">
        <v>31.7</v>
      </c>
      <c r="AC227" s="96">
        <f t="shared" si="229"/>
        <v>32.199999999999996</v>
      </c>
      <c r="AE227" s="73">
        <v>2006</v>
      </c>
      <c r="AF227" s="32">
        <v>22.9</v>
      </c>
      <c r="AG227" s="32">
        <v>22.5</v>
      </c>
      <c r="AH227" s="32">
        <v>23</v>
      </c>
      <c r="AI227" s="32">
        <v>23.4</v>
      </c>
      <c r="AJ227" s="32">
        <v>24</v>
      </c>
      <c r="AK227" s="32">
        <v>24</v>
      </c>
      <c r="AL227" s="32">
        <v>23.9</v>
      </c>
      <c r="AM227" s="32">
        <v>23.8</v>
      </c>
      <c r="AN227" s="32">
        <v>23.6</v>
      </c>
      <c r="AO227" s="32">
        <v>23.3</v>
      </c>
      <c r="AP227" s="32">
        <v>23.5</v>
      </c>
      <c r="AQ227" s="32">
        <v>23.4</v>
      </c>
      <c r="AR227" s="96">
        <f t="shared" si="230"/>
        <v>23.441666666666666</v>
      </c>
    </row>
    <row r="228" spans="1:44" x14ac:dyDescent="0.25">
      <c r="A228" s="2">
        <v>2007</v>
      </c>
      <c r="B228" s="32">
        <v>27.1</v>
      </c>
      <c r="C228" s="32">
        <v>26.5</v>
      </c>
      <c r="D228" s="32">
        <v>27.5</v>
      </c>
      <c r="E228" s="32">
        <v>27.1</v>
      </c>
      <c r="F228" s="32">
        <v>26.5</v>
      </c>
      <c r="G228" s="32">
        <v>26.5</v>
      </c>
      <c r="H228" s="32">
        <v>26.3</v>
      </c>
      <c r="I228" s="32">
        <v>25.9</v>
      </c>
      <c r="J228" s="32">
        <v>25.9</v>
      </c>
      <c r="K228" s="32">
        <v>26</v>
      </c>
      <c r="L228" s="32">
        <v>25.8</v>
      </c>
      <c r="M228" s="32">
        <v>25.8</v>
      </c>
      <c r="N228" s="96">
        <f t="shared" si="228"/>
        <v>26.408333333333335</v>
      </c>
      <c r="P228" s="73">
        <v>2007</v>
      </c>
      <c r="Q228" s="32">
        <v>33.9</v>
      </c>
      <c r="R228" s="32">
        <v>33.6</v>
      </c>
      <c r="S228" s="32">
        <v>34.700000000000003</v>
      </c>
      <c r="T228" s="32">
        <v>33.1</v>
      </c>
      <c r="U228" s="32">
        <v>32.1</v>
      </c>
      <c r="V228" s="32">
        <v>31.9</v>
      </c>
      <c r="W228" s="32">
        <v>31.4</v>
      </c>
      <c r="X228" s="32">
        <v>30.8</v>
      </c>
      <c r="Y228" s="32">
        <v>31.1</v>
      </c>
      <c r="Z228" s="32">
        <v>31.1</v>
      </c>
      <c r="AA228" s="32">
        <v>30.5</v>
      </c>
      <c r="AB228" s="32">
        <v>31.4</v>
      </c>
      <c r="AC228" s="96">
        <f t="shared" si="229"/>
        <v>32.133333333333333</v>
      </c>
      <c r="AE228" s="73">
        <v>2007</v>
      </c>
      <c r="AF228" s="32">
        <v>23.1</v>
      </c>
      <c r="AG228" s="32">
        <v>22</v>
      </c>
      <c r="AH228" s="32">
        <v>23.3</v>
      </c>
      <c r="AI228" s="32">
        <v>23.6</v>
      </c>
      <c r="AJ228" s="32">
        <v>23.9</v>
      </c>
      <c r="AK228" s="32">
        <v>23.8</v>
      </c>
      <c r="AL228" s="32">
        <v>23.7</v>
      </c>
      <c r="AM228" s="32">
        <v>23.3</v>
      </c>
      <c r="AN228" s="32">
        <v>23.1</v>
      </c>
      <c r="AO228" s="32">
        <v>23.4</v>
      </c>
      <c r="AP228" s="32">
        <v>23.5</v>
      </c>
      <c r="AQ228" s="32">
        <v>22.8</v>
      </c>
      <c r="AR228" s="96">
        <f t="shared" si="230"/>
        <v>23.291666666666671</v>
      </c>
    </row>
    <row r="229" spans="1:44" x14ac:dyDescent="0.25">
      <c r="A229" s="2">
        <v>2008</v>
      </c>
      <c r="B229" s="32">
        <v>26.1</v>
      </c>
      <c r="C229" s="32">
        <v>26.4</v>
      </c>
      <c r="D229" s="32">
        <v>26.8</v>
      </c>
      <c r="E229" s="32">
        <v>27.4</v>
      </c>
      <c r="F229" s="32">
        <v>26.7</v>
      </c>
      <c r="G229" s="32">
        <v>26.6</v>
      </c>
      <c r="H229" s="32">
        <v>25.8</v>
      </c>
      <c r="I229" s="32">
        <v>26</v>
      </c>
      <c r="J229" s="32">
        <v>26.5</v>
      </c>
      <c r="K229" s="32">
        <v>26.2</v>
      </c>
      <c r="L229" s="32">
        <v>25.3</v>
      </c>
      <c r="M229" s="32">
        <v>26.3</v>
      </c>
      <c r="N229" s="96">
        <f t="shared" si="228"/>
        <v>26.341666666666669</v>
      </c>
      <c r="P229" s="73">
        <v>2008</v>
      </c>
      <c r="Q229" s="32">
        <v>32.9</v>
      </c>
      <c r="R229" s="32">
        <v>33.799999999999997</v>
      </c>
      <c r="S229" s="32">
        <v>34.6</v>
      </c>
      <c r="T229" s="32">
        <v>34.799999999999997</v>
      </c>
      <c r="U229" s="32">
        <v>32.1</v>
      </c>
      <c r="V229" s="32">
        <v>31.8</v>
      </c>
      <c r="W229" s="32">
        <v>30.8</v>
      </c>
      <c r="X229" s="32">
        <v>31.2</v>
      </c>
      <c r="Y229" s="32">
        <v>31.7</v>
      </c>
      <c r="Z229" s="32">
        <v>30.8</v>
      </c>
      <c r="AA229" s="32">
        <v>29</v>
      </c>
      <c r="AB229" s="32">
        <v>32.299999999999997</v>
      </c>
      <c r="AC229" s="96">
        <f t="shared" si="229"/>
        <v>32.15</v>
      </c>
      <c r="AE229" s="73">
        <v>2008</v>
      </c>
      <c r="AF229" s="32">
        <v>21.8</v>
      </c>
      <c r="AG229" s="32">
        <v>22</v>
      </c>
      <c r="AH229" s="32">
        <v>21.9</v>
      </c>
      <c r="AI229" s="32">
        <v>22.8</v>
      </c>
      <c r="AJ229" s="32">
        <v>23.7</v>
      </c>
      <c r="AK229" s="32">
        <v>23.9</v>
      </c>
      <c r="AL229" s="32">
        <v>23.3</v>
      </c>
      <c r="AM229" s="32">
        <v>23.4</v>
      </c>
      <c r="AN229" s="32">
        <v>23.7</v>
      </c>
      <c r="AO229" s="32">
        <v>23.7</v>
      </c>
      <c r="AP229" s="32">
        <v>23.5</v>
      </c>
      <c r="AQ229" s="32">
        <v>23</v>
      </c>
      <c r="AR229" s="96">
        <f t="shared" si="230"/>
        <v>23.058333333333334</v>
      </c>
    </row>
    <row r="230" spans="1:44" x14ac:dyDescent="0.25">
      <c r="A230" s="2">
        <v>2009</v>
      </c>
      <c r="B230" s="32">
        <v>26.6</v>
      </c>
      <c r="C230" s="32">
        <v>26.7</v>
      </c>
      <c r="D230" s="32">
        <v>26.7</v>
      </c>
      <c r="E230" s="32">
        <v>27.5</v>
      </c>
      <c r="F230" s="32">
        <v>26.9</v>
      </c>
      <c r="G230" s="32">
        <v>26.5</v>
      </c>
      <c r="H230" s="32">
        <v>26.5</v>
      </c>
      <c r="I230" s="32">
        <v>26.4</v>
      </c>
      <c r="J230" s="32">
        <v>26.7</v>
      </c>
      <c r="K230" s="32">
        <v>26.2</v>
      </c>
      <c r="L230" s="32">
        <v>25.8</v>
      </c>
      <c r="M230" s="32">
        <v>26.7</v>
      </c>
      <c r="N230" s="96">
        <f t="shared" si="228"/>
        <v>26.599999999999998</v>
      </c>
      <c r="P230" s="73">
        <v>2009</v>
      </c>
      <c r="Q230" s="32">
        <v>33.1</v>
      </c>
      <c r="R230" s="32">
        <v>33.1</v>
      </c>
      <c r="S230" s="32">
        <v>33.700000000000003</v>
      </c>
      <c r="T230" s="32">
        <v>34.299999999999997</v>
      </c>
      <c r="U230" s="32">
        <v>32.4</v>
      </c>
      <c r="V230" s="32">
        <v>31.3</v>
      </c>
      <c r="W230" s="32">
        <v>30.4</v>
      </c>
      <c r="X230" s="32">
        <v>30.9</v>
      </c>
      <c r="Y230" s="32">
        <v>31.2</v>
      </c>
      <c r="Z230" s="32">
        <v>30.8</v>
      </c>
      <c r="AA230" s="32">
        <v>29.4</v>
      </c>
      <c r="AB230" s="32">
        <v>31.1</v>
      </c>
      <c r="AC230" s="96">
        <f t="shared" si="229"/>
        <v>31.808333333333334</v>
      </c>
      <c r="AE230" s="73">
        <v>2009</v>
      </c>
      <c r="AF230" s="32">
        <v>22.8</v>
      </c>
      <c r="AG230" s="32">
        <v>22.9</v>
      </c>
      <c r="AH230" s="32">
        <v>22.6</v>
      </c>
      <c r="AI230" s="32">
        <v>23.6</v>
      </c>
      <c r="AJ230" s="32">
        <v>24.2</v>
      </c>
      <c r="AK230" s="32">
        <v>23.8</v>
      </c>
      <c r="AL230" s="32">
        <v>24.3</v>
      </c>
      <c r="AM230" s="32">
        <v>24</v>
      </c>
      <c r="AN230" s="32">
        <v>24.2</v>
      </c>
      <c r="AO230" s="32">
        <v>24</v>
      </c>
      <c r="AP230" s="32">
        <v>23.9</v>
      </c>
      <c r="AQ230" s="32">
        <v>23.8</v>
      </c>
      <c r="AR230" s="96">
        <f t="shared" si="230"/>
        <v>23.675000000000001</v>
      </c>
    </row>
    <row r="231" spans="1:44" x14ac:dyDescent="0.25">
      <c r="A231" s="2">
        <v>2010</v>
      </c>
      <c r="B231" s="32">
        <v>26.6</v>
      </c>
      <c r="C231" s="32">
        <v>27.4</v>
      </c>
      <c r="D231" s="32">
        <v>27.6</v>
      </c>
      <c r="E231" s="32">
        <v>28</v>
      </c>
      <c r="F231" s="32">
        <v>27.5</v>
      </c>
      <c r="G231" s="32">
        <v>26.6</v>
      </c>
      <c r="H231" s="32">
        <v>26.1</v>
      </c>
      <c r="I231" s="32">
        <v>26.2</v>
      </c>
      <c r="J231" s="32">
        <v>26.1</v>
      </c>
      <c r="K231" s="32">
        <v>25.6</v>
      </c>
      <c r="L231" s="32">
        <v>25.1</v>
      </c>
      <c r="M231" s="32">
        <v>24.5</v>
      </c>
      <c r="N231" s="96">
        <f t="shared" si="228"/>
        <v>26.441666666666666</v>
      </c>
      <c r="P231" s="73">
        <v>2010</v>
      </c>
      <c r="Q231" s="32">
        <v>32.1</v>
      </c>
      <c r="R231" s="32">
        <v>32</v>
      </c>
      <c r="S231" s="32">
        <v>32.299999999999997</v>
      </c>
      <c r="T231" s="32">
        <v>33.299999999999997</v>
      </c>
      <c r="U231" s="32">
        <v>31.9</v>
      </c>
      <c r="V231" s="32">
        <v>30.9</v>
      </c>
      <c r="W231" s="32">
        <v>30.5</v>
      </c>
      <c r="X231" s="32">
        <v>31.1</v>
      </c>
      <c r="Y231" s="32">
        <v>30.7</v>
      </c>
      <c r="Z231" s="32">
        <v>29.6</v>
      </c>
      <c r="AA231" s="32">
        <v>29.5</v>
      </c>
      <c r="AB231" s="32">
        <v>27.9</v>
      </c>
      <c r="AC231" s="96">
        <f t="shared" si="229"/>
        <v>30.983333333333334</v>
      </c>
      <c r="AE231" s="73">
        <v>2010</v>
      </c>
      <c r="AF231" s="32">
        <v>22.6</v>
      </c>
      <c r="AG231" s="32">
        <v>24.1</v>
      </c>
      <c r="AH231" s="32">
        <v>24.5</v>
      </c>
      <c r="AI231" s="32">
        <v>24.6</v>
      </c>
      <c r="AJ231" s="32">
        <v>24.9</v>
      </c>
      <c r="AK231" s="32">
        <v>24.1</v>
      </c>
      <c r="AL231" s="32">
        <v>23.7</v>
      </c>
      <c r="AM231" s="32">
        <v>23.6</v>
      </c>
      <c r="AN231" s="32">
        <v>23.4</v>
      </c>
      <c r="AO231" s="32">
        <v>23.5</v>
      </c>
      <c r="AP231" s="32">
        <v>22.8</v>
      </c>
      <c r="AQ231" s="32">
        <v>22.1</v>
      </c>
      <c r="AR231" s="96">
        <f t="shared" si="230"/>
        <v>23.658333333333335</v>
      </c>
    </row>
    <row r="232" spans="1:44" x14ac:dyDescent="0.25">
      <c r="A232" s="2">
        <v>2011</v>
      </c>
      <c r="B232" s="32">
        <v>25.7</v>
      </c>
      <c r="C232" s="32">
        <v>26.3</v>
      </c>
      <c r="D232" s="32">
        <v>26.4</v>
      </c>
      <c r="E232" s="32">
        <v>26.7</v>
      </c>
      <c r="F232" s="32">
        <v>27.2</v>
      </c>
      <c r="G232" s="32">
        <v>26.6</v>
      </c>
      <c r="H232" s="32">
        <v>26.2</v>
      </c>
      <c r="I232" s="32">
        <v>26.4</v>
      </c>
      <c r="J232" s="32">
        <v>26</v>
      </c>
      <c r="K232" s="32">
        <v>25.5</v>
      </c>
      <c r="L232" s="32">
        <v>25.4</v>
      </c>
      <c r="M232" s="32">
        <v>25.4</v>
      </c>
      <c r="N232" s="96">
        <f t="shared" si="228"/>
        <v>26.149999999999995</v>
      </c>
      <c r="P232" s="73">
        <v>2011</v>
      </c>
      <c r="Q232" s="32">
        <v>31.2</v>
      </c>
      <c r="R232" s="32">
        <v>33</v>
      </c>
      <c r="S232" s="32">
        <v>32.5</v>
      </c>
      <c r="T232" s="32">
        <v>32.6</v>
      </c>
      <c r="U232" s="32">
        <v>32.799999999999997</v>
      </c>
      <c r="V232" s="32">
        <v>31</v>
      </c>
      <c r="W232" s="32">
        <v>30.7</v>
      </c>
      <c r="X232" s="32">
        <v>31.5</v>
      </c>
      <c r="Y232" s="32">
        <v>31</v>
      </c>
      <c r="Z232" s="32">
        <v>30.5</v>
      </c>
      <c r="AA232" s="32">
        <v>29.6</v>
      </c>
      <c r="AB232" s="32">
        <v>29.4</v>
      </c>
      <c r="AC232" s="96">
        <f t="shared" si="229"/>
        <v>31.316666666666666</v>
      </c>
      <c r="AE232" s="73">
        <v>2011</v>
      </c>
      <c r="AF232" s="32">
        <v>22.5</v>
      </c>
      <c r="AG232" s="32">
        <v>22.3</v>
      </c>
      <c r="AH232" s="32">
        <v>22.4</v>
      </c>
      <c r="AI232" s="32">
        <v>23.1</v>
      </c>
      <c r="AJ232" s="32">
        <v>24</v>
      </c>
      <c r="AK232" s="32">
        <v>24</v>
      </c>
      <c r="AL232" s="32">
        <v>23.5</v>
      </c>
      <c r="AM232" s="32">
        <v>23.8</v>
      </c>
      <c r="AN232" s="32">
        <v>23.4</v>
      </c>
      <c r="AO232" s="32">
        <v>23</v>
      </c>
      <c r="AP232" s="32">
        <v>23.3</v>
      </c>
      <c r="AQ232" s="32">
        <v>23.1</v>
      </c>
      <c r="AR232" s="96">
        <f t="shared" si="230"/>
        <v>23.200000000000003</v>
      </c>
    </row>
    <row r="233" spans="1:44" x14ac:dyDescent="0.25">
      <c r="A233" s="2">
        <v>2012</v>
      </c>
      <c r="B233" s="32">
        <v>26.1</v>
      </c>
      <c r="C233" s="32">
        <v>26.1</v>
      </c>
      <c r="D233" s="32">
        <v>26.8</v>
      </c>
      <c r="E233" s="32">
        <v>26.6</v>
      </c>
      <c r="F233" s="32">
        <v>26.6</v>
      </c>
      <c r="G233" s="32">
        <v>26.6</v>
      </c>
      <c r="H233" s="32">
        <v>26.5</v>
      </c>
      <c r="I233" s="32">
        <v>26</v>
      </c>
      <c r="J233" s="32">
        <v>26.1</v>
      </c>
      <c r="K233" s="32">
        <v>25.7</v>
      </c>
      <c r="L233" s="32">
        <v>25.8</v>
      </c>
      <c r="M233" s="32">
        <v>26.2</v>
      </c>
      <c r="N233" s="96">
        <f t="shared" si="228"/>
        <v>26.258333333333329</v>
      </c>
      <c r="P233" s="73">
        <v>2012</v>
      </c>
      <c r="Q233" s="32">
        <v>31.6</v>
      </c>
      <c r="R233" s="32">
        <v>31.7</v>
      </c>
      <c r="S233" s="32">
        <v>31.9</v>
      </c>
      <c r="T233" s="32">
        <v>31.9</v>
      </c>
      <c r="U233" s="32">
        <v>31.2</v>
      </c>
      <c r="V233" s="32">
        <v>31.2</v>
      </c>
      <c r="W233" s="32">
        <v>30.7</v>
      </c>
      <c r="X233" s="32">
        <v>30.7</v>
      </c>
      <c r="Y233" s="32">
        <v>30.4</v>
      </c>
      <c r="Z233" s="32">
        <v>30.4</v>
      </c>
      <c r="AA233" s="32">
        <v>29.5</v>
      </c>
      <c r="AB233" s="32">
        <v>30.7</v>
      </c>
      <c r="AC233" s="96">
        <f t="shared" si="229"/>
        <v>30.99166666666666</v>
      </c>
      <c r="AE233" s="73">
        <v>2012</v>
      </c>
      <c r="AF233" s="32">
        <v>22.3</v>
      </c>
      <c r="AG233" s="32">
        <v>22.2</v>
      </c>
      <c r="AH233" s="32">
        <v>23.4</v>
      </c>
      <c r="AI233" s="32">
        <v>23.4</v>
      </c>
      <c r="AJ233" s="32">
        <v>24</v>
      </c>
      <c r="AK233" s="32">
        <v>23.9</v>
      </c>
      <c r="AL233" s="32">
        <v>24</v>
      </c>
      <c r="AM233" s="32">
        <v>23.3</v>
      </c>
      <c r="AN233" s="32">
        <v>23.7</v>
      </c>
      <c r="AO233" s="32">
        <v>23.2</v>
      </c>
      <c r="AP233" s="32">
        <v>23.7</v>
      </c>
      <c r="AQ233" s="32">
        <v>23.6</v>
      </c>
      <c r="AR233" s="96">
        <f t="shared" si="230"/>
        <v>23.391666666666669</v>
      </c>
    </row>
    <row r="234" spans="1:44" x14ac:dyDescent="0.25">
      <c r="A234" s="2">
        <v>2013</v>
      </c>
      <c r="B234" s="32">
        <v>26.7</v>
      </c>
      <c r="C234" s="32">
        <v>26.6</v>
      </c>
      <c r="D234" s="32">
        <v>26.9</v>
      </c>
      <c r="E234" s="32">
        <v>27.4</v>
      </c>
      <c r="F234" s="32">
        <v>26.7</v>
      </c>
      <c r="G234" s="32">
        <v>26.6</v>
      </c>
      <c r="H234" s="32">
        <v>26.4</v>
      </c>
      <c r="I234" s="32">
        <v>26.1</v>
      </c>
      <c r="J234" s="32">
        <v>26.1</v>
      </c>
      <c r="K234" s="32">
        <v>25.8</v>
      </c>
      <c r="L234" s="32">
        <v>26.2</v>
      </c>
      <c r="M234" s="32">
        <v>26.7</v>
      </c>
      <c r="N234" s="96">
        <f t="shared" si="228"/>
        <v>26.516666666666662</v>
      </c>
      <c r="P234" s="73">
        <v>2013</v>
      </c>
      <c r="Q234" s="32">
        <v>32.799999999999997</v>
      </c>
      <c r="R234" s="32">
        <v>31.7</v>
      </c>
      <c r="S234" s="32">
        <v>31.8</v>
      </c>
      <c r="T234" s="32">
        <v>32.799999999999997</v>
      </c>
      <c r="U234" s="32">
        <v>31.2</v>
      </c>
      <c r="V234" s="32">
        <v>30.5</v>
      </c>
      <c r="W234" s="32">
        <v>30.7</v>
      </c>
      <c r="X234" s="32">
        <v>30.3</v>
      </c>
      <c r="Y234" s="32">
        <v>30.4</v>
      </c>
      <c r="Z234" s="32">
        <v>29.9</v>
      </c>
      <c r="AA234" s="32">
        <v>31.3</v>
      </c>
      <c r="AB234" s="32">
        <v>31.9</v>
      </c>
      <c r="AC234" s="96">
        <f t="shared" si="229"/>
        <v>31.274999999999995</v>
      </c>
      <c r="AE234" s="73">
        <v>2013</v>
      </c>
      <c r="AF234" s="32">
        <v>22.8</v>
      </c>
      <c r="AG234" s="32">
        <v>22.7</v>
      </c>
      <c r="AH234" s="32">
        <v>23.7</v>
      </c>
      <c r="AI234" s="32">
        <v>24.2</v>
      </c>
      <c r="AJ234" s="32">
        <v>24.3</v>
      </c>
      <c r="AK234" s="32">
        <v>24</v>
      </c>
      <c r="AL234" s="32">
        <v>23.9</v>
      </c>
      <c r="AM234" s="32">
        <v>23.6</v>
      </c>
      <c r="AN234" s="32">
        <v>23.6</v>
      </c>
      <c r="AO234" s="32">
        <v>23.5</v>
      </c>
      <c r="AP234" s="32">
        <v>23.5</v>
      </c>
      <c r="AQ234" s="32">
        <v>23.6</v>
      </c>
      <c r="AR234" s="96">
        <f t="shared" si="230"/>
        <v>23.616666666666664</v>
      </c>
    </row>
    <row r="235" spans="1:44" x14ac:dyDescent="0.25">
      <c r="A235" s="2">
        <v>2014</v>
      </c>
      <c r="B235" s="32">
        <v>26.6</v>
      </c>
      <c r="C235" s="32">
        <v>26.5</v>
      </c>
      <c r="D235" s="32">
        <v>26.8</v>
      </c>
      <c r="E235" s="32">
        <v>27.5</v>
      </c>
      <c r="F235" s="32">
        <v>26.9</v>
      </c>
      <c r="G235" s="32">
        <v>26.9</v>
      </c>
      <c r="H235" s="32">
        <v>27.5</v>
      </c>
      <c r="I235" s="32">
        <v>26.8</v>
      </c>
      <c r="J235" s="32">
        <v>26.2</v>
      </c>
      <c r="K235" s="32">
        <v>26.1</v>
      </c>
      <c r="L235" s="32">
        <v>26.3</v>
      </c>
      <c r="M235" s="32">
        <v>26.5</v>
      </c>
      <c r="N235" s="96">
        <f t="shared" si="228"/>
        <v>26.716666666666669</v>
      </c>
      <c r="P235" s="73">
        <v>2014</v>
      </c>
      <c r="Q235" s="32">
        <v>32.200000000000003</v>
      </c>
      <c r="R235" s="32">
        <v>32.6</v>
      </c>
      <c r="S235" s="32">
        <v>32.6</v>
      </c>
      <c r="T235" s="32">
        <v>32.700000000000003</v>
      </c>
      <c r="U235" s="32">
        <v>31.8</v>
      </c>
      <c r="V235" s="32">
        <v>30.5</v>
      </c>
      <c r="W235" s="32">
        <v>32.200000000000003</v>
      </c>
      <c r="X235" s="32">
        <v>31.2</v>
      </c>
      <c r="Y235" s="32">
        <v>31</v>
      </c>
      <c r="Z235" s="32">
        <v>30.5</v>
      </c>
      <c r="AA235" s="32">
        <v>30.8</v>
      </c>
      <c r="AB235" s="32">
        <v>30.8</v>
      </c>
      <c r="AC235" s="96">
        <f t="shared" si="229"/>
        <v>31.575000000000003</v>
      </c>
      <c r="AE235" s="73">
        <v>2014</v>
      </c>
      <c r="AF235" s="32">
        <v>23.1</v>
      </c>
      <c r="AG235" s="32">
        <v>22.7</v>
      </c>
      <c r="AH235" s="32">
        <v>22.8</v>
      </c>
      <c r="AI235" s="32">
        <v>24.4</v>
      </c>
      <c r="AJ235" s="32">
        <v>24.3</v>
      </c>
      <c r="AK235" s="32">
        <v>24.7</v>
      </c>
      <c r="AL235" s="32">
        <v>24.5</v>
      </c>
      <c r="AM235" s="32">
        <v>24.1</v>
      </c>
      <c r="AN235" s="32">
        <v>23.5</v>
      </c>
      <c r="AO235" s="32">
        <v>23.6</v>
      </c>
      <c r="AP235" s="32">
        <v>23.9</v>
      </c>
      <c r="AQ235" s="32">
        <v>23.5</v>
      </c>
      <c r="AR235" s="96">
        <f t="shared" si="230"/>
        <v>23.758333333333329</v>
      </c>
    </row>
    <row r="236" spans="1:44" x14ac:dyDescent="0.25">
      <c r="A236" s="2">
        <v>2015</v>
      </c>
      <c r="B236" s="32"/>
      <c r="C236" s="32"/>
      <c r="D236" s="32"/>
      <c r="E236" s="32"/>
      <c r="F236" s="32"/>
      <c r="G236" s="32">
        <v>28.012</v>
      </c>
      <c r="H236" s="32">
        <v>26.9</v>
      </c>
      <c r="I236" s="32">
        <v>26.914999999999999</v>
      </c>
      <c r="J236" s="32">
        <v>26.448</v>
      </c>
      <c r="K236" s="32">
        <v>26.268000000000001</v>
      </c>
      <c r="L236" s="32">
        <v>26.087</v>
      </c>
      <c r="M236" s="32">
        <v>27.169</v>
      </c>
      <c r="P236" s="73">
        <v>2015</v>
      </c>
      <c r="Q236" s="32"/>
      <c r="R236" s="32"/>
      <c r="S236" s="32"/>
      <c r="T236" s="32"/>
      <c r="U236" s="32"/>
      <c r="V236" s="32">
        <v>28.012</v>
      </c>
      <c r="W236" s="32">
        <v>26.9</v>
      </c>
      <c r="X236" s="32">
        <v>26.914999999999999</v>
      </c>
      <c r="Y236" s="32">
        <v>26.448</v>
      </c>
      <c r="Z236" s="32">
        <v>26.268000000000001</v>
      </c>
      <c r="AA236" s="32">
        <v>26.087</v>
      </c>
      <c r="AB236" s="32">
        <v>27.169</v>
      </c>
      <c r="AE236" s="73">
        <v>2015</v>
      </c>
      <c r="AF236" s="32"/>
      <c r="AG236" s="32"/>
      <c r="AH236" s="32"/>
      <c r="AI236" s="32"/>
      <c r="AJ236" s="32"/>
      <c r="AK236" s="32">
        <v>32.021999999999998</v>
      </c>
      <c r="AL236" s="32">
        <v>30.318999999999999</v>
      </c>
      <c r="AM236" s="32">
        <v>30.552</v>
      </c>
      <c r="AN236" s="32">
        <v>30.503</v>
      </c>
      <c r="AO236" s="32">
        <v>30.542000000000002</v>
      </c>
      <c r="AP236" s="32">
        <v>30.103000000000002</v>
      </c>
      <c r="AQ236" s="32">
        <v>31.39</v>
      </c>
    </row>
    <row r="237" spans="1:44" x14ac:dyDescent="0.25">
      <c r="A237" s="2">
        <v>2016</v>
      </c>
      <c r="B237" s="32">
        <v>26.384</v>
      </c>
      <c r="C237" s="32">
        <v>26.782</v>
      </c>
      <c r="D237" s="32">
        <v>26.966999999999999</v>
      </c>
      <c r="E237" s="32">
        <v>27.504999999999999</v>
      </c>
      <c r="F237" s="32">
        <v>26.873999999999999</v>
      </c>
      <c r="G237" s="32">
        <v>25.934000000000001</v>
      </c>
      <c r="H237" s="32">
        <v>25.899000000000001</v>
      </c>
      <c r="I237" s="32">
        <v>26.260999999999999</v>
      </c>
      <c r="J237" s="32">
        <v>25.670999999999999</v>
      </c>
      <c r="K237" s="32">
        <v>25.69</v>
      </c>
      <c r="L237" s="32">
        <v>25.073</v>
      </c>
      <c r="M237" s="32">
        <v>25.884</v>
      </c>
      <c r="N237" s="96">
        <f t="shared" si="228"/>
        <v>26.243666666666666</v>
      </c>
      <c r="P237" s="73">
        <v>2016</v>
      </c>
      <c r="Q237" s="32">
        <v>26.384</v>
      </c>
      <c r="R237" s="32">
        <v>26.782</v>
      </c>
      <c r="S237" s="32">
        <v>26.966999999999999</v>
      </c>
      <c r="T237" s="32">
        <v>27.504999999999999</v>
      </c>
      <c r="U237" s="32">
        <v>26.873999999999999</v>
      </c>
      <c r="V237" s="32">
        <v>25.934000000000001</v>
      </c>
      <c r="W237" s="32">
        <v>25.899000000000001</v>
      </c>
      <c r="X237" s="32">
        <v>26.260999999999999</v>
      </c>
      <c r="Y237" s="32">
        <v>25.670999999999999</v>
      </c>
      <c r="Z237" s="32">
        <v>25.69</v>
      </c>
      <c r="AA237" s="32">
        <v>25.073</v>
      </c>
      <c r="AB237" s="32">
        <v>25.884</v>
      </c>
      <c r="AC237" s="96">
        <f t="shared" ref="AC237:AC241" si="231">AVERAGE(Q237:AB237)</f>
        <v>26.243666666666666</v>
      </c>
      <c r="AE237" s="73">
        <v>2016</v>
      </c>
      <c r="AF237" s="32">
        <v>31.152999999999999</v>
      </c>
      <c r="AG237" s="32">
        <v>31.359000000000002</v>
      </c>
      <c r="AH237" s="32">
        <v>31.56</v>
      </c>
      <c r="AI237" s="32">
        <v>32.56</v>
      </c>
      <c r="AJ237" s="32">
        <v>31.468</v>
      </c>
      <c r="AK237" s="32">
        <v>30.38</v>
      </c>
      <c r="AL237" s="32">
        <v>29.25</v>
      </c>
      <c r="AM237" s="32">
        <v>29.765999999999998</v>
      </c>
      <c r="AN237" s="32">
        <v>29.648</v>
      </c>
      <c r="AO237" s="32">
        <v>29.757999999999999</v>
      </c>
      <c r="AP237" s="32">
        <v>28.170999999999999</v>
      </c>
      <c r="AQ237" s="32">
        <v>29.523</v>
      </c>
      <c r="AR237" s="96">
        <f t="shared" ref="AR237:AR241" si="232">AVERAGE(AF237:AQ237)</f>
        <v>30.382999999999999</v>
      </c>
    </row>
    <row r="238" spans="1:44" x14ac:dyDescent="0.25">
      <c r="A238" s="2">
        <v>2017</v>
      </c>
      <c r="B238" s="32">
        <v>25.838999999999999</v>
      </c>
      <c r="C238" s="32">
        <v>26.010999999999999</v>
      </c>
      <c r="D238" s="32">
        <v>26.62</v>
      </c>
      <c r="E238" s="32">
        <v>26.763000000000002</v>
      </c>
      <c r="F238" s="32">
        <v>26.317</v>
      </c>
      <c r="G238" s="32">
        <v>26.553000000000001</v>
      </c>
      <c r="H238" s="32">
        <v>26.972999999999999</v>
      </c>
      <c r="I238" s="32">
        <v>25.959</v>
      </c>
      <c r="J238" s="32">
        <v>25.911000000000001</v>
      </c>
      <c r="K238" s="32">
        <v>25.942</v>
      </c>
      <c r="L238" s="32">
        <v>25.265999999999998</v>
      </c>
      <c r="M238" s="32">
        <v>25.623999999999999</v>
      </c>
      <c r="N238" s="96">
        <f t="shared" si="228"/>
        <v>26.148166666666672</v>
      </c>
      <c r="P238" s="73">
        <v>2017</v>
      </c>
      <c r="Q238" s="32">
        <v>25.838999999999999</v>
      </c>
      <c r="R238" s="32">
        <v>26.010999999999999</v>
      </c>
      <c r="S238" s="32">
        <v>26.62</v>
      </c>
      <c r="T238" s="32">
        <v>26.763000000000002</v>
      </c>
      <c r="U238" s="32">
        <v>26.317</v>
      </c>
      <c r="V238" s="32">
        <v>26.553000000000001</v>
      </c>
      <c r="W238" s="32">
        <v>26.972999999999999</v>
      </c>
      <c r="X238" s="32">
        <v>25.959</v>
      </c>
      <c r="Y238" s="32">
        <v>25.911000000000001</v>
      </c>
      <c r="Z238" s="32">
        <v>25.942</v>
      </c>
      <c r="AA238" s="32">
        <v>25.265999999999998</v>
      </c>
      <c r="AB238" s="32">
        <v>25.623999999999999</v>
      </c>
      <c r="AC238" s="96">
        <f t="shared" si="231"/>
        <v>26.148166666666672</v>
      </c>
      <c r="AE238" s="73">
        <v>2017</v>
      </c>
      <c r="AF238" s="32">
        <v>30.545000000000002</v>
      </c>
      <c r="AG238" s="32">
        <v>30.850999999999999</v>
      </c>
      <c r="AH238" s="32">
        <v>31.363</v>
      </c>
      <c r="AI238" s="32">
        <v>31.187000000000001</v>
      </c>
      <c r="AJ238" s="32">
        <v>30.202999999999999</v>
      </c>
      <c r="AK238" s="32">
        <v>30.242999999999999</v>
      </c>
      <c r="AL238" s="32">
        <v>30.228000000000002</v>
      </c>
      <c r="AM238" s="32">
        <v>29.925999999999998</v>
      </c>
      <c r="AN238" s="32">
        <v>30.123000000000001</v>
      </c>
      <c r="AO238" s="32">
        <v>30.068000000000001</v>
      </c>
      <c r="AP238" s="32">
        <v>28.914999999999999</v>
      </c>
      <c r="AQ238" s="32">
        <v>28.905999999999999</v>
      </c>
      <c r="AR238" s="96">
        <f t="shared" si="232"/>
        <v>30.213166666666666</v>
      </c>
    </row>
    <row r="239" spans="1:44" x14ac:dyDescent="0.25">
      <c r="A239" s="2">
        <v>2018</v>
      </c>
      <c r="B239" s="32">
        <v>25.431999999999999</v>
      </c>
      <c r="C239" s="32">
        <v>25.873000000000001</v>
      </c>
      <c r="D239" s="32">
        <v>26.077000000000002</v>
      </c>
      <c r="E239" s="32">
        <v>26.236999999999998</v>
      </c>
      <c r="F239" s="32">
        <v>26.015999999999998</v>
      </c>
      <c r="G239" s="32">
        <v>25.756</v>
      </c>
      <c r="H239" s="32">
        <v>26.193000000000001</v>
      </c>
      <c r="I239" s="32">
        <v>26.381</v>
      </c>
      <c r="J239" s="32">
        <v>25.74</v>
      </c>
      <c r="K239" s="32">
        <v>25.85</v>
      </c>
      <c r="L239" s="32">
        <v>26.059000000000001</v>
      </c>
      <c r="M239" s="32">
        <v>26.445</v>
      </c>
      <c r="N239" s="96">
        <f t="shared" si="228"/>
        <v>26.00491666666667</v>
      </c>
      <c r="P239" s="73">
        <v>2018</v>
      </c>
      <c r="Q239" s="32">
        <v>25.431999999999999</v>
      </c>
      <c r="R239" s="32">
        <v>25.873000000000001</v>
      </c>
      <c r="S239" s="32">
        <v>26.077000000000002</v>
      </c>
      <c r="T239" s="32">
        <v>26.236999999999998</v>
      </c>
      <c r="U239" s="32">
        <v>26.015999999999998</v>
      </c>
      <c r="V239" s="32">
        <v>25.756</v>
      </c>
      <c r="W239" s="32">
        <v>26.193000000000001</v>
      </c>
      <c r="X239" s="32">
        <v>26.381</v>
      </c>
      <c r="Y239" s="32">
        <v>25.74</v>
      </c>
      <c r="Z239" s="32">
        <v>25.85</v>
      </c>
      <c r="AA239" s="32">
        <v>26.059000000000001</v>
      </c>
      <c r="AB239" s="32">
        <v>26.445</v>
      </c>
      <c r="AC239" s="96">
        <f t="shared" si="231"/>
        <v>26.00491666666667</v>
      </c>
      <c r="AE239" s="73">
        <v>2018</v>
      </c>
      <c r="AF239" s="32">
        <v>28.826000000000001</v>
      </c>
      <c r="AG239" s="32">
        <v>30.17</v>
      </c>
      <c r="AH239" s="32">
        <v>30.225999999999999</v>
      </c>
      <c r="AI239" s="32">
        <v>30.54</v>
      </c>
      <c r="AJ239" s="32">
        <v>30.19</v>
      </c>
      <c r="AK239" s="32">
        <v>29.617000000000001</v>
      </c>
      <c r="AL239" s="32">
        <v>29.748000000000001</v>
      </c>
      <c r="AM239" s="32">
        <v>29.8</v>
      </c>
      <c r="AN239" s="32">
        <v>29.562999999999999</v>
      </c>
      <c r="AO239" s="32">
        <v>29.994</v>
      </c>
      <c r="AP239" s="32">
        <v>29.806999999999999</v>
      </c>
      <c r="AQ239" s="32">
        <v>30.768000000000001</v>
      </c>
      <c r="AR239" s="96">
        <f t="shared" si="232"/>
        <v>29.937416666666667</v>
      </c>
    </row>
    <row r="240" spans="1:44" x14ac:dyDescent="0.25">
      <c r="A240" s="2">
        <v>2019</v>
      </c>
      <c r="B240" s="32">
        <v>26.120999999999999</v>
      </c>
      <c r="C240" s="32">
        <v>26.422999999999998</v>
      </c>
      <c r="D240" s="32">
        <v>26.573</v>
      </c>
      <c r="E240" s="32">
        <v>27.309000000000001</v>
      </c>
      <c r="F240" s="32">
        <v>27.096</v>
      </c>
      <c r="G240" s="32">
        <v>26.901</v>
      </c>
      <c r="H240" s="32">
        <v>26.486999999999998</v>
      </c>
      <c r="I240" s="32">
        <v>26.555</v>
      </c>
      <c r="J240" s="32">
        <v>26.399000000000001</v>
      </c>
      <c r="K240" s="32">
        <v>25.702000000000002</v>
      </c>
      <c r="L240" s="32">
        <v>26.213000000000001</v>
      </c>
      <c r="M240" s="32">
        <v>26.571000000000002</v>
      </c>
      <c r="N240" s="96">
        <f t="shared" si="228"/>
        <v>26.529166666666672</v>
      </c>
      <c r="P240" s="73">
        <v>2019</v>
      </c>
      <c r="Q240" s="32">
        <v>26.120999999999999</v>
      </c>
      <c r="R240" s="32">
        <v>26.422999999999998</v>
      </c>
      <c r="S240" s="32">
        <v>26.573</v>
      </c>
      <c r="T240" s="32">
        <v>27.309000000000001</v>
      </c>
      <c r="U240" s="32">
        <v>27.096</v>
      </c>
      <c r="V240" s="32">
        <v>26.901</v>
      </c>
      <c r="W240" s="32">
        <v>26.486999999999998</v>
      </c>
      <c r="X240" s="32">
        <v>26.555</v>
      </c>
      <c r="Y240" s="32">
        <v>26.399000000000001</v>
      </c>
      <c r="Z240" s="32">
        <v>25.702000000000002</v>
      </c>
      <c r="AA240" s="32">
        <v>26.213000000000001</v>
      </c>
      <c r="AB240" s="32">
        <v>26.571000000000002</v>
      </c>
      <c r="AC240" s="96">
        <f t="shared" si="231"/>
        <v>26.529166666666672</v>
      </c>
      <c r="AE240" s="73">
        <v>2019</v>
      </c>
      <c r="AF240" s="32">
        <v>30.515999999999998</v>
      </c>
      <c r="AG240" s="32">
        <v>30.896000000000001</v>
      </c>
      <c r="AH240" s="32">
        <v>30.594000000000001</v>
      </c>
      <c r="AI240" s="32">
        <v>31.41</v>
      </c>
      <c r="AJ240" s="32">
        <v>31.119</v>
      </c>
      <c r="AK240" s="32">
        <v>31.013000000000002</v>
      </c>
      <c r="AL240" s="32">
        <v>30.074000000000002</v>
      </c>
      <c r="AM240" s="32">
        <v>30.513000000000002</v>
      </c>
      <c r="AN240" s="32">
        <v>30.157</v>
      </c>
      <c r="AO240" s="32">
        <v>29.939</v>
      </c>
      <c r="AP240" s="32">
        <v>29.8</v>
      </c>
      <c r="AQ240" s="32">
        <v>30.116</v>
      </c>
      <c r="AR240" s="96">
        <f t="shared" si="232"/>
        <v>30.512250000000005</v>
      </c>
    </row>
    <row r="241" spans="1:44" x14ac:dyDescent="0.25">
      <c r="A241" s="2">
        <v>2020</v>
      </c>
      <c r="B241" s="32">
        <v>26.236000000000001</v>
      </c>
      <c r="C241" s="32">
        <v>26.472000000000001</v>
      </c>
      <c r="D241" s="32">
        <v>26.698</v>
      </c>
      <c r="E241" s="32">
        <v>27.177</v>
      </c>
      <c r="F241" s="32">
        <v>27.17</v>
      </c>
      <c r="G241" s="32">
        <v>26.306000000000001</v>
      </c>
      <c r="H241" s="32">
        <v>26.094000000000001</v>
      </c>
      <c r="I241" s="32">
        <v>26.068999999999999</v>
      </c>
      <c r="J241" s="32">
        <v>25.875</v>
      </c>
      <c r="K241" s="32">
        <v>26.123000000000001</v>
      </c>
      <c r="L241" s="32">
        <v>25.692</v>
      </c>
      <c r="M241" s="32">
        <v>26.052</v>
      </c>
      <c r="N241" s="96">
        <f t="shared" si="228"/>
        <v>26.330333333333332</v>
      </c>
      <c r="P241" s="73">
        <v>2020</v>
      </c>
      <c r="Q241" s="32">
        <v>26.236000000000001</v>
      </c>
      <c r="R241" s="32">
        <v>26.472000000000001</v>
      </c>
      <c r="S241" s="32">
        <v>26.698</v>
      </c>
      <c r="T241" s="32">
        <v>27.177</v>
      </c>
      <c r="U241" s="32">
        <v>27.17</v>
      </c>
      <c r="V241" s="32">
        <v>26.306000000000001</v>
      </c>
      <c r="W241" s="32">
        <v>26.094000000000001</v>
      </c>
      <c r="X241" s="32">
        <v>26.068999999999999</v>
      </c>
      <c r="Y241" s="32">
        <v>25.875</v>
      </c>
      <c r="Z241" s="32">
        <v>26.123000000000001</v>
      </c>
      <c r="AA241" s="32">
        <v>25.692</v>
      </c>
      <c r="AB241" s="32">
        <v>26.052</v>
      </c>
      <c r="AC241" s="96">
        <f t="shared" si="231"/>
        <v>26.330333333333332</v>
      </c>
      <c r="AE241" s="73">
        <v>2020</v>
      </c>
      <c r="AF241" s="32">
        <v>30.335000000000001</v>
      </c>
      <c r="AG241" s="32">
        <v>30.902999999999999</v>
      </c>
      <c r="AH241" s="32">
        <v>32.286999999999999</v>
      </c>
      <c r="AI241" s="32">
        <v>31.73</v>
      </c>
      <c r="AJ241" s="32">
        <v>31.335000000000001</v>
      </c>
      <c r="AK241" s="32">
        <v>30.486999999999998</v>
      </c>
      <c r="AL241" s="32">
        <v>29.658000000000001</v>
      </c>
      <c r="AM241" s="32">
        <v>29.616</v>
      </c>
      <c r="AN241" s="32">
        <v>30.312999999999999</v>
      </c>
      <c r="AO241" s="32">
        <v>30.231999999999999</v>
      </c>
      <c r="AP241" s="32">
        <v>29.382999999999999</v>
      </c>
      <c r="AQ241" s="32">
        <v>29.69</v>
      </c>
      <c r="AR241" s="96">
        <f t="shared" si="232"/>
        <v>30.497416666666663</v>
      </c>
    </row>
    <row r="243" spans="1:44" x14ac:dyDescent="0.25">
      <c r="A243" s="25" t="s">
        <v>96</v>
      </c>
      <c r="B243" s="32">
        <f>AVERAGE(B201:B241)</f>
        <v>26.100315789473687</v>
      </c>
      <c r="C243" s="32">
        <f t="shared" ref="C243:N243" si="233">AVERAGE(C201:C241)</f>
        <v>26.327921052631581</v>
      </c>
      <c r="D243" s="32">
        <f t="shared" si="233"/>
        <v>26.687763157894729</v>
      </c>
      <c r="E243" s="32">
        <f t="shared" si="233"/>
        <v>27.079256410256409</v>
      </c>
      <c r="F243" s="32">
        <f t="shared" si="233"/>
        <v>26.794026315789477</v>
      </c>
      <c r="G243" s="32">
        <f t="shared" si="233"/>
        <v>26.534050000000008</v>
      </c>
      <c r="H243" s="32">
        <f t="shared" si="233"/>
        <v>26.333649999999995</v>
      </c>
      <c r="I243" s="32">
        <f t="shared" si="233"/>
        <v>26.230999999999995</v>
      </c>
      <c r="J243" s="32">
        <f t="shared" si="233"/>
        <v>26.019076923076934</v>
      </c>
      <c r="K243" s="32">
        <f t="shared" si="233"/>
        <v>25.830128205128215</v>
      </c>
      <c r="L243" s="32">
        <f t="shared" si="233"/>
        <v>25.764749999999992</v>
      </c>
      <c r="M243" s="32">
        <f t="shared" si="233"/>
        <v>26.083625000000005</v>
      </c>
      <c r="N243" s="96">
        <f t="shared" si="233"/>
        <v>26.31683558558559</v>
      </c>
      <c r="P243" s="97" t="s">
        <v>96</v>
      </c>
      <c r="Q243" s="32">
        <f>AVERAGE(Q201:Q241)</f>
        <v>31.212117647058829</v>
      </c>
      <c r="R243" s="32">
        <f t="shared" ref="R243:AC243" si="234">AVERAGE(R201:R241)</f>
        <v>31.334147058823532</v>
      </c>
      <c r="S243" s="32">
        <f t="shared" si="234"/>
        <v>31.798088235294124</v>
      </c>
      <c r="T243" s="32">
        <f t="shared" si="234"/>
        <v>32.274028571428559</v>
      </c>
      <c r="U243" s="32">
        <f t="shared" si="234"/>
        <v>31.449205882352938</v>
      </c>
      <c r="V243" s="32">
        <f t="shared" si="234"/>
        <v>30.918388888888892</v>
      </c>
      <c r="W243" s="32">
        <f t="shared" si="234"/>
        <v>30.540166666666671</v>
      </c>
      <c r="X243" s="32">
        <f t="shared" si="234"/>
        <v>30.617777777777771</v>
      </c>
      <c r="Y243" s="32">
        <f t="shared" si="234"/>
        <v>30.626971428571441</v>
      </c>
      <c r="Z243" s="32">
        <f t="shared" si="234"/>
        <v>30.396428571428579</v>
      </c>
      <c r="AA243" s="32">
        <f t="shared" si="234"/>
        <v>29.939714285714274</v>
      </c>
      <c r="AB243" s="32">
        <f t="shared" si="234"/>
        <v>30.584142857142847</v>
      </c>
      <c r="AC243" s="96">
        <f t="shared" si="234"/>
        <v>30.977209595959593</v>
      </c>
      <c r="AE243" s="97" t="s">
        <v>96</v>
      </c>
      <c r="AF243" s="32">
        <f>AVERAGE(AF201:AF241)</f>
        <v>23.463970588235295</v>
      </c>
      <c r="AG243" s="32">
        <f t="shared" ref="AG243:AR243" si="235">AVERAGE(AG201:AG241)</f>
        <v>23.575852941176471</v>
      </c>
      <c r="AH243" s="32">
        <f t="shared" si="235"/>
        <v>23.883235294117643</v>
      </c>
      <c r="AI243" s="32">
        <f t="shared" si="235"/>
        <v>24.529342857142851</v>
      </c>
      <c r="AJ243" s="32">
        <f t="shared" si="235"/>
        <v>24.915147058823532</v>
      </c>
      <c r="AK243" s="32">
        <f t="shared" si="235"/>
        <v>24.965611111111109</v>
      </c>
      <c r="AL243" s="32">
        <f t="shared" si="235"/>
        <v>24.671583333333334</v>
      </c>
      <c r="AM243" s="32">
        <f t="shared" si="235"/>
        <v>24.635361111111113</v>
      </c>
      <c r="AN243" s="32">
        <f t="shared" si="235"/>
        <v>24.537342857142864</v>
      </c>
      <c r="AO243" s="32">
        <f t="shared" si="235"/>
        <v>24.489514285714289</v>
      </c>
      <c r="AP243" s="32">
        <f t="shared" si="235"/>
        <v>24.32797142857142</v>
      </c>
      <c r="AQ243" s="32">
        <f t="shared" si="235"/>
        <v>24.122657142857147</v>
      </c>
      <c r="AR243" s="96">
        <f t="shared" si="235"/>
        <v>24.287421717171718</v>
      </c>
    </row>
    <row r="244" spans="1:44" x14ac:dyDescent="0.25">
      <c r="A244" s="25" t="s">
        <v>97</v>
      </c>
      <c r="B244" s="32">
        <f>STDEV(B201:B241)</f>
        <v>0.66665632400701724</v>
      </c>
      <c r="C244" s="32">
        <f t="shared" ref="C244:N244" si="236">STDEV(C201:C241)</f>
        <v>0.62500297865577525</v>
      </c>
      <c r="D244" s="32">
        <f t="shared" si="236"/>
        <v>0.66222925866984039</v>
      </c>
      <c r="E244" s="32">
        <f t="shared" si="236"/>
        <v>0.59791724994916684</v>
      </c>
      <c r="F244" s="32">
        <f t="shared" si="236"/>
        <v>0.57999489684810512</v>
      </c>
      <c r="G244" s="32">
        <f t="shared" si="236"/>
        <v>0.57923260240796837</v>
      </c>
      <c r="H244" s="32">
        <f t="shared" si="236"/>
        <v>0.5490619296255228</v>
      </c>
      <c r="I244" s="32">
        <f t="shared" si="236"/>
        <v>0.51690732195160449</v>
      </c>
      <c r="J244" s="32">
        <f t="shared" si="236"/>
        <v>0.49617215733714759</v>
      </c>
      <c r="K244" s="32">
        <f t="shared" si="236"/>
        <v>0.45050615858207493</v>
      </c>
      <c r="L244" s="32">
        <f t="shared" si="236"/>
        <v>0.50625992867756742</v>
      </c>
      <c r="M244" s="32">
        <f t="shared" si="236"/>
        <v>0.61118710415228106</v>
      </c>
      <c r="N244" s="96">
        <f t="shared" si="236"/>
        <v>0.41750845175451651</v>
      </c>
      <c r="P244" s="97" t="s">
        <v>97</v>
      </c>
      <c r="Q244" s="32">
        <f>STDEV(Q201:Q241)</f>
        <v>2.4944577690346508</v>
      </c>
      <c r="R244" s="32">
        <f t="shared" ref="R244:AC244" si="237">STDEV(R201:R241)</f>
        <v>2.3687564968469688</v>
      </c>
      <c r="S244" s="32">
        <f t="shared" si="237"/>
        <v>2.4922596947184301</v>
      </c>
      <c r="T244" s="32">
        <f t="shared" si="237"/>
        <v>2.447579626604909</v>
      </c>
      <c r="U244" s="32">
        <f t="shared" si="237"/>
        <v>2.2241376644145432</v>
      </c>
      <c r="V244" s="32">
        <f t="shared" si="237"/>
        <v>2.1816344368094795</v>
      </c>
      <c r="W244" s="32">
        <f t="shared" si="237"/>
        <v>2.0634790524742432</v>
      </c>
      <c r="X244" s="32">
        <f t="shared" si="237"/>
        <v>2.073476006421668</v>
      </c>
      <c r="Y244" s="32">
        <f t="shared" si="237"/>
        <v>2.2885844004500235</v>
      </c>
      <c r="Z244" s="32">
        <f t="shared" si="237"/>
        <v>2.2761375602711955</v>
      </c>
      <c r="AA244" s="32">
        <f t="shared" si="237"/>
        <v>2.1834414628857672</v>
      </c>
      <c r="AB244" s="32">
        <f t="shared" si="237"/>
        <v>2.2979233738166234</v>
      </c>
      <c r="AC244" s="96">
        <f t="shared" si="237"/>
        <v>2.1667023302474719</v>
      </c>
      <c r="AE244" s="97" t="s">
        <v>97</v>
      </c>
      <c r="AF244" s="32">
        <f>STDEV(AF201:AF241)</f>
        <v>2.9627692562492034</v>
      </c>
      <c r="AG244" s="32">
        <f t="shared" ref="AG244:AR244" si="238">STDEV(AG201:AG241)</f>
        <v>3.1493606001598842</v>
      </c>
      <c r="AH244" s="32">
        <f t="shared" si="238"/>
        <v>3.195556072051609</v>
      </c>
      <c r="AI244" s="32">
        <f t="shared" si="238"/>
        <v>2.9591435261581167</v>
      </c>
      <c r="AJ244" s="32">
        <f t="shared" si="238"/>
        <v>2.5771250029341952</v>
      </c>
      <c r="AK244" s="32">
        <f t="shared" si="238"/>
        <v>2.6180657339535469</v>
      </c>
      <c r="AL244" s="32">
        <f t="shared" si="238"/>
        <v>2.4077216186380732</v>
      </c>
      <c r="AM244" s="32">
        <f t="shared" si="238"/>
        <v>2.4963341483380641</v>
      </c>
      <c r="AN244" s="32">
        <f t="shared" si="238"/>
        <v>2.5871504986221248</v>
      </c>
      <c r="AO244" s="32">
        <f t="shared" si="238"/>
        <v>2.6086038904254001</v>
      </c>
      <c r="AP244" s="32">
        <f t="shared" si="238"/>
        <v>2.3834245565586345</v>
      </c>
      <c r="AQ244" s="32">
        <f t="shared" si="238"/>
        <v>2.8046981482007824</v>
      </c>
      <c r="AR244" s="96">
        <f t="shared" si="238"/>
        <v>2.618407003271785</v>
      </c>
    </row>
    <row r="245" spans="1:44" x14ac:dyDescent="0.25">
      <c r="A245" s="25" t="s">
        <v>98</v>
      </c>
      <c r="B245" s="32">
        <f t="shared" ref="B245" si="239">B244/B243*100</f>
        <v>2.5542078853922572</v>
      </c>
      <c r="C245" s="32">
        <f t="shared" ref="C245:N245" si="240">C244/C243*100</f>
        <v>2.3739169431811393</v>
      </c>
      <c r="D245" s="32">
        <f t="shared" si="240"/>
        <v>2.4813966414189377</v>
      </c>
      <c r="E245" s="32">
        <f t="shared" si="240"/>
        <v>2.2080268412492399</v>
      </c>
      <c r="F245" s="32">
        <f t="shared" si="240"/>
        <v>2.1646425588016958</v>
      </c>
      <c r="G245" s="32">
        <f t="shared" si="240"/>
        <v>2.1829784839026392</v>
      </c>
      <c r="H245" s="32">
        <f t="shared" si="240"/>
        <v>2.0850202293473288</v>
      </c>
      <c r="I245" s="32">
        <f t="shared" si="240"/>
        <v>1.9705970872311562</v>
      </c>
      <c r="J245" s="32">
        <f t="shared" si="240"/>
        <v>1.9069552651849873</v>
      </c>
      <c r="K245" s="32">
        <f t="shared" si="240"/>
        <v>1.7441111983820243</v>
      </c>
      <c r="L245" s="32">
        <f t="shared" si="240"/>
        <v>1.9649324316268064</v>
      </c>
      <c r="M245" s="32">
        <f t="shared" si="240"/>
        <v>2.3431831432643313</v>
      </c>
      <c r="N245" s="96">
        <f t="shared" si="240"/>
        <v>1.5864690509492587</v>
      </c>
      <c r="P245" s="97" t="s">
        <v>98</v>
      </c>
      <c r="Q245" s="32">
        <f t="shared" ref="Q245:AC245" si="241">Q244/Q243*100</f>
        <v>7.9919529883923399</v>
      </c>
      <c r="R245" s="32">
        <f t="shared" si="241"/>
        <v>7.5596648359379532</v>
      </c>
      <c r="S245" s="32">
        <f t="shared" si="241"/>
        <v>7.8377658313186247</v>
      </c>
      <c r="T245" s="32">
        <f t="shared" si="241"/>
        <v>7.5837437560295582</v>
      </c>
      <c r="U245" s="32">
        <f t="shared" si="241"/>
        <v>7.0721584282119236</v>
      </c>
      <c r="V245" s="32">
        <f t="shared" si="241"/>
        <v>7.0561064635340394</v>
      </c>
      <c r="W245" s="32">
        <f t="shared" si="241"/>
        <v>6.7566070447364162</v>
      </c>
      <c r="X245" s="32">
        <f t="shared" si="241"/>
        <v>6.7721309543457027</v>
      </c>
      <c r="Y245" s="32">
        <f t="shared" si="241"/>
        <v>7.4724476293305235</v>
      </c>
      <c r="Z245" s="32">
        <f t="shared" si="241"/>
        <v>7.4881743258833815</v>
      </c>
      <c r="AA245" s="32">
        <f t="shared" si="241"/>
        <v>7.2927932512956399</v>
      </c>
      <c r="AB245" s="32">
        <f t="shared" si="241"/>
        <v>7.5134470321765097</v>
      </c>
      <c r="AC245" s="96">
        <f t="shared" si="241"/>
        <v>6.9945045357800026</v>
      </c>
      <c r="AE245" s="97" t="s">
        <v>98</v>
      </c>
      <c r="AF245" s="32">
        <f t="shared" ref="AF245:AR245" si="242">AF244/AF243*100</f>
        <v>12.626887870950194</v>
      </c>
      <c r="AG245" s="32">
        <f t="shared" si="242"/>
        <v>13.358416376356674</v>
      </c>
      <c r="AH245" s="32">
        <f t="shared" si="242"/>
        <v>13.379912866489505</v>
      </c>
      <c r="AI245" s="32">
        <f t="shared" si="242"/>
        <v>12.063688552082127</v>
      </c>
      <c r="AJ245" s="32">
        <f t="shared" si="242"/>
        <v>10.343607432256851</v>
      </c>
      <c r="AK245" s="32">
        <f t="shared" si="242"/>
        <v>10.486687957693771</v>
      </c>
      <c r="AL245" s="32">
        <f t="shared" si="242"/>
        <v>9.759088365378819</v>
      </c>
      <c r="AM245" s="32">
        <f t="shared" si="242"/>
        <v>10.133133981998583</v>
      </c>
      <c r="AN245" s="32">
        <f t="shared" si="242"/>
        <v>10.543727222970277</v>
      </c>
      <c r="AO245" s="32">
        <f t="shared" si="242"/>
        <v>10.651921716336785</v>
      </c>
      <c r="AP245" s="32">
        <f t="shared" si="242"/>
        <v>9.7970542408623391</v>
      </c>
      <c r="AQ245" s="32">
        <f t="shared" si="242"/>
        <v>11.626820924374282</v>
      </c>
      <c r="AR245" s="96">
        <f t="shared" si="242"/>
        <v>10.780917932596017</v>
      </c>
    </row>
    <row r="246" spans="1:44" x14ac:dyDescent="0.25">
      <c r="A246" s="25" t="s">
        <v>99</v>
      </c>
      <c r="B246" s="32">
        <f>MIN(B201:B241)</f>
        <v>24.7</v>
      </c>
      <c r="C246" s="32">
        <f t="shared" ref="C246:N246" si="243">MIN(C201:C241)</f>
        <v>25</v>
      </c>
      <c r="D246" s="32">
        <f t="shared" si="243"/>
        <v>25.5</v>
      </c>
      <c r="E246" s="32">
        <f t="shared" si="243"/>
        <v>26</v>
      </c>
      <c r="F246" s="32">
        <f t="shared" si="243"/>
        <v>25.7</v>
      </c>
      <c r="G246" s="32">
        <f t="shared" si="243"/>
        <v>25.6</v>
      </c>
      <c r="H246" s="32">
        <f t="shared" si="243"/>
        <v>25.3</v>
      </c>
      <c r="I246" s="32">
        <f t="shared" si="243"/>
        <v>25.4</v>
      </c>
      <c r="J246" s="32">
        <f t="shared" si="243"/>
        <v>25</v>
      </c>
      <c r="K246" s="32">
        <f t="shared" si="243"/>
        <v>24.7</v>
      </c>
      <c r="L246" s="32">
        <f t="shared" si="243"/>
        <v>24.9</v>
      </c>
      <c r="M246" s="32">
        <f t="shared" si="243"/>
        <v>24.5</v>
      </c>
      <c r="N246" s="96">
        <f t="shared" si="243"/>
        <v>25.45</v>
      </c>
      <c r="P246" s="97" t="s">
        <v>99</v>
      </c>
      <c r="Q246" s="32">
        <f>MIN(Q201:Q241)</f>
        <v>25.431999999999999</v>
      </c>
      <c r="R246" s="32">
        <f t="shared" ref="R246:AC246" si="244">MIN(R201:R241)</f>
        <v>25.873000000000001</v>
      </c>
      <c r="S246" s="32">
        <f t="shared" si="244"/>
        <v>26.077000000000002</v>
      </c>
      <c r="T246" s="32">
        <f t="shared" si="244"/>
        <v>26.236999999999998</v>
      </c>
      <c r="U246" s="32">
        <f t="shared" si="244"/>
        <v>26.015999999999998</v>
      </c>
      <c r="V246" s="32">
        <f t="shared" si="244"/>
        <v>25.756</v>
      </c>
      <c r="W246" s="32">
        <f t="shared" si="244"/>
        <v>25.899000000000001</v>
      </c>
      <c r="X246" s="32">
        <f t="shared" si="244"/>
        <v>25.959</v>
      </c>
      <c r="Y246" s="32">
        <f t="shared" si="244"/>
        <v>25.670999999999999</v>
      </c>
      <c r="Z246" s="32">
        <f t="shared" si="244"/>
        <v>25.69</v>
      </c>
      <c r="AA246" s="32">
        <f t="shared" si="244"/>
        <v>25.073</v>
      </c>
      <c r="AB246" s="32">
        <f t="shared" si="244"/>
        <v>25.623999999999999</v>
      </c>
      <c r="AC246" s="96">
        <f t="shared" si="244"/>
        <v>26.00491666666667</v>
      </c>
      <c r="AE246" s="97" t="s">
        <v>99</v>
      </c>
      <c r="AF246" s="32">
        <f>MIN(AF201:AF241)</f>
        <v>20.9</v>
      </c>
      <c r="AG246" s="32">
        <f t="shared" ref="AG246:AR246" si="245">MIN(AG201:AG241)</f>
        <v>20.9</v>
      </c>
      <c r="AH246" s="32">
        <f t="shared" si="245"/>
        <v>21.2</v>
      </c>
      <c r="AI246" s="32">
        <f t="shared" si="245"/>
        <v>22.4</v>
      </c>
      <c r="AJ246" s="32">
        <f t="shared" si="245"/>
        <v>23</v>
      </c>
      <c r="AK246" s="32">
        <f t="shared" si="245"/>
        <v>22.9</v>
      </c>
      <c r="AL246" s="32">
        <f t="shared" si="245"/>
        <v>22.8</v>
      </c>
      <c r="AM246" s="32">
        <f t="shared" si="245"/>
        <v>22.6</v>
      </c>
      <c r="AN246" s="32">
        <f t="shared" si="245"/>
        <v>22.6</v>
      </c>
      <c r="AO246" s="32">
        <f t="shared" si="245"/>
        <v>22.4</v>
      </c>
      <c r="AP246" s="32">
        <f t="shared" si="245"/>
        <v>22.5</v>
      </c>
      <c r="AQ246" s="32">
        <f t="shared" si="245"/>
        <v>22</v>
      </c>
      <c r="AR246" s="96">
        <f t="shared" si="245"/>
        <v>22.5</v>
      </c>
    </row>
    <row r="247" spans="1:44" x14ac:dyDescent="0.25">
      <c r="A247" s="25" t="s">
        <v>100</v>
      </c>
      <c r="B247" s="32">
        <f>MAX(B201:B241)</f>
        <v>27.2</v>
      </c>
      <c r="C247" s="32">
        <f t="shared" ref="C247:N247" si="246">MAX(C201:C241)</f>
        <v>27.7</v>
      </c>
      <c r="D247" s="32">
        <f t="shared" si="246"/>
        <v>28.2</v>
      </c>
      <c r="E247" s="32">
        <f t="shared" si="246"/>
        <v>28.6</v>
      </c>
      <c r="F247" s="32">
        <f t="shared" si="246"/>
        <v>28.1</v>
      </c>
      <c r="G247" s="32">
        <f t="shared" si="246"/>
        <v>28.012</v>
      </c>
      <c r="H247" s="32">
        <f t="shared" si="246"/>
        <v>27.6</v>
      </c>
      <c r="I247" s="32">
        <f t="shared" si="246"/>
        <v>27.5</v>
      </c>
      <c r="J247" s="32">
        <f t="shared" si="246"/>
        <v>27.7</v>
      </c>
      <c r="K247" s="32">
        <f t="shared" si="246"/>
        <v>26.9</v>
      </c>
      <c r="L247" s="32">
        <f t="shared" si="246"/>
        <v>27.1</v>
      </c>
      <c r="M247" s="32">
        <f t="shared" si="246"/>
        <v>27.169</v>
      </c>
      <c r="N247" s="96">
        <f t="shared" si="246"/>
        <v>27.458333333333332</v>
      </c>
      <c r="P247" s="97" t="s">
        <v>100</v>
      </c>
      <c r="Q247" s="32">
        <f>MAX(Q201:Q241)</f>
        <v>34</v>
      </c>
      <c r="R247" s="32">
        <f t="shared" ref="R247:AC247" si="247">MAX(R201:R241)</f>
        <v>34.200000000000003</v>
      </c>
      <c r="S247" s="32">
        <f t="shared" si="247"/>
        <v>35.1</v>
      </c>
      <c r="T247" s="32">
        <f t="shared" si="247"/>
        <v>35.1</v>
      </c>
      <c r="U247" s="32">
        <f t="shared" si="247"/>
        <v>34.9</v>
      </c>
      <c r="V247" s="32">
        <f t="shared" si="247"/>
        <v>33.6</v>
      </c>
      <c r="W247" s="32">
        <f t="shared" si="247"/>
        <v>33.4</v>
      </c>
      <c r="X247" s="32">
        <f t="shared" si="247"/>
        <v>33.200000000000003</v>
      </c>
      <c r="Y247" s="32">
        <f t="shared" si="247"/>
        <v>33.5</v>
      </c>
      <c r="Z247" s="32">
        <f t="shared" si="247"/>
        <v>33.5</v>
      </c>
      <c r="AA247" s="32">
        <f t="shared" si="247"/>
        <v>32.799999999999997</v>
      </c>
      <c r="AB247" s="32">
        <f t="shared" si="247"/>
        <v>33.5</v>
      </c>
      <c r="AC247" s="96">
        <f t="shared" si="247"/>
        <v>33.233333333333327</v>
      </c>
      <c r="AE247" s="97" t="s">
        <v>100</v>
      </c>
      <c r="AF247" s="32">
        <f>MAX(AF201:AF241)</f>
        <v>31.152999999999999</v>
      </c>
      <c r="AG247" s="32">
        <f t="shared" ref="AG247:AR247" si="248">MAX(AG201:AG241)</f>
        <v>31.359000000000002</v>
      </c>
      <c r="AH247" s="32">
        <f t="shared" si="248"/>
        <v>32.286999999999999</v>
      </c>
      <c r="AI247" s="32">
        <f t="shared" si="248"/>
        <v>32.56</v>
      </c>
      <c r="AJ247" s="32">
        <f t="shared" si="248"/>
        <v>31.468</v>
      </c>
      <c r="AK247" s="32">
        <f t="shared" si="248"/>
        <v>32.021999999999998</v>
      </c>
      <c r="AL247" s="32">
        <f t="shared" si="248"/>
        <v>30.318999999999999</v>
      </c>
      <c r="AM247" s="32">
        <f t="shared" si="248"/>
        <v>30.552</v>
      </c>
      <c r="AN247" s="32">
        <f t="shared" si="248"/>
        <v>30.503</v>
      </c>
      <c r="AO247" s="32">
        <f t="shared" si="248"/>
        <v>30.542000000000002</v>
      </c>
      <c r="AP247" s="32">
        <f t="shared" si="248"/>
        <v>30.103000000000002</v>
      </c>
      <c r="AQ247" s="32">
        <f t="shared" si="248"/>
        <v>31.39</v>
      </c>
      <c r="AR247" s="96">
        <f t="shared" si="248"/>
        <v>30.512250000000005</v>
      </c>
    </row>
    <row r="248" spans="1:44" x14ac:dyDescent="0.25">
      <c r="A248" s="25" t="s">
        <v>101</v>
      </c>
      <c r="B248" s="32">
        <f>QUARTILE(B201:B241,1)</f>
        <v>25.6</v>
      </c>
      <c r="C248" s="32">
        <f t="shared" ref="C248:N248" si="249">QUARTILE(C201:C241,1)</f>
        <v>25.8</v>
      </c>
      <c r="D248" s="32">
        <f t="shared" si="249"/>
        <v>26.225000000000001</v>
      </c>
      <c r="E248" s="32">
        <f t="shared" si="249"/>
        <v>26.7</v>
      </c>
      <c r="F248" s="32">
        <f t="shared" si="249"/>
        <v>26.4</v>
      </c>
      <c r="G248" s="32">
        <f t="shared" si="249"/>
        <v>26.2</v>
      </c>
      <c r="H248" s="32">
        <f t="shared" si="249"/>
        <v>25.9</v>
      </c>
      <c r="I248" s="32">
        <f t="shared" si="249"/>
        <v>25.9</v>
      </c>
      <c r="J248" s="32">
        <f t="shared" si="249"/>
        <v>25.72</v>
      </c>
      <c r="K248" s="32">
        <f t="shared" si="249"/>
        <v>25.6</v>
      </c>
      <c r="L248" s="32">
        <f t="shared" si="249"/>
        <v>25.375</v>
      </c>
      <c r="M248" s="32">
        <f t="shared" si="249"/>
        <v>25.680999999999997</v>
      </c>
      <c r="N248" s="96">
        <f t="shared" si="249"/>
        <v>26.066666666666674</v>
      </c>
      <c r="P248" s="97" t="s">
        <v>101</v>
      </c>
      <c r="Q248" s="32">
        <f>QUARTILE(Q201:Q241,1)</f>
        <v>30.824999999999999</v>
      </c>
      <c r="R248" s="32">
        <f t="shared" ref="R248:AC248" si="250">QUARTILE(R201:R241,1)</f>
        <v>30.95</v>
      </c>
      <c r="S248" s="32">
        <f t="shared" si="250"/>
        <v>31.35</v>
      </c>
      <c r="T248" s="32">
        <f t="shared" si="250"/>
        <v>31.95</v>
      </c>
      <c r="U248" s="32">
        <f t="shared" si="250"/>
        <v>30.974999999999998</v>
      </c>
      <c r="V248" s="32">
        <f t="shared" si="250"/>
        <v>30.5</v>
      </c>
      <c r="W248" s="32">
        <f t="shared" si="250"/>
        <v>30.4</v>
      </c>
      <c r="X248" s="32">
        <f t="shared" si="250"/>
        <v>30.525000000000002</v>
      </c>
      <c r="Y248" s="32">
        <f t="shared" si="250"/>
        <v>30.4</v>
      </c>
      <c r="Z248" s="32">
        <f t="shared" si="250"/>
        <v>29.9</v>
      </c>
      <c r="AA248" s="32">
        <f t="shared" si="250"/>
        <v>29.45</v>
      </c>
      <c r="AB248" s="32">
        <f t="shared" si="250"/>
        <v>30.049999999999997</v>
      </c>
      <c r="AC248" s="96">
        <f t="shared" si="250"/>
        <v>30.983333333333334</v>
      </c>
      <c r="AE248" s="97" t="s">
        <v>101</v>
      </c>
      <c r="AF248" s="32">
        <f>QUARTILE(AF201:AF241,1)</f>
        <v>21.824999999999999</v>
      </c>
      <c r="AG248" s="32">
        <f t="shared" ref="AG248:AR248" si="251">QUARTILE(AG201:AG241,1)</f>
        <v>21.924999999999997</v>
      </c>
      <c r="AH248" s="32">
        <f t="shared" si="251"/>
        <v>22.1</v>
      </c>
      <c r="AI248" s="32">
        <f t="shared" si="251"/>
        <v>22.95</v>
      </c>
      <c r="AJ248" s="32">
        <f t="shared" si="251"/>
        <v>23.424999999999997</v>
      </c>
      <c r="AK248" s="32">
        <f t="shared" si="251"/>
        <v>23.7</v>
      </c>
      <c r="AL248" s="32">
        <f t="shared" si="251"/>
        <v>23.3</v>
      </c>
      <c r="AM248" s="32">
        <f t="shared" si="251"/>
        <v>23.274999999999999</v>
      </c>
      <c r="AN248" s="32">
        <f t="shared" si="251"/>
        <v>23.2</v>
      </c>
      <c r="AO248" s="32">
        <f t="shared" si="251"/>
        <v>23.2</v>
      </c>
      <c r="AP248" s="32">
        <f t="shared" si="251"/>
        <v>22.95</v>
      </c>
      <c r="AQ248" s="32">
        <f t="shared" si="251"/>
        <v>22.55</v>
      </c>
      <c r="AR248" s="96">
        <f t="shared" si="251"/>
        <v>22.900000000000002</v>
      </c>
    </row>
    <row r="249" spans="1:44" x14ac:dyDescent="0.25">
      <c r="A249" s="25" t="s">
        <v>102</v>
      </c>
      <c r="B249" s="32">
        <f>QUARTILE(B201:B241,2)</f>
        <v>26.160499999999999</v>
      </c>
      <c r="C249" s="32">
        <f t="shared" ref="C249:N249" si="252">QUARTILE(C201:C241,2)</f>
        <v>26.4</v>
      </c>
      <c r="D249" s="32">
        <f t="shared" si="252"/>
        <v>26.658999999999999</v>
      </c>
      <c r="E249" s="32">
        <f t="shared" si="252"/>
        <v>27</v>
      </c>
      <c r="F249" s="32">
        <f t="shared" si="252"/>
        <v>26.7</v>
      </c>
      <c r="G249" s="32">
        <f t="shared" si="252"/>
        <v>26.5</v>
      </c>
      <c r="H249" s="32">
        <f t="shared" si="252"/>
        <v>26.25</v>
      </c>
      <c r="I249" s="32">
        <f t="shared" si="252"/>
        <v>26.2</v>
      </c>
      <c r="J249" s="32">
        <f t="shared" si="252"/>
        <v>26</v>
      </c>
      <c r="K249" s="32">
        <f t="shared" si="252"/>
        <v>25.8</v>
      </c>
      <c r="L249" s="32">
        <f t="shared" si="252"/>
        <v>25.8</v>
      </c>
      <c r="M249" s="32">
        <f t="shared" si="252"/>
        <v>26.076000000000001</v>
      </c>
      <c r="N249" s="96">
        <f t="shared" si="252"/>
        <v>26.330333333333332</v>
      </c>
      <c r="P249" s="97" t="s">
        <v>102</v>
      </c>
      <c r="Q249" s="32">
        <f>QUARTILE(Q201:Q241,2)</f>
        <v>31.75</v>
      </c>
      <c r="R249" s="32">
        <f t="shared" ref="R249:AC249" si="253">QUARTILE(R201:R241,2)</f>
        <v>31.85</v>
      </c>
      <c r="S249" s="32">
        <f t="shared" si="253"/>
        <v>32.349999999999994</v>
      </c>
      <c r="T249" s="32">
        <f t="shared" si="253"/>
        <v>33</v>
      </c>
      <c r="U249" s="32">
        <f t="shared" si="253"/>
        <v>32.049999999999997</v>
      </c>
      <c r="V249" s="32">
        <f t="shared" si="253"/>
        <v>31.7</v>
      </c>
      <c r="W249" s="32">
        <f t="shared" si="253"/>
        <v>30.95</v>
      </c>
      <c r="X249" s="32">
        <f t="shared" si="253"/>
        <v>31.25</v>
      </c>
      <c r="Y249" s="32">
        <f t="shared" si="253"/>
        <v>31.2</v>
      </c>
      <c r="Z249" s="32">
        <f t="shared" si="253"/>
        <v>31</v>
      </c>
      <c r="AA249" s="32">
        <f t="shared" si="253"/>
        <v>30.4</v>
      </c>
      <c r="AB249" s="32">
        <f t="shared" si="253"/>
        <v>31.1</v>
      </c>
      <c r="AC249" s="96">
        <f t="shared" si="253"/>
        <v>31.625</v>
      </c>
      <c r="AE249" s="97" t="s">
        <v>102</v>
      </c>
      <c r="AF249" s="32">
        <f>QUARTILE(AF201:AF241,2)</f>
        <v>22.55</v>
      </c>
      <c r="AG249" s="32">
        <f t="shared" ref="AG249:AR249" si="254">QUARTILE(AG201:AG241,2)</f>
        <v>22.45</v>
      </c>
      <c r="AH249" s="32">
        <f t="shared" si="254"/>
        <v>22.8</v>
      </c>
      <c r="AI249" s="32">
        <f t="shared" si="254"/>
        <v>23.4</v>
      </c>
      <c r="AJ249" s="32">
        <f t="shared" si="254"/>
        <v>24</v>
      </c>
      <c r="AK249" s="32">
        <f t="shared" si="254"/>
        <v>23.9</v>
      </c>
      <c r="AL249" s="32">
        <f t="shared" si="254"/>
        <v>23.8</v>
      </c>
      <c r="AM249" s="32">
        <f t="shared" si="254"/>
        <v>23.6</v>
      </c>
      <c r="AN249" s="32">
        <f t="shared" si="254"/>
        <v>23.4</v>
      </c>
      <c r="AO249" s="32">
        <f t="shared" si="254"/>
        <v>23.4</v>
      </c>
      <c r="AP249" s="32">
        <f t="shared" si="254"/>
        <v>23.4</v>
      </c>
      <c r="AQ249" s="32">
        <f t="shared" si="254"/>
        <v>23.1</v>
      </c>
      <c r="AR249" s="96">
        <f t="shared" si="254"/>
        <v>23.349999999999998</v>
      </c>
    </row>
    <row r="250" spans="1:44" x14ac:dyDescent="0.25">
      <c r="A250" s="25" t="s">
        <v>103</v>
      </c>
      <c r="B250" s="32">
        <f>QUARTILE(B201:B241,3)</f>
        <v>26.6</v>
      </c>
      <c r="C250" s="32">
        <f t="shared" ref="C250:N250" si="255">QUARTILE(C201:C241,3)</f>
        <v>26.761499999999998</v>
      </c>
      <c r="D250" s="32">
        <f t="shared" si="255"/>
        <v>27.2</v>
      </c>
      <c r="E250" s="32">
        <f t="shared" si="255"/>
        <v>27.5</v>
      </c>
      <c r="F250" s="32">
        <f t="shared" si="255"/>
        <v>27.151500000000002</v>
      </c>
      <c r="G250" s="32">
        <f t="shared" si="255"/>
        <v>26.824999999999999</v>
      </c>
      <c r="H250" s="32">
        <f t="shared" si="255"/>
        <v>26.524999999999999</v>
      </c>
      <c r="I250" s="32">
        <f t="shared" si="255"/>
        <v>26.513750000000002</v>
      </c>
      <c r="J250" s="32">
        <f t="shared" si="255"/>
        <v>26.2</v>
      </c>
      <c r="K250" s="32">
        <f t="shared" si="255"/>
        <v>26.111499999999999</v>
      </c>
      <c r="L250" s="32">
        <f t="shared" si="255"/>
        <v>26.1</v>
      </c>
      <c r="M250" s="32">
        <f t="shared" si="255"/>
        <v>26.578250000000001</v>
      </c>
      <c r="N250" s="96">
        <f t="shared" si="255"/>
        <v>26.574999999999996</v>
      </c>
      <c r="P250" s="97" t="s">
        <v>103</v>
      </c>
      <c r="Q250" s="32">
        <f>QUARTILE(Q201:Q241,3)</f>
        <v>33.1</v>
      </c>
      <c r="R250" s="32">
        <f t="shared" ref="R250:AC250" si="256">QUARTILE(R201:R241,3)</f>
        <v>32.9</v>
      </c>
      <c r="S250" s="32">
        <f t="shared" si="256"/>
        <v>33.4</v>
      </c>
      <c r="T250" s="32">
        <f t="shared" si="256"/>
        <v>33.75</v>
      </c>
      <c r="U250" s="32">
        <f t="shared" si="256"/>
        <v>32.724999999999994</v>
      </c>
      <c r="V250" s="32">
        <f t="shared" si="256"/>
        <v>32.225000000000001</v>
      </c>
      <c r="W250" s="32">
        <f t="shared" si="256"/>
        <v>31.924999999999997</v>
      </c>
      <c r="X250" s="32">
        <f t="shared" si="256"/>
        <v>31.9</v>
      </c>
      <c r="Y250" s="32">
        <f t="shared" si="256"/>
        <v>32.150000000000006</v>
      </c>
      <c r="Z250" s="32">
        <f t="shared" si="256"/>
        <v>31.7</v>
      </c>
      <c r="AA250" s="32">
        <f t="shared" si="256"/>
        <v>31.5</v>
      </c>
      <c r="AB250" s="32">
        <f t="shared" si="256"/>
        <v>32.099999999999994</v>
      </c>
      <c r="AC250" s="96">
        <f t="shared" si="256"/>
        <v>32.199999999999996</v>
      </c>
      <c r="AE250" s="97" t="s">
        <v>103</v>
      </c>
      <c r="AF250" s="32">
        <f>QUARTILE(AF201:AF241,3)</f>
        <v>23.075000000000003</v>
      </c>
      <c r="AG250" s="32">
        <f t="shared" ref="AG250:AR250" si="257">QUARTILE(AG201:AG241,3)</f>
        <v>23.349999999999998</v>
      </c>
      <c r="AH250" s="32">
        <f t="shared" si="257"/>
        <v>23.475000000000001</v>
      </c>
      <c r="AI250" s="32">
        <f t="shared" si="257"/>
        <v>24.299999999999997</v>
      </c>
      <c r="AJ250" s="32">
        <f t="shared" si="257"/>
        <v>24.45</v>
      </c>
      <c r="AK250" s="32">
        <f t="shared" si="257"/>
        <v>24.35</v>
      </c>
      <c r="AL250" s="32">
        <f t="shared" si="257"/>
        <v>24.3</v>
      </c>
      <c r="AM250" s="32">
        <f t="shared" si="257"/>
        <v>24.1</v>
      </c>
      <c r="AN250" s="32">
        <f t="shared" si="257"/>
        <v>23.95</v>
      </c>
      <c r="AO250" s="32">
        <f t="shared" si="257"/>
        <v>23.799999999999997</v>
      </c>
      <c r="AP250" s="32">
        <f t="shared" si="257"/>
        <v>23.9</v>
      </c>
      <c r="AQ250" s="32">
        <f t="shared" si="257"/>
        <v>23.6</v>
      </c>
      <c r="AR250" s="96">
        <f t="shared" si="257"/>
        <v>23.675000000000001</v>
      </c>
    </row>
    <row r="253" spans="1:44" ht="18.75" x14ac:dyDescent="0.3">
      <c r="A253" s="26" t="s">
        <v>106</v>
      </c>
    </row>
    <row r="254" spans="1:44" ht="15.75" x14ac:dyDescent="0.25">
      <c r="A254" s="23" t="s">
        <v>81</v>
      </c>
      <c r="N254" s="91"/>
      <c r="P254" s="92" t="s">
        <v>108</v>
      </c>
      <c r="AC254" s="91"/>
      <c r="AE254" s="92" t="s">
        <v>95</v>
      </c>
    </row>
    <row r="255" spans="1:44" ht="15.75" x14ac:dyDescent="0.25">
      <c r="A255" s="24" t="s">
        <v>14</v>
      </c>
      <c r="B255" s="93" t="s">
        <v>82</v>
      </c>
      <c r="C255" s="93" t="s">
        <v>83</v>
      </c>
      <c r="D255" s="93" t="s">
        <v>84</v>
      </c>
      <c r="E255" s="93" t="s">
        <v>85</v>
      </c>
      <c r="F255" s="93" t="s">
        <v>86</v>
      </c>
      <c r="G255" s="93" t="s">
        <v>87</v>
      </c>
      <c r="H255" s="93" t="s">
        <v>88</v>
      </c>
      <c r="I255" s="93" t="s">
        <v>89</v>
      </c>
      <c r="J255" s="93" t="s">
        <v>90</v>
      </c>
      <c r="K255" s="93" t="s">
        <v>91</v>
      </c>
      <c r="L255" s="93" t="s">
        <v>92</v>
      </c>
      <c r="M255" s="93" t="s">
        <v>93</v>
      </c>
      <c r="N255" s="94" t="s">
        <v>94</v>
      </c>
      <c r="P255" s="95" t="s">
        <v>14</v>
      </c>
      <c r="Q255" s="93" t="s">
        <v>82</v>
      </c>
      <c r="R255" s="93" t="s">
        <v>83</v>
      </c>
      <c r="S255" s="93" t="s">
        <v>84</v>
      </c>
      <c r="T255" s="93" t="s">
        <v>85</v>
      </c>
      <c r="U255" s="93" t="s">
        <v>86</v>
      </c>
      <c r="V255" s="93" t="s">
        <v>87</v>
      </c>
      <c r="W255" s="93" t="s">
        <v>88</v>
      </c>
      <c r="X255" s="93" t="s">
        <v>89</v>
      </c>
      <c r="Y255" s="93" t="s">
        <v>90</v>
      </c>
      <c r="Z255" s="93" t="s">
        <v>91</v>
      </c>
      <c r="AA255" s="93" t="s">
        <v>92</v>
      </c>
      <c r="AB255" s="93" t="s">
        <v>93</v>
      </c>
      <c r="AC255" s="94" t="s">
        <v>94</v>
      </c>
      <c r="AE255" s="95" t="s">
        <v>14</v>
      </c>
      <c r="AF255" s="93" t="s">
        <v>82</v>
      </c>
      <c r="AG255" s="93" t="s">
        <v>83</v>
      </c>
      <c r="AH255" s="93" t="s">
        <v>84</v>
      </c>
      <c r="AI255" s="93" t="s">
        <v>85</v>
      </c>
      <c r="AJ255" s="93" t="s">
        <v>86</v>
      </c>
      <c r="AK255" s="93" t="s">
        <v>87</v>
      </c>
      <c r="AL255" s="93" t="s">
        <v>88</v>
      </c>
      <c r="AM255" s="93" t="s">
        <v>89</v>
      </c>
      <c r="AN255" s="93" t="s">
        <v>90</v>
      </c>
      <c r="AO255" s="93" t="s">
        <v>91</v>
      </c>
      <c r="AP255" s="93" t="s">
        <v>92</v>
      </c>
      <c r="AQ255" s="93" t="s">
        <v>93</v>
      </c>
      <c r="AR255" s="94" t="s">
        <v>94</v>
      </c>
    </row>
    <row r="256" spans="1:44" x14ac:dyDescent="0.25">
      <c r="A256" s="2">
        <v>2001</v>
      </c>
      <c r="B256" s="32"/>
      <c r="C256" s="32"/>
      <c r="D256" s="32"/>
      <c r="E256" s="32"/>
      <c r="F256" s="32"/>
      <c r="G256" s="32"/>
      <c r="H256" s="32"/>
      <c r="I256" s="32"/>
      <c r="J256" s="32">
        <v>24.5</v>
      </c>
      <c r="K256" s="32">
        <v>24.8</v>
      </c>
      <c r="L256" s="32">
        <v>23.9</v>
      </c>
      <c r="M256" s="32">
        <v>23.7</v>
      </c>
      <c r="N256" s="96"/>
      <c r="P256" s="73">
        <v>2001</v>
      </c>
      <c r="Q256" s="32"/>
      <c r="R256" s="32"/>
      <c r="S256" s="32"/>
      <c r="T256" s="32"/>
      <c r="U256" s="32"/>
      <c r="V256" s="32"/>
      <c r="W256" s="32"/>
      <c r="X256" s="32"/>
      <c r="Y256" s="32">
        <v>30.6</v>
      </c>
      <c r="Z256" s="32">
        <v>30.6</v>
      </c>
      <c r="AA256" s="32">
        <v>29.3</v>
      </c>
      <c r="AB256" s="32">
        <v>28.1</v>
      </c>
      <c r="AC256" s="96"/>
      <c r="AE256" s="73">
        <v>2001</v>
      </c>
      <c r="AF256" s="32"/>
      <c r="AG256" s="32"/>
      <c r="AH256" s="32"/>
      <c r="AI256" s="32"/>
      <c r="AJ256" s="32"/>
      <c r="AK256" s="32"/>
      <c r="AL256" s="32"/>
      <c r="AM256" s="32"/>
      <c r="AN256" s="32">
        <v>21.6</v>
      </c>
      <c r="AO256" s="32">
        <v>22.4</v>
      </c>
      <c r="AP256" s="32">
        <v>21.4</v>
      </c>
      <c r="AQ256" s="32">
        <v>21.9</v>
      </c>
      <c r="AR256" s="96"/>
    </row>
    <row r="257" spans="1:44" x14ac:dyDescent="0.25">
      <c r="A257" s="2">
        <v>2002</v>
      </c>
      <c r="B257" s="32">
        <v>24</v>
      </c>
      <c r="C257" s="32">
        <v>24.1</v>
      </c>
      <c r="D257" s="32">
        <v>24.5</v>
      </c>
      <c r="E257" s="32">
        <v>24.5</v>
      </c>
      <c r="F257" s="32">
        <v>25.6</v>
      </c>
      <c r="G257" s="32">
        <v>25</v>
      </c>
      <c r="H257" s="32">
        <v>24.4</v>
      </c>
      <c r="I257" s="32">
        <v>27.2</v>
      </c>
      <c r="J257" s="32">
        <v>23.7</v>
      </c>
      <c r="K257" s="32"/>
      <c r="L257" s="32"/>
      <c r="M257" s="32"/>
      <c r="N257" s="96"/>
      <c r="P257" s="73">
        <v>2002</v>
      </c>
      <c r="Q257" s="32">
        <v>27.7</v>
      </c>
      <c r="R257" s="32">
        <v>28</v>
      </c>
      <c r="S257" s="32">
        <v>28.7</v>
      </c>
      <c r="T257" s="32">
        <v>28.6</v>
      </c>
      <c r="U257" s="32">
        <v>30.1</v>
      </c>
      <c r="V257" s="32">
        <v>29.7</v>
      </c>
      <c r="W257" s="32">
        <v>29.1</v>
      </c>
      <c r="X257" s="32">
        <v>31.7</v>
      </c>
      <c r="Y257" s="32">
        <v>29.8</v>
      </c>
      <c r="Z257" s="32"/>
      <c r="AA257" s="32"/>
      <c r="AB257" s="32"/>
      <c r="AC257" s="96"/>
      <c r="AE257" s="73">
        <v>2002</v>
      </c>
      <c r="AF257" s="32">
        <v>22</v>
      </c>
      <c r="AG257" s="32">
        <v>22</v>
      </c>
      <c r="AH257" s="32">
        <v>22.2</v>
      </c>
      <c r="AI257" s="32">
        <v>22.2</v>
      </c>
      <c r="AJ257" s="32">
        <v>23.2</v>
      </c>
      <c r="AK257" s="32">
        <v>22.4</v>
      </c>
      <c r="AL257" s="32">
        <v>20.3</v>
      </c>
      <c r="AM257" s="32">
        <v>23.3</v>
      </c>
      <c r="AN257" s="32">
        <v>19.8</v>
      </c>
      <c r="AO257" s="32"/>
      <c r="AP257" s="32"/>
      <c r="AQ257" s="32"/>
      <c r="AR257" s="96"/>
    </row>
    <row r="258" spans="1:44" x14ac:dyDescent="0.25">
      <c r="A258" s="2">
        <v>2004</v>
      </c>
      <c r="B258" s="32">
        <v>22.8</v>
      </c>
      <c r="C258" s="32">
        <v>23.4</v>
      </c>
      <c r="D258" s="32">
        <v>24.2</v>
      </c>
      <c r="E258" s="32">
        <v>24.4</v>
      </c>
      <c r="F258" s="32">
        <v>24.3</v>
      </c>
      <c r="G258" s="32">
        <v>24.1</v>
      </c>
      <c r="H258" s="32">
        <v>24.1</v>
      </c>
      <c r="I258" s="32">
        <v>24.3</v>
      </c>
      <c r="J258" s="32">
        <v>24.8</v>
      </c>
      <c r="K258" s="32">
        <v>24.6</v>
      </c>
      <c r="L258" s="32">
        <v>24.3</v>
      </c>
      <c r="M258" s="32">
        <v>23.6</v>
      </c>
      <c r="N258" s="96">
        <f t="shared" ref="N258:N274" si="258">AVERAGE(B258:M258)</f>
        <v>24.075000000000003</v>
      </c>
      <c r="P258" s="73">
        <v>2004</v>
      </c>
      <c r="Q258" s="32">
        <v>26.6</v>
      </c>
      <c r="R258" s="32">
        <v>28</v>
      </c>
      <c r="S258" s="32">
        <v>28</v>
      </c>
      <c r="T258" s="32">
        <v>29</v>
      </c>
      <c r="U258" s="32">
        <v>28.6</v>
      </c>
      <c r="V258" s="32">
        <v>30.5</v>
      </c>
      <c r="W258" s="32">
        <v>28.6</v>
      </c>
      <c r="X258" s="32">
        <v>28.7</v>
      </c>
      <c r="Y258" s="32">
        <v>31</v>
      </c>
      <c r="Z258" s="32">
        <v>30.5</v>
      </c>
      <c r="AA258" s="32">
        <v>29</v>
      </c>
      <c r="AB258" s="32">
        <v>28.6</v>
      </c>
      <c r="AC258" s="96">
        <f t="shared" ref="AC258:AC274" si="259">AVERAGE(Q258:AB258)</f>
        <v>28.925000000000001</v>
      </c>
      <c r="AE258" s="73">
        <v>2004</v>
      </c>
      <c r="AF258" s="32">
        <v>20.399999999999999</v>
      </c>
      <c r="AG258" s="32">
        <v>20.2</v>
      </c>
      <c r="AH258" s="32">
        <v>20.6</v>
      </c>
      <c r="AI258" s="32">
        <v>20.2</v>
      </c>
      <c r="AJ258" s="32">
        <v>19.100000000000001</v>
      </c>
      <c r="AK258" s="32">
        <v>19</v>
      </c>
      <c r="AL258" s="32">
        <v>20.3</v>
      </c>
      <c r="AM258" s="32">
        <v>22.2</v>
      </c>
      <c r="AN258" s="32">
        <v>21.8</v>
      </c>
      <c r="AO258" s="32">
        <v>21.8</v>
      </c>
      <c r="AP258" s="32">
        <v>22.1</v>
      </c>
      <c r="AQ258" s="32">
        <v>21.1</v>
      </c>
      <c r="AR258" s="96">
        <f t="shared" ref="AR258:AR274" si="260">AVERAGE(AF258:AQ258)</f>
        <v>20.733333333333334</v>
      </c>
    </row>
    <row r="259" spans="1:44" x14ac:dyDescent="0.25">
      <c r="A259" s="2">
        <v>2005</v>
      </c>
      <c r="B259" s="32"/>
      <c r="C259" s="32"/>
      <c r="D259" s="32"/>
      <c r="E259" s="32">
        <v>24.5</v>
      </c>
      <c r="F259" s="32"/>
      <c r="G259" s="32">
        <v>24.9</v>
      </c>
      <c r="H259" s="32">
        <v>24.8</v>
      </c>
      <c r="I259" s="32">
        <v>25.1</v>
      </c>
      <c r="J259" s="32">
        <v>24.6</v>
      </c>
      <c r="K259" s="32">
        <v>24.7</v>
      </c>
      <c r="L259" s="32">
        <v>23.8</v>
      </c>
      <c r="M259" s="32">
        <v>23.9</v>
      </c>
      <c r="N259" s="96"/>
      <c r="P259" s="73">
        <v>2005</v>
      </c>
      <c r="Q259" s="32"/>
      <c r="R259" s="32"/>
      <c r="S259" s="32"/>
      <c r="T259" s="32">
        <v>28.6</v>
      </c>
      <c r="U259" s="32"/>
      <c r="V259" s="32">
        <v>30.4</v>
      </c>
      <c r="W259" s="32">
        <v>29.8</v>
      </c>
      <c r="X259" s="32">
        <v>30</v>
      </c>
      <c r="Y259" s="32">
        <v>30</v>
      </c>
      <c r="Z259" s="32">
        <v>31</v>
      </c>
      <c r="AA259" s="32">
        <v>28.3</v>
      </c>
      <c r="AB259" s="32">
        <v>28.3</v>
      </c>
      <c r="AC259" s="96"/>
      <c r="AE259" s="73">
        <v>2005</v>
      </c>
      <c r="AF259" s="32"/>
      <c r="AG259" s="32"/>
      <c r="AH259" s="32"/>
      <c r="AI259" s="32">
        <v>21.4</v>
      </c>
      <c r="AJ259" s="32"/>
      <c r="AK259" s="32">
        <v>21.2</v>
      </c>
      <c r="AL259" s="32">
        <v>21.4</v>
      </c>
      <c r="AM259" s="32">
        <v>22.2</v>
      </c>
      <c r="AN259" s="32">
        <v>22.2</v>
      </c>
      <c r="AO259" s="32">
        <v>21.7</v>
      </c>
      <c r="AP259" s="32">
        <v>21.6</v>
      </c>
      <c r="AQ259" s="32">
        <v>21.6</v>
      </c>
      <c r="AR259" s="96"/>
    </row>
    <row r="260" spans="1:44" x14ac:dyDescent="0.25">
      <c r="A260" s="2">
        <v>2006</v>
      </c>
      <c r="B260" s="32">
        <v>22.8</v>
      </c>
      <c r="C260" s="32">
        <v>23.9</v>
      </c>
      <c r="D260" s="32">
        <v>24.3</v>
      </c>
      <c r="E260" s="32"/>
      <c r="F260" s="32"/>
      <c r="G260" s="32">
        <v>24.7</v>
      </c>
      <c r="H260" s="32">
        <v>24.4</v>
      </c>
      <c r="I260" s="32">
        <v>24.6</v>
      </c>
      <c r="J260" s="32">
        <v>24.5</v>
      </c>
      <c r="K260" s="32">
        <v>24.6</v>
      </c>
      <c r="L260" s="32">
        <v>23.6</v>
      </c>
      <c r="M260" s="32">
        <v>24.2</v>
      </c>
      <c r="N260" s="96"/>
      <c r="P260" s="73">
        <v>2006</v>
      </c>
      <c r="Q260" s="32">
        <v>26.6</v>
      </c>
      <c r="R260" s="32">
        <v>27.5</v>
      </c>
      <c r="S260" s="32">
        <v>28.3</v>
      </c>
      <c r="T260" s="32"/>
      <c r="U260" s="32"/>
      <c r="V260" s="32">
        <v>29</v>
      </c>
      <c r="W260" s="32">
        <v>29.5</v>
      </c>
      <c r="X260" s="32">
        <v>29.6</v>
      </c>
      <c r="Y260" s="32">
        <v>30.2</v>
      </c>
      <c r="Z260" s="32">
        <v>30.5</v>
      </c>
      <c r="AA260" s="32">
        <v>28.1</v>
      </c>
      <c r="AB260" s="32">
        <v>28.1</v>
      </c>
      <c r="AC260" s="96"/>
      <c r="AE260" s="73">
        <v>2006</v>
      </c>
      <c r="AF260" s="32">
        <v>20.399999999999999</v>
      </c>
      <c r="AG260" s="32">
        <v>21.9</v>
      </c>
      <c r="AH260" s="32">
        <v>22.1</v>
      </c>
      <c r="AI260" s="32"/>
      <c r="AJ260" s="32"/>
      <c r="AK260" s="32">
        <v>22.6</v>
      </c>
      <c r="AL260" s="32">
        <v>22.3</v>
      </c>
      <c r="AM260" s="32">
        <v>22</v>
      </c>
      <c r="AN260" s="32">
        <v>22.2</v>
      </c>
      <c r="AO260" s="32">
        <v>22.3</v>
      </c>
      <c r="AP260" s="32">
        <v>21.6</v>
      </c>
      <c r="AQ260" s="32">
        <v>22.1</v>
      </c>
      <c r="AR260" s="96"/>
    </row>
    <row r="261" spans="1:44" x14ac:dyDescent="0.25">
      <c r="A261" s="2">
        <v>2007</v>
      </c>
      <c r="B261" s="32">
        <v>24.2</v>
      </c>
      <c r="C261" s="32">
        <v>23.8</v>
      </c>
      <c r="D261" s="32">
        <v>24.2</v>
      </c>
      <c r="E261" s="32">
        <v>24.6</v>
      </c>
      <c r="F261" s="32">
        <v>24.3</v>
      </c>
      <c r="G261" s="32">
        <v>24.5</v>
      </c>
      <c r="H261" s="32">
        <v>24.3</v>
      </c>
      <c r="I261" s="32">
        <v>24</v>
      </c>
      <c r="J261" s="32">
        <v>24.2</v>
      </c>
      <c r="K261" s="32">
        <v>23.9</v>
      </c>
      <c r="L261" s="32">
        <v>23.4</v>
      </c>
      <c r="M261" s="32">
        <v>23.3</v>
      </c>
      <c r="N261" s="96">
        <f t="shared" si="258"/>
        <v>24.058333333333337</v>
      </c>
      <c r="P261" s="73">
        <v>2007</v>
      </c>
      <c r="Q261" s="32">
        <v>27.7</v>
      </c>
      <c r="R261" s="32">
        <v>28.1</v>
      </c>
      <c r="S261" s="32">
        <v>29</v>
      </c>
      <c r="T261" s="32">
        <v>29.1</v>
      </c>
      <c r="U261" s="32">
        <v>29.4</v>
      </c>
      <c r="V261" s="32">
        <v>28.9</v>
      </c>
      <c r="W261" s="32">
        <v>28.6</v>
      </c>
      <c r="X261" s="32">
        <v>28.7</v>
      </c>
      <c r="Y261" s="32">
        <v>29.3</v>
      </c>
      <c r="Z261" s="32">
        <v>29.4</v>
      </c>
      <c r="AA261" s="32">
        <v>27.5</v>
      </c>
      <c r="AB261" s="32">
        <v>27.1</v>
      </c>
      <c r="AC261" s="96">
        <f t="shared" si="259"/>
        <v>28.566666666666666</v>
      </c>
      <c r="AE261" s="73">
        <v>2007</v>
      </c>
      <c r="AF261" s="32">
        <v>22.3</v>
      </c>
      <c r="AG261" s="32">
        <v>21.4</v>
      </c>
      <c r="AH261" s="32">
        <v>21.8</v>
      </c>
      <c r="AI261" s="32">
        <v>22</v>
      </c>
      <c r="AJ261" s="32">
        <v>22</v>
      </c>
      <c r="AK261" s="32">
        <v>22</v>
      </c>
      <c r="AL261" s="32">
        <v>22.2</v>
      </c>
      <c r="AM261" s="32">
        <v>21.6</v>
      </c>
      <c r="AN261" s="32">
        <v>21.5</v>
      </c>
      <c r="AO261" s="32">
        <v>21.3</v>
      </c>
      <c r="AP261" s="32">
        <v>21.4</v>
      </c>
      <c r="AQ261" s="32">
        <v>21.3</v>
      </c>
      <c r="AR261" s="96">
        <f t="shared" si="260"/>
        <v>21.733333333333334</v>
      </c>
    </row>
    <row r="262" spans="1:44" x14ac:dyDescent="0.25">
      <c r="A262" s="2">
        <v>2008</v>
      </c>
      <c r="B262" s="32">
        <v>23.4</v>
      </c>
      <c r="C262" s="32">
        <v>23.4</v>
      </c>
      <c r="D262" s="32">
        <v>23.9</v>
      </c>
      <c r="E262" s="32">
        <v>24.7</v>
      </c>
      <c r="F262" s="32">
        <v>24.7</v>
      </c>
      <c r="G262" s="32">
        <v>24.7</v>
      </c>
      <c r="H262" s="32">
        <v>24.3</v>
      </c>
      <c r="I262" s="32">
        <v>24.5</v>
      </c>
      <c r="J262" s="32">
        <v>24.7</v>
      </c>
      <c r="K262" s="32">
        <v>24.6</v>
      </c>
      <c r="L262" s="32">
        <v>23.2</v>
      </c>
      <c r="M262" s="32">
        <v>23.8</v>
      </c>
      <c r="N262" s="96">
        <f t="shared" si="258"/>
        <v>24.158333333333331</v>
      </c>
      <c r="P262" s="73">
        <v>2008</v>
      </c>
      <c r="Q262" s="32">
        <v>26.9</v>
      </c>
      <c r="R262" s="32">
        <v>28.1</v>
      </c>
      <c r="S262" s="32">
        <v>30.6</v>
      </c>
      <c r="T262" s="32">
        <v>31.2</v>
      </c>
      <c r="U262" s="32">
        <v>31.2</v>
      </c>
      <c r="V262" s="32">
        <v>28.9</v>
      </c>
      <c r="W262" s="32">
        <v>28.9</v>
      </c>
      <c r="X262" s="32">
        <v>29.5</v>
      </c>
      <c r="Y262" s="32">
        <v>31.3</v>
      </c>
      <c r="Z262" s="32">
        <v>32.5</v>
      </c>
      <c r="AA262" s="32">
        <v>29.6</v>
      </c>
      <c r="AB262" s="32">
        <v>27.6</v>
      </c>
      <c r="AC262" s="96">
        <f t="shared" si="259"/>
        <v>29.691666666666674</v>
      </c>
      <c r="AE262" s="73">
        <v>2008</v>
      </c>
      <c r="AF262" s="32">
        <v>21.3</v>
      </c>
      <c r="AG262" s="32">
        <v>21.3</v>
      </c>
      <c r="AH262" s="32">
        <v>21.3</v>
      </c>
      <c r="AI262" s="32">
        <v>22.1</v>
      </c>
      <c r="AJ262" s="32">
        <v>22</v>
      </c>
      <c r="AK262" s="32">
        <v>22.3</v>
      </c>
      <c r="AL262" s="32">
        <v>21.8</v>
      </c>
      <c r="AM262" s="32">
        <v>22.1</v>
      </c>
      <c r="AN262" s="32">
        <v>22</v>
      </c>
      <c r="AO262" s="32">
        <v>21.8</v>
      </c>
      <c r="AP262" s="32">
        <v>21.3</v>
      </c>
      <c r="AQ262" s="32">
        <v>21.8</v>
      </c>
      <c r="AR262" s="96">
        <f t="shared" si="260"/>
        <v>21.758333333333336</v>
      </c>
    </row>
    <row r="263" spans="1:44" x14ac:dyDescent="0.25">
      <c r="A263" s="2">
        <v>2009</v>
      </c>
      <c r="B263" s="32">
        <v>23.6</v>
      </c>
      <c r="C263" s="32">
        <v>23.4</v>
      </c>
      <c r="D263" s="32">
        <v>23.7</v>
      </c>
      <c r="E263" s="32">
        <v>24.4</v>
      </c>
      <c r="F263" s="32">
        <v>24.8</v>
      </c>
      <c r="G263" s="32">
        <v>24.8</v>
      </c>
      <c r="H263" s="32">
        <v>24.7</v>
      </c>
      <c r="I263" s="32">
        <v>24.5</v>
      </c>
      <c r="J263" s="32">
        <v>25</v>
      </c>
      <c r="K263" s="32">
        <v>24.6</v>
      </c>
      <c r="L263" s="32">
        <v>24</v>
      </c>
      <c r="M263" s="32">
        <v>24.6</v>
      </c>
      <c r="N263" s="96">
        <f t="shared" si="258"/>
        <v>24.341666666666669</v>
      </c>
      <c r="P263" s="73">
        <v>2009</v>
      </c>
      <c r="Q263" s="32">
        <v>29.4</v>
      </c>
      <c r="R263" s="32">
        <v>29.6</v>
      </c>
      <c r="S263" s="32">
        <v>30.1</v>
      </c>
      <c r="T263" s="32">
        <v>30.1</v>
      </c>
      <c r="U263" s="32">
        <v>31.6</v>
      </c>
      <c r="V263" s="32">
        <v>31.9</v>
      </c>
      <c r="W263" s="32">
        <v>30.9</v>
      </c>
      <c r="X263" s="32">
        <v>31.3</v>
      </c>
      <c r="Y263" s="32">
        <v>32</v>
      </c>
      <c r="Z263" s="32">
        <v>32.200000000000003</v>
      </c>
      <c r="AA263" s="32">
        <v>30.5</v>
      </c>
      <c r="AB263" s="32">
        <v>31.3</v>
      </c>
      <c r="AC263" s="96">
        <f t="shared" si="259"/>
        <v>30.908333333333331</v>
      </c>
      <c r="AE263" s="73">
        <v>2009</v>
      </c>
      <c r="AF263" s="32">
        <v>21.3</v>
      </c>
      <c r="AG263" s="32">
        <v>21.5</v>
      </c>
      <c r="AH263" s="32">
        <v>21.3</v>
      </c>
      <c r="AI263" s="32">
        <v>21.9</v>
      </c>
      <c r="AJ263" s="32">
        <v>22.4</v>
      </c>
      <c r="AK263" s="32">
        <v>22.1</v>
      </c>
      <c r="AL263" s="32">
        <v>22.4</v>
      </c>
      <c r="AM263" s="32">
        <v>22.1</v>
      </c>
      <c r="AN263" s="32">
        <v>22.4</v>
      </c>
      <c r="AO263" s="32">
        <v>21.9</v>
      </c>
      <c r="AP263" s="32">
        <v>22</v>
      </c>
      <c r="AQ263" s="32">
        <v>22.4</v>
      </c>
      <c r="AR263" s="96">
        <f t="shared" si="260"/>
        <v>21.974999999999998</v>
      </c>
    </row>
    <row r="264" spans="1:44" x14ac:dyDescent="0.25">
      <c r="A264" s="2">
        <v>2010</v>
      </c>
      <c r="B264" s="32">
        <v>24.3</v>
      </c>
      <c r="C264" s="32">
        <v>24.8</v>
      </c>
      <c r="D264" s="32">
        <v>24.9</v>
      </c>
      <c r="E264" s="32">
        <v>25.6</v>
      </c>
      <c r="F264" s="32">
        <v>25.8</v>
      </c>
      <c r="G264" s="32">
        <v>25</v>
      </c>
      <c r="H264" s="32">
        <v>24.8</v>
      </c>
      <c r="I264" s="32">
        <v>24.6</v>
      </c>
      <c r="J264" s="32">
        <v>24.7</v>
      </c>
      <c r="K264" s="32">
        <v>24</v>
      </c>
      <c r="L264" s="32">
        <v>23.1</v>
      </c>
      <c r="M264" s="32">
        <v>22.1</v>
      </c>
      <c r="N264" s="96">
        <f t="shared" si="258"/>
        <v>24.474999999999998</v>
      </c>
      <c r="P264" s="73">
        <v>2010</v>
      </c>
      <c r="Q264" s="32">
        <v>30.6</v>
      </c>
      <c r="R264" s="32">
        <v>31.3</v>
      </c>
      <c r="S264" s="32">
        <v>31.7</v>
      </c>
      <c r="T264" s="32">
        <v>33</v>
      </c>
      <c r="U264" s="32">
        <v>33</v>
      </c>
      <c r="V264" s="32">
        <v>32.799999999999997</v>
      </c>
      <c r="W264" s="32">
        <v>32.6</v>
      </c>
      <c r="X264" s="32">
        <v>32.799999999999997</v>
      </c>
      <c r="Y264" s="32">
        <v>32.700000000000003</v>
      </c>
      <c r="Z264" s="32">
        <v>31.1</v>
      </c>
      <c r="AA264" s="32">
        <v>29.7</v>
      </c>
      <c r="AB264" s="32">
        <v>27.1</v>
      </c>
      <c r="AC264" s="96">
        <f t="shared" si="259"/>
        <v>31.533333333333335</v>
      </c>
      <c r="AE264" s="73">
        <v>2010</v>
      </c>
      <c r="AF264" s="32">
        <v>21.9</v>
      </c>
      <c r="AG264" s="32">
        <v>22.5</v>
      </c>
      <c r="AH264" s="32">
        <v>22</v>
      </c>
      <c r="AI264" s="32">
        <v>23</v>
      </c>
      <c r="AJ264" s="32">
        <v>23.1</v>
      </c>
      <c r="AK264" s="32">
        <v>22.2</v>
      </c>
      <c r="AL264" s="32">
        <v>22</v>
      </c>
      <c r="AM264" s="32">
        <v>21.9</v>
      </c>
      <c r="AN264" s="32">
        <v>21.7</v>
      </c>
      <c r="AO264" s="32">
        <v>21.7</v>
      </c>
      <c r="AP264" s="32">
        <v>20.9</v>
      </c>
      <c r="AQ264" s="32">
        <v>20.3</v>
      </c>
      <c r="AR264" s="96">
        <f t="shared" si="260"/>
        <v>21.933333333333334</v>
      </c>
    </row>
    <row r="265" spans="1:44" x14ac:dyDescent="0.25">
      <c r="A265" s="2">
        <v>2011</v>
      </c>
      <c r="B265" s="32">
        <v>23.3</v>
      </c>
      <c r="C265" s="32">
        <v>23.9</v>
      </c>
      <c r="D265" s="32">
        <v>23.8</v>
      </c>
      <c r="E265" s="32">
        <v>24.3</v>
      </c>
      <c r="F265" s="32">
        <v>24.9</v>
      </c>
      <c r="G265" s="32">
        <v>24.8</v>
      </c>
      <c r="H265" s="32">
        <v>24.4</v>
      </c>
      <c r="I265" s="32">
        <v>25</v>
      </c>
      <c r="J265" s="32">
        <v>24.7</v>
      </c>
      <c r="K265" s="32">
        <v>23.9</v>
      </c>
      <c r="L265" s="32">
        <v>23.3</v>
      </c>
      <c r="M265" s="32">
        <v>23</v>
      </c>
      <c r="N265" s="96">
        <f t="shared" si="258"/>
        <v>24.108333333333334</v>
      </c>
      <c r="P265" s="73">
        <v>2011</v>
      </c>
      <c r="Q265" s="32">
        <v>30</v>
      </c>
      <c r="R265" s="32">
        <v>31.3</v>
      </c>
      <c r="S265" s="32">
        <v>30.7</v>
      </c>
      <c r="T265" s="32">
        <v>30.6</v>
      </c>
      <c r="U265" s="32">
        <v>30.4</v>
      </c>
      <c r="V265" s="32">
        <v>30</v>
      </c>
      <c r="W265" s="32">
        <v>29.6</v>
      </c>
      <c r="X265" s="32">
        <v>33.1</v>
      </c>
      <c r="Y265" s="32">
        <v>32.4</v>
      </c>
      <c r="Z265" s="32">
        <v>31.9</v>
      </c>
      <c r="AA265" s="32">
        <v>30</v>
      </c>
      <c r="AB265" s="32">
        <v>29.7</v>
      </c>
      <c r="AC265" s="96">
        <f t="shared" si="259"/>
        <v>30.808333333333326</v>
      </c>
      <c r="AE265" s="73">
        <v>2011</v>
      </c>
      <c r="AF265" s="32">
        <v>21.4</v>
      </c>
      <c r="AG265" s="32">
        <v>21.7</v>
      </c>
      <c r="AH265" s="32">
        <v>21.3</v>
      </c>
      <c r="AI265" s="32">
        <v>21.6</v>
      </c>
      <c r="AJ265" s="32">
        <v>22.2</v>
      </c>
      <c r="AK265" s="32">
        <v>22.1</v>
      </c>
      <c r="AL265" s="32">
        <v>21.9</v>
      </c>
      <c r="AM265" s="32">
        <v>22.1</v>
      </c>
      <c r="AN265" s="32">
        <v>21.6</v>
      </c>
      <c r="AO265" s="32">
        <v>21.1</v>
      </c>
      <c r="AP265" s="32">
        <v>21.1</v>
      </c>
      <c r="AQ265" s="32"/>
      <c r="AR265" s="96">
        <f t="shared" si="260"/>
        <v>21.645454545454545</v>
      </c>
    </row>
    <row r="266" spans="1:44" x14ac:dyDescent="0.25">
      <c r="A266" s="2">
        <v>2012</v>
      </c>
      <c r="B266" s="32">
        <v>23.7</v>
      </c>
      <c r="C266" s="32">
        <v>23.7</v>
      </c>
      <c r="D266" s="32">
        <v>24.2</v>
      </c>
      <c r="E266" s="32">
        <v>24.3</v>
      </c>
      <c r="F266" s="32">
        <v>24.9</v>
      </c>
      <c r="G266" s="32">
        <v>25</v>
      </c>
      <c r="H266" s="32">
        <v>24.3</v>
      </c>
      <c r="I266" s="32">
        <v>24.4</v>
      </c>
      <c r="J266" s="32">
        <v>24.4</v>
      </c>
      <c r="K266" s="32">
        <v>24</v>
      </c>
      <c r="L266" s="32">
        <v>23.3</v>
      </c>
      <c r="M266" s="32">
        <v>23.8</v>
      </c>
      <c r="N266" s="96">
        <f t="shared" si="258"/>
        <v>24.166666666666668</v>
      </c>
      <c r="P266" s="73">
        <v>2012</v>
      </c>
      <c r="Q266" s="32">
        <v>31.5</v>
      </c>
      <c r="R266" s="32">
        <v>32</v>
      </c>
      <c r="S266" s="32">
        <v>31.7</v>
      </c>
      <c r="T266" s="32">
        <v>32.5</v>
      </c>
      <c r="U266" s="32">
        <v>32.700000000000003</v>
      </c>
      <c r="V266" s="32">
        <v>32.9</v>
      </c>
      <c r="W266" s="32">
        <v>31.8</v>
      </c>
      <c r="X266" s="32">
        <v>32.5</v>
      </c>
      <c r="Y266" s="32">
        <v>32.6</v>
      </c>
      <c r="Z266" s="32">
        <v>32.1</v>
      </c>
      <c r="AA266" s="32">
        <v>29</v>
      </c>
      <c r="AB266" s="32">
        <v>27.9</v>
      </c>
      <c r="AC266" s="96">
        <f t="shared" si="259"/>
        <v>31.600000000000005</v>
      </c>
      <c r="AE266" s="73">
        <v>2012</v>
      </c>
      <c r="AF266" s="32">
        <v>21</v>
      </c>
      <c r="AG266" s="32">
        <v>19.3</v>
      </c>
      <c r="AH266" s="32">
        <v>20</v>
      </c>
      <c r="AI266" s="32">
        <v>20.399999999999999</v>
      </c>
      <c r="AJ266" s="32">
        <v>21</v>
      </c>
      <c r="AK266" s="32">
        <v>21.1</v>
      </c>
      <c r="AL266" s="32">
        <v>20.6</v>
      </c>
      <c r="AM266" s="32">
        <v>20.3</v>
      </c>
      <c r="AN266" s="32">
        <v>20.5</v>
      </c>
      <c r="AO266" s="32">
        <v>20.8</v>
      </c>
      <c r="AP266" s="32">
        <v>19.600000000000001</v>
      </c>
      <c r="AQ266" s="32">
        <v>21.7</v>
      </c>
      <c r="AR266" s="96">
        <f t="shared" si="260"/>
        <v>20.524999999999999</v>
      </c>
    </row>
    <row r="267" spans="1:44" x14ac:dyDescent="0.25">
      <c r="A267" s="2">
        <v>2013</v>
      </c>
      <c r="B267" s="32">
        <v>24.2</v>
      </c>
      <c r="C267" s="32">
        <v>24.1</v>
      </c>
      <c r="D267" s="32">
        <v>24.4</v>
      </c>
      <c r="E267" s="32">
        <v>25.1</v>
      </c>
      <c r="F267" s="32">
        <v>24.6</v>
      </c>
      <c r="G267" s="32">
        <v>24.9</v>
      </c>
      <c r="H267" s="32">
        <v>24.6</v>
      </c>
      <c r="I267" s="32">
        <v>24.6</v>
      </c>
      <c r="J267" s="32">
        <v>25</v>
      </c>
      <c r="K267" s="32">
        <v>24.6</v>
      </c>
      <c r="L267" s="32">
        <v>24.8</v>
      </c>
      <c r="M267" s="32">
        <v>24.5</v>
      </c>
      <c r="N267" s="96">
        <f t="shared" si="258"/>
        <v>24.616666666666664</v>
      </c>
      <c r="P267" s="73">
        <v>2013</v>
      </c>
      <c r="Q267" s="32">
        <v>28.1</v>
      </c>
      <c r="R267" s="32">
        <v>28.9</v>
      </c>
      <c r="S267" s="32">
        <v>28.3</v>
      </c>
      <c r="T267" s="32">
        <v>29.9</v>
      </c>
      <c r="U267" s="32">
        <v>29.2</v>
      </c>
      <c r="V267" s="32">
        <v>29.8</v>
      </c>
      <c r="W267" s="32">
        <v>29.5</v>
      </c>
      <c r="X267" s="32">
        <v>29.9</v>
      </c>
      <c r="Y267" s="32">
        <v>30.4</v>
      </c>
      <c r="Z267" s="32">
        <v>30.3</v>
      </c>
      <c r="AA267" s="32">
        <v>31.5</v>
      </c>
      <c r="AB267" s="32">
        <v>29.3</v>
      </c>
      <c r="AC267" s="96">
        <f t="shared" si="259"/>
        <v>29.591666666666669</v>
      </c>
      <c r="AE267" s="73">
        <v>2013</v>
      </c>
      <c r="AF267" s="32">
        <v>22.1</v>
      </c>
      <c r="AG267" s="32">
        <v>21.8</v>
      </c>
      <c r="AH267" s="32">
        <v>22.3</v>
      </c>
      <c r="AI267" s="32">
        <v>22.8</v>
      </c>
      <c r="AJ267" s="32">
        <v>22.4</v>
      </c>
      <c r="AK267" s="32">
        <v>22.4</v>
      </c>
      <c r="AL267" s="32">
        <v>22.3</v>
      </c>
      <c r="AM267" s="32">
        <v>22</v>
      </c>
      <c r="AN267" s="32">
        <v>22.3</v>
      </c>
      <c r="AO267" s="32">
        <v>21.8</v>
      </c>
      <c r="AP267" s="32">
        <v>22.1</v>
      </c>
      <c r="AQ267" s="32">
        <v>22.2</v>
      </c>
      <c r="AR267" s="96">
        <f t="shared" si="260"/>
        <v>22.208333333333339</v>
      </c>
    </row>
    <row r="268" spans="1:44" x14ac:dyDescent="0.25">
      <c r="A268" s="2">
        <v>2014</v>
      </c>
      <c r="B268" s="32">
        <v>81.5</v>
      </c>
      <c r="C268" s="32">
        <v>82.4</v>
      </c>
      <c r="D268" s="32">
        <v>82.8</v>
      </c>
      <c r="E268" s="32">
        <v>83.9</v>
      </c>
      <c r="F268" s="32">
        <v>81.900000000000006</v>
      </c>
      <c r="G268" s="32">
        <v>82.3</v>
      </c>
      <c r="H268" s="32">
        <v>83.1</v>
      </c>
      <c r="I268" s="32">
        <v>81.400000000000006</v>
      </c>
      <c r="J268" s="32">
        <v>80.900000000000006</v>
      </c>
      <c r="K268" s="32">
        <v>81.3</v>
      </c>
      <c r="L268" s="32">
        <v>80.599999999999994</v>
      </c>
      <c r="M268" s="32">
        <v>80.900000000000006</v>
      </c>
      <c r="N268" s="96">
        <f t="shared" si="258"/>
        <v>81.916666666666657</v>
      </c>
      <c r="P268" s="73">
        <v>2014</v>
      </c>
      <c r="Q268" s="32">
        <v>28.5</v>
      </c>
      <c r="R268" s="32">
        <v>29</v>
      </c>
      <c r="S268" s="32">
        <v>29.8</v>
      </c>
      <c r="T268" s="32">
        <v>29.8</v>
      </c>
      <c r="U268" s="32">
        <v>30.5</v>
      </c>
      <c r="V268" s="32">
        <v>29.7</v>
      </c>
      <c r="W268" s="32">
        <v>30.3</v>
      </c>
      <c r="X268" s="32">
        <v>31.6</v>
      </c>
      <c r="Y268" s="32">
        <v>30.8</v>
      </c>
      <c r="Z268" s="32">
        <v>30.9</v>
      </c>
      <c r="AA268" s="32">
        <v>29.4</v>
      </c>
      <c r="AC268" s="96">
        <f t="shared" si="259"/>
        <v>30.027272727272724</v>
      </c>
      <c r="AE268" s="73">
        <v>2014</v>
      </c>
      <c r="AF268" s="32">
        <v>21.7</v>
      </c>
      <c r="AG268" s="32">
        <v>21.7</v>
      </c>
      <c r="AH268" s="32">
        <v>22</v>
      </c>
      <c r="AI268" s="32">
        <v>22.9</v>
      </c>
      <c r="AJ268" s="32">
        <v>22.6</v>
      </c>
      <c r="AK268" s="32">
        <v>23</v>
      </c>
      <c r="AL268" s="32">
        <v>23.2</v>
      </c>
      <c r="AM268" s="32">
        <v>22.2</v>
      </c>
      <c r="AN268" s="32">
        <v>22</v>
      </c>
      <c r="AO268" s="32">
        <v>21.9</v>
      </c>
      <c r="AP268" s="32">
        <v>21.8</v>
      </c>
      <c r="AR268" s="96">
        <f t="shared" si="260"/>
        <v>22.272727272727273</v>
      </c>
    </row>
    <row r="269" spans="1:44" x14ac:dyDescent="0.25">
      <c r="A269" s="2">
        <v>2015</v>
      </c>
      <c r="B269" s="32"/>
      <c r="C269" s="32"/>
      <c r="D269" s="32"/>
      <c r="E269" s="32"/>
      <c r="F269" s="32">
        <v>24.597999999999999</v>
      </c>
      <c r="G269" s="32">
        <v>25.53</v>
      </c>
      <c r="H269" s="32">
        <v>24.972000000000001</v>
      </c>
      <c r="I269" s="32">
        <v>25.067</v>
      </c>
      <c r="J269" s="32">
        <v>24.95</v>
      </c>
      <c r="K269" s="32">
        <v>24.943000000000001</v>
      </c>
      <c r="L269" s="32">
        <v>24.428999999999998</v>
      </c>
      <c r="M269" s="32">
        <v>25.282</v>
      </c>
      <c r="N269" s="96"/>
      <c r="P269" s="73">
        <v>2015</v>
      </c>
      <c r="Q269" s="32"/>
      <c r="R269" s="32"/>
      <c r="S269" s="32"/>
      <c r="T269" s="32"/>
      <c r="U269" s="32">
        <v>22.547000000000001</v>
      </c>
      <c r="V269" s="32">
        <v>23.370999999999999</v>
      </c>
      <c r="W269" s="32">
        <v>22.812999999999999</v>
      </c>
      <c r="X269" s="32">
        <v>22.934999999999999</v>
      </c>
      <c r="Y269" s="32">
        <v>22.866</v>
      </c>
      <c r="Z269" s="32">
        <v>22.623000000000001</v>
      </c>
      <c r="AA269" s="32">
        <v>22.486999999999998</v>
      </c>
      <c r="AB269" s="32">
        <v>23.28</v>
      </c>
      <c r="AE269" s="73">
        <v>2015</v>
      </c>
      <c r="AF269" s="32"/>
      <c r="AG269" s="32"/>
      <c r="AH269" s="32"/>
      <c r="AI269" s="32"/>
      <c r="AJ269" s="32">
        <v>28.481999999999999</v>
      </c>
      <c r="AK269" s="32">
        <v>29.997</v>
      </c>
      <c r="AL269" s="32">
        <v>28.992000000000001</v>
      </c>
      <c r="AM269" s="32">
        <v>29.315999999999999</v>
      </c>
      <c r="AN269" s="32">
        <v>29.632999999999999</v>
      </c>
      <c r="AO269" s="32">
        <v>29.616</v>
      </c>
      <c r="AP269" s="32">
        <v>28.71</v>
      </c>
      <c r="AQ269" s="32">
        <v>29.361000000000001</v>
      </c>
    </row>
    <row r="270" spans="1:44" x14ac:dyDescent="0.25">
      <c r="A270" s="2">
        <v>2016</v>
      </c>
      <c r="B270" s="32">
        <v>24.530999999999999</v>
      </c>
      <c r="C270" s="32">
        <v>24.734000000000002</v>
      </c>
      <c r="D270" s="32">
        <v>25.111999999999998</v>
      </c>
      <c r="E270" s="32">
        <v>25.788</v>
      </c>
      <c r="F270" s="32">
        <v>25.456</v>
      </c>
      <c r="G270" s="32">
        <v>24.986000000000001</v>
      </c>
      <c r="H270" s="32">
        <v>24.312999999999999</v>
      </c>
      <c r="I270" s="32">
        <v>24.998999999999999</v>
      </c>
      <c r="J270" s="32">
        <v>24.437999999999999</v>
      </c>
      <c r="K270" s="32">
        <v>24.338000000000001</v>
      </c>
      <c r="L270" s="32">
        <v>23.542999999999999</v>
      </c>
      <c r="M270" s="32">
        <v>24.047000000000001</v>
      </c>
      <c r="N270" s="96">
        <f t="shared" si="258"/>
        <v>24.690416666666664</v>
      </c>
      <c r="P270" s="73">
        <v>2016</v>
      </c>
      <c r="Q270" s="32">
        <v>22.242000000000001</v>
      </c>
      <c r="R270" s="32">
        <v>22.597000000000001</v>
      </c>
      <c r="S270" s="32">
        <v>22.523</v>
      </c>
      <c r="T270" s="32">
        <v>22.952999999999999</v>
      </c>
      <c r="U270" s="32">
        <v>23.026</v>
      </c>
      <c r="V270" s="32">
        <v>22.567</v>
      </c>
      <c r="W270" s="32">
        <v>22.219000000000001</v>
      </c>
      <c r="X270" s="32">
        <v>22.922999999999998</v>
      </c>
      <c r="Y270" s="32">
        <v>22.196999999999999</v>
      </c>
      <c r="Z270" s="32">
        <v>22.132000000000001</v>
      </c>
      <c r="AA270" s="32">
        <v>21.736999999999998</v>
      </c>
      <c r="AB270" s="32">
        <v>22.045000000000002</v>
      </c>
      <c r="AC270" s="96">
        <f t="shared" si="259"/>
        <v>22.430083333333332</v>
      </c>
      <c r="AE270" s="73">
        <v>2016</v>
      </c>
      <c r="AF270" s="32">
        <v>28.939</v>
      </c>
      <c r="AG270" s="32">
        <v>28.876000000000001</v>
      </c>
      <c r="AH270" s="32">
        <v>30.274000000000001</v>
      </c>
      <c r="AI270" s="32">
        <v>31.202999999999999</v>
      </c>
      <c r="AJ270" s="32">
        <v>30.173999999999999</v>
      </c>
      <c r="AK270" s="32">
        <v>29.553000000000001</v>
      </c>
      <c r="AL270" s="32">
        <v>28.471</v>
      </c>
      <c r="AM270" s="32">
        <v>29.251999999999999</v>
      </c>
      <c r="AN270" s="32">
        <v>28.648</v>
      </c>
      <c r="AO270" s="32">
        <v>29.445</v>
      </c>
      <c r="AP270" s="32">
        <v>27.523</v>
      </c>
      <c r="AQ270" s="32">
        <v>28.158000000000001</v>
      </c>
      <c r="AR270" s="96">
        <f t="shared" si="260"/>
        <v>29.209666666666674</v>
      </c>
    </row>
    <row r="271" spans="1:44" x14ac:dyDescent="0.25">
      <c r="A271" s="2">
        <v>2017</v>
      </c>
      <c r="B271" s="32">
        <v>24.140999999999998</v>
      </c>
      <c r="C271" s="32">
        <v>24.515000000000001</v>
      </c>
      <c r="D271" s="32">
        <v>24.661000000000001</v>
      </c>
      <c r="E271" s="32">
        <v>25.436</v>
      </c>
      <c r="F271" s="32">
        <v>24.774999999999999</v>
      </c>
      <c r="G271" s="32">
        <v>24.88</v>
      </c>
      <c r="H271" s="32">
        <v>24.504000000000001</v>
      </c>
      <c r="I271" s="32">
        <v>24.355</v>
      </c>
      <c r="J271" s="32">
        <v>24.745999999999999</v>
      </c>
      <c r="K271" s="32">
        <v>24.716000000000001</v>
      </c>
      <c r="L271" s="32">
        <v>23.65</v>
      </c>
      <c r="M271" s="32">
        <v>23.745999999999999</v>
      </c>
      <c r="N271" s="96">
        <f t="shared" si="258"/>
        <v>24.510416666666668</v>
      </c>
      <c r="P271" s="73">
        <v>2017</v>
      </c>
      <c r="Q271" s="32">
        <v>21.739000000000001</v>
      </c>
      <c r="R271" s="32">
        <v>21.946000000000002</v>
      </c>
      <c r="S271" s="32">
        <v>22.21</v>
      </c>
      <c r="T271" s="32">
        <v>22.79</v>
      </c>
      <c r="U271" s="32">
        <v>22.648</v>
      </c>
      <c r="V271" s="32">
        <v>22.657</v>
      </c>
      <c r="W271" s="32">
        <v>22.6</v>
      </c>
      <c r="X271" s="32">
        <v>22.2</v>
      </c>
      <c r="Y271" s="32">
        <v>22.497</v>
      </c>
      <c r="Z271" s="32">
        <v>22.670999999999999</v>
      </c>
      <c r="AA271" s="32">
        <v>21.907</v>
      </c>
      <c r="AB271" s="32">
        <v>22.047999999999998</v>
      </c>
      <c r="AC271" s="96">
        <f t="shared" si="259"/>
        <v>22.32608333333333</v>
      </c>
      <c r="AE271" s="73">
        <v>2017</v>
      </c>
      <c r="AF271" s="32">
        <v>28.652000000000001</v>
      </c>
      <c r="AG271" s="32">
        <v>29.436</v>
      </c>
      <c r="AH271" s="32">
        <v>29.384</v>
      </c>
      <c r="AI271" s="32">
        <v>30.71</v>
      </c>
      <c r="AJ271" s="32">
        <v>29.442</v>
      </c>
      <c r="AK271" s="32">
        <v>29.117000000000001</v>
      </c>
      <c r="AL271" s="32">
        <v>28.378</v>
      </c>
      <c r="AM271" s="32">
        <v>28.67</v>
      </c>
      <c r="AN271" s="32">
        <v>29.393000000000001</v>
      </c>
      <c r="AO271" s="32">
        <v>28.945</v>
      </c>
      <c r="AP271" s="32">
        <v>27.995999999999999</v>
      </c>
      <c r="AQ271" s="32">
        <v>27.355</v>
      </c>
      <c r="AR271" s="96">
        <f t="shared" si="260"/>
        <v>28.956500000000002</v>
      </c>
    </row>
    <row r="272" spans="1:44" x14ac:dyDescent="0.25">
      <c r="A272" s="2">
        <v>2018</v>
      </c>
      <c r="B272" s="32">
        <v>23.332000000000001</v>
      </c>
      <c r="C272" s="32">
        <v>23.99</v>
      </c>
      <c r="D272" s="32">
        <v>24.268000000000001</v>
      </c>
      <c r="E272" s="32">
        <v>24.553999999999998</v>
      </c>
      <c r="F272" s="32">
        <v>24.497</v>
      </c>
      <c r="G272" s="32">
        <v>24.315000000000001</v>
      </c>
      <c r="H272" s="32">
        <v>24.238</v>
      </c>
      <c r="I272" s="32">
        <v>24.541</v>
      </c>
      <c r="J272" s="32">
        <v>24.169</v>
      </c>
      <c r="K272" s="32">
        <v>24.213000000000001</v>
      </c>
      <c r="L272" s="32">
        <v>23.954000000000001</v>
      </c>
      <c r="M272" s="32">
        <v>24.265000000000001</v>
      </c>
      <c r="N272" s="96">
        <f t="shared" si="258"/>
        <v>24.194666666666667</v>
      </c>
      <c r="P272" s="73">
        <v>2018</v>
      </c>
      <c r="Q272" s="32">
        <v>21.626000000000001</v>
      </c>
      <c r="R272" s="32">
        <v>21.785</v>
      </c>
      <c r="S272" s="32">
        <v>22.138999999999999</v>
      </c>
      <c r="T272" s="32">
        <v>22.17</v>
      </c>
      <c r="U272" s="32">
        <v>22.338999999999999</v>
      </c>
      <c r="V272" s="32">
        <v>22.306999999999999</v>
      </c>
      <c r="W272" s="32">
        <v>22.443000000000001</v>
      </c>
      <c r="X272" s="32">
        <v>22.396000000000001</v>
      </c>
      <c r="Y272" s="32">
        <v>22.059000000000001</v>
      </c>
      <c r="Z272" s="32">
        <v>22.113</v>
      </c>
      <c r="AA272" s="32">
        <v>22.13</v>
      </c>
      <c r="AB272" s="32">
        <v>22.141999999999999</v>
      </c>
      <c r="AC272" s="96">
        <f t="shared" si="259"/>
        <v>22.137416666666667</v>
      </c>
      <c r="AE272" s="73">
        <v>2018</v>
      </c>
      <c r="AF272" s="32">
        <v>26.861000000000001</v>
      </c>
      <c r="AG272" s="32">
        <v>28.356000000000002</v>
      </c>
      <c r="AH272" s="32">
        <v>28.532</v>
      </c>
      <c r="AI272" s="32">
        <v>29.01</v>
      </c>
      <c r="AJ272" s="32">
        <v>29.036000000000001</v>
      </c>
      <c r="AK272" s="32">
        <v>28.331</v>
      </c>
      <c r="AL272" s="32">
        <v>27.395</v>
      </c>
      <c r="AM272" s="32">
        <v>28.117000000000001</v>
      </c>
      <c r="AN272" s="32">
        <v>29.152999999999999</v>
      </c>
      <c r="AO272" s="32">
        <v>28.806000000000001</v>
      </c>
      <c r="AP272" s="32">
        <v>27.667000000000002</v>
      </c>
      <c r="AQ272" s="32">
        <v>28.376999999999999</v>
      </c>
      <c r="AR272" s="96">
        <f t="shared" si="260"/>
        <v>28.303416666666667</v>
      </c>
    </row>
    <row r="273" spans="1:44" x14ac:dyDescent="0.25">
      <c r="A273" s="2">
        <v>2019</v>
      </c>
      <c r="B273" s="32">
        <v>23.95</v>
      </c>
      <c r="C273" s="32">
        <v>24.178999999999998</v>
      </c>
      <c r="D273" s="32">
        <v>24.577000000000002</v>
      </c>
      <c r="E273" s="32">
        <v>25.245999999999999</v>
      </c>
      <c r="F273" s="32">
        <v>25.114999999999998</v>
      </c>
      <c r="G273" s="32">
        <v>25.059000000000001</v>
      </c>
      <c r="H273" s="32">
        <v>24.55</v>
      </c>
      <c r="I273" s="32">
        <v>24.686</v>
      </c>
      <c r="J273" s="32">
        <v>24.693000000000001</v>
      </c>
      <c r="K273" s="32">
        <v>24.312999999999999</v>
      </c>
      <c r="L273" s="32">
        <v>24.202000000000002</v>
      </c>
      <c r="M273" s="32">
        <v>24.187999999999999</v>
      </c>
      <c r="N273" s="96">
        <f t="shared" si="258"/>
        <v>24.563166666666671</v>
      </c>
      <c r="P273" s="73">
        <v>2019</v>
      </c>
      <c r="Q273" s="32">
        <v>21.81</v>
      </c>
      <c r="R273" s="32">
        <v>21.888999999999999</v>
      </c>
      <c r="S273" s="32">
        <v>22.251999999999999</v>
      </c>
      <c r="T273" s="32">
        <v>22.606999999999999</v>
      </c>
      <c r="U273" s="32">
        <v>23.026</v>
      </c>
      <c r="V273" s="32">
        <v>22.887</v>
      </c>
      <c r="W273" s="32">
        <v>22.652000000000001</v>
      </c>
      <c r="X273" s="32">
        <v>22.4</v>
      </c>
      <c r="Y273" s="32">
        <v>22.433</v>
      </c>
      <c r="Z273" s="32">
        <v>21.952000000000002</v>
      </c>
      <c r="AA273" s="32">
        <v>22.14</v>
      </c>
      <c r="AB273" s="32">
        <v>22.434999999999999</v>
      </c>
      <c r="AC273" s="96">
        <f t="shared" si="259"/>
        <v>22.373583333333332</v>
      </c>
      <c r="AE273" s="73">
        <v>2019</v>
      </c>
      <c r="AF273" s="32">
        <v>27.852</v>
      </c>
      <c r="AG273" s="32">
        <v>28.914000000000001</v>
      </c>
      <c r="AH273" s="32">
        <v>29.523</v>
      </c>
      <c r="AI273" s="32">
        <v>30.42</v>
      </c>
      <c r="AJ273" s="32">
        <v>29.294</v>
      </c>
      <c r="AK273" s="32">
        <v>29.22</v>
      </c>
      <c r="AL273" s="32">
        <v>28.739000000000001</v>
      </c>
      <c r="AM273" s="32">
        <v>28.79</v>
      </c>
      <c r="AN273" s="32">
        <v>29.38</v>
      </c>
      <c r="AO273" s="32">
        <v>29.11</v>
      </c>
      <c r="AP273" s="32">
        <v>28.51</v>
      </c>
      <c r="AQ273" s="32">
        <v>28.077000000000002</v>
      </c>
      <c r="AR273" s="96">
        <f t="shared" si="260"/>
        <v>28.985749999999999</v>
      </c>
    </row>
    <row r="274" spans="1:44" x14ac:dyDescent="0.25">
      <c r="A274" s="2">
        <v>2020</v>
      </c>
      <c r="B274" s="32">
        <v>24.388000000000002</v>
      </c>
      <c r="C274" s="32">
        <v>24.635000000000002</v>
      </c>
      <c r="D274" s="32">
        <v>25.018000000000001</v>
      </c>
      <c r="E274" s="32">
        <v>25.312999999999999</v>
      </c>
      <c r="F274" s="32">
        <v>25.356000000000002</v>
      </c>
      <c r="G274" s="32">
        <v>24.648</v>
      </c>
      <c r="H274" s="32">
        <v>24.369</v>
      </c>
      <c r="I274" s="32">
        <v>24.699000000000002</v>
      </c>
      <c r="J274" s="32">
        <v>24.634</v>
      </c>
      <c r="K274" s="32">
        <v>24.533000000000001</v>
      </c>
      <c r="L274" s="32">
        <v>24.103000000000002</v>
      </c>
      <c r="M274" s="32">
        <v>23.885999999999999</v>
      </c>
      <c r="N274" s="96">
        <f t="shared" si="258"/>
        <v>24.631833333333336</v>
      </c>
      <c r="P274" s="73">
        <v>2020</v>
      </c>
      <c r="Q274" s="32">
        <v>22.306000000000001</v>
      </c>
      <c r="R274" s="32">
        <v>22.407</v>
      </c>
      <c r="S274" s="32">
        <v>22.19</v>
      </c>
      <c r="T274" s="32">
        <v>22.92</v>
      </c>
      <c r="U274" s="32">
        <v>23.003</v>
      </c>
      <c r="V274" s="32">
        <v>22.492999999999999</v>
      </c>
      <c r="W274" s="32">
        <v>22.352</v>
      </c>
      <c r="X274" s="32">
        <v>22.539000000000001</v>
      </c>
      <c r="Y274" s="32">
        <v>22.4</v>
      </c>
      <c r="Z274" s="32">
        <v>22.245000000000001</v>
      </c>
      <c r="AA274" s="32">
        <v>22.196999999999999</v>
      </c>
      <c r="AB274" s="32">
        <v>21.81</v>
      </c>
      <c r="AC274" s="96">
        <f t="shared" si="259"/>
        <v>22.40516666666667</v>
      </c>
      <c r="AE274" s="73">
        <v>2020</v>
      </c>
      <c r="AF274" s="32">
        <v>28.361000000000001</v>
      </c>
      <c r="AG274" s="32">
        <v>29.079000000000001</v>
      </c>
      <c r="AH274" s="32">
        <v>30.41</v>
      </c>
      <c r="AI274" s="32">
        <v>30.172999999999998</v>
      </c>
      <c r="AJ274" s="32">
        <v>29.81</v>
      </c>
      <c r="AK274" s="32">
        <v>28.753</v>
      </c>
      <c r="AL274" s="32">
        <v>28.619</v>
      </c>
      <c r="AM274" s="32">
        <v>28.786999999999999</v>
      </c>
      <c r="AN274" s="32">
        <v>29.09</v>
      </c>
      <c r="AO274" s="32">
        <v>29.193999999999999</v>
      </c>
      <c r="AP274" s="32">
        <v>28.082999999999998</v>
      </c>
      <c r="AQ274" s="32">
        <v>28.003</v>
      </c>
      <c r="AR274" s="96">
        <f t="shared" si="260"/>
        <v>29.03016666666667</v>
      </c>
    </row>
    <row r="276" spans="1:44" x14ac:dyDescent="0.25">
      <c r="A276" s="25" t="s">
        <v>96</v>
      </c>
      <c r="B276" s="32">
        <f>AVERAGE(B256:B274)</f>
        <v>27.383874999999996</v>
      </c>
      <c r="C276" s="32">
        <f t="shared" ref="C276:N276" si="261">AVERAGE(C256:C274)</f>
        <v>27.684562499999995</v>
      </c>
      <c r="D276" s="32">
        <f t="shared" si="261"/>
        <v>28.033500000000004</v>
      </c>
      <c r="E276" s="32">
        <f t="shared" si="261"/>
        <v>28.539812499999996</v>
      </c>
      <c r="F276" s="32">
        <f t="shared" si="261"/>
        <v>28.474812500000002</v>
      </c>
      <c r="G276" s="32">
        <f t="shared" si="261"/>
        <v>28.006555555555558</v>
      </c>
      <c r="H276" s="32">
        <f t="shared" si="261"/>
        <v>27.730333333333338</v>
      </c>
      <c r="I276" s="32">
        <f t="shared" si="261"/>
        <v>27.919277777777783</v>
      </c>
      <c r="J276" s="32">
        <f t="shared" si="261"/>
        <v>27.543684210526305</v>
      </c>
      <c r="K276" s="32">
        <f t="shared" si="261"/>
        <v>27.592000000000002</v>
      </c>
      <c r="L276" s="32">
        <f t="shared" si="261"/>
        <v>26.954499999999996</v>
      </c>
      <c r="M276" s="32">
        <f t="shared" si="261"/>
        <v>27.045222222222222</v>
      </c>
      <c r="N276" s="96">
        <f t="shared" si="261"/>
        <v>28.464797619047623</v>
      </c>
      <c r="P276" s="97" t="s">
        <v>96</v>
      </c>
      <c r="Q276" s="32">
        <f>AVERAGE(Q256:Q274)</f>
        <v>26.457687499999999</v>
      </c>
      <c r="R276" s="32">
        <f t="shared" ref="R276:AC276" si="262">AVERAGE(R256:R274)</f>
        <v>27.026499999999999</v>
      </c>
      <c r="S276" s="32">
        <f t="shared" si="262"/>
        <v>27.388375</v>
      </c>
      <c r="T276" s="32">
        <f t="shared" si="262"/>
        <v>27.864999999999998</v>
      </c>
      <c r="U276" s="32">
        <f t="shared" si="262"/>
        <v>27.705562500000003</v>
      </c>
      <c r="V276" s="32">
        <f t="shared" si="262"/>
        <v>27.821222222222222</v>
      </c>
      <c r="W276" s="32">
        <f t="shared" si="262"/>
        <v>27.459944444444446</v>
      </c>
      <c r="X276" s="32">
        <f t="shared" si="262"/>
        <v>28.044055555555556</v>
      </c>
      <c r="Y276" s="32">
        <f t="shared" si="262"/>
        <v>28.292210526315792</v>
      </c>
      <c r="Z276" s="32">
        <f t="shared" si="262"/>
        <v>28.152000000000001</v>
      </c>
      <c r="AA276" s="32">
        <f t="shared" si="262"/>
        <v>26.916555555555554</v>
      </c>
      <c r="AB276" s="32">
        <f t="shared" si="262"/>
        <v>26.285882352941176</v>
      </c>
      <c r="AC276" s="96">
        <f t="shared" si="262"/>
        <v>27.380329004329006</v>
      </c>
      <c r="AE276" s="97" t="s">
        <v>96</v>
      </c>
      <c r="AF276" s="32">
        <f>AVERAGE(AF256:AF274)</f>
        <v>23.529062499999995</v>
      </c>
      <c r="AG276" s="32">
        <f t="shared" ref="AG276:AR276" si="263">AVERAGE(AG256:AG274)</f>
        <v>23.747562499999997</v>
      </c>
      <c r="AH276" s="32">
        <f t="shared" si="263"/>
        <v>24.063937500000005</v>
      </c>
      <c r="AI276" s="32">
        <f t="shared" si="263"/>
        <v>24.501000000000001</v>
      </c>
      <c r="AJ276" s="32">
        <f t="shared" si="263"/>
        <v>24.764874999999996</v>
      </c>
      <c r="AK276" s="32">
        <f t="shared" si="263"/>
        <v>24.298388888888891</v>
      </c>
      <c r="AL276" s="32">
        <f t="shared" si="263"/>
        <v>23.960777777777778</v>
      </c>
      <c r="AM276" s="32">
        <f t="shared" si="263"/>
        <v>24.274000000000001</v>
      </c>
      <c r="AN276" s="32">
        <f t="shared" si="263"/>
        <v>24.047210526315791</v>
      </c>
      <c r="AO276" s="32">
        <f t="shared" si="263"/>
        <v>24.200888888888887</v>
      </c>
      <c r="AP276" s="32">
        <f t="shared" si="263"/>
        <v>23.632722222222217</v>
      </c>
      <c r="AQ276" s="32">
        <f t="shared" si="263"/>
        <v>24.1081875</v>
      </c>
      <c r="AR276" s="96">
        <f t="shared" si="263"/>
        <v>24.233596320346322</v>
      </c>
    </row>
    <row r="277" spans="1:44" x14ac:dyDescent="0.25">
      <c r="A277" s="25" t="s">
        <v>97</v>
      </c>
      <c r="B277" s="32">
        <f>STDEV(B256:B274)</f>
        <v>14.440894131481846</v>
      </c>
      <c r="C277" s="32">
        <f t="shared" ref="C277:N277" si="264">STDEV(C256:C274)</f>
        <v>14.597884170745441</v>
      </c>
      <c r="D277" s="32">
        <f t="shared" si="264"/>
        <v>14.61008461303355</v>
      </c>
      <c r="E277" s="32">
        <f t="shared" si="264"/>
        <v>14.770949146748615</v>
      </c>
      <c r="F277" s="32">
        <f t="shared" si="264"/>
        <v>14.253710591602687</v>
      </c>
      <c r="G277" s="32">
        <f t="shared" si="264"/>
        <v>13.553409235631333</v>
      </c>
      <c r="H277" s="32">
        <f t="shared" si="264"/>
        <v>13.820307121810869</v>
      </c>
      <c r="I277" s="32">
        <f t="shared" si="264"/>
        <v>13.363825411317778</v>
      </c>
      <c r="J277" s="32">
        <f t="shared" si="264"/>
        <v>12.924643489829105</v>
      </c>
      <c r="K277" s="32">
        <f t="shared" si="264"/>
        <v>13.407502781037538</v>
      </c>
      <c r="L277" s="32">
        <f t="shared" si="264"/>
        <v>13.396082953609984</v>
      </c>
      <c r="M277" s="32">
        <f t="shared" si="264"/>
        <v>13.457138938804961</v>
      </c>
      <c r="N277" s="96">
        <f t="shared" si="264"/>
        <v>15.386172974422196</v>
      </c>
      <c r="P277" s="97" t="s">
        <v>97</v>
      </c>
      <c r="Q277" s="32">
        <f>STDEV(Q256:Q274)</f>
        <v>3.4273473847617577</v>
      </c>
      <c r="R277" s="32">
        <f t="shared" ref="R277:AC277" si="265">STDEV(R256:R274)</f>
        <v>3.6546982000342032</v>
      </c>
      <c r="S277" s="32">
        <f t="shared" si="265"/>
        <v>3.7366044456609906</v>
      </c>
      <c r="T277" s="32">
        <f t="shared" si="265"/>
        <v>3.8091508940095324</v>
      </c>
      <c r="U277" s="32">
        <f t="shared" si="265"/>
        <v>4.1146915634710419</v>
      </c>
      <c r="V277" s="32">
        <f t="shared" si="265"/>
        <v>3.8934903372855576</v>
      </c>
      <c r="W277" s="32">
        <f t="shared" si="265"/>
        <v>3.7413139162948577</v>
      </c>
      <c r="X277" s="32">
        <f t="shared" si="265"/>
        <v>4.1858483920750977</v>
      </c>
      <c r="Y277" s="32">
        <f t="shared" si="265"/>
        <v>4.2095816046906247</v>
      </c>
      <c r="Z277" s="32">
        <f t="shared" si="265"/>
        <v>4.3326599627643558</v>
      </c>
      <c r="AA277" s="32">
        <f t="shared" si="265"/>
        <v>3.6139839711585684</v>
      </c>
      <c r="AB277" s="32">
        <f t="shared" si="265"/>
        <v>3.2069146948888285</v>
      </c>
      <c r="AC277" s="96">
        <f t="shared" si="265"/>
        <v>3.9965495977318803</v>
      </c>
      <c r="AE277" s="97" t="s">
        <v>97</v>
      </c>
      <c r="AF277" s="32">
        <f>STDEV(AF256:AF274)</f>
        <v>3.2760530819621452</v>
      </c>
      <c r="AG277" s="32">
        <f t="shared" ref="AG277:AR277" si="266">STDEV(AG256:AG274)</f>
        <v>3.6890310375264517</v>
      </c>
      <c r="AH277" s="32">
        <f t="shared" si="266"/>
        <v>3.936375464286018</v>
      </c>
      <c r="AI277" s="32">
        <f t="shared" si="266"/>
        <v>4.1323417251400274</v>
      </c>
      <c r="AJ277" s="32">
        <f t="shared" si="266"/>
        <v>3.8156280020463487</v>
      </c>
      <c r="AK277" s="32">
        <f t="shared" si="266"/>
        <v>3.6514125411615077</v>
      </c>
      <c r="AL277" s="32">
        <f t="shared" si="266"/>
        <v>3.3478562509648091</v>
      </c>
      <c r="AM277" s="32">
        <f t="shared" si="266"/>
        <v>3.3607601556090794</v>
      </c>
      <c r="AN277" s="32">
        <f t="shared" si="266"/>
        <v>3.6628965705503749</v>
      </c>
      <c r="AO277" s="32">
        <f t="shared" si="266"/>
        <v>3.6494275439708139</v>
      </c>
      <c r="AP277" s="32">
        <f t="shared" si="266"/>
        <v>3.2931609132646167</v>
      </c>
      <c r="AQ277" s="32">
        <f t="shared" si="266"/>
        <v>3.3466610667698724</v>
      </c>
      <c r="AR277" s="96">
        <f t="shared" si="266"/>
        <v>3.6441945050697355</v>
      </c>
    </row>
    <row r="278" spans="1:44" x14ac:dyDescent="0.25">
      <c r="A278" s="25" t="s">
        <v>98</v>
      </c>
      <c r="B278" s="32">
        <f t="shared" ref="B278" si="267">B277/B276*100</f>
        <v>52.735027936995216</v>
      </c>
      <c r="C278" s="32">
        <f t="shared" ref="C278:N278" si="268">C277/C276*100</f>
        <v>52.729329462025788</v>
      </c>
      <c r="D278" s="32">
        <f t="shared" si="268"/>
        <v>52.116519924495861</v>
      </c>
      <c r="E278" s="32">
        <f t="shared" si="268"/>
        <v>51.755592811790954</v>
      </c>
      <c r="F278" s="32">
        <f t="shared" si="268"/>
        <v>50.057258819887529</v>
      </c>
      <c r="G278" s="32">
        <f t="shared" si="268"/>
        <v>48.393702712730743</v>
      </c>
      <c r="H278" s="32">
        <f t="shared" si="268"/>
        <v>49.838229334221971</v>
      </c>
      <c r="I278" s="32">
        <f t="shared" si="268"/>
        <v>47.865942370309639</v>
      </c>
      <c r="J278" s="32">
        <f t="shared" si="268"/>
        <v>46.924163779403642</v>
      </c>
      <c r="K278" s="32">
        <f t="shared" si="268"/>
        <v>48.591993262675906</v>
      </c>
      <c r="L278" s="32">
        <f t="shared" si="268"/>
        <v>49.69887385635046</v>
      </c>
      <c r="M278" s="32">
        <f t="shared" si="268"/>
        <v>49.757915938836867</v>
      </c>
      <c r="N278" s="96">
        <f t="shared" si="268"/>
        <v>54.053336968488829</v>
      </c>
      <c r="P278" s="97" t="s">
        <v>98</v>
      </c>
      <c r="Q278" s="32">
        <f t="shared" ref="Q278:AC278" si="269">Q277/Q276*100</f>
        <v>12.954070096873577</v>
      </c>
      <c r="R278" s="32">
        <f t="shared" si="269"/>
        <v>13.52264703174367</v>
      </c>
      <c r="S278" s="32">
        <f t="shared" si="269"/>
        <v>13.643030832099351</v>
      </c>
      <c r="T278" s="32">
        <f t="shared" si="269"/>
        <v>13.670019357651292</v>
      </c>
      <c r="U278" s="32">
        <f t="shared" si="269"/>
        <v>14.85149981514016</v>
      </c>
      <c r="V278" s="32">
        <f t="shared" si="269"/>
        <v>13.994677538557704</v>
      </c>
      <c r="W278" s="32">
        <f t="shared" si="269"/>
        <v>13.62462303543291</v>
      </c>
      <c r="X278" s="32">
        <f t="shared" si="269"/>
        <v>14.925973826370761</v>
      </c>
      <c r="Y278" s="32">
        <f t="shared" si="269"/>
        <v>14.878942035211823</v>
      </c>
      <c r="Z278" s="32">
        <f t="shared" si="269"/>
        <v>15.390238571910897</v>
      </c>
      <c r="AA278" s="32">
        <f t="shared" si="269"/>
        <v>13.426621261770787</v>
      </c>
      <c r="AB278" s="32">
        <f t="shared" si="269"/>
        <v>12.200140941930378</v>
      </c>
      <c r="AC278" s="96">
        <f t="shared" si="269"/>
        <v>14.596426496920472</v>
      </c>
      <c r="AE278" s="97" t="s">
        <v>98</v>
      </c>
      <c r="AF278" s="32">
        <f t="shared" ref="AF278:AR278" si="270">AF277/AF276*100</f>
        <v>13.923432274286943</v>
      </c>
      <c r="AG278" s="32">
        <f t="shared" si="270"/>
        <v>15.534356578812886</v>
      </c>
      <c r="AH278" s="32">
        <f t="shared" si="270"/>
        <v>16.357985738144546</v>
      </c>
      <c r="AI278" s="32">
        <f t="shared" si="270"/>
        <v>16.866012510264998</v>
      </c>
      <c r="AJ278" s="32">
        <f t="shared" si="270"/>
        <v>15.407418781828493</v>
      </c>
      <c r="AK278" s="32">
        <f t="shared" si="270"/>
        <v>15.027385386984307</v>
      </c>
      <c r="AL278" s="32">
        <f t="shared" si="270"/>
        <v>13.972235300599259</v>
      </c>
      <c r="AM278" s="32">
        <f t="shared" si="270"/>
        <v>13.845102396016639</v>
      </c>
      <c r="AN278" s="32">
        <f t="shared" si="270"/>
        <v>15.232105888298046</v>
      </c>
      <c r="AO278" s="32">
        <f t="shared" si="270"/>
        <v>15.079725214747544</v>
      </c>
      <c r="AP278" s="32">
        <f t="shared" si="270"/>
        <v>13.934750649114838</v>
      </c>
      <c r="AQ278" s="32">
        <f t="shared" si="270"/>
        <v>13.881844360012019</v>
      </c>
      <c r="AR278" s="96">
        <f t="shared" si="270"/>
        <v>15.037778367258269</v>
      </c>
    </row>
    <row r="279" spans="1:44" x14ac:dyDescent="0.25">
      <c r="A279" s="25" t="s">
        <v>99</v>
      </c>
      <c r="B279" s="32">
        <f>MIN(B256:B274)</f>
        <v>22.8</v>
      </c>
      <c r="C279" s="32">
        <f t="shared" ref="C279:N279" si="271">MIN(C256:C274)</f>
        <v>23.4</v>
      </c>
      <c r="D279" s="32">
        <f t="shared" si="271"/>
        <v>23.7</v>
      </c>
      <c r="E279" s="32">
        <f t="shared" si="271"/>
        <v>24.3</v>
      </c>
      <c r="F279" s="32">
        <f t="shared" si="271"/>
        <v>24.3</v>
      </c>
      <c r="G279" s="32">
        <f t="shared" si="271"/>
        <v>24.1</v>
      </c>
      <c r="H279" s="32">
        <f t="shared" si="271"/>
        <v>24.1</v>
      </c>
      <c r="I279" s="32">
        <f t="shared" si="271"/>
        <v>24</v>
      </c>
      <c r="J279" s="32">
        <f t="shared" si="271"/>
        <v>23.7</v>
      </c>
      <c r="K279" s="32">
        <f t="shared" si="271"/>
        <v>23.9</v>
      </c>
      <c r="L279" s="32">
        <f t="shared" si="271"/>
        <v>23.1</v>
      </c>
      <c r="M279" s="32">
        <f t="shared" si="271"/>
        <v>22.1</v>
      </c>
      <c r="N279" s="96">
        <f t="shared" si="271"/>
        <v>24.058333333333337</v>
      </c>
      <c r="P279" s="97" t="s">
        <v>99</v>
      </c>
      <c r="Q279" s="32">
        <f>MIN(Q256:Q274)</f>
        <v>21.626000000000001</v>
      </c>
      <c r="R279" s="32">
        <f t="shared" ref="R279:AC279" si="272">MIN(R256:R274)</f>
        <v>21.785</v>
      </c>
      <c r="S279" s="32">
        <f t="shared" si="272"/>
        <v>22.138999999999999</v>
      </c>
      <c r="T279" s="32">
        <f t="shared" si="272"/>
        <v>22.17</v>
      </c>
      <c r="U279" s="32">
        <f t="shared" si="272"/>
        <v>22.338999999999999</v>
      </c>
      <c r="V279" s="32">
        <f t="shared" si="272"/>
        <v>22.306999999999999</v>
      </c>
      <c r="W279" s="32">
        <f t="shared" si="272"/>
        <v>22.219000000000001</v>
      </c>
      <c r="X279" s="32">
        <f t="shared" si="272"/>
        <v>22.2</v>
      </c>
      <c r="Y279" s="32">
        <f t="shared" si="272"/>
        <v>22.059000000000001</v>
      </c>
      <c r="Z279" s="32">
        <f t="shared" si="272"/>
        <v>21.952000000000002</v>
      </c>
      <c r="AA279" s="32">
        <f t="shared" si="272"/>
        <v>21.736999999999998</v>
      </c>
      <c r="AB279" s="32">
        <f t="shared" si="272"/>
        <v>21.81</v>
      </c>
      <c r="AC279" s="96">
        <f t="shared" si="272"/>
        <v>22.137416666666667</v>
      </c>
      <c r="AE279" s="97" t="s">
        <v>99</v>
      </c>
      <c r="AF279" s="32">
        <f>MIN(AF256:AF274)</f>
        <v>20.399999999999999</v>
      </c>
      <c r="AG279" s="32">
        <f t="shared" ref="AG279:AR279" si="273">MIN(AG256:AG274)</f>
        <v>19.3</v>
      </c>
      <c r="AH279" s="32">
        <f t="shared" si="273"/>
        <v>20</v>
      </c>
      <c r="AI279" s="32">
        <f t="shared" si="273"/>
        <v>20.2</v>
      </c>
      <c r="AJ279" s="32">
        <f t="shared" si="273"/>
        <v>19.100000000000001</v>
      </c>
      <c r="AK279" s="32">
        <f t="shared" si="273"/>
        <v>19</v>
      </c>
      <c r="AL279" s="32">
        <f t="shared" si="273"/>
        <v>20.3</v>
      </c>
      <c r="AM279" s="32">
        <f t="shared" si="273"/>
        <v>20.3</v>
      </c>
      <c r="AN279" s="32">
        <f t="shared" si="273"/>
        <v>19.8</v>
      </c>
      <c r="AO279" s="32">
        <f t="shared" si="273"/>
        <v>20.8</v>
      </c>
      <c r="AP279" s="32">
        <f t="shared" si="273"/>
        <v>19.600000000000001</v>
      </c>
      <c r="AQ279" s="32">
        <f t="shared" si="273"/>
        <v>20.3</v>
      </c>
      <c r="AR279" s="96">
        <f t="shared" si="273"/>
        <v>20.524999999999999</v>
      </c>
    </row>
    <row r="280" spans="1:44" x14ac:dyDescent="0.25">
      <c r="A280" s="25" t="s">
        <v>100</v>
      </c>
      <c r="B280" s="32">
        <f>MAX(B256:B274)</f>
        <v>81.5</v>
      </c>
      <c r="C280" s="32">
        <f t="shared" ref="C280:N280" si="274">MAX(C256:C274)</f>
        <v>82.4</v>
      </c>
      <c r="D280" s="32">
        <f t="shared" si="274"/>
        <v>82.8</v>
      </c>
      <c r="E280" s="32">
        <f t="shared" si="274"/>
        <v>83.9</v>
      </c>
      <c r="F280" s="32">
        <f t="shared" si="274"/>
        <v>81.900000000000006</v>
      </c>
      <c r="G280" s="32">
        <f t="shared" si="274"/>
        <v>82.3</v>
      </c>
      <c r="H280" s="32">
        <f t="shared" si="274"/>
        <v>83.1</v>
      </c>
      <c r="I280" s="32">
        <f t="shared" si="274"/>
        <v>81.400000000000006</v>
      </c>
      <c r="J280" s="32">
        <f t="shared" si="274"/>
        <v>80.900000000000006</v>
      </c>
      <c r="K280" s="32">
        <f t="shared" si="274"/>
        <v>81.3</v>
      </c>
      <c r="L280" s="32">
        <f t="shared" si="274"/>
        <v>80.599999999999994</v>
      </c>
      <c r="M280" s="32">
        <f t="shared" si="274"/>
        <v>80.900000000000006</v>
      </c>
      <c r="N280" s="96">
        <f t="shared" si="274"/>
        <v>81.916666666666657</v>
      </c>
      <c r="P280" s="97" t="s">
        <v>100</v>
      </c>
      <c r="Q280" s="32">
        <f>MAX(Q256:Q274)</f>
        <v>31.5</v>
      </c>
      <c r="R280" s="32">
        <f t="shared" ref="R280:AC280" si="275">MAX(R256:R274)</f>
        <v>32</v>
      </c>
      <c r="S280" s="32">
        <f t="shared" si="275"/>
        <v>31.7</v>
      </c>
      <c r="T280" s="32">
        <f t="shared" si="275"/>
        <v>33</v>
      </c>
      <c r="U280" s="32">
        <f t="shared" si="275"/>
        <v>33</v>
      </c>
      <c r="V280" s="32">
        <f t="shared" si="275"/>
        <v>32.9</v>
      </c>
      <c r="W280" s="32">
        <f t="shared" si="275"/>
        <v>32.6</v>
      </c>
      <c r="X280" s="32">
        <f t="shared" si="275"/>
        <v>33.1</v>
      </c>
      <c r="Y280" s="32">
        <f t="shared" si="275"/>
        <v>32.700000000000003</v>
      </c>
      <c r="Z280" s="32">
        <f t="shared" si="275"/>
        <v>32.5</v>
      </c>
      <c r="AA280" s="32">
        <f t="shared" si="275"/>
        <v>31.5</v>
      </c>
      <c r="AB280" s="32">
        <f t="shared" si="275"/>
        <v>31.3</v>
      </c>
      <c r="AC280" s="96">
        <f t="shared" si="275"/>
        <v>31.600000000000005</v>
      </c>
      <c r="AE280" s="97" t="s">
        <v>100</v>
      </c>
      <c r="AF280" s="32">
        <f>MAX(AF256:AF274)</f>
        <v>28.939</v>
      </c>
      <c r="AG280" s="32">
        <f t="shared" ref="AG280:AR280" si="276">MAX(AG256:AG274)</f>
        <v>29.436</v>
      </c>
      <c r="AH280" s="32">
        <f t="shared" si="276"/>
        <v>30.41</v>
      </c>
      <c r="AI280" s="32">
        <f t="shared" si="276"/>
        <v>31.202999999999999</v>
      </c>
      <c r="AJ280" s="32">
        <f t="shared" si="276"/>
        <v>30.173999999999999</v>
      </c>
      <c r="AK280" s="32">
        <f t="shared" si="276"/>
        <v>29.997</v>
      </c>
      <c r="AL280" s="32">
        <f t="shared" si="276"/>
        <v>28.992000000000001</v>
      </c>
      <c r="AM280" s="32">
        <f t="shared" si="276"/>
        <v>29.315999999999999</v>
      </c>
      <c r="AN280" s="32">
        <f t="shared" si="276"/>
        <v>29.632999999999999</v>
      </c>
      <c r="AO280" s="32">
        <f t="shared" si="276"/>
        <v>29.616</v>
      </c>
      <c r="AP280" s="32">
        <f t="shared" si="276"/>
        <v>28.71</v>
      </c>
      <c r="AQ280" s="32">
        <f t="shared" si="276"/>
        <v>29.361000000000001</v>
      </c>
      <c r="AR280" s="96">
        <f t="shared" si="276"/>
        <v>29.209666666666674</v>
      </c>
    </row>
    <row r="281" spans="1:44" x14ac:dyDescent="0.25">
      <c r="A281" s="25" t="s">
        <v>101</v>
      </c>
      <c r="B281" s="32">
        <f>QUARTILE(B256:B274,1)</f>
        <v>23.382999999999999</v>
      </c>
      <c r="C281" s="32">
        <f t="shared" ref="C281:N281" si="277">QUARTILE(C256:C274,1)</f>
        <v>23.774999999999999</v>
      </c>
      <c r="D281" s="32">
        <f t="shared" si="277"/>
        <v>24.2</v>
      </c>
      <c r="E281" s="32">
        <f t="shared" si="277"/>
        <v>24.475000000000001</v>
      </c>
      <c r="F281" s="32">
        <f t="shared" si="277"/>
        <v>24.599499999999999</v>
      </c>
      <c r="G281" s="32">
        <f t="shared" si="277"/>
        <v>24.7</v>
      </c>
      <c r="H281" s="32">
        <f t="shared" si="277"/>
        <v>24.303249999999998</v>
      </c>
      <c r="I281" s="32">
        <f t="shared" si="277"/>
        <v>24.5</v>
      </c>
      <c r="J281" s="32">
        <f t="shared" si="277"/>
        <v>24.469000000000001</v>
      </c>
      <c r="K281" s="32">
        <f t="shared" si="277"/>
        <v>24.238</v>
      </c>
      <c r="L281" s="32">
        <f t="shared" si="277"/>
        <v>23.435749999999999</v>
      </c>
      <c r="M281" s="32">
        <f t="shared" si="277"/>
        <v>23.711500000000001</v>
      </c>
      <c r="N281" s="96">
        <f t="shared" si="277"/>
        <v>24.160416666666666</v>
      </c>
      <c r="P281" s="97" t="s">
        <v>101</v>
      </c>
      <c r="Q281" s="32">
        <f>QUARTILE(Q256:Q274,1)</f>
        <v>22.29</v>
      </c>
      <c r="R281" s="32">
        <f t="shared" ref="R281:AC281" si="278">QUARTILE(R256:R274,1)</f>
        <v>22.549500000000002</v>
      </c>
      <c r="S281" s="32">
        <f t="shared" si="278"/>
        <v>22.455249999999999</v>
      </c>
      <c r="T281" s="32">
        <f t="shared" si="278"/>
        <v>22.944749999999999</v>
      </c>
      <c r="U281" s="32">
        <f t="shared" si="278"/>
        <v>23.020250000000001</v>
      </c>
      <c r="V281" s="32">
        <f t="shared" si="278"/>
        <v>23.007999999999999</v>
      </c>
      <c r="W281" s="32">
        <f t="shared" si="278"/>
        <v>22.692250000000001</v>
      </c>
      <c r="X281" s="32">
        <f t="shared" si="278"/>
        <v>22.925999999999998</v>
      </c>
      <c r="Y281" s="32">
        <f t="shared" si="278"/>
        <v>22.6815</v>
      </c>
      <c r="Z281" s="32">
        <f t="shared" si="278"/>
        <v>22.635000000000002</v>
      </c>
      <c r="AA281" s="32">
        <f t="shared" si="278"/>
        <v>22.269500000000001</v>
      </c>
      <c r="AB281" s="32">
        <f t="shared" si="278"/>
        <v>22.434999999999999</v>
      </c>
      <c r="AC281" s="96">
        <f t="shared" si="278"/>
        <v>22.411395833333337</v>
      </c>
      <c r="AE281" s="97" t="s">
        <v>101</v>
      </c>
      <c r="AF281" s="32">
        <f>QUARTILE(AF256:AF274,1)</f>
        <v>21.3</v>
      </c>
      <c r="AG281" s="32">
        <f t="shared" ref="AG281:AR281" si="279">QUARTILE(AG256:AG274,1)</f>
        <v>21.475000000000001</v>
      </c>
      <c r="AH281" s="32">
        <f t="shared" si="279"/>
        <v>21.3</v>
      </c>
      <c r="AI281" s="32">
        <f t="shared" si="279"/>
        <v>21.824999999999999</v>
      </c>
      <c r="AJ281" s="32">
        <f t="shared" si="279"/>
        <v>22.15</v>
      </c>
      <c r="AK281" s="32">
        <f t="shared" si="279"/>
        <v>22.1</v>
      </c>
      <c r="AL281" s="32">
        <f t="shared" si="279"/>
        <v>21.824999999999999</v>
      </c>
      <c r="AM281" s="32">
        <f t="shared" si="279"/>
        <v>22.024999999999999</v>
      </c>
      <c r="AN281" s="32">
        <f t="shared" si="279"/>
        <v>21.65</v>
      </c>
      <c r="AO281" s="32">
        <f t="shared" si="279"/>
        <v>21.725000000000001</v>
      </c>
      <c r="AP281" s="32">
        <f t="shared" si="279"/>
        <v>21.4</v>
      </c>
      <c r="AQ281" s="32">
        <f t="shared" si="279"/>
        <v>21.675000000000001</v>
      </c>
      <c r="AR281" s="96">
        <f t="shared" si="279"/>
        <v>21.739583333333336</v>
      </c>
    </row>
    <row r="282" spans="1:44" x14ac:dyDescent="0.25">
      <c r="A282" s="25" t="s">
        <v>102</v>
      </c>
      <c r="B282" s="32">
        <f>QUARTILE(B256:B274,2)</f>
        <v>23.975000000000001</v>
      </c>
      <c r="C282" s="32">
        <f t="shared" ref="C282:N282" si="280">QUARTILE(C256:C274,2)</f>
        <v>24.045000000000002</v>
      </c>
      <c r="D282" s="32">
        <f t="shared" si="280"/>
        <v>24.35</v>
      </c>
      <c r="E282" s="32">
        <f t="shared" si="280"/>
        <v>24.65</v>
      </c>
      <c r="F282" s="32">
        <f t="shared" si="280"/>
        <v>24.85</v>
      </c>
      <c r="G282" s="32">
        <f t="shared" si="280"/>
        <v>24.89</v>
      </c>
      <c r="H282" s="32">
        <f t="shared" si="280"/>
        <v>24.4</v>
      </c>
      <c r="I282" s="32">
        <f t="shared" si="280"/>
        <v>24.6</v>
      </c>
      <c r="J282" s="32">
        <f t="shared" si="280"/>
        <v>24.693000000000001</v>
      </c>
      <c r="K282" s="32">
        <f t="shared" si="280"/>
        <v>24.6</v>
      </c>
      <c r="L282" s="32">
        <f t="shared" si="280"/>
        <v>23.85</v>
      </c>
      <c r="M282" s="32">
        <f t="shared" si="280"/>
        <v>23.893000000000001</v>
      </c>
      <c r="N282" s="96">
        <f t="shared" si="280"/>
        <v>24.408333333333331</v>
      </c>
      <c r="P282" s="97" t="s">
        <v>102</v>
      </c>
      <c r="Q282" s="32">
        <f>QUARTILE(Q256:Q274,2)</f>
        <v>27.299999999999997</v>
      </c>
      <c r="R282" s="32">
        <f t="shared" ref="R282:AC282" si="281">QUARTILE(R256:R274,2)</f>
        <v>28.05</v>
      </c>
      <c r="S282" s="32">
        <f t="shared" si="281"/>
        <v>28.5</v>
      </c>
      <c r="T282" s="32">
        <f t="shared" si="281"/>
        <v>29.05</v>
      </c>
      <c r="U282" s="32">
        <f t="shared" si="281"/>
        <v>29.299999999999997</v>
      </c>
      <c r="V282" s="32">
        <f t="shared" si="281"/>
        <v>29.35</v>
      </c>
      <c r="W282" s="32">
        <f t="shared" si="281"/>
        <v>29</v>
      </c>
      <c r="X282" s="32">
        <f t="shared" si="281"/>
        <v>29.55</v>
      </c>
      <c r="Y282" s="32">
        <f t="shared" si="281"/>
        <v>30.2</v>
      </c>
      <c r="Z282" s="32">
        <f t="shared" si="281"/>
        <v>30.5</v>
      </c>
      <c r="AA282" s="32">
        <f t="shared" si="281"/>
        <v>28.65</v>
      </c>
      <c r="AB282" s="32">
        <f t="shared" si="281"/>
        <v>27.6</v>
      </c>
      <c r="AC282" s="96">
        <f t="shared" si="281"/>
        <v>29.258333333333333</v>
      </c>
      <c r="AE282" s="97" t="s">
        <v>102</v>
      </c>
      <c r="AF282" s="32">
        <f>QUARTILE(AF256:AF274,2)</f>
        <v>21.95</v>
      </c>
      <c r="AG282" s="32">
        <f t="shared" ref="AG282:AR282" si="282">QUARTILE(AG256:AG274,2)</f>
        <v>21.85</v>
      </c>
      <c r="AH282" s="32">
        <f t="shared" si="282"/>
        <v>22.05</v>
      </c>
      <c r="AI282" s="32">
        <f t="shared" si="282"/>
        <v>22.5</v>
      </c>
      <c r="AJ282" s="32">
        <f t="shared" si="282"/>
        <v>22.85</v>
      </c>
      <c r="AK282" s="32">
        <f t="shared" si="282"/>
        <v>22.4</v>
      </c>
      <c r="AL282" s="32">
        <f t="shared" si="282"/>
        <v>22.3</v>
      </c>
      <c r="AM282" s="32">
        <f t="shared" si="282"/>
        <v>22.2</v>
      </c>
      <c r="AN282" s="32">
        <f t="shared" si="282"/>
        <v>22.2</v>
      </c>
      <c r="AO282" s="32">
        <f t="shared" si="282"/>
        <v>21.9</v>
      </c>
      <c r="AP282" s="32">
        <f t="shared" si="282"/>
        <v>21.9</v>
      </c>
      <c r="AQ282" s="32">
        <f t="shared" si="282"/>
        <v>22.15</v>
      </c>
      <c r="AR282" s="96">
        <f t="shared" si="282"/>
        <v>22.091666666666669</v>
      </c>
    </row>
    <row r="283" spans="1:44" x14ac:dyDescent="0.25">
      <c r="A283" s="25" t="s">
        <v>103</v>
      </c>
      <c r="B283" s="32">
        <f>QUARTILE(B256:B274,3)</f>
        <v>24.225000000000001</v>
      </c>
      <c r="C283" s="32">
        <f t="shared" ref="C283:N283" si="283">QUARTILE(C256:C274,3)</f>
        <v>24.545000000000002</v>
      </c>
      <c r="D283" s="32">
        <f t="shared" si="283"/>
        <v>24.720750000000002</v>
      </c>
      <c r="E283" s="32">
        <f t="shared" si="283"/>
        <v>25.34375</v>
      </c>
      <c r="F283" s="32">
        <f t="shared" si="283"/>
        <v>25.381</v>
      </c>
      <c r="G283" s="32">
        <f t="shared" si="283"/>
        <v>25</v>
      </c>
      <c r="H283" s="32">
        <f t="shared" si="283"/>
        <v>24.675000000000001</v>
      </c>
      <c r="I283" s="32">
        <f t="shared" si="283"/>
        <v>24.999749999999999</v>
      </c>
      <c r="J283" s="32">
        <f t="shared" si="283"/>
        <v>24.773</v>
      </c>
      <c r="K283" s="32">
        <f t="shared" si="283"/>
        <v>24.675000000000001</v>
      </c>
      <c r="L283" s="32">
        <f t="shared" si="283"/>
        <v>24.177250000000001</v>
      </c>
      <c r="M283" s="32">
        <f t="shared" si="283"/>
        <v>24.248750000000001</v>
      </c>
      <c r="N283" s="96">
        <f t="shared" si="283"/>
        <v>24.603291666666664</v>
      </c>
      <c r="P283" s="97" t="s">
        <v>103</v>
      </c>
      <c r="Q283" s="32">
        <f>QUARTILE(Q256:Q274,3)</f>
        <v>28.725000000000001</v>
      </c>
      <c r="R283" s="32">
        <f t="shared" ref="R283:AC283" si="284">QUARTILE(R256:R274,3)</f>
        <v>29.15</v>
      </c>
      <c r="S283" s="32">
        <f t="shared" si="284"/>
        <v>30.225000000000001</v>
      </c>
      <c r="T283" s="32">
        <f t="shared" si="284"/>
        <v>30.225000000000001</v>
      </c>
      <c r="U283" s="32">
        <f t="shared" si="284"/>
        <v>30.675000000000001</v>
      </c>
      <c r="V283" s="32">
        <f t="shared" si="284"/>
        <v>30.299999999999997</v>
      </c>
      <c r="W283" s="32">
        <f t="shared" si="284"/>
        <v>29.75</v>
      </c>
      <c r="X283" s="32">
        <f t="shared" si="284"/>
        <v>31.525000000000002</v>
      </c>
      <c r="Y283" s="32">
        <f t="shared" si="284"/>
        <v>31.15</v>
      </c>
      <c r="Z283" s="32">
        <f t="shared" si="284"/>
        <v>31.075000000000003</v>
      </c>
      <c r="AA283" s="32">
        <f t="shared" si="284"/>
        <v>29.55</v>
      </c>
      <c r="AB283" s="32">
        <f t="shared" si="284"/>
        <v>28.3</v>
      </c>
      <c r="AC283" s="96">
        <f t="shared" si="284"/>
        <v>30.613068181818175</v>
      </c>
      <c r="AE283" s="97" t="s">
        <v>103</v>
      </c>
      <c r="AF283" s="32">
        <f>QUARTILE(AF256:AF274,3)</f>
        <v>27.108750000000001</v>
      </c>
      <c r="AG283" s="32">
        <f t="shared" ref="AG283:AR283" si="285">QUARTILE(AG256:AG274,3)</f>
        <v>28.486000000000001</v>
      </c>
      <c r="AH283" s="32">
        <f t="shared" si="285"/>
        <v>28.745000000000001</v>
      </c>
      <c r="AI283" s="32">
        <f t="shared" si="285"/>
        <v>29.300750000000001</v>
      </c>
      <c r="AJ283" s="32">
        <f t="shared" si="285"/>
        <v>29.1005</v>
      </c>
      <c r="AK283" s="32">
        <f t="shared" si="285"/>
        <v>28.647500000000001</v>
      </c>
      <c r="AL283" s="32">
        <f t="shared" si="285"/>
        <v>28.132249999999999</v>
      </c>
      <c r="AM283" s="32">
        <f t="shared" si="285"/>
        <v>28.531750000000002</v>
      </c>
      <c r="AN283" s="32">
        <f t="shared" si="285"/>
        <v>28.869</v>
      </c>
      <c r="AO283" s="32">
        <f t="shared" si="285"/>
        <v>28.910250000000001</v>
      </c>
      <c r="AP283" s="32">
        <f t="shared" si="285"/>
        <v>27.631</v>
      </c>
      <c r="AQ283" s="32">
        <f t="shared" si="285"/>
        <v>28.0215</v>
      </c>
      <c r="AR283" s="96">
        <f t="shared" si="285"/>
        <v>28.79322916666667</v>
      </c>
    </row>
    <row r="286" spans="1:44" ht="18.75" x14ac:dyDescent="0.3">
      <c r="A286" s="26" t="s">
        <v>107</v>
      </c>
    </row>
    <row r="287" spans="1:44" ht="15.75" x14ac:dyDescent="0.25">
      <c r="A287" s="23" t="s">
        <v>81</v>
      </c>
      <c r="N287" s="91"/>
      <c r="P287" s="92" t="s">
        <v>108</v>
      </c>
      <c r="AC287" s="91"/>
      <c r="AE287" s="92" t="s">
        <v>95</v>
      </c>
    </row>
    <row r="288" spans="1:44" ht="15.75" x14ac:dyDescent="0.25">
      <c r="A288" s="24" t="s">
        <v>14</v>
      </c>
      <c r="B288" s="93" t="s">
        <v>82</v>
      </c>
      <c r="C288" s="93" t="s">
        <v>83</v>
      </c>
      <c r="D288" s="93" t="s">
        <v>84</v>
      </c>
      <c r="E288" s="93" t="s">
        <v>85</v>
      </c>
      <c r="F288" s="93" t="s">
        <v>86</v>
      </c>
      <c r="G288" s="93" t="s">
        <v>87</v>
      </c>
      <c r="H288" s="93" t="s">
        <v>88</v>
      </c>
      <c r="I288" s="93" t="s">
        <v>89</v>
      </c>
      <c r="J288" s="93" t="s">
        <v>90</v>
      </c>
      <c r="K288" s="93" t="s">
        <v>91</v>
      </c>
      <c r="L288" s="93" t="s">
        <v>92</v>
      </c>
      <c r="M288" s="93" t="s">
        <v>93</v>
      </c>
      <c r="N288" s="94" t="s">
        <v>94</v>
      </c>
      <c r="P288" s="95" t="s">
        <v>14</v>
      </c>
      <c r="Q288" s="93" t="s">
        <v>82</v>
      </c>
      <c r="R288" s="93" t="s">
        <v>83</v>
      </c>
      <c r="S288" s="93" t="s">
        <v>84</v>
      </c>
      <c r="T288" s="93" t="s">
        <v>85</v>
      </c>
      <c r="U288" s="93" t="s">
        <v>86</v>
      </c>
      <c r="V288" s="93" t="s">
        <v>87</v>
      </c>
      <c r="W288" s="93" t="s">
        <v>88</v>
      </c>
      <c r="X288" s="93" t="s">
        <v>89</v>
      </c>
      <c r="Y288" s="93" t="s">
        <v>90</v>
      </c>
      <c r="Z288" s="93" t="s">
        <v>91</v>
      </c>
      <c r="AA288" s="93" t="s">
        <v>92</v>
      </c>
      <c r="AB288" s="93" t="s">
        <v>93</v>
      </c>
      <c r="AC288" s="94" t="s">
        <v>94</v>
      </c>
      <c r="AE288" s="95" t="s">
        <v>14</v>
      </c>
      <c r="AF288" s="93" t="s">
        <v>82</v>
      </c>
      <c r="AG288" s="93" t="s">
        <v>83</v>
      </c>
      <c r="AH288" s="93" t="s">
        <v>84</v>
      </c>
      <c r="AI288" s="93" t="s">
        <v>85</v>
      </c>
      <c r="AJ288" s="93" t="s">
        <v>86</v>
      </c>
      <c r="AK288" s="93" t="s">
        <v>87</v>
      </c>
      <c r="AL288" s="93" t="s">
        <v>88</v>
      </c>
      <c r="AM288" s="93" t="s">
        <v>89</v>
      </c>
      <c r="AN288" s="93" t="s">
        <v>90</v>
      </c>
      <c r="AO288" s="93" t="s">
        <v>91</v>
      </c>
      <c r="AP288" s="93" t="s">
        <v>92</v>
      </c>
      <c r="AQ288" s="93" t="s">
        <v>93</v>
      </c>
      <c r="AR288" s="94" t="s">
        <v>94</v>
      </c>
    </row>
    <row r="289" spans="1:44" x14ac:dyDescent="0.25">
      <c r="A289" s="2">
        <v>1975</v>
      </c>
      <c r="B289" s="32">
        <v>26.6</v>
      </c>
      <c r="C289" s="32">
        <v>26.3</v>
      </c>
      <c r="D289" s="32">
        <v>26.7</v>
      </c>
      <c r="E289" s="32">
        <v>27.1</v>
      </c>
      <c r="F289" s="32">
        <v>27</v>
      </c>
      <c r="G289" s="32">
        <v>26.4</v>
      </c>
      <c r="H289" s="32"/>
      <c r="I289" s="32"/>
      <c r="J289" s="32"/>
      <c r="K289" s="32"/>
      <c r="L289" s="32"/>
      <c r="M289" s="32"/>
      <c r="N289" s="96"/>
      <c r="P289" s="73">
        <v>1975</v>
      </c>
      <c r="Q289" s="32"/>
      <c r="R289" s="32"/>
      <c r="S289" s="32"/>
      <c r="T289" s="32"/>
      <c r="U289" s="32"/>
      <c r="V289" s="32"/>
      <c r="W289" s="32"/>
      <c r="X289" s="32"/>
      <c r="Y289" s="32"/>
      <c r="Z289" s="32"/>
      <c r="AA289" s="32"/>
      <c r="AB289" s="32"/>
      <c r="AC289" s="96"/>
      <c r="AE289" s="73">
        <v>1975</v>
      </c>
      <c r="AF289" s="32"/>
      <c r="AG289" s="32"/>
      <c r="AH289" s="32"/>
      <c r="AI289" s="32"/>
      <c r="AJ289" s="32"/>
      <c r="AK289" s="32"/>
      <c r="AL289" s="32">
        <v>22.3</v>
      </c>
      <c r="AM289" s="32">
        <v>22</v>
      </c>
      <c r="AN289" s="32">
        <v>22.3</v>
      </c>
      <c r="AO289" s="32">
        <v>21.8</v>
      </c>
      <c r="AP289" s="32">
        <v>22.1</v>
      </c>
      <c r="AQ289" s="32">
        <v>22.2</v>
      </c>
      <c r="AR289" s="96"/>
    </row>
    <row r="290" spans="1:44" x14ac:dyDescent="0.25">
      <c r="A290" s="2">
        <v>1976</v>
      </c>
      <c r="B290" s="32">
        <v>26</v>
      </c>
      <c r="C290" s="32">
        <v>26.1</v>
      </c>
      <c r="D290" s="32">
        <v>27</v>
      </c>
      <c r="E290" s="32">
        <v>31.4</v>
      </c>
      <c r="F290" s="32">
        <v>26.9</v>
      </c>
      <c r="G290" s="32">
        <v>27.3</v>
      </c>
      <c r="H290" s="32">
        <v>27.8</v>
      </c>
      <c r="I290" s="32">
        <v>27.4</v>
      </c>
      <c r="J290" s="32">
        <v>27.3</v>
      </c>
      <c r="K290" s="32">
        <v>26.7</v>
      </c>
      <c r="L290" s="32">
        <v>26.9</v>
      </c>
      <c r="M290" s="32">
        <v>27.2</v>
      </c>
      <c r="N290" s="96">
        <f t="shared" ref="N290:N333" si="286">AVERAGE(B290:M290)</f>
        <v>27.333333333333332</v>
      </c>
      <c r="P290" s="73">
        <v>1976</v>
      </c>
      <c r="Q290" s="32"/>
      <c r="R290" s="32"/>
      <c r="S290" s="32"/>
      <c r="T290" s="32"/>
      <c r="U290" s="32"/>
      <c r="V290" s="32"/>
      <c r="W290" s="32"/>
      <c r="X290" s="32"/>
      <c r="Y290" s="32"/>
      <c r="Z290" s="32"/>
      <c r="AA290" s="32"/>
      <c r="AB290" s="32"/>
      <c r="AC290" s="96"/>
      <c r="AE290" s="73">
        <v>1976</v>
      </c>
      <c r="AF290" s="32"/>
      <c r="AG290" s="32"/>
      <c r="AH290" s="32"/>
      <c r="AI290" s="32"/>
      <c r="AJ290" s="32"/>
      <c r="AK290" s="32"/>
      <c r="AL290" s="32"/>
      <c r="AM290" s="32"/>
      <c r="AN290" s="32"/>
      <c r="AO290" s="32"/>
      <c r="AP290" s="32"/>
      <c r="AQ290" s="32"/>
      <c r="AR290" s="96"/>
    </row>
    <row r="291" spans="1:44" x14ac:dyDescent="0.25">
      <c r="A291" s="2">
        <v>1977</v>
      </c>
      <c r="B291" s="32">
        <v>26.7</v>
      </c>
      <c r="C291" s="32">
        <v>27.1</v>
      </c>
      <c r="D291" s="32">
        <v>27.3</v>
      </c>
      <c r="E291" s="32">
        <v>27.4</v>
      </c>
      <c r="F291" s="32">
        <v>27.3</v>
      </c>
      <c r="G291" s="32">
        <v>26.9</v>
      </c>
      <c r="H291" s="32">
        <v>27.1</v>
      </c>
      <c r="I291" s="32">
        <v>26.5</v>
      </c>
      <c r="J291" s="32">
        <v>26.9</v>
      </c>
      <c r="K291" s="32">
        <v>26.7</v>
      </c>
      <c r="L291" s="32">
        <v>26.4</v>
      </c>
      <c r="M291" s="32">
        <v>26.9</v>
      </c>
      <c r="N291" s="96">
        <f t="shared" si="286"/>
        <v>26.933333333333334</v>
      </c>
      <c r="P291" s="73">
        <v>1977</v>
      </c>
      <c r="Q291" s="32"/>
      <c r="R291" s="32"/>
      <c r="S291" s="32"/>
      <c r="T291" s="32"/>
      <c r="U291" s="32"/>
      <c r="V291" s="32"/>
      <c r="W291" s="32"/>
      <c r="X291" s="32"/>
      <c r="Y291" s="32"/>
      <c r="Z291" s="32"/>
      <c r="AA291" s="32"/>
      <c r="AB291" s="32"/>
      <c r="AC291" s="96"/>
      <c r="AE291" s="73">
        <v>1977</v>
      </c>
      <c r="AF291" s="32"/>
      <c r="AG291" s="32"/>
      <c r="AH291" s="32"/>
      <c r="AI291" s="32"/>
      <c r="AJ291" s="32"/>
      <c r="AK291" s="32"/>
      <c r="AL291" s="32"/>
      <c r="AM291" s="32"/>
      <c r="AN291" s="32"/>
      <c r="AO291" s="32"/>
      <c r="AP291" s="32"/>
      <c r="AQ291" s="32"/>
      <c r="AR291" s="96"/>
    </row>
    <row r="292" spans="1:44" x14ac:dyDescent="0.25">
      <c r="A292" s="2">
        <v>1978</v>
      </c>
      <c r="B292" s="32">
        <v>26.6</v>
      </c>
      <c r="C292" s="32">
        <v>26.6</v>
      </c>
      <c r="D292" s="32">
        <v>27.1</v>
      </c>
      <c r="E292" s="32">
        <v>26.8</v>
      </c>
      <c r="F292" s="32">
        <v>27.1</v>
      </c>
      <c r="G292" s="32">
        <v>26.4</v>
      </c>
      <c r="H292" s="32">
        <v>26.2</v>
      </c>
      <c r="I292" s="32">
        <v>26.6</v>
      </c>
      <c r="J292" s="32">
        <v>26.4</v>
      </c>
      <c r="K292" s="32">
        <v>26.3</v>
      </c>
      <c r="L292" s="32">
        <v>26.4</v>
      </c>
      <c r="M292" s="32">
        <v>26.8</v>
      </c>
      <c r="N292" s="96">
        <f t="shared" si="286"/>
        <v>26.608333333333334</v>
      </c>
      <c r="P292" s="73">
        <v>1978</v>
      </c>
      <c r="Q292" s="32"/>
      <c r="R292" s="32"/>
      <c r="S292" s="32"/>
      <c r="T292" s="32"/>
      <c r="U292" s="32"/>
      <c r="V292" s="32"/>
      <c r="W292" s="32"/>
      <c r="X292" s="32"/>
      <c r="Y292" s="32"/>
      <c r="Z292" s="32"/>
      <c r="AA292" s="32"/>
      <c r="AB292" s="32"/>
      <c r="AC292" s="96"/>
      <c r="AE292" s="73">
        <v>1978</v>
      </c>
      <c r="AF292" s="32"/>
      <c r="AG292" s="32"/>
      <c r="AH292" s="32"/>
      <c r="AI292" s="32"/>
      <c r="AJ292" s="32"/>
      <c r="AK292" s="32"/>
      <c r="AL292" s="32"/>
      <c r="AM292" s="32"/>
      <c r="AN292" s="32"/>
      <c r="AO292" s="32"/>
      <c r="AP292" s="32"/>
      <c r="AQ292" s="32"/>
      <c r="AR292" s="96"/>
    </row>
    <row r="293" spans="1:44" x14ac:dyDescent="0.25">
      <c r="A293" s="2">
        <v>1979</v>
      </c>
      <c r="B293" s="32">
        <v>27.5</v>
      </c>
      <c r="C293" s="32">
        <v>28.4</v>
      </c>
      <c r="D293" s="32">
        <v>28.5</v>
      </c>
      <c r="E293" s="32">
        <v>28.7</v>
      </c>
      <c r="F293" s="32">
        <v>26.6</v>
      </c>
      <c r="G293" s="32">
        <v>26.2</v>
      </c>
      <c r="H293" s="32">
        <v>26.5</v>
      </c>
      <c r="I293" s="32">
        <v>26.3</v>
      </c>
      <c r="J293" s="32">
        <v>26.4</v>
      </c>
      <c r="K293" s="32">
        <v>26.3</v>
      </c>
      <c r="L293" s="32">
        <v>25.8</v>
      </c>
      <c r="M293" s="32">
        <v>26.5</v>
      </c>
      <c r="N293" s="96">
        <f t="shared" si="286"/>
        <v>26.975000000000005</v>
      </c>
      <c r="P293" s="73">
        <v>1979</v>
      </c>
      <c r="Q293" s="32"/>
      <c r="R293" s="32"/>
      <c r="S293" s="32"/>
      <c r="T293" s="32"/>
      <c r="U293" s="32"/>
      <c r="V293" s="32"/>
      <c r="W293" s="32"/>
      <c r="X293" s="32"/>
      <c r="Y293" s="32"/>
      <c r="Z293" s="32"/>
      <c r="AA293" s="32"/>
      <c r="AB293" s="32"/>
      <c r="AC293" s="96"/>
      <c r="AE293" s="73">
        <v>1979</v>
      </c>
      <c r="AF293" s="32"/>
      <c r="AG293" s="32"/>
      <c r="AH293" s="32"/>
      <c r="AI293" s="32"/>
      <c r="AJ293" s="32"/>
      <c r="AK293" s="32"/>
      <c r="AL293" s="32"/>
      <c r="AM293" s="32"/>
      <c r="AN293" s="32"/>
      <c r="AO293" s="32"/>
      <c r="AP293" s="32"/>
      <c r="AQ293" s="32"/>
      <c r="AR293" s="96"/>
    </row>
    <row r="294" spans="1:44" x14ac:dyDescent="0.25">
      <c r="A294" s="2">
        <v>1980</v>
      </c>
      <c r="B294" s="32">
        <v>27.1</v>
      </c>
      <c r="C294" s="32">
        <v>27.1</v>
      </c>
      <c r="D294" s="32">
        <v>27.7</v>
      </c>
      <c r="E294" s="32">
        <v>27.8</v>
      </c>
      <c r="F294" s="32">
        <v>28</v>
      </c>
      <c r="G294" s="32">
        <v>28</v>
      </c>
      <c r="H294" s="32">
        <v>27.8</v>
      </c>
      <c r="I294" s="32">
        <v>27.6</v>
      </c>
      <c r="J294" s="32">
        <v>27.5</v>
      </c>
      <c r="K294" s="32">
        <v>27</v>
      </c>
      <c r="L294" s="32">
        <v>26.6</v>
      </c>
      <c r="M294" s="32">
        <v>26.5</v>
      </c>
      <c r="N294" s="96">
        <f t="shared" si="286"/>
        <v>27.391666666666669</v>
      </c>
      <c r="P294" s="73">
        <v>1980</v>
      </c>
      <c r="Q294" s="32"/>
      <c r="R294" s="32"/>
      <c r="S294" s="32"/>
      <c r="T294" s="32"/>
      <c r="U294" s="32"/>
      <c r="V294" s="32"/>
      <c r="W294" s="32"/>
      <c r="X294" s="32"/>
      <c r="Y294" s="32"/>
      <c r="Z294" s="32"/>
      <c r="AA294" s="32"/>
      <c r="AB294" s="32"/>
      <c r="AC294" s="96"/>
      <c r="AE294" s="73">
        <v>1980</v>
      </c>
      <c r="AF294" s="32"/>
      <c r="AG294" s="32"/>
      <c r="AH294" s="32"/>
      <c r="AI294" s="32"/>
      <c r="AJ294" s="32"/>
      <c r="AK294" s="32"/>
      <c r="AL294" s="32"/>
      <c r="AM294" s="32"/>
      <c r="AN294" s="32"/>
      <c r="AO294" s="32"/>
      <c r="AP294" s="32"/>
      <c r="AQ294" s="32"/>
      <c r="AR294" s="96"/>
    </row>
    <row r="295" spans="1:44" x14ac:dyDescent="0.25">
      <c r="A295" s="2">
        <v>1981</v>
      </c>
      <c r="B295" s="32">
        <v>26.3</v>
      </c>
      <c r="C295" s="32">
        <v>27.8</v>
      </c>
      <c r="D295" s="32">
        <v>28.2</v>
      </c>
      <c r="E295" s="32">
        <v>27.9</v>
      </c>
      <c r="F295" s="32">
        <v>28.5</v>
      </c>
      <c r="G295" s="32">
        <v>27.9</v>
      </c>
      <c r="H295" s="32">
        <v>27.8</v>
      </c>
      <c r="I295" s="32">
        <v>27.5</v>
      </c>
      <c r="J295" s="32">
        <v>27.6</v>
      </c>
      <c r="K295" s="32">
        <v>27.5</v>
      </c>
      <c r="L295" s="32">
        <v>27.1</v>
      </c>
      <c r="M295" s="32">
        <v>27.2</v>
      </c>
      <c r="N295" s="96">
        <f t="shared" si="286"/>
        <v>27.608333333333334</v>
      </c>
      <c r="P295" s="73">
        <v>1981</v>
      </c>
      <c r="Q295" s="32"/>
      <c r="R295" s="32"/>
      <c r="S295" s="32"/>
      <c r="T295" s="32"/>
      <c r="U295" s="32"/>
      <c r="V295" s="32"/>
      <c r="W295" s="32"/>
      <c r="X295" s="32"/>
      <c r="Y295" s="32"/>
      <c r="Z295" s="32"/>
      <c r="AA295" s="32"/>
      <c r="AB295" s="32"/>
      <c r="AC295" s="96"/>
      <c r="AE295" s="73">
        <v>1981</v>
      </c>
      <c r="AF295" s="32"/>
      <c r="AG295" s="32"/>
      <c r="AH295" s="32"/>
      <c r="AI295" s="32"/>
      <c r="AJ295" s="32"/>
      <c r="AK295" s="32"/>
      <c r="AL295" s="32"/>
      <c r="AM295" s="32"/>
      <c r="AN295" s="32"/>
      <c r="AO295" s="32"/>
      <c r="AP295" s="32"/>
      <c r="AQ295" s="32"/>
      <c r="AR295" s="96"/>
    </row>
    <row r="296" spans="1:44" x14ac:dyDescent="0.25">
      <c r="A296" s="2">
        <v>1982</v>
      </c>
      <c r="B296" s="32">
        <v>27</v>
      </c>
      <c r="C296" s="32">
        <v>26.6</v>
      </c>
      <c r="D296" s="32">
        <v>27.6</v>
      </c>
      <c r="E296" s="32">
        <v>27.6</v>
      </c>
      <c r="F296" s="32">
        <v>28.1</v>
      </c>
      <c r="G296" s="32">
        <v>28</v>
      </c>
      <c r="H296" s="32">
        <v>27.4</v>
      </c>
      <c r="I296" s="32">
        <v>27.9</v>
      </c>
      <c r="J296" s="32">
        <v>27.2</v>
      </c>
      <c r="K296" s="32">
        <v>26.5</v>
      </c>
      <c r="L296" s="32">
        <v>27.3</v>
      </c>
      <c r="M296" s="32">
        <v>27.2</v>
      </c>
      <c r="N296" s="96">
        <f t="shared" si="286"/>
        <v>27.366666666666664</v>
      </c>
      <c r="P296" s="73">
        <v>1982</v>
      </c>
      <c r="Q296" s="32"/>
      <c r="R296" s="32"/>
      <c r="S296" s="32"/>
      <c r="T296" s="32"/>
      <c r="U296" s="32"/>
      <c r="V296" s="32"/>
      <c r="W296" s="32"/>
      <c r="X296" s="32"/>
      <c r="Y296" s="32"/>
      <c r="Z296" s="32"/>
      <c r="AA296" s="32"/>
      <c r="AB296" s="32"/>
      <c r="AC296" s="96"/>
      <c r="AE296" s="73">
        <v>1982</v>
      </c>
      <c r="AF296" s="32"/>
      <c r="AG296" s="32"/>
      <c r="AH296" s="32"/>
      <c r="AI296" s="32"/>
      <c r="AJ296" s="32"/>
      <c r="AK296" s="32"/>
      <c r="AL296" s="32"/>
      <c r="AM296" s="32"/>
      <c r="AN296" s="32"/>
      <c r="AO296" s="32"/>
      <c r="AP296" s="32"/>
      <c r="AQ296" s="32"/>
      <c r="AR296" s="96"/>
    </row>
    <row r="297" spans="1:44" x14ac:dyDescent="0.25">
      <c r="A297" s="2">
        <v>1984</v>
      </c>
      <c r="B297" s="32">
        <v>27.5</v>
      </c>
      <c r="C297" s="32">
        <v>27.5</v>
      </c>
      <c r="D297" s="32">
        <v>27.9</v>
      </c>
      <c r="E297" s="32">
        <v>27.9</v>
      </c>
      <c r="F297" s="32">
        <v>26.8</v>
      </c>
      <c r="G297" s="32">
        <v>26.3</v>
      </c>
      <c r="H297" s="32">
        <v>26.3</v>
      </c>
      <c r="I297" s="32">
        <v>26.3</v>
      </c>
      <c r="J297" s="32">
        <v>26.4</v>
      </c>
      <c r="K297" s="32">
        <v>26.1</v>
      </c>
      <c r="L297" s="32">
        <v>26</v>
      </c>
      <c r="M297" s="32">
        <v>26.2</v>
      </c>
      <c r="N297" s="96">
        <f t="shared" si="286"/>
        <v>26.766666666666669</v>
      </c>
      <c r="P297" s="73">
        <v>1984</v>
      </c>
      <c r="Q297" s="32"/>
      <c r="R297" s="32"/>
      <c r="S297" s="32"/>
      <c r="T297" s="32"/>
      <c r="U297" s="32"/>
      <c r="V297" s="32"/>
      <c r="W297" s="32"/>
      <c r="X297" s="32"/>
      <c r="Y297" s="32"/>
      <c r="Z297" s="32"/>
      <c r="AA297" s="32"/>
      <c r="AB297" s="32"/>
      <c r="AC297" s="96"/>
      <c r="AE297" s="73">
        <v>1984</v>
      </c>
      <c r="AF297" s="32"/>
      <c r="AG297" s="32"/>
      <c r="AH297" s="32"/>
      <c r="AI297" s="32"/>
      <c r="AJ297" s="32"/>
      <c r="AK297" s="32"/>
      <c r="AL297" s="32"/>
      <c r="AM297" s="32"/>
      <c r="AN297" s="32"/>
      <c r="AO297" s="32"/>
      <c r="AP297" s="32"/>
      <c r="AQ297" s="32"/>
      <c r="AR297" s="96"/>
    </row>
    <row r="298" spans="1:44" x14ac:dyDescent="0.25">
      <c r="A298" s="2">
        <v>1985</v>
      </c>
      <c r="B298" s="32">
        <v>25.4</v>
      </c>
      <c r="C298" s="32">
        <v>26</v>
      </c>
      <c r="D298" s="32">
        <v>25.9</v>
      </c>
      <c r="E298" s="32">
        <v>26.4</v>
      </c>
      <c r="F298" s="32">
        <v>26.6</v>
      </c>
      <c r="G298" s="32">
        <v>26.2</v>
      </c>
      <c r="H298" s="32">
        <v>25.9</v>
      </c>
      <c r="I298" s="32">
        <v>25.7</v>
      </c>
      <c r="J298" s="32">
        <v>25.9</v>
      </c>
      <c r="K298" s="32">
        <v>25.6</v>
      </c>
      <c r="L298" s="32">
        <v>25.6</v>
      </c>
      <c r="M298" s="32">
        <v>25.5</v>
      </c>
      <c r="N298" s="96">
        <f t="shared" si="286"/>
        <v>25.891666666666666</v>
      </c>
      <c r="P298" s="73">
        <v>1985</v>
      </c>
      <c r="Q298" s="32">
        <v>29.8</v>
      </c>
      <c r="R298" s="32">
        <v>29.5</v>
      </c>
      <c r="S298" s="32">
        <v>29.6</v>
      </c>
      <c r="T298" s="32">
        <v>30.8</v>
      </c>
      <c r="U298" s="32">
        <v>31.5</v>
      </c>
      <c r="V298" s="32">
        <v>30.7</v>
      </c>
      <c r="W298" s="32">
        <v>30.1</v>
      </c>
      <c r="X298" s="32">
        <v>29.9</v>
      </c>
      <c r="Y298" s="32">
        <v>30.2</v>
      </c>
      <c r="Z298" s="32">
        <v>29.7</v>
      </c>
      <c r="AA298" s="32">
        <v>29.6</v>
      </c>
      <c r="AB298" s="32">
        <v>28.9</v>
      </c>
      <c r="AC298" s="96">
        <f t="shared" ref="AC298:AC327" si="287">AVERAGE(Q298:AB298)</f>
        <v>30.024999999999995</v>
      </c>
      <c r="AE298" s="73">
        <v>1985</v>
      </c>
      <c r="AF298" s="32">
        <v>22.4</v>
      </c>
      <c r="AG298" s="32">
        <v>23.8</v>
      </c>
      <c r="AH298" s="32">
        <v>23.5</v>
      </c>
      <c r="AI298" s="32">
        <v>23.7</v>
      </c>
      <c r="AJ298" s="32">
        <v>24</v>
      </c>
      <c r="AK298" s="32">
        <v>23.6</v>
      </c>
      <c r="AL298" s="32">
        <v>23.4</v>
      </c>
      <c r="AM298" s="32">
        <v>23.3</v>
      </c>
      <c r="AN298" s="32">
        <v>23.3</v>
      </c>
      <c r="AO298" s="32">
        <v>23.1</v>
      </c>
      <c r="AP298" s="32">
        <v>23.4</v>
      </c>
      <c r="AQ298" s="32">
        <v>23.4</v>
      </c>
      <c r="AR298" s="96">
        <f t="shared" ref="AR298:AR327" si="288">AVERAGE(AF298:AQ298)</f>
        <v>23.408333333333331</v>
      </c>
    </row>
    <row r="299" spans="1:44" x14ac:dyDescent="0.25">
      <c r="A299" s="2">
        <v>1986</v>
      </c>
      <c r="B299" s="32">
        <v>25.8</v>
      </c>
      <c r="C299" s="32">
        <v>26.4</v>
      </c>
      <c r="D299" s="32">
        <v>26.2</v>
      </c>
      <c r="E299" s="32">
        <v>26.5</v>
      </c>
      <c r="F299" s="32">
        <v>26.7</v>
      </c>
      <c r="G299" s="32">
        <v>26.5</v>
      </c>
      <c r="H299" s="32">
        <v>26.4</v>
      </c>
      <c r="I299" s="32">
        <v>26.5</v>
      </c>
      <c r="J299" s="32">
        <v>26.1</v>
      </c>
      <c r="K299" s="32">
        <v>25.6</v>
      </c>
      <c r="L299" s="32">
        <v>26.3</v>
      </c>
      <c r="M299" s="32">
        <v>26.4</v>
      </c>
      <c r="N299" s="96">
        <f t="shared" si="286"/>
        <v>26.283333333333331</v>
      </c>
      <c r="P299" s="73">
        <v>1986</v>
      </c>
      <c r="Q299" s="32">
        <v>28.8</v>
      </c>
      <c r="R299" s="32">
        <v>30.2</v>
      </c>
      <c r="S299" s="32">
        <v>29.8</v>
      </c>
      <c r="T299" s="32">
        <v>29.9</v>
      </c>
      <c r="U299" s="32">
        <v>30.5</v>
      </c>
      <c r="V299" s="32">
        <v>30.4</v>
      </c>
      <c r="W299" s="32">
        <v>29.6</v>
      </c>
      <c r="X299" s="32">
        <v>30.1</v>
      </c>
      <c r="Y299" s="32">
        <v>30.1</v>
      </c>
      <c r="Z299" s="32">
        <v>30.9</v>
      </c>
      <c r="AA299" s="32">
        <v>31.1</v>
      </c>
      <c r="AB299" s="32">
        <v>30.8</v>
      </c>
      <c r="AC299" s="96">
        <f t="shared" si="287"/>
        <v>30.183333333333334</v>
      </c>
      <c r="AE299" s="73">
        <v>1986</v>
      </c>
      <c r="AF299" s="32">
        <v>23.9</v>
      </c>
      <c r="AG299" s="32">
        <v>23.7</v>
      </c>
      <c r="AH299" s="32">
        <v>23.8</v>
      </c>
      <c r="AI299" s="32">
        <v>24.5</v>
      </c>
      <c r="AJ299" s="32">
        <v>24.2</v>
      </c>
      <c r="AK299" s="32">
        <v>24.3</v>
      </c>
      <c r="AL299" s="32">
        <v>24.4</v>
      </c>
      <c r="AM299" s="32">
        <v>24.2</v>
      </c>
      <c r="AN299" s="32">
        <v>23.9</v>
      </c>
      <c r="AO299" s="32">
        <v>23.2</v>
      </c>
      <c r="AP299" s="32">
        <v>23.7</v>
      </c>
      <c r="AQ299" s="32">
        <v>23.9</v>
      </c>
      <c r="AR299" s="96">
        <f t="shared" si="288"/>
        <v>23.974999999999998</v>
      </c>
    </row>
    <row r="300" spans="1:44" x14ac:dyDescent="0.25">
      <c r="A300" s="2">
        <v>1987</v>
      </c>
      <c r="B300" s="32">
        <v>26.3</v>
      </c>
      <c r="C300" s="32">
        <v>26.5</v>
      </c>
      <c r="D300" s="32">
        <v>27.2</v>
      </c>
      <c r="E300" s="32">
        <v>27.2</v>
      </c>
      <c r="F300" s="32">
        <v>26.8</v>
      </c>
      <c r="G300" s="32">
        <v>27.2</v>
      </c>
      <c r="H300" s="32">
        <v>26.7</v>
      </c>
      <c r="I300" s="32">
        <v>26.8</v>
      </c>
      <c r="J300" s="32">
        <v>26.5</v>
      </c>
      <c r="K300" s="32">
        <v>25.9</v>
      </c>
      <c r="L300" s="32">
        <v>26.2</v>
      </c>
      <c r="M300" s="32">
        <v>26.6</v>
      </c>
      <c r="N300" s="96">
        <f t="shared" si="286"/>
        <v>26.658333333333331</v>
      </c>
      <c r="P300" s="73">
        <v>1987</v>
      </c>
      <c r="Q300" s="32">
        <v>30.3</v>
      </c>
      <c r="R300" s="32">
        <v>30.4</v>
      </c>
      <c r="S300" s="32">
        <v>32.299999999999997</v>
      </c>
      <c r="T300" s="32">
        <v>31.5</v>
      </c>
      <c r="U300" s="32">
        <v>31.7</v>
      </c>
      <c r="V300" s="32">
        <v>32.299999999999997</v>
      </c>
      <c r="W300" s="32">
        <v>31.8</v>
      </c>
      <c r="X300" s="32">
        <v>31.7</v>
      </c>
      <c r="Y300" s="32">
        <v>31.8</v>
      </c>
      <c r="Z300" s="32">
        <v>30.8</v>
      </c>
      <c r="AA300" s="32">
        <v>30.4</v>
      </c>
      <c r="AB300" s="32">
        <v>30.9</v>
      </c>
      <c r="AC300" s="96">
        <f t="shared" si="287"/>
        <v>31.324999999999999</v>
      </c>
      <c r="AE300" s="73">
        <v>1987</v>
      </c>
      <c r="AF300" s="32">
        <v>24</v>
      </c>
      <c r="AG300" s="32">
        <v>24.2</v>
      </c>
      <c r="AH300" s="32">
        <v>24.2</v>
      </c>
      <c r="AI300" s="32">
        <v>24.7</v>
      </c>
      <c r="AJ300" s="32">
        <v>24.3</v>
      </c>
      <c r="AK300" s="32">
        <v>24.7</v>
      </c>
      <c r="AL300" s="32">
        <v>24.2</v>
      </c>
      <c r="AM300" s="32">
        <v>24.3</v>
      </c>
      <c r="AN300" s="32">
        <v>23.9</v>
      </c>
      <c r="AO300" s="32">
        <v>23.7</v>
      </c>
      <c r="AP300" s="32">
        <v>24</v>
      </c>
      <c r="AQ300" s="32">
        <v>24.2</v>
      </c>
      <c r="AR300" s="96">
        <f t="shared" si="288"/>
        <v>24.2</v>
      </c>
    </row>
    <row r="301" spans="1:44" x14ac:dyDescent="0.25">
      <c r="A301" s="2">
        <v>1988</v>
      </c>
      <c r="B301" s="32">
        <v>26.7</v>
      </c>
      <c r="C301" s="32">
        <v>26.6</v>
      </c>
      <c r="D301" s="32">
        <v>26.9</v>
      </c>
      <c r="E301" s="32">
        <v>27.4</v>
      </c>
      <c r="F301" s="32">
        <v>27.2</v>
      </c>
      <c r="G301" s="32">
        <v>26.7</v>
      </c>
      <c r="H301" s="32">
        <v>26</v>
      </c>
      <c r="I301" s="32">
        <v>26.5</v>
      </c>
      <c r="J301" s="32">
        <v>26.4</v>
      </c>
      <c r="K301" s="32">
        <v>26.1</v>
      </c>
      <c r="L301" s="32">
        <v>25.8</v>
      </c>
      <c r="M301" s="32">
        <v>25.8</v>
      </c>
      <c r="N301" s="96">
        <f t="shared" si="286"/>
        <v>26.508333333333336</v>
      </c>
      <c r="P301" s="73">
        <v>1988</v>
      </c>
      <c r="Q301" s="32">
        <v>31</v>
      </c>
      <c r="R301" s="32">
        <v>30.7</v>
      </c>
      <c r="S301" s="32">
        <v>31.4</v>
      </c>
      <c r="T301" s="32">
        <v>32.5</v>
      </c>
      <c r="U301" s="32">
        <v>32.4</v>
      </c>
      <c r="V301" s="32">
        <v>32.6</v>
      </c>
      <c r="W301" s="32">
        <v>31.1</v>
      </c>
      <c r="X301" s="32">
        <v>32.6</v>
      </c>
      <c r="Y301" s="32">
        <v>32.4</v>
      </c>
      <c r="Z301" s="32">
        <v>31</v>
      </c>
      <c r="AA301" s="32">
        <v>30.1</v>
      </c>
      <c r="AB301" s="32">
        <v>30</v>
      </c>
      <c r="AC301" s="96">
        <f t="shared" si="287"/>
        <v>31.483333333333334</v>
      </c>
      <c r="AE301" s="73">
        <v>1988</v>
      </c>
      <c r="AF301" s="32">
        <v>24</v>
      </c>
      <c r="AG301" s="32">
        <v>24.2</v>
      </c>
      <c r="AH301" s="32">
        <v>24.5</v>
      </c>
      <c r="AI301" s="32">
        <v>24.5</v>
      </c>
      <c r="AJ301" s="32">
        <v>24.8</v>
      </c>
      <c r="AK301" s="32">
        <v>24.1</v>
      </c>
      <c r="AL301" s="32">
        <v>23.4</v>
      </c>
      <c r="AM301" s="32">
        <v>23.8</v>
      </c>
      <c r="AN301" s="32">
        <v>23.8</v>
      </c>
      <c r="AO301" s="32">
        <v>23.7</v>
      </c>
      <c r="AP301" s="32">
        <v>23.4</v>
      </c>
      <c r="AQ301" s="32">
        <v>23.1</v>
      </c>
      <c r="AR301" s="96">
        <f t="shared" si="288"/>
        <v>23.941666666666666</v>
      </c>
    </row>
    <row r="302" spans="1:44" x14ac:dyDescent="0.25">
      <c r="A302" s="2">
        <v>1989</v>
      </c>
      <c r="B302" s="32">
        <v>26.5</v>
      </c>
      <c r="C302" s="32">
        <v>25.8</v>
      </c>
      <c r="D302" s="32">
        <v>26.1</v>
      </c>
      <c r="E302" s="32">
        <v>27.1</v>
      </c>
      <c r="F302" s="32">
        <v>27</v>
      </c>
      <c r="G302" s="32">
        <v>26.8</v>
      </c>
      <c r="H302" s="32">
        <v>26.2</v>
      </c>
      <c r="I302" s="32">
        <v>25.9</v>
      </c>
      <c r="J302" s="32">
        <v>26.5</v>
      </c>
      <c r="K302" s="32">
        <v>25.8</v>
      </c>
      <c r="L302" s="32">
        <v>26.1</v>
      </c>
      <c r="M302" s="32">
        <v>26.2</v>
      </c>
      <c r="N302" s="96">
        <f t="shared" si="286"/>
        <v>26.333333333333332</v>
      </c>
      <c r="P302" s="73">
        <v>1989</v>
      </c>
      <c r="Q302" s="32">
        <v>30.5</v>
      </c>
      <c r="R302" s="32">
        <v>29.7</v>
      </c>
      <c r="S302" s="32">
        <v>30.3</v>
      </c>
      <c r="T302" s="32">
        <v>31.2</v>
      </c>
      <c r="U302" s="32">
        <v>31.4</v>
      </c>
      <c r="V302" s="32">
        <v>31</v>
      </c>
      <c r="W302" s="32">
        <v>30.5</v>
      </c>
      <c r="X302" s="32">
        <v>30</v>
      </c>
      <c r="Y302" s="32">
        <v>31.2</v>
      </c>
      <c r="Z302" s="32">
        <v>30.2</v>
      </c>
      <c r="AA302" s="32">
        <v>30.3</v>
      </c>
      <c r="AB302" s="32">
        <v>30.3</v>
      </c>
      <c r="AC302" s="96">
        <f t="shared" si="287"/>
        <v>30.55</v>
      </c>
      <c r="AE302" s="73">
        <v>1989</v>
      </c>
      <c r="AF302" s="32">
        <v>24.1</v>
      </c>
      <c r="AG302" s="32">
        <v>23.4</v>
      </c>
      <c r="AH302" s="32">
        <v>23.2</v>
      </c>
      <c r="AI302" s="32">
        <v>24.7</v>
      </c>
      <c r="AJ302" s="32">
        <v>24.4</v>
      </c>
      <c r="AK302" s="32">
        <v>24.3</v>
      </c>
      <c r="AL302" s="32">
        <v>23.8</v>
      </c>
      <c r="AM302" s="32">
        <v>23.3</v>
      </c>
      <c r="AN302" s="32">
        <v>23.9</v>
      </c>
      <c r="AO302" s="32">
        <v>23.2</v>
      </c>
      <c r="AP302" s="32">
        <v>23.7</v>
      </c>
      <c r="AQ302" s="32">
        <v>23.4</v>
      </c>
      <c r="AR302" s="96">
        <f t="shared" si="288"/>
        <v>23.783333333333335</v>
      </c>
    </row>
    <row r="303" spans="1:44" x14ac:dyDescent="0.25">
      <c r="A303" s="2">
        <v>1990</v>
      </c>
      <c r="B303" s="32">
        <v>26.6</v>
      </c>
      <c r="C303" s="32">
        <v>26.4</v>
      </c>
      <c r="D303" s="32">
        <v>26.6</v>
      </c>
      <c r="E303" s="32">
        <v>27.1</v>
      </c>
      <c r="F303" s="32">
        <v>27</v>
      </c>
      <c r="G303" s="32">
        <v>26.9</v>
      </c>
      <c r="H303" s="32">
        <v>26.4</v>
      </c>
      <c r="I303" s="32">
        <v>26.6</v>
      </c>
      <c r="J303" s="32">
        <v>26.6</v>
      </c>
      <c r="K303" s="32">
        <v>26.7</v>
      </c>
      <c r="L303" s="32">
        <v>27.2</v>
      </c>
      <c r="M303" s="32">
        <v>27.3</v>
      </c>
      <c r="N303" s="96">
        <f t="shared" si="286"/>
        <v>26.783333333333331</v>
      </c>
      <c r="P303" s="73">
        <v>1990</v>
      </c>
      <c r="Q303" s="32">
        <v>30.3</v>
      </c>
      <c r="R303" s="32">
        <v>30.4</v>
      </c>
      <c r="S303" s="32">
        <v>30.4</v>
      </c>
      <c r="T303" s="32">
        <v>31</v>
      </c>
      <c r="U303" s="32">
        <v>31.6</v>
      </c>
      <c r="V303" s="32">
        <v>31</v>
      </c>
      <c r="W303" s="32">
        <v>30.5</v>
      </c>
      <c r="X303" s="32">
        <v>30.7</v>
      </c>
      <c r="Y303" s="32">
        <v>31.5</v>
      </c>
      <c r="Z303" s="32">
        <v>31.9</v>
      </c>
      <c r="AA303" s="32">
        <v>31.9</v>
      </c>
      <c r="AB303" s="32">
        <v>31.3</v>
      </c>
      <c r="AC303" s="96">
        <f t="shared" si="287"/>
        <v>31.041666666666661</v>
      </c>
      <c r="AE303" s="73">
        <v>1990</v>
      </c>
      <c r="AF303" s="32">
        <v>24.2</v>
      </c>
      <c r="AG303" s="32">
        <v>23.9</v>
      </c>
      <c r="AH303" s="32">
        <v>24.1</v>
      </c>
      <c r="AI303" s="32">
        <v>24.7</v>
      </c>
      <c r="AJ303" s="32">
        <v>24.4</v>
      </c>
      <c r="AK303" s="32">
        <v>24.5</v>
      </c>
      <c r="AL303" s="32">
        <v>24</v>
      </c>
      <c r="AM303" s="32">
        <v>24.1</v>
      </c>
      <c r="AN303" s="32">
        <v>24</v>
      </c>
      <c r="AO303" s="32">
        <v>24.2</v>
      </c>
      <c r="AP303" s="32">
        <v>24.7</v>
      </c>
      <c r="AQ303" s="32">
        <v>24.8</v>
      </c>
      <c r="AR303" s="96">
        <f t="shared" si="288"/>
        <v>24.299999999999997</v>
      </c>
    </row>
    <row r="304" spans="1:44" x14ac:dyDescent="0.25">
      <c r="A304" s="2">
        <v>1991</v>
      </c>
      <c r="B304" s="32">
        <v>27.4</v>
      </c>
      <c r="C304" s="32">
        <v>27.3</v>
      </c>
      <c r="D304" s="32">
        <v>27.8</v>
      </c>
      <c r="E304" s="32">
        <v>28.5</v>
      </c>
      <c r="F304" s="32">
        <v>27.8</v>
      </c>
      <c r="G304" s="32">
        <v>27.6</v>
      </c>
      <c r="H304" s="32">
        <v>27.8</v>
      </c>
      <c r="I304" s="32">
        <v>27.4</v>
      </c>
      <c r="J304" s="32">
        <v>27.2</v>
      </c>
      <c r="K304" s="32">
        <v>26.8</v>
      </c>
      <c r="L304" s="32">
        <v>26.4</v>
      </c>
      <c r="M304" s="32">
        <v>27</v>
      </c>
      <c r="N304" s="96">
        <f t="shared" si="286"/>
        <v>27.416666666666668</v>
      </c>
      <c r="P304" s="73">
        <v>1991</v>
      </c>
      <c r="Q304" s="32">
        <v>31.4</v>
      </c>
      <c r="R304" s="32">
        <v>30.9</v>
      </c>
      <c r="S304" s="32">
        <v>31.9</v>
      </c>
      <c r="T304" s="32">
        <v>32.700000000000003</v>
      </c>
      <c r="U304" s="32">
        <v>32</v>
      </c>
      <c r="V304" s="32">
        <v>31.4</v>
      </c>
      <c r="W304" s="32">
        <v>31.6</v>
      </c>
      <c r="X304" s="32">
        <v>31.2</v>
      </c>
      <c r="Y304" s="32">
        <v>31.6</v>
      </c>
      <c r="Z304" s="32">
        <v>31.7</v>
      </c>
      <c r="AA304" s="32">
        <v>30.4</v>
      </c>
      <c r="AB304" s="32">
        <v>31</v>
      </c>
      <c r="AC304" s="96">
        <f t="shared" si="287"/>
        <v>31.483333333333331</v>
      </c>
      <c r="AE304" s="73">
        <v>1991</v>
      </c>
      <c r="AF304" s="32">
        <v>24.7</v>
      </c>
      <c r="AG304" s="32">
        <v>25.2</v>
      </c>
      <c r="AH304" s="32">
        <v>25.1</v>
      </c>
      <c r="AI304" s="32">
        <v>25.9</v>
      </c>
      <c r="AJ304" s="32">
        <v>25.5</v>
      </c>
      <c r="AK304" s="32">
        <v>25.1</v>
      </c>
      <c r="AL304" s="32">
        <v>25.5</v>
      </c>
      <c r="AM304" s="32">
        <v>25</v>
      </c>
      <c r="AN304" s="32">
        <v>24.6</v>
      </c>
      <c r="AO304" s="32">
        <v>24.2</v>
      </c>
      <c r="AP304" s="32">
        <v>24.1</v>
      </c>
      <c r="AQ304" s="32">
        <v>24.8</v>
      </c>
      <c r="AR304" s="96">
        <f t="shared" si="288"/>
        <v>24.974999999999998</v>
      </c>
    </row>
    <row r="305" spans="1:44" x14ac:dyDescent="0.25">
      <c r="A305" s="2">
        <v>1992</v>
      </c>
      <c r="B305" s="32">
        <v>27.2</v>
      </c>
      <c r="C305" s="32">
        <v>27.4</v>
      </c>
      <c r="D305" s="32">
        <v>27.1</v>
      </c>
      <c r="E305" s="32">
        <v>27.5</v>
      </c>
      <c r="F305" s="32">
        <v>26.9</v>
      </c>
      <c r="G305" s="32">
        <v>27.3</v>
      </c>
      <c r="H305" s="32">
        <v>26.5</v>
      </c>
      <c r="I305" s="32">
        <v>26.3</v>
      </c>
      <c r="J305" s="32">
        <v>26.4</v>
      </c>
      <c r="K305" s="32">
        <v>26.3</v>
      </c>
      <c r="L305" s="32">
        <v>26.3</v>
      </c>
      <c r="M305" s="32">
        <v>26.5</v>
      </c>
      <c r="N305" s="96">
        <f t="shared" si="286"/>
        <v>26.808333333333337</v>
      </c>
      <c r="P305" s="73">
        <v>1992</v>
      </c>
      <c r="Q305" s="32">
        <v>30.8</v>
      </c>
      <c r="R305" s="32">
        <v>31.5</v>
      </c>
      <c r="S305" s="32">
        <v>30.7</v>
      </c>
      <c r="T305" s="32">
        <v>31.3</v>
      </c>
      <c r="U305" s="32">
        <v>30.6</v>
      </c>
      <c r="V305" s="32">
        <v>31.7</v>
      </c>
      <c r="W305" s="32">
        <v>30.7</v>
      </c>
      <c r="X305" s="32">
        <v>30.4</v>
      </c>
      <c r="Y305" s="32">
        <v>31.4</v>
      </c>
      <c r="Z305" s="32">
        <v>30.7</v>
      </c>
      <c r="AA305" s="32">
        <v>30.7</v>
      </c>
      <c r="AB305" s="32">
        <v>30.6</v>
      </c>
      <c r="AC305" s="96">
        <f t="shared" si="287"/>
        <v>30.924999999999997</v>
      </c>
      <c r="AE305" s="73">
        <v>1992</v>
      </c>
      <c r="AF305" s="32">
        <v>25.1</v>
      </c>
      <c r="AG305" s="32">
        <v>24.8</v>
      </c>
      <c r="AH305" s="32">
        <v>24.8</v>
      </c>
      <c r="AI305" s="32">
        <v>24.9</v>
      </c>
      <c r="AJ305" s="32">
        <v>24.7</v>
      </c>
      <c r="AK305" s="32">
        <v>24.5</v>
      </c>
      <c r="AL305" s="32">
        <v>23.9</v>
      </c>
      <c r="AM305" s="32">
        <v>23.7</v>
      </c>
      <c r="AN305" s="32">
        <v>23.8</v>
      </c>
      <c r="AO305" s="32">
        <v>23.8</v>
      </c>
      <c r="AP305" s="32">
        <v>23.8</v>
      </c>
      <c r="AQ305" s="32">
        <v>23.8</v>
      </c>
      <c r="AR305" s="96">
        <f t="shared" si="288"/>
        <v>24.3</v>
      </c>
    </row>
    <row r="306" spans="1:44" x14ac:dyDescent="0.25">
      <c r="A306" s="2">
        <v>1993</v>
      </c>
      <c r="B306" s="32">
        <v>26.4</v>
      </c>
      <c r="C306" s="32">
        <v>26.6</v>
      </c>
      <c r="D306" s="32">
        <v>27</v>
      </c>
      <c r="E306" s="32">
        <v>27.4</v>
      </c>
      <c r="F306" s="32">
        <v>27.5</v>
      </c>
      <c r="G306" s="32">
        <v>27</v>
      </c>
      <c r="H306" s="32">
        <v>27.1</v>
      </c>
      <c r="I306" s="32">
        <v>26.9</v>
      </c>
      <c r="J306" s="32">
        <v>26</v>
      </c>
      <c r="K306" s="32">
        <v>26.6</v>
      </c>
      <c r="L306" s="32">
        <v>26</v>
      </c>
      <c r="M306" s="32">
        <v>26.5</v>
      </c>
      <c r="N306" s="96">
        <f t="shared" si="286"/>
        <v>26.75</v>
      </c>
      <c r="P306" s="73">
        <v>1993</v>
      </c>
      <c r="Q306" s="32">
        <v>30.2</v>
      </c>
      <c r="R306" s="32">
        <v>30.4</v>
      </c>
      <c r="S306" s="32">
        <v>31</v>
      </c>
      <c r="T306" s="32">
        <v>31.5</v>
      </c>
      <c r="U306" s="32">
        <v>32.299999999999997</v>
      </c>
      <c r="V306" s="32">
        <v>31.4</v>
      </c>
      <c r="W306" s="32">
        <v>31</v>
      </c>
      <c r="X306" s="32">
        <v>30.9</v>
      </c>
      <c r="Y306" s="32">
        <v>30.3</v>
      </c>
      <c r="Z306" s="32">
        <v>31.4</v>
      </c>
      <c r="AA306" s="32">
        <v>30.2</v>
      </c>
      <c r="AB306" s="32">
        <v>30.4</v>
      </c>
      <c r="AC306" s="96">
        <f t="shared" si="287"/>
        <v>30.916666666666661</v>
      </c>
      <c r="AE306" s="73">
        <v>1993</v>
      </c>
      <c r="AF306" s="32">
        <v>24.1</v>
      </c>
      <c r="AG306" s="32">
        <v>24.2</v>
      </c>
      <c r="AH306" s="32">
        <v>24.5</v>
      </c>
      <c r="AI306" s="32">
        <v>24.6</v>
      </c>
      <c r="AJ306" s="32">
        <v>24.8</v>
      </c>
      <c r="AK306" s="32">
        <v>24.6</v>
      </c>
      <c r="AL306" s="32">
        <v>24.6</v>
      </c>
      <c r="AM306" s="32">
        <v>24.4</v>
      </c>
      <c r="AN306" s="32">
        <v>23.7</v>
      </c>
      <c r="AO306" s="32">
        <v>24.2</v>
      </c>
      <c r="AP306" s="32">
        <v>23.8</v>
      </c>
      <c r="AQ306" s="32">
        <v>24.2</v>
      </c>
      <c r="AR306" s="96">
        <f t="shared" si="288"/>
        <v>24.308333333333334</v>
      </c>
    </row>
    <row r="307" spans="1:44" x14ac:dyDescent="0.25">
      <c r="A307" s="2">
        <v>1994</v>
      </c>
      <c r="B307" s="32">
        <v>26.6</v>
      </c>
      <c r="C307" s="32">
        <v>26.6</v>
      </c>
      <c r="D307" s="32">
        <v>27</v>
      </c>
      <c r="E307" s="32">
        <v>27.6</v>
      </c>
      <c r="F307" s="32">
        <v>27</v>
      </c>
      <c r="G307" s="32">
        <v>26.7</v>
      </c>
      <c r="H307" s="32">
        <v>26.9</v>
      </c>
      <c r="I307" s="32">
        <v>26.6</v>
      </c>
      <c r="J307" s="32">
        <v>26.9</v>
      </c>
      <c r="K307" s="32">
        <v>26.8</v>
      </c>
      <c r="L307" s="32">
        <v>26.2</v>
      </c>
      <c r="M307" s="32">
        <v>27</v>
      </c>
      <c r="N307" s="96">
        <f t="shared" si="286"/>
        <v>26.824999999999999</v>
      </c>
      <c r="P307" s="73">
        <v>1994</v>
      </c>
      <c r="Q307" s="32">
        <v>30.7</v>
      </c>
      <c r="R307" s="32">
        <v>30.5</v>
      </c>
      <c r="S307" s="32">
        <v>31</v>
      </c>
      <c r="T307" s="32">
        <v>31.7</v>
      </c>
      <c r="U307" s="32">
        <v>31</v>
      </c>
      <c r="V307" s="32">
        <v>30.5</v>
      </c>
      <c r="W307" s="32">
        <v>30.6</v>
      </c>
      <c r="X307" s="32">
        <v>30.6</v>
      </c>
      <c r="Y307" s="32">
        <v>31.5</v>
      </c>
      <c r="Z307" s="32">
        <v>31.7</v>
      </c>
      <c r="AA307" s="32">
        <v>30.9</v>
      </c>
      <c r="AB307" s="32">
        <v>30.9</v>
      </c>
      <c r="AC307" s="96">
        <f t="shared" si="287"/>
        <v>30.966666666666665</v>
      </c>
      <c r="AE307" s="73">
        <v>1994</v>
      </c>
      <c r="AF307" s="32">
        <v>24</v>
      </c>
      <c r="AG307" s="32">
        <v>24.2</v>
      </c>
      <c r="AH307" s="32">
        <v>24.5</v>
      </c>
      <c r="AI307" s="32">
        <v>25</v>
      </c>
      <c r="AJ307" s="32">
        <v>24.7</v>
      </c>
      <c r="AK307" s="32">
        <v>24.2</v>
      </c>
      <c r="AL307" s="32">
        <v>24.7</v>
      </c>
      <c r="AM307" s="32">
        <v>24</v>
      </c>
      <c r="AN307" s="32">
        <v>24.5</v>
      </c>
      <c r="AO307" s="32">
        <v>24.1</v>
      </c>
      <c r="AP307" s="32">
        <v>23.8</v>
      </c>
      <c r="AQ307" s="32">
        <v>24.5</v>
      </c>
      <c r="AR307" s="96">
        <f t="shared" si="288"/>
        <v>24.349999999999998</v>
      </c>
    </row>
    <row r="308" spans="1:44" x14ac:dyDescent="0.25">
      <c r="A308" s="2">
        <v>1995</v>
      </c>
      <c r="B308" s="32">
        <v>26.9</v>
      </c>
      <c r="C308" s="32">
        <v>26.9</v>
      </c>
      <c r="D308" s="32">
        <v>27.2</v>
      </c>
      <c r="E308" s="32">
        <v>27.8</v>
      </c>
      <c r="F308" s="32">
        <v>26.8</v>
      </c>
      <c r="G308" s="32">
        <v>27.2</v>
      </c>
      <c r="H308" s="32">
        <v>26.5</v>
      </c>
      <c r="I308" s="32">
        <v>27.2</v>
      </c>
      <c r="J308" s="32">
        <v>27.4</v>
      </c>
      <c r="K308" s="32">
        <v>26.9</v>
      </c>
      <c r="L308" s="32">
        <v>26.1</v>
      </c>
      <c r="M308" s="32">
        <v>26.1</v>
      </c>
      <c r="N308" s="96">
        <f t="shared" si="286"/>
        <v>26.916666666666668</v>
      </c>
      <c r="P308" s="73">
        <v>1995</v>
      </c>
      <c r="Q308" s="32">
        <v>30.6</v>
      </c>
      <c r="R308" s="32">
        <v>30.6</v>
      </c>
      <c r="S308" s="32">
        <v>31.5</v>
      </c>
      <c r="T308" s="32">
        <v>32.1</v>
      </c>
      <c r="U308" s="32">
        <v>31</v>
      </c>
      <c r="V308" s="32">
        <v>31.5</v>
      </c>
      <c r="W308" s="32">
        <v>30.2</v>
      </c>
      <c r="X308" s="32">
        <v>32.1</v>
      </c>
      <c r="Y308" s="32">
        <v>32.4</v>
      </c>
      <c r="Z308" s="32">
        <v>32</v>
      </c>
      <c r="AA308" s="32">
        <v>30.3</v>
      </c>
      <c r="AB308" s="32">
        <v>30.1</v>
      </c>
      <c r="AC308" s="96">
        <f t="shared" si="287"/>
        <v>31.200000000000003</v>
      </c>
      <c r="AE308" s="73">
        <v>1995</v>
      </c>
      <c r="AF308" s="32">
        <v>24.5</v>
      </c>
      <c r="AG308" s="32">
        <v>24.6</v>
      </c>
      <c r="AH308" s="32">
        <v>24.4</v>
      </c>
      <c r="AI308" s="32">
        <v>25</v>
      </c>
      <c r="AJ308" s="32">
        <v>24.3</v>
      </c>
      <c r="AK308" s="32">
        <v>24.3</v>
      </c>
      <c r="AL308" s="32">
        <v>23.9</v>
      </c>
      <c r="AM308" s="32">
        <v>24.6</v>
      </c>
      <c r="AN308" s="32">
        <v>24.9</v>
      </c>
      <c r="AO308" s="32">
        <v>24.6</v>
      </c>
      <c r="AP308" s="32">
        <v>23.9</v>
      </c>
      <c r="AQ308" s="32">
        <v>23.7</v>
      </c>
      <c r="AR308" s="96">
        <f t="shared" si="288"/>
        <v>24.391666666666666</v>
      </c>
    </row>
    <row r="309" spans="1:44" x14ac:dyDescent="0.25">
      <c r="A309" s="2">
        <v>1996</v>
      </c>
      <c r="B309" s="32">
        <v>26.4</v>
      </c>
      <c r="C309" s="32">
        <v>26.7</v>
      </c>
      <c r="D309" s="32">
        <v>27</v>
      </c>
      <c r="E309" s="32">
        <v>27.5</v>
      </c>
      <c r="F309" s="32">
        <v>27.2</v>
      </c>
      <c r="G309" s="32">
        <v>26.6</v>
      </c>
      <c r="H309" s="32">
        <v>26.3</v>
      </c>
      <c r="I309" s="32">
        <v>26.5</v>
      </c>
      <c r="J309" s="32">
        <v>26.7</v>
      </c>
      <c r="K309" s="32">
        <v>26.7</v>
      </c>
      <c r="L309" s="32">
        <v>25.9</v>
      </c>
      <c r="M309" s="32">
        <v>26.4</v>
      </c>
      <c r="N309" s="96">
        <f t="shared" si="286"/>
        <v>26.658333333333328</v>
      </c>
      <c r="P309" s="73">
        <v>1996</v>
      </c>
      <c r="Q309" s="32">
        <v>30.3</v>
      </c>
      <c r="R309" s="32">
        <v>30.4</v>
      </c>
      <c r="S309" s="32">
        <v>31.1</v>
      </c>
      <c r="T309" s="32">
        <v>31.4</v>
      </c>
      <c r="U309" s="32">
        <v>31.9</v>
      </c>
      <c r="V309" s="32">
        <v>30.8</v>
      </c>
      <c r="W309" s="32">
        <v>30.2</v>
      </c>
      <c r="X309" s="32">
        <v>30.9</v>
      </c>
      <c r="Y309" s="32">
        <v>31.4</v>
      </c>
      <c r="Z309" s="32">
        <v>31.7</v>
      </c>
      <c r="AA309" s="32">
        <v>30.2</v>
      </c>
      <c r="AB309" s="32">
        <v>30.3</v>
      </c>
      <c r="AC309" s="96">
        <f t="shared" si="287"/>
        <v>30.883333333333336</v>
      </c>
      <c r="AE309" s="73">
        <v>1996</v>
      </c>
      <c r="AF309" s="32">
        <v>23.9</v>
      </c>
      <c r="AG309" s="32">
        <v>24.3</v>
      </c>
      <c r="AH309" s="32">
        <v>24.3</v>
      </c>
      <c r="AI309" s="32">
        <v>25</v>
      </c>
      <c r="AJ309" s="32">
        <v>24.1</v>
      </c>
      <c r="AK309" s="32">
        <v>24.3</v>
      </c>
      <c r="AL309" s="32">
        <v>24</v>
      </c>
      <c r="AM309" s="32">
        <v>24</v>
      </c>
      <c r="AN309" s="32">
        <v>24.3</v>
      </c>
      <c r="AO309" s="32">
        <v>24.4</v>
      </c>
      <c r="AP309" s="32">
        <v>23.7</v>
      </c>
      <c r="AQ309" s="32">
        <v>24.2</v>
      </c>
      <c r="AR309" s="96">
        <f t="shared" si="288"/>
        <v>24.208333333333332</v>
      </c>
    </row>
    <row r="310" spans="1:44" x14ac:dyDescent="0.25">
      <c r="A310" s="2">
        <v>1997</v>
      </c>
      <c r="B310" s="32">
        <v>26.5</v>
      </c>
      <c r="C310" s="32">
        <v>27.3</v>
      </c>
      <c r="D310" s="32">
        <v>27</v>
      </c>
      <c r="E310" s="32">
        <v>27.9</v>
      </c>
      <c r="F310" s="32">
        <v>27.6</v>
      </c>
      <c r="G310" s="32">
        <v>27</v>
      </c>
      <c r="H310" s="32">
        <v>27.7</v>
      </c>
      <c r="I310" s="32">
        <v>27.5</v>
      </c>
      <c r="J310" s="32">
        <v>27</v>
      </c>
      <c r="K310" s="32">
        <v>27.3</v>
      </c>
      <c r="L310" s="32">
        <v>26.6</v>
      </c>
      <c r="M310" s="32">
        <v>27.4</v>
      </c>
      <c r="N310" s="96">
        <f t="shared" si="286"/>
        <v>27.233333333333331</v>
      </c>
      <c r="P310" s="73">
        <v>1997</v>
      </c>
      <c r="Q310" s="32">
        <v>30.7</v>
      </c>
      <c r="R310" s="32">
        <v>31.3</v>
      </c>
      <c r="S310" s="32">
        <v>31.4</v>
      </c>
      <c r="T310" s="32">
        <v>32.9</v>
      </c>
      <c r="U310" s="32">
        <v>31.2</v>
      </c>
      <c r="V310" s="32">
        <v>31.6</v>
      </c>
      <c r="W310" s="32">
        <v>31.3</v>
      </c>
      <c r="X310" s="32">
        <v>31.5</v>
      </c>
      <c r="Y310" s="32">
        <v>31.7</v>
      </c>
      <c r="Z310" s="32">
        <v>32.200000000000003</v>
      </c>
      <c r="AA310" s="32">
        <v>31</v>
      </c>
      <c r="AB310" s="32">
        <v>31.5</v>
      </c>
      <c r="AC310" s="96">
        <f t="shared" si="287"/>
        <v>31.525000000000002</v>
      </c>
      <c r="AE310" s="73">
        <v>1997</v>
      </c>
      <c r="AF310" s="32">
        <v>23.8</v>
      </c>
      <c r="AG310" s="32">
        <v>25</v>
      </c>
      <c r="AH310" s="32">
        <v>24.3</v>
      </c>
      <c r="AI310" s="32">
        <v>25.1</v>
      </c>
      <c r="AJ310" s="32">
        <v>25.5</v>
      </c>
      <c r="AK310" s="32">
        <v>24.2</v>
      </c>
      <c r="AL310" s="32">
        <v>25.2</v>
      </c>
      <c r="AM310" s="32">
        <v>25</v>
      </c>
      <c r="AN310" s="32">
        <v>24.3</v>
      </c>
      <c r="AO310" s="32">
        <v>24.7</v>
      </c>
      <c r="AP310" s="32">
        <v>24.4</v>
      </c>
      <c r="AQ310" s="32">
        <v>25</v>
      </c>
      <c r="AR310" s="96">
        <f t="shared" si="288"/>
        <v>24.708333333333329</v>
      </c>
    </row>
    <row r="311" spans="1:44" x14ac:dyDescent="0.25">
      <c r="A311" s="2">
        <v>1998</v>
      </c>
      <c r="B311" s="32">
        <v>27.5</v>
      </c>
      <c r="C311" s="32">
        <v>27.7</v>
      </c>
      <c r="D311" s="32">
        <v>27.9</v>
      </c>
      <c r="E311" s="32">
        <v>27.9</v>
      </c>
      <c r="F311" s="32">
        <v>27.8</v>
      </c>
      <c r="G311" s="32">
        <v>27.3</v>
      </c>
      <c r="H311" s="32">
        <v>26.8</v>
      </c>
      <c r="I311" s="32">
        <v>26.7</v>
      </c>
      <c r="J311" s="32">
        <v>27.3</v>
      </c>
      <c r="K311" s="32">
        <v>27</v>
      </c>
      <c r="L311" s="32">
        <v>26.4</v>
      </c>
      <c r="M311" s="32">
        <v>25.7</v>
      </c>
      <c r="N311" s="96">
        <f t="shared" si="286"/>
        <v>27.166666666666668</v>
      </c>
      <c r="P311" s="73">
        <v>1998</v>
      </c>
      <c r="Q311" s="32">
        <v>31.7</v>
      </c>
      <c r="R311" s="32">
        <v>32.299999999999997</v>
      </c>
      <c r="S311" s="32">
        <v>32.299999999999997</v>
      </c>
      <c r="T311" s="32">
        <v>32.1</v>
      </c>
      <c r="U311" s="32">
        <v>32.4</v>
      </c>
      <c r="V311" s="32">
        <v>31.7</v>
      </c>
      <c r="W311" s="32">
        <v>31.3</v>
      </c>
      <c r="X311" s="32">
        <v>31.4</v>
      </c>
      <c r="Y311" s="32">
        <v>33.1</v>
      </c>
      <c r="Z311" s="32">
        <v>31.9</v>
      </c>
      <c r="AA311" s="32">
        <v>31.1</v>
      </c>
      <c r="AB311" s="32">
        <v>30.1</v>
      </c>
      <c r="AC311" s="96">
        <f t="shared" si="287"/>
        <v>31.783333333333335</v>
      </c>
      <c r="AE311" s="73">
        <v>1998</v>
      </c>
      <c r="AF311" s="32">
        <v>25.2</v>
      </c>
      <c r="AG311" s="32">
        <v>25.1</v>
      </c>
      <c r="AH311" s="32">
        <v>25.3</v>
      </c>
      <c r="AI311" s="32">
        <v>25.2</v>
      </c>
      <c r="AJ311" s="32">
        <v>25.2</v>
      </c>
      <c r="AK311" s="32">
        <v>24.9</v>
      </c>
      <c r="AL311" s="32">
        <v>24.2</v>
      </c>
      <c r="AM311" s="32">
        <v>24.2</v>
      </c>
      <c r="AN311" s="32">
        <v>24.5</v>
      </c>
      <c r="AO311" s="32">
        <v>24.2</v>
      </c>
      <c r="AP311" s="32">
        <v>23.8</v>
      </c>
      <c r="AQ311" s="32">
        <v>23.5</v>
      </c>
      <c r="AR311" s="96">
        <f t="shared" si="288"/>
        <v>24.608333333333331</v>
      </c>
    </row>
    <row r="312" spans="1:44" x14ac:dyDescent="0.25">
      <c r="A312" s="2">
        <v>1999</v>
      </c>
      <c r="B312" s="32">
        <v>26.5</v>
      </c>
      <c r="C312" s="32">
        <v>26.4</v>
      </c>
      <c r="D312" s="32">
        <v>26.7</v>
      </c>
      <c r="E312" s="32">
        <v>27</v>
      </c>
      <c r="F312" s="32">
        <v>27</v>
      </c>
      <c r="G312" s="32">
        <v>26.3</v>
      </c>
      <c r="H312" s="32">
        <v>26.4</v>
      </c>
      <c r="I312" s="32">
        <v>26.1</v>
      </c>
      <c r="J312" s="32"/>
      <c r="K312" s="32"/>
      <c r="L312" s="32"/>
      <c r="M312" s="32"/>
      <c r="N312" s="96"/>
      <c r="P312" s="73">
        <v>1999</v>
      </c>
      <c r="Q312" s="32">
        <v>30.6</v>
      </c>
      <c r="R312" s="32">
        <v>30.5</v>
      </c>
      <c r="S312" s="32">
        <v>30.5</v>
      </c>
      <c r="T312" s="32">
        <v>31.3</v>
      </c>
      <c r="U312" s="32">
        <v>31.7</v>
      </c>
      <c r="V312" s="32">
        <v>31.2</v>
      </c>
      <c r="W312" s="32">
        <v>30.8</v>
      </c>
      <c r="X312" s="32">
        <v>31.2</v>
      </c>
      <c r="Y312" s="32"/>
      <c r="Z312" s="32"/>
      <c r="AA312" s="32"/>
      <c r="AB312" s="32"/>
      <c r="AC312" s="96"/>
      <c r="AE312" s="73">
        <v>1999</v>
      </c>
      <c r="AF312" s="32">
        <v>23.3</v>
      </c>
      <c r="AG312" s="32">
        <v>23.9</v>
      </c>
      <c r="AH312" s="32">
        <v>24.2</v>
      </c>
      <c r="AI312" s="32">
        <v>24.5</v>
      </c>
      <c r="AJ312" s="32">
        <v>24.2</v>
      </c>
      <c r="AK312" s="32">
        <v>23.5</v>
      </c>
      <c r="AL312" s="32">
        <v>23.5</v>
      </c>
      <c r="AM312" s="32">
        <v>23.4</v>
      </c>
      <c r="AN312" s="32"/>
      <c r="AO312" s="32"/>
      <c r="AP312" s="32"/>
      <c r="AQ312" s="32"/>
      <c r="AR312" s="96"/>
    </row>
    <row r="313" spans="1:44" x14ac:dyDescent="0.25">
      <c r="A313" s="2">
        <v>2000</v>
      </c>
      <c r="B313" s="32">
        <v>25.7</v>
      </c>
      <c r="C313" s="32">
        <v>26.1</v>
      </c>
      <c r="D313" s="32">
        <v>26.3</v>
      </c>
      <c r="E313" s="32">
        <v>26.8</v>
      </c>
      <c r="F313" s="32">
        <v>26.6</v>
      </c>
      <c r="G313" s="32">
        <v>26.3</v>
      </c>
      <c r="H313" s="32">
        <v>26.4</v>
      </c>
      <c r="I313" s="32">
        <v>26.7</v>
      </c>
      <c r="J313" s="32">
        <v>26.4</v>
      </c>
      <c r="K313" s="32">
        <v>26</v>
      </c>
      <c r="L313" s="32">
        <v>26.4</v>
      </c>
      <c r="M313" s="32">
        <v>25.8</v>
      </c>
      <c r="N313" s="96">
        <f t="shared" si="286"/>
        <v>26.291666666666668</v>
      </c>
      <c r="P313" s="73">
        <v>2000</v>
      </c>
      <c r="Q313" s="32">
        <v>30</v>
      </c>
      <c r="R313" s="32">
        <v>30</v>
      </c>
      <c r="S313" s="32">
        <v>31</v>
      </c>
      <c r="T313" s="32">
        <v>31.5</v>
      </c>
      <c r="U313" s="32">
        <v>31.1</v>
      </c>
      <c r="V313" s="32">
        <v>31.1</v>
      </c>
      <c r="W313" s="32">
        <v>30.7</v>
      </c>
      <c r="X313" s="32">
        <v>31.7</v>
      </c>
      <c r="Y313" s="32">
        <v>32.200000000000003</v>
      </c>
      <c r="Z313" s="32">
        <v>31.5</v>
      </c>
      <c r="AA313" s="32">
        <v>31.8</v>
      </c>
      <c r="AB313" s="32">
        <v>30.3</v>
      </c>
      <c r="AC313" s="96">
        <f t="shared" si="287"/>
        <v>31.074999999999999</v>
      </c>
      <c r="AE313" s="73">
        <v>2000</v>
      </c>
      <c r="AF313" s="32">
        <v>23</v>
      </c>
      <c r="AG313" s="32">
        <v>23.5</v>
      </c>
      <c r="AH313" s="32">
        <v>22.8</v>
      </c>
      <c r="AI313" s="32">
        <v>22.9</v>
      </c>
      <c r="AJ313" s="32">
        <v>23.9</v>
      </c>
      <c r="AK313" s="32">
        <v>23.7</v>
      </c>
      <c r="AL313" s="32">
        <v>23.9</v>
      </c>
      <c r="AM313" s="32">
        <v>23.6</v>
      </c>
      <c r="AN313" s="32">
        <v>23.6</v>
      </c>
      <c r="AO313" s="32">
        <v>23.3</v>
      </c>
      <c r="AP313" s="32">
        <v>23.4</v>
      </c>
      <c r="AQ313" s="32">
        <v>23.3</v>
      </c>
      <c r="AR313" s="96">
        <f t="shared" si="288"/>
        <v>23.408333333333331</v>
      </c>
    </row>
    <row r="314" spans="1:44" x14ac:dyDescent="0.25">
      <c r="A314" s="2">
        <v>2001</v>
      </c>
      <c r="B314" s="32">
        <v>25.8</v>
      </c>
      <c r="C314" s="32">
        <v>26.5</v>
      </c>
      <c r="D314" s="32">
        <v>26.4</v>
      </c>
      <c r="E314" s="32">
        <v>27.1</v>
      </c>
      <c r="F314" s="32">
        <v>27.2</v>
      </c>
      <c r="G314" s="32">
        <v>27.4</v>
      </c>
      <c r="H314" s="32">
        <v>26.7</v>
      </c>
      <c r="I314" s="32">
        <v>27.4</v>
      </c>
      <c r="J314" s="32">
        <v>26.7</v>
      </c>
      <c r="K314" s="32">
        <v>27.2</v>
      </c>
      <c r="L314" s="32">
        <v>26.3</v>
      </c>
      <c r="M314" s="32">
        <v>26.3</v>
      </c>
      <c r="N314" s="96">
        <f t="shared" si="286"/>
        <v>26.75</v>
      </c>
      <c r="P314" s="73">
        <v>2001</v>
      </c>
      <c r="Q314" s="32">
        <v>30.7</v>
      </c>
      <c r="R314" s="32">
        <v>30.4</v>
      </c>
      <c r="S314" s="32">
        <v>31.2</v>
      </c>
      <c r="T314" s="32">
        <v>31.3</v>
      </c>
      <c r="U314" s="32">
        <v>32.5</v>
      </c>
      <c r="V314" s="32">
        <v>32.5</v>
      </c>
      <c r="W314" s="32">
        <v>32.200000000000003</v>
      </c>
      <c r="X314" s="32">
        <v>32.799999999999997</v>
      </c>
      <c r="Y314" s="32">
        <v>33</v>
      </c>
      <c r="Z314" s="32">
        <v>33.4</v>
      </c>
      <c r="AA314" s="32">
        <v>31.7</v>
      </c>
      <c r="AB314" s="32">
        <v>31.5</v>
      </c>
      <c r="AC314" s="96">
        <f t="shared" si="287"/>
        <v>31.933333333333334</v>
      </c>
      <c r="AE314" s="73">
        <v>2001</v>
      </c>
      <c r="AF314" s="32">
        <v>22.7</v>
      </c>
      <c r="AG314" s="32">
        <v>24.2</v>
      </c>
      <c r="AH314" s="32">
        <v>23.4</v>
      </c>
      <c r="AI314" s="32">
        <v>24.6</v>
      </c>
      <c r="AJ314" s="32">
        <v>24.4</v>
      </c>
      <c r="AK314" s="32">
        <v>24.5</v>
      </c>
      <c r="AL314" s="32">
        <v>23.9</v>
      </c>
      <c r="AM314" s="32">
        <v>24.5</v>
      </c>
      <c r="AN314" s="32">
        <v>23.7</v>
      </c>
      <c r="AO314" s="32">
        <v>24.2</v>
      </c>
      <c r="AP314" s="32">
        <v>23.5</v>
      </c>
      <c r="AQ314" s="32">
        <v>23.7</v>
      </c>
      <c r="AR314" s="96">
        <f t="shared" si="288"/>
        <v>23.941666666666666</v>
      </c>
    </row>
    <row r="315" spans="1:44" x14ac:dyDescent="0.25">
      <c r="A315" s="2">
        <v>2002</v>
      </c>
      <c r="B315" s="32">
        <v>27.1</v>
      </c>
      <c r="C315" s="32">
        <v>27.3</v>
      </c>
      <c r="D315" s="32">
        <v>27.5</v>
      </c>
      <c r="E315" s="32">
        <v>27.4</v>
      </c>
      <c r="F315" s="32">
        <v>28</v>
      </c>
      <c r="G315" s="32">
        <v>27.6</v>
      </c>
      <c r="H315" s="32">
        <v>27.1</v>
      </c>
      <c r="I315" s="32">
        <v>27</v>
      </c>
      <c r="J315" s="32">
        <v>26.7</v>
      </c>
      <c r="K315" s="32">
        <v>26</v>
      </c>
      <c r="L315" s="32">
        <v>26.5</v>
      </c>
      <c r="M315" s="32">
        <v>27.7</v>
      </c>
      <c r="N315" s="96">
        <f t="shared" si="286"/>
        <v>27.158333333333331</v>
      </c>
      <c r="P315" s="73">
        <v>2002</v>
      </c>
      <c r="Q315" s="32">
        <v>32.700000000000003</v>
      </c>
      <c r="R315" s="32">
        <v>32.6</v>
      </c>
      <c r="S315" s="32">
        <v>32.6</v>
      </c>
      <c r="T315" s="32">
        <v>32.700000000000003</v>
      </c>
      <c r="U315" s="32">
        <v>33.200000000000003</v>
      </c>
      <c r="V315" s="32">
        <v>32.6</v>
      </c>
      <c r="W315" s="32">
        <v>31.9</v>
      </c>
      <c r="X315" s="32">
        <v>32.200000000000003</v>
      </c>
      <c r="Y315" s="32">
        <v>32.6</v>
      </c>
      <c r="Z315" s="32">
        <v>31.4</v>
      </c>
      <c r="AA315" s="32">
        <v>32.299999999999997</v>
      </c>
      <c r="AB315" s="32">
        <v>31.6</v>
      </c>
      <c r="AC315" s="96">
        <f t="shared" si="287"/>
        <v>32.366666666666667</v>
      </c>
      <c r="AE315" s="73">
        <v>2002</v>
      </c>
      <c r="AF315" s="32">
        <v>24.4</v>
      </c>
      <c r="AG315" s="32">
        <v>24.5</v>
      </c>
      <c r="AH315" s="32">
        <v>24.8</v>
      </c>
      <c r="AI315" s="32">
        <v>24.4</v>
      </c>
      <c r="AJ315" s="32">
        <v>25.4</v>
      </c>
      <c r="AK315" s="32">
        <v>24.7</v>
      </c>
      <c r="AL315" s="32">
        <v>24.4</v>
      </c>
      <c r="AM315" s="32">
        <v>24.4</v>
      </c>
      <c r="AN315" s="32">
        <v>23.3</v>
      </c>
      <c r="AO315" s="32">
        <v>23.3</v>
      </c>
      <c r="AP315" s="32">
        <v>23.7</v>
      </c>
      <c r="AQ315" s="32">
        <v>23.6</v>
      </c>
      <c r="AR315" s="96">
        <f t="shared" si="288"/>
        <v>24.241666666666671</v>
      </c>
    </row>
    <row r="316" spans="1:44" x14ac:dyDescent="0.25">
      <c r="A316" s="2">
        <v>2003</v>
      </c>
      <c r="B316" s="32">
        <v>26.9</v>
      </c>
      <c r="C316" s="32">
        <v>26.9</v>
      </c>
      <c r="D316" s="32">
        <v>27</v>
      </c>
      <c r="E316" s="32">
        <v>27.3</v>
      </c>
      <c r="F316" s="32">
        <v>27</v>
      </c>
      <c r="G316" s="32">
        <v>26.8</v>
      </c>
      <c r="H316" s="32">
        <v>27.1</v>
      </c>
      <c r="I316" s="32">
        <v>26.9</v>
      </c>
      <c r="J316" s="32">
        <v>26.4</v>
      </c>
      <c r="K316" s="32">
        <v>26.8</v>
      </c>
      <c r="L316" s="32">
        <v>26.7</v>
      </c>
      <c r="M316" s="32">
        <v>26.7</v>
      </c>
      <c r="N316" s="96">
        <f t="shared" si="286"/>
        <v>26.875</v>
      </c>
      <c r="P316" s="73">
        <v>2003</v>
      </c>
      <c r="Q316" s="32">
        <v>31.7</v>
      </c>
      <c r="R316" s="32">
        <v>31.7</v>
      </c>
      <c r="S316" s="32">
        <v>31.2</v>
      </c>
      <c r="T316" s="32">
        <v>32.1</v>
      </c>
      <c r="U316" s="32">
        <v>31.5</v>
      </c>
      <c r="V316" s="32">
        <v>31.4</v>
      </c>
      <c r="W316" s="32">
        <v>31.5</v>
      </c>
      <c r="X316" s="32">
        <v>31.2</v>
      </c>
      <c r="Y316" s="32">
        <v>31</v>
      </c>
      <c r="Z316" s="32">
        <v>31.2</v>
      </c>
      <c r="AA316" s="32">
        <v>31.1</v>
      </c>
      <c r="AB316" s="32">
        <v>30.9</v>
      </c>
      <c r="AC316" s="96">
        <f t="shared" si="287"/>
        <v>31.374999999999996</v>
      </c>
      <c r="AE316" s="73">
        <v>2003</v>
      </c>
      <c r="AF316" s="32">
        <v>24.5</v>
      </c>
      <c r="AG316" s="32">
        <v>24</v>
      </c>
      <c r="AH316" s="32">
        <v>24.6</v>
      </c>
      <c r="AI316" s="32">
        <v>24.7</v>
      </c>
      <c r="AJ316" s="32">
        <v>24.1</v>
      </c>
      <c r="AK316" s="32">
        <v>24.6</v>
      </c>
      <c r="AL316" s="32">
        <v>24.4</v>
      </c>
      <c r="AM316" s="32">
        <v>24.3</v>
      </c>
      <c r="AN316" s="32">
        <v>24.2</v>
      </c>
      <c r="AO316" s="32">
        <v>24.3</v>
      </c>
      <c r="AP316" s="32">
        <v>23.9</v>
      </c>
      <c r="AQ316" s="32">
        <v>24.1</v>
      </c>
      <c r="AR316" s="96">
        <f t="shared" si="288"/>
        <v>24.308333333333337</v>
      </c>
    </row>
    <row r="317" spans="1:44" x14ac:dyDescent="0.25">
      <c r="A317" s="2">
        <v>2004</v>
      </c>
      <c r="B317" s="32">
        <v>27</v>
      </c>
      <c r="C317" s="32">
        <v>27.4</v>
      </c>
      <c r="D317" s="32">
        <v>27.6</v>
      </c>
      <c r="E317" s="32">
        <v>27.6</v>
      </c>
      <c r="F317" s="32">
        <v>27.3</v>
      </c>
      <c r="G317" s="32">
        <v>26.9</v>
      </c>
      <c r="H317" s="32">
        <v>26.4</v>
      </c>
      <c r="I317" s="32">
        <v>26.6</v>
      </c>
      <c r="J317" s="32">
        <v>26.7</v>
      </c>
      <c r="K317" s="32">
        <v>26.8</v>
      </c>
      <c r="L317" s="32">
        <v>26.2</v>
      </c>
      <c r="M317" s="32">
        <v>26.7</v>
      </c>
      <c r="N317" s="96">
        <f t="shared" si="286"/>
        <v>26.933333333333334</v>
      </c>
      <c r="P317" s="73">
        <v>2004</v>
      </c>
      <c r="Q317" s="32">
        <v>30.8</v>
      </c>
      <c r="R317" s="32">
        <v>31.3</v>
      </c>
      <c r="S317" s="32">
        <v>31.1</v>
      </c>
      <c r="T317" s="32">
        <v>31.6</v>
      </c>
      <c r="U317" s="32">
        <v>31.5</v>
      </c>
      <c r="V317" s="32">
        <v>31.2</v>
      </c>
      <c r="W317" s="32">
        <v>30.7</v>
      </c>
      <c r="X317" s="32">
        <v>30.8</v>
      </c>
      <c r="Y317" s="32">
        <v>32.1</v>
      </c>
      <c r="Z317" s="32">
        <v>32.5</v>
      </c>
      <c r="AA317" s="32">
        <v>30.7</v>
      </c>
      <c r="AB317" s="32">
        <v>30.7</v>
      </c>
      <c r="AC317" s="96">
        <f t="shared" si="287"/>
        <v>31.25</v>
      </c>
      <c r="AE317" s="73">
        <v>2004</v>
      </c>
      <c r="AF317" s="32">
        <v>24.3</v>
      </c>
      <c r="AG317" s="32">
        <v>24.9</v>
      </c>
      <c r="AH317" s="32">
        <v>25.5</v>
      </c>
      <c r="AI317" s="32">
        <v>25.2</v>
      </c>
      <c r="AJ317" s="32">
        <v>25</v>
      </c>
      <c r="AK317" s="32">
        <v>24.1</v>
      </c>
      <c r="AL317" s="32">
        <v>23.9</v>
      </c>
      <c r="AM317" s="32">
        <v>24.2</v>
      </c>
      <c r="AN317" s="32">
        <v>24.1</v>
      </c>
      <c r="AO317" s="32">
        <v>23.8</v>
      </c>
      <c r="AP317" s="32">
        <v>23.6</v>
      </c>
      <c r="AQ317" s="32">
        <v>23.8</v>
      </c>
      <c r="AR317" s="96">
        <f t="shared" si="288"/>
        <v>24.366666666666671</v>
      </c>
    </row>
    <row r="318" spans="1:44" x14ac:dyDescent="0.25">
      <c r="A318" s="2">
        <v>2005</v>
      </c>
      <c r="B318" s="32"/>
      <c r="C318" s="32"/>
      <c r="D318" s="32"/>
      <c r="E318" s="32">
        <v>27.4</v>
      </c>
      <c r="F318" s="32"/>
      <c r="G318" s="32">
        <v>27.6</v>
      </c>
      <c r="H318" s="32">
        <v>27.5</v>
      </c>
      <c r="I318" s="32">
        <v>26.8</v>
      </c>
      <c r="J318" s="32">
        <v>26.6</v>
      </c>
      <c r="K318" s="32">
        <v>26.8</v>
      </c>
      <c r="L318" s="32">
        <v>25.9</v>
      </c>
      <c r="M318" s="32">
        <v>26.4</v>
      </c>
      <c r="N318" s="96"/>
      <c r="P318" s="73">
        <v>2005</v>
      </c>
      <c r="Q318" s="32"/>
      <c r="R318" s="32"/>
      <c r="S318" s="32"/>
      <c r="T318" s="32">
        <v>30.9</v>
      </c>
      <c r="U318" s="32"/>
      <c r="V318" s="32">
        <v>32.700000000000003</v>
      </c>
      <c r="W318" s="32">
        <v>32.1</v>
      </c>
      <c r="X318" s="32">
        <v>31.4</v>
      </c>
      <c r="Y318" s="32">
        <v>31.3</v>
      </c>
      <c r="Z318" s="32">
        <v>32.299999999999997</v>
      </c>
      <c r="AA318" s="32">
        <v>30.2</v>
      </c>
      <c r="AB318" s="32">
        <v>30.9</v>
      </c>
      <c r="AC318" s="96"/>
      <c r="AE318" s="73">
        <v>2005</v>
      </c>
      <c r="AF318" s="32"/>
      <c r="AG318" s="32"/>
      <c r="AH318" s="32"/>
      <c r="AI318" s="32">
        <v>24.7</v>
      </c>
      <c r="AJ318" s="32"/>
      <c r="AK318" s="32">
        <v>24.8</v>
      </c>
      <c r="AL318" s="32">
        <v>24.7</v>
      </c>
      <c r="AM318" s="32">
        <v>24.3</v>
      </c>
      <c r="AN318" s="32">
        <v>24</v>
      </c>
      <c r="AO318" s="32">
        <v>24.2</v>
      </c>
      <c r="AP318" s="32">
        <v>23.5</v>
      </c>
      <c r="AQ318" s="32">
        <v>23.4</v>
      </c>
      <c r="AR318" s="96"/>
    </row>
    <row r="319" spans="1:44" x14ac:dyDescent="0.25">
      <c r="A319" s="2">
        <v>2006</v>
      </c>
      <c r="B319" s="32">
        <v>26.8</v>
      </c>
      <c r="C319" s="32">
        <v>26.7</v>
      </c>
      <c r="D319" s="32">
        <v>27.1</v>
      </c>
      <c r="E319" s="32">
        <v>26.8</v>
      </c>
      <c r="F319" s="32">
        <v>26.9</v>
      </c>
      <c r="G319" s="32">
        <v>26.8</v>
      </c>
      <c r="H319" s="32">
        <v>26.6</v>
      </c>
      <c r="I319" s="32">
        <v>27</v>
      </c>
      <c r="J319" s="32">
        <v>26.7</v>
      </c>
      <c r="K319" s="32">
        <v>26.7</v>
      </c>
      <c r="L319" s="32">
        <v>26.2</v>
      </c>
      <c r="M319" s="32">
        <v>26.6</v>
      </c>
      <c r="N319" s="96">
        <f t="shared" si="286"/>
        <v>26.741666666666664</v>
      </c>
      <c r="P319" s="73">
        <v>2006</v>
      </c>
      <c r="Q319" s="32">
        <v>30.9</v>
      </c>
      <c r="R319" s="32">
        <v>30.3</v>
      </c>
      <c r="S319" s="32">
        <v>30.8</v>
      </c>
      <c r="T319" s="32">
        <v>31.7</v>
      </c>
      <c r="U319" s="32">
        <v>30.8</v>
      </c>
      <c r="V319" s="32">
        <v>29.7</v>
      </c>
      <c r="W319" s="32">
        <v>29.8</v>
      </c>
      <c r="X319" s="32">
        <v>30.4</v>
      </c>
      <c r="Y319" s="32">
        <v>30.1</v>
      </c>
      <c r="Z319" s="32">
        <v>30.1</v>
      </c>
      <c r="AA319" s="32">
        <v>29.3</v>
      </c>
      <c r="AB319" s="32">
        <v>29.7</v>
      </c>
      <c r="AC319" s="96">
        <f t="shared" si="287"/>
        <v>30.3</v>
      </c>
      <c r="AE319" s="73">
        <v>2006</v>
      </c>
      <c r="AF319" s="32">
        <v>24.2</v>
      </c>
      <c r="AG319" s="32">
        <v>24.2</v>
      </c>
      <c r="AH319" s="32">
        <v>24.9</v>
      </c>
      <c r="AI319" s="32">
        <v>24</v>
      </c>
      <c r="AJ319" s="32">
        <v>24.5</v>
      </c>
      <c r="AK319" s="32">
        <v>25.2</v>
      </c>
      <c r="AL319" s="32">
        <v>24.5</v>
      </c>
      <c r="AM319" s="32">
        <v>24.7</v>
      </c>
      <c r="AN319" s="32">
        <v>24.1</v>
      </c>
      <c r="AO319" s="32">
        <v>24.5</v>
      </c>
      <c r="AP319" s="32">
        <v>23.9</v>
      </c>
      <c r="AQ319" s="32">
        <v>24.3</v>
      </c>
      <c r="AR319" s="96">
        <f t="shared" si="288"/>
        <v>24.416666666666668</v>
      </c>
    </row>
    <row r="320" spans="1:44" x14ac:dyDescent="0.25">
      <c r="A320" s="2">
        <v>2007</v>
      </c>
      <c r="B320" s="32">
        <v>26.9</v>
      </c>
      <c r="C320" s="32">
        <v>26.4</v>
      </c>
      <c r="D320" s="32">
        <v>26.8</v>
      </c>
      <c r="E320" s="32">
        <v>26.8</v>
      </c>
      <c r="F320" s="32">
        <v>26.7</v>
      </c>
      <c r="G320" s="32">
        <v>26.7</v>
      </c>
      <c r="H320" s="32">
        <v>26.5</v>
      </c>
      <c r="I320" s="32">
        <v>26.3</v>
      </c>
      <c r="J320" s="32">
        <v>26.5</v>
      </c>
      <c r="K320" s="32">
        <v>26.4</v>
      </c>
      <c r="L320" s="32">
        <v>25.9</v>
      </c>
      <c r="M320" s="32">
        <v>25.9</v>
      </c>
      <c r="N320" s="96">
        <f t="shared" si="286"/>
        <v>26.483333333333331</v>
      </c>
      <c r="P320" s="73">
        <v>2007</v>
      </c>
      <c r="Q320" s="32">
        <v>29.3</v>
      </c>
      <c r="R320" s="32">
        <v>29.1</v>
      </c>
      <c r="S320" s="32">
        <v>29.6</v>
      </c>
      <c r="T320" s="32">
        <v>29.9</v>
      </c>
      <c r="U320" s="32">
        <v>30</v>
      </c>
      <c r="V320" s="32">
        <v>30</v>
      </c>
      <c r="W320" s="32">
        <v>29.6</v>
      </c>
      <c r="X320" s="32">
        <v>29.6</v>
      </c>
      <c r="Y320" s="32">
        <v>30</v>
      </c>
      <c r="Z320" s="32">
        <v>29.7</v>
      </c>
      <c r="AA320" s="32">
        <v>29.1</v>
      </c>
      <c r="AB320" s="32">
        <v>28.9</v>
      </c>
      <c r="AC320" s="96">
        <f t="shared" si="287"/>
        <v>29.566666666666666</v>
      </c>
      <c r="AE320" s="73">
        <v>2007</v>
      </c>
      <c r="AF320" s="32">
        <v>25.2</v>
      </c>
      <c r="AG320" s="32">
        <v>24.3</v>
      </c>
      <c r="AH320" s="32">
        <v>24.7</v>
      </c>
      <c r="AI320" s="32">
        <v>24.5</v>
      </c>
      <c r="AJ320" s="32">
        <v>24.5</v>
      </c>
      <c r="AK320" s="32">
        <v>24.5</v>
      </c>
      <c r="AL320" s="32">
        <v>24.2</v>
      </c>
      <c r="AM320" s="32">
        <v>24.2</v>
      </c>
      <c r="AN320" s="32">
        <v>24</v>
      </c>
      <c r="AO320" s="32">
        <v>24.3</v>
      </c>
      <c r="AP320" s="32">
        <v>23.8</v>
      </c>
      <c r="AQ320" s="32">
        <v>23.7</v>
      </c>
      <c r="AR320" s="96">
        <f t="shared" si="288"/>
        <v>24.324999999999999</v>
      </c>
    </row>
    <row r="321" spans="1:44" x14ac:dyDescent="0.25">
      <c r="A321" s="2">
        <v>2008</v>
      </c>
      <c r="B321" s="32">
        <v>26.3</v>
      </c>
      <c r="C321" s="32">
        <v>26.1</v>
      </c>
      <c r="D321" s="32">
        <v>26.4</v>
      </c>
      <c r="E321" s="32">
        <v>26.9</v>
      </c>
      <c r="F321" s="32">
        <v>26.8</v>
      </c>
      <c r="G321" s="32">
        <v>26.6</v>
      </c>
      <c r="H321" s="32">
        <v>26.2</v>
      </c>
      <c r="I321" s="32">
        <v>26.4</v>
      </c>
      <c r="J321" s="32">
        <v>26.6</v>
      </c>
      <c r="K321" s="32">
        <v>26.7</v>
      </c>
      <c r="L321" s="32">
        <v>25.9</v>
      </c>
      <c r="M321" s="32">
        <v>26.2</v>
      </c>
      <c r="N321" s="96">
        <f t="shared" si="286"/>
        <v>26.424999999999997</v>
      </c>
      <c r="P321" s="73">
        <v>2008</v>
      </c>
      <c r="Q321" s="32">
        <v>28.9</v>
      </c>
      <c r="R321" s="32">
        <v>29</v>
      </c>
      <c r="S321" s="32">
        <v>29.4</v>
      </c>
      <c r="T321" s="32">
        <v>30</v>
      </c>
      <c r="U321" s="32">
        <v>29.7</v>
      </c>
      <c r="V321" s="32">
        <v>29.8</v>
      </c>
      <c r="W321" s="32">
        <v>29.4</v>
      </c>
      <c r="X321" s="32">
        <v>29.7</v>
      </c>
      <c r="Y321" s="32">
        <v>29.8</v>
      </c>
      <c r="Z321" s="32">
        <v>29.9</v>
      </c>
      <c r="AA321" s="32">
        <v>28.8</v>
      </c>
      <c r="AB321" s="32">
        <v>29.1</v>
      </c>
      <c r="AC321" s="96">
        <f t="shared" si="287"/>
        <v>29.458333333333332</v>
      </c>
      <c r="AE321" s="73">
        <v>2008</v>
      </c>
      <c r="AF321" s="32">
        <v>24.3</v>
      </c>
      <c r="AG321" s="32">
        <v>23.8</v>
      </c>
      <c r="AH321" s="32">
        <v>24.1</v>
      </c>
      <c r="AI321" s="32">
        <v>24.6</v>
      </c>
      <c r="AJ321" s="32">
        <v>24.3</v>
      </c>
      <c r="AK321" s="32">
        <v>24.4</v>
      </c>
      <c r="AL321" s="32">
        <v>24</v>
      </c>
      <c r="AM321" s="32">
        <v>24.1</v>
      </c>
      <c r="AN321" s="32">
        <v>24.4</v>
      </c>
      <c r="AO321" s="32">
        <v>24.6</v>
      </c>
      <c r="AP321" s="32">
        <v>23.8</v>
      </c>
      <c r="AQ321" s="32">
        <v>24.1</v>
      </c>
      <c r="AR321" s="96">
        <f t="shared" si="288"/>
        <v>24.208333333333332</v>
      </c>
    </row>
    <row r="322" spans="1:44" x14ac:dyDescent="0.25">
      <c r="A322" s="2">
        <v>2009</v>
      </c>
      <c r="B322" s="32">
        <v>26.2</v>
      </c>
      <c r="C322" s="32">
        <v>26.1</v>
      </c>
      <c r="D322" s="32">
        <v>26.2</v>
      </c>
      <c r="E322" s="32">
        <v>25.2</v>
      </c>
      <c r="F322" s="32">
        <v>26.8</v>
      </c>
      <c r="G322" s="32">
        <v>27</v>
      </c>
      <c r="H322" s="32">
        <v>26.7</v>
      </c>
      <c r="I322" s="32">
        <v>26.6</v>
      </c>
      <c r="J322" s="32">
        <v>27</v>
      </c>
      <c r="K322" s="32">
        <v>26.6</v>
      </c>
      <c r="L322" s="32">
        <v>26.2</v>
      </c>
      <c r="M322" s="32">
        <v>27</v>
      </c>
      <c r="N322" s="96">
        <f t="shared" si="286"/>
        <v>26.466666666666665</v>
      </c>
      <c r="P322" s="73">
        <v>2009</v>
      </c>
      <c r="Q322" s="32">
        <v>28.8</v>
      </c>
      <c r="R322" s="32">
        <v>28.6</v>
      </c>
      <c r="S322" s="32">
        <v>29</v>
      </c>
      <c r="T322" s="32">
        <v>27.8</v>
      </c>
      <c r="U322" s="32">
        <v>29.9</v>
      </c>
      <c r="V322" s="32">
        <v>30.5</v>
      </c>
      <c r="W322" s="32">
        <v>29.7</v>
      </c>
      <c r="X322" s="32">
        <v>29.7</v>
      </c>
      <c r="Y322" s="32">
        <v>30.3</v>
      </c>
      <c r="Z322" s="32">
        <v>30</v>
      </c>
      <c r="AA322" s="32">
        <v>29</v>
      </c>
      <c r="AB322" s="32">
        <v>29.9</v>
      </c>
      <c r="AC322" s="96">
        <f t="shared" si="287"/>
        <v>29.433333333333326</v>
      </c>
      <c r="AE322" s="73">
        <v>2009</v>
      </c>
      <c r="AF322" s="32">
        <v>24.1</v>
      </c>
      <c r="AG322" s="32">
        <v>24.1</v>
      </c>
      <c r="AH322" s="32">
        <v>24.2</v>
      </c>
      <c r="AI322" s="32">
        <v>21.7</v>
      </c>
      <c r="AJ322" s="32">
        <v>24.5</v>
      </c>
      <c r="AK322" s="32">
        <v>24.7</v>
      </c>
      <c r="AL322" s="32">
        <v>24.6</v>
      </c>
      <c r="AM322" s="32">
        <v>24.4</v>
      </c>
      <c r="AN322" s="32">
        <v>24.7</v>
      </c>
      <c r="AO322" s="32">
        <v>24.3</v>
      </c>
      <c r="AP322" s="32">
        <v>24.3</v>
      </c>
      <c r="AQ322" s="32">
        <v>24.9</v>
      </c>
      <c r="AR322" s="96">
        <f t="shared" si="288"/>
        <v>24.208333333333332</v>
      </c>
    </row>
    <row r="323" spans="1:44" x14ac:dyDescent="0.25">
      <c r="A323" s="2">
        <v>2010</v>
      </c>
      <c r="B323" s="32">
        <v>26.8</v>
      </c>
      <c r="C323" s="32">
        <v>27.1</v>
      </c>
      <c r="D323" s="32">
        <v>27.3</v>
      </c>
      <c r="E323" s="32">
        <v>27.9</v>
      </c>
      <c r="F323" s="32">
        <v>28</v>
      </c>
      <c r="G323" s="32">
        <v>27.1</v>
      </c>
      <c r="H323" s="32">
        <v>26.8</v>
      </c>
      <c r="I323" s="32">
        <v>26.7</v>
      </c>
      <c r="J323" s="32">
        <v>26.7</v>
      </c>
      <c r="K323" s="32">
        <v>26.1</v>
      </c>
      <c r="L323" s="32"/>
      <c r="M323" s="32"/>
      <c r="N323" s="96">
        <f t="shared" si="286"/>
        <v>27.05</v>
      </c>
      <c r="P323" s="73">
        <v>2010</v>
      </c>
      <c r="Q323" s="32">
        <v>29.6</v>
      </c>
      <c r="R323" s="32">
        <v>29.7</v>
      </c>
      <c r="S323" s="32">
        <v>30.1</v>
      </c>
      <c r="T323" s="32">
        <v>30.9</v>
      </c>
      <c r="U323" s="32">
        <v>31</v>
      </c>
      <c r="V323" s="32">
        <v>30.2</v>
      </c>
      <c r="W323" s="32">
        <v>29.8</v>
      </c>
      <c r="X323" s="32">
        <v>30.3</v>
      </c>
      <c r="Y323" s="32">
        <v>30.1</v>
      </c>
      <c r="Z323" s="32">
        <v>29</v>
      </c>
      <c r="AA323" s="32"/>
      <c r="AB323" s="32"/>
      <c r="AC323" s="96">
        <f t="shared" si="287"/>
        <v>30.070000000000004</v>
      </c>
      <c r="AE323" s="73">
        <v>2010</v>
      </c>
      <c r="AF323" s="32">
        <v>24.6</v>
      </c>
      <c r="AG323" s="32">
        <v>25.2</v>
      </c>
      <c r="AH323" s="32">
        <v>25.3</v>
      </c>
      <c r="AI323" s="32">
        <v>25.8</v>
      </c>
      <c r="AJ323" s="32">
        <v>25.8</v>
      </c>
      <c r="AK323" s="32">
        <v>24.7</v>
      </c>
      <c r="AL323" s="32">
        <v>24.6</v>
      </c>
      <c r="AM323" s="32">
        <v>24.4</v>
      </c>
      <c r="AN323" s="32">
        <v>24.7</v>
      </c>
      <c r="AO323" s="32">
        <v>24</v>
      </c>
      <c r="AP323" s="32"/>
      <c r="AQ323" s="32"/>
      <c r="AR323" s="96">
        <f t="shared" si="288"/>
        <v>24.909999999999997</v>
      </c>
    </row>
    <row r="324" spans="1:44" x14ac:dyDescent="0.25">
      <c r="A324" s="2">
        <v>2011</v>
      </c>
      <c r="B324" s="32"/>
      <c r="C324" s="32">
        <v>27</v>
      </c>
      <c r="D324" s="32">
        <v>27</v>
      </c>
      <c r="E324" s="32">
        <v>27.1</v>
      </c>
      <c r="F324" s="32">
        <v>27.8</v>
      </c>
      <c r="G324" s="32">
        <v>27.6</v>
      </c>
      <c r="H324" s="32">
        <v>27.3</v>
      </c>
      <c r="I324" s="32">
        <v>27.5</v>
      </c>
      <c r="J324" s="32">
        <v>27.4</v>
      </c>
      <c r="K324" s="32">
        <v>26.9</v>
      </c>
      <c r="L324" s="32">
        <v>26.1</v>
      </c>
      <c r="M324" s="32">
        <v>26.2</v>
      </c>
      <c r="N324" s="96">
        <f t="shared" si="286"/>
        <v>27.081818181818186</v>
      </c>
      <c r="P324" s="73">
        <v>2011</v>
      </c>
      <c r="Q324" s="32"/>
      <c r="R324" s="32">
        <v>29.3</v>
      </c>
      <c r="S324" s="32">
        <v>29.5</v>
      </c>
      <c r="T324" s="32">
        <v>29.6</v>
      </c>
      <c r="U324" s="32">
        <v>30.6</v>
      </c>
      <c r="V324" s="32">
        <v>30.6</v>
      </c>
      <c r="W324" s="32">
        <v>30</v>
      </c>
      <c r="X324" s="32">
        <v>30.7</v>
      </c>
      <c r="Y324" s="32">
        <v>30.6</v>
      </c>
      <c r="Z324" s="32">
        <v>29.9</v>
      </c>
      <c r="AA324" s="32">
        <v>28.9</v>
      </c>
      <c r="AB324" s="32">
        <v>28.7</v>
      </c>
      <c r="AC324" s="96">
        <f t="shared" si="287"/>
        <v>29.854545454545448</v>
      </c>
      <c r="AE324" s="73">
        <v>2011</v>
      </c>
      <c r="AF324" s="32"/>
      <c r="AG324" s="32">
        <v>25.2</v>
      </c>
      <c r="AH324" s="32">
        <v>24.9</v>
      </c>
      <c r="AI324" s="32">
        <v>25.1</v>
      </c>
      <c r="AJ324" s="32">
        <v>25.5</v>
      </c>
      <c r="AK324" s="32">
        <v>25.5</v>
      </c>
      <c r="AL324" s="32">
        <v>25.5</v>
      </c>
      <c r="AM324" s="32">
        <v>25.4</v>
      </c>
      <c r="AN324" s="32">
        <v>25.3</v>
      </c>
      <c r="AO324" s="32">
        <v>25.1</v>
      </c>
      <c r="AP324" s="32">
        <v>24.3</v>
      </c>
      <c r="AQ324" s="32">
        <v>24.6</v>
      </c>
      <c r="AR324" s="96">
        <f t="shared" si="288"/>
        <v>25.127272727272729</v>
      </c>
    </row>
    <row r="325" spans="1:44" x14ac:dyDescent="0.25">
      <c r="A325" s="2">
        <v>2012</v>
      </c>
      <c r="B325" s="32">
        <v>26.9</v>
      </c>
      <c r="C325" s="32">
        <v>26.8</v>
      </c>
      <c r="D325" s="32">
        <v>27.2</v>
      </c>
      <c r="E325" s="32">
        <v>27.2</v>
      </c>
      <c r="F325" s="32">
        <v>27.5</v>
      </c>
      <c r="G325" s="32">
        <v>27.7</v>
      </c>
      <c r="H325" s="32">
        <v>27.3</v>
      </c>
      <c r="I325" s="32">
        <v>27.1</v>
      </c>
      <c r="J325" s="32">
        <v>27.1</v>
      </c>
      <c r="K325" s="32">
        <v>26.9</v>
      </c>
      <c r="L325" s="32">
        <v>26.3</v>
      </c>
      <c r="M325" s="32">
        <v>26.5</v>
      </c>
      <c r="N325" s="96">
        <f t="shared" si="286"/>
        <v>27.041666666666668</v>
      </c>
      <c r="P325" s="73">
        <v>2012</v>
      </c>
      <c r="Q325" s="32">
        <v>29.2</v>
      </c>
      <c r="R325" s="32">
        <v>29.1</v>
      </c>
      <c r="S325" s="32">
        <v>29.5</v>
      </c>
      <c r="T325" s="32">
        <v>30.3</v>
      </c>
      <c r="U325" s="32">
        <v>30.6</v>
      </c>
      <c r="V325" s="32">
        <v>30.9</v>
      </c>
      <c r="W325" s="32">
        <v>29.8</v>
      </c>
      <c r="X325" s="32">
        <v>30.1</v>
      </c>
      <c r="Y325" s="32">
        <v>30.3</v>
      </c>
      <c r="Z325" s="32">
        <v>30.1</v>
      </c>
      <c r="AA325" s="32">
        <v>28.8</v>
      </c>
      <c r="AB325" s="32">
        <v>29.1</v>
      </c>
      <c r="AC325" s="96">
        <f t="shared" si="287"/>
        <v>29.816666666666674</v>
      </c>
      <c r="AE325" s="73">
        <v>2012</v>
      </c>
      <c r="AF325" s="32">
        <v>25.2</v>
      </c>
      <c r="AG325" s="32">
        <v>25.4</v>
      </c>
      <c r="AH325" s="32">
        <v>25.8</v>
      </c>
      <c r="AI325" s="32">
        <v>25.3</v>
      </c>
      <c r="AJ325" s="32">
        <v>25.3</v>
      </c>
      <c r="AK325" s="32">
        <v>25.5</v>
      </c>
      <c r="AL325" s="32">
        <v>25.2</v>
      </c>
      <c r="AM325" s="32">
        <v>25.1</v>
      </c>
      <c r="AN325" s="32">
        <v>24.7</v>
      </c>
      <c r="AO325" s="32">
        <v>25.1</v>
      </c>
      <c r="AP325" s="32">
        <v>24.5</v>
      </c>
      <c r="AQ325" s="32">
        <v>24.5</v>
      </c>
      <c r="AR325" s="96">
        <f t="shared" si="288"/>
        <v>25.133333333333329</v>
      </c>
    </row>
    <row r="326" spans="1:44" x14ac:dyDescent="0.25">
      <c r="A326" s="2">
        <v>2013</v>
      </c>
      <c r="B326" s="32">
        <v>27.6</v>
      </c>
      <c r="C326" s="32">
        <v>27.2</v>
      </c>
      <c r="D326" s="32">
        <v>27.5</v>
      </c>
      <c r="E326" s="32">
        <v>28</v>
      </c>
      <c r="F326" s="32">
        <v>27.3</v>
      </c>
      <c r="G326" s="32">
        <v>27.3</v>
      </c>
      <c r="H326" s="32">
        <v>27.1</v>
      </c>
      <c r="I326" s="32">
        <v>27</v>
      </c>
      <c r="J326" s="32">
        <v>27.4</v>
      </c>
      <c r="K326" s="32">
        <v>26.9</v>
      </c>
      <c r="L326" s="32">
        <v>26.9</v>
      </c>
      <c r="M326" s="32">
        <v>27</v>
      </c>
      <c r="N326" s="96">
        <f t="shared" si="286"/>
        <v>27.266666666666666</v>
      </c>
      <c r="P326" s="73">
        <v>2013</v>
      </c>
      <c r="Q326" s="32">
        <v>31.9</v>
      </c>
      <c r="R326" s="32">
        <v>31.5</v>
      </c>
      <c r="S326" s="32">
        <v>31.1</v>
      </c>
      <c r="T326" s="32">
        <v>32.200000000000003</v>
      </c>
      <c r="U326" s="32">
        <v>31.7</v>
      </c>
      <c r="V326" s="32">
        <v>31.4</v>
      </c>
      <c r="W326" s="32">
        <v>31.1</v>
      </c>
      <c r="X326" s="32">
        <v>31.4</v>
      </c>
      <c r="Y326" s="32">
        <v>32.1</v>
      </c>
      <c r="Z326" s="32">
        <v>31.3</v>
      </c>
      <c r="AA326" s="32">
        <v>31.9</v>
      </c>
      <c r="AB326" s="32">
        <v>31.7</v>
      </c>
      <c r="AC326" s="96">
        <f t="shared" si="287"/>
        <v>31.608333333333334</v>
      </c>
      <c r="AE326" s="73">
        <v>2013</v>
      </c>
      <c r="AF326" s="32">
        <v>25.2</v>
      </c>
      <c r="AG326" s="32">
        <v>24.4</v>
      </c>
      <c r="AH326" s="32">
        <v>25.2</v>
      </c>
      <c r="AI326" s="32">
        <v>25.5</v>
      </c>
      <c r="AJ326" s="32">
        <v>24.9</v>
      </c>
      <c r="AK326" s="32">
        <v>24.7</v>
      </c>
      <c r="AL326" s="32">
        <v>24.8</v>
      </c>
      <c r="AM326" s="32">
        <v>24.4</v>
      </c>
      <c r="AN326" s="32">
        <v>24.9</v>
      </c>
      <c r="AO326" s="32">
        <v>24.3</v>
      </c>
      <c r="AP326" s="32">
        <v>24.2</v>
      </c>
      <c r="AQ326" s="32">
        <v>24.3</v>
      </c>
      <c r="AR326" s="96">
        <f t="shared" si="288"/>
        <v>24.733333333333334</v>
      </c>
    </row>
    <row r="327" spans="1:44" x14ac:dyDescent="0.25">
      <c r="A327" s="2">
        <v>2014</v>
      </c>
      <c r="B327" s="32">
        <v>27.5</v>
      </c>
      <c r="C327" s="32">
        <v>27.3</v>
      </c>
      <c r="D327" s="32">
        <v>27.5</v>
      </c>
      <c r="E327" s="32">
        <v>28</v>
      </c>
      <c r="F327" s="32">
        <v>27.6</v>
      </c>
      <c r="G327" s="32">
        <v>27.7</v>
      </c>
      <c r="H327" s="32">
        <v>28.2</v>
      </c>
      <c r="I327" s="32">
        <v>27.3</v>
      </c>
      <c r="J327" s="32">
        <v>27.3</v>
      </c>
      <c r="K327" s="32">
        <v>27.4</v>
      </c>
      <c r="L327" s="32">
        <v>27.1</v>
      </c>
      <c r="M327" s="32">
        <v>27.1</v>
      </c>
      <c r="N327" s="96">
        <f t="shared" si="286"/>
        <v>27.500000000000004</v>
      </c>
      <c r="P327" s="73">
        <v>2014</v>
      </c>
      <c r="Q327" s="32">
        <v>30.2</v>
      </c>
      <c r="R327" s="32">
        <v>29.6</v>
      </c>
      <c r="S327" s="32">
        <v>30.3</v>
      </c>
      <c r="T327" s="32">
        <v>30.5</v>
      </c>
      <c r="U327" s="32">
        <v>30.6</v>
      </c>
      <c r="V327" s="32">
        <v>30.3</v>
      </c>
      <c r="W327" s="32">
        <v>30.6</v>
      </c>
      <c r="X327" s="32">
        <v>30.3</v>
      </c>
      <c r="Y327" s="32">
        <v>30.7</v>
      </c>
      <c r="Z327" s="32">
        <v>30.8</v>
      </c>
      <c r="AA327" s="32">
        <v>30.3</v>
      </c>
      <c r="AB327" s="32">
        <v>29.9</v>
      </c>
      <c r="AC327" s="96">
        <f t="shared" si="287"/>
        <v>30.341666666666669</v>
      </c>
      <c r="AE327" s="73">
        <v>2014</v>
      </c>
      <c r="AF327" s="32">
        <v>25.2</v>
      </c>
      <c r="AG327" s="32">
        <v>25.5</v>
      </c>
      <c r="AH327" s="32">
        <v>25.6</v>
      </c>
      <c r="AI327" s="32">
        <v>26.2</v>
      </c>
      <c r="AJ327" s="32">
        <v>25.6</v>
      </c>
      <c r="AK327" s="32">
        <v>25.7</v>
      </c>
      <c r="AL327" s="32">
        <v>26.4</v>
      </c>
      <c r="AM327" s="32">
        <v>25.2</v>
      </c>
      <c r="AN327" s="32">
        <v>25.1</v>
      </c>
      <c r="AO327" s="32">
        <v>25.3</v>
      </c>
      <c r="AP327" s="32">
        <v>24.8</v>
      </c>
      <c r="AQ327" s="32">
        <v>25.4</v>
      </c>
      <c r="AR327" s="96">
        <f t="shared" si="288"/>
        <v>25.5</v>
      </c>
    </row>
    <row r="328" spans="1:44" x14ac:dyDescent="0.25">
      <c r="A328" s="2">
        <v>2015</v>
      </c>
      <c r="B328" s="32"/>
      <c r="C328" s="32"/>
      <c r="D328" s="32">
        <v>26.68</v>
      </c>
      <c r="E328" s="32">
        <v>27.443000000000001</v>
      </c>
      <c r="F328" s="32">
        <v>27.132999999999999</v>
      </c>
      <c r="G328" s="32">
        <v>27.277999999999999</v>
      </c>
      <c r="H328" s="32">
        <v>26.885000000000002</v>
      </c>
      <c r="I328" s="32">
        <v>26.957999999999998</v>
      </c>
      <c r="J328" s="32">
        <v>26.9</v>
      </c>
      <c r="K328" s="32">
        <v>27.068000000000001</v>
      </c>
      <c r="L328" s="32">
        <v>26.802</v>
      </c>
      <c r="M328" s="32">
        <v>27.41</v>
      </c>
      <c r="P328" s="73">
        <v>2015</v>
      </c>
      <c r="Q328" s="32"/>
      <c r="R328" s="32"/>
      <c r="S328" s="32">
        <v>24.965</v>
      </c>
      <c r="T328" s="32">
        <v>25.63</v>
      </c>
      <c r="U328" s="32">
        <v>25.402999999999999</v>
      </c>
      <c r="V328" s="32">
        <v>25.22</v>
      </c>
      <c r="W328" s="32">
        <v>25.3</v>
      </c>
      <c r="X328" s="32">
        <v>25.152999999999999</v>
      </c>
      <c r="Y328" s="32">
        <v>24.823</v>
      </c>
      <c r="Z328" s="32">
        <v>24.696999999999999</v>
      </c>
      <c r="AA328" s="32">
        <v>24.722999999999999</v>
      </c>
      <c r="AB328" s="32">
        <v>25.905999999999999</v>
      </c>
      <c r="AE328" s="73">
        <v>2015</v>
      </c>
      <c r="AF328" s="32"/>
      <c r="AG328" s="32"/>
      <c r="AH328" s="32">
        <v>28.902999999999999</v>
      </c>
      <c r="AI328" s="32">
        <v>30.067</v>
      </c>
      <c r="AJ328" s="32">
        <v>29.27</v>
      </c>
      <c r="AK328" s="32">
        <v>29.94</v>
      </c>
      <c r="AL328" s="32">
        <v>29.047000000000001</v>
      </c>
      <c r="AM328" s="32">
        <v>29.193000000000001</v>
      </c>
      <c r="AN328" s="32">
        <v>29.613</v>
      </c>
      <c r="AO328" s="32">
        <v>30.167999999999999</v>
      </c>
      <c r="AP328" s="32">
        <v>29.577000000000002</v>
      </c>
      <c r="AQ328" s="32">
        <v>29.582999999999998</v>
      </c>
    </row>
    <row r="329" spans="1:44" x14ac:dyDescent="0.25">
      <c r="A329" s="2">
        <v>2016</v>
      </c>
      <c r="B329" s="32">
        <v>26.956</v>
      </c>
      <c r="C329" s="32">
        <v>27.029</v>
      </c>
      <c r="D329" s="32">
        <v>27.204000000000001</v>
      </c>
      <c r="E329" s="32">
        <v>27.706</v>
      </c>
      <c r="F329" s="32">
        <v>27.673999999999999</v>
      </c>
      <c r="G329" s="32">
        <v>27.198</v>
      </c>
      <c r="H329" s="32">
        <v>26.504999999999999</v>
      </c>
      <c r="I329" s="32">
        <v>27.093</v>
      </c>
      <c r="J329" s="32">
        <v>26.536999999999999</v>
      </c>
      <c r="K329" s="32">
        <v>26.687999999999999</v>
      </c>
      <c r="L329" s="32">
        <v>25.74</v>
      </c>
      <c r="M329" s="32">
        <v>26.375</v>
      </c>
      <c r="N329" s="96">
        <f t="shared" si="286"/>
        <v>26.892083333333332</v>
      </c>
      <c r="P329" s="73">
        <v>2016</v>
      </c>
      <c r="Q329" s="32">
        <v>25.084</v>
      </c>
      <c r="R329" s="32">
        <v>25.29</v>
      </c>
      <c r="S329" s="32">
        <v>25.457999999999998</v>
      </c>
      <c r="T329" s="32">
        <v>25.64</v>
      </c>
      <c r="U329" s="32">
        <v>25.315999999999999</v>
      </c>
      <c r="V329" s="32">
        <v>24.902999999999999</v>
      </c>
      <c r="W329" s="32">
        <v>24.51</v>
      </c>
      <c r="X329" s="32">
        <v>25.170999999999999</v>
      </c>
      <c r="Y329" s="32">
        <v>24.312999999999999</v>
      </c>
      <c r="Z329" s="32">
        <v>24.687000000000001</v>
      </c>
      <c r="AA329" s="32">
        <v>23.856999999999999</v>
      </c>
      <c r="AB329" s="32">
        <v>24.323</v>
      </c>
      <c r="AC329" s="96">
        <f t="shared" ref="AC329:AC333" si="289">AVERAGE(Q329:AB329)</f>
        <v>24.879333333333332</v>
      </c>
      <c r="AE329" s="73">
        <v>2016</v>
      </c>
      <c r="AF329" s="32">
        <v>29.323</v>
      </c>
      <c r="AG329" s="32">
        <v>29.09</v>
      </c>
      <c r="AH329" s="32">
        <v>29.734999999999999</v>
      </c>
      <c r="AI329" s="32">
        <v>30.71</v>
      </c>
      <c r="AJ329" s="32">
        <v>31.084</v>
      </c>
      <c r="AK329" s="32">
        <v>30.446999999999999</v>
      </c>
      <c r="AL329" s="32">
        <v>29.103000000000002</v>
      </c>
      <c r="AM329" s="32">
        <v>29.777000000000001</v>
      </c>
      <c r="AN329" s="32">
        <v>29.41</v>
      </c>
      <c r="AO329" s="32">
        <v>29.832000000000001</v>
      </c>
      <c r="AP329" s="32">
        <v>28.266999999999999</v>
      </c>
      <c r="AQ329" s="32">
        <v>28.952999999999999</v>
      </c>
      <c r="AR329" s="96">
        <f t="shared" ref="AR329:AR333" si="290">AVERAGE(AF329:AQ329)</f>
        <v>29.64425</v>
      </c>
    </row>
    <row r="330" spans="1:44" x14ac:dyDescent="0.25">
      <c r="A330" s="2">
        <v>2017</v>
      </c>
      <c r="B330" s="32">
        <v>26.457999999999998</v>
      </c>
      <c r="C330" s="32">
        <v>26.481999999999999</v>
      </c>
      <c r="D330" s="32">
        <v>26.85</v>
      </c>
      <c r="E330" s="32">
        <v>27.401</v>
      </c>
      <c r="F330" s="32">
        <v>26.824999999999999</v>
      </c>
      <c r="G330" s="32">
        <v>26.957999999999998</v>
      </c>
      <c r="H330" s="32">
        <v>26.716999999999999</v>
      </c>
      <c r="I330" s="32">
        <v>26.864000000000001</v>
      </c>
      <c r="J330" s="32">
        <v>27.003</v>
      </c>
      <c r="K330" s="32">
        <v>27.077000000000002</v>
      </c>
      <c r="L330" s="32">
        <v>25.914000000000001</v>
      </c>
      <c r="M330" s="32">
        <v>26.193000000000001</v>
      </c>
      <c r="N330" s="96">
        <f t="shared" si="286"/>
        <v>26.728499999999997</v>
      </c>
      <c r="P330" s="73">
        <v>2017</v>
      </c>
      <c r="Q330" s="32">
        <v>25.024999999999999</v>
      </c>
      <c r="R330" s="32">
        <v>24.786000000000001</v>
      </c>
      <c r="S330" s="32">
        <v>25.074999999999999</v>
      </c>
      <c r="T330" s="32">
        <v>25.852</v>
      </c>
      <c r="U330" s="32">
        <v>25.007999999999999</v>
      </c>
      <c r="V330" s="32">
        <v>24.94</v>
      </c>
      <c r="W330" s="32">
        <v>24.783000000000001</v>
      </c>
      <c r="X330" s="32">
        <v>24.783999999999999</v>
      </c>
      <c r="Y330" s="32">
        <v>24.937000000000001</v>
      </c>
      <c r="Z330" s="32">
        <v>24.902999999999999</v>
      </c>
      <c r="AA330" s="32">
        <v>24.02</v>
      </c>
      <c r="AB330" s="32">
        <v>24.329000000000001</v>
      </c>
      <c r="AC330" s="96">
        <f t="shared" si="289"/>
        <v>24.870166666666666</v>
      </c>
      <c r="AE330" s="73">
        <v>2017</v>
      </c>
      <c r="AF330" s="32">
        <v>27.675000000000001</v>
      </c>
      <c r="AG330" s="32">
        <v>28.318999999999999</v>
      </c>
      <c r="AH330" s="32">
        <v>28.95</v>
      </c>
      <c r="AI330" s="32">
        <v>29.14</v>
      </c>
      <c r="AJ330" s="32">
        <v>29.088000000000001</v>
      </c>
      <c r="AK330" s="32">
        <v>29.593</v>
      </c>
      <c r="AL330" s="32">
        <v>29.510999999999999</v>
      </c>
      <c r="AM330" s="32">
        <v>29.526</v>
      </c>
      <c r="AN330" s="32">
        <v>29.986999999999998</v>
      </c>
      <c r="AO330" s="32">
        <v>29.774000000000001</v>
      </c>
      <c r="AP330" s="32">
        <v>28.48</v>
      </c>
      <c r="AQ330" s="32">
        <v>28.661000000000001</v>
      </c>
      <c r="AR330" s="96">
        <f t="shared" si="290"/>
        <v>29.058666666666667</v>
      </c>
    </row>
    <row r="331" spans="1:44" x14ac:dyDescent="0.25">
      <c r="A331" s="2">
        <v>2018</v>
      </c>
      <c r="B331" s="32">
        <v>25.7</v>
      </c>
      <c r="C331" s="32">
        <v>26.396999999999998</v>
      </c>
      <c r="D331" s="32">
        <v>26.648</v>
      </c>
      <c r="E331" s="32">
        <v>26.818000000000001</v>
      </c>
      <c r="F331" s="32">
        <v>26.751000000000001</v>
      </c>
      <c r="G331" s="32">
        <v>26.437000000000001</v>
      </c>
      <c r="H331" s="32">
        <v>26.731000000000002</v>
      </c>
      <c r="I331" s="32">
        <v>26.649000000000001</v>
      </c>
      <c r="J331" s="32">
        <v>26.172999999999998</v>
      </c>
      <c r="K331" s="32">
        <v>26.411000000000001</v>
      </c>
      <c r="L331" s="32">
        <v>26.224</v>
      </c>
      <c r="M331" s="32">
        <v>26.823</v>
      </c>
      <c r="N331" s="96">
        <f t="shared" si="286"/>
        <v>26.480166666666666</v>
      </c>
      <c r="P331" s="73">
        <v>2018</v>
      </c>
      <c r="Q331" s="32">
        <v>23.952000000000002</v>
      </c>
      <c r="R331" s="32">
        <v>24.835999999999999</v>
      </c>
      <c r="S331" s="32">
        <v>24.960999999999999</v>
      </c>
      <c r="T331" s="32">
        <v>24.763000000000002</v>
      </c>
      <c r="U331" s="32">
        <v>24.648</v>
      </c>
      <c r="V331" s="32">
        <v>24.222999999999999</v>
      </c>
      <c r="W331" s="32">
        <v>24.768000000000001</v>
      </c>
      <c r="X331" s="32">
        <v>24.49</v>
      </c>
      <c r="Y331" s="32">
        <v>23.933</v>
      </c>
      <c r="Z331" s="32">
        <v>24.457999999999998</v>
      </c>
      <c r="AA331" s="32">
        <v>24.277000000000001</v>
      </c>
      <c r="AB331" s="32">
        <v>24.89</v>
      </c>
      <c r="AC331" s="96">
        <f t="shared" si="289"/>
        <v>24.51658333333333</v>
      </c>
      <c r="AE331" s="73">
        <v>2018</v>
      </c>
      <c r="AF331" s="32">
        <v>27.893999999999998</v>
      </c>
      <c r="AG331" s="32">
        <v>28.606999999999999</v>
      </c>
      <c r="AH331" s="32">
        <v>28.948</v>
      </c>
      <c r="AI331" s="32">
        <v>29.497</v>
      </c>
      <c r="AJ331" s="32">
        <v>29.638999999999999</v>
      </c>
      <c r="AK331" s="32">
        <v>29.24</v>
      </c>
      <c r="AL331" s="32">
        <v>29.155000000000001</v>
      </c>
      <c r="AM331" s="32">
        <v>29.332000000000001</v>
      </c>
      <c r="AN331" s="32">
        <v>29.36</v>
      </c>
      <c r="AO331" s="32">
        <v>29.181000000000001</v>
      </c>
      <c r="AP331" s="32">
        <v>28.873000000000001</v>
      </c>
      <c r="AQ331" s="32">
        <v>29.2</v>
      </c>
      <c r="AR331" s="96">
        <f t="shared" si="290"/>
        <v>29.077166666666667</v>
      </c>
    </row>
    <row r="332" spans="1:44" x14ac:dyDescent="0.25">
      <c r="A332" s="2">
        <v>2019</v>
      </c>
      <c r="B332" s="32">
        <v>26.433</v>
      </c>
      <c r="C332" s="32">
        <v>26.635000000000002</v>
      </c>
      <c r="D332" s="32">
        <v>26.803000000000001</v>
      </c>
      <c r="E332" s="32">
        <v>27.277000000000001</v>
      </c>
      <c r="F332" s="32">
        <v>27.315999999999999</v>
      </c>
      <c r="G332" s="32">
        <v>27.475000000000001</v>
      </c>
      <c r="H332" s="32">
        <v>26.7</v>
      </c>
      <c r="I332" s="32">
        <v>26.8</v>
      </c>
      <c r="J332" s="32">
        <v>26.931999999999999</v>
      </c>
      <c r="K332" s="32">
        <v>26.608000000000001</v>
      </c>
      <c r="L332" s="32">
        <v>26.437999999999999</v>
      </c>
      <c r="M332" s="32">
        <v>26.515000000000001</v>
      </c>
      <c r="N332" s="96">
        <f t="shared" si="286"/>
        <v>26.827666666666662</v>
      </c>
      <c r="P332" s="73">
        <v>2019</v>
      </c>
      <c r="Q332" s="32">
        <v>24.806000000000001</v>
      </c>
      <c r="R332" s="32">
        <v>24.957000000000001</v>
      </c>
      <c r="S332" s="32">
        <v>25.039000000000001</v>
      </c>
      <c r="T332" s="32">
        <v>25.103000000000002</v>
      </c>
      <c r="U332" s="32">
        <v>25.29</v>
      </c>
      <c r="V332" s="32">
        <v>25.47</v>
      </c>
      <c r="W332" s="32">
        <v>24.626000000000001</v>
      </c>
      <c r="X332" s="32">
        <v>24.603000000000002</v>
      </c>
      <c r="Y332" s="32">
        <v>24.978999999999999</v>
      </c>
      <c r="Z332" s="32">
        <v>24.472000000000001</v>
      </c>
      <c r="AA332" s="32">
        <v>24.356999999999999</v>
      </c>
      <c r="AB332" s="32">
        <v>24.422999999999998</v>
      </c>
      <c r="AC332" s="96">
        <f t="shared" si="289"/>
        <v>24.84375</v>
      </c>
      <c r="AE332" s="73">
        <v>2019</v>
      </c>
      <c r="AF332" s="32">
        <v>28.623000000000001</v>
      </c>
      <c r="AG332" s="32">
        <v>29.189</v>
      </c>
      <c r="AH332" s="32">
        <v>29.213000000000001</v>
      </c>
      <c r="AI332" s="32">
        <v>30.132999999999999</v>
      </c>
      <c r="AJ332" s="32">
        <v>30.248000000000001</v>
      </c>
      <c r="AK332" s="32">
        <v>30.137</v>
      </c>
      <c r="AL332" s="32">
        <v>29.373999999999999</v>
      </c>
      <c r="AM332" s="32">
        <v>29.626000000000001</v>
      </c>
      <c r="AN332" s="32">
        <v>29.524000000000001</v>
      </c>
      <c r="AO332" s="32">
        <v>29.635999999999999</v>
      </c>
      <c r="AP332" s="32">
        <v>29.21</v>
      </c>
      <c r="AQ332" s="32">
        <v>29.103000000000002</v>
      </c>
      <c r="AR332" s="96">
        <f t="shared" si="290"/>
        <v>29.501333333333335</v>
      </c>
    </row>
    <row r="333" spans="1:44" x14ac:dyDescent="0.25">
      <c r="A333" s="2">
        <v>2020</v>
      </c>
      <c r="B333" s="32">
        <v>26.603000000000002</v>
      </c>
      <c r="C333" s="32">
        <v>26.812999999999999</v>
      </c>
      <c r="D333" s="32">
        <v>27.175999999999998</v>
      </c>
      <c r="E333" s="32">
        <v>27.428999999999998</v>
      </c>
      <c r="F333" s="32">
        <v>27.640999999999998</v>
      </c>
      <c r="G333" s="32">
        <v>26.95</v>
      </c>
      <c r="H333" s="32">
        <v>26.661000000000001</v>
      </c>
      <c r="I333" s="32">
        <v>26.658000000000001</v>
      </c>
      <c r="J333" s="32">
        <v>26.684999999999999</v>
      </c>
      <c r="K333" s="32">
        <v>26.91</v>
      </c>
      <c r="L333" s="32">
        <v>26.37</v>
      </c>
      <c r="M333" s="32">
        <v>26.294</v>
      </c>
      <c r="N333" s="96">
        <f t="shared" si="286"/>
        <v>26.849166666666665</v>
      </c>
      <c r="P333" s="73">
        <v>2020</v>
      </c>
      <c r="Q333" s="32">
        <v>24.806000000000001</v>
      </c>
      <c r="R333" s="32">
        <v>25.047999999999998</v>
      </c>
      <c r="S333" s="32">
        <v>25.4</v>
      </c>
      <c r="T333" s="32">
        <v>25.417000000000002</v>
      </c>
      <c r="U333" s="32">
        <v>25.526</v>
      </c>
      <c r="V333" s="32">
        <v>24.876999999999999</v>
      </c>
      <c r="W333" s="32">
        <v>24.616</v>
      </c>
      <c r="X333" s="32">
        <v>24.39</v>
      </c>
      <c r="Y333" s="32">
        <v>24.52</v>
      </c>
      <c r="Z333" s="32">
        <v>24.81</v>
      </c>
      <c r="AA333" s="32">
        <v>24.663</v>
      </c>
      <c r="AB333" s="32">
        <v>24.381</v>
      </c>
      <c r="AC333" s="96">
        <f t="shared" si="289"/>
        <v>24.871166666666664</v>
      </c>
      <c r="AE333" s="73">
        <v>2020</v>
      </c>
      <c r="AF333" s="32">
        <v>28.942</v>
      </c>
      <c r="AG333" s="32">
        <v>28.954999999999998</v>
      </c>
      <c r="AH333" s="32">
        <v>29.532</v>
      </c>
      <c r="AI333" s="32">
        <v>30.18</v>
      </c>
      <c r="AJ333" s="32">
        <v>30.387</v>
      </c>
      <c r="AK333" s="32">
        <v>30.03</v>
      </c>
      <c r="AL333" s="32">
        <v>29.632000000000001</v>
      </c>
      <c r="AM333" s="32">
        <v>29.632000000000001</v>
      </c>
      <c r="AN333" s="32">
        <v>30.067</v>
      </c>
      <c r="AO333" s="32">
        <v>30.087</v>
      </c>
      <c r="AP333" s="32">
        <v>29.047000000000001</v>
      </c>
      <c r="AQ333" s="32">
        <v>28.994</v>
      </c>
      <c r="AR333" s="96">
        <f t="shared" si="290"/>
        <v>29.623750000000001</v>
      </c>
    </row>
    <row r="335" spans="1:44" x14ac:dyDescent="0.25">
      <c r="A335" s="25" t="s">
        <v>96</v>
      </c>
      <c r="B335" s="32">
        <f>AVERAGE(B289:B333)</f>
        <v>26.658333333333335</v>
      </c>
      <c r="C335" s="32">
        <f t="shared" ref="C335:N335" si="291">AVERAGE(C289:C333)</f>
        <v>26.798976744186046</v>
      </c>
      <c r="D335" s="32">
        <f t="shared" si="291"/>
        <v>27.062749999999998</v>
      </c>
      <c r="E335" s="32">
        <f t="shared" si="291"/>
        <v>27.443866666666661</v>
      </c>
      <c r="F335" s="32">
        <f t="shared" si="291"/>
        <v>27.228181818181817</v>
      </c>
      <c r="G335" s="32">
        <f t="shared" si="291"/>
        <v>27.024355555555562</v>
      </c>
      <c r="H335" s="32">
        <f t="shared" si="291"/>
        <v>26.831795454545464</v>
      </c>
      <c r="I335" s="32">
        <f t="shared" si="291"/>
        <v>26.809590909090911</v>
      </c>
      <c r="J335" s="32">
        <f t="shared" si="291"/>
        <v>26.768139534883719</v>
      </c>
      <c r="K335" s="32">
        <f t="shared" si="291"/>
        <v>26.608418604651163</v>
      </c>
      <c r="L335" s="32">
        <f t="shared" si="291"/>
        <v>26.325904761904763</v>
      </c>
      <c r="M335" s="32">
        <f t="shared" si="291"/>
        <v>26.585952380952389</v>
      </c>
      <c r="N335" s="96">
        <f t="shared" si="291"/>
        <v>26.855107354028078</v>
      </c>
      <c r="P335" s="97" t="s">
        <v>96</v>
      </c>
      <c r="Q335" s="32">
        <f>AVERAGE(Q289:Q333)</f>
        <v>29.577969696969699</v>
      </c>
      <c r="R335" s="32">
        <f t="shared" ref="R335:AC335" si="292">AVERAGE(R289:R333)</f>
        <v>29.6005</v>
      </c>
      <c r="S335" s="32">
        <f t="shared" si="292"/>
        <v>29.785657142857143</v>
      </c>
      <c r="T335" s="32">
        <f t="shared" si="292"/>
        <v>30.258472222222224</v>
      </c>
      <c r="U335" s="32">
        <f t="shared" si="292"/>
        <v>30.259742857142868</v>
      </c>
      <c r="V335" s="32">
        <f t="shared" si="292"/>
        <v>30.120361111111119</v>
      </c>
      <c r="W335" s="32">
        <f t="shared" si="292"/>
        <v>29.688972222222226</v>
      </c>
      <c r="X335" s="32">
        <f t="shared" si="292"/>
        <v>29.891416666666672</v>
      </c>
      <c r="Y335" s="32">
        <f t="shared" si="292"/>
        <v>30.122999999999994</v>
      </c>
      <c r="Z335" s="32">
        <f t="shared" si="292"/>
        <v>29.969342857142856</v>
      </c>
      <c r="AA335" s="32">
        <f t="shared" si="292"/>
        <v>29.352852941176465</v>
      </c>
      <c r="AB335" s="32">
        <f t="shared" si="292"/>
        <v>29.360352941176469</v>
      </c>
      <c r="AC335" s="96">
        <f t="shared" si="292"/>
        <v>29.900673094582189</v>
      </c>
      <c r="AE335" s="97" t="s">
        <v>96</v>
      </c>
      <c r="AF335" s="32">
        <f>AVERAGE(AF289:AF333)</f>
        <v>24.865363636363639</v>
      </c>
      <c r="AG335" s="32">
        <f t="shared" ref="AG335:AR335" si="293">AVERAGE(AG289:AG333)</f>
        <v>25.054705882352938</v>
      </c>
      <c r="AH335" s="32">
        <f t="shared" si="293"/>
        <v>25.308028571428576</v>
      </c>
      <c r="AI335" s="32">
        <f t="shared" si="293"/>
        <v>25.581305555555556</v>
      </c>
      <c r="AJ335" s="32">
        <f t="shared" si="293"/>
        <v>25.614742857142847</v>
      </c>
      <c r="AK335" s="32">
        <f t="shared" si="293"/>
        <v>25.438527777777786</v>
      </c>
      <c r="AL335" s="32">
        <f t="shared" si="293"/>
        <v>25.130324324324317</v>
      </c>
      <c r="AM335" s="32">
        <f t="shared" si="293"/>
        <v>25.069891891891892</v>
      </c>
      <c r="AN335" s="32">
        <f t="shared" si="293"/>
        <v>25.068361111111113</v>
      </c>
      <c r="AO335" s="32">
        <f t="shared" si="293"/>
        <v>25.010499999999997</v>
      </c>
      <c r="AP335" s="32">
        <f t="shared" si="293"/>
        <v>24.712971428571429</v>
      </c>
      <c r="AQ335" s="32">
        <f t="shared" si="293"/>
        <v>24.882685714285714</v>
      </c>
      <c r="AR335" s="96">
        <f t="shared" si="293"/>
        <v>25.127043617998165</v>
      </c>
    </row>
    <row r="336" spans="1:44" x14ac:dyDescent="0.25">
      <c r="A336" s="25" t="s">
        <v>97</v>
      </c>
      <c r="B336" s="32">
        <f>STDEV(B289:B333)</f>
        <v>0.53628990461187853</v>
      </c>
      <c r="C336" s="32">
        <f t="shared" ref="C336:N336" si="294">STDEV(C289:C333)</f>
        <v>0.5412358648048482</v>
      </c>
      <c r="D336" s="32">
        <f t="shared" si="294"/>
        <v>0.55671278240491573</v>
      </c>
      <c r="E336" s="32">
        <f t="shared" si="294"/>
        <v>0.83575751159162115</v>
      </c>
      <c r="F336" s="32">
        <f t="shared" si="294"/>
        <v>0.47432651263867398</v>
      </c>
      <c r="G336" s="32">
        <f t="shared" si="294"/>
        <v>0.49855820101366288</v>
      </c>
      <c r="H336" s="32">
        <f t="shared" si="294"/>
        <v>0.54837474792782459</v>
      </c>
      <c r="I336" s="32">
        <f t="shared" si="294"/>
        <v>0.46888850850048069</v>
      </c>
      <c r="J336" s="32">
        <f t="shared" si="294"/>
        <v>0.42202762160761309</v>
      </c>
      <c r="K336" s="32">
        <f t="shared" si="294"/>
        <v>0.45625636238528661</v>
      </c>
      <c r="L336" s="32">
        <f t="shared" si="294"/>
        <v>0.41130771873254007</v>
      </c>
      <c r="M336" s="32">
        <f t="shared" si="294"/>
        <v>0.50400048162873579</v>
      </c>
      <c r="N336" s="96">
        <f t="shared" si="294"/>
        <v>0.37150525810637547</v>
      </c>
      <c r="P336" s="97" t="s">
        <v>97</v>
      </c>
      <c r="Q336" s="32">
        <f>STDEV(Q289:Q333)</f>
        <v>2.2604869564549648</v>
      </c>
      <c r="R336" s="32">
        <f t="shared" ref="R336:AC336" si="295">STDEV(R289:R333)</f>
        <v>2.1471230681302296</v>
      </c>
      <c r="S336" s="32">
        <f t="shared" si="295"/>
        <v>2.3032691337577136</v>
      </c>
      <c r="T336" s="32">
        <f t="shared" si="295"/>
        <v>2.4190197954202279</v>
      </c>
      <c r="U336" s="32">
        <f t="shared" si="295"/>
        <v>2.4579145074738507</v>
      </c>
      <c r="V336" s="32">
        <f t="shared" si="295"/>
        <v>2.4735148057863823</v>
      </c>
      <c r="W336" s="32">
        <f t="shared" si="295"/>
        <v>2.3496246932662137</v>
      </c>
      <c r="X336" s="32">
        <f t="shared" si="295"/>
        <v>2.4559238165824979</v>
      </c>
      <c r="Y336" s="32">
        <f t="shared" si="295"/>
        <v>2.7079245471285156</v>
      </c>
      <c r="Z336" s="32">
        <f t="shared" si="295"/>
        <v>2.6148610349180648</v>
      </c>
      <c r="AA336" s="32">
        <f t="shared" si="295"/>
        <v>2.5376805698684883</v>
      </c>
      <c r="AB336" s="32">
        <f t="shared" si="295"/>
        <v>2.3334624537739845</v>
      </c>
      <c r="AC336" s="96">
        <f t="shared" si="295"/>
        <v>2.3096816148195414</v>
      </c>
      <c r="AE336" s="97" t="s">
        <v>97</v>
      </c>
      <c r="AF336" s="32">
        <f>STDEV(AF289:AF333)</f>
        <v>1.7147931146748765</v>
      </c>
      <c r="AG336" s="32">
        <f t="shared" ref="AG336:AR336" si="296">STDEV(AG289:AG333)</f>
        <v>1.6844413070612005</v>
      </c>
      <c r="AH336" s="32">
        <f t="shared" si="296"/>
        <v>1.922011622137143</v>
      </c>
      <c r="AI336" s="32">
        <f t="shared" si="296"/>
        <v>2.139935283660225</v>
      </c>
      <c r="AJ336" s="32">
        <f t="shared" si="296"/>
        <v>2.0830865580679458</v>
      </c>
      <c r="AK336" s="32">
        <f t="shared" si="296"/>
        <v>2.0832206451428052</v>
      </c>
      <c r="AL336" s="32">
        <f t="shared" si="296"/>
        <v>1.9890313116083818</v>
      </c>
      <c r="AM336" s="32">
        <f t="shared" si="296"/>
        <v>2.074423866252237</v>
      </c>
      <c r="AN336" s="32">
        <f t="shared" si="296"/>
        <v>2.1590372610134461</v>
      </c>
      <c r="AO336" s="32">
        <f t="shared" si="296"/>
        <v>2.2602425975987619</v>
      </c>
      <c r="AP336" s="32">
        <f t="shared" si="296"/>
        <v>1.9978044343686885</v>
      </c>
      <c r="AQ336" s="32">
        <f t="shared" si="296"/>
        <v>2.0349734175374463</v>
      </c>
      <c r="AR336" s="96">
        <f t="shared" si="296"/>
        <v>1.8811180412185236</v>
      </c>
    </row>
    <row r="337" spans="1:44" x14ac:dyDescent="0.25">
      <c r="A337" s="25" t="s">
        <v>98</v>
      </c>
      <c r="B337" s="32">
        <f t="shared" ref="B337" si="297">B336/B335*100</f>
        <v>2.0117158034831331</v>
      </c>
      <c r="C337" s="32">
        <f t="shared" ref="C337:N337" si="298">C336/C335*100</f>
        <v>2.0196139202302477</v>
      </c>
      <c r="D337" s="32">
        <f t="shared" si="298"/>
        <v>2.0571182987867669</v>
      </c>
      <c r="E337" s="32">
        <f t="shared" si="298"/>
        <v>3.0453343974547611</v>
      </c>
      <c r="F337" s="32">
        <f t="shared" si="298"/>
        <v>1.7420425491721192</v>
      </c>
      <c r="G337" s="32">
        <f t="shared" si="298"/>
        <v>1.8448476966962168</v>
      </c>
      <c r="H337" s="32">
        <f t="shared" si="298"/>
        <v>2.0437497328749452</v>
      </c>
      <c r="I337" s="32">
        <f t="shared" si="298"/>
        <v>1.7489580877621091</v>
      </c>
      <c r="J337" s="32">
        <f t="shared" si="298"/>
        <v>1.5766042352612326</v>
      </c>
      <c r="K337" s="32">
        <f t="shared" si="298"/>
        <v>1.7147067969891783</v>
      </c>
      <c r="L337" s="32">
        <f t="shared" si="298"/>
        <v>1.5623687863815727</v>
      </c>
      <c r="M337" s="32">
        <f t="shared" si="298"/>
        <v>1.8957398042653117</v>
      </c>
      <c r="N337" s="96">
        <f t="shared" si="298"/>
        <v>1.383369104464415</v>
      </c>
      <c r="P337" s="97" t="s">
        <v>98</v>
      </c>
      <c r="Q337" s="32">
        <f t="shared" ref="Q337:AC337" si="299">Q336/Q335*100</f>
        <v>7.6424682952006497</v>
      </c>
      <c r="R337" s="32">
        <f t="shared" si="299"/>
        <v>7.2536716208517742</v>
      </c>
      <c r="S337" s="32">
        <f t="shared" si="299"/>
        <v>7.732812886117765</v>
      </c>
      <c r="T337" s="32">
        <f t="shared" si="299"/>
        <v>7.9945206012207963</v>
      </c>
      <c r="U337" s="32">
        <f t="shared" si="299"/>
        <v>8.1227210656671378</v>
      </c>
      <c r="V337" s="32">
        <f t="shared" si="299"/>
        <v>8.2121020948647452</v>
      </c>
      <c r="W337" s="32">
        <f t="shared" si="299"/>
        <v>7.9141328156436392</v>
      </c>
      <c r="X337" s="32">
        <f t="shared" si="299"/>
        <v>8.2161506226675911</v>
      </c>
      <c r="Y337" s="32">
        <f t="shared" si="299"/>
        <v>8.9895579694204297</v>
      </c>
      <c r="Z337" s="32">
        <f t="shared" si="299"/>
        <v>8.7251196910873947</v>
      </c>
      <c r="AA337" s="32">
        <f t="shared" si="299"/>
        <v>8.6454307353156992</v>
      </c>
      <c r="AB337" s="32">
        <f t="shared" si="299"/>
        <v>7.9476648610085912</v>
      </c>
      <c r="AC337" s="96">
        <f t="shared" si="299"/>
        <v>7.7245137844005285</v>
      </c>
      <c r="AE337" s="97" t="s">
        <v>98</v>
      </c>
      <c r="AF337" s="32">
        <f t="shared" ref="AF337:AR337" si="300">AF336/AF335*100</f>
        <v>6.8963122347711261</v>
      </c>
      <c r="AG337" s="32">
        <f t="shared" si="300"/>
        <v>6.7230536050619616</v>
      </c>
      <c r="AH337" s="32">
        <f t="shared" si="300"/>
        <v>7.5944738908149985</v>
      </c>
      <c r="AI337" s="32">
        <f t="shared" si="300"/>
        <v>8.3652309262045854</v>
      </c>
      <c r="AJ337" s="32">
        <f t="shared" si="300"/>
        <v>8.1323734916474582</v>
      </c>
      <c r="AK337" s="32">
        <f t="shared" si="300"/>
        <v>8.1892343115965804</v>
      </c>
      <c r="AL337" s="32">
        <f t="shared" si="300"/>
        <v>7.9148652677082447</v>
      </c>
      <c r="AM337" s="32">
        <f t="shared" si="300"/>
        <v>8.274562471979177</v>
      </c>
      <c r="AN337" s="32">
        <f t="shared" si="300"/>
        <v>8.6125983722824646</v>
      </c>
      <c r="AO337" s="32">
        <f t="shared" si="300"/>
        <v>9.0371747769887136</v>
      </c>
      <c r="AP337" s="32">
        <f t="shared" si="300"/>
        <v>8.0840316598228465</v>
      </c>
      <c r="AQ337" s="32">
        <f t="shared" si="300"/>
        <v>8.1782707899940306</v>
      </c>
      <c r="AR337" s="96">
        <f t="shared" si="300"/>
        <v>7.4864280486666726</v>
      </c>
    </row>
    <row r="338" spans="1:44" x14ac:dyDescent="0.25">
      <c r="A338" s="25" t="s">
        <v>99</v>
      </c>
      <c r="B338" s="32">
        <f>MIN(B289:B333)</f>
        <v>25.4</v>
      </c>
      <c r="C338" s="32">
        <f t="shared" ref="C338:N338" si="301">MIN(C289:C333)</f>
        <v>25.8</v>
      </c>
      <c r="D338" s="32">
        <f t="shared" si="301"/>
        <v>25.9</v>
      </c>
      <c r="E338" s="32">
        <f t="shared" si="301"/>
        <v>25.2</v>
      </c>
      <c r="F338" s="32">
        <f t="shared" si="301"/>
        <v>26.6</v>
      </c>
      <c r="G338" s="32">
        <f t="shared" si="301"/>
        <v>26.2</v>
      </c>
      <c r="H338" s="32">
        <f t="shared" si="301"/>
        <v>25.9</v>
      </c>
      <c r="I338" s="32">
        <f t="shared" si="301"/>
        <v>25.7</v>
      </c>
      <c r="J338" s="32">
        <f t="shared" si="301"/>
        <v>25.9</v>
      </c>
      <c r="K338" s="32">
        <f t="shared" si="301"/>
        <v>25.6</v>
      </c>
      <c r="L338" s="32">
        <f t="shared" si="301"/>
        <v>25.6</v>
      </c>
      <c r="M338" s="32">
        <f t="shared" si="301"/>
        <v>25.5</v>
      </c>
      <c r="N338" s="96">
        <f t="shared" si="301"/>
        <v>25.891666666666666</v>
      </c>
      <c r="P338" s="97" t="s">
        <v>99</v>
      </c>
      <c r="Q338" s="32">
        <f>MIN(Q289:Q333)</f>
        <v>23.952000000000002</v>
      </c>
      <c r="R338" s="32">
        <f t="shared" ref="R338:AC338" si="302">MIN(R289:R333)</f>
        <v>24.786000000000001</v>
      </c>
      <c r="S338" s="32">
        <f t="shared" si="302"/>
        <v>24.960999999999999</v>
      </c>
      <c r="T338" s="32">
        <f t="shared" si="302"/>
        <v>24.763000000000002</v>
      </c>
      <c r="U338" s="32">
        <f t="shared" si="302"/>
        <v>24.648</v>
      </c>
      <c r="V338" s="32">
        <f t="shared" si="302"/>
        <v>24.222999999999999</v>
      </c>
      <c r="W338" s="32">
        <f t="shared" si="302"/>
        <v>24.51</v>
      </c>
      <c r="X338" s="32">
        <f t="shared" si="302"/>
        <v>24.39</v>
      </c>
      <c r="Y338" s="32">
        <f t="shared" si="302"/>
        <v>23.933</v>
      </c>
      <c r="Z338" s="32">
        <f t="shared" si="302"/>
        <v>24.457999999999998</v>
      </c>
      <c r="AA338" s="32">
        <f t="shared" si="302"/>
        <v>23.856999999999999</v>
      </c>
      <c r="AB338" s="32">
        <f t="shared" si="302"/>
        <v>24.323</v>
      </c>
      <c r="AC338" s="96">
        <f t="shared" si="302"/>
        <v>24.51658333333333</v>
      </c>
      <c r="AE338" s="97" t="s">
        <v>99</v>
      </c>
      <c r="AF338" s="32">
        <f>MIN(AF289:AF333)</f>
        <v>22.4</v>
      </c>
      <c r="AG338" s="32">
        <f t="shared" ref="AG338:AR338" si="303">MIN(AG289:AG333)</f>
        <v>23.4</v>
      </c>
      <c r="AH338" s="32">
        <f t="shared" si="303"/>
        <v>22.8</v>
      </c>
      <c r="AI338" s="32">
        <f t="shared" si="303"/>
        <v>21.7</v>
      </c>
      <c r="AJ338" s="32">
        <f t="shared" si="303"/>
        <v>23.9</v>
      </c>
      <c r="AK338" s="32">
        <f t="shared" si="303"/>
        <v>23.5</v>
      </c>
      <c r="AL338" s="32">
        <f t="shared" si="303"/>
        <v>22.3</v>
      </c>
      <c r="AM338" s="32">
        <f t="shared" si="303"/>
        <v>22</v>
      </c>
      <c r="AN338" s="32">
        <f t="shared" si="303"/>
        <v>22.3</v>
      </c>
      <c r="AO338" s="32">
        <f t="shared" si="303"/>
        <v>21.8</v>
      </c>
      <c r="AP338" s="32">
        <f t="shared" si="303"/>
        <v>22.1</v>
      </c>
      <c r="AQ338" s="32">
        <f t="shared" si="303"/>
        <v>22.2</v>
      </c>
      <c r="AR338" s="96">
        <f t="shared" si="303"/>
        <v>23.408333333333331</v>
      </c>
    </row>
    <row r="339" spans="1:44" x14ac:dyDescent="0.25">
      <c r="A339" s="25" t="s">
        <v>100</v>
      </c>
      <c r="B339" s="32">
        <f>MAX(B289:B333)</f>
        <v>27.6</v>
      </c>
      <c r="C339" s="32">
        <f t="shared" ref="C339:N339" si="304">MAX(C289:C333)</f>
        <v>28.4</v>
      </c>
      <c r="D339" s="32">
        <f t="shared" si="304"/>
        <v>28.5</v>
      </c>
      <c r="E339" s="32">
        <f t="shared" si="304"/>
        <v>31.4</v>
      </c>
      <c r="F339" s="32">
        <f t="shared" si="304"/>
        <v>28.5</v>
      </c>
      <c r="G339" s="32">
        <f t="shared" si="304"/>
        <v>28</v>
      </c>
      <c r="H339" s="32">
        <f t="shared" si="304"/>
        <v>28.2</v>
      </c>
      <c r="I339" s="32">
        <f t="shared" si="304"/>
        <v>27.9</v>
      </c>
      <c r="J339" s="32">
        <f t="shared" si="304"/>
        <v>27.6</v>
      </c>
      <c r="K339" s="32">
        <f t="shared" si="304"/>
        <v>27.5</v>
      </c>
      <c r="L339" s="32">
        <f t="shared" si="304"/>
        <v>27.3</v>
      </c>
      <c r="M339" s="32">
        <f t="shared" si="304"/>
        <v>27.7</v>
      </c>
      <c r="N339" s="96">
        <f t="shared" si="304"/>
        <v>27.608333333333334</v>
      </c>
      <c r="P339" s="97" t="s">
        <v>100</v>
      </c>
      <c r="Q339" s="32">
        <f>MAX(Q289:Q333)</f>
        <v>32.700000000000003</v>
      </c>
      <c r="R339" s="32">
        <f t="shared" ref="R339:AC339" si="305">MAX(R289:R333)</f>
        <v>32.6</v>
      </c>
      <c r="S339" s="32">
        <f t="shared" si="305"/>
        <v>32.6</v>
      </c>
      <c r="T339" s="32">
        <f t="shared" si="305"/>
        <v>32.9</v>
      </c>
      <c r="U339" s="32">
        <f t="shared" si="305"/>
        <v>33.200000000000003</v>
      </c>
      <c r="V339" s="32">
        <f t="shared" si="305"/>
        <v>32.700000000000003</v>
      </c>
      <c r="W339" s="32">
        <f t="shared" si="305"/>
        <v>32.200000000000003</v>
      </c>
      <c r="X339" s="32">
        <f t="shared" si="305"/>
        <v>32.799999999999997</v>
      </c>
      <c r="Y339" s="32">
        <f t="shared" si="305"/>
        <v>33.1</v>
      </c>
      <c r="Z339" s="32">
        <f t="shared" si="305"/>
        <v>33.4</v>
      </c>
      <c r="AA339" s="32">
        <f t="shared" si="305"/>
        <v>32.299999999999997</v>
      </c>
      <c r="AB339" s="32">
        <f t="shared" si="305"/>
        <v>31.7</v>
      </c>
      <c r="AC339" s="96">
        <f t="shared" si="305"/>
        <v>32.366666666666667</v>
      </c>
      <c r="AE339" s="97" t="s">
        <v>100</v>
      </c>
      <c r="AF339" s="32">
        <f>MAX(AF289:AF333)</f>
        <v>29.323</v>
      </c>
      <c r="AG339" s="32">
        <f t="shared" ref="AG339:AR339" si="306">MAX(AG289:AG333)</f>
        <v>29.189</v>
      </c>
      <c r="AH339" s="32">
        <f t="shared" si="306"/>
        <v>29.734999999999999</v>
      </c>
      <c r="AI339" s="32">
        <f t="shared" si="306"/>
        <v>30.71</v>
      </c>
      <c r="AJ339" s="32">
        <f t="shared" si="306"/>
        <v>31.084</v>
      </c>
      <c r="AK339" s="32">
        <f t="shared" si="306"/>
        <v>30.446999999999999</v>
      </c>
      <c r="AL339" s="32">
        <f t="shared" si="306"/>
        <v>29.632000000000001</v>
      </c>
      <c r="AM339" s="32">
        <f t="shared" si="306"/>
        <v>29.777000000000001</v>
      </c>
      <c r="AN339" s="32">
        <f t="shared" si="306"/>
        <v>30.067</v>
      </c>
      <c r="AO339" s="32">
        <f t="shared" si="306"/>
        <v>30.167999999999999</v>
      </c>
      <c r="AP339" s="32">
        <f t="shared" si="306"/>
        <v>29.577000000000002</v>
      </c>
      <c r="AQ339" s="32">
        <f t="shared" si="306"/>
        <v>29.582999999999998</v>
      </c>
      <c r="AR339" s="96">
        <f t="shared" si="306"/>
        <v>29.64425</v>
      </c>
    </row>
    <row r="340" spans="1:44" x14ac:dyDescent="0.25">
      <c r="A340" s="25" t="s">
        <v>101</v>
      </c>
      <c r="B340" s="32">
        <f>QUARTILE(B289:B333,1)</f>
        <v>26.4</v>
      </c>
      <c r="C340" s="32">
        <f t="shared" ref="C340:N340" si="307">QUARTILE(C289:C333,1)</f>
        <v>26.4</v>
      </c>
      <c r="D340" s="32">
        <f t="shared" si="307"/>
        <v>26.7</v>
      </c>
      <c r="E340" s="32">
        <f t="shared" si="307"/>
        <v>27.1</v>
      </c>
      <c r="F340" s="32">
        <f t="shared" si="307"/>
        <v>26.818750000000001</v>
      </c>
      <c r="G340" s="32">
        <f t="shared" si="307"/>
        <v>26.7</v>
      </c>
      <c r="H340" s="32">
        <f t="shared" si="307"/>
        <v>26.4</v>
      </c>
      <c r="I340" s="32">
        <f t="shared" si="307"/>
        <v>26.5</v>
      </c>
      <c r="J340" s="32">
        <f t="shared" si="307"/>
        <v>26.45</v>
      </c>
      <c r="K340" s="32">
        <f t="shared" si="307"/>
        <v>26.3</v>
      </c>
      <c r="L340" s="32">
        <f t="shared" si="307"/>
        <v>26.024999999999999</v>
      </c>
      <c r="M340" s="32">
        <f t="shared" si="307"/>
        <v>26.223500000000001</v>
      </c>
      <c r="N340" s="96">
        <f t="shared" si="307"/>
        <v>26.658333333333328</v>
      </c>
      <c r="P340" s="97" t="s">
        <v>101</v>
      </c>
      <c r="Q340" s="32">
        <f>QUARTILE(Q289:Q333,1)</f>
        <v>29.2</v>
      </c>
      <c r="R340" s="32">
        <f t="shared" ref="R340:AC340" si="308">QUARTILE(R289:R333,1)</f>
        <v>29.150000000000002</v>
      </c>
      <c r="S340" s="32">
        <f t="shared" si="308"/>
        <v>29.5</v>
      </c>
      <c r="T340" s="32">
        <f t="shared" si="308"/>
        <v>29.9</v>
      </c>
      <c r="U340" s="32">
        <f t="shared" si="308"/>
        <v>30.25</v>
      </c>
      <c r="V340" s="32">
        <f t="shared" si="308"/>
        <v>30.15</v>
      </c>
      <c r="W340" s="32">
        <f t="shared" si="308"/>
        <v>29.675000000000001</v>
      </c>
      <c r="X340" s="32">
        <f t="shared" si="308"/>
        <v>29.849999999999998</v>
      </c>
      <c r="Y340" s="32">
        <f t="shared" si="308"/>
        <v>30.1</v>
      </c>
      <c r="Z340" s="32">
        <f t="shared" si="308"/>
        <v>29.799999999999997</v>
      </c>
      <c r="AA340" s="32">
        <f t="shared" si="308"/>
        <v>28.924999999999997</v>
      </c>
      <c r="AB340" s="32">
        <f t="shared" si="308"/>
        <v>28.95</v>
      </c>
      <c r="AC340" s="96">
        <f t="shared" si="308"/>
        <v>29.816666666666674</v>
      </c>
      <c r="AE340" s="97" t="s">
        <v>101</v>
      </c>
      <c r="AF340" s="32">
        <f>QUARTILE(AF289:AF333,1)</f>
        <v>24</v>
      </c>
      <c r="AG340" s="32">
        <f t="shared" ref="AG340:AR340" si="309">QUARTILE(AG289:AG333,1)</f>
        <v>24.125</v>
      </c>
      <c r="AH340" s="32">
        <f t="shared" si="309"/>
        <v>24.2</v>
      </c>
      <c r="AI340" s="32">
        <f t="shared" si="309"/>
        <v>24.575000000000003</v>
      </c>
      <c r="AJ340" s="32">
        <f t="shared" si="309"/>
        <v>24.35</v>
      </c>
      <c r="AK340" s="32">
        <f t="shared" si="309"/>
        <v>24.3</v>
      </c>
      <c r="AL340" s="32">
        <f t="shared" si="309"/>
        <v>23.9</v>
      </c>
      <c r="AM340" s="32">
        <f t="shared" si="309"/>
        <v>24.1</v>
      </c>
      <c r="AN340" s="32">
        <f t="shared" si="309"/>
        <v>23.9</v>
      </c>
      <c r="AO340" s="32">
        <f t="shared" si="309"/>
        <v>23.8</v>
      </c>
      <c r="AP340" s="32">
        <f t="shared" si="309"/>
        <v>23.7</v>
      </c>
      <c r="AQ340" s="32">
        <f t="shared" si="309"/>
        <v>23.7</v>
      </c>
      <c r="AR340" s="96">
        <f t="shared" si="309"/>
        <v>24.208333333333332</v>
      </c>
    </row>
    <row r="341" spans="1:44" x14ac:dyDescent="0.25">
      <c r="A341" s="25" t="s">
        <v>102</v>
      </c>
      <c r="B341" s="32">
        <f>QUARTILE(B289:B333,2)</f>
        <v>26.601500000000001</v>
      </c>
      <c r="C341" s="32">
        <f t="shared" ref="C341:N341" si="310">QUARTILE(C289:C333,2)</f>
        <v>26.7</v>
      </c>
      <c r="D341" s="32">
        <f t="shared" si="310"/>
        <v>27</v>
      </c>
      <c r="E341" s="32">
        <f t="shared" si="310"/>
        <v>27.4</v>
      </c>
      <c r="F341" s="32">
        <f t="shared" si="310"/>
        <v>27.116500000000002</v>
      </c>
      <c r="G341" s="32">
        <f t="shared" si="310"/>
        <v>27</v>
      </c>
      <c r="H341" s="32">
        <f t="shared" si="310"/>
        <v>26.7</v>
      </c>
      <c r="I341" s="32">
        <f t="shared" si="310"/>
        <v>26.75</v>
      </c>
      <c r="J341" s="32">
        <f t="shared" si="310"/>
        <v>26.7</v>
      </c>
      <c r="K341" s="32">
        <f t="shared" si="310"/>
        <v>26.7</v>
      </c>
      <c r="L341" s="32">
        <f t="shared" si="310"/>
        <v>26.3</v>
      </c>
      <c r="M341" s="32">
        <f t="shared" si="310"/>
        <v>26.5</v>
      </c>
      <c r="N341" s="96">
        <f t="shared" si="310"/>
        <v>26.827666666666662</v>
      </c>
      <c r="P341" s="97" t="s">
        <v>102</v>
      </c>
      <c r="Q341" s="32">
        <f>QUARTILE(Q289:Q333,2)</f>
        <v>30.3</v>
      </c>
      <c r="R341" s="32">
        <f t="shared" ref="R341:AC341" si="311">QUARTILE(R289:R333,2)</f>
        <v>30.35</v>
      </c>
      <c r="S341" s="32">
        <f t="shared" si="311"/>
        <v>30.5</v>
      </c>
      <c r="T341" s="32">
        <f t="shared" si="311"/>
        <v>31.25</v>
      </c>
      <c r="U341" s="32">
        <f t="shared" si="311"/>
        <v>31</v>
      </c>
      <c r="V341" s="32">
        <f t="shared" si="311"/>
        <v>30.95</v>
      </c>
      <c r="W341" s="32">
        <f t="shared" si="311"/>
        <v>30.5</v>
      </c>
      <c r="X341" s="32">
        <f t="shared" si="311"/>
        <v>30.65</v>
      </c>
      <c r="Y341" s="32">
        <f t="shared" si="311"/>
        <v>31</v>
      </c>
      <c r="Z341" s="32">
        <f t="shared" si="311"/>
        <v>30.8</v>
      </c>
      <c r="AA341" s="32">
        <f t="shared" si="311"/>
        <v>30.25</v>
      </c>
      <c r="AB341" s="32">
        <f t="shared" si="311"/>
        <v>30.200000000000003</v>
      </c>
      <c r="AC341" s="96">
        <f t="shared" si="311"/>
        <v>30.883333333333336</v>
      </c>
      <c r="AE341" s="97" t="s">
        <v>102</v>
      </c>
      <c r="AF341" s="32">
        <f>QUARTILE(AF289:AF333,2)</f>
        <v>24.3</v>
      </c>
      <c r="AG341" s="32">
        <f t="shared" ref="AG341:AR341" si="312">QUARTILE(AG289:AG333,2)</f>
        <v>24.35</v>
      </c>
      <c r="AH341" s="32">
        <f t="shared" si="312"/>
        <v>24.7</v>
      </c>
      <c r="AI341" s="32">
        <f t="shared" si="312"/>
        <v>24.95</v>
      </c>
      <c r="AJ341" s="32">
        <f t="shared" si="312"/>
        <v>24.8</v>
      </c>
      <c r="AK341" s="32">
        <f t="shared" si="312"/>
        <v>24.65</v>
      </c>
      <c r="AL341" s="32">
        <f t="shared" si="312"/>
        <v>24.4</v>
      </c>
      <c r="AM341" s="32">
        <f t="shared" si="312"/>
        <v>24.4</v>
      </c>
      <c r="AN341" s="32">
        <f t="shared" si="312"/>
        <v>24.3</v>
      </c>
      <c r="AO341" s="32">
        <f t="shared" si="312"/>
        <v>24.25</v>
      </c>
      <c r="AP341" s="32">
        <f t="shared" si="312"/>
        <v>23.9</v>
      </c>
      <c r="AQ341" s="32">
        <f t="shared" si="312"/>
        <v>24.2</v>
      </c>
      <c r="AR341" s="96">
        <f t="shared" si="312"/>
        <v>24.349999999999998</v>
      </c>
    </row>
    <row r="342" spans="1:44" x14ac:dyDescent="0.25">
      <c r="A342" s="25" t="s">
        <v>103</v>
      </c>
      <c r="B342" s="32">
        <f>QUARTILE(B289:B333,3)</f>
        <v>26.989000000000001</v>
      </c>
      <c r="C342" s="32">
        <f t="shared" ref="C342:N342" si="313">QUARTILE(C289:C333,3)</f>
        <v>27.15</v>
      </c>
      <c r="D342" s="32">
        <f t="shared" si="313"/>
        <v>27.35</v>
      </c>
      <c r="E342" s="32">
        <f t="shared" si="313"/>
        <v>27.8</v>
      </c>
      <c r="F342" s="32">
        <f t="shared" si="313"/>
        <v>27.6</v>
      </c>
      <c r="G342" s="32">
        <f t="shared" si="313"/>
        <v>27.3</v>
      </c>
      <c r="H342" s="32">
        <f t="shared" si="313"/>
        <v>27.1</v>
      </c>
      <c r="I342" s="32">
        <f t="shared" si="313"/>
        <v>27.094750000000001</v>
      </c>
      <c r="J342" s="32">
        <f t="shared" si="313"/>
        <v>27.051500000000001</v>
      </c>
      <c r="K342" s="32">
        <f t="shared" si="313"/>
        <v>26.9</v>
      </c>
      <c r="L342" s="32">
        <f t="shared" si="313"/>
        <v>26.484500000000001</v>
      </c>
      <c r="M342" s="32">
        <f t="shared" si="313"/>
        <v>27</v>
      </c>
      <c r="N342" s="96">
        <f t="shared" si="313"/>
        <v>27.081818181818186</v>
      </c>
      <c r="P342" s="97" t="s">
        <v>103</v>
      </c>
      <c r="Q342" s="32">
        <f>QUARTILE(Q289:Q333,3)</f>
        <v>30.8</v>
      </c>
      <c r="R342" s="32">
        <f t="shared" ref="R342:AC342" si="314">QUARTILE(R289:R333,3)</f>
        <v>30.675000000000001</v>
      </c>
      <c r="S342" s="32">
        <f t="shared" si="314"/>
        <v>31.15</v>
      </c>
      <c r="T342" s="32">
        <f t="shared" si="314"/>
        <v>31.7</v>
      </c>
      <c r="U342" s="32">
        <f t="shared" si="314"/>
        <v>31.7</v>
      </c>
      <c r="V342" s="32">
        <f t="shared" si="314"/>
        <v>31.424999999999997</v>
      </c>
      <c r="W342" s="32">
        <f t="shared" si="314"/>
        <v>31.1</v>
      </c>
      <c r="X342" s="32">
        <f t="shared" si="314"/>
        <v>31.4</v>
      </c>
      <c r="Y342" s="32">
        <f t="shared" si="314"/>
        <v>31.75</v>
      </c>
      <c r="Z342" s="32">
        <f t="shared" si="314"/>
        <v>31.7</v>
      </c>
      <c r="AA342" s="32">
        <f t="shared" si="314"/>
        <v>30.975000000000001</v>
      </c>
      <c r="AB342" s="32">
        <f t="shared" si="314"/>
        <v>30.9</v>
      </c>
      <c r="AC342" s="96">
        <f t="shared" si="314"/>
        <v>31.324999999999999</v>
      </c>
      <c r="AE342" s="97" t="s">
        <v>103</v>
      </c>
      <c r="AF342" s="32">
        <f>QUARTILE(AF289:AF333,3)</f>
        <v>25.2</v>
      </c>
      <c r="AG342" s="32">
        <f t="shared" ref="AG342:AR342" si="315">QUARTILE(AG289:AG333,3)</f>
        <v>25.2</v>
      </c>
      <c r="AH342" s="32">
        <f t="shared" si="315"/>
        <v>25.4</v>
      </c>
      <c r="AI342" s="32">
        <f t="shared" si="315"/>
        <v>25.574999999999999</v>
      </c>
      <c r="AJ342" s="32">
        <f t="shared" si="315"/>
        <v>25.5</v>
      </c>
      <c r="AK342" s="32">
        <f t="shared" si="315"/>
        <v>25.274999999999999</v>
      </c>
      <c r="AL342" s="32">
        <f t="shared" si="315"/>
        <v>25.2</v>
      </c>
      <c r="AM342" s="32">
        <f t="shared" si="315"/>
        <v>25</v>
      </c>
      <c r="AN342" s="32">
        <f t="shared" si="315"/>
        <v>24.9</v>
      </c>
      <c r="AO342" s="32">
        <f t="shared" si="315"/>
        <v>24.8</v>
      </c>
      <c r="AP342" s="32">
        <f t="shared" si="315"/>
        <v>24.45</v>
      </c>
      <c r="AQ342" s="32">
        <f t="shared" si="315"/>
        <v>24.85</v>
      </c>
      <c r="AR342" s="96">
        <f t="shared" si="315"/>
        <v>24.974999999999998</v>
      </c>
    </row>
    <row r="345" spans="1:44" ht="18.75" x14ac:dyDescent="0.3">
      <c r="A345" s="26" t="s">
        <v>183</v>
      </c>
    </row>
    <row r="346" spans="1:44" ht="15.75" x14ac:dyDescent="0.25">
      <c r="A346" s="23" t="s">
        <v>81</v>
      </c>
      <c r="N346" s="91"/>
      <c r="P346" s="92" t="s">
        <v>108</v>
      </c>
      <c r="AC346" s="91"/>
      <c r="AE346" s="92" t="s">
        <v>95</v>
      </c>
    </row>
    <row r="347" spans="1:44" ht="15.75" x14ac:dyDescent="0.25">
      <c r="A347" s="24" t="s">
        <v>14</v>
      </c>
      <c r="B347" s="93" t="s">
        <v>82</v>
      </c>
      <c r="C347" s="93" t="s">
        <v>83</v>
      </c>
      <c r="D347" s="93" t="s">
        <v>84</v>
      </c>
      <c r="E347" s="93" t="s">
        <v>85</v>
      </c>
      <c r="F347" s="93" t="s">
        <v>86</v>
      </c>
      <c r="G347" s="93" t="s">
        <v>87</v>
      </c>
      <c r="H347" s="93" t="s">
        <v>88</v>
      </c>
      <c r="I347" s="93" t="s">
        <v>89</v>
      </c>
      <c r="J347" s="93" t="s">
        <v>90</v>
      </c>
      <c r="K347" s="93" t="s">
        <v>91</v>
      </c>
      <c r="L347" s="93" t="s">
        <v>92</v>
      </c>
      <c r="M347" s="93" t="s">
        <v>93</v>
      </c>
      <c r="N347" s="94" t="s">
        <v>94</v>
      </c>
      <c r="P347" s="95" t="s">
        <v>14</v>
      </c>
      <c r="Q347" s="93" t="s">
        <v>82</v>
      </c>
      <c r="R347" s="93" t="s">
        <v>83</v>
      </c>
      <c r="S347" s="93" t="s">
        <v>84</v>
      </c>
      <c r="T347" s="93" t="s">
        <v>85</v>
      </c>
      <c r="U347" s="93" t="s">
        <v>86</v>
      </c>
      <c r="V347" s="93" t="s">
        <v>87</v>
      </c>
      <c r="W347" s="93" t="s">
        <v>88</v>
      </c>
      <c r="X347" s="93" t="s">
        <v>89</v>
      </c>
      <c r="Y347" s="93" t="s">
        <v>90</v>
      </c>
      <c r="Z347" s="93" t="s">
        <v>91</v>
      </c>
      <c r="AA347" s="93" t="s">
        <v>92</v>
      </c>
      <c r="AB347" s="93" t="s">
        <v>93</v>
      </c>
      <c r="AC347" s="94" t="s">
        <v>94</v>
      </c>
      <c r="AE347" s="95" t="s">
        <v>14</v>
      </c>
      <c r="AF347" s="93" t="s">
        <v>82</v>
      </c>
      <c r="AG347" s="93" t="s">
        <v>83</v>
      </c>
      <c r="AH347" s="93" t="s">
        <v>84</v>
      </c>
      <c r="AI347" s="93" t="s">
        <v>85</v>
      </c>
      <c r="AJ347" s="93" t="s">
        <v>86</v>
      </c>
      <c r="AK347" s="93" t="s">
        <v>87</v>
      </c>
      <c r="AL347" s="93" t="s">
        <v>88</v>
      </c>
      <c r="AM347" s="93" t="s">
        <v>89</v>
      </c>
      <c r="AN347" s="93" t="s">
        <v>90</v>
      </c>
      <c r="AO347" s="93" t="s">
        <v>91</v>
      </c>
      <c r="AP347" s="93" t="s">
        <v>92</v>
      </c>
      <c r="AQ347" s="93" t="s">
        <v>93</v>
      </c>
      <c r="AR347" s="94" t="s">
        <v>94</v>
      </c>
    </row>
    <row r="348" spans="1:44" x14ac:dyDescent="0.25">
      <c r="A348" s="2">
        <v>2013</v>
      </c>
      <c r="B348" s="32">
        <v>27.625</v>
      </c>
      <c r="C348" s="32">
        <v>27.184000000000001</v>
      </c>
      <c r="D348" s="32">
        <v>27.454999999999998</v>
      </c>
      <c r="E348" s="32">
        <v>27.986999999999998</v>
      </c>
      <c r="F348" s="32">
        <v>27.26</v>
      </c>
      <c r="G348" s="32">
        <v>27.254000000000001</v>
      </c>
      <c r="H348" s="32">
        <v>27.113</v>
      </c>
      <c r="I348" s="32">
        <v>26.975000000000001</v>
      </c>
      <c r="J348" s="32">
        <v>27.427</v>
      </c>
      <c r="K348" s="32">
        <v>26.914999999999999</v>
      </c>
      <c r="L348" s="32">
        <v>26.919</v>
      </c>
      <c r="M348" s="32">
        <v>26.959</v>
      </c>
      <c r="N348" s="96">
        <f t="shared" ref="N348" si="316">AVERAGE(B348:M348)</f>
        <v>27.256083333333333</v>
      </c>
      <c r="P348" s="73">
        <v>2013</v>
      </c>
      <c r="Q348" s="32">
        <v>25.347999999999999</v>
      </c>
      <c r="R348" s="32">
        <v>24.504000000000001</v>
      </c>
      <c r="S348" s="32">
        <v>25.323</v>
      </c>
      <c r="T348" s="32">
        <v>25.613</v>
      </c>
      <c r="U348" s="32">
        <v>25.042000000000002</v>
      </c>
      <c r="V348" s="32">
        <v>24.873000000000001</v>
      </c>
      <c r="W348" s="32">
        <v>24.965</v>
      </c>
      <c r="X348" s="32">
        <v>24.532</v>
      </c>
      <c r="Y348" s="32">
        <v>25.01</v>
      </c>
      <c r="Z348" s="32">
        <v>24.468</v>
      </c>
      <c r="AA348" s="32">
        <v>24.353000000000002</v>
      </c>
      <c r="AB348" s="32">
        <v>24.471</v>
      </c>
      <c r="AC348" s="96">
        <f t="shared" ref="AC348" si="317">AVERAGE(Q348:AB348)</f>
        <v>24.875166666666669</v>
      </c>
      <c r="AE348" s="73">
        <v>2013</v>
      </c>
      <c r="AF348" s="32">
        <v>31</v>
      </c>
      <c r="AG348" s="32">
        <v>30.75</v>
      </c>
      <c r="AH348" s="32">
        <v>30.387</v>
      </c>
      <c r="AI348" s="32">
        <v>31.41</v>
      </c>
      <c r="AJ348" s="32">
        <v>30.986999999999998</v>
      </c>
      <c r="AK348" s="32">
        <v>30.73</v>
      </c>
      <c r="AL348" s="32">
        <v>30.486999999999998</v>
      </c>
      <c r="AM348" s="32">
        <v>30.661000000000001</v>
      </c>
      <c r="AN348" s="32">
        <v>31.396999999999998</v>
      </c>
      <c r="AO348" s="32">
        <v>30.957999999999998</v>
      </c>
      <c r="AP348" s="32">
        <v>30.917000000000002</v>
      </c>
      <c r="AQ348" s="32">
        <v>30.873999999999999</v>
      </c>
      <c r="AR348" s="96">
        <f t="shared" ref="AR348:AR350" si="318">AVERAGE(AF348:AQ348)</f>
        <v>30.879833333333334</v>
      </c>
    </row>
    <row r="349" spans="1:44" x14ac:dyDescent="0.25">
      <c r="A349" s="2">
        <v>2014</v>
      </c>
      <c r="B349"/>
      <c r="C349"/>
      <c r="D349"/>
      <c r="E349"/>
      <c r="F349"/>
      <c r="G349"/>
      <c r="H349"/>
      <c r="I349"/>
      <c r="J349"/>
      <c r="K349"/>
      <c r="L349"/>
      <c r="M349"/>
      <c r="N349" s="96"/>
      <c r="P349" s="73">
        <v>2014</v>
      </c>
      <c r="Q349" s="32"/>
      <c r="R349" s="32"/>
      <c r="S349" s="32"/>
      <c r="T349" s="32"/>
      <c r="U349" s="32"/>
      <c r="V349" s="32"/>
      <c r="W349" s="32"/>
      <c r="X349" s="32"/>
      <c r="Y349" s="32"/>
      <c r="Z349" s="32"/>
      <c r="AA349" s="32"/>
      <c r="AB349" s="32"/>
      <c r="AC349" s="96"/>
      <c r="AE349" s="73">
        <v>2014</v>
      </c>
      <c r="AF349"/>
      <c r="AG349"/>
      <c r="AH349"/>
      <c r="AI349"/>
      <c r="AJ349"/>
      <c r="AK349"/>
      <c r="AL349"/>
      <c r="AM349"/>
      <c r="AN349"/>
      <c r="AO349"/>
      <c r="AP349"/>
      <c r="AQ349"/>
      <c r="AR349" s="96"/>
    </row>
    <row r="350" spans="1:44" x14ac:dyDescent="0.25">
      <c r="A350" s="2">
        <v>2015</v>
      </c>
      <c r="B350" s="32"/>
      <c r="C350" s="32">
        <v>26.657</v>
      </c>
      <c r="D350" s="32">
        <v>26.943999999999999</v>
      </c>
      <c r="E350" s="32">
        <v>27.456</v>
      </c>
      <c r="F350" s="32">
        <v>27.056999999999999</v>
      </c>
      <c r="G350" s="32">
        <v>27.738</v>
      </c>
      <c r="H350" s="32">
        <v>27.033000000000001</v>
      </c>
      <c r="I350" s="32">
        <v>27.036999999999999</v>
      </c>
      <c r="J350" s="32">
        <v>26.931000000000001</v>
      </c>
      <c r="K350" s="32">
        <v>26.951000000000001</v>
      </c>
      <c r="L350" s="32">
        <v>26.596</v>
      </c>
      <c r="M350" s="32">
        <v>27.009</v>
      </c>
      <c r="N350" s="96">
        <f t="shared" ref="N350" si="319">AVERAGE(B350:M350)</f>
        <v>27.037181818181818</v>
      </c>
      <c r="P350" s="73">
        <v>2015</v>
      </c>
      <c r="Q350" s="32"/>
      <c r="R350" s="32">
        <v>23.692</v>
      </c>
      <c r="S350" s="32">
        <v>24.2</v>
      </c>
      <c r="T350" s="32">
        <v>24.893999999999998</v>
      </c>
      <c r="U350" s="32">
        <v>24.827000000000002</v>
      </c>
      <c r="V350" s="32">
        <v>25.216999999999999</v>
      </c>
      <c r="W350" s="32">
        <v>24.643000000000001</v>
      </c>
      <c r="X350" s="32">
        <v>24.616</v>
      </c>
      <c r="Y350" s="32">
        <v>24.491</v>
      </c>
      <c r="Z350" s="32">
        <v>24.306000000000001</v>
      </c>
      <c r="AA350" s="32">
        <v>24.082999999999998</v>
      </c>
      <c r="AB350" s="32">
        <v>24.92</v>
      </c>
      <c r="AC350" s="96">
        <f t="shared" ref="AC350:AC355" si="320">AVERAGE(Q350:AB350)</f>
        <v>24.535363636363638</v>
      </c>
      <c r="AE350" s="73">
        <v>2015</v>
      </c>
      <c r="AF350" s="32"/>
      <c r="AG350" s="32">
        <v>30.722999999999999</v>
      </c>
      <c r="AH350" s="32">
        <v>31.061</v>
      </c>
      <c r="AI350" s="32">
        <v>31.913</v>
      </c>
      <c r="AJ350" s="32">
        <v>30.783000000000001</v>
      </c>
      <c r="AK350" s="32">
        <v>32.046999999999997</v>
      </c>
      <c r="AL350" s="32">
        <v>30.42</v>
      </c>
      <c r="AM350" s="32">
        <v>30.855</v>
      </c>
      <c r="AN350" s="32">
        <v>31.263000000000002</v>
      </c>
      <c r="AO350" s="32">
        <v>32.034999999999997</v>
      </c>
      <c r="AP350" s="32">
        <v>31.516999999999999</v>
      </c>
      <c r="AQ350" s="32">
        <v>30.26</v>
      </c>
      <c r="AR350" s="96">
        <f t="shared" si="318"/>
        <v>31.170636363636365</v>
      </c>
    </row>
    <row r="351" spans="1:44" x14ac:dyDescent="0.25">
      <c r="A351" s="2">
        <v>2016</v>
      </c>
      <c r="B351" s="32">
        <v>30.574000000000002</v>
      </c>
      <c r="C351" s="32">
        <v>27.553999999999998</v>
      </c>
      <c r="D351" s="32">
        <v>27.262</v>
      </c>
      <c r="E351" s="32">
        <v>27.687999999999999</v>
      </c>
      <c r="F351" s="32">
        <v>27.459</v>
      </c>
      <c r="G351" s="32">
        <v>26.83</v>
      </c>
      <c r="H351" s="32">
        <v>26.166</v>
      </c>
      <c r="I351" s="32">
        <v>27.030999999999999</v>
      </c>
      <c r="J351" s="32">
        <v>26.332000000000001</v>
      </c>
      <c r="K351" s="32">
        <v>26.398</v>
      </c>
      <c r="L351" s="32">
        <v>25.568999999999999</v>
      </c>
      <c r="M351" s="32">
        <v>26.254999999999999</v>
      </c>
      <c r="N351" s="96">
        <f t="shared" ref="N351:N355" si="321">AVERAGE(B351:M351)</f>
        <v>27.093166666666672</v>
      </c>
      <c r="P351" s="73">
        <v>2016</v>
      </c>
      <c r="Q351" s="32">
        <v>29.629000000000001</v>
      </c>
      <c r="R351" s="32">
        <v>26.128</v>
      </c>
      <c r="S351" s="32">
        <v>24.239000000000001</v>
      </c>
      <c r="T351" s="32">
        <v>24.532</v>
      </c>
      <c r="U351" s="32">
        <v>24.582999999999998</v>
      </c>
      <c r="V351" s="32">
        <v>24.042999999999999</v>
      </c>
      <c r="W351" s="32">
        <v>23.8</v>
      </c>
      <c r="X351" s="32">
        <v>24.655000000000001</v>
      </c>
      <c r="Y351" s="32">
        <v>23.882999999999999</v>
      </c>
      <c r="Z351" s="32">
        <v>23.913</v>
      </c>
      <c r="AA351" s="32">
        <v>23.49</v>
      </c>
      <c r="AB351" s="32">
        <v>23.661000000000001</v>
      </c>
      <c r="AC351" s="96">
        <f t="shared" si="320"/>
        <v>24.713000000000005</v>
      </c>
      <c r="AE351" s="73">
        <v>2016</v>
      </c>
      <c r="AF351" s="32">
        <v>31.529</v>
      </c>
      <c r="AG351" s="32">
        <v>31.294</v>
      </c>
      <c r="AH351" s="32">
        <v>31.777000000000001</v>
      </c>
      <c r="AI351" s="32">
        <v>32.683</v>
      </c>
      <c r="AJ351" s="32">
        <v>32.473999999999997</v>
      </c>
      <c r="AK351" s="32">
        <v>31.736999999999998</v>
      </c>
      <c r="AL351" s="32">
        <v>30.09</v>
      </c>
      <c r="AM351" s="32">
        <v>31.231999999999999</v>
      </c>
      <c r="AN351" s="32">
        <v>30.59</v>
      </c>
      <c r="AO351" s="32">
        <v>31.626000000000001</v>
      </c>
      <c r="AP351" s="32">
        <v>29.292999999999999</v>
      </c>
      <c r="AQ351" s="32">
        <v>30.541</v>
      </c>
      <c r="AR351" s="96">
        <f t="shared" ref="AR351:AR355" si="322">AVERAGE(AF351:AQ351)</f>
        <v>31.238833333333329</v>
      </c>
    </row>
    <row r="352" spans="1:44" x14ac:dyDescent="0.25">
      <c r="A352" s="2">
        <v>2017</v>
      </c>
      <c r="B352" s="32">
        <v>26.593</v>
      </c>
      <c r="C352" s="32">
        <v>26.616</v>
      </c>
      <c r="D352" s="32">
        <v>26.934000000000001</v>
      </c>
      <c r="E352" s="32">
        <v>27.498000000000001</v>
      </c>
      <c r="F352" s="32">
        <v>26.556999999999999</v>
      </c>
      <c r="G352" s="32">
        <v>26.872</v>
      </c>
      <c r="H352" s="32">
        <v>26.498999999999999</v>
      </c>
      <c r="I352" s="32">
        <v>26.687999999999999</v>
      </c>
      <c r="J352" s="32">
        <v>26.692</v>
      </c>
      <c r="K352" s="32">
        <v>26.754999999999999</v>
      </c>
      <c r="L352" s="32">
        <v>25.622</v>
      </c>
      <c r="M352" s="32">
        <v>26.114000000000001</v>
      </c>
      <c r="N352" s="96">
        <f t="shared" si="321"/>
        <v>26.62</v>
      </c>
      <c r="P352" s="73">
        <v>2017</v>
      </c>
      <c r="Q352" s="32">
        <v>23.661000000000001</v>
      </c>
      <c r="R352" s="32">
        <v>23.654</v>
      </c>
      <c r="S352" s="32">
        <v>24.01</v>
      </c>
      <c r="T352" s="32">
        <v>24.483000000000001</v>
      </c>
      <c r="U352" s="32">
        <v>23.986999999999998</v>
      </c>
      <c r="V352" s="32">
        <v>24.247</v>
      </c>
      <c r="W352" s="32">
        <v>24.419</v>
      </c>
      <c r="X352" s="32">
        <v>24.187999999999999</v>
      </c>
      <c r="Y352" s="32">
        <v>23.983000000000001</v>
      </c>
      <c r="Z352" s="32">
        <v>24.329000000000001</v>
      </c>
      <c r="AA352" s="32">
        <v>23.460999999999999</v>
      </c>
      <c r="AB352" s="32">
        <v>23.728000000000002</v>
      </c>
      <c r="AC352" s="96">
        <f t="shared" si="320"/>
        <v>24.012500000000003</v>
      </c>
      <c r="AE352" s="73">
        <v>2017</v>
      </c>
      <c r="AF352" s="32">
        <v>31.164999999999999</v>
      </c>
      <c r="AG352" s="32">
        <v>31.125</v>
      </c>
      <c r="AH352" s="32">
        <v>31.129000000000001</v>
      </c>
      <c r="AI352" s="32">
        <v>32.380000000000003</v>
      </c>
      <c r="AJ352" s="32">
        <v>31.734999999999999</v>
      </c>
      <c r="AK352" s="32">
        <v>31.48</v>
      </c>
      <c r="AL352" s="32">
        <v>29.9</v>
      </c>
      <c r="AM352" s="32">
        <v>31.067</v>
      </c>
      <c r="AN352" s="32">
        <v>31.97</v>
      </c>
      <c r="AO352" s="32">
        <v>31.396999999999998</v>
      </c>
      <c r="AP352" s="32">
        <v>30.218</v>
      </c>
      <c r="AQ352" s="32">
        <v>30.462</v>
      </c>
      <c r="AR352" s="96">
        <f t="shared" si="322"/>
        <v>31.169</v>
      </c>
    </row>
    <row r="353" spans="1:44" x14ac:dyDescent="0.25">
      <c r="A353" s="2">
        <v>2018</v>
      </c>
      <c r="B353" s="32">
        <v>26.367000000000001</v>
      </c>
      <c r="C353" s="32">
        <v>26.835999999999999</v>
      </c>
      <c r="D353" s="32">
        <v>27.928999999999998</v>
      </c>
      <c r="E353" s="32">
        <v>27.273</v>
      </c>
      <c r="F353" s="32">
        <v>26.847999999999999</v>
      </c>
      <c r="G353" s="32">
        <v>26.581</v>
      </c>
      <c r="H353" s="32">
        <v>26.991</v>
      </c>
      <c r="I353" s="32">
        <v>26.814</v>
      </c>
      <c r="J353" s="32">
        <v>26.391999999999999</v>
      </c>
      <c r="K353" s="32">
        <v>26.495000000000001</v>
      </c>
      <c r="L353" s="32">
        <v>26.484999999999999</v>
      </c>
      <c r="M353" s="32">
        <v>27.094000000000001</v>
      </c>
      <c r="N353" s="96">
        <f t="shared" si="321"/>
        <v>26.842083333333331</v>
      </c>
      <c r="P353" s="73">
        <v>2018</v>
      </c>
      <c r="Q353" s="32">
        <v>23.716000000000001</v>
      </c>
      <c r="R353" s="32">
        <v>23.45</v>
      </c>
      <c r="S353" s="32">
        <v>24.744</v>
      </c>
      <c r="T353" s="32">
        <v>24.016999999999999</v>
      </c>
      <c r="U353" s="32">
        <v>24.623000000000001</v>
      </c>
      <c r="V353" s="32">
        <v>24.169</v>
      </c>
      <c r="W353" s="32">
        <v>24.61</v>
      </c>
      <c r="X353" s="32">
        <v>24.393999999999998</v>
      </c>
      <c r="Y353" s="32">
        <v>23.96</v>
      </c>
      <c r="Z353" s="32">
        <v>24.023</v>
      </c>
      <c r="AA353" s="32">
        <v>24.056999999999999</v>
      </c>
      <c r="AB353" s="32">
        <v>23.867999999999999</v>
      </c>
      <c r="AC353" s="96">
        <f t="shared" si="320"/>
        <v>24.13591666666667</v>
      </c>
      <c r="AE353" s="73">
        <v>2018</v>
      </c>
      <c r="AF353" s="32">
        <v>30.838999999999999</v>
      </c>
      <c r="AG353" s="32">
        <v>32.033000000000001</v>
      </c>
      <c r="AH353" s="32">
        <v>32.804000000000002</v>
      </c>
      <c r="AI353" s="32">
        <v>32.773000000000003</v>
      </c>
      <c r="AJ353" s="32">
        <v>30.873999999999999</v>
      </c>
      <c r="AK353" s="32">
        <v>30.658999999999999</v>
      </c>
      <c r="AL353" s="32">
        <v>31.326000000000001</v>
      </c>
      <c r="AM353" s="32">
        <v>31.097000000000001</v>
      </c>
      <c r="AN353" s="32">
        <v>30.92</v>
      </c>
      <c r="AO353" s="32">
        <v>30.358000000000001</v>
      </c>
      <c r="AP353" s="32">
        <v>30.876999999999999</v>
      </c>
      <c r="AQ353" s="32">
        <v>32.006</v>
      </c>
      <c r="AR353" s="96">
        <f t="shared" si="322"/>
        <v>31.380500000000001</v>
      </c>
    </row>
    <row r="354" spans="1:44" x14ac:dyDescent="0.25">
      <c r="A354" s="2">
        <v>2019</v>
      </c>
      <c r="B354" s="32">
        <v>26.422000000000001</v>
      </c>
      <c r="C354" s="32">
        <v>26.552</v>
      </c>
      <c r="D354" s="32">
        <v>26.97</v>
      </c>
      <c r="E354" s="32">
        <v>27.212</v>
      </c>
      <c r="F354" s="32">
        <v>27.184000000000001</v>
      </c>
      <c r="G354" s="32">
        <v>27.06</v>
      </c>
      <c r="H354" s="32">
        <v>26.463000000000001</v>
      </c>
      <c r="I354" s="32">
        <v>26.582999999999998</v>
      </c>
      <c r="J354" s="32">
        <v>26.523</v>
      </c>
      <c r="K354" s="32">
        <v>26.297000000000001</v>
      </c>
      <c r="L354" s="32">
        <v>26.132000000000001</v>
      </c>
      <c r="M354" s="32">
        <v>26.169</v>
      </c>
      <c r="N354" s="96">
        <f t="shared" si="321"/>
        <v>26.630583333333334</v>
      </c>
      <c r="P354" s="73">
        <v>2019</v>
      </c>
      <c r="Q354" s="32">
        <v>23.873999999999999</v>
      </c>
      <c r="R354" s="32">
        <v>23.914000000000001</v>
      </c>
      <c r="S354" s="32">
        <v>24.312999999999999</v>
      </c>
      <c r="T354" s="32">
        <v>24.247</v>
      </c>
      <c r="U354" s="32">
        <v>24.815999999999999</v>
      </c>
      <c r="V354" s="32">
        <v>24.547000000000001</v>
      </c>
      <c r="W354" s="32">
        <v>24.132000000000001</v>
      </c>
      <c r="X354" s="32">
        <v>24.077000000000002</v>
      </c>
      <c r="Y354" s="32">
        <v>23.963000000000001</v>
      </c>
      <c r="Z354" s="32">
        <v>23.547999999999998</v>
      </c>
      <c r="AA354" s="32">
        <v>23.736999999999998</v>
      </c>
      <c r="AB354" s="32">
        <v>23.974</v>
      </c>
      <c r="AC354" s="96">
        <f t="shared" si="320"/>
        <v>24.095166666666668</v>
      </c>
      <c r="AE354" s="73">
        <v>2019</v>
      </c>
      <c r="AF354" s="32">
        <v>30.486999999999998</v>
      </c>
      <c r="AG354" s="32">
        <v>30.713999999999999</v>
      </c>
      <c r="AH354" s="32">
        <v>31.055</v>
      </c>
      <c r="AI354" s="32">
        <v>31.71</v>
      </c>
      <c r="AJ354" s="32">
        <v>31.594000000000001</v>
      </c>
      <c r="AK354" s="32">
        <v>31.587</v>
      </c>
      <c r="AL354" s="32">
        <v>30.568000000000001</v>
      </c>
      <c r="AM354" s="32">
        <v>31.052</v>
      </c>
      <c r="AN354" s="32">
        <v>31.157</v>
      </c>
      <c r="AO354" s="32">
        <v>31.751999999999999</v>
      </c>
      <c r="AP354" s="32">
        <v>30.58</v>
      </c>
      <c r="AQ354" s="32">
        <v>30.416</v>
      </c>
      <c r="AR354" s="96">
        <f t="shared" si="322"/>
        <v>31.055999999999997</v>
      </c>
    </row>
    <row r="355" spans="1:44" x14ac:dyDescent="0.25">
      <c r="A355" s="2">
        <v>2020</v>
      </c>
      <c r="B355" s="32">
        <v>26.719000000000001</v>
      </c>
      <c r="C355" s="32">
        <v>26.946000000000002</v>
      </c>
      <c r="D355" s="32">
        <v>27.314</v>
      </c>
      <c r="E355" s="32">
        <v>27.422000000000001</v>
      </c>
      <c r="F355" s="32">
        <v>27.366</v>
      </c>
      <c r="G355" s="32">
        <v>26.552</v>
      </c>
      <c r="H355" s="32">
        <v>26.346</v>
      </c>
      <c r="I355" s="32">
        <v>26.584</v>
      </c>
      <c r="J355" s="32">
        <v>26.446999999999999</v>
      </c>
      <c r="K355" s="32">
        <v>26.44</v>
      </c>
      <c r="L355" s="32">
        <v>26.19</v>
      </c>
      <c r="M355" s="32">
        <v>26.123999999999999</v>
      </c>
      <c r="N355" s="96">
        <f t="shared" si="321"/>
        <v>26.704166666666669</v>
      </c>
      <c r="P355" s="73">
        <v>2020</v>
      </c>
      <c r="Q355" s="32">
        <v>24.187000000000001</v>
      </c>
      <c r="R355" s="32">
        <v>24.321000000000002</v>
      </c>
      <c r="S355" s="32">
        <v>23.847999999999999</v>
      </c>
      <c r="T355" s="32">
        <v>24.483000000000001</v>
      </c>
      <c r="U355" s="32">
        <v>24.739000000000001</v>
      </c>
      <c r="V355" s="32">
        <v>24.172999999999998</v>
      </c>
      <c r="W355" s="32">
        <v>23.841999999999999</v>
      </c>
      <c r="X355" s="32">
        <v>24.032</v>
      </c>
      <c r="Y355" s="32">
        <v>23.683</v>
      </c>
      <c r="Z355" s="32">
        <v>23.81</v>
      </c>
      <c r="AA355" s="32">
        <v>23.882999999999999</v>
      </c>
      <c r="AB355" s="32">
        <v>23.581</v>
      </c>
      <c r="AC355" s="96">
        <f t="shared" si="320"/>
        <v>24.048500000000004</v>
      </c>
      <c r="AE355" s="73">
        <v>2020</v>
      </c>
      <c r="AF355" s="32">
        <v>30.997</v>
      </c>
      <c r="AG355" s="32">
        <v>31.19</v>
      </c>
      <c r="AH355" s="32">
        <v>32.506</v>
      </c>
      <c r="AI355" s="32">
        <v>31.986999999999998</v>
      </c>
      <c r="AJ355" s="32">
        <v>31.648</v>
      </c>
      <c r="AK355" s="32">
        <v>31.062999999999999</v>
      </c>
      <c r="AL355" s="32">
        <v>30.777000000000001</v>
      </c>
      <c r="AM355" s="32">
        <v>30.725999999999999</v>
      </c>
      <c r="AN355" s="32">
        <v>32.046999999999997</v>
      </c>
      <c r="AO355" s="32">
        <v>31.952000000000002</v>
      </c>
      <c r="AP355" s="32">
        <v>30.873000000000001</v>
      </c>
      <c r="AQ355" s="32">
        <v>30.887</v>
      </c>
      <c r="AR355" s="96">
        <f t="shared" si="322"/>
        <v>31.38775</v>
      </c>
    </row>
    <row r="357" spans="1:44" x14ac:dyDescent="0.25">
      <c r="A357" s="25" t="s">
        <v>96</v>
      </c>
      <c r="B357" s="32">
        <f t="shared" ref="B357:N357" si="323">AVERAGE(B348:B355)</f>
        <v>27.383333333333336</v>
      </c>
      <c r="C357" s="32">
        <f t="shared" si="323"/>
        <v>26.906428571428567</v>
      </c>
      <c r="D357" s="32">
        <f t="shared" si="323"/>
        <v>27.258285714285712</v>
      </c>
      <c r="E357" s="32">
        <f t="shared" si="323"/>
        <v>27.505142857142857</v>
      </c>
      <c r="F357" s="32">
        <f t="shared" si="323"/>
        <v>27.104428571428571</v>
      </c>
      <c r="G357" s="32">
        <f t="shared" si="323"/>
        <v>26.983857142857143</v>
      </c>
      <c r="H357" s="32">
        <f t="shared" si="323"/>
        <v>26.658714285714286</v>
      </c>
      <c r="I357" s="32">
        <f t="shared" si="323"/>
        <v>26.816000000000003</v>
      </c>
      <c r="J357" s="32">
        <f t="shared" si="323"/>
        <v>26.677714285714284</v>
      </c>
      <c r="K357" s="32">
        <f t="shared" si="323"/>
        <v>26.607285714285712</v>
      </c>
      <c r="L357" s="32">
        <f t="shared" si="323"/>
        <v>26.216142857142859</v>
      </c>
      <c r="M357" s="32">
        <f t="shared" si="323"/>
        <v>26.532000000000004</v>
      </c>
      <c r="N357" s="96">
        <f t="shared" si="323"/>
        <v>26.883323593073595</v>
      </c>
      <c r="P357" s="97" t="s">
        <v>96</v>
      </c>
      <c r="Q357" s="32">
        <f t="shared" ref="Q357:AC357" si="324">AVERAGE(Q348:Q355)</f>
        <v>25.069166666666671</v>
      </c>
      <c r="R357" s="32">
        <f t="shared" si="324"/>
        <v>24.237571428571425</v>
      </c>
      <c r="S357" s="32">
        <f t="shared" si="324"/>
        <v>24.382428571428573</v>
      </c>
      <c r="T357" s="32">
        <f t="shared" si="324"/>
        <v>24.609857142857145</v>
      </c>
      <c r="U357" s="32">
        <f t="shared" si="324"/>
        <v>24.659571428571429</v>
      </c>
      <c r="V357" s="32">
        <f t="shared" si="324"/>
        <v>24.467000000000002</v>
      </c>
      <c r="W357" s="32">
        <f t="shared" si="324"/>
        <v>24.344428571428573</v>
      </c>
      <c r="X357" s="32">
        <f t="shared" si="324"/>
        <v>24.356285714285715</v>
      </c>
      <c r="Y357" s="32">
        <f t="shared" si="324"/>
        <v>24.138999999999999</v>
      </c>
      <c r="Z357" s="32">
        <f t="shared" si="324"/>
        <v>24.056714285714285</v>
      </c>
      <c r="AA357" s="32">
        <f t="shared" si="324"/>
        <v>23.866285714285716</v>
      </c>
      <c r="AB357" s="32">
        <f t="shared" si="324"/>
        <v>24.028999999999996</v>
      </c>
      <c r="AC357" s="96">
        <f t="shared" si="324"/>
        <v>24.345087662337669</v>
      </c>
      <c r="AE357" s="97" t="s">
        <v>96</v>
      </c>
      <c r="AF357" s="32">
        <f t="shared" ref="AF357:AR357" si="325">AVERAGE(AF348:AF355)</f>
        <v>31.002833333333331</v>
      </c>
      <c r="AG357" s="32">
        <f t="shared" si="325"/>
        <v>31.118428571428574</v>
      </c>
      <c r="AH357" s="32">
        <f t="shared" si="325"/>
        <v>31.531285714285719</v>
      </c>
      <c r="AI357" s="32">
        <f t="shared" si="325"/>
        <v>32.122285714285717</v>
      </c>
      <c r="AJ357" s="32">
        <f t="shared" si="325"/>
        <v>31.442142857142859</v>
      </c>
      <c r="AK357" s="32">
        <f t="shared" si="325"/>
        <v>31.328999999999997</v>
      </c>
      <c r="AL357" s="32">
        <f t="shared" si="325"/>
        <v>30.509714285714285</v>
      </c>
      <c r="AM357" s="32">
        <f t="shared" si="325"/>
        <v>30.955714285714286</v>
      </c>
      <c r="AN357" s="32">
        <f t="shared" si="325"/>
        <v>31.334857142857143</v>
      </c>
      <c r="AO357" s="32">
        <f t="shared" si="325"/>
        <v>31.439714285714285</v>
      </c>
      <c r="AP357" s="32">
        <f t="shared" si="325"/>
        <v>30.610714285714284</v>
      </c>
      <c r="AQ357" s="32">
        <f t="shared" si="325"/>
        <v>30.777999999999999</v>
      </c>
      <c r="AR357" s="96">
        <f t="shared" si="325"/>
        <v>31.183221861471861</v>
      </c>
    </row>
    <row r="358" spans="1:44" x14ac:dyDescent="0.25">
      <c r="A358" s="25" t="s">
        <v>97</v>
      </c>
      <c r="B358" s="32">
        <f t="shared" ref="B358:N358" si="326">STDEV(B348:B355)</f>
        <v>1.6286078308379424</v>
      </c>
      <c r="C358" s="32">
        <f t="shared" si="326"/>
        <v>0.35942169158378895</v>
      </c>
      <c r="D358" s="32">
        <f t="shared" si="326"/>
        <v>0.3602585711613781</v>
      </c>
      <c r="E358" s="32">
        <f t="shared" si="326"/>
        <v>0.26294006197321068</v>
      </c>
      <c r="F358" s="32">
        <f t="shared" si="326"/>
        <v>0.31420739283837057</v>
      </c>
      <c r="G358" s="32">
        <f t="shared" si="326"/>
        <v>0.41482624015822545</v>
      </c>
      <c r="H358" s="32">
        <f t="shared" si="326"/>
        <v>0.37886880503489778</v>
      </c>
      <c r="I358" s="32">
        <f t="shared" si="326"/>
        <v>0.20200990074746367</v>
      </c>
      <c r="J358" s="32">
        <f t="shared" si="326"/>
        <v>0.38818024777402677</v>
      </c>
      <c r="K358" s="32">
        <f t="shared" si="326"/>
        <v>0.26309612583345121</v>
      </c>
      <c r="L358" s="32">
        <f t="shared" si="326"/>
        <v>0.49835510384043402</v>
      </c>
      <c r="M358" s="32">
        <f t="shared" si="326"/>
        <v>0.46104735837727884</v>
      </c>
      <c r="N358" s="96">
        <f t="shared" si="326"/>
        <v>0.24955667686009816</v>
      </c>
      <c r="P358" s="97" t="s">
        <v>97</v>
      </c>
      <c r="Q358" s="32">
        <f t="shared" ref="Q358:AC358" si="327">STDEV(Q348:Q355)</f>
        <v>2.3190714880457368</v>
      </c>
      <c r="R358" s="32">
        <f t="shared" si="327"/>
        <v>0.91422423528418495</v>
      </c>
      <c r="S358" s="32">
        <f t="shared" si="327"/>
        <v>0.49973288102840752</v>
      </c>
      <c r="T358" s="32">
        <f t="shared" si="327"/>
        <v>0.517755549969104</v>
      </c>
      <c r="U358" s="32">
        <f t="shared" si="327"/>
        <v>0.3328202002798003</v>
      </c>
      <c r="V358" s="32">
        <f t="shared" si="327"/>
        <v>0.43534507385904053</v>
      </c>
      <c r="W358" s="32">
        <f t="shared" si="327"/>
        <v>0.43671228405853096</v>
      </c>
      <c r="X358" s="32">
        <f t="shared" si="327"/>
        <v>0.25834777225393563</v>
      </c>
      <c r="Y358" s="32">
        <f t="shared" si="327"/>
        <v>0.45522338838567344</v>
      </c>
      <c r="Z358" s="32">
        <f t="shared" si="327"/>
        <v>0.32835129271646241</v>
      </c>
      <c r="AA358" s="32">
        <f t="shared" si="327"/>
        <v>0.32738087619046813</v>
      </c>
      <c r="AB358" s="32">
        <f t="shared" si="327"/>
        <v>0.49073414391093712</v>
      </c>
      <c r="AC358" s="96">
        <f t="shared" si="327"/>
        <v>0.35527923042386789</v>
      </c>
      <c r="AE358" s="97" t="s">
        <v>97</v>
      </c>
      <c r="AF358" s="32">
        <f t="shared" ref="AF358:AR358" si="328">STDEV(AF348:AF355)</f>
        <v>0.34528736824081335</v>
      </c>
      <c r="AG358" s="32">
        <f t="shared" si="328"/>
        <v>0.47047807499140681</v>
      </c>
      <c r="AH358" s="32">
        <f t="shared" si="328"/>
        <v>0.87077412193322101</v>
      </c>
      <c r="AI358" s="32">
        <f t="shared" si="328"/>
        <v>0.50722766561171084</v>
      </c>
      <c r="AJ358" s="32">
        <f t="shared" si="328"/>
        <v>0.60281877557892583</v>
      </c>
      <c r="AK358" s="32">
        <f t="shared" si="328"/>
        <v>0.52437423023384044</v>
      </c>
      <c r="AL358" s="32">
        <f t="shared" si="328"/>
        <v>0.46505150764394398</v>
      </c>
      <c r="AM358" s="32">
        <f t="shared" si="328"/>
        <v>0.21123424145224343</v>
      </c>
      <c r="AN358" s="32">
        <f t="shared" si="328"/>
        <v>0.528855817960316</v>
      </c>
      <c r="AO358" s="32">
        <f t="shared" si="328"/>
        <v>0.59902774401127512</v>
      </c>
      <c r="AP358" s="32">
        <f t="shared" si="328"/>
        <v>0.70076213612649751</v>
      </c>
      <c r="AQ358" s="32">
        <f t="shared" si="328"/>
        <v>0.58941694354110064</v>
      </c>
      <c r="AR358" s="96">
        <f t="shared" si="328"/>
        <v>0.17908736989499136</v>
      </c>
    </row>
    <row r="359" spans="1:44" x14ac:dyDescent="0.25">
      <c r="A359" s="25" t="s">
        <v>98</v>
      </c>
      <c r="B359" s="32">
        <f t="shared" ref="B359:N359" si="329">B358/B357*100</f>
        <v>5.9474418655067884</v>
      </c>
      <c r="C359" s="32">
        <f t="shared" si="329"/>
        <v>1.3358208824691513</v>
      </c>
      <c r="D359" s="32">
        <f t="shared" si="329"/>
        <v>1.3216479383095294</v>
      </c>
      <c r="E359" s="32">
        <f t="shared" si="329"/>
        <v>0.95596690167681608</v>
      </c>
      <c r="F359" s="32">
        <f t="shared" si="329"/>
        <v>1.1592474344564643</v>
      </c>
      <c r="G359" s="32">
        <f t="shared" si="329"/>
        <v>1.5373126160654667</v>
      </c>
      <c r="H359" s="32">
        <f t="shared" si="329"/>
        <v>1.4211818356068422</v>
      </c>
      <c r="I359" s="32">
        <f t="shared" si="329"/>
        <v>0.7533185439568304</v>
      </c>
      <c r="J359" s="32">
        <f t="shared" si="329"/>
        <v>1.4550731131485817</v>
      </c>
      <c r="K359" s="32">
        <f t="shared" si="329"/>
        <v>0.98881234507957472</v>
      </c>
      <c r="L359" s="32">
        <f t="shared" si="329"/>
        <v>1.9009474679630531</v>
      </c>
      <c r="M359" s="32">
        <f t="shared" si="329"/>
        <v>1.7377029940346707</v>
      </c>
      <c r="N359" s="96">
        <f t="shared" si="329"/>
        <v>0.9282954765473852</v>
      </c>
      <c r="P359" s="97" t="s">
        <v>98</v>
      </c>
      <c r="Q359" s="32">
        <f t="shared" ref="Q359:AC359" si="330">Q358/Q357*100</f>
        <v>9.2506923699593919</v>
      </c>
      <c r="R359" s="32">
        <f t="shared" si="330"/>
        <v>3.7719300301122201</v>
      </c>
      <c r="S359" s="32">
        <f t="shared" si="330"/>
        <v>2.0495615502960871</v>
      </c>
      <c r="T359" s="32">
        <f t="shared" si="330"/>
        <v>2.1038543497574884</v>
      </c>
      <c r="U359" s="32">
        <f t="shared" si="330"/>
        <v>1.349659304679494</v>
      </c>
      <c r="V359" s="32">
        <f t="shared" si="330"/>
        <v>1.7793152975805799</v>
      </c>
      <c r="W359" s="32">
        <f t="shared" si="330"/>
        <v>1.7938900589807678</v>
      </c>
      <c r="X359" s="32">
        <f t="shared" si="330"/>
        <v>1.0607026674120785</v>
      </c>
      <c r="Y359" s="32">
        <f t="shared" si="330"/>
        <v>1.885841950311419</v>
      </c>
      <c r="Z359" s="32">
        <f t="shared" si="330"/>
        <v>1.364904985846088</v>
      </c>
      <c r="AA359" s="32">
        <f t="shared" si="330"/>
        <v>1.3717294769269721</v>
      </c>
      <c r="AB359" s="32">
        <f t="shared" si="330"/>
        <v>2.0422578713676689</v>
      </c>
      <c r="AC359" s="96">
        <f t="shared" si="330"/>
        <v>1.4593466877241601</v>
      </c>
      <c r="AE359" s="97" t="s">
        <v>98</v>
      </c>
      <c r="AF359" s="32">
        <f t="shared" ref="AF359:AR359" si="331">AF358/AF357*100</f>
        <v>1.1137284277484747</v>
      </c>
      <c r="AG359" s="32">
        <f t="shared" si="331"/>
        <v>1.5118953513718776</v>
      </c>
      <c r="AH359" s="32">
        <f t="shared" si="331"/>
        <v>2.7616194589195069</v>
      </c>
      <c r="AI359" s="32">
        <f t="shared" si="331"/>
        <v>1.5790522197681962</v>
      </c>
      <c r="AJ359" s="32">
        <f t="shared" si="331"/>
        <v>1.9172318449090078</v>
      </c>
      <c r="AK359" s="32">
        <f t="shared" si="331"/>
        <v>1.6737662556539963</v>
      </c>
      <c r="AL359" s="32">
        <f t="shared" si="331"/>
        <v>1.5242735585422946</v>
      </c>
      <c r="AM359" s="32">
        <f t="shared" si="331"/>
        <v>0.68237560116558393</v>
      </c>
      <c r="AN359" s="32">
        <f t="shared" si="331"/>
        <v>1.6877556375931013</v>
      </c>
      <c r="AO359" s="32">
        <f t="shared" si="331"/>
        <v>1.9053218441093276</v>
      </c>
      <c r="AP359" s="32">
        <f t="shared" si="331"/>
        <v>2.2892707748853032</v>
      </c>
      <c r="AQ359" s="32">
        <f t="shared" si="331"/>
        <v>1.9150592746153119</v>
      </c>
      <c r="AR359" s="96">
        <f t="shared" si="331"/>
        <v>0.57430682015658263</v>
      </c>
    </row>
    <row r="360" spans="1:44" x14ac:dyDescent="0.25">
      <c r="A360" s="25" t="s">
        <v>99</v>
      </c>
      <c r="B360" s="32">
        <f t="shared" ref="B360:N360" si="332">MIN(B348:B355)</f>
        <v>26.367000000000001</v>
      </c>
      <c r="C360" s="32">
        <f t="shared" si="332"/>
        <v>26.552</v>
      </c>
      <c r="D360" s="32">
        <f t="shared" si="332"/>
        <v>26.934000000000001</v>
      </c>
      <c r="E360" s="32">
        <f t="shared" si="332"/>
        <v>27.212</v>
      </c>
      <c r="F360" s="32">
        <f t="shared" si="332"/>
        <v>26.556999999999999</v>
      </c>
      <c r="G360" s="32">
        <f t="shared" si="332"/>
        <v>26.552</v>
      </c>
      <c r="H360" s="32">
        <f t="shared" si="332"/>
        <v>26.166</v>
      </c>
      <c r="I360" s="32">
        <f t="shared" si="332"/>
        <v>26.582999999999998</v>
      </c>
      <c r="J360" s="32">
        <f t="shared" si="332"/>
        <v>26.332000000000001</v>
      </c>
      <c r="K360" s="32">
        <f t="shared" si="332"/>
        <v>26.297000000000001</v>
      </c>
      <c r="L360" s="32">
        <f t="shared" si="332"/>
        <v>25.568999999999999</v>
      </c>
      <c r="M360" s="32">
        <f t="shared" si="332"/>
        <v>26.114000000000001</v>
      </c>
      <c r="N360" s="96">
        <f t="shared" si="332"/>
        <v>26.62</v>
      </c>
      <c r="P360" s="97" t="s">
        <v>99</v>
      </c>
      <c r="Q360" s="32">
        <f t="shared" ref="Q360:AC360" si="333">MIN(Q348:Q355)</f>
        <v>23.661000000000001</v>
      </c>
      <c r="R360" s="32">
        <f t="shared" si="333"/>
        <v>23.45</v>
      </c>
      <c r="S360" s="32">
        <f t="shared" si="333"/>
        <v>23.847999999999999</v>
      </c>
      <c r="T360" s="32">
        <f t="shared" si="333"/>
        <v>24.016999999999999</v>
      </c>
      <c r="U360" s="32">
        <f t="shared" si="333"/>
        <v>23.986999999999998</v>
      </c>
      <c r="V360" s="32">
        <f t="shared" si="333"/>
        <v>24.042999999999999</v>
      </c>
      <c r="W360" s="32">
        <f t="shared" si="333"/>
        <v>23.8</v>
      </c>
      <c r="X360" s="32">
        <f t="shared" si="333"/>
        <v>24.032</v>
      </c>
      <c r="Y360" s="32">
        <f t="shared" si="333"/>
        <v>23.683</v>
      </c>
      <c r="Z360" s="32">
        <f t="shared" si="333"/>
        <v>23.547999999999998</v>
      </c>
      <c r="AA360" s="32">
        <f t="shared" si="333"/>
        <v>23.460999999999999</v>
      </c>
      <c r="AB360" s="32">
        <f t="shared" si="333"/>
        <v>23.581</v>
      </c>
      <c r="AC360" s="96">
        <f t="shared" si="333"/>
        <v>24.012500000000003</v>
      </c>
      <c r="AE360" s="97" t="s">
        <v>99</v>
      </c>
      <c r="AF360" s="32">
        <f t="shared" ref="AF360:AR360" si="334">MIN(AF348:AF355)</f>
        <v>30.486999999999998</v>
      </c>
      <c r="AG360" s="32">
        <f t="shared" si="334"/>
        <v>30.713999999999999</v>
      </c>
      <c r="AH360" s="32">
        <f t="shared" si="334"/>
        <v>30.387</v>
      </c>
      <c r="AI360" s="32">
        <f t="shared" si="334"/>
        <v>31.41</v>
      </c>
      <c r="AJ360" s="32">
        <f t="shared" si="334"/>
        <v>30.783000000000001</v>
      </c>
      <c r="AK360" s="32">
        <f t="shared" si="334"/>
        <v>30.658999999999999</v>
      </c>
      <c r="AL360" s="32">
        <f t="shared" si="334"/>
        <v>29.9</v>
      </c>
      <c r="AM360" s="32">
        <f t="shared" si="334"/>
        <v>30.661000000000001</v>
      </c>
      <c r="AN360" s="32">
        <f t="shared" si="334"/>
        <v>30.59</v>
      </c>
      <c r="AO360" s="32">
        <f t="shared" si="334"/>
        <v>30.358000000000001</v>
      </c>
      <c r="AP360" s="32">
        <f t="shared" si="334"/>
        <v>29.292999999999999</v>
      </c>
      <c r="AQ360" s="32">
        <f t="shared" si="334"/>
        <v>30.26</v>
      </c>
      <c r="AR360" s="96">
        <f t="shared" si="334"/>
        <v>30.879833333333334</v>
      </c>
    </row>
    <row r="361" spans="1:44" x14ac:dyDescent="0.25">
      <c r="A361" s="25" t="s">
        <v>100</v>
      </c>
      <c r="B361" s="32">
        <f t="shared" ref="B361:N361" si="335">MAX(B348:B355)</f>
        <v>30.574000000000002</v>
      </c>
      <c r="C361" s="32">
        <f t="shared" si="335"/>
        <v>27.553999999999998</v>
      </c>
      <c r="D361" s="32">
        <f t="shared" si="335"/>
        <v>27.928999999999998</v>
      </c>
      <c r="E361" s="32">
        <f t="shared" si="335"/>
        <v>27.986999999999998</v>
      </c>
      <c r="F361" s="32">
        <f t="shared" si="335"/>
        <v>27.459</v>
      </c>
      <c r="G361" s="32">
        <f t="shared" si="335"/>
        <v>27.738</v>
      </c>
      <c r="H361" s="32">
        <f t="shared" si="335"/>
        <v>27.113</v>
      </c>
      <c r="I361" s="32">
        <f t="shared" si="335"/>
        <v>27.036999999999999</v>
      </c>
      <c r="J361" s="32">
        <f t="shared" si="335"/>
        <v>27.427</v>
      </c>
      <c r="K361" s="32">
        <f t="shared" si="335"/>
        <v>26.951000000000001</v>
      </c>
      <c r="L361" s="32">
        <f t="shared" si="335"/>
        <v>26.919</v>
      </c>
      <c r="M361" s="32">
        <f t="shared" si="335"/>
        <v>27.094000000000001</v>
      </c>
      <c r="N361" s="96">
        <f t="shared" si="335"/>
        <v>27.256083333333333</v>
      </c>
      <c r="P361" s="97" t="s">
        <v>100</v>
      </c>
      <c r="Q361" s="32">
        <f t="shared" ref="Q361:AC361" si="336">MAX(Q348:Q355)</f>
        <v>29.629000000000001</v>
      </c>
      <c r="R361" s="32">
        <f t="shared" si="336"/>
        <v>26.128</v>
      </c>
      <c r="S361" s="32">
        <f t="shared" si="336"/>
        <v>25.323</v>
      </c>
      <c r="T361" s="32">
        <f t="shared" si="336"/>
        <v>25.613</v>
      </c>
      <c r="U361" s="32">
        <f t="shared" si="336"/>
        <v>25.042000000000002</v>
      </c>
      <c r="V361" s="32">
        <f t="shared" si="336"/>
        <v>25.216999999999999</v>
      </c>
      <c r="W361" s="32">
        <f t="shared" si="336"/>
        <v>24.965</v>
      </c>
      <c r="X361" s="32">
        <f t="shared" si="336"/>
        <v>24.655000000000001</v>
      </c>
      <c r="Y361" s="32">
        <f t="shared" si="336"/>
        <v>25.01</v>
      </c>
      <c r="Z361" s="32">
        <f t="shared" si="336"/>
        <v>24.468</v>
      </c>
      <c r="AA361" s="32">
        <f t="shared" si="336"/>
        <v>24.353000000000002</v>
      </c>
      <c r="AB361" s="32">
        <f t="shared" si="336"/>
        <v>24.92</v>
      </c>
      <c r="AC361" s="96">
        <f t="shared" si="336"/>
        <v>24.875166666666669</v>
      </c>
      <c r="AE361" s="97" t="s">
        <v>100</v>
      </c>
      <c r="AF361" s="32">
        <f t="shared" ref="AF361:AR361" si="337">MAX(AF348:AF355)</f>
        <v>31.529</v>
      </c>
      <c r="AG361" s="32">
        <f t="shared" si="337"/>
        <v>32.033000000000001</v>
      </c>
      <c r="AH361" s="32">
        <f t="shared" si="337"/>
        <v>32.804000000000002</v>
      </c>
      <c r="AI361" s="32">
        <f t="shared" si="337"/>
        <v>32.773000000000003</v>
      </c>
      <c r="AJ361" s="32">
        <f t="shared" si="337"/>
        <v>32.473999999999997</v>
      </c>
      <c r="AK361" s="32">
        <f t="shared" si="337"/>
        <v>32.046999999999997</v>
      </c>
      <c r="AL361" s="32">
        <f t="shared" si="337"/>
        <v>31.326000000000001</v>
      </c>
      <c r="AM361" s="32">
        <f t="shared" si="337"/>
        <v>31.231999999999999</v>
      </c>
      <c r="AN361" s="32">
        <f t="shared" si="337"/>
        <v>32.046999999999997</v>
      </c>
      <c r="AO361" s="32">
        <f t="shared" si="337"/>
        <v>32.034999999999997</v>
      </c>
      <c r="AP361" s="32">
        <f t="shared" si="337"/>
        <v>31.516999999999999</v>
      </c>
      <c r="AQ361" s="32">
        <f t="shared" si="337"/>
        <v>32.006</v>
      </c>
      <c r="AR361" s="96">
        <f t="shared" si="337"/>
        <v>31.38775</v>
      </c>
    </row>
    <row r="362" spans="1:44" x14ac:dyDescent="0.25">
      <c r="A362" s="25" t="s">
        <v>101</v>
      </c>
      <c r="B362" s="32">
        <f t="shared" ref="B362:N362" si="338">QUARTILE(B348:B355,1)</f>
        <v>26.464750000000002</v>
      </c>
      <c r="C362" s="32">
        <f t="shared" si="338"/>
        <v>26.636499999999998</v>
      </c>
      <c r="D362" s="32">
        <f t="shared" si="338"/>
        <v>26.957000000000001</v>
      </c>
      <c r="E362" s="32">
        <f t="shared" si="338"/>
        <v>27.3475</v>
      </c>
      <c r="F362" s="32">
        <f t="shared" si="338"/>
        <v>26.952500000000001</v>
      </c>
      <c r="G362" s="32">
        <f t="shared" si="338"/>
        <v>26.705500000000001</v>
      </c>
      <c r="H362" s="32">
        <f t="shared" si="338"/>
        <v>26.404499999999999</v>
      </c>
      <c r="I362" s="32">
        <f t="shared" si="338"/>
        <v>26.635999999999999</v>
      </c>
      <c r="J362" s="32">
        <f t="shared" si="338"/>
        <v>26.419499999999999</v>
      </c>
      <c r="K362" s="32">
        <f t="shared" si="338"/>
        <v>26.419</v>
      </c>
      <c r="L362" s="32">
        <f t="shared" si="338"/>
        <v>25.877000000000002</v>
      </c>
      <c r="M362" s="32">
        <f t="shared" si="338"/>
        <v>26.1465</v>
      </c>
      <c r="N362" s="96">
        <f t="shared" si="338"/>
        <v>26.667375</v>
      </c>
      <c r="P362" s="97" t="s">
        <v>101</v>
      </c>
      <c r="Q362" s="32">
        <f t="shared" ref="Q362:AC362" si="339">QUARTILE(Q348:Q355,1)</f>
        <v>23.755500000000001</v>
      </c>
      <c r="R362" s="32">
        <f t="shared" si="339"/>
        <v>23.673000000000002</v>
      </c>
      <c r="S362" s="32">
        <f t="shared" si="339"/>
        <v>24.105</v>
      </c>
      <c r="T362" s="32">
        <f t="shared" si="339"/>
        <v>24.365000000000002</v>
      </c>
      <c r="U362" s="32">
        <f t="shared" si="339"/>
        <v>24.603000000000002</v>
      </c>
      <c r="V362" s="32">
        <f t="shared" si="339"/>
        <v>24.170999999999999</v>
      </c>
      <c r="W362" s="32">
        <f t="shared" si="339"/>
        <v>23.987000000000002</v>
      </c>
      <c r="X362" s="32">
        <f t="shared" si="339"/>
        <v>24.1325</v>
      </c>
      <c r="Y362" s="32">
        <f t="shared" si="339"/>
        <v>23.921500000000002</v>
      </c>
      <c r="Z362" s="32">
        <f t="shared" si="339"/>
        <v>23.861499999999999</v>
      </c>
      <c r="AA362" s="32">
        <f t="shared" si="339"/>
        <v>23.613499999999998</v>
      </c>
      <c r="AB362" s="32">
        <f t="shared" si="339"/>
        <v>23.694500000000001</v>
      </c>
      <c r="AC362" s="96">
        <f t="shared" si="339"/>
        <v>24.071833333333338</v>
      </c>
      <c r="AE362" s="97" t="s">
        <v>101</v>
      </c>
      <c r="AF362" s="32">
        <f t="shared" ref="AF362:AR362" si="340">QUARTILE(AF348:AF355,1)</f>
        <v>30.878499999999999</v>
      </c>
      <c r="AG362" s="32">
        <f t="shared" si="340"/>
        <v>30.736499999999999</v>
      </c>
      <c r="AH362" s="32">
        <f t="shared" si="340"/>
        <v>31.058</v>
      </c>
      <c r="AI362" s="32">
        <f t="shared" si="340"/>
        <v>31.811500000000002</v>
      </c>
      <c r="AJ362" s="32">
        <f t="shared" si="340"/>
        <v>30.930499999999999</v>
      </c>
      <c r="AK362" s="32">
        <f t="shared" si="340"/>
        <v>30.8965</v>
      </c>
      <c r="AL362" s="32">
        <f t="shared" si="340"/>
        <v>30.255000000000003</v>
      </c>
      <c r="AM362" s="32">
        <f t="shared" si="340"/>
        <v>30.790500000000002</v>
      </c>
      <c r="AN362" s="32">
        <f t="shared" si="340"/>
        <v>31.038499999999999</v>
      </c>
      <c r="AO362" s="32">
        <f t="shared" si="340"/>
        <v>31.177499999999998</v>
      </c>
      <c r="AP362" s="32">
        <f t="shared" si="340"/>
        <v>30.399000000000001</v>
      </c>
      <c r="AQ362" s="32">
        <f t="shared" si="340"/>
        <v>30.439</v>
      </c>
      <c r="AR362" s="96">
        <f t="shared" si="340"/>
        <v>31.112499999999997</v>
      </c>
    </row>
    <row r="363" spans="1:44" x14ac:dyDescent="0.25">
      <c r="A363" s="25" t="s">
        <v>102</v>
      </c>
      <c r="B363" s="32">
        <f t="shared" ref="B363:N363" si="341">QUARTILE(B348:B355,2)</f>
        <v>26.655999999999999</v>
      </c>
      <c r="C363" s="32">
        <f t="shared" si="341"/>
        <v>26.835999999999999</v>
      </c>
      <c r="D363" s="32">
        <f t="shared" si="341"/>
        <v>27.262</v>
      </c>
      <c r="E363" s="32">
        <f t="shared" si="341"/>
        <v>27.456</v>
      </c>
      <c r="F363" s="32">
        <f t="shared" si="341"/>
        <v>27.184000000000001</v>
      </c>
      <c r="G363" s="32">
        <f t="shared" si="341"/>
        <v>26.872</v>
      </c>
      <c r="H363" s="32">
        <f t="shared" si="341"/>
        <v>26.498999999999999</v>
      </c>
      <c r="I363" s="32">
        <f t="shared" si="341"/>
        <v>26.814</v>
      </c>
      <c r="J363" s="32">
        <f t="shared" si="341"/>
        <v>26.523</v>
      </c>
      <c r="K363" s="32">
        <f t="shared" si="341"/>
        <v>26.495000000000001</v>
      </c>
      <c r="L363" s="32">
        <f t="shared" si="341"/>
        <v>26.19</v>
      </c>
      <c r="M363" s="32">
        <f t="shared" si="341"/>
        <v>26.254999999999999</v>
      </c>
      <c r="N363" s="96">
        <f t="shared" si="341"/>
        <v>26.842083333333331</v>
      </c>
      <c r="P363" s="97" t="s">
        <v>102</v>
      </c>
      <c r="Q363" s="32">
        <f t="shared" ref="Q363:AC363" si="342">QUARTILE(Q348:Q355,2)</f>
        <v>24.0305</v>
      </c>
      <c r="R363" s="32">
        <f t="shared" si="342"/>
        <v>23.914000000000001</v>
      </c>
      <c r="S363" s="32">
        <f t="shared" si="342"/>
        <v>24.239000000000001</v>
      </c>
      <c r="T363" s="32">
        <f t="shared" si="342"/>
        <v>24.483000000000001</v>
      </c>
      <c r="U363" s="32">
        <f t="shared" si="342"/>
        <v>24.739000000000001</v>
      </c>
      <c r="V363" s="32">
        <f t="shared" si="342"/>
        <v>24.247</v>
      </c>
      <c r="W363" s="32">
        <f t="shared" si="342"/>
        <v>24.419</v>
      </c>
      <c r="X363" s="32">
        <f t="shared" si="342"/>
        <v>24.393999999999998</v>
      </c>
      <c r="Y363" s="32">
        <f t="shared" si="342"/>
        <v>23.963000000000001</v>
      </c>
      <c r="Z363" s="32">
        <f t="shared" si="342"/>
        <v>24.023</v>
      </c>
      <c r="AA363" s="32">
        <f t="shared" si="342"/>
        <v>23.882999999999999</v>
      </c>
      <c r="AB363" s="32">
        <f t="shared" si="342"/>
        <v>23.867999999999999</v>
      </c>
      <c r="AC363" s="96">
        <f t="shared" si="342"/>
        <v>24.13591666666667</v>
      </c>
      <c r="AE363" s="97" t="s">
        <v>102</v>
      </c>
      <c r="AF363" s="32">
        <f t="shared" ref="AF363:AR363" si="343">QUARTILE(AF348:AF355,2)</f>
        <v>30.9985</v>
      </c>
      <c r="AG363" s="32">
        <f t="shared" si="343"/>
        <v>31.125</v>
      </c>
      <c r="AH363" s="32">
        <f t="shared" si="343"/>
        <v>31.129000000000001</v>
      </c>
      <c r="AI363" s="32">
        <f t="shared" si="343"/>
        <v>31.986999999999998</v>
      </c>
      <c r="AJ363" s="32">
        <f t="shared" si="343"/>
        <v>31.594000000000001</v>
      </c>
      <c r="AK363" s="32">
        <f t="shared" si="343"/>
        <v>31.48</v>
      </c>
      <c r="AL363" s="32">
        <f t="shared" si="343"/>
        <v>30.486999999999998</v>
      </c>
      <c r="AM363" s="32">
        <f t="shared" si="343"/>
        <v>31.052</v>
      </c>
      <c r="AN363" s="32">
        <f t="shared" si="343"/>
        <v>31.263000000000002</v>
      </c>
      <c r="AO363" s="32">
        <f t="shared" si="343"/>
        <v>31.626000000000001</v>
      </c>
      <c r="AP363" s="32">
        <f t="shared" si="343"/>
        <v>30.873000000000001</v>
      </c>
      <c r="AQ363" s="32">
        <f t="shared" si="343"/>
        <v>30.541</v>
      </c>
      <c r="AR363" s="96">
        <f t="shared" si="343"/>
        <v>31.170636363636365</v>
      </c>
    </row>
    <row r="364" spans="1:44" x14ac:dyDescent="0.25">
      <c r="A364" s="25" t="s">
        <v>103</v>
      </c>
      <c r="B364" s="32">
        <f t="shared" ref="B364:N364" si="344">QUARTILE(B348:B355,3)</f>
        <v>27.398499999999999</v>
      </c>
      <c r="C364" s="32">
        <f t="shared" si="344"/>
        <v>27.065000000000001</v>
      </c>
      <c r="D364" s="32">
        <f t="shared" si="344"/>
        <v>27.384499999999999</v>
      </c>
      <c r="E364" s="32">
        <f t="shared" si="344"/>
        <v>27.593</v>
      </c>
      <c r="F364" s="32">
        <f t="shared" si="344"/>
        <v>27.313000000000002</v>
      </c>
      <c r="G364" s="32">
        <f t="shared" si="344"/>
        <v>27.157</v>
      </c>
      <c r="H364" s="32">
        <f t="shared" si="344"/>
        <v>27.012</v>
      </c>
      <c r="I364" s="32">
        <f t="shared" si="344"/>
        <v>27.003</v>
      </c>
      <c r="J364" s="32">
        <f t="shared" si="344"/>
        <v>26.811500000000002</v>
      </c>
      <c r="K364" s="32">
        <f t="shared" si="344"/>
        <v>26.835000000000001</v>
      </c>
      <c r="L364" s="32">
        <f t="shared" si="344"/>
        <v>26.540500000000002</v>
      </c>
      <c r="M364" s="32">
        <f t="shared" si="344"/>
        <v>26.984000000000002</v>
      </c>
      <c r="N364" s="96">
        <f t="shared" si="344"/>
        <v>27.065174242424245</v>
      </c>
      <c r="P364" s="97" t="s">
        <v>103</v>
      </c>
      <c r="Q364" s="32">
        <f t="shared" ref="Q364:AC364" si="345">QUARTILE(Q348:Q355,3)</f>
        <v>25.057749999999999</v>
      </c>
      <c r="R364" s="32">
        <f t="shared" si="345"/>
        <v>24.412500000000001</v>
      </c>
      <c r="S364" s="32">
        <f t="shared" si="345"/>
        <v>24.528500000000001</v>
      </c>
      <c r="T364" s="32">
        <f t="shared" si="345"/>
        <v>24.713000000000001</v>
      </c>
      <c r="U364" s="32">
        <f t="shared" si="345"/>
        <v>24.8215</v>
      </c>
      <c r="V364" s="32">
        <f t="shared" si="345"/>
        <v>24.71</v>
      </c>
      <c r="W364" s="32">
        <f t="shared" si="345"/>
        <v>24.6265</v>
      </c>
      <c r="X364" s="32">
        <f t="shared" si="345"/>
        <v>24.573999999999998</v>
      </c>
      <c r="Y364" s="32">
        <f t="shared" si="345"/>
        <v>24.237000000000002</v>
      </c>
      <c r="Z364" s="32">
        <f t="shared" si="345"/>
        <v>24.317500000000003</v>
      </c>
      <c r="AA364" s="32">
        <f t="shared" si="345"/>
        <v>24.07</v>
      </c>
      <c r="AB364" s="32">
        <f t="shared" si="345"/>
        <v>24.2225</v>
      </c>
      <c r="AC364" s="96">
        <f t="shared" si="345"/>
        <v>24.624181818181821</v>
      </c>
      <c r="AE364" s="97" t="s">
        <v>103</v>
      </c>
      <c r="AF364" s="32">
        <f t="shared" ref="AF364:AR364" si="346">QUARTILE(AF348:AF355,3)</f>
        <v>31.123750000000001</v>
      </c>
      <c r="AG364" s="32">
        <f t="shared" si="346"/>
        <v>31.242000000000001</v>
      </c>
      <c r="AH364" s="32">
        <f t="shared" si="346"/>
        <v>32.141500000000001</v>
      </c>
      <c r="AI364" s="32">
        <f t="shared" si="346"/>
        <v>32.531500000000001</v>
      </c>
      <c r="AJ364" s="32">
        <f t="shared" si="346"/>
        <v>31.691499999999998</v>
      </c>
      <c r="AK364" s="32">
        <f t="shared" si="346"/>
        <v>31.661999999999999</v>
      </c>
      <c r="AL364" s="32">
        <f t="shared" si="346"/>
        <v>30.672499999999999</v>
      </c>
      <c r="AM364" s="32">
        <f t="shared" si="346"/>
        <v>31.082000000000001</v>
      </c>
      <c r="AN364" s="32">
        <f t="shared" si="346"/>
        <v>31.683499999999999</v>
      </c>
      <c r="AO364" s="32">
        <f t="shared" si="346"/>
        <v>31.852</v>
      </c>
      <c r="AP364" s="32">
        <f t="shared" si="346"/>
        <v>30.896999999999998</v>
      </c>
      <c r="AQ364" s="32">
        <f t="shared" si="346"/>
        <v>30.880499999999998</v>
      </c>
      <c r="AR364" s="96">
        <f t="shared" si="346"/>
        <v>31.309666666666665</v>
      </c>
    </row>
    <row r="367" spans="1:44" ht="18.75" x14ac:dyDescent="0.3">
      <c r="A367" s="26" t="s">
        <v>46</v>
      </c>
    </row>
    <row r="368" spans="1:44" ht="15.75" x14ac:dyDescent="0.25">
      <c r="A368" s="23" t="s">
        <v>81</v>
      </c>
      <c r="N368" s="91"/>
      <c r="P368" s="92" t="s">
        <v>108</v>
      </c>
      <c r="AC368" s="91"/>
      <c r="AE368" s="92" t="s">
        <v>95</v>
      </c>
    </row>
    <row r="369" spans="1:44" ht="15.75" x14ac:dyDescent="0.25">
      <c r="A369" s="24" t="s">
        <v>14</v>
      </c>
      <c r="B369" s="93" t="s">
        <v>82</v>
      </c>
      <c r="C369" s="93" t="s">
        <v>83</v>
      </c>
      <c r="D369" s="93" t="s">
        <v>84</v>
      </c>
      <c r="E369" s="93" t="s">
        <v>85</v>
      </c>
      <c r="F369" s="93" t="s">
        <v>86</v>
      </c>
      <c r="G369" s="93" t="s">
        <v>87</v>
      </c>
      <c r="H369" s="93" t="s">
        <v>88</v>
      </c>
      <c r="I369" s="93" t="s">
        <v>89</v>
      </c>
      <c r="J369" s="93" t="s">
        <v>90</v>
      </c>
      <c r="K369" s="93" t="s">
        <v>91</v>
      </c>
      <c r="L369" s="93" t="s">
        <v>92</v>
      </c>
      <c r="M369" s="93" t="s">
        <v>93</v>
      </c>
      <c r="N369" s="94" t="s">
        <v>94</v>
      </c>
      <c r="P369" s="95" t="s">
        <v>14</v>
      </c>
      <c r="Q369" s="93" t="s">
        <v>82</v>
      </c>
      <c r="R369" s="93" t="s">
        <v>83</v>
      </c>
      <c r="S369" s="93" t="s">
        <v>84</v>
      </c>
      <c r="T369" s="93" t="s">
        <v>85</v>
      </c>
      <c r="U369" s="93" t="s">
        <v>86</v>
      </c>
      <c r="V369" s="93" t="s">
        <v>87</v>
      </c>
      <c r="W369" s="93" t="s">
        <v>88</v>
      </c>
      <c r="X369" s="93" t="s">
        <v>89</v>
      </c>
      <c r="Y369" s="93" t="s">
        <v>90</v>
      </c>
      <c r="Z369" s="93" t="s">
        <v>91</v>
      </c>
      <c r="AA369" s="93" t="s">
        <v>92</v>
      </c>
      <c r="AB369" s="93" t="s">
        <v>93</v>
      </c>
      <c r="AC369" s="94" t="s">
        <v>94</v>
      </c>
      <c r="AE369" s="95" t="s">
        <v>14</v>
      </c>
      <c r="AF369" s="93" t="s">
        <v>82</v>
      </c>
      <c r="AG369" s="93" t="s">
        <v>83</v>
      </c>
      <c r="AH369" s="93" t="s">
        <v>84</v>
      </c>
      <c r="AI369" s="93" t="s">
        <v>85</v>
      </c>
      <c r="AJ369" s="93" t="s">
        <v>86</v>
      </c>
      <c r="AK369" s="93" t="s">
        <v>87</v>
      </c>
      <c r="AL369" s="93" t="s">
        <v>88</v>
      </c>
      <c r="AM369" s="93" t="s">
        <v>89</v>
      </c>
      <c r="AN369" s="93" t="s">
        <v>90</v>
      </c>
      <c r="AO369" s="93" t="s">
        <v>91</v>
      </c>
      <c r="AP369" s="93" t="s">
        <v>92</v>
      </c>
      <c r="AQ369" s="93" t="s">
        <v>93</v>
      </c>
      <c r="AR369" s="94" t="s">
        <v>94</v>
      </c>
    </row>
    <row r="370" spans="1:44" x14ac:dyDescent="0.25">
      <c r="A370" s="2">
        <v>2007</v>
      </c>
      <c r="B370" s="32"/>
      <c r="C370" s="32"/>
      <c r="D370" s="32"/>
      <c r="E370" s="32">
        <v>23.6</v>
      </c>
      <c r="F370" s="32">
        <v>23.8</v>
      </c>
      <c r="G370" s="32">
        <v>23.9</v>
      </c>
      <c r="H370" s="32">
        <v>23.6</v>
      </c>
      <c r="I370" s="32">
        <v>23.4</v>
      </c>
      <c r="J370" s="32">
        <v>23.6</v>
      </c>
      <c r="K370" s="32">
        <v>23.5</v>
      </c>
      <c r="L370" s="32">
        <v>23</v>
      </c>
      <c r="M370" s="32">
        <v>22.7</v>
      </c>
      <c r="N370" s="96"/>
      <c r="P370" s="73">
        <v>2007</v>
      </c>
      <c r="Q370" s="32"/>
      <c r="R370" s="32"/>
      <c r="S370" s="32"/>
      <c r="T370" s="32">
        <v>27.9</v>
      </c>
      <c r="U370" s="32">
        <v>28.8</v>
      </c>
      <c r="V370" s="32">
        <v>28.4</v>
      </c>
      <c r="W370" s="32">
        <v>28.2</v>
      </c>
      <c r="X370" s="32">
        <v>27.9</v>
      </c>
      <c r="Y370" s="32">
        <v>28.4</v>
      </c>
      <c r="Z370" s="32">
        <v>28.2</v>
      </c>
      <c r="AA370" s="32">
        <v>27.2</v>
      </c>
      <c r="AB370" s="32">
        <v>26.7</v>
      </c>
      <c r="AC370" s="96"/>
      <c r="AE370" s="73">
        <v>2007</v>
      </c>
      <c r="AF370" s="32"/>
      <c r="AG370" s="32"/>
      <c r="AH370" s="32"/>
      <c r="AI370" s="32">
        <v>21.5</v>
      </c>
      <c r="AJ370" s="32">
        <v>21.6</v>
      </c>
      <c r="AK370" s="32">
        <v>21.5</v>
      </c>
      <c r="AL370" s="32">
        <v>21.4</v>
      </c>
      <c r="AM370" s="32">
        <v>21.2</v>
      </c>
      <c r="AN370" s="32">
        <v>21</v>
      </c>
      <c r="AO370" s="32">
        <v>21.1</v>
      </c>
      <c r="AP370" s="32">
        <v>21.2</v>
      </c>
      <c r="AQ370" s="32">
        <v>20.5</v>
      </c>
      <c r="AR370" s="96"/>
    </row>
    <row r="371" spans="1:44" x14ac:dyDescent="0.25">
      <c r="A371" s="2">
        <v>2008</v>
      </c>
      <c r="B371" s="32">
        <v>22.2</v>
      </c>
      <c r="C371" s="32">
        <v>22.2</v>
      </c>
      <c r="D371" s="32">
        <v>22.7</v>
      </c>
      <c r="E371" s="32">
        <v>23.4</v>
      </c>
      <c r="F371" s="32">
        <v>23.8</v>
      </c>
      <c r="G371" s="32">
        <v>23.6</v>
      </c>
      <c r="H371" s="32">
        <v>23.3</v>
      </c>
      <c r="I371" s="32">
        <v>23.4</v>
      </c>
      <c r="J371" s="32">
        <v>23.9</v>
      </c>
      <c r="K371" s="32">
        <v>23.7</v>
      </c>
      <c r="L371" s="32">
        <v>22.5</v>
      </c>
      <c r="M371" s="32">
        <v>22.4</v>
      </c>
      <c r="N371" s="96">
        <f t="shared" ref="N371:N376" si="347">AVERAGE(B371:M371)</f>
        <v>23.091666666666669</v>
      </c>
      <c r="P371" s="73">
        <v>2008</v>
      </c>
      <c r="Q371" s="32">
        <v>26.6</v>
      </c>
      <c r="R371" s="32">
        <v>27.1</v>
      </c>
      <c r="S371" s="32">
        <v>27.6</v>
      </c>
      <c r="T371" s="32">
        <v>28.5</v>
      </c>
      <c r="U371" s="32">
        <v>28.2</v>
      </c>
      <c r="V371" s="32">
        <v>27.7</v>
      </c>
      <c r="W371" s="32">
        <v>27.7</v>
      </c>
      <c r="X371" s="32">
        <v>27.9</v>
      </c>
      <c r="Y371" s="32">
        <v>28.7</v>
      </c>
      <c r="Z371" s="32">
        <v>28</v>
      </c>
      <c r="AA371" s="32">
        <v>26.2</v>
      </c>
      <c r="AB371" s="32">
        <v>26.6</v>
      </c>
      <c r="AC371" s="96">
        <f t="shared" ref="AC371:AC376" si="348">AVERAGE(Q371:AB371)</f>
        <v>27.566666666666666</v>
      </c>
      <c r="AE371" s="73">
        <v>2008</v>
      </c>
      <c r="AF371" s="32">
        <v>20.3</v>
      </c>
      <c r="AG371" s="32">
        <v>20.2</v>
      </c>
      <c r="AH371" s="32">
        <v>20.399999999999999</v>
      </c>
      <c r="AI371" s="32">
        <v>21</v>
      </c>
      <c r="AJ371" s="32">
        <v>21.5</v>
      </c>
      <c r="AK371" s="32">
        <v>21.6</v>
      </c>
      <c r="AL371" s="32">
        <v>21.1</v>
      </c>
      <c r="AM371" s="32">
        <v>21</v>
      </c>
      <c r="AN371" s="32">
        <v>21.3</v>
      </c>
      <c r="AO371" s="32">
        <v>21.4</v>
      </c>
      <c r="AP371" s="32">
        <v>20.8</v>
      </c>
      <c r="AQ371" s="32">
        <v>20.399999999999999</v>
      </c>
      <c r="AR371" s="96">
        <f t="shared" ref="AR371:AR376" si="349">AVERAGE(AF371:AQ371)</f>
        <v>20.916666666666668</v>
      </c>
    </row>
    <row r="372" spans="1:44" x14ac:dyDescent="0.25">
      <c r="A372" s="2">
        <v>2009</v>
      </c>
      <c r="B372" s="32">
        <v>22</v>
      </c>
      <c r="C372" s="32">
        <v>21.9</v>
      </c>
      <c r="D372" s="32">
        <v>22</v>
      </c>
      <c r="E372" s="32">
        <v>22.8</v>
      </c>
      <c r="F372" s="32">
        <v>23.5</v>
      </c>
      <c r="G372" s="32">
        <v>23.7</v>
      </c>
      <c r="H372" s="32">
        <v>23.5</v>
      </c>
      <c r="I372" s="32">
        <v>23.4</v>
      </c>
      <c r="J372" s="32">
        <v>23.9</v>
      </c>
      <c r="K372" s="32">
        <v>23.6</v>
      </c>
      <c r="L372" s="32">
        <v>23</v>
      </c>
      <c r="M372" s="32">
        <v>23.3</v>
      </c>
      <c r="N372" s="96">
        <f t="shared" si="347"/>
        <v>23.05</v>
      </c>
      <c r="P372" s="73">
        <v>2009</v>
      </c>
      <c r="Q372" s="32">
        <v>26</v>
      </c>
      <c r="R372" s="32">
        <v>25.6</v>
      </c>
      <c r="S372" s="32">
        <v>26.2</v>
      </c>
      <c r="T372" s="32">
        <v>27.3</v>
      </c>
      <c r="U372" s="32">
        <v>27.7</v>
      </c>
      <c r="V372" s="32">
        <v>28</v>
      </c>
      <c r="W372" s="32">
        <v>27.4</v>
      </c>
      <c r="X372" s="32">
        <v>27.3</v>
      </c>
      <c r="Y372" s="32">
        <v>28.2</v>
      </c>
      <c r="Z372" s="32">
        <v>27.6</v>
      </c>
      <c r="AA372" s="32">
        <v>26.8</v>
      </c>
      <c r="AB372" s="32">
        <v>27.1</v>
      </c>
      <c r="AC372" s="96">
        <f t="shared" si="348"/>
        <v>27.100000000000005</v>
      </c>
      <c r="AE372" s="73">
        <v>2009</v>
      </c>
      <c r="AF372" s="32">
        <v>20.399999999999999</v>
      </c>
      <c r="AG372" s="32">
        <v>20.2</v>
      </c>
      <c r="AH372" s="32">
        <v>20.100000000000001</v>
      </c>
      <c r="AI372" s="32">
        <v>20.6</v>
      </c>
      <c r="AJ372" s="32">
        <v>21.6</v>
      </c>
      <c r="AK372" s="32">
        <v>21.5</v>
      </c>
      <c r="AL372" s="32">
        <v>21.6</v>
      </c>
      <c r="AM372" s="32">
        <v>21.5</v>
      </c>
      <c r="AN372" s="32">
        <v>21.8</v>
      </c>
      <c r="AO372" s="32">
        <v>21.3</v>
      </c>
      <c r="AP372" s="32">
        <v>21.3</v>
      </c>
      <c r="AQ372" s="32">
        <v>21.6</v>
      </c>
      <c r="AR372" s="96">
        <f t="shared" si="349"/>
        <v>21.125000000000004</v>
      </c>
    </row>
    <row r="373" spans="1:44" x14ac:dyDescent="0.25">
      <c r="A373" s="2">
        <v>2010</v>
      </c>
      <c r="B373" s="32">
        <v>22.7</v>
      </c>
      <c r="C373" s="32">
        <v>23.2</v>
      </c>
      <c r="D373" s="32">
        <v>23.4</v>
      </c>
      <c r="E373" s="32">
        <v>24.2</v>
      </c>
      <c r="F373" s="32">
        <v>24.6</v>
      </c>
      <c r="G373" s="32">
        <v>24.1</v>
      </c>
      <c r="H373" s="32">
        <v>23.9</v>
      </c>
      <c r="I373" s="32">
        <v>23.8</v>
      </c>
      <c r="J373" s="32">
        <v>23.9</v>
      </c>
      <c r="K373" s="32">
        <v>23.3</v>
      </c>
      <c r="L373" s="32">
        <v>22.4</v>
      </c>
      <c r="M373" s="32">
        <v>21.1</v>
      </c>
      <c r="N373" s="96">
        <f t="shared" si="347"/>
        <v>23.383333333333336</v>
      </c>
      <c r="P373" s="73">
        <v>2010</v>
      </c>
      <c r="Q373" s="32">
        <v>26.4</v>
      </c>
      <c r="R373" s="32">
        <v>26.7</v>
      </c>
      <c r="S373" s="32">
        <v>27.1</v>
      </c>
      <c r="T373" s="32">
        <v>28.3</v>
      </c>
      <c r="U373" s="32">
        <v>28.7</v>
      </c>
      <c r="V373" s="32">
        <v>28.2</v>
      </c>
      <c r="W373" s="32">
        <v>28</v>
      </c>
      <c r="X373" s="32">
        <v>28.1</v>
      </c>
      <c r="Y373" s="32">
        <v>27.9</v>
      </c>
      <c r="Z373" s="32">
        <v>26.9</v>
      </c>
      <c r="AA373" s="32">
        <v>26</v>
      </c>
      <c r="AB373" s="32">
        <v>23.5</v>
      </c>
      <c r="AC373" s="96">
        <f t="shared" si="348"/>
        <v>27.149999999999995</v>
      </c>
      <c r="AE373" s="73">
        <v>2010</v>
      </c>
      <c r="AF373" s="32">
        <v>21</v>
      </c>
      <c r="AG373" s="32">
        <v>21.4</v>
      </c>
      <c r="AH373" s="32">
        <v>21.6</v>
      </c>
      <c r="AI373" s="32">
        <v>22.2</v>
      </c>
      <c r="AJ373" s="32">
        <v>22.4</v>
      </c>
      <c r="AK373" s="32">
        <v>21.7</v>
      </c>
      <c r="AL373" s="32">
        <v>21.5</v>
      </c>
      <c r="AM373" s="32">
        <v>21.6</v>
      </c>
      <c r="AN373" s="32">
        <v>21.4</v>
      </c>
      <c r="AO373" s="32">
        <v>21.3</v>
      </c>
      <c r="AP373" s="32">
        <v>20.399999999999999</v>
      </c>
      <c r="AQ373" s="32">
        <v>19.600000000000001</v>
      </c>
      <c r="AR373" s="96">
        <f t="shared" si="349"/>
        <v>21.341666666666669</v>
      </c>
    </row>
    <row r="374" spans="1:44" x14ac:dyDescent="0.25">
      <c r="A374" s="2">
        <v>2011</v>
      </c>
      <c r="B374" s="32">
        <v>22.1</v>
      </c>
      <c r="C374" s="32">
        <v>22.5</v>
      </c>
      <c r="D374" s="32">
        <v>22.4</v>
      </c>
      <c r="E374" s="32">
        <v>23.1</v>
      </c>
      <c r="F374" s="32">
        <v>23.9</v>
      </c>
      <c r="G374" s="32">
        <v>24.1</v>
      </c>
      <c r="H374" s="32">
        <v>23.6</v>
      </c>
      <c r="I374" s="32">
        <v>24</v>
      </c>
      <c r="J374" s="32">
        <v>23.8</v>
      </c>
      <c r="K374" s="32">
        <v>23.1</v>
      </c>
      <c r="L374" s="32">
        <v>22.4</v>
      </c>
      <c r="M374" s="32">
        <v>22</v>
      </c>
      <c r="N374" s="96">
        <f t="shared" si="347"/>
        <v>23.083333333333332</v>
      </c>
      <c r="P374" s="73">
        <v>2011</v>
      </c>
      <c r="Q374" s="32">
        <v>25.5</v>
      </c>
      <c r="R374" s="32">
        <v>26.8</v>
      </c>
      <c r="S374" s="32">
        <v>26.7</v>
      </c>
      <c r="T374" s="32">
        <v>27.4</v>
      </c>
      <c r="U374" s="32">
        <v>28.2</v>
      </c>
      <c r="V374" s="32">
        <v>28.2</v>
      </c>
      <c r="W374" s="32">
        <v>27.6</v>
      </c>
      <c r="X374" s="32">
        <v>28.4</v>
      </c>
      <c r="Y374" s="32">
        <v>28.1</v>
      </c>
      <c r="Z374" s="32">
        <v>27.3</v>
      </c>
      <c r="AA374" s="32">
        <v>26.2</v>
      </c>
      <c r="AB374" s="32">
        <v>25.5</v>
      </c>
      <c r="AC374" s="96">
        <f t="shared" si="348"/>
        <v>27.158333333333331</v>
      </c>
      <c r="AE374" s="73">
        <v>2011</v>
      </c>
      <c r="AF374" s="32">
        <v>20.5</v>
      </c>
      <c r="AG374" s="32">
        <v>20.6</v>
      </c>
      <c r="AH374" s="32">
        <v>20.399999999999999</v>
      </c>
      <c r="AI374" s="32">
        <v>20.9</v>
      </c>
      <c r="AJ374" s="32">
        <v>21.6</v>
      </c>
      <c r="AK374" s="32">
        <v>21.9</v>
      </c>
      <c r="AL374" s="32">
        <v>21.4</v>
      </c>
      <c r="AM374" s="32">
        <v>21.7</v>
      </c>
      <c r="AN374" s="32">
        <v>21.3</v>
      </c>
      <c r="AO374" s="32">
        <v>20.9</v>
      </c>
      <c r="AP374" s="32">
        <v>20.7</v>
      </c>
      <c r="AQ374" s="32">
        <v>20.6</v>
      </c>
      <c r="AR374" s="96">
        <f t="shared" si="349"/>
        <v>21.041666666666668</v>
      </c>
    </row>
    <row r="375" spans="1:44" x14ac:dyDescent="0.25">
      <c r="A375" s="2">
        <v>2012</v>
      </c>
      <c r="B375" s="32">
        <v>22.4</v>
      </c>
      <c r="C375" s="32">
        <v>22.4</v>
      </c>
      <c r="D375" s="32">
        <v>23.1</v>
      </c>
      <c r="E375" s="32">
        <v>23.4</v>
      </c>
      <c r="F375" s="32">
        <v>24.3</v>
      </c>
      <c r="G375" s="32">
        <v>24.8</v>
      </c>
      <c r="H375" s="32">
        <v>24.7</v>
      </c>
      <c r="I375" s="32">
        <v>24.2</v>
      </c>
      <c r="J375" s="32">
        <v>24.5</v>
      </c>
      <c r="K375" s="32">
        <v>24.1</v>
      </c>
      <c r="L375" s="32">
        <v>24.4</v>
      </c>
      <c r="M375" s="32">
        <v>24.1</v>
      </c>
      <c r="N375" s="96">
        <f t="shared" si="347"/>
        <v>23.866666666666664</v>
      </c>
      <c r="P375" s="73">
        <v>2012</v>
      </c>
      <c r="Q375" s="32">
        <v>26.4</v>
      </c>
      <c r="R375" s="32">
        <v>26.5</v>
      </c>
      <c r="S375" s="32">
        <v>27.5</v>
      </c>
      <c r="T375" s="32">
        <v>27.4</v>
      </c>
      <c r="U375" s="32">
        <v>28</v>
      </c>
      <c r="V375" s="32">
        <v>28.6</v>
      </c>
      <c r="W375" s="32">
        <v>28.1</v>
      </c>
      <c r="X375" s="32">
        <v>28.2</v>
      </c>
      <c r="Y375" s="32">
        <v>28.3</v>
      </c>
      <c r="Z375" s="32">
        <v>28.1</v>
      </c>
      <c r="AA375" s="32">
        <v>28.3</v>
      </c>
      <c r="AB375" s="32">
        <v>27.7</v>
      </c>
      <c r="AC375" s="96">
        <f t="shared" si="348"/>
        <v>27.758333333333336</v>
      </c>
      <c r="AE375" s="73">
        <v>2012</v>
      </c>
      <c r="AF375" s="32">
        <v>20.5</v>
      </c>
      <c r="AG375" s="32">
        <v>20.5</v>
      </c>
      <c r="AH375" s="32">
        <v>21.2</v>
      </c>
      <c r="AI375" s="32">
        <v>21.3</v>
      </c>
      <c r="AJ375" s="32">
        <v>22.1</v>
      </c>
      <c r="AK375" s="32">
        <v>22.2</v>
      </c>
      <c r="AL375" s="32">
        <v>22.5</v>
      </c>
      <c r="AM375" s="32">
        <v>21.8</v>
      </c>
      <c r="AN375" s="32">
        <v>22.1</v>
      </c>
      <c r="AO375" s="32">
        <v>21.7</v>
      </c>
      <c r="AP375" s="32">
        <v>22.2</v>
      </c>
      <c r="AQ375" s="32">
        <v>22.4</v>
      </c>
      <c r="AR375" s="96">
        <f t="shared" si="349"/>
        <v>21.708333333333332</v>
      </c>
    </row>
    <row r="376" spans="1:44" x14ac:dyDescent="0.25">
      <c r="A376" s="2">
        <v>2013</v>
      </c>
      <c r="B376" s="32">
        <v>23.3</v>
      </c>
      <c r="C376" s="32">
        <v>23.5</v>
      </c>
      <c r="D376" s="32">
        <v>23</v>
      </c>
      <c r="E376" s="32">
        <v>23.5</v>
      </c>
      <c r="F376" s="32">
        <v>23.5</v>
      </c>
      <c r="G376" s="32">
        <v>23.8</v>
      </c>
      <c r="H376" s="32">
        <v>23.7</v>
      </c>
      <c r="I376" s="32">
        <v>23.5</v>
      </c>
      <c r="J376" s="32">
        <v>23.9</v>
      </c>
      <c r="K376" s="32">
        <v>23.5</v>
      </c>
      <c r="L376" s="32">
        <v>25.8</v>
      </c>
      <c r="M376" s="32"/>
      <c r="N376" s="96">
        <f t="shared" si="347"/>
        <v>23.727272727272727</v>
      </c>
      <c r="P376" s="73">
        <v>2013</v>
      </c>
      <c r="Q376" s="32">
        <v>27.3</v>
      </c>
      <c r="R376" s="32">
        <v>27.5</v>
      </c>
      <c r="S376" s="32">
        <v>26.5</v>
      </c>
      <c r="T376" s="32">
        <v>27.4</v>
      </c>
      <c r="U376" s="32">
        <v>27.2</v>
      </c>
      <c r="V376" s="32">
        <v>27.9</v>
      </c>
      <c r="W376" s="32">
        <v>28</v>
      </c>
      <c r="X376" s="32">
        <v>27.7</v>
      </c>
      <c r="Y376" s="32">
        <v>28.2</v>
      </c>
      <c r="Z376" s="32">
        <v>27.8</v>
      </c>
      <c r="AA376" s="32">
        <v>27.2</v>
      </c>
      <c r="AB376" s="32"/>
      <c r="AC376" s="96">
        <f t="shared" si="348"/>
        <v>27.518181818181812</v>
      </c>
      <c r="AE376" s="73">
        <v>2013</v>
      </c>
      <c r="AF376" s="32">
        <v>21.6</v>
      </c>
      <c r="AG376" s="32">
        <v>21.4</v>
      </c>
      <c r="AH376" s="32">
        <v>21.1</v>
      </c>
      <c r="AI376" s="32">
        <v>21.6</v>
      </c>
      <c r="AJ376" s="32">
        <v>21.6</v>
      </c>
      <c r="AK376" s="32">
        <v>21.4</v>
      </c>
      <c r="AL376" s="32">
        <v>21.6</v>
      </c>
      <c r="AM376" s="32">
        <v>21.2</v>
      </c>
      <c r="AN376" s="32">
        <v>21.5</v>
      </c>
      <c r="AO376" s="32">
        <v>21.2</v>
      </c>
      <c r="AP376" s="32">
        <v>23.3</v>
      </c>
      <c r="AQ376" s="32"/>
      <c r="AR376" s="96">
        <f t="shared" si="349"/>
        <v>21.59090909090909</v>
      </c>
    </row>
    <row r="377" spans="1:44" x14ac:dyDescent="0.25">
      <c r="A377" s="2">
        <v>2014</v>
      </c>
      <c r="D377" s="32">
        <v>25.8</v>
      </c>
      <c r="P377" s="73">
        <v>2014</v>
      </c>
      <c r="S377" s="32">
        <v>27.2</v>
      </c>
      <c r="AE377" s="73">
        <v>2014</v>
      </c>
      <c r="AF377" s="32"/>
      <c r="AG377" s="32"/>
      <c r="AH377" s="32">
        <v>23.3</v>
      </c>
      <c r="AI377" s="32"/>
      <c r="AJ377" s="32"/>
      <c r="AK377" s="32"/>
      <c r="AL377" s="32"/>
      <c r="AM377" s="32"/>
      <c r="AN377" s="32"/>
      <c r="AO377" s="32"/>
      <c r="AP377" s="32"/>
      <c r="AQ377" s="32"/>
    </row>
    <row r="378" spans="1:44" x14ac:dyDescent="0.25">
      <c r="A378" s="2">
        <v>2015</v>
      </c>
      <c r="P378" s="73">
        <v>2015</v>
      </c>
      <c r="AE378" s="73">
        <v>2015</v>
      </c>
    </row>
    <row r="379" spans="1:44" x14ac:dyDescent="0.25">
      <c r="A379" s="2">
        <v>2016</v>
      </c>
      <c r="P379" s="73">
        <v>2016</v>
      </c>
      <c r="AE379" s="73">
        <v>2016</v>
      </c>
    </row>
    <row r="380" spans="1:44" x14ac:dyDescent="0.25">
      <c r="A380" s="2">
        <v>2017</v>
      </c>
      <c r="P380" s="73">
        <v>2017</v>
      </c>
      <c r="AE380" s="73">
        <v>2017</v>
      </c>
    </row>
    <row r="381" spans="1:44" x14ac:dyDescent="0.25">
      <c r="A381" s="2">
        <v>2018</v>
      </c>
      <c r="P381" s="73">
        <v>2018</v>
      </c>
      <c r="AE381" s="73">
        <v>2018</v>
      </c>
    </row>
    <row r="382" spans="1:44" x14ac:dyDescent="0.25">
      <c r="A382" s="2">
        <v>2019</v>
      </c>
      <c r="P382" s="73">
        <v>2019</v>
      </c>
      <c r="AE382" s="73">
        <v>2019</v>
      </c>
    </row>
    <row r="383" spans="1:44" x14ac:dyDescent="0.25">
      <c r="A383" s="2">
        <v>2020</v>
      </c>
      <c r="P383" s="73">
        <v>2020</v>
      </c>
      <c r="AE383" s="73">
        <v>2020</v>
      </c>
    </row>
    <row r="385" spans="1:44" x14ac:dyDescent="0.25">
      <c r="A385" s="25" t="s">
        <v>96</v>
      </c>
      <c r="B385" s="32">
        <f>AVERAGE(B370:B382)</f>
        <v>22.450000000000003</v>
      </c>
      <c r="C385" s="32">
        <f t="shared" ref="C385:N385" si="350">AVERAGE(C370:C382)</f>
        <v>22.616666666666664</v>
      </c>
      <c r="D385" s="32">
        <f t="shared" si="350"/>
        <v>23.2</v>
      </c>
      <c r="E385" s="32">
        <f t="shared" si="350"/>
        <v>23.428571428571427</v>
      </c>
      <c r="F385" s="32">
        <f t="shared" si="350"/>
        <v>23.914285714285715</v>
      </c>
      <c r="G385" s="32">
        <f t="shared" si="350"/>
        <v>24.000000000000004</v>
      </c>
      <c r="H385" s="32">
        <f t="shared" si="350"/>
        <v>23.757142857142856</v>
      </c>
      <c r="I385" s="32">
        <f t="shared" si="350"/>
        <v>23.671428571428571</v>
      </c>
      <c r="J385" s="32">
        <f t="shared" si="350"/>
        <v>23.928571428571434</v>
      </c>
      <c r="K385" s="32">
        <f t="shared" si="350"/>
        <v>23.542857142857144</v>
      </c>
      <c r="L385" s="32">
        <f t="shared" si="350"/>
        <v>23.357142857142861</v>
      </c>
      <c r="M385" s="32">
        <f t="shared" si="350"/>
        <v>22.599999999999998</v>
      </c>
      <c r="N385" s="96">
        <f t="shared" si="350"/>
        <v>23.367045454545451</v>
      </c>
      <c r="P385" s="97" t="s">
        <v>96</v>
      </c>
      <c r="Q385" s="32">
        <f>AVERAGE(Q370:Q382)</f>
        <v>26.366666666666671</v>
      </c>
      <c r="R385" s="32">
        <f t="shared" ref="R385:AC385" si="351">AVERAGE(R370:R382)</f>
        <v>26.7</v>
      </c>
      <c r="S385" s="32">
        <f t="shared" si="351"/>
        <v>26.971428571428572</v>
      </c>
      <c r="T385" s="32">
        <f t="shared" si="351"/>
        <v>27.742857142857144</v>
      </c>
      <c r="U385" s="32">
        <f t="shared" si="351"/>
        <v>28.11428571428571</v>
      </c>
      <c r="V385" s="32">
        <f t="shared" si="351"/>
        <v>28.142857142857142</v>
      </c>
      <c r="W385" s="32">
        <f t="shared" si="351"/>
        <v>27.857142857142858</v>
      </c>
      <c r="X385" s="32">
        <f t="shared" si="351"/>
        <v>27.928571428571423</v>
      </c>
      <c r="Y385" s="32">
        <f t="shared" si="351"/>
        <v>28.257142857142856</v>
      </c>
      <c r="Z385" s="32">
        <f t="shared" si="351"/>
        <v>27.700000000000006</v>
      </c>
      <c r="AA385" s="32">
        <f t="shared" si="351"/>
        <v>26.842857142857145</v>
      </c>
      <c r="AB385" s="32">
        <f t="shared" si="351"/>
        <v>26.183333333333334</v>
      </c>
      <c r="AC385" s="96">
        <f t="shared" si="351"/>
        <v>27.37525252525252</v>
      </c>
      <c r="AE385" s="97" t="s">
        <v>96</v>
      </c>
      <c r="AF385" s="32">
        <f>AVERAGE(AF370:AF382)</f>
        <v>20.716666666666669</v>
      </c>
      <c r="AG385" s="32">
        <f t="shared" ref="AG385:AR385" si="352">AVERAGE(AG370:AG382)</f>
        <v>20.716666666666669</v>
      </c>
      <c r="AH385" s="32">
        <f t="shared" si="352"/>
        <v>21.157142857142862</v>
      </c>
      <c r="AI385" s="32">
        <f t="shared" si="352"/>
        <v>21.3</v>
      </c>
      <c r="AJ385" s="32">
        <f t="shared" si="352"/>
        <v>21.771428571428569</v>
      </c>
      <c r="AK385" s="32">
        <f t="shared" si="352"/>
        <v>21.685714285714283</v>
      </c>
      <c r="AL385" s="32">
        <f t="shared" si="352"/>
        <v>21.585714285714285</v>
      </c>
      <c r="AM385" s="32">
        <f t="shared" si="352"/>
        <v>21.428571428571427</v>
      </c>
      <c r="AN385" s="32">
        <f t="shared" si="352"/>
        <v>21.485714285714288</v>
      </c>
      <c r="AO385" s="32">
        <f t="shared" si="352"/>
        <v>21.271428571428572</v>
      </c>
      <c r="AP385" s="32">
        <f t="shared" si="352"/>
        <v>21.414285714285715</v>
      </c>
      <c r="AQ385" s="32">
        <f t="shared" si="352"/>
        <v>20.849999999999998</v>
      </c>
      <c r="AR385" s="96">
        <f t="shared" si="352"/>
        <v>21.287373737373738</v>
      </c>
    </row>
    <row r="386" spans="1:44" x14ac:dyDescent="0.25">
      <c r="A386" s="25" t="s">
        <v>97</v>
      </c>
      <c r="B386" s="32">
        <f>STDEV(B370:B382)</f>
        <v>0.48476798574163293</v>
      </c>
      <c r="C386" s="32">
        <f t="shared" ref="C386:N386" si="353">STDEV(C370:C382)</f>
        <v>0.61128280416405234</v>
      </c>
      <c r="D386" s="32">
        <f t="shared" si="353"/>
        <v>1.2369316876852987</v>
      </c>
      <c r="E386" s="32">
        <f t="shared" si="353"/>
        <v>0.43479606604432225</v>
      </c>
      <c r="F386" s="32">
        <f t="shared" si="353"/>
        <v>0.40590873945002115</v>
      </c>
      <c r="G386" s="32">
        <f t="shared" si="353"/>
        <v>0.40000000000000019</v>
      </c>
      <c r="H386" s="32">
        <f t="shared" si="353"/>
        <v>0.4540820148282419</v>
      </c>
      <c r="I386" s="32">
        <f t="shared" si="353"/>
        <v>0.33022358947782537</v>
      </c>
      <c r="J386" s="32">
        <f t="shared" si="353"/>
        <v>0.27516228977511725</v>
      </c>
      <c r="K386" s="32">
        <f t="shared" si="353"/>
        <v>0.31547394428670256</v>
      </c>
      <c r="L386" s="32">
        <f t="shared" si="353"/>
        <v>1.2830395458404535</v>
      </c>
      <c r="M386" s="32">
        <f t="shared" si="353"/>
        <v>1.0392304845413265</v>
      </c>
      <c r="N386" s="96">
        <f t="shared" si="353"/>
        <v>0.35678963084641574</v>
      </c>
      <c r="P386" s="97" t="s">
        <v>97</v>
      </c>
      <c r="Q386" s="32">
        <f>STDEV(Q370:Q382)</f>
        <v>0.60221812216726511</v>
      </c>
      <c r="R386" s="32">
        <f t="shared" ref="R386:AC386" si="354">STDEV(R370:R382)</f>
        <v>0.64187226143524823</v>
      </c>
      <c r="S386" s="32">
        <f t="shared" si="354"/>
        <v>0.52190128605029606</v>
      </c>
      <c r="T386" s="32">
        <f t="shared" si="354"/>
        <v>0.4928053803045816</v>
      </c>
      <c r="U386" s="32">
        <f t="shared" si="354"/>
        <v>0.55506327395643673</v>
      </c>
      <c r="V386" s="32">
        <f t="shared" si="354"/>
        <v>0.30472470011002251</v>
      </c>
      <c r="W386" s="32">
        <f t="shared" si="354"/>
        <v>0.29358214555806411</v>
      </c>
      <c r="X386" s="32">
        <f t="shared" si="354"/>
        <v>0.35923198500080528</v>
      </c>
      <c r="Y386" s="32">
        <f t="shared" si="354"/>
        <v>0.25071326821120343</v>
      </c>
      <c r="Z386" s="32">
        <f t="shared" si="354"/>
        <v>0.46904157598234331</v>
      </c>
      <c r="AA386" s="32">
        <f t="shared" si="354"/>
        <v>0.80799575670738721</v>
      </c>
      <c r="AB386" s="32">
        <f t="shared" si="354"/>
        <v>1.4998888847733578</v>
      </c>
      <c r="AC386" s="96">
        <f t="shared" si="354"/>
        <v>0.2747273741161711</v>
      </c>
      <c r="AE386" s="97" t="s">
        <v>97</v>
      </c>
      <c r="AF386" s="32">
        <f>STDEV(AF370:AF382)</f>
        <v>0.49564772436345073</v>
      </c>
      <c r="AG386" s="32">
        <f t="shared" ref="AG386:AR386" si="355">STDEV(AG370:AG382)</f>
        <v>0.55287129303904547</v>
      </c>
      <c r="AH386" s="32">
        <f t="shared" si="355"/>
        <v>1.0845231561338269</v>
      </c>
      <c r="AI386" s="32">
        <f t="shared" si="355"/>
        <v>0.52915026221291794</v>
      </c>
      <c r="AJ386" s="32">
        <f t="shared" si="355"/>
        <v>0.34016802570830385</v>
      </c>
      <c r="AK386" s="32">
        <f t="shared" si="355"/>
        <v>0.27945525240230851</v>
      </c>
      <c r="AL386" s="32">
        <f t="shared" si="355"/>
        <v>0.43752550946038721</v>
      </c>
      <c r="AM386" s="32">
        <f t="shared" si="355"/>
        <v>0.2984084768360632</v>
      </c>
      <c r="AN386" s="32">
        <f t="shared" si="355"/>
        <v>0.36253078686998674</v>
      </c>
      <c r="AO386" s="32">
        <f t="shared" si="355"/>
        <v>0.24976179127511147</v>
      </c>
      <c r="AP386" s="32">
        <f t="shared" si="355"/>
        <v>1.0123052428797874</v>
      </c>
      <c r="AQ386" s="32">
        <f t="shared" si="355"/>
        <v>0.99146356463563445</v>
      </c>
      <c r="AR386" s="96">
        <f t="shared" si="355"/>
        <v>0.31510294886080747</v>
      </c>
    </row>
    <row r="387" spans="1:44" x14ac:dyDescent="0.25">
      <c r="A387" s="25" t="s">
        <v>98</v>
      </c>
      <c r="B387" s="32">
        <f t="shared" ref="B387" si="356">B386/B385*100</f>
        <v>2.1593228763547119</v>
      </c>
      <c r="C387" s="32">
        <f t="shared" ref="C387:N387" si="357">C386/C385*100</f>
        <v>2.702797955036341</v>
      </c>
      <c r="D387" s="32">
        <f t="shared" si="357"/>
        <v>5.3316021020918054</v>
      </c>
      <c r="E387" s="32">
        <f t="shared" si="357"/>
        <v>1.8558368672623511</v>
      </c>
      <c r="F387" s="32">
        <f t="shared" si="357"/>
        <v>1.6973483728495509</v>
      </c>
      <c r="G387" s="32">
        <f t="shared" si="357"/>
        <v>1.6666666666666674</v>
      </c>
      <c r="H387" s="32">
        <f t="shared" si="357"/>
        <v>1.9113494310268753</v>
      </c>
      <c r="I387" s="32">
        <f t="shared" si="357"/>
        <v>1.395030251264199</v>
      </c>
      <c r="J387" s="32">
        <f t="shared" si="357"/>
        <v>1.1499319572691464</v>
      </c>
      <c r="K387" s="32">
        <f t="shared" si="357"/>
        <v>1.3399985497614793</v>
      </c>
      <c r="L387" s="32">
        <f t="shared" si="357"/>
        <v>5.4931356702649374</v>
      </c>
      <c r="M387" s="32">
        <f t="shared" si="357"/>
        <v>4.5983649758465779</v>
      </c>
      <c r="N387" s="96">
        <f t="shared" si="357"/>
        <v>1.5268923559054899</v>
      </c>
      <c r="P387" s="97" t="s">
        <v>98</v>
      </c>
      <c r="Q387" s="32">
        <f t="shared" ref="Q387:AC387" si="358">Q386/Q385*100</f>
        <v>2.2840131055648487</v>
      </c>
      <c r="R387" s="32">
        <f t="shared" si="358"/>
        <v>2.4040159604316416</v>
      </c>
      <c r="S387" s="32">
        <f t="shared" si="358"/>
        <v>1.9350153614152925</v>
      </c>
      <c r="T387" s="32">
        <f t="shared" si="358"/>
        <v>1.7763324727765557</v>
      </c>
      <c r="U387" s="32">
        <f t="shared" si="358"/>
        <v>1.9743104256580577</v>
      </c>
      <c r="V387" s="32">
        <f t="shared" si="358"/>
        <v>1.0827781222183541</v>
      </c>
      <c r="W387" s="32">
        <f t="shared" si="358"/>
        <v>1.0538846250802303</v>
      </c>
      <c r="X387" s="32">
        <f t="shared" si="358"/>
        <v>1.2862526317164387</v>
      </c>
      <c r="Y387" s="32">
        <f t="shared" si="358"/>
        <v>0.8872562575725097</v>
      </c>
      <c r="Z387" s="32">
        <f t="shared" si="358"/>
        <v>1.6932908880228998</v>
      </c>
      <c r="AA387" s="32">
        <f t="shared" si="358"/>
        <v>3.0100959536730763</v>
      </c>
      <c r="AB387" s="32">
        <f t="shared" si="358"/>
        <v>5.7284107629790881</v>
      </c>
      <c r="AC387" s="96">
        <f t="shared" si="358"/>
        <v>1.0035610588897641</v>
      </c>
      <c r="AE387" s="97" t="s">
        <v>98</v>
      </c>
      <c r="AF387" s="32">
        <f t="shared" ref="AF387:AR387" si="359">AF386/AF385*100</f>
        <v>2.3925071167986358</v>
      </c>
      <c r="AG387" s="32">
        <f t="shared" si="359"/>
        <v>2.6687270782254808</v>
      </c>
      <c r="AH387" s="32">
        <f t="shared" si="359"/>
        <v>5.1260378750417193</v>
      </c>
      <c r="AI387" s="32">
        <f t="shared" si="359"/>
        <v>2.4842735315160467</v>
      </c>
      <c r="AJ387" s="32">
        <f t="shared" si="359"/>
        <v>1.5624515616523145</v>
      </c>
      <c r="AK387" s="32">
        <f t="shared" si="359"/>
        <v>1.2886605842003689</v>
      </c>
      <c r="AL387" s="32">
        <f t="shared" si="359"/>
        <v>2.0269216189428922</v>
      </c>
      <c r="AM387" s="32">
        <f t="shared" si="359"/>
        <v>1.3925728919016283</v>
      </c>
      <c r="AN387" s="32">
        <f t="shared" si="359"/>
        <v>1.6873108431448851</v>
      </c>
      <c r="AO387" s="32">
        <f t="shared" si="359"/>
        <v>1.1741655734894427</v>
      </c>
      <c r="AP387" s="32">
        <f t="shared" si="359"/>
        <v>4.7272426285246905</v>
      </c>
      <c r="AQ387" s="32">
        <f t="shared" si="359"/>
        <v>4.7552209335042424</v>
      </c>
      <c r="AR387" s="96">
        <f t="shared" si="359"/>
        <v>1.4802340239255944</v>
      </c>
    </row>
    <row r="388" spans="1:44" x14ac:dyDescent="0.25">
      <c r="A388" s="25" t="s">
        <v>99</v>
      </c>
      <c r="B388" s="32">
        <f>MIN(B370:B382)</f>
        <v>22</v>
      </c>
      <c r="C388" s="32">
        <f t="shared" ref="C388:N388" si="360">MIN(C370:C382)</f>
        <v>21.9</v>
      </c>
      <c r="D388" s="32">
        <f t="shared" si="360"/>
        <v>22</v>
      </c>
      <c r="E388" s="32">
        <f t="shared" si="360"/>
        <v>22.8</v>
      </c>
      <c r="F388" s="32">
        <f t="shared" si="360"/>
        <v>23.5</v>
      </c>
      <c r="G388" s="32">
        <f t="shared" si="360"/>
        <v>23.6</v>
      </c>
      <c r="H388" s="32">
        <f t="shared" si="360"/>
        <v>23.3</v>
      </c>
      <c r="I388" s="32">
        <f t="shared" si="360"/>
        <v>23.4</v>
      </c>
      <c r="J388" s="32">
        <f t="shared" si="360"/>
        <v>23.6</v>
      </c>
      <c r="K388" s="32">
        <f t="shared" si="360"/>
        <v>23.1</v>
      </c>
      <c r="L388" s="32">
        <f t="shared" si="360"/>
        <v>22.4</v>
      </c>
      <c r="M388" s="32">
        <f t="shared" si="360"/>
        <v>21.1</v>
      </c>
      <c r="N388" s="96">
        <f t="shared" si="360"/>
        <v>23.05</v>
      </c>
      <c r="P388" s="97" t="s">
        <v>99</v>
      </c>
      <c r="Q388" s="32">
        <f>MIN(Q370:Q382)</f>
        <v>25.5</v>
      </c>
      <c r="R388" s="32">
        <f t="shared" ref="R388:AC388" si="361">MIN(R370:R382)</f>
        <v>25.6</v>
      </c>
      <c r="S388" s="32">
        <f t="shared" si="361"/>
        <v>26.2</v>
      </c>
      <c r="T388" s="32">
        <f t="shared" si="361"/>
        <v>27.3</v>
      </c>
      <c r="U388" s="32">
        <f t="shared" si="361"/>
        <v>27.2</v>
      </c>
      <c r="V388" s="32">
        <f t="shared" si="361"/>
        <v>27.7</v>
      </c>
      <c r="W388" s="32">
        <f t="shared" si="361"/>
        <v>27.4</v>
      </c>
      <c r="X388" s="32">
        <f t="shared" si="361"/>
        <v>27.3</v>
      </c>
      <c r="Y388" s="32">
        <f t="shared" si="361"/>
        <v>27.9</v>
      </c>
      <c r="Z388" s="32">
        <f t="shared" si="361"/>
        <v>26.9</v>
      </c>
      <c r="AA388" s="32">
        <f t="shared" si="361"/>
        <v>26</v>
      </c>
      <c r="AB388" s="32">
        <f t="shared" si="361"/>
        <v>23.5</v>
      </c>
      <c r="AC388" s="96">
        <f t="shared" si="361"/>
        <v>27.100000000000005</v>
      </c>
      <c r="AE388" s="97" t="s">
        <v>99</v>
      </c>
      <c r="AF388" s="32">
        <f>MIN(AF370:AF382)</f>
        <v>20.3</v>
      </c>
      <c r="AG388" s="32">
        <f t="shared" ref="AG388:AR388" si="362">MIN(AG370:AG382)</f>
        <v>20.2</v>
      </c>
      <c r="AH388" s="32">
        <f t="shared" si="362"/>
        <v>20.100000000000001</v>
      </c>
      <c r="AI388" s="32">
        <f t="shared" si="362"/>
        <v>20.6</v>
      </c>
      <c r="AJ388" s="32">
        <f t="shared" si="362"/>
        <v>21.5</v>
      </c>
      <c r="AK388" s="32">
        <f t="shared" si="362"/>
        <v>21.4</v>
      </c>
      <c r="AL388" s="32">
        <f t="shared" si="362"/>
        <v>21.1</v>
      </c>
      <c r="AM388" s="32">
        <f t="shared" si="362"/>
        <v>21</v>
      </c>
      <c r="AN388" s="32">
        <f t="shared" si="362"/>
        <v>21</v>
      </c>
      <c r="AO388" s="32">
        <f t="shared" si="362"/>
        <v>20.9</v>
      </c>
      <c r="AP388" s="32">
        <f t="shared" si="362"/>
        <v>20.399999999999999</v>
      </c>
      <c r="AQ388" s="32">
        <f t="shared" si="362"/>
        <v>19.600000000000001</v>
      </c>
      <c r="AR388" s="96">
        <f t="shared" si="362"/>
        <v>20.916666666666668</v>
      </c>
    </row>
    <row r="389" spans="1:44" x14ac:dyDescent="0.25">
      <c r="A389" s="25" t="s">
        <v>100</v>
      </c>
      <c r="B389" s="32">
        <f>MAX(B370:B382)</f>
        <v>23.3</v>
      </c>
      <c r="C389" s="32">
        <f t="shared" ref="C389:N389" si="363">MAX(C370:C382)</f>
        <v>23.5</v>
      </c>
      <c r="D389" s="32">
        <f t="shared" si="363"/>
        <v>25.8</v>
      </c>
      <c r="E389" s="32">
        <f t="shared" si="363"/>
        <v>24.2</v>
      </c>
      <c r="F389" s="32">
        <f t="shared" si="363"/>
        <v>24.6</v>
      </c>
      <c r="G389" s="32">
        <f t="shared" si="363"/>
        <v>24.8</v>
      </c>
      <c r="H389" s="32">
        <f t="shared" si="363"/>
        <v>24.7</v>
      </c>
      <c r="I389" s="32">
        <f t="shared" si="363"/>
        <v>24.2</v>
      </c>
      <c r="J389" s="32">
        <f t="shared" si="363"/>
        <v>24.5</v>
      </c>
      <c r="K389" s="32">
        <f t="shared" si="363"/>
        <v>24.1</v>
      </c>
      <c r="L389" s="32">
        <f t="shared" si="363"/>
        <v>25.8</v>
      </c>
      <c r="M389" s="32">
        <f t="shared" si="363"/>
        <v>24.1</v>
      </c>
      <c r="N389" s="96">
        <f t="shared" si="363"/>
        <v>23.866666666666664</v>
      </c>
      <c r="P389" s="97" t="s">
        <v>100</v>
      </c>
      <c r="Q389" s="32">
        <f>MAX(Q370:Q382)</f>
        <v>27.3</v>
      </c>
      <c r="R389" s="32">
        <f t="shared" ref="R389:AC389" si="364">MAX(R370:R382)</f>
        <v>27.5</v>
      </c>
      <c r="S389" s="32">
        <f t="shared" si="364"/>
        <v>27.6</v>
      </c>
      <c r="T389" s="32">
        <f t="shared" si="364"/>
        <v>28.5</v>
      </c>
      <c r="U389" s="32">
        <f t="shared" si="364"/>
        <v>28.8</v>
      </c>
      <c r="V389" s="32">
        <f t="shared" si="364"/>
        <v>28.6</v>
      </c>
      <c r="W389" s="32">
        <f t="shared" si="364"/>
        <v>28.2</v>
      </c>
      <c r="X389" s="32">
        <f t="shared" si="364"/>
        <v>28.4</v>
      </c>
      <c r="Y389" s="32">
        <f t="shared" si="364"/>
        <v>28.7</v>
      </c>
      <c r="Z389" s="32">
        <f t="shared" si="364"/>
        <v>28.2</v>
      </c>
      <c r="AA389" s="32">
        <f t="shared" si="364"/>
        <v>28.3</v>
      </c>
      <c r="AB389" s="32">
        <f t="shared" si="364"/>
        <v>27.7</v>
      </c>
      <c r="AC389" s="96">
        <f t="shared" si="364"/>
        <v>27.758333333333336</v>
      </c>
      <c r="AE389" s="97" t="s">
        <v>100</v>
      </c>
      <c r="AF389" s="32">
        <f>MAX(AF370:AF382)</f>
        <v>21.6</v>
      </c>
      <c r="AG389" s="32">
        <f t="shared" ref="AG389:AR389" si="365">MAX(AG370:AG382)</f>
        <v>21.4</v>
      </c>
      <c r="AH389" s="32">
        <f t="shared" si="365"/>
        <v>23.3</v>
      </c>
      <c r="AI389" s="32">
        <f t="shared" si="365"/>
        <v>22.2</v>
      </c>
      <c r="AJ389" s="32">
        <f t="shared" si="365"/>
        <v>22.4</v>
      </c>
      <c r="AK389" s="32">
        <f t="shared" si="365"/>
        <v>22.2</v>
      </c>
      <c r="AL389" s="32">
        <f t="shared" si="365"/>
        <v>22.5</v>
      </c>
      <c r="AM389" s="32">
        <f t="shared" si="365"/>
        <v>21.8</v>
      </c>
      <c r="AN389" s="32">
        <f t="shared" si="365"/>
        <v>22.1</v>
      </c>
      <c r="AO389" s="32">
        <f t="shared" si="365"/>
        <v>21.7</v>
      </c>
      <c r="AP389" s="32">
        <f t="shared" si="365"/>
        <v>23.3</v>
      </c>
      <c r="AQ389" s="32">
        <f t="shared" si="365"/>
        <v>22.4</v>
      </c>
      <c r="AR389" s="96">
        <f t="shared" si="365"/>
        <v>21.708333333333332</v>
      </c>
    </row>
    <row r="390" spans="1:44" x14ac:dyDescent="0.25">
      <c r="A390" s="25" t="s">
        <v>101</v>
      </c>
      <c r="B390" s="32">
        <f>QUARTILE(B370:B382,1)</f>
        <v>22.125</v>
      </c>
      <c r="C390" s="32">
        <f t="shared" ref="C390:N390" si="366">QUARTILE(C370:C382,1)</f>
        <v>22.25</v>
      </c>
      <c r="D390" s="32">
        <f t="shared" si="366"/>
        <v>22.549999999999997</v>
      </c>
      <c r="E390" s="32">
        <f t="shared" si="366"/>
        <v>23.25</v>
      </c>
      <c r="F390" s="32">
        <f t="shared" si="366"/>
        <v>23.65</v>
      </c>
      <c r="G390" s="32">
        <f t="shared" si="366"/>
        <v>23.75</v>
      </c>
      <c r="H390" s="32">
        <f t="shared" si="366"/>
        <v>23.55</v>
      </c>
      <c r="I390" s="32">
        <f t="shared" si="366"/>
        <v>23.4</v>
      </c>
      <c r="J390" s="32">
        <f t="shared" si="366"/>
        <v>23.85</v>
      </c>
      <c r="K390" s="32">
        <f t="shared" si="366"/>
        <v>23.4</v>
      </c>
      <c r="L390" s="32">
        <f t="shared" si="366"/>
        <v>22.45</v>
      </c>
      <c r="M390" s="32">
        <f t="shared" si="366"/>
        <v>22.1</v>
      </c>
      <c r="N390" s="96">
        <f t="shared" si="366"/>
        <v>23.085416666666667</v>
      </c>
      <c r="P390" s="97" t="s">
        <v>101</v>
      </c>
      <c r="Q390" s="32">
        <f>QUARTILE(Q370:Q382,1)</f>
        <v>26.1</v>
      </c>
      <c r="R390" s="32">
        <f t="shared" ref="R390:AC390" si="367">QUARTILE(R370:R382,1)</f>
        <v>26.55</v>
      </c>
      <c r="S390" s="32">
        <f t="shared" si="367"/>
        <v>26.6</v>
      </c>
      <c r="T390" s="32">
        <f t="shared" si="367"/>
        <v>27.4</v>
      </c>
      <c r="U390" s="32">
        <f t="shared" si="367"/>
        <v>27.85</v>
      </c>
      <c r="V390" s="32">
        <f t="shared" si="367"/>
        <v>27.95</v>
      </c>
      <c r="W390" s="32">
        <f t="shared" si="367"/>
        <v>27.65</v>
      </c>
      <c r="X390" s="32">
        <f t="shared" si="367"/>
        <v>27.799999999999997</v>
      </c>
      <c r="Y390" s="32">
        <f t="shared" si="367"/>
        <v>28.15</v>
      </c>
      <c r="Z390" s="32">
        <f t="shared" si="367"/>
        <v>27.450000000000003</v>
      </c>
      <c r="AA390" s="32">
        <f t="shared" si="367"/>
        <v>26.2</v>
      </c>
      <c r="AB390" s="32">
        <f t="shared" si="367"/>
        <v>25.774999999999999</v>
      </c>
      <c r="AC390" s="96">
        <f t="shared" si="367"/>
        <v>27.15208333333333</v>
      </c>
      <c r="AE390" s="97" t="s">
        <v>101</v>
      </c>
      <c r="AF390" s="32">
        <f>QUARTILE(AF370:AF382,1)</f>
        <v>20.424999999999997</v>
      </c>
      <c r="AG390" s="32">
        <f t="shared" ref="AG390:AR390" si="368">QUARTILE(AG370:AG382,1)</f>
        <v>20.274999999999999</v>
      </c>
      <c r="AH390" s="32">
        <f t="shared" si="368"/>
        <v>20.399999999999999</v>
      </c>
      <c r="AI390" s="32">
        <f t="shared" si="368"/>
        <v>20.95</v>
      </c>
      <c r="AJ390" s="32">
        <f t="shared" si="368"/>
        <v>21.6</v>
      </c>
      <c r="AK390" s="32">
        <f t="shared" si="368"/>
        <v>21.5</v>
      </c>
      <c r="AL390" s="32">
        <f t="shared" si="368"/>
        <v>21.4</v>
      </c>
      <c r="AM390" s="32">
        <f t="shared" si="368"/>
        <v>21.2</v>
      </c>
      <c r="AN390" s="32">
        <f t="shared" si="368"/>
        <v>21.3</v>
      </c>
      <c r="AO390" s="32">
        <f t="shared" si="368"/>
        <v>21.15</v>
      </c>
      <c r="AP390" s="32">
        <f t="shared" si="368"/>
        <v>20.75</v>
      </c>
      <c r="AQ390" s="32">
        <f t="shared" si="368"/>
        <v>20.424999999999997</v>
      </c>
      <c r="AR390" s="96">
        <f t="shared" si="368"/>
        <v>21.0625</v>
      </c>
    </row>
    <row r="391" spans="1:44" x14ac:dyDescent="0.25">
      <c r="A391" s="25" t="s">
        <v>102</v>
      </c>
      <c r="B391" s="32">
        <f>QUARTILE(B370:B382,2)</f>
        <v>22.299999999999997</v>
      </c>
      <c r="C391" s="32">
        <f t="shared" ref="C391:N391" si="369">QUARTILE(C370:C382,2)</f>
        <v>22.45</v>
      </c>
      <c r="D391" s="32">
        <f t="shared" si="369"/>
        <v>23</v>
      </c>
      <c r="E391" s="32">
        <f t="shared" si="369"/>
        <v>23.4</v>
      </c>
      <c r="F391" s="32">
        <f t="shared" si="369"/>
        <v>23.8</v>
      </c>
      <c r="G391" s="32">
        <f t="shared" si="369"/>
        <v>23.9</v>
      </c>
      <c r="H391" s="32">
        <f t="shared" si="369"/>
        <v>23.6</v>
      </c>
      <c r="I391" s="32">
        <f t="shared" si="369"/>
        <v>23.5</v>
      </c>
      <c r="J391" s="32">
        <f t="shared" si="369"/>
        <v>23.9</v>
      </c>
      <c r="K391" s="32">
        <f t="shared" si="369"/>
        <v>23.5</v>
      </c>
      <c r="L391" s="32">
        <f t="shared" si="369"/>
        <v>23</v>
      </c>
      <c r="M391" s="32">
        <f t="shared" si="369"/>
        <v>22.549999999999997</v>
      </c>
      <c r="N391" s="96">
        <f t="shared" si="369"/>
        <v>23.237500000000004</v>
      </c>
      <c r="P391" s="97" t="s">
        <v>102</v>
      </c>
      <c r="Q391" s="32">
        <f>QUARTILE(Q370:Q382,2)</f>
        <v>26.4</v>
      </c>
      <c r="R391" s="32">
        <f t="shared" ref="R391:AC391" si="370">QUARTILE(R370:R382,2)</f>
        <v>26.75</v>
      </c>
      <c r="S391" s="32">
        <f t="shared" si="370"/>
        <v>27.1</v>
      </c>
      <c r="T391" s="32">
        <f t="shared" si="370"/>
        <v>27.4</v>
      </c>
      <c r="U391" s="32">
        <f t="shared" si="370"/>
        <v>28.2</v>
      </c>
      <c r="V391" s="32">
        <f t="shared" si="370"/>
        <v>28.2</v>
      </c>
      <c r="W391" s="32">
        <f t="shared" si="370"/>
        <v>28</v>
      </c>
      <c r="X391" s="32">
        <f t="shared" si="370"/>
        <v>27.9</v>
      </c>
      <c r="Y391" s="32">
        <f t="shared" si="370"/>
        <v>28.2</v>
      </c>
      <c r="Z391" s="32">
        <f t="shared" si="370"/>
        <v>27.8</v>
      </c>
      <c r="AA391" s="32">
        <f t="shared" si="370"/>
        <v>26.8</v>
      </c>
      <c r="AB391" s="32">
        <f t="shared" si="370"/>
        <v>26.65</v>
      </c>
      <c r="AC391" s="96">
        <f t="shared" si="370"/>
        <v>27.338257575757574</v>
      </c>
      <c r="AE391" s="97" t="s">
        <v>102</v>
      </c>
      <c r="AF391" s="32">
        <f>QUARTILE(AF370:AF382,2)</f>
        <v>20.5</v>
      </c>
      <c r="AG391" s="32">
        <f t="shared" ref="AG391:AR391" si="371">QUARTILE(AG370:AG382,2)</f>
        <v>20.55</v>
      </c>
      <c r="AH391" s="32">
        <f t="shared" si="371"/>
        <v>21.1</v>
      </c>
      <c r="AI391" s="32">
        <f t="shared" si="371"/>
        <v>21.3</v>
      </c>
      <c r="AJ391" s="32">
        <f t="shared" si="371"/>
        <v>21.6</v>
      </c>
      <c r="AK391" s="32">
        <f t="shared" si="371"/>
        <v>21.6</v>
      </c>
      <c r="AL391" s="32">
        <f t="shared" si="371"/>
        <v>21.5</v>
      </c>
      <c r="AM391" s="32">
        <f t="shared" si="371"/>
        <v>21.5</v>
      </c>
      <c r="AN391" s="32">
        <f t="shared" si="371"/>
        <v>21.4</v>
      </c>
      <c r="AO391" s="32">
        <f t="shared" si="371"/>
        <v>21.3</v>
      </c>
      <c r="AP391" s="32">
        <f t="shared" si="371"/>
        <v>21.2</v>
      </c>
      <c r="AQ391" s="32">
        <f t="shared" si="371"/>
        <v>20.55</v>
      </c>
      <c r="AR391" s="96">
        <f t="shared" si="371"/>
        <v>21.233333333333334</v>
      </c>
    </row>
    <row r="392" spans="1:44" x14ac:dyDescent="0.25">
      <c r="A392" s="25" t="s">
        <v>103</v>
      </c>
      <c r="B392" s="32">
        <f>QUARTILE(B370:B382,3)</f>
        <v>22.625</v>
      </c>
      <c r="C392" s="32">
        <f t="shared" ref="C392:N392" si="372">QUARTILE(C370:C382,3)</f>
        <v>23.024999999999999</v>
      </c>
      <c r="D392" s="32">
        <f t="shared" si="372"/>
        <v>23.25</v>
      </c>
      <c r="E392" s="32">
        <f t="shared" si="372"/>
        <v>23.55</v>
      </c>
      <c r="F392" s="32">
        <f t="shared" si="372"/>
        <v>24.1</v>
      </c>
      <c r="G392" s="32">
        <f t="shared" si="372"/>
        <v>24.1</v>
      </c>
      <c r="H392" s="32">
        <f t="shared" si="372"/>
        <v>23.799999999999997</v>
      </c>
      <c r="I392" s="32">
        <f t="shared" si="372"/>
        <v>23.9</v>
      </c>
      <c r="J392" s="32">
        <f t="shared" si="372"/>
        <v>23.9</v>
      </c>
      <c r="K392" s="32">
        <f t="shared" si="372"/>
        <v>23.65</v>
      </c>
      <c r="L392" s="32">
        <f t="shared" si="372"/>
        <v>23.7</v>
      </c>
      <c r="M392" s="32">
        <f t="shared" si="372"/>
        <v>23.15</v>
      </c>
      <c r="N392" s="96">
        <f t="shared" si="372"/>
        <v>23.641287878787878</v>
      </c>
      <c r="P392" s="97" t="s">
        <v>103</v>
      </c>
      <c r="Q392" s="32">
        <f>QUARTILE(Q370:Q382,3)</f>
        <v>26.55</v>
      </c>
      <c r="R392" s="32">
        <f t="shared" ref="R392:AC392" si="373">QUARTILE(R370:R382,3)</f>
        <v>27.025000000000002</v>
      </c>
      <c r="S392" s="32">
        <f t="shared" si="373"/>
        <v>27.35</v>
      </c>
      <c r="T392" s="32">
        <f t="shared" si="373"/>
        <v>28.1</v>
      </c>
      <c r="U392" s="32">
        <f t="shared" si="373"/>
        <v>28.45</v>
      </c>
      <c r="V392" s="32">
        <f t="shared" si="373"/>
        <v>28.299999999999997</v>
      </c>
      <c r="W392" s="32">
        <f t="shared" si="373"/>
        <v>28.05</v>
      </c>
      <c r="X392" s="32">
        <f t="shared" si="373"/>
        <v>28.15</v>
      </c>
      <c r="Y392" s="32">
        <f t="shared" si="373"/>
        <v>28.35</v>
      </c>
      <c r="Z392" s="32">
        <f t="shared" si="373"/>
        <v>28.05</v>
      </c>
      <c r="AA392" s="32">
        <f t="shared" si="373"/>
        <v>27.2</v>
      </c>
      <c r="AB392" s="32">
        <f t="shared" si="373"/>
        <v>27</v>
      </c>
      <c r="AC392" s="96">
        <f t="shared" si="373"/>
        <v>27.554545454545455</v>
      </c>
      <c r="AE392" s="97" t="s">
        <v>103</v>
      </c>
      <c r="AF392" s="32">
        <f>QUARTILE(AF370:AF382,3)</f>
        <v>20.875</v>
      </c>
      <c r="AG392" s="32">
        <f t="shared" ref="AG392:AR392" si="374">QUARTILE(AG370:AG382,3)</f>
        <v>21.2</v>
      </c>
      <c r="AH392" s="32">
        <f t="shared" si="374"/>
        <v>21.4</v>
      </c>
      <c r="AI392" s="32">
        <f t="shared" si="374"/>
        <v>21.55</v>
      </c>
      <c r="AJ392" s="32">
        <f t="shared" si="374"/>
        <v>21.85</v>
      </c>
      <c r="AK392" s="32">
        <f t="shared" si="374"/>
        <v>21.799999999999997</v>
      </c>
      <c r="AL392" s="32">
        <f t="shared" si="374"/>
        <v>21.6</v>
      </c>
      <c r="AM392" s="32">
        <f t="shared" si="374"/>
        <v>21.65</v>
      </c>
      <c r="AN392" s="32">
        <f t="shared" si="374"/>
        <v>21.65</v>
      </c>
      <c r="AO392" s="32">
        <f t="shared" si="374"/>
        <v>21.35</v>
      </c>
      <c r="AP392" s="32">
        <f t="shared" si="374"/>
        <v>21.75</v>
      </c>
      <c r="AQ392" s="32">
        <f t="shared" si="374"/>
        <v>21.35</v>
      </c>
      <c r="AR392" s="96">
        <f t="shared" si="374"/>
        <v>21.528598484848484</v>
      </c>
    </row>
    <row r="395" spans="1:44" ht="18.75" x14ac:dyDescent="0.3">
      <c r="A395" s="26" t="s">
        <v>49</v>
      </c>
    </row>
    <row r="396" spans="1:44" ht="15.75" x14ac:dyDescent="0.25">
      <c r="A396" s="23" t="s">
        <v>81</v>
      </c>
      <c r="N396" s="91"/>
      <c r="P396" s="92" t="s">
        <v>108</v>
      </c>
      <c r="AC396" s="91"/>
      <c r="AE396" s="92" t="s">
        <v>95</v>
      </c>
    </row>
    <row r="397" spans="1:44" ht="15.75" x14ac:dyDescent="0.25">
      <c r="A397" s="24" t="s">
        <v>14</v>
      </c>
      <c r="B397" s="93" t="s">
        <v>82</v>
      </c>
      <c r="C397" s="93" t="s">
        <v>83</v>
      </c>
      <c r="D397" s="93" t="s">
        <v>84</v>
      </c>
      <c r="E397" s="93" t="s">
        <v>85</v>
      </c>
      <c r="F397" s="93" t="s">
        <v>86</v>
      </c>
      <c r="G397" s="93" t="s">
        <v>87</v>
      </c>
      <c r="H397" s="93" t="s">
        <v>88</v>
      </c>
      <c r="I397" s="93" t="s">
        <v>89</v>
      </c>
      <c r="J397" s="93" t="s">
        <v>90</v>
      </c>
      <c r="K397" s="93" t="s">
        <v>91</v>
      </c>
      <c r="L397" s="93" t="s">
        <v>92</v>
      </c>
      <c r="M397" s="93" t="s">
        <v>93</v>
      </c>
      <c r="N397" s="94" t="s">
        <v>94</v>
      </c>
      <c r="P397" s="95" t="s">
        <v>14</v>
      </c>
      <c r="Q397" s="93" t="s">
        <v>82</v>
      </c>
      <c r="R397" s="93" t="s">
        <v>83</v>
      </c>
      <c r="S397" s="93" t="s">
        <v>84</v>
      </c>
      <c r="T397" s="93" t="s">
        <v>85</v>
      </c>
      <c r="U397" s="93" t="s">
        <v>86</v>
      </c>
      <c r="V397" s="93" t="s">
        <v>87</v>
      </c>
      <c r="W397" s="93" t="s">
        <v>88</v>
      </c>
      <c r="X397" s="93" t="s">
        <v>89</v>
      </c>
      <c r="Y397" s="93" t="s">
        <v>90</v>
      </c>
      <c r="Z397" s="93" t="s">
        <v>91</v>
      </c>
      <c r="AA397" s="93" t="s">
        <v>92</v>
      </c>
      <c r="AB397" s="93" t="s">
        <v>93</v>
      </c>
      <c r="AC397" s="94" t="s">
        <v>94</v>
      </c>
      <c r="AE397" s="95" t="s">
        <v>14</v>
      </c>
      <c r="AF397" s="93" t="s">
        <v>82</v>
      </c>
      <c r="AG397" s="93" t="s">
        <v>83</v>
      </c>
      <c r="AH397" s="93" t="s">
        <v>84</v>
      </c>
      <c r="AI397" s="93" t="s">
        <v>85</v>
      </c>
      <c r="AJ397" s="93" t="s">
        <v>86</v>
      </c>
      <c r="AK397" s="93" t="s">
        <v>87</v>
      </c>
      <c r="AL397" s="93" t="s">
        <v>88</v>
      </c>
      <c r="AM397" s="93" t="s">
        <v>89</v>
      </c>
      <c r="AN397" s="93" t="s">
        <v>90</v>
      </c>
      <c r="AO397" s="93" t="s">
        <v>91</v>
      </c>
      <c r="AP397" s="93" t="s">
        <v>92</v>
      </c>
      <c r="AQ397" s="93" t="s">
        <v>93</v>
      </c>
      <c r="AR397" s="94" t="s">
        <v>94</v>
      </c>
    </row>
    <row r="398" spans="1:44" x14ac:dyDescent="0.25">
      <c r="A398" s="2">
        <v>2000</v>
      </c>
      <c r="B398" s="32"/>
      <c r="C398" s="32"/>
      <c r="D398" s="32"/>
      <c r="E398" s="32"/>
      <c r="F398" s="32"/>
      <c r="G398" s="32">
        <v>26.3</v>
      </c>
      <c r="H398" s="32">
        <v>26.4</v>
      </c>
      <c r="I398" s="32">
        <v>26.5</v>
      </c>
      <c r="J398" s="32">
        <v>26.5</v>
      </c>
      <c r="K398" s="32">
        <v>26.5</v>
      </c>
      <c r="L398" s="32">
        <v>26.5</v>
      </c>
      <c r="M398" s="32">
        <v>26.3</v>
      </c>
      <c r="N398" s="96"/>
      <c r="P398" s="73">
        <v>2000</v>
      </c>
      <c r="Q398" s="32"/>
      <c r="R398" s="32"/>
      <c r="S398" s="32"/>
      <c r="T398" s="32"/>
      <c r="U398" s="32"/>
      <c r="V398" s="32">
        <v>31.1</v>
      </c>
      <c r="W398" s="32">
        <v>30.7</v>
      </c>
      <c r="X398" s="32">
        <v>29.5</v>
      </c>
      <c r="Y398" s="32">
        <v>29.6</v>
      </c>
      <c r="Z398" s="32">
        <v>29.1</v>
      </c>
      <c r="AA398" s="32">
        <v>29.2</v>
      </c>
      <c r="AB398" s="32">
        <v>28.2</v>
      </c>
      <c r="AC398" s="96"/>
      <c r="AE398" s="73">
        <v>2000</v>
      </c>
      <c r="AF398" s="32"/>
      <c r="AG398" s="32"/>
      <c r="AH398" s="32"/>
      <c r="AI398" s="32"/>
      <c r="AJ398" s="32"/>
      <c r="AK398" s="32">
        <v>23.7</v>
      </c>
      <c r="AL398" s="32">
        <v>23.8</v>
      </c>
      <c r="AM398" s="32">
        <v>24.4</v>
      </c>
      <c r="AN398" s="32">
        <v>24.4</v>
      </c>
      <c r="AO398" s="32">
        <v>24.2</v>
      </c>
      <c r="AP398" s="32">
        <v>24.5</v>
      </c>
      <c r="AQ398" s="32">
        <v>24.2</v>
      </c>
      <c r="AR398" s="96"/>
    </row>
    <row r="399" spans="1:44" x14ac:dyDescent="0.25">
      <c r="A399" s="2">
        <v>2001</v>
      </c>
      <c r="B399" s="32">
        <v>26.4</v>
      </c>
      <c r="C399" s="32">
        <v>26.6</v>
      </c>
      <c r="D399" s="32">
        <v>26.7</v>
      </c>
      <c r="E399" s="32">
        <v>27.1</v>
      </c>
      <c r="F399" s="32">
        <v>27.5</v>
      </c>
      <c r="G399" s="32">
        <v>28</v>
      </c>
      <c r="H399" s="32">
        <v>27.5</v>
      </c>
      <c r="I399" s="32">
        <v>28.3</v>
      </c>
      <c r="J399" s="32">
        <v>27.4</v>
      </c>
      <c r="K399" s="32">
        <v>27.9</v>
      </c>
      <c r="L399" s="32">
        <v>27.3</v>
      </c>
      <c r="M399" s="32">
        <v>27.6</v>
      </c>
      <c r="N399" s="96">
        <f>AVERAGE(B399:M399)</f>
        <v>27.358333333333338</v>
      </c>
      <c r="P399" s="73">
        <v>2001</v>
      </c>
      <c r="Q399" s="32">
        <v>27.6</v>
      </c>
      <c r="R399" s="32">
        <v>27.5</v>
      </c>
      <c r="S399" s="32">
        <v>27.9</v>
      </c>
      <c r="T399" s="32">
        <v>28.2</v>
      </c>
      <c r="U399" s="32">
        <v>30.4</v>
      </c>
      <c r="V399" s="32">
        <v>30.2</v>
      </c>
      <c r="W399" s="32">
        <v>30.3</v>
      </c>
      <c r="X399" s="32">
        <v>31.5</v>
      </c>
      <c r="Y399" s="32">
        <v>30.2</v>
      </c>
      <c r="Z399" s="32">
        <v>30.6</v>
      </c>
      <c r="AA399" s="32">
        <v>30.1</v>
      </c>
      <c r="AB399" s="32">
        <v>29.9</v>
      </c>
      <c r="AC399" s="96">
        <f>AVERAGE(Q399:AB399)</f>
        <v>29.533333333333335</v>
      </c>
      <c r="AE399" s="73">
        <v>2001</v>
      </c>
      <c r="AF399" s="32">
        <v>25.1</v>
      </c>
      <c r="AG399" s="32">
        <v>25.7</v>
      </c>
      <c r="AH399" s="32">
        <v>25.5</v>
      </c>
      <c r="AI399" s="32">
        <v>25.9</v>
      </c>
      <c r="AJ399" s="32">
        <v>25.7</v>
      </c>
      <c r="AK399" s="32">
        <v>26.3</v>
      </c>
      <c r="AL399" s="32">
        <v>25.6</v>
      </c>
      <c r="AM399" s="32">
        <v>26.2</v>
      </c>
      <c r="AN399" s="32">
        <v>25.1</v>
      </c>
      <c r="AO399" s="32">
        <v>25.6</v>
      </c>
      <c r="AP399" s="32">
        <v>25.3</v>
      </c>
      <c r="AQ399" s="32">
        <v>25.6</v>
      </c>
      <c r="AR399" s="96">
        <f>AVERAGE(AF399:AQ399)</f>
        <v>25.633333333333336</v>
      </c>
    </row>
    <row r="400" spans="1:44" x14ac:dyDescent="0.25">
      <c r="A400" s="2">
        <v>2002</v>
      </c>
      <c r="B400" s="32">
        <v>27.4</v>
      </c>
      <c r="C400" s="32">
        <v>27</v>
      </c>
      <c r="D400" s="32">
        <v>27</v>
      </c>
      <c r="E400" s="32">
        <v>27.3</v>
      </c>
      <c r="F400" s="32">
        <v>27.5</v>
      </c>
      <c r="G400" s="32">
        <v>27.4</v>
      </c>
      <c r="H400" s="32">
        <v>27.2</v>
      </c>
      <c r="I400" s="32">
        <v>27.4</v>
      </c>
      <c r="J400" s="32">
        <v>27.4</v>
      </c>
      <c r="K400" s="32">
        <v>27.3</v>
      </c>
      <c r="L400" s="32">
        <v>27.1</v>
      </c>
      <c r="M400" s="32">
        <v>27.6</v>
      </c>
      <c r="N400" s="96">
        <f>AVERAGE(B400:M400)</f>
        <v>27.3</v>
      </c>
      <c r="P400" s="73">
        <v>2002</v>
      </c>
      <c r="Q400" s="32">
        <v>28.6</v>
      </c>
      <c r="R400" s="32">
        <v>28.5</v>
      </c>
      <c r="S400" s="32">
        <v>28.3</v>
      </c>
      <c r="T400" s="32">
        <v>29.3</v>
      </c>
      <c r="U400" s="32">
        <v>30.2</v>
      </c>
      <c r="V400" s="32">
        <v>30.4</v>
      </c>
      <c r="W400" s="32">
        <v>29.8</v>
      </c>
      <c r="X400" s="32">
        <v>29.3</v>
      </c>
      <c r="Y400" s="32">
        <v>30.2</v>
      </c>
      <c r="Z400" s="32">
        <v>29.8</v>
      </c>
      <c r="AA400" s="32">
        <v>29.1</v>
      </c>
      <c r="AB400" s="32">
        <v>29.1</v>
      </c>
      <c r="AC400" s="96">
        <f>AVERAGE(Q400:AB400)</f>
        <v>29.38333333333334</v>
      </c>
      <c r="AE400" s="73">
        <v>2002</v>
      </c>
      <c r="AF400" s="32">
        <v>25.8</v>
      </c>
      <c r="AG400" s="32">
        <v>25.7</v>
      </c>
      <c r="AH400" s="32">
        <v>25.9</v>
      </c>
      <c r="AI400" s="32">
        <v>25.7</v>
      </c>
      <c r="AJ400" s="32">
        <v>26</v>
      </c>
      <c r="AK400" s="32">
        <v>25.5</v>
      </c>
      <c r="AL400" s="32">
        <v>25.3</v>
      </c>
      <c r="AM400" s="32">
        <v>25.4</v>
      </c>
      <c r="AN400" s="32">
        <v>25.2</v>
      </c>
      <c r="AO400" s="32">
        <v>24.8</v>
      </c>
      <c r="AP400" s="32">
        <v>24.9</v>
      </c>
      <c r="AQ400" s="32">
        <v>25.3</v>
      </c>
      <c r="AR400" s="96">
        <f>AVERAGE(AF400:AQ400)</f>
        <v>25.458333333333339</v>
      </c>
    </row>
    <row r="401" spans="1:44" x14ac:dyDescent="0.25">
      <c r="A401" s="2">
        <v>2003</v>
      </c>
      <c r="B401" s="32">
        <v>26.4</v>
      </c>
      <c r="C401" s="32">
        <v>26.3</v>
      </c>
      <c r="D401" s="32">
        <v>26.7</v>
      </c>
      <c r="E401" s="32">
        <v>26.8</v>
      </c>
      <c r="F401" s="32">
        <v>26.6</v>
      </c>
      <c r="G401" s="32">
        <v>26.6</v>
      </c>
      <c r="H401" s="32">
        <v>26.7</v>
      </c>
      <c r="I401" s="32">
        <v>26.4</v>
      </c>
      <c r="J401" s="32">
        <v>26.4</v>
      </c>
      <c r="K401" s="32">
        <v>26.4</v>
      </c>
      <c r="L401" s="32">
        <v>26.5</v>
      </c>
      <c r="M401" s="32">
        <v>26.6</v>
      </c>
      <c r="N401" s="96">
        <f>AVERAGE(B401:M401)</f>
        <v>26.533333333333335</v>
      </c>
      <c r="P401" s="73">
        <v>2003</v>
      </c>
      <c r="Q401" s="32">
        <v>29</v>
      </c>
      <c r="R401" s="32">
        <v>28.9</v>
      </c>
      <c r="S401" s="32">
        <v>29.5</v>
      </c>
      <c r="T401" s="32">
        <v>29.4</v>
      </c>
      <c r="U401" s="32">
        <v>29</v>
      </c>
      <c r="V401" s="32">
        <v>29.5</v>
      </c>
      <c r="W401" s="32">
        <v>29</v>
      </c>
      <c r="X401" s="32">
        <v>28.8</v>
      </c>
      <c r="Y401" s="32">
        <v>29.4</v>
      </c>
      <c r="Z401" s="32">
        <v>28.9</v>
      </c>
      <c r="AA401" s="32">
        <v>28.6</v>
      </c>
      <c r="AB401" s="32">
        <v>29.1</v>
      </c>
      <c r="AC401" s="96">
        <f>AVERAGE(Q401:AB401)</f>
        <v>29.091666666666669</v>
      </c>
      <c r="AE401" s="73">
        <v>2003</v>
      </c>
      <c r="AF401" s="32">
        <v>24.2</v>
      </c>
      <c r="AG401" s="32">
        <v>23.9</v>
      </c>
      <c r="AH401" s="32">
        <v>24.3</v>
      </c>
      <c r="AI401" s="32">
        <v>24.7</v>
      </c>
      <c r="AJ401" s="32">
        <v>24.3</v>
      </c>
      <c r="AK401" s="32">
        <v>24.1</v>
      </c>
      <c r="AL401" s="32">
        <v>24.5</v>
      </c>
      <c r="AM401" s="32">
        <v>23.9</v>
      </c>
      <c r="AN401" s="32">
        <v>24.5</v>
      </c>
      <c r="AO401" s="32">
        <v>24.3</v>
      </c>
      <c r="AP401" s="32">
        <v>24.6</v>
      </c>
      <c r="AQ401" s="32">
        <v>24.7</v>
      </c>
      <c r="AR401" s="96">
        <f>AVERAGE(AF401:AQ401)</f>
        <v>24.333333333333332</v>
      </c>
    </row>
    <row r="402" spans="1:44" x14ac:dyDescent="0.25">
      <c r="A402" s="2">
        <v>2004</v>
      </c>
      <c r="B402" s="32">
        <v>26.6</v>
      </c>
      <c r="C402" s="32">
        <v>26.6</v>
      </c>
      <c r="D402" s="32">
        <v>26.6</v>
      </c>
      <c r="E402" s="32">
        <v>26.7</v>
      </c>
      <c r="F402" s="32">
        <v>26.6</v>
      </c>
      <c r="G402" s="32">
        <v>26.6</v>
      </c>
      <c r="H402" s="32">
        <v>26.1</v>
      </c>
      <c r="I402" s="32">
        <v>26.3</v>
      </c>
      <c r="J402" s="32">
        <v>26.1</v>
      </c>
      <c r="K402" s="32">
        <v>26.2</v>
      </c>
      <c r="L402" s="32">
        <v>25.9</v>
      </c>
      <c r="M402" s="32">
        <v>26.6</v>
      </c>
      <c r="N402" s="96">
        <f>AVERAGE(B402:M402)</f>
        <v>26.408333333333335</v>
      </c>
      <c r="P402" s="73">
        <v>2004</v>
      </c>
      <c r="Q402" s="32">
        <v>28</v>
      </c>
      <c r="R402" s="32">
        <v>28.1</v>
      </c>
      <c r="S402" s="32">
        <v>27.6</v>
      </c>
      <c r="T402" s="32">
        <v>28</v>
      </c>
      <c r="U402" s="32">
        <v>28.9</v>
      </c>
      <c r="V402" s="32">
        <v>28.5</v>
      </c>
      <c r="W402" s="32">
        <v>28.3</v>
      </c>
      <c r="X402" s="32">
        <v>28.1</v>
      </c>
      <c r="Y402" s="32">
        <v>29.6</v>
      </c>
      <c r="Z402" s="32">
        <v>29.9</v>
      </c>
      <c r="AA402" s="32">
        <v>28.7</v>
      </c>
      <c r="AB402" s="32">
        <v>27.9</v>
      </c>
      <c r="AC402" s="96">
        <f>AVERAGE(Q402:AB402)</f>
        <v>28.466666666666665</v>
      </c>
      <c r="AE402" s="73">
        <v>2004</v>
      </c>
      <c r="AF402" s="32">
        <v>24.9</v>
      </c>
      <c r="AG402" s="32">
        <v>25.4</v>
      </c>
      <c r="AH402" s="32">
        <v>25.5</v>
      </c>
      <c r="AI402" s="32">
        <v>25.3</v>
      </c>
      <c r="AJ402" s="32">
        <v>24.9</v>
      </c>
      <c r="AK402" s="32">
        <v>24.4</v>
      </c>
      <c r="AL402" s="32">
        <v>24.2</v>
      </c>
      <c r="AM402" s="32">
        <v>24.3</v>
      </c>
      <c r="AN402" s="32">
        <v>24</v>
      </c>
      <c r="AO402" s="32">
        <v>23.8</v>
      </c>
      <c r="AP402" s="32">
        <v>23.8</v>
      </c>
      <c r="AQ402" s="32">
        <v>24.8</v>
      </c>
      <c r="AR402" s="96">
        <f>AVERAGE(AF402:AQ402)</f>
        <v>24.608333333333334</v>
      </c>
    </row>
    <row r="403" spans="1:44" x14ac:dyDescent="0.25">
      <c r="A403" s="2">
        <v>2005</v>
      </c>
      <c r="B403" s="32"/>
      <c r="C403" s="32"/>
      <c r="D403" s="32"/>
      <c r="E403" s="32">
        <v>27.1</v>
      </c>
      <c r="F403" s="32"/>
      <c r="G403" s="32">
        <v>27</v>
      </c>
      <c r="H403" s="32">
        <v>27.8</v>
      </c>
      <c r="I403" s="32">
        <v>27.2</v>
      </c>
      <c r="J403" s="32">
        <v>26.8</v>
      </c>
      <c r="K403" s="32">
        <v>26.7</v>
      </c>
      <c r="L403" s="32">
        <v>26.3</v>
      </c>
      <c r="M403" s="32">
        <v>27.3</v>
      </c>
      <c r="N403" s="96"/>
      <c r="P403" s="73">
        <v>2005</v>
      </c>
      <c r="Q403" s="32"/>
      <c r="R403" s="32"/>
      <c r="S403" s="32"/>
      <c r="T403" s="32">
        <v>28.1</v>
      </c>
      <c r="U403" s="32"/>
      <c r="V403" s="32">
        <v>30.2</v>
      </c>
      <c r="W403" s="32">
        <v>30.3</v>
      </c>
      <c r="X403" s="32">
        <v>29.8</v>
      </c>
      <c r="Y403" s="32">
        <v>29.5</v>
      </c>
      <c r="Z403" s="32">
        <v>30.2</v>
      </c>
      <c r="AA403" s="32">
        <v>28.4</v>
      </c>
      <c r="AB403" s="32">
        <v>28.8</v>
      </c>
      <c r="AC403" s="96"/>
      <c r="AE403" s="73">
        <v>2005</v>
      </c>
      <c r="AF403" s="32"/>
      <c r="AG403" s="32"/>
      <c r="AH403" s="32"/>
      <c r="AI403" s="32">
        <v>25.4</v>
      </c>
      <c r="AJ403" s="32"/>
      <c r="AK403" s="32">
        <v>24.8</v>
      </c>
      <c r="AL403" s="32">
        <v>25.2</v>
      </c>
      <c r="AM403" s="32">
        <v>24.5</v>
      </c>
      <c r="AN403" s="32">
        <v>24.4</v>
      </c>
      <c r="AO403" s="32">
        <v>24.5</v>
      </c>
      <c r="AP403" s="32">
        <v>24.1</v>
      </c>
      <c r="AQ403" s="32">
        <v>25.5</v>
      </c>
      <c r="AR403" s="96"/>
    </row>
    <row r="404" spans="1:44" x14ac:dyDescent="0.25">
      <c r="A404" s="2">
        <v>2006</v>
      </c>
      <c r="B404" s="32">
        <v>27</v>
      </c>
      <c r="C404" s="32">
        <v>26.7</v>
      </c>
      <c r="D404" s="32">
        <v>27.5</v>
      </c>
      <c r="E404" s="32">
        <v>27</v>
      </c>
      <c r="F404" s="32">
        <v>27.2</v>
      </c>
      <c r="G404" s="32">
        <v>27.3</v>
      </c>
      <c r="H404" s="32">
        <v>27.2</v>
      </c>
      <c r="I404" s="32">
        <v>27.4</v>
      </c>
      <c r="J404" s="32">
        <v>27.1</v>
      </c>
      <c r="K404" s="32">
        <v>26.8</v>
      </c>
      <c r="L404" s="32">
        <v>26.5</v>
      </c>
      <c r="M404" s="32">
        <v>27.2</v>
      </c>
      <c r="N404" s="96">
        <f t="shared" ref="N404:N411" si="375">AVERAGE(B404:M404)</f>
        <v>27.074999999999999</v>
      </c>
      <c r="P404" s="73">
        <v>2006</v>
      </c>
      <c r="Q404" s="32">
        <v>28.3</v>
      </c>
      <c r="R404" s="32">
        <v>28</v>
      </c>
      <c r="S404" s="32">
        <v>28.9</v>
      </c>
      <c r="T404" s="32">
        <v>28.6</v>
      </c>
      <c r="U404" s="32">
        <v>28.9</v>
      </c>
      <c r="V404" s="32">
        <v>29.1</v>
      </c>
      <c r="W404" s="32">
        <v>28.8</v>
      </c>
      <c r="X404" s="32">
        <v>29.2</v>
      </c>
      <c r="Y404" s="32">
        <v>29.2</v>
      </c>
      <c r="Z404" s="32">
        <v>29.5</v>
      </c>
      <c r="AA404" s="32">
        <v>28.9</v>
      </c>
      <c r="AB404" s="32">
        <v>28.5</v>
      </c>
      <c r="AC404" s="96">
        <f t="shared" ref="AC404:AC411" si="376">AVERAGE(Q404:AB404)</f>
        <v>28.824999999999999</v>
      </c>
      <c r="AE404" s="73">
        <v>2006</v>
      </c>
      <c r="AF404" s="32">
        <v>25.3</v>
      </c>
      <c r="AG404" s="32">
        <v>25.4</v>
      </c>
      <c r="AH404" s="32">
        <v>26.3</v>
      </c>
      <c r="AI404" s="32">
        <v>25.4</v>
      </c>
      <c r="AJ404" s="32">
        <v>25.3</v>
      </c>
      <c r="AK404" s="32">
        <v>25.7</v>
      </c>
      <c r="AL404" s="32">
        <v>25.2</v>
      </c>
      <c r="AM404" s="32">
        <v>25.2</v>
      </c>
      <c r="AN404" s="32">
        <v>24.8</v>
      </c>
      <c r="AO404" s="32">
        <v>24.6</v>
      </c>
      <c r="AP404" s="32">
        <v>24.3</v>
      </c>
      <c r="AQ404" s="32">
        <v>25.2</v>
      </c>
      <c r="AR404" s="96">
        <f t="shared" ref="AR404:AR411" si="377">AVERAGE(AF404:AQ404)</f>
        <v>25.224999999999998</v>
      </c>
    </row>
    <row r="405" spans="1:44" x14ac:dyDescent="0.25">
      <c r="A405" s="2">
        <v>2007</v>
      </c>
      <c r="B405" s="32">
        <v>27.3</v>
      </c>
      <c r="C405" s="32">
        <v>26.9</v>
      </c>
      <c r="D405" s="32">
        <v>27.2</v>
      </c>
      <c r="E405" s="32">
        <v>27.3</v>
      </c>
      <c r="F405" s="32">
        <v>27</v>
      </c>
      <c r="G405" s="32">
        <v>27.2</v>
      </c>
      <c r="H405" s="32">
        <v>27</v>
      </c>
      <c r="I405" s="32">
        <v>26.6</v>
      </c>
      <c r="J405" s="32">
        <v>26.8</v>
      </c>
      <c r="K405" s="32">
        <v>26.4</v>
      </c>
      <c r="L405" s="32">
        <v>26.4</v>
      </c>
      <c r="M405" s="32">
        <v>25.8</v>
      </c>
      <c r="N405" s="96">
        <f t="shared" si="375"/>
        <v>26.824999999999999</v>
      </c>
      <c r="P405" s="73">
        <v>2007</v>
      </c>
      <c r="Q405" s="32">
        <v>28</v>
      </c>
      <c r="R405" s="32">
        <v>27.8</v>
      </c>
      <c r="S405" s="32">
        <v>27.9</v>
      </c>
      <c r="T405" s="32">
        <v>28.8</v>
      </c>
      <c r="U405" s="32">
        <v>29.5</v>
      </c>
      <c r="V405" s="32">
        <v>29.5</v>
      </c>
      <c r="W405" s="32">
        <v>28.8</v>
      </c>
      <c r="X405" s="32">
        <v>29.5</v>
      </c>
      <c r="Y405" s="32">
        <v>29.5</v>
      </c>
      <c r="Z405" s="32">
        <v>29.5</v>
      </c>
      <c r="AA405" s="32">
        <v>28.5</v>
      </c>
      <c r="AB405" s="32">
        <v>28.1</v>
      </c>
      <c r="AC405" s="96">
        <f t="shared" si="376"/>
        <v>28.783333333333335</v>
      </c>
      <c r="AE405" s="73">
        <v>2007</v>
      </c>
      <c r="AF405" s="32">
        <v>26.3</v>
      </c>
      <c r="AG405" s="32">
        <v>26</v>
      </c>
      <c r="AH405" s="32">
        <v>26</v>
      </c>
      <c r="AI405" s="32">
        <v>25.5</v>
      </c>
      <c r="AJ405" s="32">
        <v>24.9</v>
      </c>
      <c r="AK405" s="32">
        <v>25</v>
      </c>
      <c r="AL405" s="32">
        <v>25</v>
      </c>
      <c r="AM405" s="32">
        <v>24.5</v>
      </c>
      <c r="AN405" s="32">
        <v>24.5</v>
      </c>
      <c r="AO405" s="32">
        <v>24.2</v>
      </c>
      <c r="AP405" s="32">
        <v>24.5</v>
      </c>
      <c r="AQ405" s="32">
        <v>23.7</v>
      </c>
      <c r="AR405" s="96">
        <f t="shared" si="377"/>
        <v>25.008333333333329</v>
      </c>
    </row>
    <row r="406" spans="1:44" x14ac:dyDescent="0.25">
      <c r="A406" s="2">
        <v>2008</v>
      </c>
      <c r="B406" s="32">
        <v>26.8</v>
      </c>
      <c r="C406" s="32">
        <v>26.6</v>
      </c>
      <c r="D406" s="32">
        <v>26.8</v>
      </c>
      <c r="E406" s="32">
        <v>27</v>
      </c>
      <c r="F406" s="32">
        <v>27</v>
      </c>
      <c r="G406" s="32">
        <v>27</v>
      </c>
      <c r="H406" s="32">
        <v>26.5</v>
      </c>
      <c r="I406" s="32">
        <v>26.8</v>
      </c>
      <c r="J406" s="32">
        <v>27.2</v>
      </c>
      <c r="K406" s="32">
        <v>26.8</v>
      </c>
      <c r="L406" s="32">
        <v>25.9</v>
      </c>
      <c r="M406" s="32">
        <v>26.4</v>
      </c>
      <c r="N406" s="96">
        <f t="shared" si="375"/>
        <v>26.733333333333331</v>
      </c>
      <c r="P406" s="73">
        <v>2008</v>
      </c>
      <c r="Q406" s="32">
        <v>27.7</v>
      </c>
      <c r="R406" s="32">
        <v>28.1</v>
      </c>
      <c r="S406" s="32">
        <v>27.7</v>
      </c>
      <c r="T406" s="32">
        <v>28.3</v>
      </c>
      <c r="U406" s="32">
        <v>30.2</v>
      </c>
      <c r="V406" s="32">
        <v>29.1</v>
      </c>
      <c r="W406" s="32">
        <v>28.9</v>
      </c>
      <c r="X406" s="32">
        <v>29.3</v>
      </c>
      <c r="Y406" s="32">
        <v>30</v>
      </c>
      <c r="Z406" s="32">
        <v>29.5</v>
      </c>
      <c r="AA406" s="32">
        <v>28</v>
      </c>
      <c r="AB406" s="32">
        <v>29.5</v>
      </c>
      <c r="AC406" s="96">
        <f t="shared" si="376"/>
        <v>28.858333333333334</v>
      </c>
      <c r="AE406" s="73">
        <v>2008</v>
      </c>
      <c r="AF406" s="32">
        <v>25.6</v>
      </c>
      <c r="AG406" s="32">
        <v>25.1</v>
      </c>
      <c r="AH406" s="32">
        <v>25.5</v>
      </c>
      <c r="AI406" s="32">
        <v>25.8</v>
      </c>
      <c r="AJ406" s="32">
        <v>25.1</v>
      </c>
      <c r="AK406" s="32">
        <v>25</v>
      </c>
      <c r="AL406" s="32">
        <v>24.5</v>
      </c>
      <c r="AM406" s="32">
        <v>24.8</v>
      </c>
      <c r="AN406" s="32">
        <v>25</v>
      </c>
      <c r="AO406" s="32">
        <v>24.7</v>
      </c>
      <c r="AP406" s="32">
        <v>23.9</v>
      </c>
      <c r="AQ406" s="32">
        <v>24.1</v>
      </c>
      <c r="AR406" s="96">
        <f t="shared" si="377"/>
        <v>24.925000000000001</v>
      </c>
    </row>
    <row r="407" spans="1:44" x14ac:dyDescent="0.25">
      <c r="A407" s="2">
        <v>2009</v>
      </c>
      <c r="B407" s="32">
        <v>26.7</v>
      </c>
      <c r="C407" s="32">
        <v>26.6</v>
      </c>
      <c r="D407" s="32">
        <v>26.3</v>
      </c>
      <c r="E407" s="32">
        <v>27.1</v>
      </c>
      <c r="F407" s="32">
        <v>27.2</v>
      </c>
      <c r="G407" s="32">
        <v>27.2</v>
      </c>
      <c r="H407" s="32">
        <v>27.3</v>
      </c>
      <c r="I407" s="32">
        <v>27.1</v>
      </c>
      <c r="J407" s="32">
        <v>27.5</v>
      </c>
      <c r="K407" s="32">
        <v>26.9</v>
      </c>
      <c r="L407" s="32">
        <v>26.6</v>
      </c>
      <c r="M407" s="32">
        <v>27.5</v>
      </c>
      <c r="N407" s="96">
        <f t="shared" si="375"/>
        <v>27</v>
      </c>
      <c r="P407" s="73">
        <v>2009</v>
      </c>
      <c r="Q407" s="32">
        <v>27.5</v>
      </c>
      <c r="R407" s="32">
        <v>27.2</v>
      </c>
      <c r="S407" s="32">
        <v>27.3</v>
      </c>
      <c r="T407" s="32">
        <v>27.8</v>
      </c>
      <c r="U407" s="32">
        <v>28.6</v>
      </c>
      <c r="V407" s="32">
        <v>29.4</v>
      </c>
      <c r="W407" s="32">
        <v>28.8</v>
      </c>
      <c r="X407" s="32">
        <v>28.5</v>
      </c>
      <c r="Y407" s="32">
        <v>29.2</v>
      </c>
      <c r="Z407" s="32">
        <v>29.3</v>
      </c>
      <c r="AA407" s="32">
        <v>28.3</v>
      </c>
      <c r="AB407" s="32">
        <v>28.4</v>
      </c>
      <c r="AC407" s="96">
        <f t="shared" si="376"/>
        <v>28.358333333333334</v>
      </c>
      <c r="AE407" s="73">
        <v>2009</v>
      </c>
      <c r="AF407" s="32">
        <v>25.2</v>
      </c>
      <c r="AG407" s="32">
        <v>25.1</v>
      </c>
      <c r="AH407" s="32">
        <v>25.1</v>
      </c>
      <c r="AI407" s="32">
        <v>26.2</v>
      </c>
      <c r="AJ407" s="32">
        <v>25.5</v>
      </c>
      <c r="AK407" s="32">
        <v>25</v>
      </c>
      <c r="AL407" s="32">
        <v>25.2</v>
      </c>
      <c r="AM407" s="32">
        <v>25.1</v>
      </c>
      <c r="AN407" s="32">
        <v>25.4</v>
      </c>
      <c r="AO407" s="32">
        <v>24.7</v>
      </c>
      <c r="AP407" s="32">
        <v>24.7</v>
      </c>
      <c r="AQ407" s="32">
        <v>26</v>
      </c>
      <c r="AR407" s="96">
        <f t="shared" si="377"/>
        <v>25.266666666666666</v>
      </c>
    </row>
    <row r="408" spans="1:44" x14ac:dyDescent="0.25">
      <c r="A408" s="2">
        <v>2010</v>
      </c>
      <c r="B408" s="32">
        <v>27.3</v>
      </c>
      <c r="C408" s="32">
        <v>27.4</v>
      </c>
      <c r="D408" s="32">
        <v>27.5</v>
      </c>
      <c r="E408" s="32">
        <v>27.9</v>
      </c>
      <c r="F408" s="32">
        <v>28</v>
      </c>
      <c r="G408" s="32">
        <v>27.2</v>
      </c>
      <c r="H408" s="32">
        <v>26.9</v>
      </c>
      <c r="I408" s="32">
        <v>26.8</v>
      </c>
      <c r="J408" s="32">
        <v>26.7</v>
      </c>
      <c r="K408" s="32">
        <v>26.4</v>
      </c>
      <c r="L408" s="32">
        <v>25.8</v>
      </c>
      <c r="M408" s="32">
        <v>25.5</v>
      </c>
      <c r="N408" s="96">
        <f t="shared" si="375"/>
        <v>26.95</v>
      </c>
      <c r="P408" s="73">
        <v>2010</v>
      </c>
      <c r="Q408" s="32">
        <v>28</v>
      </c>
      <c r="R408" s="32">
        <v>28.3</v>
      </c>
      <c r="S408" s="32">
        <v>28.4</v>
      </c>
      <c r="T408" s="32">
        <v>29</v>
      </c>
      <c r="U408" s="32">
        <v>30.2</v>
      </c>
      <c r="V408" s="32">
        <v>29.6</v>
      </c>
      <c r="W408" s="32">
        <v>29.3</v>
      </c>
      <c r="X408" s="32">
        <v>29.7</v>
      </c>
      <c r="Y408" s="32">
        <v>29.8</v>
      </c>
      <c r="Z408" s="32">
        <v>28.7</v>
      </c>
      <c r="AA408" s="32">
        <v>28</v>
      </c>
      <c r="AB408" s="32">
        <v>26.9</v>
      </c>
      <c r="AC408" s="96">
        <f t="shared" si="376"/>
        <v>28.824999999999992</v>
      </c>
      <c r="AE408" s="73">
        <v>2010</v>
      </c>
      <c r="AF408" s="32">
        <v>25.9</v>
      </c>
      <c r="AG408" s="32">
        <v>26.1</v>
      </c>
      <c r="AH408" s="32">
        <v>26.2</v>
      </c>
      <c r="AI408" s="32">
        <v>26.5</v>
      </c>
      <c r="AJ408" s="32">
        <v>26.1</v>
      </c>
      <c r="AK408" s="32">
        <v>24.8</v>
      </c>
      <c r="AL408" s="32">
        <v>24.9</v>
      </c>
      <c r="AM408" s="32">
        <v>24.7</v>
      </c>
      <c r="AN408" s="32">
        <v>24.5</v>
      </c>
      <c r="AO408" s="32">
        <v>24.3</v>
      </c>
      <c r="AP408" s="32">
        <v>23.6</v>
      </c>
      <c r="AQ408" s="32">
        <v>23.2</v>
      </c>
      <c r="AR408" s="96">
        <f t="shared" si="377"/>
        <v>25.066666666666666</v>
      </c>
    </row>
    <row r="409" spans="1:44" x14ac:dyDescent="0.25">
      <c r="A409" s="2">
        <v>2011</v>
      </c>
      <c r="B409" s="32">
        <v>26.3</v>
      </c>
      <c r="C409" s="32">
        <v>26.7</v>
      </c>
      <c r="D409" s="32">
        <v>26.7</v>
      </c>
      <c r="E409" s="32">
        <v>26.8</v>
      </c>
      <c r="F409" s="32">
        <v>27.2</v>
      </c>
      <c r="G409" s="32">
        <v>27</v>
      </c>
      <c r="H409" s="32">
        <v>26.9</v>
      </c>
      <c r="I409" s="32">
        <v>27</v>
      </c>
      <c r="J409" s="32">
        <v>27</v>
      </c>
      <c r="K409" s="32">
        <v>26.6</v>
      </c>
      <c r="L409" s="32">
        <v>26.4</v>
      </c>
      <c r="M409" s="32">
        <v>26.7</v>
      </c>
      <c r="N409" s="96">
        <f t="shared" si="375"/>
        <v>26.774999999999995</v>
      </c>
      <c r="P409" s="73">
        <v>2011</v>
      </c>
      <c r="Q409" s="32">
        <v>27.3</v>
      </c>
      <c r="R409" s="32">
        <v>27.6</v>
      </c>
      <c r="S409" s="32">
        <v>27.4</v>
      </c>
      <c r="T409" s="32">
        <v>27.9</v>
      </c>
      <c r="U409" s="32">
        <v>29.1</v>
      </c>
      <c r="V409" s="32">
        <v>29.4</v>
      </c>
      <c r="W409" s="32">
        <v>29</v>
      </c>
      <c r="X409" s="32">
        <v>28.9</v>
      </c>
      <c r="Y409" s="32">
        <v>29.7</v>
      </c>
      <c r="Z409" s="32">
        <v>29.5</v>
      </c>
      <c r="AA409" s="32">
        <v>28.3</v>
      </c>
      <c r="AB409" s="32">
        <v>27.9</v>
      </c>
      <c r="AC409" s="96">
        <f t="shared" si="376"/>
        <v>28.5</v>
      </c>
      <c r="AE409" s="73">
        <v>2011</v>
      </c>
      <c r="AF409" s="32">
        <v>24.8</v>
      </c>
      <c r="AG409" s="32">
        <v>25.4</v>
      </c>
      <c r="AH409" s="32">
        <v>25.3</v>
      </c>
      <c r="AI409" s="32">
        <v>25.3</v>
      </c>
      <c r="AJ409" s="32">
        <v>25.1</v>
      </c>
      <c r="AK409" s="32">
        <v>24.8</v>
      </c>
      <c r="AL409" s="32">
        <v>24.7</v>
      </c>
      <c r="AM409" s="32">
        <v>24.9</v>
      </c>
      <c r="AN409" s="32">
        <v>24.9</v>
      </c>
      <c r="AO409" s="32">
        <v>24.7</v>
      </c>
      <c r="AP409" s="32">
        <v>24.4</v>
      </c>
      <c r="AQ409" s="32">
        <v>24.9</v>
      </c>
      <c r="AR409" s="96">
        <f t="shared" si="377"/>
        <v>24.933333333333334</v>
      </c>
    </row>
    <row r="410" spans="1:44" x14ac:dyDescent="0.25">
      <c r="A410" s="2">
        <v>2012</v>
      </c>
      <c r="B410" s="32">
        <v>27.1</v>
      </c>
      <c r="C410" s="32">
        <v>26.4</v>
      </c>
      <c r="D410" s="32">
        <v>26.7</v>
      </c>
      <c r="E410" s="32">
        <v>26.9</v>
      </c>
      <c r="F410" s="32">
        <v>27.1</v>
      </c>
      <c r="G410" s="32">
        <v>27.4</v>
      </c>
      <c r="H410" s="32">
        <v>27</v>
      </c>
      <c r="I410" s="32">
        <v>26.7</v>
      </c>
      <c r="J410" s="32">
        <v>26.9</v>
      </c>
      <c r="K410" s="32">
        <v>26.5</v>
      </c>
      <c r="L410" s="32">
        <v>26.3</v>
      </c>
      <c r="M410" s="32">
        <v>26.7</v>
      </c>
      <c r="N410" s="96">
        <f t="shared" si="375"/>
        <v>26.808333333333334</v>
      </c>
      <c r="P410" s="73">
        <v>2012</v>
      </c>
      <c r="Q410" s="32">
        <v>28</v>
      </c>
      <c r="R410" s="32">
        <v>27.2</v>
      </c>
      <c r="S410" s="32">
        <v>27.3</v>
      </c>
      <c r="T410" s="32">
        <v>28.1</v>
      </c>
      <c r="U410" s="32">
        <v>29</v>
      </c>
      <c r="V410" s="32">
        <v>29.3</v>
      </c>
      <c r="W410" s="32">
        <v>28.6</v>
      </c>
      <c r="X410" s="32">
        <v>28.3</v>
      </c>
      <c r="Y410" s="32">
        <v>28.8</v>
      </c>
      <c r="Z410" s="32">
        <v>28.9</v>
      </c>
      <c r="AA410" s="32">
        <v>28</v>
      </c>
      <c r="AB410" s="32">
        <v>27.9</v>
      </c>
      <c r="AC410" s="96">
        <f t="shared" si="376"/>
        <v>28.283333333333331</v>
      </c>
      <c r="AE410" s="73">
        <v>2012</v>
      </c>
      <c r="AF410" s="32">
        <v>25.9</v>
      </c>
      <c r="AG410" s="32">
        <v>25.4</v>
      </c>
      <c r="AH410" s="32">
        <v>25.5</v>
      </c>
      <c r="AI410" s="32">
        <v>25.1</v>
      </c>
      <c r="AJ410" s="32">
        <v>25</v>
      </c>
      <c r="AK410" s="32">
        <v>25.2</v>
      </c>
      <c r="AL410" s="32">
        <v>24.9</v>
      </c>
      <c r="AM410" s="32">
        <v>24.8</v>
      </c>
      <c r="AN410" s="32">
        <v>24.5</v>
      </c>
      <c r="AO410" s="32">
        <v>24.4</v>
      </c>
      <c r="AP410" s="32">
        <v>24</v>
      </c>
      <c r="AQ410" s="32">
        <v>24.8</v>
      </c>
      <c r="AR410" s="96">
        <f t="shared" si="377"/>
        <v>24.958333333333339</v>
      </c>
    </row>
    <row r="411" spans="1:44" x14ac:dyDescent="0.25">
      <c r="A411" s="2">
        <v>2013</v>
      </c>
      <c r="B411" s="32">
        <v>27</v>
      </c>
      <c r="C411" s="32">
        <v>26.8</v>
      </c>
      <c r="D411" s="32">
        <v>26.9</v>
      </c>
      <c r="E411" s="32">
        <v>27.4</v>
      </c>
      <c r="F411" s="32">
        <v>27</v>
      </c>
      <c r="G411" s="32">
        <v>26.9</v>
      </c>
      <c r="H411" s="32">
        <v>26.9</v>
      </c>
      <c r="I411" s="32">
        <v>26.6</v>
      </c>
      <c r="J411" s="32">
        <v>26.8</v>
      </c>
      <c r="K411" s="32">
        <v>26.8</v>
      </c>
      <c r="L411" s="32">
        <v>27.2</v>
      </c>
      <c r="M411" s="32">
        <v>27.3</v>
      </c>
      <c r="N411" s="96">
        <f t="shared" si="375"/>
        <v>26.966666666666669</v>
      </c>
      <c r="P411" s="73">
        <v>2013</v>
      </c>
      <c r="Q411" s="32">
        <v>27.6</v>
      </c>
      <c r="R411" s="32">
        <v>27.5</v>
      </c>
      <c r="S411" s="32">
        <v>27.7</v>
      </c>
      <c r="T411" s="32">
        <v>28.2</v>
      </c>
      <c r="U411" s="32">
        <v>29</v>
      </c>
      <c r="V411" s="32">
        <v>28.9</v>
      </c>
      <c r="W411" s="32">
        <v>28.5</v>
      </c>
      <c r="X411" s="32">
        <v>28.4</v>
      </c>
      <c r="Y411" s="32">
        <v>29</v>
      </c>
      <c r="Z411" s="32">
        <v>29</v>
      </c>
      <c r="AA411" s="32">
        <v>28.6</v>
      </c>
      <c r="AB411" s="32">
        <v>28.4</v>
      </c>
      <c r="AC411" s="96">
        <f t="shared" si="376"/>
        <v>28.400000000000002</v>
      </c>
      <c r="AE411" s="73">
        <v>2013</v>
      </c>
      <c r="AF411" s="32">
        <v>26</v>
      </c>
      <c r="AG411" s="32">
        <v>25.4</v>
      </c>
      <c r="AH411" s="32">
        <v>25.5</v>
      </c>
      <c r="AI411" s="32">
        <v>26.3</v>
      </c>
      <c r="AJ411" s="32">
        <v>25.2</v>
      </c>
      <c r="AK411" s="32">
        <v>24.7</v>
      </c>
      <c r="AL411" s="32">
        <v>24.8</v>
      </c>
      <c r="AM411" s="32">
        <v>24.3</v>
      </c>
      <c r="AN411" s="32">
        <v>24.7</v>
      </c>
      <c r="AO411" s="32">
        <v>25</v>
      </c>
      <c r="AP411" s="32">
        <v>25.5</v>
      </c>
      <c r="AQ411" s="32">
        <v>25.5</v>
      </c>
      <c r="AR411" s="96">
        <f t="shared" si="377"/>
        <v>25.241666666666664</v>
      </c>
    </row>
    <row r="412" spans="1:44" x14ac:dyDescent="0.25">
      <c r="A412" s="2">
        <v>2014</v>
      </c>
      <c r="B412" s="32">
        <v>27</v>
      </c>
      <c r="C412" s="32">
        <v>26.8</v>
      </c>
      <c r="D412" s="32">
        <v>26.9</v>
      </c>
      <c r="E412" s="32">
        <v>27.2</v>
      </c>
      <c r="F412" s="32">
        <v>27.3</v>
      </c>
      <c r="G412" s="32">
        <v>27.3</v>
      </c>
      <c r="H412" s="32"/>
      <c r="I412" s="32"/>
      <c r="J412" s="32">
        <v>26.7</v>
      </c>
      <c r="K412" s="32">
        <v>26.6</v>
      </c>
      <c r="L412" s="32">
        <v>26.4</v>
      </c>
      <c r="P412" s="73">
        <v>2014</v>
      </c>
      <c r="Q412" s="32">
        <v>27.8</v>
      </c>
      <c r="R412" s="32">
        <v>27.4</v>
      </c>
      <c r="S412" s="32">
        <v>27.7</v>
      </c>
      <c r="T412" s="32">
        <v>28.1</v>
      </c>
      <c r="U412" s="32">
        <v>28.6</v>
      </c>
      <c r="V412" s="32">
        <v>28.5</v>
      </c>
      <c r="W412" s="32"/>
      <c r="X412" s="32"/>
      <c r="Y412" s="32">
        <v>29</v>
      </c>
      <c r="Z412" s="32">
        <v>29.3</v>
      </c>
      <c r="AA412" s="32">
        <v>28.2</v>
      </c>
      <c r="AE412" s="73">
        <v>2014</v>
      </c>
      <c r="AF412" s="32">
        <v>25.8</v>
      </c>
      <c r="AG412" s="32">
        <v>25.6</v>
      </c>
      <c r="AH412" s="32">
        <v>25.7</v>
      </c>
      <c r="AI412" s="32">
        <v>25.9</v>
      </c>
      <c r="AJ412" s="32">
        <v>25.2</v>
      </c>
      <c r="AK412" s="32">
        <v>25.1</v>
      </c>
      <c r="AL412" s="32"/>
      <c r="AM412" s="32"/>
      <c r="AN412" s="32">
        <v>24.5</v>
      </c>
      <c r="AO412" s="32">
        <v>24.4</v>
      </c>
      <c r="AP412" s="32">
        <v>24.3</v>
      </c>
    </row>
    <row r="413" spans="1:44" x14ac:dyDescent="0.25">
      <c r="A413" s="2">
        <v>2015</v>
      </c>
      <c r="B413" s="32"/>
      <c r="C413" s="32">
        <v>27.009</v>
      </c>
      <c r="D413" s="32">
        <v>26.838999999999999</v>
      </c>
      <c r="E413" s="32">
        <v>27.428000000000001</v>
      </c>
      <c r="F413" s="32">
        <v>27.530999999999999</v>
      </c>
      <c r="G413" s="32">
        <v>27.766999999999999</v>
      </c>
      <c r="H413" s="32">
        <v>27.286000000000001</v>
      </c>
      <c r="I413" s="32">
        <v>27.367000000000001</v>
      </c>
      <c r="J413" s="32">
        <v>27.390999999999998</v>
      </c>
      <c r="K413" s="32">
        <v>27.356000000000002</v>
      </c>
      <c r="L413" s="32">
        <v>27.158000000000001</v>
      </c>
      <c r="M413" s="32">
        <v>28.138999999999999</v>
      </c>
      <c r="P413" s="73">
        <v>2015</v>
      </c>
      <c r="Q413" s="32"/>
      <c r="R413" s="32">
        <v>26.004999999999999</v>
      </c>
      <c r="S413" s="32">
        <v>26.023</v>
      </c>
      <c r="T413" s="32">
        <v>26.477</v>
      </c>
      <c r="U413" s="32">
        <v>26.173999999999999</v>
      </c>
      <c r="V413" s="32">
        <v>26.492999999999999</v>
      </c>
      <c r="W413" s="32">
        <v>25.977</v>
      </c>
      <c r="X413" s="32">
        <v>25.670999999999999</v>
      </c>
      <c r="Y413" s="32">
        <v>25.247</v>
      </c>
      <c r="Z413" s="32">
        <v>25.026</v>
      </c>
      <c r="AA413" s="32">
        <v>25.227</v>
      </c>
      <c r="AB413" s="32">
        <v>27.18</v>
      </c>
      <c r="AE413" s="73">
        <v>2015</v>
      </c>
      <c r="AF413" s="32"/>
      <c r="AG413" s="32">
        <v>27.405000000000001</v>
      </c>
      <c r="AH413" s="32">
        <v>27.164999999999999</v>
      </c>
      <c r="AI413" s="32">
        <v>27.893000000000001</v>
      </c>
      <c r="AJ413" s="32">
        <v>28.19</v>
      </c>
      <c r="AK413" s="32">
        <v>28.766999999999999</v>
      </c>
      <c r="AL413" s="32">
        <v>27.965</v>
      </c>
      <c r="AM413" s="32">
        <v>28.318999999999999</v>
      </c>
      <c r="AN413" s="32">
        <v>28.96</v>
      </c>
      <c r="AO413" s="32">
        <v>29.405999999999999</v>
      </c>
      <c r="AP413" s="32">
        <v>29.163</v>
      </c>
      <c r="AQ413" s="32">
        <v>28.687000000000001</v>
      </c>
    </row>
    <row r="414" spans="1:44" x14ac:dyDescent="0.25">
      <c r="A414" s="2">
        <v>2016</v>
      </c>
      <c r="B414" s="32">
        <v>27.635000000000002</v>
      </c>
      <c r="C414" s="32">
        <v>27.286999999999999</v>
      </c>
      <c r="D414" s="32">
        <v>27.236999999999998</v>
      </c>
      <c r="E414" s="32">
        <v>27.68</v>
      </c>
      <c r="F414" s="32">
        <v>27.890999999999998</v>
      </c>
      <c r="G414" s="32">
        <v>27.625</v>
      </c>
      <c r="H414" s="32">
        <v>27.12</v>
      </c>
      <c r="I414" s="32">
        <v>27.449000000000002</v>
      </c>
      <c r="J414" s="32">
        <v>26.963000000000001</v>
      </c>
      <c r="K414" s="32">
        <v>26.777000000000001</v>
      </c>
      <c r="L414" s="32">
        <v>26</v>
      </c>
      <c r="M414" s="32">
        <v>26.952000000000002</v>
      </c>
      <c r="N414" s="96">
        <f t="shared" ref="N414:N418" si="378">AVERAGE(B414:M414)</f>
        <v>27.218</v>
      </c>
      <c r="P414" s="73">
        <v>2016</v>
      </c>
      <c r="Q414" s="32">
        <v>26.8</v>
      </c>
      <c r="R414" s="32">
        <v>26.379000000000001</v>
      </c>
      <c r="S414" s="32">
        <v>26.613</v>
      </c>
      <c r="T414" s="32">
        <v>26.46</v>
      </c>
      <c r="U414" s="32">
        <v>25.942</v>
      </c>
      <c r="V414" s="32">
        <v>25.4</v>
      </c>
      <c r="W414" s="32">
        <v>25.158000000000001</v>
      </c>
      <c r="X414" s="32">
        <v>25.419</v>
      </c>
      <c r="Y414" s="32">
        <v>24.837</v>
      </c>
      <c r="Z414" s="32">
        <v>24.954999999999998</v>
      </c>
      <c r="AA414" s="32">
        <v>24.039000000000001</v>
      </c>
      <c r="AB414" s="32">
        <v>25.181000000000001</v>
      </c>
      <c r="AC414" s="96">
        <f t="shared" ref="AC414:AC418" si="379">AVERAGE(Q414:AB414)</f>
        <v>25.598583333333334</v>
      </c>
      <c r="AE414" s="73">
        <v>2016</v>
      </c>
      <c r="AF414" s="32">
        <v>28.074000000000002</v>
      </c>
      <c r="AG414" s="32">
        <v>27.672000000000001</v>
      </c>
      <c r="AH414" s="32">
        <v>27.626000000000001</v>
      </c>
      <c r="AI414" s="32">
        <v>28.53</v>
      </c>
      <c r="AJ414" s="32">
        <v>29.49</v>
      </c>
      <c r="AK414" s="32">
        <v>29.670999999999999</v>
      </c>
      <c r="AL414" s="32">
        <v>28.422999999999998</v>
      </c>
      <c r="AM414" s="32">
        <v>28.823</v>
      </c>
      <c r="AN414" s="32">
        <v>28.927</v>
      </c>
      <c r="AO414" s="32">
        <v>29.196999999999999</v>
      </c>
      <c r="AP414" s="32">
        <v>28.027000000000001</v>
      </c>
      <c r="AQ414" s="32">
        <v>28.335000000000001</v>
      </c>
      <c r="AR414" s="96">
        <f t="shared" ref="AR414:AR418" si="380">AVERAGE(AF414:AQ414)</f>
        <v>28.566249999999997</v>
      </c>
    </row>
    <row r="415" spans="1:44" x14ac:dyDescent="0.25">
      <c r="A415" s="2">
        <v>2017</v>
      </c>
      <c r="B415" s="32">
        <v>26.844000000000001</v>
      </c>
      <c r="C415" s="32">
        <v>26.850999999999999</v>
      </c>
      <c r="D415" s="32">
        <v>27.131</v>
      </c>
      <c r="E415" s="32">
        <v>27.603000000000002</v>
      </c>
      <c r="F415" s="32">
        <v>27.155999999999999</v>
      </c>
      <c r="G415" s="32">
        <v>27.285</v>
      </c>
      <c r="H415" s="32">
        <v>27.132999999999999</v>
      </c>
      <c r="I415" s="32">
        <v>27.158000000000001</v>
      </c>
      <c r="J415" s="32">
        <v>27.177</v>
      </c>
      <c r="K415" s="32">
        <v>27.303999999999998</v>
      </c>
      <c r="L415" s="32">
        <v>26.413</v>
      </c>
      <c r="M415" s="32">
        <v>26.613</v>
      </c>
      <c r="N415" s="96">
        <f t="shared" si="378"/>
        <v>27.055666666666667</v>
      </c>
      <c r="P415" s="73">
        <v>2017</v>
      </c>
      <c r="Q415" s="32">
        <v>25.687000000000001</v>
      </c>
      <c r="R415" s="32">
        <v>25.667999999999999</v>
      </c>
      <c r="S415" s="32">
        <v>26.103000000000002</v>
      </c>
      <c r="T415" s="32">
        <v>26.472999999999999</v>
      </c>
      <c r="U415" s="32">
        <v>25.029</v>
      </c>
      <c r="V415" s="32">
        <v>25.306999999999999</v>
      </c>
      <c r="W415" s="32">
        <v>25.332999999999998</v>
      </c>
      <c r="X415" s="32">
        <v>25.152000000000001</v>
      </c>
      <c r="Y415" s="32">
        <v>25</v>
      </c>
      <c r="Z415" s="32">
        <v>25.055</v>
      </c>
      <c r="AA415" s="32">
        <v>24.542999999999999</v>
      </c>
      <c r="AB415" s="32">
        <v>25.117000000000001</v>
      </c>
      <c r="AC415" s="96">
        <f t="shared" si="379"/>
        <v>25.372250000000005</v>
      </c>
      <c r="AE415" s="73">
        <v>2017</v>
      </c>
      <c r="AF415" s="32">
        <v>27.477</v>
      </c>
      <c r="AG415" s="32">
        <v>27.404</v>
      </c>
      <c r="AH415" s="32">
        <v>27.552</v>
      </c>
      <c r="AI415" s="32">
        <v>28.49</v>
      </c>
      <c r="AJ415" s="32">
        <v>29.413</v>
      </c>
      <c r="AK415" s="32">
        <v>29.37</v>
      </c>
      <c r="AL415" s="32">
        <v>28.437999999999999</v>
      </c>
      <c r="AM415" s="32">
        <v>28.922999999999998</v>
      </c>
      <c r="AN415" s="32">
        <v>29.562999999999999</v>
      </c>
      <c r="AO415" s="32">
        <v>29.335000000000001</v>
      </c>
      <c r="AP415" s="32">
        <v>28.146000000000001</v>
      </c>
      <c r="AQ415" s="32">
        <v>27.866</v>
      </c>
      <c r="AR415" s="96">
        <f t="shared" si="380"/>
        <v>28.49808333333333</v>
      </c>
    </row>
    <row r="416" spans="1:44" x14ac:dyDescent="0.25">
      <c r="A416" s="2">
        <v>2018</v>
      </c>
      <c r="B416" s="32">
        <v>26.244</v>
      </c>
      <c r="C416" s="32">
        <v>26.596</v>
      </c>
      <c r="D416" s="32">
        <v>26.818000000000001</v>
      </c>
      <c r="E416" s="32">
        <v>27.13</v>
      </c>
      <c r="F416" s="32">
        <v>27.021999999999998</v>
      </c>
      <c r="G416" s="32">
        <v>26.83</v>
      </c>
      <c r="H416" s="32">
        <v>27.053000000000001</v>
      </c>
      <c r="I416" s="32">
        <v>27.15</v>
      </c>
      <c r="J416" s="32">
        <v>26.574999999999999</v>
      </c>
      <c r="K416" s="32">
        <v>26.591000000000001</v>
      </c>
      <c r="L416" s="32">
        <v>26.64</v>
      </c>
      <c r="M416" s="32">
        <v>27.463999999999999</v>
      </c>
      <c r="N416" s="96">
        <f t="shared" si="378"/>
        <v>26.842749999999995</v>
      </c>
      <c r="P416" s="73">
        <v>2018</v>
      </c>
      <c r="Q416" s="32">
        <v>24.765000000000001</v>
      </c>
      <c r="R416" s="32">
        <v>26.074999999999999</v>
      </c>
      <c r="S416" s="32">
        <v>26.155000000000001</v>
      </c>
      <c r="T416" s="32">
        <v>25.952999999999999</v>
      </c>
      <c r="U416" s="32">
        <v>25.116</v>
      </c>
      <c r="V416" s="32">
        <v>24.896999999999998</v>
      </c>
      <c r="W416" s="32">
        <v>25.187999999999999</v>
      </c>
      <c r="X416" s="32">
        <v>25.588999999999999</v>
      </c>
      <c r="Y416" s="32">
        <v>24.652999999999999</v>
      </c>
      <c r="Z416" s="32">
        <v>24.471</v>
      </c>
      <c r="AA416" s="32">
        <v>24.568000000000001</v>
      </c>
      <c r="AB416" s="32">
        <v>26.59</v>
      </c>
      <c r="AC416" s="96">
        <f t="shared" si="379"/>
        <v>25.334999999999997</v>
      </c>
      <c r="AE416" s="73">
        <v>2018</v>
      </c>
      <c r="AF416" s="32">
        <v>27.042000000000002</v>
      </c>
      <c r="AG416" s="32">
        <v>26.925000000000001</v>
      </c>
      <c r="AH416" s="32">
        <v>27.19</v>
      </c>
      <c r="AI416" s="32">
        <v>27.74</v>
      </c>
      <c r="AJ416" s="32">
        <v>28.584</v>
      </c>
      <c r="AK416" s="32">
        <v>28.196999999999999</v>
      </c>
      <c r="AL416" s="32">
        <v>28</v>
      </c>
      <c r="AM416" s="32">
        <v>28.082000000000001</v>
      </c>
      <c r="AN416" s="32">
        <v>28.497</v>
      </c>
      <c r="AO416" s="32">
        <v>28.794</v>
      </c>
      <c r="AP416" s="32">
        <v>28.2</v>
      </c>
      <c r="AQ416" s="32">
        <v>27.934999999999999</v>
      </c>
      <c r="AR416" s="96">
        <f t="shared" si="380"/>
        <v>27.932166666666664</v>
      </c>
    </row>
    <row r="417" spans="1:44" x14ac:dyDescent="0.25">
      <c r="A417" s="2">
        <v>2019</v>
      </c>
      <c r="B417" s="32">
        <v>26.896000000000001</v>
      </c>
      <c r="C417" s="32">
        <v>26.774000000000001</v>
      </c>
      <c r="D417" s="32">
        <v>26.902000000000001</v>
      </c>
      <c r="E417" s="32">
        <v>27.425999999999998</v>
      </c>
      <c r="F417" s="32">
        <v>27.428999999999998</v>
      </c>
      <c r="G417" s="32">
        <v>27.876000000000001</v>
      </c>
      <c r="H417" s="32">
        <v>27.02</v>
      </c>
      <c r="I417" s="32">
        <v>27.123999999999999</v>
      </c>
      <c r="J417" s="32">
        <v>26.870999999999999</v>
      </c>
      <c r="K417" s="32">
        <v>26.574999999999999</v>
      </c>
      <c r="L417" s="32">
        <v>26.913</v>
      </c>
      <c r="M417" s="32">
        <v>27.047999999999998</v>
      </c>
      <c r="N417" s="96">
        <f t="shared" si="378"/>
        <v>27.07116666666667</v>
      </c>
      <c r="P417" s="73">
        <v>2019</v>
      </c>
      <c r="Q417" s="32">
        <v>25.99</v>
      </c>
      <c r="R417" s="32">
        <v>26.140999999999998</v>
      </c>
      <c r="S417" s="32">
        <v>26.157</v>
      </c>
      <c r="T417" s="32">
        <v>26.216999999999999</v>
      </c>
      <c r="U417" s="32">
        <v>25.81</v>
      </c>
      <c r="V417" s="32">
        <v>26.132999999999999</v>
      </c>
      <c r="W417" s="32">
        <v>25.405000000000001</v>
      </c>
      <c r="X417" s="32">
        <v>25.09</v>
      </c>
      <c r="Y417" s="32">
        <v>24.95</v>
      </c>
      <c r="Z417" s="32">
        <v>24.748000000000001</v>
      </c>
      <c r="AA417" s="32">
        <v>25.123000000000001</v>
      </c>
      <c r="AB417" s="32">
        <v>25.306000000000001</v>
      </c>
      <c r="AC417" s="96">
        <f t="shared" si="379"/>
        <v>25.589166666666667</v>
      </c>
      <c r="AE417" s="73">
        <v>2019</v>
      </c>
      <c r="AF417" s="32">
        <v>27.274000000000001</v>
      </c>
      <c r="AG417" s="32">
        <v>27.140999999999998</v>
      </c>
      <c r="AH417" s="32">
        <v>27.207000000000001</v>
      </c>
      <c r="AI417" s="32">
        <v>27.952999999999999</v>
      </c>
      <c r="AJ417" s="32">
        <v>29.170999999999999</v>
      </c>
      <c r="AK417" s="32">
        <v>29.01</v>
      </c>
      <c r="AL417" s="32">
        <v>28.35</v>
      </c>
      <c r="AM417" s="32">
        <v>28.18</v>
      </c>
      <c r="AN417" s="32">
        <v>28.77</v>
      </c>
      <c r="AO417" s="32">
        <v>28.719000000000001</v>
      </c>
      <c r="AP417" s="32">
        <v>28.143000000000001</v>
      </c>
      <c r="AQ417" s="32">
        <v>27.994</v>
      </c>
      <c r="AR417" s="96">
        <f t="shared" si="380"/>
        <v>28.159333333333336</v>
      </c>
    </row>
    <row r="418" spans="1:44" x14ac:dyDescent="0.25">
      <c r="A418" s="2">
        <v>2020</v>
      </c>
      <c r="B418" s="32">
        <v>26.975000000000001</v>
      </c>
      <c r="C418" s="32">
        <v>26.960999999999999</v>
      </c>
      <c r="D418" s="32">
        <v>27.151</v>
      </c>
      <c r="E418" s="32">
        <v>27.433</v>
      </c>
      <c r="F418" s="32">
        <v>27.646000000000001</v>
      </c>
      <c r="G418" s="32">
        <v>27.062999999999999</v>
      </c>
      <c r="H418" s="32">
        <v>26.841000000000001</v>
      </c>
      <c r="I418" s="32">
        <v>26.716999999999999</v>
      </c>
      <c r="J418" s="32">
        <v>26.713000000000001</v>
      </c>
      <c r="K418" s="32">
        <v>26.774000000000001</v>
      </c>
      <c r="L418" s="32">
        <v>26.259</v>
      </c>
      <c r="M418" s="32">
        <v>27.053000000000001</v>
      </c>
      <c r="N418" s="96">
        <f t="shared" si="378"/>
        <v>26.965500000000002</v>
      </c>
      <c r="P418" s="73">
        <v>2020</v>
      </c>
      <c r="Q418" s="32">
        <v>25.916</v>
      </c>
      <c r="R418" s="32">
        <v>26.018999999999998</v>
      </c>
      <c r="S418" s="32">
        <v>26.297000000000001</v>
      </c>
      <c r="T418" s="32">
        <v>26.292999999999999</v>
      </c>
      <c r="U418" s="32">
        <v>26.132000000000001</v>
      </c>
      <c r="V418" s="32">
        <v>25.257000000000001</v>
      </c>
      <c r="W418" s="32">
        <v>25.09</v>
      </c>
      <c r="X418" s="32">
        <v>24.79</v>
      </c>
      <c r="Y418" s="32">
        <v>24.792999999999999</v>
      </c>
      <c r="Z418" s="32">
        <v>24.942</v>
      </c>
      <c r="AA418" s="32">
        <v>24.64</v>
      </c>
      <c r="AB418" s="32">
        <v>25.774999999999999</v>
      </c>
      <c r="AC418" s="96">
        <f t="shared" si="379"/>
        <v>25.495333333333335</v>
      </c>
      <c r="AE418" s="73">
        <v>2020</v>
      </c>
      <c r="AF418" s="32">
        <v>27.515999999999998</v>
      </c>
      <c r="AG418" s="32">
        <v>27.4</v>
      </c>
      <c r="AH418" s="32">
        <v>27.535</v>
      </c>
      <c r="AI418" s="32">
        <v>28.053000000000001</v>
      </c>
      <c r="AJ418" s="32">
        <v>28.965</v>
      </c>
      <c r="AK418" s="32">
        <v>28.727</v>
      </c>
      <c r="AL418" s="32">
        <v>28.129000000000001</v>
      </c>
      <c r="AM418" s="32">
        <v>28.355</v>
      </c>
      <c r="AN418" s="32">
        <v>28.707000000000001</v>
      </c>
      <c r="AO418" s="32">
        <v>29.158000000000001</v>
      </c>
      <c r="AP418" s="32">
        <v>28.417000000000002</v>
      </c>
      <c r="AQ418" s="32">
        <v>27.867000000000001</v>
      </c>
      <c r="AR418" s="96">
        <f t="shared" si="380"/>
        <v>28.235749999999999</v>
      </c>
    </row>
    <row r="420" spans="1:44" x14ac:dyDescent="0.25">
      <c r="A420" s="25" t="s">
        <v>96</v>
      </c>
      <c r="B420" s="32">
        <f t="shared" ref="B420:N420" si="381">AVERAGE(B397:B417)</f>
        <v>26.87758823529412</v>
      </c>
      <c r="C420" s="32">
        <f t="shared" si="381"/>
        <v>26.773166666666665</v>
      </c>
      <c r="D420" s="32">
        <f t="shared" si="381"/>
        <v>26.912611111111108</v>
      </c>
      <c r="E420" s="32">
        <f t="shared" si="381"/>
        <v>27.203526315789471</v>
      </c>
      <c r="F420" s="32">
        <f t="shared" si="381"/>
        <v>27.234944444444444</v>
      </c>
      <c r="G420" s="32">
        <f t="shared" si="381"/>
        <v>27.189149999999994</v>
      </c>
      <c r="H420" s="32">
        <f t="shared" si="381"/>
        <v>27.000631578947367</v>
      </c>
      <c r="I420" s="32">
        <f t="shared" si="381"/>
        <v>27.018315789473689</v>
      </c>
      <c r="J420" s="32">
        <f t="shared" si="381"/>
        <v>26.913850000000004</v>
      </c>
      <c r="K420" s="32">
        <f t="shared" si="381"/>
        <v>26.770150000000001</v>
      </c>
      <c r="L420" s="32">
        <f t="shared" si="381"/>
        <v>26.511200000000002</v>
      </c>
      <c r="M420" s="32">
        <f t="shared" si="381"/>
        <v>26.911368421052629</v>
      </c>
      <c r="N420" s="96">
        <f t="shared" si="381"/>
        <v>26.932557291666672</v>
      </c>
      <c r="P420" s="97" t="s">
        <v>96</v>
      </c>
      <c r="Q420" s="32">
        <f t="shared" ref="Q420:AC420" si="382">AVERAGE(Q397:Q417)</f>
        <v>27.449529411764708</v>
      </c>
      <c r="R420" s="32">
        <f t="shared" si="382"/>
        <v>27.353777777777779</v>
      </c>
      <c r="S420" s="32">
        <f t="shared" si="382"/>
        <v>27.480611111111113</v>
      </c>
      <c r="T420" s="32">
        <f t="shared" si="382"/>
        <v>27.862105263157893</v>
      </c>
      <c r="U420" s="32">
        <f t="shared" si="382"/>
        <v>28.315055555555556</v>
      </c>
      <c r="V420" s="32">
        <f t="shared" si="382"/>
        <v>28.546499999999998</v>
      </c>
      <c r="W420" s="32">
        <f t="shared" si="382"/>
        <v>28.219000000000005</v>
      </c>
      <c r="X420" s="32">
        <f t="shared" si="382"/>
        <v>28.195842105263154</v>
      </c>
      <c r="Y420" s="32">
        <f t="shared" si="382"/>
        <v>28.369350000000004</v>
      </c>
      <c r="Z420" s="32">
        <f t="shared" si="382"/>
        <v>28.297750000000001</v>
      </c>
      <c r="AA420" s="32">
        <f t="shared" si="382"/>
        <v>27.620000000000005</v>
      </c>
      <c r="AB420" s="32">
        <f t="shared" si="382"/>
        <v>27.788105263157892</v>
      </c>
      <c r="AC420" s="96">
        <f t="shared" si="382"/>
        <v>27.950208333333329</v>
      </c>
      <c r="AE420" s="97" t="s">
        <v>96</v>
      </c>
      <c r="AF420" s="32">
        <f t="shared" ref="AF420:AR420" si="383">AVERAGE(AF397:AF417)</f>
        <v>25.92158823529412</v>
      </c>
      <c r="AG420" s="32">
        <f t="shared" si="383"/>
        <v>25.930388888888892</v>
      </c>
      <c r="AH420" s="32">
        <f t="shared" si="383"/>
        <v>26.05777777777778</v>
      </c>
      <c r="AI420" s="32">
        <f t="shared" si="383"/>
        <v>26.295052631578947</v>
      </c>
      <c r="AJ420" s="32">
        <f t="shared" si="383"/>
        <v>26.285999999999998</v>
      </c>
      <c r="AK420" s="32">
        <f t="shared" si="383"/>
        <v>25.955750000000002</v>
      </c>
      <c r="AL420" s="32">
        <f t="shared" si="383"/>
        <v>25.735578947368417</v>
      </c>
      <c r="AM420" s="32">
        <f t="shared" si="383"/>
        <v>25.754052631578947</v>
      </c>
      <c r="AN420" s="32">
        <f t="shared" si="383"/>
        <v>25.755849999999999</v>
      </c>
      <c r="AO420" s="32">
        <f t="shared" si="383"/>
        <v>25.682549999999992</v>
      </c>
      <c r="AP420" s="32">
        <f t="shared" si="383"/>
        <v>25.403949999999998</v>
      </c>
      <c r="AQ420" s="32">
        <f t="shared" si="383"/>
        <v>25.700894736842098</v>
      </c>
      <c r="AR420" s="96">
        <f t="shared" si="383"/>
        <v>25.86338541666667</v>
      </c>
    </row>
    <row r="421" spans="1:44" x14ac:dyDescent="0.25">
      <c r="A421" s="25" t="s">
        <v>97</v>
      </c>
      <c r="B421" s="32">
        <f t="shared" ref="B421:N421" si="384">STDEV(B397:B417)</f>
        <v>0.40351379450142894</v>
      </c>
      <c r="C421" s="32">
        <f t="shared" si="384"/>
        <v>0.27788936647522111</v>
      </c>
      <c r="D421" s="32">
        <f t="shared" si="384"/>
        <v>0.30817453780550053</v>
      </c>
      <c r="E421" s="32">
        <f t="shared" si="384"/>
        <v>0.31802626873002027</v>
      </c>
      <c r="F421" s="32">
        <f t="shared" si="384"/>
        <v>0.3703037659610916</v>
      </c>
      <c r="G421" s="32">
        <f t="shared" si="384"/>
        <v>0.43412710665983756</v>
      </c>
      <c r="H421" s="32">
        <f t="shared" si="384"/>
        <v>0.38852187276141248</v>
      </c>
      <c r="I421" s="32">
        <f t="shared" si="384"/>
        <v>0.47391725164158</v>
      </c>
      <c r="J421" s="32">
        <f t="shared" si="384"/>
        <v>0.36881093073765958</v>
      </c>
      <c r="K421" s="32">
        <f t="shared" si="384"/>
        <v>0.41168246258493935</v>
      </c>
      <c r="L421" s="32">
        <f t="shared" si="384"/>
        <v>0.4411822156075893</v>
      </c>
      <c r="M421" s="32">
        <f t="shared" si="384"/>
        <v>0.65607157557746831</v>
      </c>
      <c r="N421" s="96">
        <f t="shared" si="384"/>
        <v>0.25719280258698279</v>
      </c>
      <c r="P421" s="97" t="s">
        <v>97</v>
      </c>
      <c r="Q421" s="32">
        <f t="shared" ref="Q421:AC421" si="385">STDEV(Q397:Q417)</f>
        <v>1.0835125240189347</v>
      </c>
      <c r="R421" s="32">
        <f t="shared" si="385"/>
        <v>0.94559471206068224</v>
      </c>
      <c r="S421" s="32">
        <f t="shared" si="385"/>
        <v>0.9844620590716705</v>
      </c>
      <c r="T421" s="32">
        <f t="shared" si="385"/>
        <v>1.0522692882388807</v>
      </c>
      <c r="U421" s="32">
        <f t="shared" si="385"/>
        <v>1.8279425422885964</v>
      </c>
      <c r="V421" s="32">
        <f t="shared" si="385"/>
        <v>1.8478202094131861</v>
      </c>
      <c r="W421" s="32">
        <f t="shared" si="385"/>
        <v>1.8445489060110785</v>
      </c>
      <c r="X421" s="32">
        <f t="shared" si="385"/>
        <v>1.8768945765444547</v>
      </c>
      <c r="Y421" s="32">
        <f t="shared" si="385"/>
        <v>2.0681812318785648</v>
      </c>
      <c r="Z421" s="32">
        <f t="shared" si="385"/>
        <v>2.092542771366932</v>
      </c>
      <c r="AA421" s="32">
        <f t="shared" si="385"/>
        <v>1.8094438226616545</v>
      </c>
      <c r="AB421" s="32">
        <f t="shared" si="385"/>
        <v>1.4162449919392412</v>
      </c>
      <c r="AC421" s="96">
        <f t="shared" si="385"/>
        <v>1.5176969604927357</v>
      </c>
      <c r="AE421" s="97" t="s">
        <v>97</v>
      </c>
      <c r="AF421" s="32">
        <f t="shared" ref="AF421:AR421" si="386">STDEV(AF397:AF417)</f>
        <v>1.0388491865294702</v>
      </c>
      <c r="AG421" s="32">
        <f t="shared" si="386"/>
        <v>0.99973844455254424</v>
      </c>
      <c r="AH421" s="32">
        <f t="shared" si="386"/>
        <v>0.93596961712600835</v>
      </c>
      <c r="AI421" s="32">
        <f t="shared" si="386"/>
        <v>1.2099631065855874</v>
      </c>
      <c r="AJ421" s="32">
        <f t="shared" si="386"/>
        <v>1.7811882682801454</v>
      </c>
      <c r="AK421" s="32">
        <f t="shared" si="386"/>
        <v>1.9013454758199659</v>
      </c>
      <c r="AL421" s="32">
        <f t="shared" si="386"/>
        <v>1.5911220120751086</v>
      </c>
      <c r="AM421" s="32">
        <f t="shared" si="386"/>
        <v>1.743381626918221</v>
      </c>
      <c r="AN421" s="32">
        <f t="shared" si="386"/>
        <v>1.9229859258592175</v>
      </c>
      <c r="AO421" s="32">
        <f t="shared" si="386"/>
        <v>2.0548758055697163</v>
      </c>
      <c r="AP421" s="32">
        <f t="shared" si="386"/>
        <v>1.807958298162526</v>
      </c>
      <c r="AQ421" s="32">
        <f t="shared" si="386"/>
        <v>1.6620702584005436</v>
      </c>
      <c r="AR421" s="96">
        <f t="shared" si="386"/>
        <v>1.4835149838446742</v>
      </c>
    </row>
    <row r="422" spans="1:44" x14ac:dyDescent="0.25">
      <c r="A422" s="25" t="s">
        <v>98</v>
      </c>
      <c r="B422" s="32">
        <f t="shared" ref="B422:N422" si="387">B421/B420*100</f>
        <v>1.5013020921704485</v>
      </c>
      <c r="C422" s="32">
        <f t="shared" si="387"/>
        <v>1.0379398519981617</v>
      </c>
      <c r="D422" s="32">
        <f t="shared" si="387"/>
        <v>1.1450934156227894</v>
      </c>
      <c r="E422" s="32">
        <f t="shared" si="387"/>
        <v>1.1690626613558974</v>
      </c>
      <c r="F422" s="32">
        <f t="shared" si="387"/>
        <v>1.3596641135672611</v>
      </c>
      <c r="G422" s="32">
        <f t="shared" si="387"/>
        <v>1.5966924551147703</v>
      </c>
      <c r="H422" s="32">
        <f t="shared" si="387"/>
        <v>1.4389362397890961</v>
      </c>
      <c r="I422" s="32">
        <f t="shared" si="387"/>
        <v>1.7540591920471138</v>
      </c>
      <c r="J422" s="32">
        <f t="shared" si="387"/>
        <v>1.3703388059963904</v>
      </c>
      <c r="K422" s="32">
        <f t="shared" si="387"/>
        <v>1.5378414487215772</v>
      </c>
      <c r="L422" s="32">
        <f t="shared" si="387"/>
        <v>1.6641352168426524</v>
      </c>
      <c r="M422" s="32">
        <f t="shared" si="387"/>
        <v>2.4378974911741271</v>
      </c>
      <c r="N422" s="96">
        <f t="shared" si="387"/>
        <v>0.95495128740174262</v>
      </c>
      <c r="P422" s="97" t="s">
        <v>98</v>
      </c>
      <c r="Q422" s="32">
        <f t="shared" ref="Q422:AC422" si="388">Q421/Q420*100</f>
        <v>3.9472899799679175</v>
      </c>
      <c r="R422" s="32">
        <f t="shared" si="388"/>
        <v>3.4569071948405012</v>
      </c>
      <c r="S422" s="32">
        <f t="shared" si="388"/>
        <v>3.5823877973136757</v>
      </c>
      <c r="T422" s="32">
        <f t="shared" si="388"/>
        <v>3.7767041589290744</v>
      </c>
      <c r="U422" s="32">
        <f t="shared" si="388"/>
        <v>6.4557264904604601</v>
      </c>
      <c r="V422" s="32">
        <f t="shared" si="388"/>
        <v>6.4730184415363921</v>
      </c>
      <c r="W422" s="32">
        <f t="shared" si="388"/>
        <v>6.53654950923519</v>
      </c>
      <c r="X422" s="32">
        <f t="shared" si="388"/>
        <v>6.6566360016397788</v>
      </c>
      <c r="Y422" s="32">
        <f t="shared" si="388"/>
        <v>7.2901960456568951</v>
      </c>
      <c r="Z422" s="32">
        <f t="shared" si="388"/>
        <v>7.3947319888221923</v>
      </c>
      <c r="AA422" s="32">
        <f t="shared" si="388"/>
        <v>6.5512086265809346</v>
      </c>
      <c r="AB422" s="32">
        <f t="shared" si="388"/>
        <v>5.0965871135407408</v>
      </c>
      <c r="AC422" s="96">
        <f t="shared" si="388"/>
        <v>5.4300023183824901</v>
      </c>
      <c r="AE422" s="97" t="s">
        <v>98</v>
      </c>
      <c r="AF422" s="32">
        <f t="shared" ref="AF422:AR422" si="389">AF421/AF420*100</f>
        <v>4.007660244810932</v>
      </c>
      <c r="AG422" s="32">
        <f t="shared" si="389"/>
        <v>3.8554703087423792</v>
      </c>
      <c r="AH422" s="32">
        <f t="shared" si="389"/>
        <v>3.591901140258432</v>
      </c>
      <c r="AI422" s="32">
        <f t="shared" si="389"/>
        <v>4.6014857758165748</v>
      </c>
      <c r="AJ422" s="32">
        <f t="shared" si="389"/>
        <v>6.7761860620868353</v>
      </c>
      <c r="AK422" s="32">
        <f t="shared" si="389"/>
        <v>7.3253343703031728</v>
      </c>
      <c r="AL422" s="32">
        <f t="shared" si="389"/>
        <v>6.1825771059166641</v>
      </c>
      <c r="AM422" s="32">
        <f t="shared" si="389"/>
        <v>6.7693486996315748</v>
      </c>
      <c r="AN422" s="32">
        <f t="shared" si="389"/>
        <v>7.4662103011906717</v>
      </c>
      <c r="AO422" s="32">
        <f t="shared" si="389"/>
        <v>8.0010583278129204</v>
      </c>
      <c r="AP422" s="32">
        <f t="shared" si="389"/>
        <v>7.1168393031891739</v>
      </c>
      <c r="AQ422" s="32">
        <f t="shared" si="389"/>
        <v>6.4669743034975928</v>
      </c>
      <c r="AR422" s="96">
        <f t="shared" si="389"/>
        <v>5.7359659609320897</v>
      </c>
    </row>
    <row r="423" spans="1:44" x14ac:dyDescent="0.25">
      <c r="A423" s="25" t="s">
        <v>99</v>
      </c>
      <c r="B423" s="32">
        <f t="shared" ref="B423:N423" si="390">MIN(B397:B417)</f>
        <v>26.244</v>
      </c>
      <c r="C423" s="32">
        <f t="shared" si="390"/>
        <v>26.3</v>
      </c>
      <c r="D423" s="32">
        <f t="shared" si="390"/>
        <v>26.3</v>
      </c>
      <c r="E423" s="32">
        <f t="shared" si="390"/>
        <v>26.7</v>
      </c>
      <c r="F423" s="32">
        <f t="shared" si="390"/>
        <v>26.6</v>
      </c>
      <c r="G423" s="32">
        <f t="shared" si="390"/>
        <v>26.3</v>
      </c>
      <c r="H423" s="32">
        <f t="shared" si="390"/>
        <v>26.1</v>
      </c>
      <c r="I423" s="32">
        <f t="shared" si="390"/>
        <v>26.3</v>
      </c>
      <c r="J423" s="32">
        <f t="shared" si="390"/>
        <v>26.1</v>
      </c>
      <c r="K423" s="32">
        <f t="shared" si="390"/>
        <v>26.2</v>
      </c>
      <c r="L423" s="32">
        <f t="shared" si="390"/>
        <v>25.8</v>
      </c>
      <c r="M423" s="32">
        <f t="shared" si="390"/>
        <v>25.5</v>
      </c>
      <c r="N423" s="96">
        <f t="shared" si="390"/>
        <v>26.408333333333335</v>
      </c>
      <c r="P423" s="97" t="s">
        <v>99</v>
      </c>
      <c r="Q423" s="32">
        <f t="shared" ref="Q423:AC423" si="391">MIN(Q397:Q417)</f>
        <v>24.765000000000001</v>
      </c>
      <c r="R423" s="32">
        <f t="shared" si="391"/>
        <v>25.667999999999999</v>
      </c>
      <c r="S423" s="32">
        <f t="shared" si="391"/>
        <v>26.023</v>
      </c>
      <c r="T423" s="32">
        <f t="shared" si="391"/>
        <v>25.952999999999999</v>
      </c>
      <c r="U423" s="32">
        <f t="shared" si="391"/>
        <v>25.029</v>
      </c>
      <c r="V423" s="32">
        <f t="shared" si="391"/>
        <v>24.896999999999998</v>
      </c>
      <c r="W423" s="32">
        <f t="shared" si="391"/>
        <v>25.158000000000001</v>
      </c>
      <c r="X423" s="32">
        <f t="shared" si="391"/>
        <v>25.09</v>
      </c>
      <c r="Y423" s="32">
        <f t="shared" si="391"/>
        <v>24.652999999999999</v>
      </c>
      <c r="Z423" s="32">
        <f t="shared" si="391"/>
        <v>24.471</v>
      </c>
      <c r="AA423" s="32">
        <f t="shared" si="391"/>
        <v>24.039000000000001</v>
      </c>
      <c r="AB423" s="32">
        <f t="shared" si="391"/>
        <v>25.117000000000001</v>
      </c>
      <c r="AC423" s="96">
        <f t="shared" si="391"/>
        <v>25.334999999999997</v>
      </c>
      <c r="AE423" s="97" t="s">
        <v>99</v>
      </c>
      <c r="AF423" s="32">
        <f t="shared" ref="AF423:AR423" si="392">MIN(AF397:AF417)</f>
        <v>24.2</v>
      </c>
      <c r="AG423" s="32">
        <f t="shared" si="392"/>
        <v>23.9</v>
      </c>
      <c r="AH423" s="32">
        <f t="shared" si="392"/>
        <v>24.3</v>
      </c>
      <c r="AI423" s="32">
        <f t="shared" si="392"/>
        <v>24.7</v>
      </c>
      <c r="AJ423" s="32">
        <f t="shared" si="392"/>
        <v>24.3</v>
      </c>
      <c r="AK423" s="32">
        <f t="shared" si="392"/>
        <v>23.7</v>
      </c>
      <c r="AL423" s="32">
        <f t="shared" si="392"/>
        <v>23.8</v>
      </c>
      <c r="AM423" s="32">
        <f t="shared" si="392"/>
        <v>23.9</v>
      </c>
      <c r="AN423" s="32">
        <f t="shared" si="392"/>
        <v>24</v>
      </c>
      <c r="AO423" s="32">
        <f t="shared" si="392"/>
        <v>23.8</v>
      </c>
      <c r="AP423" s="32">
        <f t="shared" si="392"/>
        <v>23.6</v>
      </c>
      <c r="AQ423" s="32">
        <f t="shared" si="392"/>
        <v>23.2</v>
      </c>
      <c r="AR423" s="96">
        <f t="shared" si="392"/>
        <v>24.333333333333332</v>
      </c>
    </row>
    <row r="424" spans="1:44" x14ac:dyDescent="0.25">
      <c r="A424" s="25" t="s">
        <v>100</v>
      </c>
      <c r="B424" s="32">
        <f t="shared" ref="B424:N424" si="393">MAX(B397:B417)</f>
        <v>27.635000000000002</v>
      </c>
      <c r="C424" s="32">
        <f t="shared" si="393"/>
        <v>27.4</v>
      </c>
      <c r="D424" s="32">
        <f t="shared" si="393"/>
        <v>27.5</v>
      </c>
      <c r="E424" s="32">
        <f t="shared" si="393"/>
        <v>27.9</v>
      </c>
      <c r="F424" s="32">
        <f t="shared" si="393"/>
        <v>28</v>
      </c>
      <c r="G424" s="32">
        <f t="shared" si="393"/>
        <v>28</v>
      </c>
      <c r="H424" s="32">
        <f t="shared" si="393"/>
        <v>27.8</v>
      </c>
      <c r="I424" s="32">
        <f t="shared" si="393"/>
        <v>28.3</v>
      </c>
      <c r="J424" s="32">
        <f t="shared" si="393"/>
        <v>27.5</v>
      </c>
      <c r="K424" s="32">
        <f t="shared" si="393"/>
        <v>27.9</v>
      </c>
      <c r="L424" s="32">
        <f t="shared" si="393"/>
        <v>27.3</v>
      </c>
      <c r="M424" s="32">
        <f t="shared" si="393"/>
        <v>28.138999999999999</v>
      </c>
      <c r="N424" s="96">
        <f t="shared" si="393"/>
        <v>27.358333333333338</v>
      </c>
      <c r="P424" s="97" t="s">
        <v>100</v>
      </c>
      <c r="Q424" s="32">
        <f t="shared" ref="Q424:AC424" si="394">MAX(Q397:Q417)</f>
        <v>29</v>
      </c>
      <c r="R424" s="32">
        <f t="shared" si="394"/>
        <v>28.9</v>
      </c>
      <c r="S424" s="32">
        <f t="shared" si="394"/>
        <v>29.5</v>
      </c>
      <c r="T424" s="32">
        <f t="shared" si="394"/>
        <v>29.4</v>
      </c>
      <c r="U424" s="32">
        <f t="shared" si="394"/>
        <v>30.4</v>
      </c>
      <c r="V424" s="32">
        <f t="shared" si="394"/>
        <v>31.1</v>
      </c>
      <c r="W424" s="32">
        <f t="shared" si="394"/>
        <v>30.7</v>
      </c>
      <c r="X424" s="32">
        <f t="shared" si="394"/>
        <v>31.5</v>
      </c>
      <c r="Y424" s="32">
        <f t="shared" si="394"/>
        <v>30.2</v>
      </c>
      <c r="Z424" s="32">
        <f t="shared" si="394"/>
        <v>30.6</v>
      </c>
      <c r="AA424" s="32">
        <f t="shared" si="394"/>
        <v>30.1</v>
      </c>
      <c r="AB424" s="32">
        <f t="shared" si="394"/>
        <v>29.9</v>
      </c>
      <c r="AC424" s="96">
        <f t="shared" si="394"/>
        <v>29.533333333333335</v>
      </c>
      <c r="AE424" s="97" t="s">
        <v>100</v>
      </c>
      <c r="AF424" s="32">
        <f t="shared" ref="AF424:AR424" si="395">MAX(AF397:AF417)</f>
        <v>28.074000000000002</v>
      </c>
      <c r="AG424" s="32">
        <f t="shared" si="395"/>
        <v>27.672000000000001</v>
      </c>
      <c r="AH424" s="32">
        <f t="shared" si="395"/>
        <v>27.626000000000001</v>
      </c>
      <c r="AI424" s="32">
        <f t="shared" si="395"/>
        <v>28.53</v>
      </c>
      <c r="AJ424" s="32">
        <f t="shared" si="395"/>
        <v>29.49</v>
      </c>
      <c r="AK424" s="32">
        <f t="shared" si="395"/>
        <v>29.670999999999999</v>
      </c>
      <c r="AL424" s="32">
        <f t="shared" si="395"/>
        <v>28.437999999999999</v>
      </c>
      <c r="AM424" s="32">
        <f t="shared" si="395"/>
        <v>28.922999999999998</v>
      </c>
      <c r="AN424" s="32">
        <f t="shared" si="395"/>
        <v>29.562999999999999</v>
      </c>
      <c r="AO424" s="32">
        <f t="shared" si="395"/>
        <v>29.405999999999999</v>
      </c>
      <c r="AP424" s="32">
        <f t="shared" si="395"/>
        <v>29.163</v>
      </c>
      <c r="AQ424" s="32">
        <f t="shared" si="395"/>
        <v>28.687000000000001</v>
      </c>
      <c r="AR424" s="96">
        <f t="shared" si="395"/>
        <v>28.566249999999997</v>
      </c>
    </row>
    <row r="425" spans="1:44" x14ac:dyDescent="0.25">
      <c r="A425" s="25" t="s">
        <v>101</v>
      </c>
      <c r="B425" s="32">
        <f t="shared" ref="B425:N425" si="396">QUARTILE(B397:B417,1)</f>
        <v>26.6</v>
      </c>
      <c r="C425" s="32">
        <f t="shared" si="396"/>
        <v>26.6</v>
      </c>
      <c r="D425" s="32">
        <f t="shared" si="396"/>
        <v>26.7</v>
      </c>
      <c r="E425" s="32">
        <f t="shared" si="396"/>
        <v>27</v>
      </c>
      <c r="F425" s="32">
        <f t="shared" si="396"/>
        <v>27.005499999999998</v>
      </c>
      <c r="G425" s="32">
        <f t="shared" si="396"/>
        <v>26.975000000000001</v>
      </c>
      <c r="H425" s="32">
        <f t="shared" si="396"/>
        <v>26.9</v>
      </c>
      <c r="I425" s="32">
        <f t="shared" si="396"/>
        <v>26.65</v>
      </c>
      <c r="J425" s="32">
        <f t="shared" si="396"/>
        <v>26.7</v>
      </c>
      <c r="K425" s="32">
        <f t="shared" si="396"/>
        <v>26.5</v>
      </c>
      <c r="L425" s="32">
        <f t="shared" si="396"/>
        <v>26.3</v>
      </c>
      <c r="M425" s="32">
        <f t="shared" si="396"/>
        <v>26.6</v>
      </c>
      <c r="N425" s="96">
        <f t="shared" si="396"/>
        <v>26.799999999999997</v>
      </c>
      <c r="P425" s="97" t="s">
        <v>101</v>
      </c>
      <c r="Q425" s="32">
        <f t="shared" ref="Q425:AC425" si="397">QUARTILE(Q397:Q417,1)</f>
        <v>27.3</v>
      </c>
      <c r="R425" s="32">
        <f t="shared" si="397"/>
        <v>26.584250000000001</v>
      </c>
      <c r="S425" s="32">
        <f t="shared" si="397"/>
        <v>26.784749999999999</v>
      </c>
      <c r="T425" s="32">
        <f t="shared" si="397"/>
        <v>27.138500000000001</v>
      </c>
      <c r="U425" s="32">
        <f t="shared" si="397"/>
        <v>26.7805</v>
      </c>
      <c r="V425" s="32">
        <f t="shared" si="397"/>
        <v>27.998249999999999</v>
      </c>
      <c r="W425" s="32">
        <f t="shared" si="397"/>
        <v>27.138500000000001</v>
      </c>
      <c r="X425" s="32">
        <f t="shared" si="397"/>
        <v>26.8855</v>
      </c>
      <c r="Y425" s="32">
        <f t="shared" si="397"/>
        <v>27.911750000000001</v>
      </c>
      <c r="Z425" s="32">
        <f t="shared" si="397"/>
        <v>27.78875</v>
      </c>
      <c r="AA425" s="32">
        <f t="shared" si="397"/>
        <v>27.306750000000001</v>
      </c>
      <c r="AB425" s="32">
        <f t="shared" si="397"/>
        <v>27.04</v>
      </c>
      <c r="AC425" s="96">
        <f t="shared" si="397"/>
        <v>27.612145833333333</v>
      </c>
      <c r="AE425" s="97" t="s">
        <v>101</v>
      </c>
      <c r="AF425" s="32">
        <f t="shared" ref="AF425:AR425" si="398">QUARTILE(AF397:AF417,1)</f>
        <v>25.2</v>
      </c>
      <c r="AG425" s="32">
        <f t="shared" si="398"/>
        <v>25.4</v>
      </c>
      <c r="AH425" s="32">
        <f t="shared" si="398"/>
        <v>25.5</v>
      </c>
      <c r="AI425" s="32">
        <f t="shared" si="398"/>
        <v>25.4</v>
      </c>
      <c r="AJ425" s="32">
        <f t="shared" si="398"/>
        <v>25.1</v>
      </c>
      <c r="AK425" s="32">
        <f t="shared" si="398"/>
        <v>24.8</v>
      </c>
      <c r="AL425" s="32">
        <f t="shared" si="398"/>
        <v>24.75</v>
      </c>
      <c r="AM425" s="32">
        <f t="shared" si="398"/>
        <v>24.5</v>
      </c>
      <c r="AN425" s="32">
        <f t="shared" si="398"/>
        <v>24.5</v>
      </c>
      <c r="AO425" s="32">
        <f t="shared" si="398"/>
        <v>24.375</v>
      </c>
      <c r="AP425" s="32">
        <f t="shared" si="398"/>
        <v>24.25</v>
      </c>
      <c r="AQ425" s="32">
        <f t="shared" si="398"/>
        <v>24.75</v>
      </c>
      <c r="AR425" s="96">
        <f t="shared" si="398"/>
        <v>24.952083333333338</v>
      </c>
    </row>
    <row r="426" spans="1:44" x14ac:dyDescent="0.25">
      <c r="A426" s="25" t="s">
        <v>102</v>
      </c>
      <c r="B426" s="32">
        <f t="shared" ref="B426:N426" si="399">QUARTILE(B397:B417,2)</f>
        <v>26.896000000000001</v>
      </c>
      <c r="C426" s="32">
        <f t="shared" si="399"/>
        <v>26.737000000000002</v>
      </c>
      <c r="D426" s="32">
        <f t="shared" si="399"/>
        <v>26.869499999999999</v>
      </c>
      <c r="E426" s="32">
        <f t="shared" si="399"/>
        <v>27.13</v>
      </c>
      <c r="F426" s="32">
        <f t="shared" si="399"/>
        <v>27.2</v>
      </c>
      <c r="G426" s="32">
        <f t="shared" si="399"/>
        <v>27.2</v>
      </c>
      <c r="H426" s="32">
        <f t="shared" si="399"/>
        <v>27.02</v>
      </c>
      <c r="I426" s="32">
        <f t="shared" si="399"/>
        <v>27.1</v>
      </c>
      <c r="J426" s="32">
        <f t="shared" si="399"/>
        <v>26.8855</v>
      </c>
      <c r="K426" s="32">
        <f t="shared" si="399"/>
        <v>26.65</v>
      </c>
      <c r="L426" s="32">
        <f t="shared" si="399"/>
        <v>26.456499999999998</v>
      </c>
      <c r="M426" s="32">
        <f t="shared" si="399"/>
        <v>26.952000000000002</v>
      </c>
      <c r="N426" s="96">
        <f t="shared" si="399"/>
        <v>26.958333333333336</v>
      </c>
      <c r="P426" s="97" t="s">
        <v>102</v>
      </c>
      <c r="Q426" s="32">
        <f t="shared" ref="Q426:AC426" si="400">QUARTILE(Q397:Q417,2)</f>
        <v>27.7</v>
      </c>
      <c r="R426" s="32">
        <f t="shared" si="400"/>
        <v>27.5</v>
      </c>
      <c r="S426" s="32">
        <f t="shared" si="400"/>
        <v>27.65</v>
      </c>
      <c r="T426" s="32">
        <f t="shared" si="400"/>
        <v>28.1</v>
      </c>
      <c r="U426" s="32">
        <f t="shared" si="400"/>
        <v>28.95</v>
      </c>
      <c r="V426" s="32">
        <f t="shared" si="400"/>
        <v>29.200000000000003</v>
      </c>
      <c r="W426" s="32">
        <f t="shared" si="400"/>
        <v>28.8</v>
      </c>
      <c r="X426" s="32">
        <f t="shared" si="400"/>
        <v>28.8</v>
      </c>
      <c r="Y426" s="32">
        <f t="shared" si="400"/>
        <v>29.299999999999997</v>
      </c>
      <c r="Z426" s="32">
        <f t="shared" si="400"/>
        <v>29.200000000000003</v>
      </c>
      <c r="AA426" s="32">
        <f t="shared" si="400"/>
        <v>28.3</v>
      </c>
      <c r="AB426" s="32">
        <f t="shared" si="400"/>
        <v>28.1</v>
      </c>
      <c r="AC426" s="96">
        <f t="shared" si="400"/>
        <v>28.483333333333334</v>
      </c>
      <c r="AE426" s="97" t="s">
        <v>102</v>
      </c>
      <c r="AF426" s="32">
        <f t="shared" ref="AF426:AR426" si="401">QUARTILE(AF397:AF417,2)</f>
        <v>25.8</v>
      </c>
      <c r="AG426" s="32">
        <f t="shared" si="401"/>
        <v>25.65</v>
      </c>
      <c r="AH426" s="32">
        <f t="shared" si="401"/>
        <v>25.799999999999997</v>
      </c>
      <c r="AI426" s="32">
        <f t="shared" si="401"/>
        <v>25.9</v>
      </c>
      <c r="AJ426" s="32">
        <f t="shared" si="401"/>
        <v>25.4</v>
      </c>
      <c r="AK426" s="32">
        <f t="shared" si="401"/>
        <v>25.05</v>
      </c>
      <c r="AL426" s="32">
        <f t="shared" si="401"/>
        <v>25.2</v>
      </c>
      <c r="AM426" s="32">
        <f t="shared" si="401"/>
        <v>24.9</v>
      </c>
      <c r="AN426" s="32">
        <f t="shared" si="401"/>
        <v>24.85</v>
      </c>
      <c r="AO426" s="32">
        <f t="shared" si="401"/>
        <v>24.7</v>
      </c>
      <c r="AP426" s="32">
        <f t="shared" si="401"/>
        <v>24.55</v>
      </c>
      <c r="AQ426" s="32">
        <f t="shared" si="401"/>
        <v>25.3</v>
      </c>
      <c r="AR426" s="96">
        <f t="shared" si="401"/>
        <v>25.233333333333331</v>
      </c>
    </row>
    <row r="427" spans="1:44" x14ac:dyDescent="0.25">
      <c r="A427" s="25" t="s">
        <v>103</v>
      </c>
      <c r="B427" s="32">
        <f t="shared" ref="B427:N427" si="402">QUARTILE(B397:B417,3)</f>
        <v>27.1</v>
      </c>
      <c r="C427" s="32">
        <f t="shared" si="402"/>
        <v>26.887749999999997</v>
      </c>
      <c r="D427" s="32">
        <f t="shared" si="402"/>
        <v>27.09825</v>
      </c>
      <c r="E427" s="32">
        <f t="shared" si="402"/>
        <v>27.412999999999997</v>
      </c>
      <c r="F427" s="32">
        <f t="shared" si="402"/>
        <v>27.482250000000001</v>
      </c>
      <c r="G427" s="32">
        <f t="shared" si="402"/>
        <v>27.4</v>
      </c>
      <c r="H427" s="32">
        <f t="shared" si="402"/>
        <v>27.2</v>
      </c>
      <c r="I427" s="32">
        <f t="shared" si="402"/>
        <v>27.2835</v>
      </c>
      <c r="J427" s="32">
        <f t="shared" si="402"/>
        <v>27.182749999999999</v>
      </c>
      <c r="K427" s="32">
        <f t="shared" si="402"/>
        <v>26.824999999999999</v>
      </c>
      <c r="L427" s="32">
        <f t="shared" si="402"/>
        <v>26.70825</v>
      </c>
      <c r="M427" s="32">
        <f t="shared" si="402"/>
        <v>27.381999999999998</v>
      </c>
      <c r="N427" s="96">
        <f t="shared" si="402"/>
        <v>27.072125000000003</v>
      </c>
      <c r="P427" s="97" t="s">
        <v>103</v>
      </c>
      <c r="Q427" s="32">
        <f t="shared" ref="Q427:AC427" si="403">QUARTILE(Q397:Q417,3)</f>
        <v>28</v>
      </c>
      <c r="R427" s="32">
        <f t="shared" si="403"/>
        <v>28.075000000000003</v>
      </c>
      <c r="S427" s="32">
        <f t="shared" si="403"/>
        <v>27.9</v>
      </c>
      <c r="T427" s="32">
        <f t="shared" si="403"/>
        <v>28.450000000000003</v>
      </c>
      <c r="U427" s="32">
        <f t="shared" si="403"/>
        <v>29.4</v>
      </c>
      <c r="V427" s="32">
        <f t="shared" si="403"/>
        <v>29.524999999999999</v>
      </c>
      <c r="W427" s="32">
        <f t="shared" si="403"/>
        <v>29.15</v>
      </c>
      <c r="X427" s="32">
        <f t="shared" si="403"/>
        <v>29.4</v>
      </c>
      <c r="Y427" s="32">
        <f t="shared" si="403"/>
        <v>29.625</v>
      </c>
      <c r="Z427" s="32">
        <f t="shared" si="403"/>
        <v>29.5</v>
      </c>
      <c r="AA427" s="32">
        <f t="shared" si="403"/>
        <v>28.625</v>
      </c>
      <c r="AB427" s="32">
        <f t="shared" si="403"/>
        <v>28.65</v>
      </c>
      <c r="AC427" s="96">
        <f t="shared" si="403"/>
        <v>28.833333333333332</v>
      </c>
      <c r="AE427" s="97" t="s">
        <v>103</v>
      </c>
      <c r="AF427" s="32">
        <f t="shared" ref="AF427:AR427" si="404">QUARTILE(AF397:AF417,3)</f>
        <v>26.3</v>
      </c>
      <c r="AG427" s="32">
        <f t="shared" si="404"/>
        <v>26.71875</v>
      </c>
      <c r="AH427" s="32">
        <f t="shared" si="404"/>
        <v>26.94875</v>
      </c>
      <c r="AI427" s="32">
        <f t="shared" si="404"/>
        <v>27.119999999999997</v>
      </c>
      <c r="AJ427" s="32">
        <f t="shared" si="404"/>
        <v>27.6675</v>
      </c>
      <c r="AK427" s="32">
        <f t="shared" si="404"/>
        <v>26.774250000000002</v>
      </c>
      <c r="AL427" s="32">
        <f t="shared" si="404"/>
        <v>26.782499999999999</v>
      </c>
      <c r="AM427" s="32">
        <f t="shared" si="404"/>
        <v>27.140999999999998</v>
      </c>
      <c r="AN427" s="32">
        <f t="shared" si="404"/>
        <v>26.174250000000001</v>
      </c>
      <c r="AO427" s="32">
        <f t="shared" si="404"/>
        <v>26.379750000000001</v>
      </c>
      <c r="AP427" s="32">
        <f t="shared" si="404"/>
        <v>26.13175</v>
      </c>
      <c r="AQ427" s="32">
        <f t="shared" si="404"/>
        <v>26.933</v>
      </c>
      <c r="AR427" s="96">
        <f t="shared" si="404"/>
        <v>26.208041666666666</v>
      </c>
    </row>
    <row r="430" spans="1:44" ht="18.75" x14ac:dyDescent="0.3">
      <c r="A430" s="26" t="s">
        <v>52</v>
      </c>
    </row>
    <row r="431" spans="1:44" ht="15.75" x14ac:dyDescent="0.25">
      <c r="A431" s="23" t="s">
        <v>81</v>
      </c>
      <c r="N431" s="91"/>
      <c r="P431" s="92" t="s">
        <v>108</v>
      </c>
      <c r="AC431" s="91"/>
      <c r="AE431" s="92" t="s">
        <v>95</v>
      </c>
    </row>
    <row r="432" spans="1:44" ht="15.75" x14ac:dyDescent="0.25">
      <c r="A432" s="24" t="s">
        <v>14</v>
      </c>
      <c r="B432" s="93" t="s">
        <v>82</v>
      </c>
      <c r="C432" s="93" t="s">
        <v>83</v>
      </c>
      <c r="D432" s="93" t="s">
        <v>84</v>
      </c>
      <c r="E432" s="93" t="s">
        <v>85</v>
      </c>
      <c r="F432" s="93" t="s">
        <v>86</v>
      </c>
      <c r="G432" s="93" t="s">
        <v>87</v>
      </c>
      <c r="H432" s="93" t="s">
        <v>88</v>
      </c>
      <c r="I432" s="93" t="s">
        <v>89</v>
      </c>
      <c r="J432" s="93" t="s">
        <v>90</v>
      </c>
      <c r="K432" s="93" t="s">
        <v>91</v>
      </c>
      <c r="L432" s="93" t="s">
        <v>92</v>
      </c>
      <c r="M432" s="93" t="s">
        <v>93</v>
      </c>
      <c r="N432" s="94" t="s">
        <v>94</v>
      </c>
      <c r="P432" s="95" t="s">
        <v>14</v>
      </c>
      <c r="Q432" s="93" t="s">
        <v>82</v>
      </c>
      <c r="R432" s="93" t="s">
        <v>83</v>
      </c>
      <c r="S432" s="93" t="s">
        <v>84</v>
      </c>
      <c r="T432" s="93" t="s">
        <v>85</v>
      </c>
      <c r="U432" s="93" t="s">
        <v>86</v>
      </c>
      <c r="V432" s="93" t="s">
        <v>87</v>
      </c>
      <c r="W432" s="93" t="s">
        <v>88</v>
      </c>
      <c r="X432" s="93" t="s">
        <v>89</v>
      </c>
      <c r="Y432" s="93" t="s">
        <v>90</v>
      </c>
      <c r="Z432" s="93" t="s">
        <v>91</v>
      </c>
      <c r="AA432" s="93" t="s">
        <v>92</v>
      </c>
      <c r="AB432" s="93" t="s">
        <v>93</v>
      </c>
      <c r="AC432" s="94" t="s">
        <v>94</v>
      </c>
      <c r="AE432" s="95" t="s">
        <v>14</v>
      </c>
      <c r="AF432" s="93" t="s">
        <v>82</v>
      </c>
      <c r="AG432" s="93" t="s">
        <v>83</v>
      </c>
      <c r="AH432" s="93" t="s">
        <v>84</v>
      </c>
      <c r="AI432" s="93" t="s">
        <v>85</v>
      </c>
      <c r="AJ432" s="93" t="s">
        <v>86</v>
      </c>
      <c r="AK432" s="93" t="s">
        <v>87</v>
      </c>
      <c r="AL432" s="93" t="s">
        <v>88</v>
      </c>
      <c r="AM432" s="93" t="s">
        <v>89</v>
      </c>
      <c r="AN432" s="93" t="s">
        <v>90</v>
      </c>
      <c r="AO432" s="93" t="s">
        <v>91</v>
      </c>
      <c r="AP432" s="93" t="s">
        <v>92</v>
      </c>
      <c r="AQ432" s="93" t="s">
        <v>93</v>
      </c>
      <c r="AR432" s="94" t="s">
        <v>94</v>
      </c>
    </row>
    <row r="433" spans="1:44" x14ac:dyDescent="0.25">
      <c r="A433" s="2">
        <v>2008</v>
      </c>
      <c r="B433" s="32">
        <v>25.7</v>
      </c>
      <c r="C433" s="32">
        <v>25.8</v>
      </c>
      <c r="D433" s="32">
        <v>26.3</v>
      </c>
      <c r="E433" s="32">
        <v>26.9</v>
      </c>
      <c r="F433" s="32">
        <v>26.1</v>
      </c>
      <c r="G433" s="32">
        <v>25.6</v>
      </c>
      <c r="H433" s="32">
        <v>25.1</v>
      </c>
      <c r="I433" s="32">
        <v>25.5</v>
      </c>
      <c r="J433" s="32">
        <v>25.8</v>
      </c>
      <c r="K433" s="32">
        <v>25.5</v>
      </c>
      <c r="L433" s="32">
        <v>24.6</v>
      </c>
      <c r="M433" s="32">
        <v>25.5</v>
      </c>
      <c r="N433" s="96">
        <f t="shared" ref="N433:N439" si="405">AVERAGE(B433:M433)</f>
        <v>25.7</v>
      </c>
      <c r="P433" s="73">
        <v>2008</v>
      </c>
      <c r="Q433" s="32">
        <v>29.9</v>
      </c>
      <c r="R433" s="32">
        <v>30.4</v>
      </c>
      <c r="S433" s="32">
        <v>31.6</v>
      </c>
      <c r="T433" s="32">
        <v>32.4</v>
      </c>
      <c r="U433" s="32">
        <v>30.8</v>
      </c>
      <c r="V433" s="32">
        <v>30.4</v>
      </c>
      <c r="W433" s="32">
        <v>29.9</v>
      </c>
      <c r="X433" s="32">
        <v>30.2</v>
      </c>
      <c r="Y433" s="32">
        <v>30.7</v>
      </c>
      <c r="Z433" s="32">
        <v>30.5</v>
      </c>
      <c r="AA433" s="32">
        <v>29</v>
      </c>
      <c r="AB433" s="32">
        <v>30.3</v>
      </c>
      <c r="AC433" s="96">
        <f t="shared" ref="AC433:AC439" si="406">AVERAGE(Q433:AB433)</f>
        <v>30.508333333333336</v>
      </c>
      <c r="AE433" s="73">
        <v>2008</v>
      </c>
      <c r="AF433" s="32">
        <v>22.3</v>
      </c>
      <c r="AG433" s="32">
        <v>22.4</v>
      </c>
      <c r="AH433" s="32">
        <v>22.5</v>
      </c>
      <c r="AI433" s="32">
        <v>22.9</v>
      </c>
      <c r="AJ433" s="32">
        <v>23</v>
      </c>
      <c r="AK433" s="32">
        <v>22.9</v>
      </c>
      <c r="AL433" s="32">
        <v>22.6</v>
      </c>
      <c r="AM433" s="32">
        <v>22.7</v>
      </c>
      <c r="AN433" s="32">
        <v>22.9</v>
      </c>
      <c r="AO433" s="32">
        <v>22.6</v>
      </c>
      <c r="AP433" s="32">
        <v>22.3</v>
      </c>
      <c r="AQ433" s="32">
        <v>22.1</v>
      </c>
      <c r="AR433" s="96">
        <f t="shared" ref="AR433:AR439" si="407">AVERAGE(AF433:AQ433)</f>
        <v>22.599999999999998</v>
      </c>
    </row>
    <row r="434" spans="1:44" x14ac:dyDescent="0.25">
      <c r="A434" s="2">
        <v>2009</v>
      </c>
      <c r="B434" s="32">
        <v>25.6</v>
      </c>
      <c r="C434" s="32">
        <v>25.6</v>
      </c>
      <c r="D434" s="32">
        <v>25.9</v>
      </c>
      <c r="E434" s="32">
        <v>26.5</v>
      </c>
      <c r="F434" s="32">
        <v>26</v>
      </c>
      <c r="G434" s="32">
        <v>25.7</v>
      </c>
      <c r="H434" s="32">
        <v>25.9</v>
      </c>
      <c r="I434" s="32">
        <v>25.7</v>
      </c>
      <c r="J434" s="32">
        <v>26.1</v>
      </c>
      <c r="K434" s="32">
        <v>25.5</v>
      </c>
      <c r="L434" s="32">
        <v>25.1</v>
      </c>
      <c r="M434" s="32">
        <v>26.3</v>
      </c>
      <c r="N434" s="96">
        <f t="shared" si="405"/>
        <v>25.825000000000003</v>
      </c>
      <c r="P434" s="73">
        <v>2009</v>
      </c>
      <c r="Q434" s="32">
        <v>29.8</v>
      </c>
      <c r="R434" s="32">
        <v>29.6</v>
      </c>
      <c r="S434" s="32">
        <v>30.5</v>
      </c>
      <c r="T434" s="32">
        <v>31.6</v>
      </c>
      <c r="U434" s="32">
        <v>31.2</v>
      </c>
      <c r="V434" s="32">
        <v>31</v>
      </c>
      <c r="W434" s="32">
        <v>30.4</v>
      </c>
      <c r="X434" s="32">
        <v>30.5</v>
      </c>
      <c r="Y434" s="32">
        <v>30.9</v>
      </c>
      <c r="Z434" s="32">
        <v>30.5</v>
      </c>
      <c r="AA434" s="32">
        <v>29.3</v>
      </c>
      <c r="AB434" s="32">
        <v>30.9</v>
      </c>
      <c r="AC434" s="96">
        <f t="shared" si="406"/>
        <v>30.516666666666666</v>
      </c>
      <c r="AE434" s="73">
        <v>2009</v>
      </c>
      <c r="AF434" s="32">
        <v>22.5</v>
      </c>
      <c r="AG434" s="32">
        <v>22.8</v>
      </c>
      <c r="AH434" s="32">
        <v>22.8</v>
      </c>
      <c r="AI434" s="32">
        <v>22.9</v>
      </c>
      <c r="AJ434" s="32">
        <v>22.9</v>
      </c>
      <c r="AK434" s="32">
        <v>22.5</v>
      </c>
      <c r="AL434" s="32">
        <v>23</v>
      </c>
      <c r="AM434" s="32">
        <v>23</v>
      </c>
      <c r="AN434" s="32">
        <v>23.1</v>
      </c>
      <c r="AO434" s="32">
        <v>22.9</v>
      </c>
      <c r="AP434" s="32">
        <v>22.9</v>
      </c>
      <c r="AQ434" s="32">
        <v>23</v>
      </c>
      <c r="AR434" s="96">
        <f t="shared" si="407"/>
        <v>22.858333333333334</v>
      </c>
    </row>
    <row r="435" spans="1:44" x14ac:dyDescent="0.25">
      <c r="A435" s="2">
        <v>2010</v>
      </c>
      <c r="B435" s="32">
        <v>26</v>
      </c>
      <c r="C435" s="32">
        <v>26.5</v>
      </c>
      <c r="D435" s="32">
        <v>26.8</v>
      </c>
      <c r="E435" s="32">
        <v>27.2</v>
      </c>
      <c r="F435" s="32">
        <v>26.8</v>
      </c>
      <c r="G435" s="32">
        <v>25.7</v>
      </c>
      <c r="H435" s="32">
        <v>25.2</v>
      </c>
      <c r="I435" s="32">
        <v>25.3</v>
      </c>
      <c r="J435" s="32">
        <v>25.4</v>
      </c>
      <c r="K435" s="32">
        <v>24.9</v>
      </c>
      <c r="L435" s="32">
        <v>24.6</v>
      </c>
      <c r="M435" s="32">
        <v>24.1</v>
      </c>
      <c r="N435" s="96">
        <f t="shared" si="405"/>
        <v>25.708333333333339</v>
      </c>
      <c r="P435" s="73">
        <v>2010</v>
      </c>
      <c r="Q435" s="32">
        <v>30.4</v>
      </c>
      <c r="R435" s="32">
        <v>31.1</v>
      </c>
      <c r="S435" s="32">
        <v>31.5</v>
      </c>
      <c r="T435" s="32">
        <v>32.5</v>
      </c>
      <c r="U435" s="32">
        <v>31.4</v>
      </c>
      <c r="V435" s="32">
        <v>30.2</v>
      </c>
      <c r="W435" s="32">
        <v>29.7</v>
      </c>
      <c r="X435" s="32">
        <v>30.4</v>
      </c>
      <c r="Y435" s="32">
        <v>30</v>
      </c>
      <c r="Z435" s="32">
        <v>29.1</v>
      </c>
      <c r="AA435" s="32">
        <v>30.5</v>
      </c>
      <c r="AB435" s="32">
        <v>30.1</v>
      </c>
      <c r="AC435" s="96">
        <f t="shared" si="406"/>
        <v>30.575000000000003</v>
      </c>
      <c r="AE435" s="73">
        <v>2010</v>
      </c>
      <c r="AF435" s="32">
        <v>22.7</v>
      </c>
      <c r="AG435" s="32">
        <v>23.6</v>
      </c>
      <c r="AH435" s="32">
        <v>23.9</v>
      </c>
      <c r="AI435" s="32">
        <v>23.8</v>
      </c>
      <c r="AJ435" s="32">
        <v>23.7</v>
      </c>
      <c r="AK435" s="32">
        <v>22.9</v>
      </c>
      <c r="AL435" s="32">
        <v>22.5</v>
      </c>
      <c r="AM435" s="32">
        <v>22.6</v>
      </c>
      <c r="AN435" s="32">
        <v>22.6</v>
      </c>
      <c r="AO435" s="32">
        <v>22.6</v>
      </c>
      <c r="AP435" s="32">
        <v>20.8</v>
      </c>
      <c r="AQ435" s="32">
        <v>21.2</v>
      </c>
      <c r="AR435" s="96">
        <f t="shared" si="407"/>
        <v>22.741666666666664</v>
      </c>
    </row>
    <row r="436" spans="1:44" x14ac:dyDescent="0.25">
      <c r="A436" s="2">
        <v>2011</v>
      </c>
      <c r="B436" s="32">
        <v>25.4</v>
      </c>
      <c r="C436" s="32">
        <v>26</v>
      </c>
      <c r="D436" s="32">
        <v>26</v>
      </c>
      <c r="E436" s="32">
        <v>26.1</v>
      </c>
      <c r="F436" s="32">
        <v>26.3</v>
      </c>
      <c r="G436" s="32">
        <v>25.9</v>
      </c>
      <c r="H436" s="32">
        <v>25.8</v>
      </c>
      <c r="I436" s="32">
        <v>25.8</v>
      </c>
      <c r="J436" s="32">
        <v>25.5</v>
      </c>
      <c r="K436" s="32">
        <v>25.1</v>
      </c>
      <c r="L436" s="32">
        <v>25.3</v>
      </c>
      <c r="M436" s="32">
        <v>25.5</v>
      </c>
      <c r="N436" s="96">
        <f t="shared" si="405"/>
        <v>25.725000000000005</v>
      </c>
      <c r="P436" s="73">
        <v>2011</v>
      </c>
      <c r="Q436" s="32">
        <v>32.299999999999997</v>
      </c>
      <c r="R436" s="32">
        <v>32.5</v>
      </c>
      <c r="S436" s="32">
        <v>32.299999999999997</v>
      </c>
      <c r="T436" s="32">
        <v>32.9</v>
      </c>
      <c r="U436" s="32">
        <v>33.700000000000003</v>
      </c>
      <c r="V436" s="32">
        <v>33.200000000000003</v>
      </c>
      <c r="W436" s="32">
        <v>32.4</v>
      </c>
      <c r="X436" s="32">
        <v>32.799999999999997</v>
      </c>
      <c r="Y436" s="32">
        <v>32.1</v>
      </c>
      <c r="Z436" s="32">
        <v>31.8</v>
      </c>
      <c r="AA436" s="32">
        <v>31.7</v>
      </c>
      <c r="AB436" s="32">
        <v>32</v>
      </c>
      <c r="AC436" s="96">
        <f t="shared" si="406"/>
        <v>32.475000000000001</v>
      </c>
      <c r="AE436" s="73">
        <v>2011</v>
      </c>
      <c r="AF436" s="32">
        <v>22</v>
      </c>
      <c r="AG436" s="32">
        <v>22.1</v>
      </c>
      <c r="AH436" s="32">
        <v>22</v>
      </c>
      <c r="AI436" s="32">
        <v>22.1</v>
      </c>
      <c r="AJ436" s="32">
        <v>22.3</v>
      </c>
      <c r="AK436" s="32">
        <v>22.9</v>
      </c>
      <c r="AL436" s="32">
        <v>22.8</v>
      </c>
      <c r="AM436" s="32">
        <v>23</v>
      </c>
      <c r="AN436" s="32">
        <v>22.5</v>
      </c>
      <c r="AO436" s="32">
        <v>22.3</v>
      </c>
      <c r="AP436" s="32">
        <v>22.9</v>
      </c>
      <c r="AQ436" s="32">
        <v>22.8</v>
      </c>
      <c r="AR436" s="96">
        <f t="shared" si="407"/>
        <v>22.474999999999998</v>
      </c>
    </row>
    <row r="437" spans="1:44" x14ac:dyDescent="0.25">
      <c r="A437" s="2">
        <v>2012</v>
      </c>
      <c r="B437" s="32">
        <v>26.1</v>
      </c>
      <c r="C437" s="32">
        <v>26.3</v>
      </c>
      <c r="D437" s="32">
        <v>26.9</v>
      </c>
      <c r="E437" s="32">
        <v>26.8</v>
      </c>
      <c r="F437" s="32">
        <v>26.2</v>
      </c>
      <c r="G437" s="32">
        <v>26.3</v>
      </c>
      <c r="H437" s="32">
        <v>26.3</v>
      </c>
      <c r="I437" s="32">
        <v>25.5</v>
      </c>
      <c r="J437" s="32">
        <v>25.6</v>
      </c>
      <c r="K437" s="32">
        <v>25.6</v>
      </c>
      <c r="L437" s="32">
        <v>25.7</v>
      </c>
      <c r="M437" s="32">
        <v>26.1</v>
      </c>
      <c r="N437" s="96">
        <f t="shared" si="405"/>
        <v>26.116666666666671</v>
      </c>
      <c r="P437" s="73">
        <v>2012</v>
      </c>
      <c r="Q437" s="32">
        <v>32.9</v>
      </c>
      <c r="R437" s="32">
        <v>32.799999999999997</v>
      </c>
      <c r="S437" s="32">
        <v>33.1</v>
      </c>
      <c r="T437" s="32">
        <v>33.5</v>
      </c>
      <c r="U437" s="32">
        <v>33.200000000000003</v>
      </c>
      <c r="V437" s="32">
        <v>33.299999999999997</v>
      </c>
      <c r="W437" s="32">
        <v>32.1</v>
      </c>
      <c r="X437" s="32">
        <v>31.2</v>
      </c>
      <c r="Y437" s="32">
        <v>31</v>
      </c>
      <c r="Z437" s="32">
        <v>31.1</v>
      </c>
      <c r="AA437" s="32">
        <v>30.4</v>
      </c>
      <c r="AB437" s="32">
        <v>30.8</v>
      </c>
      <c r="AC437" s="96">
        <f t="shared" si="406"/>
        <v>32.116666666666667</v>
      </c>
      <c r="AE437" s="73">
        <v>2012</v>
      </c>
      <c r="AF437" s="32">
        <v>22.7</v>
      </c>
      <c r="AG437" s="32">
        <v>23</v>
      </c>
      <c r="AH437" s="32">
        <v>24</v>
      </c>
      <c r="AI437" s="32">
        <v>23.6</v>
      </c>
      <c r="AJ437" s="32">
        <v>23.2</v>
      </c>
      <c r="AK437" s="32">
        <v>23</v>
      </c>
      <c r="AL437" s="32">
        <v>23.1</v>
      </c>
      <c r="AM437" s="32">
        <v>22.5</v>
      </c>
      <c r="AN437" s="32">
        <v>22.7</v>
      </c>
      <c r="AO437" s="32">
        <v>22.7</v>
      </c>
      <c r="AP437" s="32">
        <v>23</v>
      </c>
      <c r="AQ437" s="32">
        <v>22.9</v>
      </c>
      <c r="AR437" s="96">
        <f t="shared" si="407"/>
        <v>23.033333333333331</v>
      </c>
    </row>
    <row r="438" spans="1:44" x14ac:dyDescent="0.25">
      <c r="A438" s="2">
        <v>2013</v>
      </c>
      <c r="B438" s="32">
        <v>26.5</v>
      </c>
      <c r="C438" s="32">
        <v>26.5</v>
      </c>
      <c r="D438" s="32">
        <v>26.8</v>
      </c>
      <c r="E438" s="32">
        <v>27.4</v>
      </c>
      <c r="F438" s="32">
        <v>26.3</v>
      </c>
      <c r="G438" s="32">
        <v>26</v>
      </c>
      <c r="H438" s="32">
        <v>25.8</v>
      </c>
      <c r="I438" s="32">
        <v>25.5</v>
      </c>
      <c r="J438" s="32">
        <v>25.6</v>
      </c>
      <c r="K438" s="32">
        <v>25.7</v>
      </c>
      <c r="L438" s="32">
        <v>26.1</v>
      </c>
      <c r="M438" s="32">
        <v>27.7</v>
      </c>
      <c r="N438" s="96">
        <f t="shared" si="405"/>
        <v>26.325000000000003</v>
      </c>
      <c r="P438" s="73">
        <v>2013</v>
      </c>
      <c r="Q438" s="32">
        <v>30.7</v>
      </c>
      <c r="R438" s="32">
        <v>31.2</v>
      </c>
      <c r="S438" s="32">
        <v>31.5</v>
      </c>
      <c r="T438" s="32">
        <v>33</v>
      </c>
      <c r="U438" s="32">
        <v>31.5</v>
      </c>
      <c r="V438" s="32">
        <v>31.2</v>
      </c>
      <c r="W438" s="32">
        <v>31.2</v>
      </c>
      <c r="X438" s="32">
        <v>30.9</v>
      </c>
      <c r="Y438" s="32">
        <v>30.6</v>
      </c>
      <c r="Z438" s="32">
        <v>31.1</v>
      </c>
      <c r="AA438" s="32">
        <v>32.1</v>
      </c>
      <c r="AB438" s="32">
        <v>33.1</v>
      </c>
      <c r="AC438" s="96">
        <f t="shared" si="406"/>
        <v>31.50833333333334</v>
      </c>
      <c r="AE438" s="73">
        <v>2013</v>
      </c>
      <c r="AF438" s="32">
        <v>23.3</v>
      </c>
      <c r="AG438" s="32">
        <v>22.9</v>
      </c>
      <c r="AH438" s="32">
        <v>23.9</v>
      </c>
      <c r="AI438" s="32">
        <v>23.6</v>
      </c>
      <c r="AJ438" s="32">
        <v>23.2</v>
      </c>
      <c r="AK438" s="32">
        <v>22.9</v>
      </c>
      <c r="AL438" s="32">
        <v>22.8</v>
      </c>
      <c r="AM438" s="32">
        <v>22.5</v>
      </c>
      <c r="AN438" s="32">
        <v>22.6</v>
      </c>
      <c r="AO438" s="32">
        <v>22.7</v>
      </c>
      <c r="AP438" s="32">
        <v>22.8</v>
      </c>
      <c r="AQ438" s="32">
        <v>24.2</v>
      </c>
      <c r="AR438" s="96">
        <f t="shared" si="407"/>
        <v>23.116666666666664</v>
      </c>
    </row>
    <row r="439" spans="1:44" x14ac:dyDescent="0.25">
      <c r="A439" s="2">
        <v>2014</v>
      </c>
      <c r="B439" s="32">
        <v>27.7</v>
      </c>
      <c r="C439" s="32">
        <v>28</v>
      </c>
      <c r="D439" s="32">
        <v>28.2</v>
      </c>
      <c r="E439" s="32">
        <v>28.8</v>
      </c>
      <c r="F439" s="32">
        <v>28</v>
      </c>
      <c r="G439" s="32">
        <v>27.9</v>
      </c>
      <c r="H439" s="32">
        <v>28.6</v>
      </c>
      <c r="I439" s="32">
        <v>27.8</v>
      </c>
      <c r="J439" s="32">
        <v>27.4</v>
      </c>
      <c r="K439" s="32">
        <v>27.6</v>
      </c>
      <c r="L439" s="32">
        <v>28.1</v>
      </c>
      <c r="M439" s="32">
        <v>28.6</v>
      </c>
      <c r="N439" s="96">
        <f t="shared" si="405"/>
        <v>28.058333333333337</v>
      </c>
      <c r="P439" s="73">
        <v>2014</v>
      </c>
      <c r="Q439" s="32">
        <v>32.6</v>
      </c>
      <c r="R439" s="32">
        <v>33.1</v>
      </c>
      <c r="S439" s="32">
        <v>33.799999999999997</v>
      </c>
      <c r="T439" s="32">
        <v>34</v>
      </c>
      <c r="U439" s="32">
        <v>33.5</v>
      </c>
      <c r="V439" s="32">
        <v>32.6</v>
      </c>
      <c r="W439" s="32">
        <v>33.700000000000003</v>
      </c>
      <c r="X439" s="32">
        <v>33</v>
      </c>
      <c r="Y439" s="32">
        <v>33.200000000000003</v>
      </c>
      <c r="Z439" s="32">
        <v>32.9</v>
      </c>
      <c r="AA439" s="32">
        <v>33.299999999999997</v>
      </c>
      <c r="AB439" s="32">
        <v>33.299999999999997</v>
      </c>
      <c r="AC439" s="96">
        <f t="shared" si="406"/>
        <v>33.25</v>
      </c>
      <c r="AE439" s="73">
        <v>2014</v>
      </c>
      <c r="AF439" s="32">
        <v>24.2</v>
      </c>
      <c r="AG439" s="32">
        <v>24.4</v>
      </c>
      <c r="AH439" s="32">
        <v>24.3</v>
      </c>
      <c r="AI439" s="32">
        <v>25.6</v>
      </c>
      <c r="AJ439" s="32">
        <v>25</v>
      </c>
      <c r="AK439" s="32">
        <v>25.1</v>
      </c>
      <c r="AL439" s="32">
        <v>25.3</v>
      </c>
      <c r="AM439" s="32">
        <v>24.6</v>
      </c>
      <c r="AN439" s="32">
        <v>24.2</v>
      </c>
      <c r="AO439" s="32">
        <v>24.5</v>
      </c>
      <c r="AP439" s="32">
        <v>25</v>
      </c>
      <c r="AQ439" s="32">
        <v>25.5</v>
      </c>
      <c r="AR439" s="96">
        <f t="shared" si="407"/>
        <v>24.808333333333334</v>
      </c>
    </row>
    <row r="440" spans="1:44" x14ac:dyDescent="0.25">
      <c r="A440" s="2">
        <v>2015</v>
      </c>
      <c r="P440" s="73">
        <v>2015</v>
      </c>
      <c r="AE440" s="73">
        <v>2015</v>
      </c>
    </row>
    <row r="441" spans="1:44" x14ac:dyDescent="0.25">
      <c r="A441" s="2">
        <v>2016</v>
      </c>
      <c r="B441" s="32">
        <v>26.167999999999999</v>
      </c>
      <c r="C441" s="32">
        <v>26.731999999999999</v>
      </c>
      <c r="D441" s="32">
        <v>27.003</v>
      </c>
      <c r="E441" s="32">
        <v>27.419</v>
      </c>
      <c r="F441" s="32">
        <v>26.646000000000001</v>
      </c>
      <c r="G441" s="32">
        <v>25.841999999999999</v>
      </c>
      <c r="H441" s="32">
        <v>25.771000000000001</v>
      </c>
      <c r="I441" s="32">
        <v>26.07</v>
      </c>
      <c r="J441" s="32">
        <v>25.308</v>
      </c>
      <c r="K441" s="32">
        <v>25.327000000000002</v>
      </c>
      <c r="L441"/>
      <c r="M441"/>
      <c r="P441" s="73">
        <v>2016</v>
      </c>
      <c r="Q441" s="32">
        <v>22.643999999999998</v>
      </c>
      <c r="R441" s="32">
        <v>24.128</v>
      </c>
      <c r="S441" s="32">
        <v>23.526</v>
      </c>
      <c r="T441" s="32">
        <v>23.89</v>
      </c>
      <c r="U441" s="32">
        <v>24</v>
      </c>
      <c r="V441" s="32">
        <v>23.16</v>
      </c>
      <c r="W441" s="32">
        <v>23.393999999999998</v>
      </c>
      <c r="X441" s="32">
        <v>23.613</v>
      </c>
      <c r="Y441" s="32">
        <v>22.876999999999999</v>
      </c>
      <c r="Z441" s="32">
        <v>22.911999999999999</v>
      </c>
      <c r="AA441"/>
      <c r="AB441"/>
      <c r="AE441" s="73">
        <v>2016</v>
      </c>
      <c r="AF441" s="32">
        <v>30.943000000000001</v>
      </c>
      <c r="AG441" s="32">
        <v>30.841000000000001</v>
      </c>
      <c r="AH441" s="32">
        <v>31.931999999999999</v>
      </c>
      <c r="AI441" s="32">
        <v>32.856999999999999</v>
      </c>
      <c r="AJ441" s="32">
        <v>31.687000000000001</v>
      </c>
      <c r="AK441" s="32">
        <v>30.856999999999999</v>
      </c>
      <c r="AL441" s="32">
        <v>29.847999999999999</v>
      </c>
      <c r="AM441" s="32">
        <v>30.614999999999998</v>
      </c>
      <c r="AN441" s="32">
        <v>29.907</v>
      </c>
      <c r="AO441" s="32">
        <v>29.908000000000001</v>
      </c>
      <c r="AP441" s="32"/>
      <c r="AQ441" s="32"/>
    </row>
    <row r="442" spans="1:44" x14ac:dyDescent="0.25">
      <c r="A442" s="2">
        <v>2017</v>
      </c>
      <c r="B442" s="32"/>
      <c r="C442" s="32">
        <v>26.079000000000001</v>
      </c>
      <c r="D442" s="32">
        <v>26.69</v>
      </c>
      <c r="E442" s="32">
        <v>27.11</v>
      </c>
      <c r="F442" s="32">
        <v>26.11</v>
      </c>
      <c r="G442" s="32">
        <v>25.721</v>
      </c>
      <c r="H442" s="32">
        <v>26.102</v>
      </c>
      <c r="I442" s="32">
        <v>25.800999999999998</v>
      </c>
      <c r="J442" s="32">
        <v>25.646000000000001</v>
      </c>
      <c r="K442" s="32">
        <v>25.86</v>
      </c>
      <c r="L442" s="32">
        <v>25.199000000000002</v>
      </c>
      <c r="M442" s="32">
        <v>25.594000000000001</v>
      </c>
      <c r="N442" s="96">
        <f t="shared" ref="N442:N445" si="408">AVERAGE(B442:M442)</f>
        <v>25.992000000000004</v>
      </c>
      <c r="P442" s="73">
        <v>2017</v>
      </c>
      <c r="Q442" s="32"/>
      <c r="R442" s="32">
        <v>22.457999999999998</v>
      </c>
      <c r="S442" s="32">
        <v>23.187000000000001</v>
      </c>
      <c r="T442" s="32">
        <v>23.587</v>
      </c>
      <c r="U442" s="32">
        <v>23.577000000000002</v>
      </c>
      <c r="V442" s="32">
        <v>23.146999999999998</v>
      </c>
      <c r="W442" s="32">
        <v>23.777999999999999</v>
      </c>
      <c r="X442" s="32">
        <v>23.111999999999998</v>
      </c>
      <c r="Y442" s="32">
        <v>23.138000000000002</v>
      </c>
      <c r="Z442" s="32">
        <v>23.303999999999998</v>
      </c>
      <c r="AA442" s="32">
        <v>23.041</v>
      </c>
      <c r="AB442" s="32">
        <v>23.071999999999999</v>
      </c>
      <c r="AC442" s="96">
        <f t="shared" ref="AC442:AC445" si="409">AVERAGE(Q442:AB442)</f>
        <v>23.218272727272726</v>
      </c>
      <c r="AE442" s="73">
        <v>2017</v>
      </c>
      <c r="AF442" s="32"/>
      <c r="AG442" s="32">
        <v>31.13</v>
      </c>
      <c r="AH442" s="32">
        <v>31.265000000000001</v>
      </c>
      <c r="AI442" s="32">
        <v>32.65</v>
      </c>
      <c r="AJ442" s="32">
        <v>30.965</v>
      </c>
      <c r="AK442" s="32">
        <v>30.22</v>
      </c>
      <c r="AL442" s="32">
        <v>29.643999999999998</v>
      </c>
      <c r="AM442" s="32">
        <v>30.69</v>
      </c>
      <c r="AN442" s="32">
        <v>30.422000000000001</v>
      </c>
      <c r="AO442" s="32">
        <v>30.777000000000001</v>
      </c>
      <c r="AP442" s="32">
        <v>29.434000000000001</v>
      </c>
      <c r="AQ442" s="32">
        <v>29.434000000000001</v>
      </c>
      <c r="AR442" s="96">
        <f t="shared" ref="AR442:AR445" si="410">AVERAGE(AF442:AQ442)</f>
        <v>30.602818181818183</v>
      </c>
    </row>
    <row r="443" spans="1:44" x14ac:dyDescent="0.25">
      <c r="A443" s="2">
        <v>2018</v>
      </c>
      <c r="B443" s="32">
        <v>25.454000000000001</v>
      </c>
      <c r="C443" s="32">
        <v>26.003</v>
      </c>
      <c r="D443" s="32">
        <v>26.433</v>
      </c>
      <c r="E443" s="32">
        <v>26.498000000000001</v>
      </c>
      <c r="F443" s="32">
        <v>25.763999999999999</v>
      </c>
      <c r="G443" s="32">
        <v>25.568000000000001</v>
      </c>
      <c r="H443" s="32">
        <v>26.129000000000001</v>
      </c>
      <c r="I443" s="32">
        <v>25.914999999999999</v>
      </c>
      <c r="J443" s="32">
        <v>25.029</v>
      </c>
      <c r="K443" s="32">
        <v>25.26</v>
      </c>
      <c r="L443" s="32">
        <v>25.532</v>
      </c>
      <c r="M443" s="32">
        <v>26.001999999999999</v>
      </c>
      <c r="N443" s="96">
        <f t="shared" si="408"/>
        <v>25.798916666666667</v>
      </c>
      <c r="P443" s="73">
        <v>2018</v>
      </c>
      <c r="Q443" s="32">
        <v>22.997</v>
      </c>
      <c r="R443" s="32">
        <v>22.9</v>
      </c>
      <c r="S443" s="32">
        <v>23.381</v>
      </c>
      <c r="T443" s="32">
        <v>23.06</v>
      </c>
      <c r="U443" s="32">
        <v>23.065999999999999</v>
      </c>
      <c r="V443" s="32">
        <v>23.152999999999999</v>
      </c>
      <c r="W443" s="32">
        <v>23.497</v>
      </c>
      <c r="X443" s="32">
        <v>23.228999999999999</v>
      </c>
      <c r="Y443" s="32">
        <v>22.72</v>
      </c>
      <c r="Z443" s="32">
        <v>22.757999999999999</v>
      </c>
      <c r="AA443" s="32">
        <v>23.167000000000002</v>
      </c>
      <c r="AB443" s="32">
        <v>23.013000000000002</v>
      </c>
      <c r="AC443" s="96">
        <f t="shared" si="409"/>
        <v>23.078416666666666</v>
      </c>
      <c r="AE443" s="73">
        <v>2018</v>
      </c>
      <c r="AF443" s="32">
        <v>29.1</v>
      </c>
      <c r="AG443" s="32">
        <v>29.815000000000001</v>
      </c>
      <c r="AH443" s="32">
        <v>30.547999999999998</v>
      </c>
      <c r="AI443" s="32">
        <v>31.646999999999998</v>
      </c>
      <c r="AJ443" s="32">
        <v>30.492999999999999</v>
      </c>
      <c r="AK443" s="32">
        <v>30.117000000000001</v>
      </c>
      <c r="AL443" s="32">
        <v>30.396999999999998</v>
      </c>
      <c r="AM443" s="32">
        <v>30.123000000000001</v>
      </c>
      <c r="AN443" s="32">
        <v>29.646999999999998</v>
      </c>
      <c r="AO443" s="32">
        <v>29.652000000000001</v>
      </c>
      <c r="AP443" s="32">
        <v>29.533000000000001</v>
      </c>
      <c r="AQ443" s="32">
        <v>29.896999999999998</v>
      </c>
      <c r="AR443" s="96">
        <f t="shared" si="410"/>
        <v>30.080749999999998</v>
      </c>
    </row>
    <row r="444" spans="1:44" x14ac:dyDescent="0.25">
      <c r="A444" s="2">
        <v>2019</v>
      </c>
      <c r="B444" s="32">
        <v>25.736000000000001</v>
      </c>
      <c r="C444" s="32">
        <v>26.058</v>
      </c>
      <c r="D444" s="32">
        <v>26.468</v>
      </c>
      <c r="E444" s="32">
        <v>27.331</v>
      </c>
      <c r="F444" s="32">
        <v>26.655999999999999</v>
      </c>
      <c r="G444" s="32">
        <v>26.364000000000001</v>
      </c>
      <c r="H444" s="32">
        <v>25.800999999999998</v>
      </c>
      <c r="I444" s="32">
        <v>25.734999999999999</v>
      </c>
      <c r="J444" s="32">
        <v>25.596</v>
      </c>
      <c r="K444" s="32">
        <v>24.939</v>
      </c>
      <c r="L444" s="32">
        <v>25.568999999999999</v>
      </c>
      <c r="M444" s="32">
        <v>26.11</v>
      </c>
      <c r="N444" s="96">
        <f t="shared" si="408"/>
        <v>26.030250000000006</v>
      </c>
      <c r="P444" s="73">
        <v>2019</v>
      </c>
      <c r="Q444" s="32">
        <v>22.780999999999999</v>
      </c>
      <c r="R444" s="32">
        <v>23.036000000000001</v>
      </c>
      <c r="S444" s="32">
        <v>23.494</v>
      </c>
      <c r="T444" s="32">
        <v>23.597000000000001</v>
      </c>
      <c r="U444" s="32">
        <v>23.786999999999999</v>
      </c>
      <c r="V444" s="32">
        <v>23.7</v>
      </c>
      <c r="W444" s="32">
        <v>23.094000000000001</v>
      </c>
      <c r="X444" s="32">
        <v>23.097000000000001</v>
      </c>
      <c r="Y444" s="32">
        <v>23.21</v>
      </c>
      <c r="Z444" s="32">
        <v>22.428999999999998</v>
      </c>
      <c r="AA444" s="32">
        <v>22.943000000000001</v>
      </c>
      <c r="AB444" s="32">
        <v>23.577000000000002</v>
      </c>
      <c r="AC444" s="96">
        <f t="shared" si="409"/>
        <v>23.228750000000005</v>
      </c>
      <c r="AE444" s="73">
        <v>2019</v>
      </c>
      <c r="AF444" s="32">
        <v>29.619</v>
      </c>
      <c r="AG444" s="32">
        <v>30.289000000000001</v>
      </c>
      <c r="AH444" s="32">
        <v>30.670999999999999</v>
      </c>
      <c r="AI444" s="32">
        <v>32.576999999999998</v>
      </c>
      <c r="AJ444" s="32">
        <v>31.748000000000001</v>
      </c>
      <c r="AK444" s="32">
        <v>30.96</v>
      </c>
      <c r="AL444" s="32">
        <v>30.355</v>
      </c>
      <c r="AM444" s="32">
        <v>30.277000000000001</v>
      </c>
      <c r="AN444" s="32">
        <v>30.233000000000001</v>
      </c>
      <c r="AO444" s="32">
        <v>29.713000000000001</v>
      </c>
      <c r="AP444" s="32">
        <v>29.8</v>
      </c>
      <c r="AQ444" s="32">
        <v>30.023</v>
      </c>
      <c r="AR444" s="96">
        <f t="shared" si="410"/>
        <v>30.522083333333338</v>
      </c>
    </row>
    <row r="445" spans="1:44" x14ac:dyDescent="0.25">
      <c r="A445" s="2">
        <v>2020</v>
      </c>
      <c r="B445" s="32">
        <v>25.937000000000001</v>
      </c>
      <c r="C445" s="32">
        <v>26.280999999999999</v>
      </c>
      <c r="D445" s="32">
        <v>26.707999999999998</v>
      </c>
      <c r="E445" s="32">
        <v>26.885000000000002</v>
      </c>
      <c r="F445" s="32">
        <v>26.684999999999999</v>
      </c>
      <c r="G445" s="32">
        <v>25.6</v>
      </c>
      <c r="H445" s="32">
        <v>25.684999999999999</v>
      </c>
      <c r="I445" s="32">
        <v>25.442</v>
      </c>
      <c r="J445" s="32">
        <v>25.059000000000001</v>
      </c>
      <c r="K445" s="32">
        <v>25.667999999999999</v>
      </c>
      <c r="L445" s="32">
        <v>25.08</v>
      </c>
      <c r="M445" s="32">
        <v>25.634</v>
      </c>
      <c r="N445" s="96">
        <f t="shared" si="408"/>
        <v>25.888666666666666</v>
      </c>
      <c r="P445" s="73">
        <v>2020</v>
      </c>
      <c r="Q445" s="32">
        <v>23.173999999999999</v>
      </c>
      <c r="R445" s="32">
        <v>23.585999999999999</v>
      </c>
      <c r="S445" s="32">
        <v>23.228999999999999</v>
      </c>
      <c r="T445" s="32">
        <v>23.516999999999999</v>
      </c>
      <c r="U445" s="32">
        <v>23.905999999999999</v>
      </c>
      <c r="V445" s="32">
        <v>23.077000000000002</v>
      </c>
      <c r="W445" s="32">
        <v>23.032</v>
      </c>
      <c r="X445" s="32">
        <v>22.864999999999998</v>
      </c>
      <c r="Y445" s="32">
        <v>22.67</v>
      </c>
      <c r="Z445" s="32">
        <v>23.029</v>
      </c>
      <c r="AA445" s="32">
        <v>22.847000000000001</v>
      </c>
      <c r="AB445" s="32">
        <v>22.89</v>
      </c>
      <c r="AC445" s="96">
        <f t="shared" si="409"/>
        <v>23.151833333333339</v>
      </c>
      <c r="AE445" s="73">
        <v>2020</v>
      </c>
      <c r="AF445" s="32">
        <v>29.673999999999999</v>
      </c>
      <c r="AG445" s="32">
        <v>30.117000000000001</v>
      </c>
      <c r="AH445" s="32">
        <v>31.135000000000002</v>
      </c>
      <c r="AI445" s="32">
        <v>31.817</v>
      </c>
      <c r="AJ445" s="32">
        <v>31.41</v>
      </c>
      <c r="AK445" s="32">
        <v>30.31</v>
      </c>
      <c r="AL445" s="32">
        <v>30.11</v>
      </c>
      <c r="AM445" s="32">
        <v>29.931999999999999</v>
      </c>
      <c r="AN445" s="32">
        <v>30.137</v>
      </c>
      <c r="AO445" s="32">
        <v>30.518999999999998</v>
      </c>
      <c r="AP445" s="32">
        <v>29.347000000000001</v>
      </c>
      <c r="AQ445" s="32">
        <v>29.876999999999999</v>
      </c>
      <c r="AR445" s="96">
        <f t="shared" si="410"/>
        <v>30.365416666666661</v>
      </c>
    </row>
    <row r="447" spans="1:44" x14ac:dyDescent="0.25">
      <c r="A447" s="25" t="s">
        <v>96</v>
      </c>
      <c r="B447" s="32">
        <f>AVERAGE(B433:B444)</f>
        <v>26.035800000000002</v>
      </c>
      <c r="C447" s="32">
        <f t="shared" ref="C447:N447" si="411">AVERAGE(C433:C444)</f>
        <v>26.324727272727273</v>
      </c>
      <c r="D447" s="32">
        <f t="shared" si="411"/>
        <v>26.681272727272731</v>
      </c>
      <c r="E447" s="32">
        <f t="shared" si="411"/>
        <v>27.096181818181822</v>
      </c>
      <c r="F447" s="32">
        <f t="shared" si="411"/>
        <v>26.443272727272731</v>
      </c>
      <c r="G447" s="32">
        <f t="shared" si="411"/>
        <v>26.054090909090906</v>
      </c>
      <c r="H447" s="32">
        <f t="shared" si="411"/>
        <v>26.045727272727273</v>
      </c>
      <c r="I447" s="32">
        <f t="shared" si="411"/>
        <v>25.874636363636366</v>
      </c>
      <c r="J447" s="32">
        <f t="shared" si="411"/>
        <v>25.725363636363635</v>
      </c>
      <c r="K447" s="32">
        <f t="shared" si="411"/>
        <v>25.571454545454547</v>
      </c>
      <c r="L447" s="32">
        <f t="shared" si="411"/>
        <v>25.580000000000002</v>
      </c>
      <c r="M447" s="32">
        <f t="shared" si="411"/>
        <v>26.150599999999997</v>
      </c>
      <c r="N447" s="96">
        <f t="shared" si="411"/>
        <v>26.127950000000006</v>
      </c>
      <c r="P447" s="97" t="s">
        <v>96</v>
      </c>
      <c r="Q447" s="32">
        <f>AVERAGE(Q433:Q444)</f>
        <v>28.702199999999998</v>
      </c>
      <c r="R447" s="32">
        <f t="shared" ref="R447:AC447" si="412">AVERAGE(R433:R444)</f>
        <v>28.474727272727264</v>
      </c>
      <c r="S447" s="32">
        <f t="shared" si="412"/>
        <v>28.898909090909093</v>
      </c>
      <c r="T447" s="32">
        <f t="shared" si="412"/>
        <v>29.457636363636365</v>
      </c>
      <c r="U447" s="32">
        <f t="shared" si="412"/>
        <v>29.066363636363633</v>
      </c>
      <c r="V447" s="32">
        <f t="shared" si="412"/>
        <v>28.641818181818181</v>
      </c>
      <c r="W447" s="32">
        <f t="shared" si="412"/>
        <v>28.469363636363639</v>
      </c>
      <c r="X447" s="32">
        <f t="shared" si="412"/>
        <v>28.368272727272725</v>
      </c>
      <c r="Y447" s="32">
        <f t="shared" si="412"/>
        <v>28.222272727272728</v>
      </c>
      <c r="Z447" s="32">
        <f t="shared" si="412"/>
        <v>28.036636363636362</v>
      </c>
      <c r="AA447" s="32">
        <f t="shared" si="412"/>
        <v>28.545100000000001</v>
      </c>
      <c r="AB447" s="32">
        <f t="shared" si="412"/>
        <v>29.016199999999998</v>
      </c>
      <c r="AC447" s="96">
        <f t="shared" si="412"/>
        <v>29.047543939393943</v>
      </c>
      <c r="AE447" s="97" t="s">
        <v>96</v>
      </c>
      <c r="AF447" s="32">
        <f>AVERAGE(AF433:AF444)</f>
        <v>24.936199999999999</v>
      </c>
      <c r="AG447" s="32">
        <f t="shared" ref="AG447:AR447" si="413">AVERAGE(AG433:AG444)</f>
        <v>25.752272727272729</v>
      </c>
      <c r="AH447" s="32">
        <f t="shared" si="413"/>
        <v>26.165090909090907</v>
      </c>
      <c r="AI447" s="32">
        <f t="shared" si="413"/>
        <v>26.748272727272727</v>
      </c>
      <c r="AJ447" s="32">
        <f t="shared" si="413"/>
        <v>26.199363636363636</v>
      </c>
      <c r="AK447" s="32">
        <f t="shared" si="413"/>
        <v>25.850363636363635</v>
      </c>
      <c r="AL447" s="32">
        <f t="shared" si="413"/>
        <v>25.667636363636369</v>
      </c>
      <c r="AM447" s="32">
        <f t="shared" si="413"/>
        <v>25.691363636363636</v>
      </c>
      <c r="AN447" s="32">
        <f t="shared" si="413"/>
        <v>25.528090909090906</v>
      </c>
      <c r="AO447" s="32">
        <f t="shared" si="413"/>
        <v>25.486363636363635</v>
      </c>
      <c r="AP447" s="32">
        <f t="shared" si="413"/>
        <v>24.846700000000006</v>
      </c>
      <c r="AQ447" s="32">
        <f t="shared" si="413"/>
        <v>25.105399999999996</v>
      </c>
      <c r="AR447" s="96">
        <f t="shared" si="413"/>
        <v>25.283898484848486</v>
      </c>
    </row>
    <row r="448" spans="1:44" x14ac:dyDescent="0.25">
      <c r="A448" s="25" t="s">
        <v>97</v>
      </c>
      <c r="B448" s="32">
        <f>STDEV(B433:B444)</f>
        <v>0.67849667157130045</v>
      </c>
      <c r="C448" s="32">
        <f t="shared" ref="C448:N448" si="414">STDEV(C433:C444)</f>
        <v>0.64618203176954536</v>
      </c>
      <c r="D448" s="32">
        <f t="shared" si="414"/>
        <v>0.61750823329071336</v>
      </c>
      <c r="E448" s="32">
        <f t="shared" si="414"/>
        <v>0.70692755190073298</v>
      </c>
      <c r="F448" s="32">
        <f t="shared" si="414"/>
        <v>0.60200084566536793</v>
      </c>
      <c r="G448" s="32">
        <f t="shared" si="414"/>
        <v>0.66631380813329277</v>
      </c>
      <c r="H448" s="32">
        <f t="shared" si="414"/>
        <v>0.92119955394139164</v>
      </c>
      <c r="I448" s="32">
        <f t="shared" si="414"/>
        <v>0.67520919317308969</v>
      </c>
      <c r="J448" s="32">
        <f t="shared" si="414"/>
        <v>0.61810683101342134</v>
      </c>
      <c r="K448" s="32">
        <f t="shared" si="414"/>
        <v>0.73862620636372844</v>
      </c>
      <c r="L448" s="32">
        <f t="shared" si="414"/>
        <v>1.0006878745254297</v>
      </c>
      <c r="M448" s="32">
        <f t="shared" si="414"/>
        <v>1.238733062447273</v>
      </c>
      <c r="N448" s="96">
        <f t="shared" si="414"/>
        <v>0.70828377953026667</v>
      </c>
      <c r="P448" s="97" t="s">
        <v>97</v>
      </c>
      <c r="Q448" s="32">
        <f>STDEV(Q433:Q444)</f>
        <v>4.2108834860790667</v>
      </c>
      <c r="R448" s="32">
        <f t="shared" ref="R448:AC448" si="415">STDEV(R433:R444)</f>
        <v>4.3743390150035486</v>
      </c>
      <c r="S448" s="32">
        <f t="shared" si="415"/>
        <v>4.4472736469559377</v>
      </c>
      <c r="T448" s="32">
        <f t="shared" si="415"/>
        <v>4.73935582696061</v>
      </c>
      <c r="U448" s="32">
        <f t="shared" si="415"/>
        <v>4.4364198239735551</v>
      </c>
      <c r="V448" s="32">
        <f t="shared" si="415"/>
        <v>4.3653107751495233</v>
      </c>
      <c r="W448" s="32">
        <f t="shared" si="415"/>
        <v>4.148771390971711</v>
      </c>
      <c r="X448" s="32">
        <f t="shared" si="415"/>
        <v>4.1471470938684636</v>
      </c>
      <c r="Y448" s="32">
        <f t="shared" si="415"/>
        <v>4.2364279314278352</v>
      </c>
      <c r="Z448" s="32">
        <f t="shared" si="415"/>
        <v>4.2168708842630958</v>
      </c>
      <c r="AA448" s="32">
        <f t="shared" si="415"/>
        <v>3.9977977117963746</v>
      </c>
      <c r="AB448" s="32">
        <f t="shared" si="415"/>
        <v>4.1424852658492117</v>
      </c>
      <c r="AC448" s="96">
        <f t="shared" si="415"/>
        <v>4.1496678069859669</v>
      </c>
      <c r="AE448" s="97" t="s">
        <v>97</v>
      </c>
      <c r="AF448" s="32">
        <f>STDEV(AF433:AF444)</f>
        <v>3.4972005566357374</v>
      </c>
      <c r="AG448" s="32">
        <f t="shared" ref="AG448:AR448" si="416">STDEV(AG433:AG444)</f>
        <v>3.8388392800665154</v>
      </c>
      <c r="AH448" s="32">
        <f t="shared" si="416"/>
        <v>3.9913855853461637</v>
      </c>
      <c r="AI448" s="32">
        <f t="shared" si="416"/>
        <v>4.5954048154849154</v>
      </c>
      <c r="AJ448" s="32">
        <f t="shared" si="416"/>
        <v>4.0503400171523287</v>
      </c>
      <c r="AK448" s="32">
        <f t="shared" si="416"/>
        <v>3.7842282772773443</v>
      </c>
      <c r="AL448" s="32">
        <f t="shared" si="416"/>
        <v>3.5687582230441297</v>
      </c>
      <c r="AM448" s="32">
        <f t="shared" si="416"/>
        <v>3.8006362960095901</v>
      </c>
      <c r="AN448" s="32">
        <f t="shared" si="416"/>
        <v>3.6208831921106253</v>
      </c>
      <c r="AO448" s="32">
        <f t="shared" si="416"/>
        <v>3.6436742519804981</v>
      </c>
      <c r="AP448" s="32">
        <f t="shared" si="416"/>
        <v>3.425451083028634</v>
      </c>
      <c r="AQ448" s="32">
        <f t="shared" si="416"/>
        <v>3.4278338219801743</v>
      </c>
      <c r="AR448" s="96">
        <f t="shared" si="416"/>
        <v>3.5926916847212556</v>
      </c>
    </row>
    <row r="449" spans="1:44" x14ac:dyDescent="0.25">
      <c r="A449" s="25" t="s">
        <v>98</v>
      </c>
      <c r="B449" s="32">
        <f t="shared" ref="B449" si="417">B448/B447*100</f>
        <v>2.6060143017356885</v>
      </c>
      <c r="C449" s="32">
        <f t="shared" ref="C449:N449" si="418">C448/C447*100</f>
        <v>2.454658029597129</v>
      </c>
      <c r="D449" s="32">
        <f t="shared" si="418"/>
        <v>2.3143882212916944</v>
      </c>
      <c r="E449" s="32">
        <f t="shared" si="418"/>
        <v>2.6089563343067663</v>
      </c>
      <c r="F449" s="32">
        <f t="shared" si="418"/>
        <v>2.2765746580395243</v>
      </c>
      <c r="G449" s="32">
        <f t="shared" si="418"/>
        <v>2.5574248990618194</v>
      </c>
      <c r="H449" s="32">
        <f t="shared" si="418"/>
        <v>3.5368547950127249</v>
      </c>
      <c r="I449" s="32">
        <f t="shared" si="418"/>
        <v>2.6095408015936932</v>
      </c>
      <c r="J449" s="32">
        <f t="shared" si="418"/>
        <v>2.4027136788057186</v>
      </c>
      <c r="K449" s="32">
        <f t="shared" si="418"/>
        <v>2.8884794372990528</v>
      </c>
      <c r="L449" s="32">
        <f t="shared" si="418"/>
        <v>3.9119932545951119</v>
      </c>
      <c r="M449" s="32">
        <f t="shared" si="418"/>
        <v>4.7369202329861384</v>
      </c>
      <c r="N449" s="96">
        <f t="shared" si="418"/>
        <v>2.710827981262466</v>
      </c>
      <c r="P449" s="97" t="s">
        <v>98</v>
      </c>
      <c r="Q449" s="32">
        <f t="shared" ref="Q449:AC449" si="419">Q448/Q447*100</f>
        <v>14.670943293820915</v>
      </c>
      <c r="R449" s="32">
        <f t="shared" si="419"/>
        <v>15.362180550867771</v>
      </c>
      <c r="S449" s="32">
        <f t="shared" si="419"/>
        <v>15.389071030210424</v>
      </c>
      <c r="T449" s="32">
        <f t="shared" si="419"/>
        <v>16.088717263178157</v>
      </c>
      <c r="U449" s="32">
        <f t="shared" si="419"/>
        <v>15.263071361370253</v>
      </c>
      <c r="V449" s="32">
        <f t="shared" si="419"/>
        <v>15.241039334299739</v>
      </c>
      <c r="W449" s="32">
        <f t="shared" si="419"/>
        <v>14.57275773341321</v>
      </c>
      <c r="X449" s="32">
        <f t="shared" si="419"/>
        <v>14.618962295443087</v>
      </c>
      <c r="Y449" s="32">
        <f t="shared" si="419"/>
        <v>15.010938248548433</v>
      </c>
      <c r="Z449" s="32">
        <f t="shared" si="419"/>
        <v>15.040573446722002</v>
      </c>
      <c r="AA449" s="32">
        <f t="shared" si="419"/>
        <v>14.005197781042542</v>
      </c>
      <c r="AB449" s="32">
        <f t="shared" si="419"/>
        <v>14.276456827045623</v>
      </c>
      <c r="AC449" s="96">
        <f t="shared" si="419"/>
        <v>14.285778569245009</v>
      </c>
      <c r="AE449" s="97" t="s">
        <v>98</v>
      </c>
      <c r="AF449" s="32">
        <f t="shared" ref="AF449:AR449" si="420">AF448/AF447*100</f>
        <v>14.024592987847937</v>
      </c>
      <c r="AG449" s="32">
        <f t="shared" si="420"/>
        <v>14.906798016320419</v>
      </c>
      <c r="AH449" s="32">
        <f t="shared" si="420"/>
        <v>15.254621507771565</v>
      </c>
      <c r="AI449" s="32">
        <f t="shared" si="420"/>
        <v>17.180192763622486</v>
      </c>
      <c r="AJ449" s="32">
        <f t="shared" si="420"/>
        <v>15.459688538123972</v>
      </c>
      <c r="AK449" s="32">
        <f t="shared" si="420"/>
        <v>14.638975027624296</v>
      </c>
      <c r="AL449" s="32">
        <f t="shared" si="420"/>
        <v>13.903727528647828</v>
      </c>
      <c r="AM449" s="32">
        <f t="shared" si="420"/>
        <v>14.793439343290279</v>
      </c>
      <c r="AN449" s="32">
        <f t="shared" si="420"/>
        <v>14.183916866345767</v>
      </c>
      <c r="AO449" s="32">
        <f t="shared" si="420"/>
        <v>14.296563856531295</v>
      </c>
      <c r="AP449" s="32">
        <f t="shared" si="420"/>
        <v>13.786342182376869</v>
      </c>
      <c r="AQ449" s="32">
        <f t="shared" si="420"/>
        <v>13.653770989429265</v>
      </c>
      <c r="AR449" s="96">
        <f t="shared" si="420"/>
        <v>14.209405590179044</v>
      </c>
    </row>
    <row r="450" spans="1:44" x14ac:dyDescent="0.25">
      <c r="A450" s="25" t="s">
        <v>99</v>
      </c>
      <c r="B450" s="32">
        <f>MIN(B433:B444)</f>
        <v>25.4</v>
      </c>
      <c r="C450" s="32">
        <f t="shared" ref="C450:N450" si="421">MIN(C433:C444)</f>
        <v>25.6</v>
      </c>
      <c r="D450" s="32">
        <f t="shared" si="421"/>
        <v>25.9</v>
      </c>
      <c r="E450" s="32">
        <f t="shared" si="421"/>
        <v>26.1</v>
      </c>
      <c r="F450" s="32">
        <f t="shared" si="421"/>
        <v>25.763999999999999</v>
      </c>
      <c r="G450" s="32">
        <f t="shared" si="421"/>
        <v>25.568000000000001</v>
      </c>
      <c r="H450" s="32">
        <f t="shared" si="421"/>
        <v>25.1</v>
      </c>
      <c r="I450" s="32">
        <f t="shared" si="421"/>
        <v>25.3</v>
      </c>
      <c r="J450" s="32">
        <f t="shared" si="421"/>
        <v>25.029</v>
      </c>
      <c r="K450" s="32">
        <f t="shared" si="421"/>
        <v>24.9</v>
      </c>
      <c r="L450" s="32">
        <f t="shared" si="421"/>
        <v>24.6</v>
      </c>
      <c r="M450" s="32">
        <f t="shared" si="421"/>
        <v>24.1</v>
      </c>
      <c r="N450" s="96">
        <f t="shared" si="421"/>
        <v>25.7</v>
      </c>
      <c r="P450" s="97" t="s">
        <v>99</v>
      </c>
      <c r="Q450" s="32">
        <f>MIN(Q433:Q444)</f>
        <v>22.643999999999998</v>
      </c>
      <c r="R450" s="32">
        <f t="shared" ref="R450:AC450" si="422">MIN(R433:R444)</f>
        <v>22.457999999999998</v>
      </c>
      <c r="S450" s="32">
        <f t="shared" si="422"/>
        <v>23.187000000000001</v>
      </c>
      <c r="T450" s="32">
        <f t="shared" si="422"/>
        <v>23.06</v>
      </c>
      <c r="U450" s="32">
        <f t="shared" si="422"/>
        <v>23.065999999999999</v>
      </c>
      <c r="V450" s="32">
        <f t="shared" si="422"/>
        <v>23.146999999999998</v>
      </c>
      <c r="W450" s="32">
        <f t="shared" si="422"/>
        <v>23.094000000000001</v>
      </c>
      <c r="X450" s="32">
        <f t="shared" si="422"/>
        <v>23.097000000000001</v>
      </c>
      <c r="Y450" s="32">
        <f t="shared" si="422"/>
        <v>22.72</v>
      </c>
      <c r="Z450" s="32">
        <f t="shared" si="422"/>
        <v>22.428999999999998</v>
      </c>
      <c r="AA450" s="32">
        <f t="shared" si="422"/>
        <v>22.943000000000001</v>
      </c>
      <c r="AB450" s="32">
        <f t="shared" si="422"/>
        <v>23.013000000000002</v>
      </c>
      <c r="AC450" s="96">
        <f t="shared" si="422"/>
        <v>23.078416666666666</v>
      </c>
      <c r="AE450" s="97" t="s">
        <v>99</v>
      </c>
      <c r="AF450" s="32">
        <f>MIN(AF433:AF444)</f>
        <v>22</v>
      </c>
      <c r="AG450" s="32">
        <f t="shared" ref="AG450:AR450" si="423">MIN(AG433:AG444)</f>
        <v>22.1</v>
      </c>
      <c r="AH450" s="32">
        <f t="shared" si="423"/>
        <v>22</v>
      </c>
      <c r="AI450" s="32">
        <f t="shared" si="423"/>
        <v>22.1</v>
      </c>
      <c r="AJ450" s="32">
        <f t="shared" si="423"/>
        <v>22.3</v>
      </c>
      <c r="AK450" s="32">
        <f t="shared" si="423"/>
        <v>22.5</v>
      </c>
      <c r="AL450" s="32">
        <f t="shared" si="423"/>
        <v>22.5</v>
      </c>
      <c r="AM450" s="32">
        <f t="shared" si="423"/>
        <v>22.5</v>
      </c>
      <c r="AN450" s="32">
        <f t="shared" si="423"/>
        <v>22.5</v>
      </c>
      <c r="AO450" s="32">
        <f t="shared" si="423"/>
        <v>22.3</v>
      </c>
      <c r="AP450" s="32">
        <f t="shared" si="423"/>
        <v>20.8</v>
      </c>
      <c r="AQ450" s="32">
        <f t="shared" si="423"/>
        <v>21.2</v>
      </c>
      <c r="AR450" s="96">
        <f t="shared" si="423"/>
        <v>22.474999999999998</v>
      </c>
    </row>
    <row r="451" spans="1:44" x14ac:dyDescent="0.25">
      <c r="A451" s="25" t="s">
        <v>100</v>
      </c>
      <c r="B451" s="32">
        <f>MAX(B433:B444)</f>
        <v>27.7</v>
      </c>
      <c r="C451" s="32">
        <f t="shared" ref="C451:N451" si="424">MAX(C433:C444)</f>
        <v>28</v>
      </c>
      <c r="D451" s="32">
        <f t="shared" si="424"/>
        <v>28.2</v>
      </c>
      <c r="E451" s="32">
        <f t="shared" si="424"/>
        <v>28.8</v>
      </c>
      <c r="F451" s="32">
        <f t="shared" si="424"/>
        <v>28</v>
      </c>
      <c r="G451" s="32">
        <f t="shared" si="424"/>
        <v>27.9</v>
      </c>
      <c r="H451" s="32">
        <f t="shared" si="424"/>
        <v>28.6</v>
      </c>
      <c r="I451" s="32">
        <f t="shared" si="424"/>
        <v>27.8</v>
      </c>
      <c r="J451" s="32">
        <f t="shared" si="424"/>
        <v>27.4</v>
      </c>
      <c r="K451" s="32">
        <f t="shared" si="424"/>
        <v>27.6</v>
      </c>
      <c r="L451" s="32">
        <f t="shared" si="424"/>
        <v>28.1</v>
      </c>
      <c r="M451" s="32">
        <f t="shared" si="424"/>
        <v>28.6</v>
      </c>
      <c r="N451" s="96">
        <f t="shared" si="424"/>
        <v>28.058333333333337</v>
      </c>
      <c r="P451" s="97" t="s">
        <v>100</v>
      </c>
      <c r="Q451" s="32">
        <f>MAX(Q433:Q444)</f>
        <v>32.9</v>
      </c>
      <c r="R451" s="32">
        <f t="shared" ref="R451:AC451" si="425">MAX(R433:R444)</f>
        <v>33.1</v>
      </c>
      <c r="S451" s="32">
        <f t="shared" si="425"/>
        <v>33.799999999999997</v>
      </c>
      <c r="T451" s="32">
        <f t="shared" si="425"/>
        <v>34</v>
      </c>
      <c r="U451" s="32">
        <f t="shared" si="425"/>
        <v>33.700000000000003</v>
      </c>
      <c r="V451" s="32">
        <f t="shared" si="425"/>
        <v>33.299999999999997</v>
      </c>
      <c r="W451" s="32">
        <f t="shared" si="425"/>
        <v>33.700000000000003</v>
      </c>
      <c r="X451" s="32">
        <f t="shared" si="425"/>
        <v>33</v>
      </c>
      <c r="Y451" s="32">
        <f t="shared" si="425"/>
        <v>33.200000000000003</v>
      </c>
      <c r="Z451" s="32">
        <f t="shared" si="425"/>
        <v>32.9</v>
      </c>
      <c r="AA451" s="32">
        <f t="shared" si="425"/>
        <v>33.299999999999997</v>
      </c>
      <c r="AB451" s="32">
        <f t="shared" si="425"/>
        <v>33.299999999999997</v>
      </c>
      <c r="AC451" s="96">
        <f t="shared" si="425"/>
        <v>33.25</v>
      </c>
      <c r="AE451" s="97" t="s">
        <v>100</v>
      </c>
      <c r="AF451" s="32">
        <f>MAX(AF433:AF444)</f>
        <v>30.943000000000001</v>
      </c>
      <c r="AG451" s="32">
        <f t="shared" ref="AG451:AR451" si="426">MAX(AG433:AG444)</f>
        <v>31.13</v>
      </c>
      <c r="AH451" s="32">
        <f t="shared" si="426"/>
        <v>31.931999999999999</v>
      </c>
      <c r="AI451" s="32">
        <f t="shared" si="426"/>
        <v>32.856999999999999</v>
      </c>
      <c r="AJ451" s="32">
        <f t="shared" si="426"/>
        <v>31.748000000000001</v>
      </c>
      <c r="AK451" s="32">
        <f t="shared" si="426"/>
        <v>30.96</v>
      </c>
      <c r="AL451" s="32">
        <f t="shared" si="426"/>
        <v>30.396999999999998</v>
      </c>
      <c r="AM451" s="32">
        <f t="shared" si="426"/>
        <v>30.69</v>
      </c>
      <c r="AN451" s="32">
        <f t="shared" si="426"/>
        <v>30.422000000000001</v>
      </c>
      <c r="AO451" s="32">
        <f t="shared" si="426"/>
        <v>30.777000000000001</v>
      </c>
      <c r="AP451" s="32">
        <f t="shared" si="426"/>
        <v>29.8</v>
      </c>
      <c r="AQ451" s="32">
        <f t="shared" si="426"/>
        <v>30.023</v>
      </c>
      <c r="AR451" s="96">
        <f t="shared" si="426"/>
        <v>30.602818181818183</v>
      </c>
    </row>
    <row r="452" spans="1:44" x14ac:dyDescent="0.25">
      <c r="A452" s="25" t="s">
        <v>101</v>
      </c>
      <c r="B452" s="32">
        <f>QUARTILE(B433:B444,1)</f>
        <v>25.625</v>
      </c>
      <c r="C452" s="32">
        <f t="shared" ref="C452:N452" si="427">QUARTILE(C433:C444,1)</f>
        <v>26.0015</v>
      </c>
      <c r="D452" s="32">
        <f t="shared" si="427"/>
        <v>26.366500000000002</v>
      </c>
      <c r="E452" s="32">
        <f t="shared" si="427"/>
        <v>26.65</v>
      </c>
      <c r="F452" s="32">
        <f t="shared" si="427"/>
        <v>26.105</v>
      </c>
      <c r="G452" s="32">
        <f t="shared" si="427"/>
        <v>25.7</v>
      </c>
      <c r="H452" s="32">
        <f t="shared" si="427"/>
        <v>25.785499999999999</v>
      </c>
      <c r="I452" s="32">
        <f t="shared" si="427"/>
        <v>25.5</v>
      </c>
      <c r="J452" s="32">
        <f t="shared" si="427"/>
        <v>25.45</v>
      </c>
      <c r="K452" s="32">
        <f t="shared" si="427"/>
        <v>25.18</v>
      </c>
      <c r="L452" s="32">
        <f t="shared" si="427"/>
        <v>25.124750000000002</v>
      </c>
      <c r="M452" s="32">
        <f t="shared" si="427"/>
        <v>25.523499999999999</v>
      </c>
      <c r="N452" s="96">
        <f t="shared" si="427"/>
        <v>25.74347916666667</v>
      </c>
      <c r="P452" s="97" t="s">
        <v>101</v>
      </c>
      <c r="Q452" s="32">
        <f>QUARTILE(Q433:Q444,1)</f>
        <v>24.697749999999999</v>
      </c>
      <c r="R452" s="32">
        <f t="shared" ref="R452:AC452" si="428">QUARTILE(R433:R444,1)</f>
        <v>23.582000000000001</v>
      </c>
      <c r="S452" s="32">
        <f t="shared" si="428"/>
        <v>23.509999999999998</v>
      </c>
      <c r="T452" s="32">
        <f t="shared" si="428"/>
        <v>23.743500000000001</v>
      </c>
      <c r="U452" s="32">
        <f t="shared" si="428"/>
        <v>23.8935</v>
      </c>
      <c r="V452" s="32">
        <f t="shared" si="428"/>
        <v>23.43</v>
      </c>
      <c r="W452" s="32">
        <f t="shared" si="428"/>
        <v>23.637499999999999</v>
      </c>
      <c r="X452" s="32">
        <f t="shared" si="428"/>
        <v>23.420999999999999</v>
      </c>
      <c r="Y452" s="32">
        <f t="shared" si="428"/>
        <v>23.173999999999999</v>
      </c>
      <c r="Z452" s="32">
        <f t="shared" si="428"/>
        <v>23.107999999999997</v>
      </c>
      <c r="AA452" s="32">
        <f t="shared" si="428"/>
        <v>24.625250000000001</v>
      </c>
      <c r="AB452" s="32">
        <f t="shared" si="428"/>
        <v>25.207750000000001</v>
      </c>
      <c r="AC452" s="96">
        <f t="shared" si="428"/>
        <v>25.048645833333339</v>
      </c>
      <c r="AE452" s="97" t="s">
        <v>101</v>
      </c>
      <c r="AF452" s="32">
        <f>QUARTILE(AF433:AF444,1)</f>
        <v>22.55</v>
      </c>
      <c r="AG452" s="32">
        <f t="shared" ref="AG452:AR452" si="429">QUARTILE(AG433:AG444,1)</f>
        <v>22.85</v>
      </c>
      <c r="AH452" s="32">
        <f t="shared" si="429"/>
        <v>23.35</v>
      </c>
      <c r="AI452" s="32">
        <f t="shared" si="429"/>
        <v>23.25</v>
      </c>
      <c r="AJ452" s="32">
        <f t="shared" si="429"/>
        <v>23.1</v>
      </c>
      <c r="AK452" s="32">
        <f t="shared" si="429"/>
        <v>22.9</v>
      </c>
      <c r="AL452" s="32">
        <f t="shared" si="429"/>
        <v>22.8</v>
      </c>
      <c r="AM452" s="32">
        <f t="shared" si="429"/>
        <v>22.65</v>
      </c>
      <c r="AN452" s="32">
        <f t="shared" si="429"/>
        <v>22.65</v>
      </c>
      <c r="AO452" s="32">
        <f t="shared" si="429"/>
        <v>22.65</v>
      </c>
      <c r="AP452" s="32">
        <f t="shared" si="429"/>
        <v>22.824999999999999</v>
      </c>
      <c r="AQ452" s="32">
        <f t="shared" si="429"/>
        <v>22.824999999999999</v>
      </c>
      <c r="AR452" s="96">
        <f t="shared" si="429"/>
        <v>22.770833333333332</v>
      </c>
    </row>
    <row r="453" spans="1:44" x14ac:dyDescent="0.25">
      <c r="A453" s="25" t="s">
        <v>102</v>
      </c>
      <c r="B453" s="32">
        <f>QUARTILE(B433:B444,2)</f>
        <v>25.868000000000002</v>
      </c>
      <c r="C453" s="32">
        <f t="shared" ref="C453:N453" si="430">QUARTILE(C433:C444,2)</f>
        <v>26.079000000000001</v>
      </c>
      <c r="D453" s="32">
        <f t="shared" si="430"/>
        <v>26.69</v>
      </c>
      <c r="E453" s="32">
        <f t="shared" si="430"/>
        <v>27.11</v>
      </c>
      <c r="F453" s="32">
        <f t="shared" si="430"/>
        <v>26.3</v>
      </c>
      <c r="G453" s="32">
        <f t="shared" si="430"/>
        <v>25.841999999999999</v>
      </c>
      <c r="H453" s="32">
        <f t="shared" si="430"/>
        <v>25.800999999999998</v>
      </c>
      <c r="I453" s="32">
        <f t="shared" si="430"/>
        <v>25.734999999999999</v>
      </c>
      <c r="J453" s="32">
        <f t="shared" si="430"/>
        <v>25.6</v>
      </c>
      <c r="K453" s="32">
        <f t="shared" si="430"/>
        <v>25.5</v>
      </c>
      <c r="L453" s="32">
        <f t="shared" si="430"/>
        <v>25.416</v>
      </c>
      <c r="M453" s="32">
        <f t="shared" si="430"/>
        <v>26.051000000000002</v>
      </c>
      <c r="N453" s="96">
        <f t="shared" si="430"/>
        <v>25.908500000000004</v>
      </c>
      <c r="P453" s="97" t="s">
        <v>102</v>
      </c>
      <c r="Q453" s="32">
        <f>QUARTILE(Q433:Q444,2)</f>
        <v>30.15</v>
      </c>
      <c r="R453" s="32">
        <f t="shared" ref="R453:AC453" si="431">QUARTILE(R433:R444,2)</f>
        <v>30.4</v>
      </c>
      <c r="S453" s="32">
        <f t="shared" si="431"/>
        <v>31.5</v>
      </c>
      <c r="T453" s="32">
        <f t="shared" si="431"/>
        <v>32.4</v>
      </c>
      <c r="U453" s="32">
        <f t="shared" si="431"/>
        <v>31.2</v>
      </c>
      <c r="V453" s="32">
        <f t="shared" si="431"/>
        <v>30.4</v>
      </c>
      <c r="W453" s="32">
        <f t="shared" si="431"/>
        <v>29.9</v>
      </c>
      <c r="X453" s="32">
        <f t="shared" si="431"/>
        <v>30.4</v>
      </c>
      <c r="Y453" s="32">
        <f t="shared" si="431"/>
        <v>30.6</v>
      </c>
      <c r="Z453" s="32">
        <f t="shared" si="431"/>
        <v>30.5</v>
      </c>
      <c r="AA453" s="32">
        <f t="shared" si="431"/>
        <v>29.85</v>
      </c>
      <c r="AB453" s="32">
        <f t="shared" si="431"/>
        <v>30.55</v>
      </c>
      <c r="AC453" s="96">
        <f t="shared" si="431"/>
        <v>30.545833333333334</v>
      </c>
      <c r="AE453" s="97" t="s">
        <v>102</v>
      </c>
      <c r="AF453" s="32">
        <f>QUARTILE(AF433:AF444,2)</f>
        <v>23</v>
      </c>
      <c r="AG453" s="32">
        <f t="shared" ref="AG453:AR453" si="432">QUARTILE(AG433:AG444,2)</f>
        <v>23.6</v>
      </c>
      <c r="AH453" s="32">
        <f t="shared" si="432"/>
        <v>24</v>
      </c>
      <c r="AI453" s="32">
        <f t="shared" si="432"/>
        <v>23.8</v>
      </c>
      <c r="AJ453" s="32">
        <f t="shared" si="432"/>
        <v>23.7</v>
      </c>
      <c r="AK453" s="32">
        <f t="shared" si="432"/>
        <v>23</v>
      </c>
      <c r="AL453" s="32">
        <f t="shared" si="432"/>
        <v>23.1</v>
      </c>
      <c r="AM453" s="32">
        <f t="shared" si="432"/>
        <v>23</v>
      </c>
      <c r="AN453" s="32">
        <f t="shared" si="432"/>
        <v>23.1</v>
      </c>
      <c r="AO453" s="32">
        <f t="shared" si="432"/>
        <v>22.9</v>
      </c>
      <c r="AP453" s="32">
        <f t="shared" si="432"/>
        <v>22.95</v>
      </c>
      <c r="AQ453" s="32">
        <f t="shared" si="432"/>
        <v>23.6</v>
      </c>
      <c r="AR453" s="96">
        <f t="shared" si="432"/>
        <v>23.074999999999996</v>
      </c>
    </row>
    <row r="454" spans="1:44" x14ac:dyDescent="0.25">
      <c r="A454" s="25" t="s">
        <v>103</v>
      </c>
      <c r="B454" s="32">
        <f>QUARTILE(B433:B444,3)</f>
        <v>26.151</v>
      </c>
      <c r="C454" s="32">
        <f t="shared" ref="C454:N454" si="433">QUARTILE(C433:C444,3)</f>
        <v>26.5</v>
      </c>
      <c r="D454" s="32">
        <f t="shared" si="433"/>
        <v>26.85</v>
      </c>
      <c r="E454" s="32">
        <f t="shared" si="433"/>
        <v>27.365499999999997</v>
      </c>
      <c r="F454" s="32">
        <f t="shared" si="433"/>
        <v>26.651</v>
      </c>
      <c r="G454" s="32">
        <f t="shared" si="433"/>
        <v>26.15</v>
      </c>
      <c r="H454" s="32">
        <f t="shared" si="433"/>
        <v>26.115500000000001</v>
      </c>
      <c r="I454" s="32">
        <f t="shared" si="433"/>
        <v>25.857999999999997</v>
      </c>
      <c r="J454" s="32">
        <f t="shared" si="433"/>
        <v>25.722999999999999</v>
      </c>
      <c r="K454" s="32">
        <f t="shared" si="433"/>
        <v>25.65</v>
      </c>
      <c r="L454" s="32">
        <f t="shared" si="433"/>
        <v>25.667249999999999</v>
      </c>
      <c r="M454" s="32">
        <f t="shared" si="433"/>
        <v>26.252500000000001</v>
      </c>
      <c r="N454" s="96">
        <f t="shared" si="433"/>
        <v>26.095062500000004</v>
      </c>
      <c r="P454" s="97" t="s">
        <v>103</v>
      </c>
      <c r="Q454" s="32">
        <f>QUARTILE(Q433:Q444,3)</f>
        <v>31.9</v>
      </c>
      <c r="R454" s="32">
        <f t="shared" ref="R454:AC454" si="434">QUARTILE(R433:R444,3)</f>
        <v>31.85</v>
      </c>
      <c r="S454" s="32">
        <f t="shared" si="434"/>
        <v>31.95</v>
      </c>
      <c r="T454" s="32">
        <f t="shared" si="434"/>
        <v>32.950000000000003</v>
      </c>
      <c r="U454" s="32">
        <f t="shared" si="434"/>
        <v>32.35</v>
      </c>
      <c r="V454" s="32">
        <f t="shared" si="434"/>
        <v>31.9</v>
      </c>
      <c r="W454" s="32">
        <f t="shared" si="434"/>
        <v>31.65</v>
      </c>
      <c r="X454" s="32">
        <f t="shared" si="434"/>
        <v>31.049999999999997</v>
      </c>
      <c r="Y454" s="32">
        <f t="shared" si="434"/>
        <v>30.95</v>
      </c>
      <c r="Z454" s="32">
        <f t="shared" si="434"/>
        <v>31.1</v>
      </c>
      <c r="AA454" s="32">
        <f t="shared" si="434"/>
        <v>31.4</v>
      </c>
      <c r="AB454" s="32">
        <f t="shared" si="434"/>
        <v>31.725000000000001</v>
      </c>
      <c r="AC454" s="96">
        <f t="shared" si="434"/>
        <v>31.964583333333337</v>
      </c>
      <c r="AE454" s="97" t="s">
        <v>103</v>
      </c>
      <c r="AF454" s="32">
        <f>QUARTILE(AF433:AF444,3)</f>
        <v>27.875</v>
      </c>
      <c r="AG454" s="32">
        <f t="shared" ref="AG454:AR454" si="435">QUARTILE(AG433:AG444,3)</f>
        <v>30.052</v>
      </c>
      <c r="AH454" s="32">
        <f t="shared" si="435"/>
        <v>30.609499999999997</v>
      </c>
      <c r="AI454" s="32">
        <f t="shared" si="435"/>
        <v>32.111999999999995</v>
      </c>
      <c r="AJ454" s="32">
        <f t="shared" si="435"/>
        <v>30.728999999999999</v>
      </c>
      <c r="AK454" s="32">
        <f t="shared" si="435"/>
        <v>30.168500000000002</v>
      </c>
      <c r="AL454" s="32">
        <f t="shared" si="435"/>
        <v>29.745999999999999</v>
      </c>
      <c r="AM454" s="32">
        <f t="shared" si="435"/>
        <v>30.200000000000003</v>
      </c>
      <c r="AN454" s="32">
        <f t="shared" si="435"/>
        <v>29.777000000000001</v>
      </c>
      <c r="AO454" s="32">
        <f t="shared" si="435"/>
        <v>29.682500000000001</v>
      </c>
      <c r="AP454" s="32">
        <f t="shared" si="435"/>
        <v>28.325500000000002</v>
      </c>
      <c r="AQ454" s="32">
        <f t="shared" si="435"/>
        <v>28.450500000000002</v>
      </c>
      <c r="AR454" s="96">
        <f t="shared" si="435"/>
        <v>28.76264583333333</v>
      </c>
    </row>
    <row r="457" spans="1:44" ht="18.75" x14ac:dyDescent="0.3">
      <c r="A457" s="26" t="s">
        <v>55</v>
      </c>
    </row>
    <row r="458" spans="1:44" ht="15.75" x14ac:dyDescent="0.25">
      <c r="A458" s="23" t="s">
        <v>81</v>
      </c>
      <c r="N458" s="91"/>
      <c r="P458" s="92" t="s">
        <v>108</v>
      </c>
      <c r="AC458" s="91"/>
      <c r="AE458" s="92" t="s">
        <v>95</v>
      </c>
    </row>
    <row r="459" spans="1:44" ht="15.75" x14ac:dyDescent="0.25">
      <c r="A459" s="24" t="s">
        <v>14</v>
      </c>
      <c r="B459" s="93" t="s">
        <v>82</v>
      </c>
      <c r="C459" s="93" t="s">
        <v>83</v>
      </c>
      <c r="D459" s="93" t="s">
        <v>84</v>
      </c>
      <c r="E459" s="93" t="s">
        <v>85</v>
      </c>
      <c r="F459" s="93" t="s">
        <v>86</v>
      </c>
      <c r="G459" s="93" t="s">
        <v>87</v>
      </c>
      <c r="H459" s="93" t="s">
        <v>88</v>
      </c>
      <c r="I459" s="93" t="s">
        <v>89</v>
      </c>
      <c r="J459" s="93" t="s">
        <v>90</v>
      </c>
      <c r="K459" s="93" t="s">
        <v>91</v>
      </c>
      <c r="L459" s="93" t="s">
        <v>92</v>
      </c>
      <c r="M459" s="93" t="s">
        <v>93</v>
      </c>
      <c r="N459" s="94" t="s">
        <v>94</v>
      </c>
      <c r="P459" s="95" t="s">
        <v>14</v>
      </c>
      <c r="Q459" s="93" t="s">
        <v>82</v>
      </c>
      <c r="R459" s="93" t="s">
        <v>83</v>
      </c>
      <c r="S459" s="93" t="s">
        <v>84</v>
      </c>
      <c r="T459" s="93" t="s">
        <v>85</v>
      </c>
      <c r="U459" s="93" t="s">
        <v>86</v>
      </c>
      <c r="V459" s="93" t="s">
        <v>87</v>
      </c>
      <c r="W459" s="93" t="s">
        <v>88</v>
      </c>
      <c r="X459" s="93" t="s">
        <v>89</v>
      </c>
      <c r="Y459" s="93" t="s">
        <v>90</v>
      </c>
      <c r="Z459" s="93" t="s">
        <v>91</v>
      </c>
      <c r="AA459" s="93" t="s">
        <v>92</v>
      </c>
      <c r="AB459" s="93" t="s">
        <v>93</v>
      </c>
      <c r="AC459" s="94" t="s">
        <v>94</v>
      </c>
      <c r="AE459" s="95" t="s">
        <v>14</v>
      </c>
      <c r="AF459" s="93" t="s">
        <v>82</v>
      </c>
      <c r="AG459" s="93" t="s">
        <v>83</v>
      </c>
      <c r="AH459" s="93" t="s">
        <v>84</v>
      </c>
      <c r="AI459" s="93" t="s">
        <v>85</v>
      </c>
      <c r="AJ459" s="93" t="s">
        <v>86</v>
      </c>
      <c r="AK459" s="93" t="s">
        <v>87</v>
      </c>
      <c r="AL459" s="93" t="s">
        <v>88</v>
      </c>
      <c r="AM459" s="93" t="s">
        <v>89</v>
      </c>
      <c r="AN459" s="93" t="s">
        <v>90</v>
      </c>
      <c r="AO459" s="93" t="s">
        <v>91</v>
      </c>
      <c r="AP459" s="93" t="s">
        <v>92</v>
      </c>
      <c r="AQ459" s="93" t="s">
        <v>93</v>
      </c>
      <c r="AR459" s="94" t="s">
        <v>94</v>
      </c>
    </row>
    <row r="460" spans="1:44" x14ac:dyDescent="0.25">
      <c r="A460" s="2">
        <v>2000</v>
      </c>
      <c r="B460" s="32"/>
      <c r="C460" s="32"/>
      <c r="D460" s="32"/>
      <c r="E460" s="32"/>
      <c r="F460" s="32"/>
      <c r="G460" s="32"/>
      <c r="H460" s="32"/>
      <c r="I460" s="32"/>
      <c r="J460" s="32">
        <v>19.899999999999999</v>
      </c>
      <c r="K460" s="32">
        <v>20.2</v>
      </c>
      <c r="L460" s="32">
        <v>19.600000000000001</v>
      </c>
      <c r="M460" s="32">
        <v>19</v>
      </c>
      <c r="N460" s="96"/>
      <c r="P460" s="73">
        <v>2000</v>
      </c>
      <c r="Q460" s="32"/>
      <c r="R460" s="32"/>
      <c r="S460" s="32"/>
      <c r="T460" s="32"/>
      <c r="U460" s="32"/>
      <c r="V460" s="32"/>
      <c r="W460" s="32"/>
      <c r="X460" s="32"/>
      <c r="Y460" s="32">
        <v>24.2</v>
      </c>
      <c r="Z460" s="32">
        <v>23.6</v>
      </c>
      <c r="AA460" s="32">
        <v>22.9</v>
      </c>
      <c r="AB460" s="32">
        <v>21.7</v>
      </c>
      <c r="AC460" s="96"/>
      <c r="AE460" s="73">
        <v>2000</v>
      </c>
      <c r="AF460" s="32"/>
      <c r="AG460" s="32"/>
      <c r="AH460" s="32"/>
      <c r="AI460" s="32"/>
      <c r="AJ460" s="32"/>
      <c r="AK460" s="32"/>
      <c r="AL460" s="32"/>
      <c r="AM460" s="32"/>
      <c r="AN460" s="32">
        <v>18.2</v>
      </c>
      <c r="AO460" s="32">
        <v>18.399999999999999</v>
      </c>
      <c r="AP460" s="32">
        <v>18</v>
      </c>
      <c r="AQ460" s="32">
        <v>17.7</v>
      </c>
      <c r="AR460" s="96"/>
    </row>
    <row r="461" spans="1:44" x14ac:dyDescent="0.25">
      <c r="A461" s="2">
        <v>2001</v>
      </c>
      <c r="B461" s="32">
        <v>18.2</v>
      </c>
      <c r="C461" s="32">
        <v>18.2</v>
      </c>
      <c r="D461" s="32">
        <v>19.2</v>
      </c>
      <c r="E461" s="32">
        <v>19.8</v>
      </c>
      <c r="F461" s="32">
        <v>20.7</v>
      </c>
      <c r="G461" s="32">
        <v>21</v>
      </c>
      <c r="H461" s="32">
        <v>20.8</v>
      </c>
      <c r="I461" s="32">
        <v>21.5</v>
      </c>
      <c r="J461" s="32">
        <v>20.7</v>
      </c>
      <c r="K461" s="32">
        <v>21</v>
      </c>
      <c r="L461" s="32">
        <v>22.8</v>
      </c>
      <c r="M461" s="32">
        <v>20.5</v>
      </c>
      <c r="N461" s="96">
        <f t="shared" ref="N461:N469" si="436">AVERAGE(B461:M461)</f>
        <v>20.366666666666667</v>
      </c>
      <c r="P461" s="73">
        <v>2001</v>
      </c>
      <c r="Q461" s="32">
        <v>21.5</v>
      </c>
      <c r="R461" s="32">
        <v>20.6</v>
      </c>
      <c r="S461" s="32">
        <v>23.5</v>
      </c>
      <c r="T461" s="32">
        <v>23</v>
      </c>
      <c r="U461" s="32">
        <v>24.4</v>
      </c>
      <c r="V461" s="32">
        <v>24.8</v>
      </c>
      <c r="W461" s="32">
        <v>25.1</v>
      </c>
      <c r="X461" s="32">
        <v>25.7</v>
      </c>
      <c r="Y461" s="32">
        <v>24.9</v>
      </c>
      <c r="Z461" s="32">
        <v>25.2</v>
      </c>
      <c r="AA461" s="32">
        <v>26.3</v>
      </c>
      <c r="AB461" s="32">
        <v>23.8</v>
      </c>
      <c r="AC461" s="96">
        <f t="shared" ref="AC461:AC469" si="437">AVERAGE(Q461:AB461)</f>
        <v>24.066666666666666</v>
      </c>
      <c r="AE461" s="73">
        <v>2001</v>
      </c>
      <c r="AF461" s="32">
        <v>17</v>
      </c>
      <c r="AG461" s="32">
        <v>17.100000000000001</v>
      </c>
      <c r="AH461" s="32">
        <v>17.399999999999999</v>
      </c>
      <c r="AI461" s="32">
        <v>18.5</v>
      </c>
      <c r="AJ461" s="32">
        <v>19</v>
      </c>
      <c r="AK461" s="32">
        <v>19.3</v>
      </c>
      <c r="AL461" s="32">
        <v>19</v>
      </c>
      <c r="AM461" s="32">
        <v>19.7</v>
      </c>
      <c r="AN461" s="32">
        <v>18.8</v>
      </c>
      <c r="AO461" s="32">
        <v>19.2</v>
      </c>
      <c r="AP461" s="32">
        <v>20.9</v>
      </c>
      <c r="AQ461" s="32">
        <v>19.100000000000001</v>
      </c>
      <c r="AR461" s="96">
        <f t="shared" ref="AR461:AR468" si="438">AVERAGE(AF461:AQ461)</f>
        <v>18.75</v>
      </c>
    </row>
    <row r="462" spans="1:44" x14ac:dyDescent="0.25">
      <c r="A462" s="2">
        <v>2002</v>
      </c>
      <c r="B462" s="32">
        <v>20.399999999999999</v>
      </c>
      <c r="C462" s="32">
        <v>26.2</v>
      </c>
      <c r="D462" s="32">
        <v>21.3</v>
      </c>
      <c r="E462" s="32">
        <v>20.6</v>
      </c>
      <c r="F462" s="32">
        <v>20.8</v>
      </c>
      <c r="G462" s="32">
        <v>21.3</v>
      </c>
      <c r="H462" s="32">
        <v>21.9</v>
      </c>
      <c r="I462" s="32">
        <v>21.2</v>
      </c>
      <c r="J462" s="32">
        <v>21.2</v>
      </c>
      <c r="K462" s="32">
        <v>21.1</v>
      </c>
      <c r="L462" s="32">
        <v>22.3</v>
      </c>
      <c r="M462" s="32">
        <v>20.5</v>
      </c>
      <c r="N462" s="96">
        <f t="shared" si="436"/>
        <v>21.566666666666663</v>
      </c>
      <c r="P462" s="73">
        <v>2002</v>
      </c>
      <c r="Q462" s="32">
        <v>24.1</v>
      </c>
      <c r="R462" s="32">
        <v>29.5</v>
      </c>
      <c r="S462" s="32">
        <v>25</v>
      </c>
      <c r="T462" s="32">
        <v>24.5</v>
      </c>
      <c r="U462" s="32">
        <v>23.6</v>
      </c>
      <c r="V462" s="32">
        <v>24.8</v>
      </c>
      <c r="W462" s="32">
        <v>24.9</v>
      </c>
      <c r="X462" s="32">
        <v>24.2</v>
      </c>
      <c r="Y462" s="32">
        <v>24.8</v>
      </c>
      <c r="Z462" s="32">
        <v>24.9</v>
      </c>
      <c r="AA462" s="32">
        <v>25.8</v>
      </c>
      <c r="AB462" s="32">
        <v>24.2</v>
      </c>
      <c r="AC462" s="96">
        <f t="shared" si="437"/>
        <v>25.025000000000002</v>
      </c>
      <c r="AE462" s="73">
        <v>2002</v>
      </c>
      <c r="AF462" s="32">
        <v>18.899999999999999</v>
      </c>
      <c r="AG462" s="32">
        <v>24.2</v>
      </c>
      <c r="AH462" s="32">
        <v>19.8</v>
      </c>
      <c r="AI462" s="32">
        <v>19</v>
      </c>
      <c r="AJ462" s="32">
        <v>19.399999999999999</v>
      </c>
      <c r="AK462" s="32">
        <v>19.5</v>
      </c>
      <c r="AL462" s="32">
        <v>20</v>
      </c>
      <c r="AM462" s="32">
        <v>19.5</v>
      </c>
      <c r="AN462" s="32">
        <v>19.3</v>
      </c>
      <c r="AO462" s="32">
        <v>19.100000000000001</v>
      </c>
      <c r="AP462" s="32">
        <v>18.899999999999999</v>
      </c>
      <c r="AQ462" s="32">
        <v>19.100000000000001</v>
      </c>
      <c r="AR462" s="96">
        <f t="shared" si="438"/>
        <v>19.724999999999998</v>
      </c>
    </row>
    <row r="463" spans="1:44" x14ac:dyDescent="0.25">
      <c r="A463" s="2">
        <v>2004</v>
      </c>
      <c r="B463" s="32">
        <v>19.7</v>
      </c>
      <c r="C463" s="32">
        <v>20.100000000000001</v>
      </c>
      <c r="D463" s="32">
        <v>20.9</v>
      </c>
      <c r="E463" s="32">
        <v>20.2</v>
      </c>
      <c r="F463" s="32">
        <v>20.8</v>
      </c>
      <c r="G463" s="32">
        <v>21.2</v>
      </c>
      <c r="H463" s="32">
        <v>21</v>
      </c>
      <c r="I463" s="32">
        <v>21.4</v>
      </c>
      <c r="J463" s="32">
        <v>21.4</v>
      </c>
      <c r="K463" s="32">
        <v>21.9</v>
      </c>
      <c r="L463" s="32">
        <v>22.7</v>
      </c>
      <c r="M463" s="32">
        <v>28.1</v>
      </c>
      <c r="N463" s="96">
        <f t="shared" si="436"/>
        <v>21.616666666666664</v>
      </c>
      <c r="P463" s="73">
        <v>2004</v>
      </c>
      <c r="Q463" s="32">
        <v>21.7</v>
      </c>
      <c r="R463" s="32">
        <v>23.2</v>
      </c>
      <c r="S463" s="32">
        <v>23.3</v>
      </c>
      <c r="T463" s="32">
        <v>22.3</v>
      </c>
      <c r="U463" s="32">
        <v>23</v>
      </c>
      <c r="V463" s="32">
        <v>24.2</v>
      </c>
      <c r="W463" s="32">
        <v>23.8</v>
      </c>
      <c r="X463" s="32">
        <v>23.9</v>
      </c>
      <c r="Y463" s="32">
        <v>24.7</v>
      </c>
      <c r="Z463" s="32">
        <v>25.4</v>
      </c>
      <c r="AA463" s="32">
        <v>26.3</v>
      </c>
      <c r="AB463" s="32">
        <v>31</v>
      </c>
      <c r="AC463" s="96">
        <f t="shared" si="437"/>
        <v>24.400000000000002</v>
      </c>
      <c r="AE463" s="73">
        <v>2004</v>
      </c>
      <c r="AF463" s="32">
        <v>18.399999999999999</v>
      </c>
      <c r="AG463" s="32">
        <v>18.5</v>
      </c>
      <c r="AH463" s="32">
        <v>18.899999999999999</v>
      </c>
      <c r="AI463" s="32">
        <v>19.100000000000001</v>
      </c>
      <c r="AJ463" s="32">
        <v>19.399999999999999</v>
      </c>
      <c r="AK463" s="32">
        <v>19.3</v>
      </c>
      <c r="AL463" s="32">
        <v>19.100000000000001</v>
      </c>
      <c r="AM463" s="32">
        <v>19.7</v>
      </c>
      <c r="AN463" s="32">
        <v>19.399999999999999</v>
      </c>
      <c r="AO463" s="32">
        <v>19.7</v>
      </c>
      <c r="AP463" s="32">
        <v>20.3</v>
      </c>
      <c r="AQ463" s="32">
        <v>24.5</v>
      </c>
      <c r="AR463" s="96">
        <f t="shared" si="438"/>
        <v>19.691666666666666</v>
      </c>
    </row>
    <row r="464" spans="1:44" x14ac:dyDescent="0.25">
      <c r="A464" s="2">
        <v>2005</v>
      </c>
      <c r="B464" s="32"/>
      <c r="C464" s="32"/>
      <c r="D464" s="32"/>
      <c r="E464" s="32">
        <v>20.9</v>
      </c>
      <c r="F464" s="32"/>
      <c r="G464" s="32">
        <v>21.5</v>
      </c>
      <c r="H464" s="32">
        <v>21.6</v>
      </c>
      <c r="I464" s="32">
        <v>21.3</v>
      </c>
      <c r="J464" s="32">
        <v>21.1</v>
      </c>
      <c r="K464" s="32">
        <v>20.3</v>
      </c>
      <c r="L464" s="32">
        <v>20.399999999999999</v>
      </c>
      <c r="M464" s="32">
        <v>19.899999999999999</v>
      </c>
      <c r="N464" s="96"/>
      <c r="P464" s="73">
        <v>2005</v>
      </c>
      <c r="Q464" s="32"/>
      <c r="R464" s="32"/>
      <c r="S464" s="32"/>
      <c r="T464" s="32">
        <v>23.1</v>
      </c>
      <c r="U464" s="32"/>
      <c r="V464" s="32">
        <v>24.2</v>
      </c>
      <c r="W464" s="32">
        <v>24.3</v>
      </c>
      <c r="X464" s="32">
        <v>24</v>
      </c>
      <c r="Y464" s="32">
        <v>24.2</v>
      </c>
      <c r="Z464" s="32">
        <v>22.6</v>
      </c>
      <c r="AA464" s="32">
        <v>22.6</v>
      </c>
      <c r="AB464" s="32">
        <v>22.2</v>
      </c>
      <c r="AC464" s="96"/>
      <c r="AE464" s="73">
        <v>2005</v>
      </c>
      <c r="AF464" s="32"/>
      <c r="AG464" s="32"/>
      <c r="AH464" s="32"/>
      <c r="AI464" s="32">
        <v>19.5</v>
      </c>
      <c r="AJ464" s="32"/>
      <c r="AK464" s="32">
        <v>19.8</v>
      </c>
      <c r="AL464" s="32">
        <v>19.8</v>
      </c>
      <c r="AM464" s="32">
        <v>19.600000000000001</v>
      </c>
      <c r="AN464" s="32">
        <v>19.399999999999999</v>
      </c>
      <c r="AO464" s="32">
        <v>19</v>
      </c>
      <c r="AP464" s="32">
        <v>19</v>
      </c>
      <c r="AQ464" s="32">
        <v>18.5</v>
      </c>
      <c r="AR464" s="96"/>
    </row>
    <row r="465" spans="1:44" x14ac:dyDescent="0.25">
      <c r="A465" s="2">
        <v>2006</v>
      </c>
      <c r="B465" s="32">
        <v>19.8</v>
      </c>
      <c r="C465" s="32">
        <v>19.2</v>
      </c>
      <c r="D465" s="32">
        <v>19.600000000000001</v>
      </c>
      <c r="E465" s="32">
        <v>20.5</v>
      </c>
      <c r="F465" s="32">
        <v>21.2</v>
      </c>
      <c r="G465" s="32">
        <v>21.4</v>
      </c>
      <c r="H465" s="32">
        <v>21.6</v>
      </c>
      <c r="I465" s="32">
        <v>21.6</v>
      </c>
      <c r="J465" s="32">
        <v>21.6</v>
      </c>
      <c r="K465" s="32">
        <v>21.3</v>
      </c>
      <c r="L465" s="32">
        <v>20.8</v>
      </c>
      <c r="M465" s="32">
        <v>20.9</v>
      </c>
      <c r="N465" s="96">
        <f t="shared" si="436"/>
        <v>20.791666666666668</v>
      </c>
      <c r="P465" s="73">
        <v>2006</v>
      </c>
      <c r="Q465" s="32">
        <v>21.7</v>
      </c>
      <c r="R465" s="32">
        <v>20.9</v>
      </c>
      <c r="S465" s="32">
        <v>21.8</v>
      </c>
      <c r="T465" s="32">
        <v>24</v>
      </c>
      <c r="U465" s="32">
        <v>23.9</v>
      </c>
      <c r="V465" s="32">
        <v>24</v>
      </c>
      <c r="W465" s="32">
        <v>24.4</v>
      </c>
      <c r="X465" s="32">
        <v>26.4</v>
      </c>
      <c r="Y465" s="32">
        <v>26.1</v>
      </c>
      <c r="Z465" s="32">
        <v>25.4</v>
      </c>
      <c r="AA465" s="32">
        <v>23.7</v>
      </c>
      <c r="AB465" s="32">
        <v>23.8</v>
      </c>
      <c r="AC465" s="96">
        <f t="shared" si="437"/>
        <v>23.841666666666669</v>
      </c>
      <c r="AE465" s="73">
        <v>2006</v>
      </c>
      <c r="AF465" s="32">
        <v>18.7</v>
      </c>
      <c r="AG465" s="32">
        <v>18.100000000000001</v>
      </c>
      <c r="AH465" s="32">
        <v>18.3</v>
      </c>
      <c r="AI465" s="32">
        <v>18.7</v>
      </c>
      <c r="AJ465" s="32">
        <v>19.7</v>
      </c>
      <c r="AK465" s="32">
        <v>20</v>
      </c>
      <c r="AL465" s="32">
        <v>19.8</v>
      </c>
      <c r="AM465" s="32">
        <v>19.7</v>
      </c>
      <c r="AN465" s="32">
        <v>19.600000000000001</v>
      </c>
      <c r="AO465" s="32">
        <v>19.2</v>
      </c>
      <c r="AP465" s="32">
        <v>19</v>
      </c>
      <c r="AQ465" s="32">
        <v>19.399999999999999</v>
      </c>
      <c r="AR465" s="96">
        <f t="shared" si="438"/>
        <v>19.183333333333334</v>
      </c>
    </row>
    <row r="466" spans="1:44" x14ac:dyDescent="0.25">
      <c r="A466" s="2">
        <v>2007</v>
      </c>
      <c r="B466" s="32">
        <v>19.899999999999999</v>
      </c>
      <c r="C466" s="32">
        <v>19.899999999999999</v>
      </c>
      <c r="D466" s="32">
        <v>20.100000000000001</v>
      </c>
      <c r="E466" s="32">
        <v>21.3</v>
      </c>
      <c r="F466" s="32">
        <v>21.5</v>
      </c>
      <c r="G466" s="32">
        <v>21.7</v>
      </c>
      <c r="H466" s="32">
        <v>21.3</v>
      </c>
      <c r="I466" s="32">
        <v>20.8</v>
      </c>
      <c r="J466" s="32">
        <v>21.3</v>
      </c>
      <c r="K466" s="32">
        <v>20.5</v>
      </c>
      <c r="L466" s="32">
        <v>20.399999999999999</v>
      </c>
      <c r="M466" s="32">
        <v>20</v>
      </c>
      <c r="N466" s="96">
        <f t="shared" si="436"/>
        <v>20.725000000000005</v>
      </c>
      <c r="P466" s="73">
        <v>2007</v>
      </c>
      <c r="Q466" s="32">
        <v>22.2</v>
      </c>
      <c r="R466" s="32">
        <v>23</v>
      </c>
      <c r="S466" s="32">
        <v>23.2</v>
      </c>
      <c r="T466" s="32">
        <v>25.1</v>
      </c>
      <c r="U466" s="32">
        <v>26.1</v>
      </c>
      <c r="V466" s="32">
        <v>25.8</v>
      </c>
      <c r="W466" s="32">
        <v>24.6</v>
      </c>
      <c r="X466" s="32">
        <v>23.9</v>
      </c>
      <c r="Y466" s="32">
        <v>24.9</v>
      </c>
      <c r="Z466" s="32">
        <v>23.2</v>
      </c>
      <c r="AA466" s="32">
        <v>22.6</v>
      </c>
      <c r="AB466" s="32">
        <v>22.4</v>
      </c>
      <c r="AC466" s="96">
        <f t="shared" si="437"/>
        <v>23.916666666666668</v>
      </c>
      <c r="AE466" s="73">
        <v>2007</v>
      </c>
      <c r="AF466" s="32">
        <v>18.600000000000001</v>
      </c>
      <c r="AG466" s="32">
        <v>18</v>
      </c>
      <c r="AH466" s="32">
        <v>18.5</v>
      </c>
      <c r="AI466" s="32">
        <v>19.2</v>
      </c>
      <c r="AJ466" s="32">
        <v>19.399999999999999</v>
      </c>
      <c r="AK466" s="32">
        <v>19.600000000000001</v>
      </c>
      <c r="AL466" s="32">
        <v>19.399999999999999</v>
      </c>
      <c r="AM466" s="32">
        <v>19</v>
      </c>
      <c r="AN466" s="32">
        <v>19.3</v>
      </c>
      <c r="AO466" s="32">
        <v>18.899999999999999</v>
      </c>
      <c r="AP466" s="32">
        <v>19.100000000000001</v>
      </c>
      <c r="AQ466" s="32">
        <v>18.600000000000001</v>
      </c>
      <c r="AR466" s="96">
        <f t="shared" si="438"/>
        <v>18.966666666666665</v>
      </c>
    </row>
    <row r="467" spans="1:44" x14ac:dyDescent="0.25">
      <c r="A467" s="2">
        <v>2008</v>
      </c>
      <c r="B467" s="32">
        <v>19.5</v>
      </c>
      <c r="C467" s="32">
        <v>19.600000000000001</v>
      </c>
      <c r="D467" s="32">
        <v>20</v>
      </c>
      <c r="E467" s="32">
        <v>20.7</v>
      </c>
      <c r="F467" s="32">
        <v>20.8</v>
      </c>
      <c r="G467" s="32">
        <v>21.2</v>
      </c>
      <c r="H467" s="32">
        <v>20.9</v>
      </c>
      <c r="I467" s="32">
        <v>20.8</v>
      </c>
      <c r="J467" s="32">
        <v>21.2</v>
      </c>
      <c r="K467" s="32">
        <v>20.9</v>
      </c>
      <c r="L467" s="32">
        <v>20.5</v>
      </c>
      <c r="M467" s="32">
        <v>20</v>
      </c>
      <c r="N467" s="96">
        <f t="shared" si="436"/>
        <v>20.508333333333333</v>
      </c>
      <c r="P467" s="73">
        <v>2008</v>
      </c>
      <c r="Q467" s="32">
        <v>22.1</v>
      </c>
      <c r="R467" s="32">
        <v>22.5</v>
      </c>
      <c r="S467" s="32">
        <v>23.8</v>
      </c>
      <c r="T467" s="32">
        <v>24.5</v>
      </c>
      <c r="U467" s="32">
        <v>23.5</v>
      </c>
      <c r="V467" s="32">
        <v>24.4</v>
      </c>
      <c r="W467" s="32">
        <v>24</v>
      </c>
      <c r="X467" s="32">
        <v>23.9</v>
      </c>
      <c r="Y467" s="32">
        <v>24.4</v>
      </c>
      <c r="Z467" s="32">
        <v>23.7</v>
      </c>
      <c r="AA467" s="32">
        <v>23.5</v>
      </c>
      <c r="AB467" s="32">
        <v>22.7</v>
      </c>
      <c r="AC467" s="96">
        <f t="shared" si="437"/>
        <v>23.583333333333332</v>
      </c>
      <c r="AE467" s="73">
        <v>2008</v>
      </c>
      <c r="AF467" s="32">
        <v>18</v>
      </c>
      <c r="AG467" s="32">
        <v>18.100000000000001</v>
      </c>
      <c r="AH467" s="32">
        <v>18</v>
      </c>
      <c r="AI467" s="32">
        <v>18.7</v>
      </c>
      <c r="AJ467" s="32">
        <v>19</v>
      </c>
      <c r="AK467" s="32">
        <v>19.5</v>
      </c>
      <c r="AL467" s="32">
        <v>19.100000000000001</v>
      </c>
      <c r="AM467" s="32">
        <v>19</v>
      </c>
      <c r="AN467" s="32">
        <v>19.3</v>
      </c>
      <c r="AO467" s="32">
        <v>19.100000000000001</v>
      </c>
      <c r="AP467" s="32">
        <v>18.899999999999999</v>
      </c>
      <c r="AQ467" s="32">
        <v>18.399999999999999</v>
      </c>
      <c r="AR467" s="96">
        <f t="shared" si="438"/>
        <v>18.758333333333336</v>
      </c>
    </row>
    <row r="468" spans="1:44" x14ac:dyDescent="0.25">
      <c r="A468" s="2">
        <v>2009</v>
      </c>
      <c r="B468" s="32">
        <v>19.600000000000001</v>
      </c>
      <c r="C468" s="32">
        <v>19.100000000000001</v>
      </c>
      <c r="D468" s="32">
        <v>19.100000000000001</v>
      </c>
      <c r="E468" s="32">
        <v>20.100000000000001</v>
      </c>
      <c r="F468" s="32">
        <v>20.9</v>
      </c>
      <c r="G468" s="32">
        <v>21.2</v>
      </c>
      <c r="H468" s="32">
        <v>21.3</v>
      </c>
      <c r="I468" s="32">
        <v>21.2</v>
      </c>
      <c r="J468" s="32">
        <v>21.6</v>
      </c>
      <c r="K468" s="32">
        <v>21</v>
      </c>
      <c r="L468" s="32">
        <v>20.6</v>
      </c>
      <c r="M468" s="32">
        <v>20.7</v>
      </c>
      <c r="N468" s="96">
        <f t="shared" si="436"/>
        <v>20.533333333333331</v>
      </c>
      <c r="P468" s="73">
        <v>2009</v>
      </c>
      <c r="Q468" s="32">
        <v>21.8</v>
      </c>
      <c r="R468" s="32">
        <v>20.9</v>
      </c>
      <c r="S468" s="32">
        <v>21.9</v>
      </c>
      <c r="T468" s="32">
        <v>23.2</v>
      </c>
      <c r="U468" s="32">
        <v>24.2</v>
      </c>
      <c r="V468" s="32">
        <v>25.1</v>
      </c>
      <c r="W468" s="32">
        <v>24.3</v>
      </c>
      <c r="X468" s="32">
        <v>24.4</v>
      </c>
      <c r="Y468" s="32">
        <v>25.6</v>
      </c>
      <c r="Z468" s="32">
        <v>24.5</v>
      </c>
      <c r="AA468" s="32">
        <v>23.5</v>
      </c>
      <c r="AB468" s="32">
        <v>23.6</v>
      </c>
      <c r="AC468" s="96">
        <f t="shared" si="437"/>
        <v>23.583333333333332</v>
      </c>
      <c r="AE468" s="73">
        <v>2009</v>
      </c>
      <c r="AF468" s="32">
        <v>18.3</v>
      </c>
      <c r="AG468" s="32">
        <v>17.899999999999999</v>
      </c>
      <c r="AH468" s="32">
        <v>17.7</v>
      </c>
      <c r="AI468" s="32">
        <v>18.399999999999999</v>
      </c>
      <c r="AJ468" s="32">
        <v>19.3</v>
      </c>
      <c r="AK468" s="32">
        <v>19.3</v>
      </c>
      <c r="AL468" s="32">
        <v>19.600000000000001</v>
      </c>
      <c r="AM468" s="32">
        <v>19.2</v>
      </c>
      <c r="AN468" s="32">
        <v>19.3</v>
      </c>
      <c r="AO468" s="32">
        <v>19.100000000000001</v>
      </c>
      <c r="AP468" s="32">
        <v>19.2</v>
      </c>
      <c r="AQ468" s="32">
        <v>19.2</v>
      </c>
      <c r="AR468" s="96">
        <f t="shared" si="438"/>
        <v>18.874999999999996</v>
      </c>
    </row>
    <row r="469" spans="1:44" x14ac:dyDescent="0.25">
      <c r="A469" s="2">
        <v>2010</v>
      </c>
      <c r="B469" s="32">
        <v>19.8</v>
      </c>
      <c r="C469" s="32">
        <v>20.3</v>
      </c>
      <c r="D469" s="32">
        <v>20.399999999999999</v>
      </c>
      <c r="E469" s="32">
        <v>21.2</v>
      </c>
      <c r="F469" s="32">
        <v>21.4</v>
      </c>
      <c r="G469" s="32">
        <v>21.1</v>
      </c>
      <c r="H469" s="32">
        <v>20.9</v>
      </c>
      <c r="I469" s="32"/>
      <c r="J469" s="32">
        <v>21.4</v>
      </c>
      <c r="K469" s="32">
        <v>21.2</v>
      </c>
      <c r="L469" s="32">
        <v>20.7</v>
      </c>
      <c r="M469" s="32">
        <v>19.8</v>
      </c>
      <c r="N469" s="96">
        <f t="shared" si="436"/>
        <v>20.745454545454546</v>
      </c>
      <c r="P469" s="73">
        <v>2010</v>
      </c>
      <c r="Q469" s="32">
        <v>22.4</v>
      </c>
      <c r="R469" s="32">
        <v>22.7</v>
      </c>
      <c r="S469" s="32">
        <v>23</v>
      </c>
      <c r="T469" s="32">
        <v>24.5</v>
      </c>
      <c r="U469" s="32">
        <v>24.5</v>
      </c>
      <c r="V469" s="32">
        <v>24.3</v>
      </c>
      <c r="W469" s="32">
        <v>24.8</v>
      </c>
      <c r="X469" s="32"/>
      <c r="Y469" s="32">
        <v>24.4</v>
      </c>
      <c r="Z469" s="32">
        <v>23.7</v>
      </c>
      <c r="AA469" s="32">
        <v>23.4</v>
      </c>
      <c r="AB469" s="32">
        <v>20.8</v>
      </c>
      <c r="AC469" s="96">
        <f t="shared" si="437"/>
        <v>23.5</v>
      </c>
      <c r="AE469" s="73">
        <v>2010</v>
      </c>
      <c r="AF469" s="32">
        <v>18.399999999999999</v>
      </c>
      <c r="AG469" s="32">
        <v>18.8</v>
      </c>
      <c r="AH469" s="32">
        <v>19</v>
      </c>
      <c r="AI469" s="32">
        <v>19.5</v>
      </c>
      <c r="AJ469" s="32">
        <v>19.8</v>
      </c>
      <c r="AK469" s="32">
        <v>19.3</v>
      </c>
      <c r="AL469" s="32">
        <v>19</v>
      </c>
      <c r="AM469" s="32"/>
      <c r="AN469" s="32">
        <v>19.899999999999999</v>
      </c>
      <c r="AO469" s="32">
        <v>20</v>
      </c>
      <c r="AP469" s="32">
        <v>19.399999999999999</v>
      </c>
      <c r="AQ469" s="32">
        <v>18.8</v>
      </c>
      <c r="AR469" s="96"/>
    </row>
    <row r="470" spans="1:44" x14ac:dyDescent="0.25">
      <c r="A470" s="2">
        <v>2011</v>
      </c>
      <c r="B470" s="32">
        <v>20.5</v>
      </c>
      <c r="C470" s="32">
        <v>20.5</v>
      </c>
      <c r="D470" s="32">
        <v>20.3</v>
      </c>
      <c r="E470" s="32">
        <v>21.1</v>
      </c>
      <c r="F470" s="32">
        <v>22.4</v>
      </c>
      <c r="G470" s="32">
        <v>25.6</v>
      </c>
      <c r="H470" s="32">
        <v>25.2</v>
      </c>
      <c r="I470" s="32">
        <v>22.1</v>
      </c>
      <c r="J470" s="32"/>
      <c r="K470" s="32"/>
      <c r="L470" s="32"/>
      <c r="M470" s="32"/>
      <c r="N470" s="96"/>
      <c r="P470" s="73">
        <v>2011</v>
      </c>
      <c r="Q470" s="32">
        <v>22.8</v>
      </c>
      <c r="R470" s="32">
        <v>23.3</v>
      </c>
      <c r="S470" s="32">
        <v>23.3</v>
      </c>
      <c r="T470" s="32">
        <v>24.4</v>
      </c>
      <c r="U470" s="32">
        <v>25.6</v>
      </c>
      <c r="V470" s="32">
        <v>28.9</v>
      </c>
      <c r="W470" s="32">
        <v>28.2</v>
      </c>
      <c r="X470" s="32">
        <v>25.5</v>
      </c>
      <c r="Y470" s="32"/>
      <c r="Z470" s="32"/>
      <c r="AA470" s="32"/>
      <c r="AB470" s="32"/>
      <c r="AC470" s="96"/>
      <c r="AE470" s="73">
        <v>2011</v>
      </c>
      <c r="AF470" s="32">
        <v>19.399999999999999</v>
      </c>
      <c r="AG470" s="32">
        <v>19.2</v>
      </c>
      <c r="AH470" s="32">
        <v>18.899999999999999</v>
      </c>
      <c r="AI470" s="32">
        <v>19.600000000000001</v>
      </c>
      <c r="AJ470" s="32">
        <v>20.5</v>
      </c>
      <c r="AK470" s="32">
        <v>22.7</v>
      </c>
      <c r="AL470" s="32">
        <v>22.4</v>
      </c>
      <c r="AM470" s="32">
        <v>20.2</v>
      </c>
      <c r="AN470" s="32"/>
      <c r="AO470" s="32"/>
      <c r="AP470" s="32"/>
      <c r="AQ470" s="32"/>
      <c r="AR470" s="96"/>
    </row>
    <row r="472" spans="1:44" x14ac:dyDescent="0.25">
      <c r="A472" s="25" t="s">
        <v>96</v>
      </c>
      <c r="B472" s="32">
        <f>AVERAGE(B460:B469)</f>
        <v>19.612500000000001</v>
      </c>
      <c r="C472" s="32">
        <f t="shared" ref="C472:N472" si="439">AVERAGE(C460:C469)</f>
        <v>20.324999999999999</v>
      </c>
      <c r="D472" s="32">
        <f t="shared" si="439"/>
        <v>20.074999999999999</v>
      </c>
      <c r="E472" s="32">
        <f t="shared" si="439"/>
        <v>20.588888888888889</v>
      </c>
      <c r="F472" s="32">
        <f t="shared" si="439"/>
        <v>21.012499999999999</v>
      </c>
      <c r="G472" s="32">
        <f t="shared" si="439"/>
        <v>21.288888888888884</v>
      </c>
      <c r="H472" s="32">
        <f t="shared" si="439"/>
        <v>21.25555555555556</v>
      </c>
      <c r="I472" s="32">
        <f t="shared" si="439"/>
        <v>21.224999999999998</v>
      </c>
      <c r="J472" s="32">
        <f t="shared" si="439"/>
        <v>21.139999999999997</v>
      </c>
      <c r="K472" s="32">
        <f t="shared" si="439"/>
        <v>20.94</v>
      </c>
      <c r="L472" s="32">
        <f t="shared" si="439"/>
        <v>21.080000000000002</v>
      </c>
      <c r="M472" s="32">
        <f t="shared" si="439"/>
        <v>20.94</v>
      </c>
      <c r="N472" s="96">
        <f t="shared" si="439"/>
        <v>20.856723484848487</v>
      </c>
      <c r="P472" s="97" t="s">
        <v>96</v>
      </c>
      <c r="Q472" s="32">
        <f>AVERAGE(Q460:Q469)</f>
        <v>22.187500000000004</v>
      </c>
      <c r="R472" s="32">
        <f t="shared" ref="R472:AC472" si="440">AVERAGE(R460:R469)</f>
        <v>22.912499999999998</v>
      </c>
      <c r="S472" s="32">
        <f t="shared" si="440"/>
        <v>23.1875</v>
      </c>
      <c r="T472" s="32">
        <f t="shared" si="440"/>
        <v>23.799999999999997</v>
      </c>
      <c r="U472" s="32">
        <f t="shared" si="440"/>
        <v>24.15</v>
      </c>
      <c r="V472" s="32">
        <f t="shared" si="440"/>
        <v>24.622222222222224</v>
      </c>
      <c r="W472" s="32">
        <f t="shared" si="440"/>
        <v>24.466666666666669</v>
      </c>
      <c r="X472" s="32">
        <f t="shared" si="440"/>
        <v>24.55</v>
      </c>
      <c r="Y472" s="32">
        <f t="shared" si="440"/>
        <v>24.82</v>
      </c>
      <c r="Z472" s="32">
        <f t="shared" si="440"/>
        <v>24.219999999999995</v>
      </c>
      <c r="AA472" s="32">
        <f t="shared" si="440"/>
        <v>24.06</v>
      </c>
      <c r="AB472" s="32">
        <f t="shared" si="440"/>
        <v>23.62</v>
      </c>
      <c r="AC472" s="96">
        <f t="shared" si="440"/>
        <v>23.989583333333336</v>
      </c>
      <c r="AE472" s="97" t="s">
        <v>96</v>
      </c>
      <c r="AF472" s="32">
        <f>AVERAGE(AF460:AF469)</f>
        <v>18.287499999999998</v>
      </c>
      <c r="AG472" s="32">
        <f t="shared" ref="AG472:AR472" si="441">AVERAGE(AG460:AG469)</f>
        <v>18.837500000000002</v>
      </c>
      <c r="AH472" s="32">
        <f t="shared" si="441"/>
        <v>18.45</v>
      </c>
      <c r="AI472" s="32">
        <f t="shared" si="441"/>
        <v>18.955555555555556</v>
      </c>
      <c r="AJ472" s="32">
        <f t="shared" si="441"/>
        <v>19.375000000000004</v>
      </c>
      <c r="AK472" s="32">
        <f t="shared" si="441"/>
        <v>19.511111111111113</v>
      </c>
      <c r="AL472" s="32">
        <f t="shared" si="441"/>
        <v>19.422222222222221</v>
      </c>
      <c r="AM472" s="32">
        <f t="shared" si="441"/>
        <v>19.424999999999997</v>
      </c>
      <c r="AN472" s="32">
        <f t="shared" si="441"/>
        <v>19.250000000000004</v>
      </c>
      <c r="AO472" s="32">
        <f t="shared" si="441"/>
        <v>19.169999999999998</v>
      </c>
      <c r="AP472" s="32">
        <f t="shared" si="441"/>
        <v>19.27</v>
      </c>
      <c r="AQ472" s="32">
        <f t="shared" si="441"/>
        <v>19.330000000000002</v>
      </c>
      <c r="AR472" s="96">
        <f t="shared" si="441"/>
        <v>19.135714285714283</v>
      </c>
    </row>
    <row r="473" spans="1:44" x14ac:dyDescent="0.25">
      <c r="A473" s="25" t="s">
        <v>97</v>
      </c>
      <c r="B473" s="32">
        <f>STDEV(B460:B469)</f>
        <v>0.63118369524478135</v>
      </c>
      <c r="C473" s="32">
        <f t="shared" ref="C473:N473" si="442">STDEV(C460:C469)</f>
        <v>2.4656207563787573</v>
      </c>
      <c r="D473" s="32">
        <f t="shared" si="442"/>
        <v>0.77781745930520196</v>
      </c>
      <c r="E473" s="32">
        <f t="shared" si="442"/>
        <v>0.50110987927909667</v>
      </c>
      <c r="F473" s="32">
        <f t="shared" si="442"/>
        <v>0.3090885217631254</v>
      </c>
      <c r="G473" s="32">
        <f t="shared" si="442"/>
        <v>0.21473497877875178</v>
      </c>
      <c r="H473" s="32">
        <f t="shared" si="442"/>
        <v>0.38441875315569346</v>
      </c>
      <c r="I473" s="32">
        <f t="shared" si="442"/>
        <v>0.29640705601780598</v>
      </c>
      <c r="J473" s="32">
        <f t="shared" si="442"/>
        <v>0.5081557066709208</v>
      </c>
      <c r="K473" s="32">
        <f t="shared" si="442"/>
        <v>0.50596442562694055</v>
      </c>
      <c r="L473" s="32">
        <f t="shared" si="442"/>
        <v>1.1043348928452619</v>
      </c>
      <c r="M473" s="32">
        <f t="shared" si="442"/>
        <v>2.5738859510259706</v>
      </c>
      <c r="N473" s="96">
        <f t="shared" si="442"/>
        <v>0.47533593785939732</v>
      </c>
      <c r="P473" s="97" t="s">
        <v>97</v>
      </c>
      <c r="Q473" s="32">
        <f>STDEV(Q460:Q469)</f>
        <v>0.82883308676372625</v>
      </c>
      <c r="R473" s="32">
        <f t="shared" ref="R473:AC473" si="443">STDEV(R460:R469)</f>
        <v>2.857290174773524</v>
      </c>
      <c r="S473" s="32">
        <f t="shared" si="443"/>
        <v>1.0273926777458142</v>
      </c>
      <c r="T473" s="32">
        <f t="shared" si="443"/>
        <v>0.93139680050985785</v>
      </c>
      <c r="U473" s="32">
        <f t="shared" si="443"/>
        <v>0.9335033858688313</v>
      </c>
      <c r="V473" s="32">
        <f t="shared" si="443"/>
        <v>0.56740148435164062</v>
      </c>
      <c r="W473" s="32">
        <f t="shared" si="443"/>
        <v>0.42426406871192857</v>
      </c>
      <c r="X473" s="32">
        <f t="shared" si="443"/>
        <v>0.96065453876882445</v>
      </c>
      <c r="Y473" s="32">
        <f t="shared" si="443"/>
        <v>0.61427463998877119</v>
      </c>
      <c r="Z473" s="32">
        <f t="shared" si="443"/>
        <v>0.99308721783246223</v>
      </c>
      <c r="AA473" s="32">
        <f t="shared" si="443"/>
        <v>1.4856349185150137</v>
      </c>
      <c r="AB473" s="32">
        <f t="shared" si="443"/>
        <v>2.8058668694164486</v>
      </c>
      <c r="AC473" s="96">
        <f t="shared" si="443"/>
        <v>0.51317464306580407</v>
      </c>
      <c r="AE473" s="97" t="s">
        <v>97</v>
      </c>
      <c r="AF473" s="32">
        <f>STDEV(AF460:AF469)</f>
        <v>0.58660646336120659</v>
      </c>
      <c r="AG473" s="32">
        <f t="shared" ref="AG473:AR473" si="444">STDEV(AG460:AG469)</f>
        <v>2.2219280559266936</v>
      </c>
      <c r="AH473" s="32">
        <f t="shared" si="444"/>
        <v>0.77643875666863993</v>
      </c>
      <c r="AI473" s="32">
        <f t="shared" si="444"/>
        <v>0.40654369725501599</v>
      </c>
      <c r="AJ473" s="32">
        <f t="shared" si="444"/>
        <v>0.28660575211055545</v>
      </c>
      <c r="AK473" s="32">
        <f t="shared" si="444"/>
        <v>0.2522124325070258</v>
      </c>
      <c r="AL473" s="32">
        <f t="shared" si="444"/>
        <v>0.38980051878421668</v>
      </c>
      <c r="AM473" s="32">
        <f t="shared" si="444"/>
        <v>0.3105295017040593</v>
      </c>
      <c r="AN473" s="32">
        <f t="shared" si="444"/>
        <v>0.46007245806140862</v>
      </c>
      <c r="AO473" s="32">
        <f t="shared" si="444"/>
        <v>0.4321779468896787</v>
      </c>
      <c r="AP473" s="32">
        <f t="shared" si="444"/>
        <v>0.80284217350333265</v>
      </c>
      <c r="AQ473" s="32">
        <f t="shared" si="444"/>
        <v>1.8821087464153961</v>
      </c>
      <c r="AR473" s="96">
        <f t="shared" si="444"/>
        <v>0.41760212450553214</v>
      </c>
    </row>
    <row r="474" spans="1:44" x14ac:dyDescent="0.25">
      <c r="A474" s="25" t="s">
        <v>98</v>
      </c>
      <c r="B474" s="32">
        <f t="shared" ref="B474" si="445">B473/B472*100</f>
        <v>3.2182725060282031</v>
      </c>
      <c r="C474" s="32">
        <f t="shared" ref="C474:N474" si="446">C473/C472*100</f>
        <v>12.130975431137799</v>
      </c>
      <c r="D474" s="32">
        <f t="shared" si="446"/>
        <v>3.8745577051317661</v>
      </c>
      <c r="E474" s="32">
        <f t="shared" si="446"/>
        <v>2.4338850045935621</v>
      </c>
      <c r="F474" s="32">
        <f t="shared" si="446"/>
        <v>1.4709745235603826</v>
      </c>
      <c r="G474" s="32">
        <f t="shared" si="446"/>
        <v>1.008671612217519</v>
      </c>
      <c r="H474" s="32">
        <f t="shared" si="446"/>
        <v>1.8085566013597703</v>
      </c>
      <c r="I474" s="32">
        <f t="shared" si="446"/>
        <v>1.3964996749955525</v>
      </c>
      <c r="J474" s="32">
        <f t="shared" si="446"/>
        <v>2.4037639861443747</v>
      </c>
      <c r="K474" s="32">
        <f t="shared" si="446"/>
        <v>2.4162580020388758</v>
      </c>
      <c r="L474" s="32">
        <f t="shared" si="446"/>
        <v>5.238780326590426</v>
      </c>
      <c r="M474" s="32">
        <f t="shared" si="446"/>
        <v>12.291718963829849</v>
      </c>
      <c r="N474" s="96">
        <f t="shared" si="446"/>
        <v>2.2790537459285414</v>
      </c>
      <c r="P474" s="97" t="s">
        <v>98</v>
      </c>
      <c r="Q474" s="32">
        <f t="shared" ref="Q474:AC474" si="447">Q473/Q472*100</f>
        <v>3.7355857431604558</v>
      </c>
      <c r="R474" s="32">
        <f t="shared" si="447"/>
        <v>12.470442661313799</v>
      </c>
      <c r="S474" s="32">
        <f t="shared" si="447"/>
        <v>4.4308040010601148</v>
      </c>
      <c r="T474" s="32">
        <f t="shared" si="447"/>
        <v>3.9134319349153692</v>
      </c>
      <c r="U474" s="32">
        <f t="shared" si="447"/>
        <v>3.8654384508026141</v>
      </c>
      <c r="V474" s="32">
        <f t="shared" si="447"/>
        <v>2.3044284111754356</v>
      </c>
      <c r="W474" s="32">
        <f t="shared" si="447"/>
        <v>1.7340493271604709</v>
      </c>
      <c r="X474" s="32">
        <f t="shared" si="447"/>
        <v>3.9130531110746416</v>
      </c>
      <c r="Y474" s="32">
        <f t="shared" si="447"/>
        <v>2.4749179693342915</v>
      </c>
      <c r="Z474" s="32">
        <f t="shared" si="447"/>
        <v>4.1002775302744112</v>
      </c>
      <c r="AA474" s="32">
        <f t="shared" si="447"/>
        <v>6.174708722007539</v>
      </c>
      <c r="AB474" s="32">
        <f t="shared" si="447"/>
        <v>11.879199277800375</v>
      </c>
      <c r="AC474" s="96">
        <f t="shared" si="447"/>
        <v>2.1391561326234121</v>
      </c>
      <c r="AE474" s="97" t="s">
        <v>98</v>
      </c>
      <c r="AF474" s="32">
        <f t="shared" ref="AF474:AR474" si="448">AF473/AF472*100</f>
        <v>3.2076908454474728</v>
      </c>
      <c r="AG474" s="32">
        <f t="shared" si="448"/>
        <v>11.795238518522593</v>
      </c>
      <c r="AH474" s="32">
        <f t="shared" si="448"/>
        <v>4.208340144545474</v>
      </c>
      <c r="AI474" s="32">
        <f t="shared" si="448"/>
        <v>2.1447205599619839</v>
      </c>
      <c r="AJ474" s="32">
        <f t="shared" si="448"/>
        <v>1.479255494764157</v>
      </c>
      <c r="AK474" s="32">
        <f t="shared" si="448"/>
        <v>1.2926605310724557</v>
      </c>
      <c r="AL474" s="32">
        <f t="shared" si="448"/>
        <v>2.0069820761201091</v>
      </c>
      <c r="AM474" s="32">
        <f t="shared" si="448"/>
        <v>1.5986074733799709</v>
      </c>
      <c r="AN474" s="32">
        <f t="shared" si="448"/>
        <v>2.3899867951242002</v>
      </c>
      <c r="AO474" s="32">
        <f t="shared" si="448"/>
        <v>2.2544493838793884</v>
      </c>
      <c r="AP474" s="32">
        <f t="shared" si="448"/>
        <v>4.1662800908320321</v>
      </c>
      <c r="AQ474" s="32">
        <f t="shared" si="448"/>
        <v>9.7367239855943915</v>
      </c>
      <c r="AR474" s="96">
        <f t="shared" si="448"/>
        <v>2.1823179332129343</v>
      </c>
    </row>
    <row r="475" spans="1:44" x14ac:dyDescent="0.25">
      <c r="A475" s="25" t="s">
        <v>99</v>
      </c>
      <c r="B475" s="32">
        <f>MIN(B460:B469)</f>
        <v>18.2</v>
      </c>
      <c r="C475" s="32">
        <f t="shared" ref="C475:N475" si="449">MIN(C460:C469)</f>
        <v>18.2</v>
      </c>
      <c r="D475" s="32">
        <f t="shared" si="449"/>
        <v>19.100000000000001</v>
      </c>
      <c r="E475" s="32">
        <f t="shared" si="449"/>
        <v>19.8</v>
      </c>
      <c r="F475" s="32">
        <f t="shared" si="449"/>
        <v>20.7</v>
      </c>
      <c r="G475" s="32">
        <f t="shared" si="449"/>
        <v>21</v>
      </c>
      <c r="H475" s="32">
        <f t="shared" si="449"/>
        <v>20.8</v>
      </c>
      <c r="I475" s="32">
        <f t="shared" si="449"/>
        <v>20.8</v>
      </c>
      <c r="J475" s="32">
        <f t="shared" si="449"/>
        <v>19.899999999999999</v>
      </c>
      <c r="K475" s="32">
        <f t="shared" si="449"/>
        <v>20.2</v>
      </c>
      <c r="L475" s="32">
        <f t="shared" si="449"/>
        <v>19.600000000000001</v>
      </c>
      <c r="M475" s="32">
        <f t="shared" si="449"/>
        <v>19</v>
      </c>
      <c r="N475" s="96">
        <f t="shared" si="449"/>
        <v>20.366666666666667</v>
      </c>
      <c r="P475" s="97" t="s">
        <v>99</v>
      </c>
      <c r="Q475" s="32">
        <f>MIN(Q460:Q469)</f>
        <v>21.5</v>
      </c>
      <c r="R475" s="32">
        <f t="shared" ref="R475:AC475" si="450">MIN(R460:R469)</f>
        <v>20.6</v>
      </c>
      <c r="S475" s="32">
        <f t="shared" si="450"/>
        <v>21.8</v>
      </c>
      <c r="T475" s="32">
        <f t="shared" si="450"/>
        <v>22.3</v>
      </c>
      <c r="U475" s="32">
        <f t="shared" si="450"/>
        <v>23</v>
      </c>
      <c r="V475" s="32">
        <f t="shared" si="450"/>
        <v>24</v>
      </c>
      <c r="W475" s="32">
        <f t="shared" si="450"/>
        <v>23.8</v>
      </c>
      <c r="X475" s="32">
        <f t="shared" si="450"/>
        <v>23.9</v>
      </c>
      <c r="Y475" s="32">
        <f t="shared" si="450"/>
        <v>24.2</v>
      </c>
      <c r="Z475" s="32">
        <f t="shared" si="450"/>
        <v>22.6</v>
      </c>
      <c r="AA475" s="32">
        <f t="shared" si="450"/>
        <v>22.6</v>
      </c>
      <c r="AB475" s="32">
        <f t="shared" si="450"/>
        <v>20.8</v>
      </c>
      <c r="AC475" s="96">
        <f t="shared" si="450"/>
        <v>23.5</v>
      </c>
      <c r="AE475" s="97" t="s">
        <v>99</v>
      </c>
      <c r="AF475" s="32">
        <f>MIN(AF460:AF469)</f>
        <v>17</v>
      </c>
      <c r="AG475" s="32">
        <f t="shared" ref="AG475:AR475" si="451">MIN(AG460:AG469)</f>
        <v>17.100000000000001</v>
      </c>
      <c r="AH475" s="32">
        <f t="shared" si="451"/>
        <v>17.399999999999999</v>
      </c>
      <c r="AI475" s="32">
        <f t="shared" si="451"/>
        <v>18.399999999999999</v>
      </c>
      <c r="AJ475" s="32">
        <f t="shared" si="451"/>
        <v>19</v>
      </c>
      <c r="AK475" s="32">
        <f t="shared" si="451"/>
        <v>19.3</v>
      </c>
      <c r="AL475" s="32">
        <f t="shared" si="451"/>
        <v>19</v>
      </c>
      <c r="AM475" s="32">
        <f t="shared" si="451"/>
        <v>19</v>
      </c>
      <c r="AN475" s="32">
        <f t="shared" si="451"/>
        <v>18.2</v>
      </c>
      <c r="AO475" s="32">
        <f t="shared" si="451"/>
        <v>18.399999999999999</v>
      </c>
      <c r="AP475" s="32">
        <f t="shared" si="451"/>
        <v>18</v>
      </c>
      <c r="AQ475" s="32">
        <f t="shared" si="451"/>
        <v>17.7</v>
      </c>
      <c r="AR475" s="96">
        <f t="shared" si="451"/>
        <v>18.75</v>
      </c>
    </row>
    <row r="476" spans="1:44" x14ac:dyDescent="0.25">
      <c r="A476" s="25" t="s">
        <v>100</v>
      </c>
      <c r="B476" s="32">
        <f>MAX(B460:B469)</f>
        <v>20.399999999999999</v>
      </c>
      <c r="C476" s="32">
        <f t="shared" ref="C476:N476" si="452">MAX(C460:C469)</f>
        <v>26.2</v>
      </c>
      <c r="D476" s="32">
        <f t="shared" si="452"/>
        <v>21.3</v>
      </c>
      <c r="E476" s="32">
        <f t="shared" si="452"/>
        <v>21.3</v>
      </c>
      <c r="F476" s="32">
        <f t="shared" si="452"/>
        <v>21.5</v>
      </c>
      <c r="G476" s="32">
        <f t="shared" si="452"/>
        <v>21.7</v>
      </c>
      <c r="H476" s="32">
        <f t="shared" si="452"/>
        <v>21.9</v>
      </c>
      <c r="I476" s="32">
        <f t="shared" si="452"/>
        <v>21.6</v>
      </c>
      <c r="J476" s="32">
        <f t="shared" si="452"/>
        <v>21.6</v>
      </c>
      <c r="K476" s="32">
        <f t="shared" si="452"/>
        <v>21.9</v>
      </c>
      <c r="L476" s="32">
        <f t="shared" si="452"/>
        <v>22.8</v>
      </c>
      <c r="M476" s="32">
        <f t="shared" si="452"/>
        <v>28.1</v>
      </c>
      <c r="N476" s="96">
        <f t="shared" si="452"/>
        <v>21.616666666666664</v>
      </c>
      <c r="P476" s="97" t="s">
        <v>100</v>
      </c>
      <c r="Q476" s="32">
        <f>MAX(Q460:Q469)</f>
        <v>24.1</v>
      </c>
      <c r="R476" s="32">
        <f t="shared" ref="R476:AC476" si="453">MAX(R460:R469)</f>
        <v>29.5</v>
      </c>
      <c r="S476" s="32">
        <f t="shared" si="453"/>
        <v>25</v>
      </c>
      <c r="T476" s="32">
        <f t="shared" si="453"/>
        <v>25.1</v>
      </c>
      <c r="U476" s="32">
        <f t="shared" si="453"/>
        <v>26.1</v>
      </c>
      <c r="V476" s="32">
        <f t="shared" si="453"/>
        <v>25.8</v>
      </c>
      <c r="W476" s="32">
        <f t="shared" si="453"/>
        <v>25.1</v>
      </c>
      <c r="X476" s="32">
        <f t="shared" si="453"/>
        <v>26.4</v>
      </c>
      <c r="Y476" s="32">
        <f t="shared" si="453"/>
        <v>26.1</v>
      </c>
      <c r="Z476" s="32">
        <f t="shared" si="453"/>
        <v>25.4</v>
      </c>
      <c r="AA476" s="32">
        <f t="shared" si="453"/>
        <v>26.3</v>
      </c>
      <c r="AB476" s="32">
        <f t="shared" si="453"/>
        <v>31</v>
      </c>
      <c r="AC476" s="96">
        <f t="shared" si="453"/>
        <v>25.025000000000002</v>
      </c>
      <c r="AE476" s="97" t="s">
        <v>100</v>
      </c>
      <c r="AF476" s="32">
        <f>MAX(AF460:AF469)</f>
        <v>18.899999999999999</v>
      </c>
      <c r="AG476" s="32">
        <f t="shared" ref="AG476:AR476" si="454">MAX(AG460:AG469)</f>
        <v>24.2</v>
      </c>
      <c r="AH476" s="32">
        <f t="shared" si="454"/>
        <v>19.8</v>
      </c>
      <c r="AI476" s="32">
        <f t="shared" si="454"/>
        <v>19.5</v>
      </c>
      <c r="AJ476" s="32">
        <f t="shared" si="454"/>
        <v>19.8</v>
      </c>
      <c r="AK476" s="32">
        <f t="shared" si="454"/>
        <v>20</v>
      </c>
      <c r="AL476" s="32">
        <f t="shared" si="454"/>
        <v>20</v>
      </c>
      <c r="AM476" s="32">
        <f t="shared" si="454"/>
        <v>19.7</v>
      </c>
      <c r="AN476" s="32">
        <f t="shared" si="454"/>
        <v>19.899999999999999</v>
      </c>
      <c r="AO476" s="32">
        <f t="shared" si="454"/>
        <v>20</v>
      </c>
      <c r="AP476" s="32">
        <f t="shared" si="454"/>
        <v>20.9</v>
      </c>
      <c r="AQ476" s="32">
        <f t="shared" si="454"/>
        <v>24.5</v>
      </c>
      <c r="AR476" s="96">
        <f t="shared" si="454"/>
        <v>19.724999999999998</v>
      </c>
    </row>
    <row r="477" spans="1:44" x14ac:dyDescent="0.25">
      <c r="A477" s="25" t="s">
        <v>101</v>
      </c>
      <c r="B477" s="32">
        <f>QUARTILE(B460:B469,1)</f>
        <v>19.575000000000003</v>
      </c>
      <c r="C477" s="32">
        <f t="shared" ref="C477:N477" si="455">QUARTILE(C460:C469,1)</f>
        <v>19.175000000000001</v>
      </c>
      <c r="D477" s="32">
        <f t="shared" si="455"/>
        <v>19.5</v>
      </c>
      <c r="E477" s="32">
        <f t="shared" si="455"/>
        <v>20.2</v>
      </c>
      <c r="F477" s="32">
        <f t="shared" si="455"/>
        <v>20.8</v>
      </c>
      <c r="G477" s="32">
        <f t="shared" si="455"/>
        <v>21.2</v>
      </c>
      <c r="H477" s="32">
        <f t="shared" si="455"/>
        <v>20.9</v>
      </c>
      <c r="I477" s="32">
        <f t="shared" si="455"/>
        <v>21.1</v>
      </c>
      <c r="J477" s="32">
        <f t="shared" si="455"/>
        <v>21.125</v>
      </c>
      <c r="K477" s="32">
        <f t="shared" si="455"/>
        <v>20.6</v>
      </c>
      <c r="L477" s="32">
        <f t="shared" si="455"/>
        <v>20.424999999999997</v>
      </c>
      <c r="M477" s="32">
        <f t="shared" si="455"/>
        <v>19.924999999999997</v>
      </c>
      <c r="N477" s="96">
        <f t="shared" si="455"/>
        <v>20.52708333333333</v>
      </c>
      <c r="P477" s="97" t="s">
        <v>101</v>
      </c>
      <c r="Q477" s="32">
        <f>QUARTILE(Q460:Q469,1)</f>
        <v>21.7</v>
      </c>
      <c r="R477" s="32">
        <f t="shared" ref="R477:AC477" si="456">QUARTILE(R460:R469,1)</f>
        <v>20.9</v>
      </c>
      <c r="S477" s="32">
        <f t="shared" si="456"/>
        <v>22.725000000000001</v>
      </c>
      <c r="T477" s="32">
        <f t="shared" si="456"/>
        <v>23.1</v>
      </c>
      <c r="U477" s="32">
        <f t="shared" si="456"/>
        <v>23.575000000000003</v>
      </c>
      <c r="V477" s="32">
        <f t="shared" si="456"/>
        <v>24.2</v>
      </c>
      <c r="W477" s="32">
        <f t="shared" si="456"/>
        <v>24.3</v>
      </c>
      <c r="X477" s="32">
        <f t="shared" si="456"/>
        <v>23.9</v>
      </c>
      <c r="Y477" s="32">
        <f t="shared" si="456"/>
        <v>24.4</v>
      </c>
      <c r="Z477" s="32">
        <f t="shared" si="456"/>
        <v>23.625</v>
      </c>
      <c r="AA477" s="32">
        <f t="shared" si="456"/>
        <v>23.024999999999999</v>
      </c>
      <c r="AB477" s="32">
        <f t="shared" si="456"/>
        <v>22.25</v>
      </c>
      <c r="AC477" s="96">
        <f t="shared" si="456"/>
        <v>23.583333333333332</v>
      </c>
      <c r="AE477" s="97" t="s">
        <v>101</v>
      </c>
      <c r="AF477" s="32">
        <f>QUARTILE(AF460:AF469,1)</f>
        <v>18.225000000000001</v>
      </c>
      <c r="AG477" s="32">
        <f t="shared" ref="AG477:AR477" si="457">QUARTILE(AG460:AG469,1)</f>
        <v>17.975000000000001</v>
      </c>
      <c r="AH477" s="32">
        <f t="shared" si="457"/>
        <v>17.925000000000001</v>
      </c>
      <c r="AI477" s="32">
        <f t="shared" si="457"/>
        <v>18.7</v>
      </c>
      <c r="AJ477" s="32">
        <f t="shared" si="457"/>
        <v>19.225000000000001</v>
      </c>
      <c r="AK477" s="32">
        <f t="shared" si="457"/>
        <v>19.3</v>
      </c>
      <c r="AL477" s="32">
        <f t="shared" si="457"/>
        <v>19.100000000000001</v>
      </c>
      <c r="AM477" s="32">
        <f t="shared" si="457"/>
        <v>19.149999999999999</v>
      </c>
      <c r="AN477" s="32">
        <f t="shared" si="457"/>
        <v>19.3</v>
      </c>
      <c r="AO477" s="32">
        <f t="shared" si="457"/>
        <v>19.024999999999999</v>
      </c>
      <c r="AP477" s="32">
        <f t="shared" si="457"/>
        <v>18.924999999999997</v>
      </c>
      <c r="AQ477" s="32">
        <f t="shared" si="457"/>
        <v>18.524999999999999</v>
      </c>
      <c r="AR477" s="96">
        <f t="shared" si="457"/>
        <v>18.816666666666666</v>
      </c>
    </row>
    <row r="478" spans="1:44" x14ac:dyDescent="0.25">
      <c r="A478" s="25" t="s">
        <v>102</v>
      </c>
      <c r="B478" s="32">
        <f>QUARTILE(B460:B469,2)</f>
        <v>19.75</v>
      </c>
      <c r="C478" s="32">
        <f t="shared" ref="C478:N478" si="458">QUARTILE(C460:C469,2)</f>
        <v>19.75</v>
      </c>
      <c r="D478" s="32">
        <f t="shared" si="458"/>
        <v>20.05</v>
      </c>
      <c r="E478" s="32">
        <f t="shared" si="458"/>
        <v>20.6</v>
      </c>
      <c r="F478" s="32">
        <f t="shared" si="458"/>
        <v>20.85</v>
      </c>
      <c r="G478" s="32">
        <f t="shared" si="458"/>
        <v>21.2</v>
      </c>
      <c r="H478" s="32">
        <f t="shared" si="458"/>
        <v>21.3</v>
      </c>
      <c r="I478" s="32">
        <f t="shared" si="458"/>
        <v>21.25</v>
      </c>
      <c r="J478" s="32">
        <f t="shared" si="458"/>
        <v>21.25</v>
      </c>
      <c r="K478" s="32">
        <f t="shared" si="458"/>
        <v>21</v>
      </c>
      <c r="L478" s="32">
        <f t="shared" si="458"/>
        <v>20.65</v>
      </c>
      <c r="M478" s="32">
        <f t="shared" si="458"/>
        <v>20.25</v>
      </c>
      <c r="N478" s="96">
        <f t="shared" si="458"/>
        <v>20.735227272727276</v>
      </c>
      <c r="P478" s="97" t="s">
        <v>102</v>
      </c>
      <c r="Q478" s="32">
        <f>QUARTILE(Q460:Q469,2)</f>
        <v>21.950000000000003</v>
      </c>
      <c r="R478" s="32">
        <f t="shared" ref="R478:AC478" si="459">QUARTILE(R460:R469,2)</f>
        <v>22.6</v>
      </c>
      <c r="S478" s="32">
        <f t="shared" si="459"/>
        <v>23.25</v>
      </c>
      <c r="T478" s="32">
        <f t="shared" si="459"/>
        <v>24</v>
      </c>
      <c r="U478" s="32">
        <f t="shared" si="459"/>
        <v>24.049999999999997</v>
      </c>
      <c r="V478" s="32">
        <f t="shared" si="459"/>
        <v>24.4</v>
      </c>
      <c r="W478" s="32">
        <f t="shared" si="459"/>
        <v>24.4</v>
      </c>
      <c r="X478" s="32">
        <f t="shared" si="459"/>
        <v>24.1</v>
      </c>
      <c r="Y478" s="32">
        <f t="shared" si="459"/>
        <v>24.75</v>
      </c>
      <c r="Z478" s="32">
        <f t="shared" si="459"/>
        <v>24.1</v>
      </c>
      <c r="AA478" s="32">
        <f t="shared" si="459"/>
        <v>23.5</v>
      </c>
      <c r="AB478" s="32">
        <f t="shared" si="459"/>
        <v>23.15</v>
      </c>
      <c r="AC478" s="96">
        <f t="shared" si="459"/>
        <v>23.87916666666667</v>
      </c>
      <c r="AE478" s="97" t="s">
        <v>102</v>
      </c>
      <c r="AF478" s="32">
        <f>QUARTILE(AF460:AF469,2)</f>
        <v>18.399999999999999</v>
      </c>
      <c r="AG478" s="32">
        <f t="shared" ref="AG478:AR478" si="460">QUARTILE(AG460:AG469,2)</f>
        <v>18.100000000000001</v>
      </c>
      <c r="AH478" s="32">
        <f t="shared" si="460"/>
        <v>18.399999999999999</v>
      </c>
      <c r="AI478" s="32">
        <f t="shared" si="460"/>
        <v>19</v>
      </c>
      <c r="AJ478" s="32">
        <f t="shared" si="460"/>
        <v>19.399999999999999</v>
      </c>
      <c r="AK478" s="32">
        <f t="shared" si="460"/>
        <v>19.5</v>
      </c>
      <c r="AL478" s="32">
        <f t="shared" si="460"/>
        <v>19.399999999999999</v>
      </c>
      <c r="AM478" s="32">
        <f t="shared" si="460"/>
        <v>19.55</v>
      </c>
      <c r="AN478" s="32">
        <f t="shared" si="460"/>
        <v>19.3</v>
      </c>
      <c r="AO478" s="32">
        <f t="shared" si="460"/>
        <v>19.100000000000001</v>
      </c>
      <c r="AP478" s="32">
        <f t="shared" si="460"/>
        <v>19.05</v>
      </c>
      <c r="AQ478" s="32">
        <f t="shared" si="460"/>
        <v>18.950000000000003</v>
      </c>
      <c r="AR478" s="96">
        <f t="shared" si="460"/>
        <v>18.966666666666665</v>
      </c>
    </row>
    <row r="479" spans="1:44" x14ac:dyDescent="0.25">
      <c r="A479" s="25" t="s">
        <v>103</v>
      </c>
      <c r="B479" s="32">
        <f>QUARTILE(B460:B469,3)</f>
        <v>19.824999999999999</v>
      </c>
      <c r="C479" s="32">
        <f t="shared" ref="C479:N479" si="461">QUARTILE(C460:C469,3)</f>
        <v>20.150000000000002</v>
      </c>
      <c r="D479" s="32">
        <f t="shared" si="461"/>
        <v>20.524999999999999</v>
      </c>
      <c r="E479" s="32">
        <f t="shared" si="461"/>
        <v>20.9</v>
      </c>
      <c r="F479" s="32">
        <f t="shared" si="461"/>
        <v>21.25</v>
      </c>
      <c r="G479" s="32">
        <f t="shared" si="461"/>
        <v>21.4</v>
      </c>
      <c r="H479" s="32">
        <f t="shared" si="461"/>
        <v>21.6</v>
      </c>
      <c r="I479" s="32">
        <f t="shared" si="461"/>
        <v>21.424999999999997</v>
      </c>
      <c r="J479" s="32">
        <f t="shared" si="461"/>
        <v>21.4</v>
      </c>
      <c r="K479" s="32">
        <f t="shared" si="461"/>
        <v>21.175000000000001</v>
      </c>
      <c r="L479" s="32">
        <f t="shared" si="461"/>
        <v>21.925000000000001</v>
      </c>
      <c r="M479" s="32">
        <f t="shared" si="461"/>
        <v>20.65</v>
      </c>
      <c r="N479" s="96">
        <f t="shared" si="461"/>
        <v>20.985416666666666</v>
      </c>
      <c r="P479" s="97" t="s">
        <v>103</v>
      </c>
      <c r="Q479" s="32">
        <f>QUARTILE(Q460:Q469,3)</f>
        <v>22.25</v>
      </c>
      <c r="R479" s="32">
        <f t="shared" ref="R479:AC479" si="462">QUARTILE(R460:R469,3)</f>
        <v>23.05</v>
      </c>
      <c r="S479" s="32">
        <f t="shared" si="462"/>
        <v>23.574999999999999</v>
      </c>
      <c r="T479" s="32">
        <f t="shared" si="462"/>
        <v>24.5</v>
      </c>
      <c r="U479" s="32">
        <f t="shared" si="462"/>
        <v>24.424999999999997</v>
      </c>
      <c r="V479" s="32">
        <f t="shared" si="462"/>
        <v>24.8</v>
      </c>
      <c r="W479" s="32">
        <f t="shared" si="462"/>
        <v>24.8</v>
      </c>
      <c r="X479" s="32">
        <f t="shared" si="462"/>
        <v>24.724999999999998</v>
      </c>
      <c r="Y479" s="32">
        <f t="shared" si="462"/>
        <v>24.9</v>
      </c>
      <c r="Z479" s="32">
        <f t="shared" si="462"/>
        <v>25.125</v>
      </c>
      <c r="AA479" s="32">
        <f t="shared" si="462"/>
        <v>25.274999999999999</v>
      </c>
      <c r="AB479" s="32">
        <f t="shared" si="462"/>
        <v>23.8</v>
      </c>
      <c r="AC479" s="96">
        <f t="shared" si="462"/>
        <v>24.15</v>
      </c>
      <c r="AE479" s="97" t="s">
        <v>103</v>
      </c>
      <c r="AF479" s="32">
        <f>QUARTILE(AF460:AF469,3)</f>
        <v>18.625</v>
      </c>
      <c r="AG479" s="32">
        <f t="shared" ref="AG479:AR479" si="463">QUARTILE(AG460:AG469,3)</f>
        <v>18.574999999999999</v>
      </c>
      <c r="AH479" s="32">
        <f t="shared" si="463"/>
        <v>18.924999999999997</v>
      </c>
      <c r="AI479" s="32">
        <f t="shared" si="463"/>
        <v>19.2</v>
      </c>
      <c r="AJ479" s="32">
        <f t="shared" si="463"/>
        <v>19.474999999999998</v>
      </c>
      <c r="AK479" s="32">
        <f t="shared" si="463"/>
        <v>19.600000000000001</v>
      </c>
      <c r="AL479" s="32">
        <f t="shared" si="463"/>
        <v>19.8</v>
      </c>
      <c r="AM479" s="32">
        <f t="shared" si="463"/>
        <v>19.7</v>
      </c>
      <c r="AN479" s="32">
        <f t="shared" si="463"/>
        <v>19.399999999999999</v>
      </c>
      <c r="AO479" s="32">
        <f t="shared" si="463"/>
        <v>19.2</v>
      </c>
      <c r="AP479" s="32">
        <f t="shared" si="463"/>
        <v>19.349999999999998</v>
      </c>
      <c r="AQ479" s="32">
        <f t="shared" si="463"/>
        <v>19.175000000000001</v>
      </c>
      <c r="AR479" s="96">
        <f t="shared" si="463"/>
        <v>19.4375</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9" zoomScale="75" zoomScaleNormal="75" workbookViewId="0">
      <selection activeCell="V53" sqref="V53"/>
    </sheetView>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79"/>
  <sheetViews>
    <sheetView zoomScale="75" zoomScaleNormal="75" workbookViewId="0">
      <selection activeCell="AC16" sqref="AC16"/>
    </sheetView>
  </sheetViews>
  <sheetFormatPr defaultRowHeight="15" x14ac:dyDescent="0.25"/>
  <cols>
    <col min="1" max="1" width="8.85546875" style="2"/>
    <col min="2" max="14" width="9.140625" style="5"/>
  </cols>
  <sheetData>
    <row r="1" spans="1:14" ht="18.75" x14ac:dyDescent="0.3">
      <c r="A1" s="26" t="s">
        <v>20</v>
      </c>
    </row>
    <row r="2" spans="1:14" ht="15.75" x14ac:dyDescent="0.25">
      <c r="A2" s="23" t="s">
        <v>112</v>
      </c>
      <c r="N2" s="91"/>
    </row>
    <row r="3" spans="1:14"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row>
    <row r="4" spans="1:14" x14ac:dyDescent="0.25">
      <c r="A4" s="2">
        <v>2013</v>
      </c>
      <c r="B4" s="32">
        <v>23.759</v>
      </c>
      <c r="C4" s="32">
        <v>22.738</v>
      </c>
      <c r="D4" s="32">
        <v>23.62</v>
      </c>
      <c r="E4" s="32"/>
      <c r="F4" s="32"/>
      <c r="G4" s="32"/>
      <c r="H4" s="32"/>
      <c r="I4" s="32"/>
      <c r="J4" s="32"/>
      <c r="K4" s="32"/>
      <c r="L4" s="32"/>
      <c r="M4" s="32"/>
      <c r="N4" s="96"/>
    </row>
    <row r="5" spans="1:14" x14ac:dyDescent="0.25">
      <c r="A5" s="2">
        <v>2014</v>
      </c>
      <c r="B5" s="32"/>
      <c r="C5" s="32"/>
      <c r="D5" s="32"/>
      <c r="E5" s="32"/>
      <c r="F5" s="32"/>
      <c r="G5" s="32"/>
      <c r="H5" s="32"/>
      <c r="I5" s="32"/>
      <c r="J5" s="32"/>
      <c r="K5" s="32"/>
      <c r="L5" s="32"/>
      <c r="M5" s="32"/>
      <c r="N5" s="96"/>
    </row>
    <row r="6" spans="1:14" x14ac:dyDescent="0.25">
      <c r="A6" s="2">
        <v>2015</v>
      </c>
      <c r="B6" s="32"/>
      <c r="C6" s="32">
        <v>21.969000000000001</v>
      </c>
      <c r="D6" s="32">
        <v>21.759</v>
      </c>
      <c r="E6" s="32">
        <v>23.234999999999999</v>
      </c>
      <c r="F6" s="32">
        <v>24.064</v>
      </c>
      <c r="G6" s="32"/>
      <c r="H6" s="32">
        <v>24.452000000000002</v>
      </c>
      <c r="I6" s="32">
        <v>24.459</v>
      </c>
      <c r="J6" s="32">
        <v>24.449000000000002</v>
      </c>
      <c r="K6" s="32">
        <v>24.047999999999998</v>
      </c>
      <c r="L6" s="32">
        <v>23.788</v>
      </c>
      <c r="M6" s="32">
        <v>24.026</v>
      </c>
    </row>
    <row r="7" spans="1:14" x14ac:dyDescent="0.25">
      <c r="A7" s="2">
        <v>2016</v>
      </c>
      <c r="B7" s="32">
        <v>22.137</v>
      </c>
      <c r="C7" s="32">
        <v>21.99</v>
      </c>
      <c r="D7" s="32">
        <v>22.315999999999999</v>
      </c>
      <c r="E7" s="32">
        <v>23.105</v>
      </c>
      <c r="F7" s="32">
        <v>24.347999999999999</v>
      </c>
      <c r="G7" s="32">
        <v>23.986000000000001</v>
      </c>
      <c r="H7" s="32">
        <v>24.157</v>
      </c>
      <c r="I7" s="32">
        <v>24.292999999999999</v>
      </c>
      <c r="J7" s="32">
        <v>23.74</v>
      </c>
      <c r="K7" s="32">
        <v>23.55</v>
      </c>
      <c r="L7" s="32">
        <v>23.324999999999999</v>
      </c>
      <c r="N7" s="96">
        <f t="shared" ref="N7" si="0">AVERAGE(B7:M7)</f>
        <v>23.358818181818187</v>
      </c>
    </row>
    <row r="8" spans="1:14" x14ac:dyDescent="0.25">
      <c r="A8" s="2">
        <v>2017</v>
      </c>
      <c r="B8" s="32"/>
      <c r="C8" s="32">
        <v>20.771000000000001</v>
      </c>
      <c r="D8" s="32">
        <v>21.628</v>
      </c>
      <c r="E8" s="32">
        <v>23.010999999999999</v>
      </c>
      <c r="F8" s="32">
        <v>23.745000000000001</v>
      </c>
      <c r="G8" s="32"/>
      <c r="H8" s="32"/>
      <c r="I8" s="32"/>
      <c r="J8" s="32">
        <v>23.593</v>
      </c>
      <c r="K8" s="32">
        <v>23.492000000000001</v>
      </c>
      <c r="L8" s="32">
        <v>22.998000000000001</v>
      </c>
      <c r="M8" s="32">
        <v>22.34</v>
      </c>
    </row>
    <row r="9" spans="1:14" x14ac:dyDescent="0.25">
      <c r="A9" s="2">
        <v>2018</v>
      </c>
      <c r="B9" s="32">
        <v>22.303999999999998</v>
      </c>
      <c r="C9" s="32">
        <v>20.744</v>
      </c>
      <c r="D9" s="32">
        <v>21.501999999999999</v>
      </c>
      <c r="E9" s="32">
        <v>22.423999999999999</v>
      </c>
      <c r="F9" s="32">
        <v>23.318000000000001</v>
      </c>
      <c r="G9" s="32">
        <v>23.675000000000001</v>
      </c>
      <c r="H9" s="32">
        <v>23.818999999999999</v>
      </c>
      <c r="I9" s="32">
        <v>23.683</v>
      </c>
      <c r="J9" s="32">
        <v>23.713000000000001</v>
      </c>
      <c r="K9" s="32">
        <v>23.295000000000002</v>
      </c>
      <c r="L9" s="32">
        <v>23.742999999999999</v>
      </c>
      <c r="M9" s="32">
        <v>22.527999999999999</v>
      </c>
      <c r="N9" s="96">
        <f t="shared" ref="N9" si="1">AVERAGE(B9:M9)</f>
        <v>22.895666666666667</v>
      </c>
    </row>
    <row r="10" spans="1:14" x14ac:dyDescent="0.25">
      <c r="A10" s="2">
        <v>2019</v>
      </c>
      <c r="B10" s="32">
        <v>21.667999999999999</v>
      </c>
      <c r="C10" s="32">
        <v>21.791</v>
      </c>
      <c r="D10" s="32">
        <v>21.811</v>
      </c>
      <c r="E10" s="32">
        <v>22.99</v>
      </c>
      <c r="F10" s="32">
        <v>24.335999999999999</v>
      </c>
      <c r="G10" s="32"/>
      <c r="I10" s="32">
        <v>24.157</v>
      </c>
      <c r="J10" s="32">
        <v>24.126999999999999</v>
      </c>
      <c r="K10" s="32">
        <v>23.579000000000001</v>
      </c>
      <c r="L10" s="32">
        <v>23.834</v>
      </c>
      <c r="M10" s="32">
        <v>23.882000000000001</v>
      </c>
    </row>
    <row r="11" spans="1:14" x14ac:dyDescent="0.25">
      <c r="A11" s="2">
        <v>2020</v>
      </c>
      <c r="B11" s="32">
        <v>22.48</v>
      </c>
      <c r="C11" s="32">
        <v>22.338000000000001</v>
      </c>
      <c r="D11" s="32">
        <v>21.565999999999999</v>
      </c>
      <c r="E11" s="32">
        <v>23.259</v>
      </c>
      <c r="F11" s="32">
        <v>24.364000000000001</v>
      </c>
      <c r="G11" s="32">
        <v>24.143000000000001</v>
      </c>
      <c r="H11" s="32">
        <v>23.861999999999998</v>
      </c>
      <c r="I11" s="32">
        <v>23.811</v>
      </c>
      <c r="J11" s="32">
        <v>23.565000000000001</v>
      </c>
      <c r="K11" s="32">
        <v>23.654</v>
      </c>
      <c r="L11" s="32">
        <v>23.06</v>
      </c>
      <c r="M11" s="32">
        <v>22.765999999999998</v>
      </c>
      <c r="N11" s="96">
        <f t="shared" ref="N11" si="2">AVERAGE(B11:M11)</f>
        <v>23.239000000000001</v>
      </c>
    </row>
    <row r="13" spans="1:14" x14ac:dyDescent="0.25">
      <c r="A13" s="25" t="s">
        <v>96</v>
      </c>
      <c r="B13" s="32">
        <f t="shared" ref="B13:N13" si="3">AVERAGE(B4:B10)</f>
        <v>22.466999999999999</v>
      </c>
      <c r="C13" s="32">
        <f t="shared" si="3"/>
        <v>21.66716666666667</v>
      </c>
      <c r="D13" s="32">
        <f t="shared" si="3"/>
        <v>22.105999999999998</v>
      </c>
      <c r="E13" s="32">
        <f t="shared" si="3"/>
        <v>22.952999999999999</v>
      </c>
      <c r="F13" s="32">
        <f t="shared" si="3"/>
        <v>23.962199999999999</v>
      </c>
      <c r="G13" s="32">
        <f t="shared" si="3"/>
        <v>23.830500000000001</v>
      </c>
      <c r="H13" s="32">
        <f t="shared" si="3"/>
        <v>24.142666666666667</v>
      </c>
      <c r="I13" s="32">
        <f t="shared" si="3"/>
        <v>24.148</v>
      </c>
      <c r="J13" s="32">
        <f t="shared" si="3"/>
        <v>23.924399999999999</v>
      </c>
      <c r="K13" s="32">
        <f t="shared" si="3"/>
        <v>23.5928</v>
      </c>
      <c r="L13" s="32">
        <f t="shared" si="3"/>
        <v>23.537600000000001</v>
      </c>
      <c r="M13" s="32">
        <f t="shared" si="3"/>
        <v>23.194000000000003</v>
      </c>
      <c r="N13" s="96">
        <f t="shared" si="3"/>
        <v>23.127242424242425</v>
      </c>
    </row>
    <row r="14" spans="1:14" x14ac:dyDescent="0.25">
      <c r="A14" s="25" t="s">
        <v>97</v>
      </c>
      <c r="B14" s="32">
        <f t="shared" ref="B14:N14" si="4">STDEV(B4:B10)</f>
        <v>0.90242894457126144</v>
      </c>
      <c r="C14" s="32">
        <f t="shared" si="4"/>
        <v>0.77623383504371035</v>
      </c>
      <c r="D14" s="32">
        <f t="shared" si="4"/>
        <v>0.79208964139168025</v>
      </c>
      <c r="E14" s="32">
        <f t="shared" si="4"/>
        <v>0.31112778725147655</v>
      </c>
      <c r="F14" s="32">
        <f t="shared" si="4"/>
        <v>0.43620545617862116</v>
      </c>
      <c r="G14" s="32">
        <f t="shared" si="4"/>
        <v>0.21991020894901622</v>
      </c>
      <c r="H14" s="32">
        <f t="shared" si="4"/>
        <v>0.31674332405487915</v>
      </c>
      <c r="I14" s="32">
        <f t="shared" si="4"/>
        <v>0.33369247319450668</v>
      </c>
      <c r="J14" s="32">
        <f t="shared" si="4"/>
        <v>0.35523625941055109</v>
      </c>
      <c r="K14" s="32">
        <f t="shared" si="4"/>
        <v>0.27752243152581252</v>
      </c>
      <c r="L14" s="32">
        <f t="shared" si="4"/>
        <v>0.3636994638434316</v>
      </c>
      <c r="M14" s="32">
        <f t="shared" si="4"/>
        <v>0.88288164552220771</v>
      </c>
      <c r="N14" s="96">
        <f t="shared" si="4"/>
        <v>0.32749757708046345</v>
      </c>
    </row>
    <row r="15" spans="1:14" x14ac:dyDescent="0.25">
      <c r="A15" s="25" t="s">
        <v>98</v>
      </c>
      <c r="B15" s="32">
        <f t="shared" ref="B15:N15" si="5">B14/B13*100</f>
        <v>4.0166864493312922</v>
      </c>
      <c r="C15" s="32">
        <f t="shared" si="5"/>
        <v>3.582535026316517</v>
      </c>
      <c r="D15" s="32">
        <f t="shared" si="5"/>
        <v>3.5831432253310433</v>
      </c>
      <c r="E15" s="32">
        <f t="shared" si="5"/>
        <v>1.3554994434343073</v>
      </c>
      <c r="F15" s="32">
        <f t="shared" si="5"/>
        <v>1.8203898480883274</v>
      </c>
      <c r="G15" s="32">
        <f t="shared" si="5"/>
        <v>0.92280988207975589</v>
      </c>
      <c r="H15" s="32">
        <f t="shared" si="5"/>
        <v>1.3119649474852784</v>
      </c>
      <c r="I15" s="32">
        <f t="shared" si="5"/>
        <v>1.3818638114730275</v>
      </c>
      <c r="J15" s="32">
        <f t="shared" si="5"/>
        <v>1.4848282899907672</v>
      </c>
      <c r="K15" s="32">
        <f t="shared" si="5"/>
        <v>1.1763013780721767</v>
      </c>
      <c r="L15" s="32">
        <f t="shared" si="5"/>
        <v>1.5451849969556437</v>
      </c>
      <c r="M15" s="32">
        <f t="shared" si="5"/>
        <v>3.8065087760722927</v>
      </c>
      <c r="N15" s="96">
        <f t="shared" si="5"/>
        <v>1.4160684230004617</v>
      </c>
    </row>
    <row r="16" spans="1:14" x14ac:dyDescent="0.25">
      <c r="A16" s="25" t="s">
        <v>99</v>
      </c>
      <c r="B16" s="32">
        <f t="shared" ref="B16:N16" si="6">MIN(B4:B10)</f>
        <v>21.667999999999999</v>
      </c>
      <c r="C16" s="32">
        <f t="shared" si="6"/>
        <v>20.744</v>
      </c>
      <c r="D16" s="32">
        <f t="shared" si="6"/>
        <v>21.501999999999999</v>
      </c>
      <c r="E16" s="32">
        <f t="shared" si="6"/>
        <v>22.423999999999999</v>
      </c>
      <c r="F16" s="32">
        <f t="shared" si="6"/>
        <v>23.318000000000001</v>
      </c>
      <c r="G16" s="32">
        <f t="shared" si="6"/>
        <v>23.675000000000001</v>
      </c>
      <c r="H16" s="32">
        <f t="shared" si="6"/>
        <v>23.818999999999999</v>
      </c>
      <c r="I16" s="32">
        <f t="shared" si="6"/>
        <v>23.683</v>
      </c>
      <c r="J16" s="32">
        <f t="shared" si="6"/>
        <v>23.593</v>
      </c>
      <c r="K16" s="32">
        <f t="shared" si="6"/>
        <v>23.295000000000002</v>
      </c>
      <c r="L16" s="32">
        <f t="shared" si="6"/>
        <v>22.998000000000001</v>
      </c>
      <c r="M16" s="32">
        <f t="shared" si="6"/>
        <v>22.34</v>
      </c>
      <c r="N16" s="96">
        <f t="shared" si="6"/>
        <v>22.895666666666667</v>
      </c>
    </row>
    <row r="17" spans="1:14" x14ac:dyDescent="0.25">
      <c r="A17" s="25" t="s">
        <v>100</v>
      </c>
      <c r="B17" s="32">
        <f t="shared" ref="B17:N17" si="7">MAX(B4:B10)</f>
        <v>23.759</v>
      </c>
      <c r="C17" s="32">
        <f t="shared" si="7"/>
        <v>22.738</v>
      </c>
      <c r="D17" s="32">
        <f t="shared" si="7"/>
        <v>23.62</v>
      </c>
      <c r="E17" s="32">
        <f t="shared" si="7"/>
        <v>23.234999999999999</v>
      </c>
      <c r="F17" s="32">
        <f t="shared" si="7"/>
        <v>24.347999999999999</v>
      </c>
      <c r="G17" s="32">
        <f t="shared" si="7"/>
        <v>23.986000000000001</v>
      </c>
      <c r="H17" s="32">
        <f t="shared" si="7"/>
        <v>24.452000000000002</v>
      </c>
      <c r="I17" s="32">
        <f t="shared" si="7"/>
        <v>24.459</v>
      </c>
      <c r="J17" s="32">
        <f t="shared" si="7"/>
        <v>24.449000000000002</v>
      </c>
      <c r="K17" s="32">
        <f t="shared" si="7"/>
        <v>24.047999999999998</v>
      </c>
      <c r="L17" s="32">
        <f t="shared" si="7"/>
        <v>23.834</v>
      </c>
      <c r="M17" s="32">
        <f t="shared" si="7"/>
        <v>24.026</v>
      </c>
      <c r="N17" s="96">
        <f t="shared" si="7"/>
        <v>23.358818181818187</v>
      </c>
    </row>
    <row r="18" spans="1:14" x14ac:dyDescent="0.25">
      <c r="A18" s="25" t="s">
        <v>101</v>
      </c>
      <c r="B18" s="32">
        <f t="shared" ref="B18:N18" si="8">QUARTILE(B4:B10,1)</f>
        <v>22.019750000000002</v>
      </c>
      <c r="C18" s="32">
        <f t="shared" si="8"/>
        <v>21.026</v>
      </c>
      <c r="D18" s="32">
        <f t="shared" si="8"/>
        <v>21.66075</v>
      </c>
      <c r="E18" s="32">
        <f t="shared" si="8"/>
        <v>22.99</v>
      </c>
      <c r="F18" s="32">
        <f t="shared" si="8"/>
        <v>23.745000000000001</v>
      </c>
      <c r="G18" s="32">
        <f t="shared" si="8"/>
        <v>23.752749999999999</v>
      </c>
      <c r="H18" s="32">
        <f t="shared" si="8"/>
        <v>23.988</v>
      </c>
      <c r="I18" s="32">
        <f t="shared" si="8"/>
        <v>24.038499999999999</v>
      </c>
      <c r="J18" s="32">
        <f t="shared" si="8"/>
        <v>23.713000000000001</v>
      </c>
      <c r="K18" s="32">
        <f t="shared" si="8"/>
        <v>23.492000000000001</v>
      </c>
      <c r="L18" s="32">
        <f t="shared" si="8"/>
        <v>23.324999999999999</v>
      </c>
      <c r="M18" s="32">
        <f t="shared" si="8"/>
        <v>22.480999999999998</v>
      </c>
      <c r="N18" s="96">
        <f t="shared" si="8"/>
        <v>23.011454545454548</v>
      </c>
    </row>
    <row r="19" spans="1:14" x14ac:dyDescent="0.25">
      <c r="A19" s="25" t="s">
        <v>102</v>
      </c>
      <c r="B19" s="32">
        <f t="shared" ref="B19:N19" si="9">QUARTILE(B4:B10,2)</f>
        <v>22.220500000000001</v>
      </c>
      <c r="C19" s="32">
        <f t="shared" si="9"/>
        <v>21.880000000000003</v>
      </c>
      <c r="D19" s="32">
        <f t="shared" si="9"/>
        <v>21.785</v>
      </c>
      <c r="E19" s="32">
        <f t="shared" si="9"/>
        <v>23.010999999999999</v>
      </c>
      <c r="F19" s="32">
        <f t="shared" si="9"/>
        <v>24.064</v>
      </c>
      <c r="G19" s="32">
        <f t="shared" si="9"/>
        <v>23.830500000000001</v>
      </c>
      <c r="H19" s="32">
        <f t="shared" si="9"/>
        <v>24.157</v>
      </c>
      <c r="I19" s="32">
        <f t="shared" si="9"/>
        <v>24.225000000000001</v>
      </c>
      <c r="J19" s="32">
        <f t="shared" si="9"/>
        <v>23.74</v>
      </c>
      <c r="K19" s="32">
        <f t="shared" si="9"/>
        <v>23.55</v>
      </c>
      <c r="L19" s="32">
        <f t="shared" si="9"/>
        <v>23.742999999999999</v>
      </c>
      <c r="M19" s="32">
        <f t="shared" si="9"/>
        <v>23.204999999999998</v>
      </c>
      <c r="N19" s="96">
        <f t="shared" si="9"/>
        <v>23.127242424242425</v>
      </c>
    </row>
    <row r="20" spans="1:14" x14ac:dyDescent="0.25">
      <c r="A20" s="25" t="s">
        <v>103</v>
      </c>
      <c r="B20" s="32">
        <f t="shared" ref="B20:N20" si="10">QUARTILE(B4:B10,3)</f>
        <v>22.667749999999998</v>
      </c>
      <c r="C20" s="32">
        <f t="shared" si="10"/>
        <v>21.984749999999998</v>
      </c>
      <c r="D20" s="32">
        <f t="shared" si="10"/>
        <v>22.18975</v>
      </c>
      <c r="E20" s="32">
        <f t="shared" si="10"/>
        <v>23.105</v>
      </c>
      <c r="F20" s="32">
        <f t="shared" si="10"/>
        <v>24.335999999999999</v>
      </c>
      <c r="G20" s="32">
        <f t="shared" si="10"/>
        <v>23.908250000000002</v>
      </c>
      <c r="H20" s="32">
        <f t="shared" si="10"/>
        <v>24.304500000000001</v>
      </c>
      <c r="I20" s="32">
        <f t="shared" si="10"/>
        <v>24.334499999999998</v>
      </c>
      <c r="J20" s="32">
        <f t="shared" si="10"/>
        <v>24.126999999999999</v>
      </c>
      <c r="K20" s="32">
        <f t="shared" si="10"/>
        <v>23.579000000000001</v>
      </c>
      <c r="L20" s="32">
        <f t="shared" si="10"/>
        <v>23.788</v>
      </c>
      <c r="M20" s="32">
        <f t="shared" si="10"/>
        <v>23.917999999999999</v>
      </c>
      <c r="N20" s="96">
        <f t="shared" si="10"/>
        <v>23.243030303030306</v>
      </c>
    </row>
    <row r="23" spans="1:14" ht="18.75" x14ac:dyDescent="0.3">
      <c r="A23" s="26" t="s">
        <v>104</v>
      </c>
    </row>
    <row r="24" spans="1:14" ht="15.75" x14ac:dyDescent="0.25">
      <c r="A24" s="23" t="s">
        <v>112</v>
      </c>
      <c r="N24" s="91"/>
    </row>
    <row r="25" spans="1:14"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row>
    <row r="26" spans="1:14" x14ac:dyDescent="0.25">
      <c r="A26" s="2">
        <v>1975</v>
      </c>
      <c r="B26" s="32">
        <v>21.7</v>
      </c>
      <c r="C26" s="32">
        <v>21.2</v>
      </c>
      <c r="D26" s="32">
        <v>21.6</v>
      </c>
      <c r="E26" s="32">
        <v>21.2</v>
      </c>
      <c r="F26" s="32">
        <v>22.4</v>
      </c>
      <c r="G26" s="32">
        <v>20.6</v>
      </c>
      <c r="H26" s="32"/>
      <c r="I26" s="32"/>
      <c r="J26" s="32"/>
      <c r="K26" s="32"/>
      <c r="L26" s="32"/>
      <c r="M26" s="32"/>
      <c r="N26" s="96"/>
    </row>
    <row r="27" spans="1:14" x14ac:dyDescent="0.25">
      <c r="A27" s="2">
        <v>1976</v>
      </c>
      <c r="B27" s="32">
        <v>18.100000000000001</v>
      </c>
      <c r="C27" s="32">
        <v>17.5</v>
      </c>
      <c r="D27" s="32">
        <v>19.3</v>
      </c>
      <c r="E27" s="32">
        <v>20.7</v>
      </c>
      <c r="F27" s="32">
        <v>22.6</v>
      </c>
      <c r="G27" s="32">
        <v>21.2</v>
      </c>
      <c r="H27" s="32">
        <v>22.1</v>
      </c>
      <c r="I27" s="32">
        <v>22.9</v>
      </c>
      <c r="J27" s="32">
        <v>23</v>
      </c>
      <c r="K27" s="32">
        <v>22.7</v>
      </c>
      <c r="L27" s="32">
        <v>23.1</v>
      </c>
      <c r="M27" s="32">
        <v>21.8</v>
      </c>
      <c r="N27" s="96">
        <f t="shared" ref="N27:N67" si="11">AVERAGE(B27:M27)</f>
        <v>21.250000000000004</v>
      </c>
    </row>
    <row r="28" spans="1:14" x14ac:dyDescent="0.25">
      <c r="A28" s="2">
        <v>1977</v>
      </c>
      <c r="B28" s="32">
        <v>20.399999999999999</v>
      </c>
      <c r="C28" s="32">
        <v>20.3</v>
      </c>
      <c r="D28" s="32">
        <v>20.6</v>
      </c>
      <c r="E28" s="32">
        <v>21.1</v>
      </c>
      <c r="F28" s="32">
        <v>23.3</v>
      </c>
      <c r="G28" s="32">
        <v>23.7</v>
      </c>
      <c r="H28" s="32">
        <v>23.5</v>
      </c>
      <c r="I28" s="32">
        <v>23.3</v>
      </c>
      <c r="J28" s="32">
        <v>22.8</v>
      </c>
      <c r="K28" s="32">
        <v>23</v>
      </c>
      <c r="L28" s="32">
        <v>22.8</v>
      </c>
      <c r="M28" s="32">
        <v>22.3</v>
      </c>
      <c r="N28" s="96">
        <f t="shared" si="11"/>
        <v>22.258333333333336</v>
      </c>
    </row>
    <row r="29" spans="1:14" x14ac:dyDescent="0.25">
      <c r="A29" s="2">
        <v>1978</v>
      </c>
      <c r="B29" s="32">
        <v>20.3</v>
      </c>
      <c r="C29" s="32">
        <v>20.7</v>
      </c>
      <c r="D29" s="32">
        <v>21.4</v>
      </c>
      <c r="E29" s="32">
        <v>22.6</v>
      </c>
      <c r="F29" s="32">
        <v>23.9</v>
      </c>
      <c r="G29" s="32">
        <v>23.6</v>
      </c>
      <c r="H29" s="32">
        <v>23.3</v>
      </c>
      <c r="I29" s="32">
        <v>23.5</v>
      </c>
      <c r="J29" s="32">
        <v>23.3</v>
      </c>
      <c r="K29" s="32">
        <v>23.5</v>
      </c>
      <c r="L29" s="32">
        <v>23.8</v>
      </c>
      <c r="M29" s="32">
        <v>22.6</v>
      </c>
      <c r="N29" s="96">
        <f t="shared" si="11"/>
        <v>22.708333333333339</v>
      </c>
    </row>
    <row r="30" spans="1:14" x14ac:dyDescent="0.25">
      <c r="A30" s="2">
        <v>1979</v>
      </c>
      <c r="B30" s="32">
        <v>20.6</v>
      </c>
      <c r="C30" s="32">
        <v>21.3</v>
      </c>
      <c r="D30" s="32">
        <v>20.9</v>
      </c>
      <c r="E30" s="32">
        <v>23.7</v>
      </c>
      <c r="F30" s="32">
        <v>24.3</v>
      </c>
      <c r="G30" s="32">
        <v>24.2</v>
      </c>
      <c r="H30" s="32">
        <v>23.9</v>
      </c>
      <c r="I30" s="32">
        <v>24</v>
      </c>
      <c r="J30" s="32">
        <v>24.1</v>
      </c>
      <c r="K30" s="32">
        <v>23.7</v>
      </c>
      <c r="L30" s="32">
        <v>22.9</v>
      </c>
      <c r="M30" s="32">
        <v>21.9</v>
      </c>
      <c r="N30" s="96">
        <f t="shared" si="11"/>
        <v>22.958333333333332</v>
      </c>
    </row>
    <row r="31" spans="1:14" x14ac:dyDescent="0.25">
      <c r="A31" s="2">
        <v>1980</v>
      </c>
      <c r="B31" s="32">
        <v>21.7</v>
      </c>
      <c r="C31" s="32">
        <v>21.8</v>
      </c>
      <c r="D31" s="32">
        <v>21.6</v>
      </c>
      <c r="E31" s="32">
        <v>21.9</v>
      </c>
      <c r="F31" s="32">
        <v>22.9</v>
      </c>
      <c r="G31" s="32">
        <v>23.5</v>
      </c>
      <c r="H31" s="32">
        <v>23.6</v>
      </c>
      <c r="I31" s="32">
        <v>23.5</v>
      </c>
      <c r="J31" s="32">
        <v>23.4</v>
      </c>
      <c r="K31" s="32">
        <v>23.2</v>
      </c>
      <c r="L31" s="32">
        <v>23.1</v>
      </c>
      <c r="M31" s="32">
        <v>23</v>
      </c>
      <c r="N31" s="96">
        <f t="shared" si="11"/>
        <v>22.766666666666666</v>
      </c>
    </row>
    <row r="32" spans="1:14" x14ac:dyDescent="0.25">
      <c r="A32" s="2">
        <v>1981</v>
      </c>
      <c r="B32" s="32">
        <v>22.8</v>
      </c>
      <c r="C32" s="32">
        <v>22.9</v>
      </c>
      <c r="D32" s="32">
        <v>23</v>
      </c>
      <c r="E32" s="32">
        <v>23.5</v>
      </c>
      <c r="F32" s="32">
        <v>23.6</v>
      </c>
      <c r="G32" s="32">
        <v>23.9</v>
      </c>
      <c r="H32" s="32">
        <v>23.9</v>
      </c>
      <c r="I32" s="32">
        <v>24</v>
      </c>
      <c r="J32" s="32">
        <v>23.8</v>
      </c>
      <c r="K32" s="32">
        <v>24</v>
      </c>
      <c r="L32" s="32">
        <v>24</v>
      </c>
      <c r="M32" s="32">
        <v>23.9</v>
      </c>
      <c r="N32" s="96">
        <f t="shared" si="11"/>
        <v>23.608333333333334</v>
      </c>
    </row>
    <row r="33" spans="1:14" x14ac:dyDescent="0.25">
      <c r="A33" s="2">
        <v>1982</v>
      </c>
      <c r="B33" s="32">
        <v>23.5</v>
      </c>
      <c r="C33" s="32">
        <v>23.3</v>
      </c>
      <c r="D33" s="32">
        <v>23.2</v>
      </c>
      <c r="E33" s="32">
        <v>23.3</v>
      </c>
      <c r="F33" s="32">
        <v>23.7</v>
      </c>
      <c r="G33" s="32">
        <v>23.8</v>
      </c>
      <c r="H33" s="32">
        <v>23.7</v>
      </c>
      <c r="I33" s="32">
        <v>23.3</v>
      </c>
      <c r="J33" s="32">
        <v>23.9</v>
      </c>
      <c r="K33" s="32">
        <v>24.1</v>
      </c>
      <c r="L33" s="32">
        <v>23.7</v>
      </c>
      <c r="M33" s="32">
        <v>23.5</v>
      </c>
      <c r="N33" s="96">
        <f t="shared" si="11"/>
        <v>23.583333333333332</v>
      </c>
    </row>
    <row r="34" spans="1:14" x14ac:dyDescent="0.25">
      <c r="A34" s="2">
        <v>1984</v>
      </c>
      <c r="B34" s="32">
        <v>23.6</v>
      </c>
      <c r="C34" s="32"/>
      <c r="D34" s="32"/>
      <c r="E34" s="32"/>
      <c r="F34" s="32">
        <v>24.1</v>
      </c>
      <c r="G34" s="32">
        <v>24.2</v>
      </c>
      <c r="H34" s="32">
        <v>24</v>
      </c>
      <c r="I34" s="32">
        <v>24</v>
      </c>
      <c r="J34" s="32">
        <v>24.1</v>
      </c>
      <c r="K34" s="32">
        <v>24.2</v>
      </c>
      <c r="L34" s="32">
        <v>23.9</v>
      </c>
      <c r="M34" s="32">
        <v>24.3</v>
      </c>
      <c r="N34" s="96"/>
    </row>
    <row r="35" spans="1:14" x14ac:dyDescent="0.25">
      <c r="A35" s="2">
        <v>1985</v>
      </c>
      <c r="B35" s="32">
        <v>18.899999999999999</v>
      </c>
      <c r="C35" s="32">
        <v>19.5</v>
      </c>
      <c r="D35" s="32">
        <v>19.3</v>
      </c>
      <c r="E35" s="32">
        <v>19.8</v>
      </c>
      <c r="F35" s="32">
        <v>21.8</v>
      </c>
      <c r="G35" s="32">
        <v>22.5</v>
      </c>
      <c r="H35" s="32">
        <v>22.1</v>
      </c>
      <c r="I35" s="32">
        <v>22</v>
      </c>
      <c r="J35" s="32">
        <v>21.8</v>
      </c>
      <c r="K35" s="32">
        <v>22.2</v>
      </c>
      <c r="L35" s="32">
        <v>21.5</v>
      </c>
      <c r="M35" s="32">
        <v>20.8</v>
      </c>
      <c r="N35" s="96">
        <f t="shared" si="11"/>
        <v>21.016666666666669</v>
      </c>
    </row>
    <row r="36" spans="1:14" x14ac:dyDescent="0.25">
      <c r="A36" s="2">
        <v>1986</v>
      </c>
      <c r="B36" s="32">
        <v>19.3</v>
      </c>
      <c r="C36" s="32">
        <v>18.7</v>
      </c>
      <c r="D36" s="32">
        <v>19.100000000000001</v>
      </c>
      <c r="E36" s="32">
        <v>21.2</v>
      </c>
      <c r="F36" s="32">
        <v>21.7</v>
      </c>
      <c r="G36" s="32">
        <v>22.6</v>
      </c>
      <c r="H36" s="32">
        <v>22.5</v>
      </c>
      <c r="I36" s="32">
        <v>21</v>
      </c>
      <c r="J36" s="32">
        <v>20.399999999999999</v>
      </c>
      <c r="K36" s="32">
        <v>21.9</v>
      </c>
      <c r="L36" s="32">
        <v>22.3</v>
      </c>
      <c r="M36" s="32">
        <v>21.8</v>
      </c>
      <c r="N36" s="96">
        <f t="shared" si="11"/>
        <v>21.041666666666668</v>
      </c>
    </row>
    <row r="37" spans="1:14" x14ac:dyDescent="0.25">
      <c r="A37" s="2">
        <v>1987</v>
      </c>
      <c r="B37" s="32">
        <v>20</v>
      </c>
      <c r="C37" s="32">
        <v>20.7</v>
      </c>
      <c r="D37" s="32">
        <v>21.6</v>
      </c>
      <c r="E37" s="32">
        <v>22.5</v>
      </c>
      <c r="F37" s="32">
        <v>23.4</v>
      </c>
      <c r="G37" s="32">
        <v>24</v>
      </c>
      <c r="H37" s="32">
        <v>23.8</v>
      </c>
      <c r="I37" s="32">
        <v>23.7</v>
      </c>
      <c r="J37" s="32">
        <v>23.4</v>
      </c>
      <c r="K37" s="32">
        <v>23.1</v>
      </c>
      <c r="L37" s="32">
        <v>23.3</v>
      </c>
      <c r="M37" s="32">
        <v>22.6</v>
      </c>
      <c r="N37" s="96">
        <f t="shared" si="11"/>
        <v>22.675000000000001</v>
      </c>
    </row>
    <row r="38" spans="1:14" x14ac:dyDescent="0.25">
      <c r="A38" s="2">
        <v>1988</v>
      </c>
      <c r="B38" s="32">
        <v>20.7</v>
      </c>
      <c r="C38" s="32">
        <v>20.9</v>
      </c>
      <c r="D38" s="32">
        <v>20.399999999999999</v>
      </c>
      <c r="E38" s="32">
        <v>21</v>
      </c>
      <c r="F38" s="32">
        <v>23.3</v>
      </c>
      <c r="G38" s="32">
        <v>22.7</v>
      </c>
      <c r="H38" s="32">
        <v>22.4</v>
      </c>
      <c r="I38" s="32">
        <v>22.1</v>
      </c>
      <c r="J38" s="32">
        <v>21.8</v>
      </c>
      <c r="K38" s="32">
        <v>21.3</v>
      </c>
      <c r="L38" s="32">
        <v>21.3</v>
      </c>
      <c r="M38" s="32">
        <v>20</v>
      </c>
      <c r="N38" s="96">
        <f t="shared" si="11"/>
        <v>21.491666666666671</v>
      </c>
    </row>
    <row r="39" spans="1:14" x14ac:dyDescent="0.25">
      <c r="A39" s="2">
        <v>1989</v>
      </c>
      <c r="B39" s="32">
        <v>19.100000000000001</v>
      </c>
      <c r="C39" s="32">
        <v>18.3</v>
      </c>
      <c r="D39" s="32">
        <v>18.899999999999999</v>
      </c>
      <c r="E39" s="32">
        <v>20.2</v>
      </c>
      <c r="F39" s="32">
        <v>22.1</v>
      </c>
      <c r="G39" s="32">
        <v>22.7</v>
      </c>
      <c r="H39" s="32">
        <v>22.5</v>
      </c>
      <c r="I39" s="32">
        <v>22.3</v>
      </c>
      <c r="J39" s="32">
        <v>22.4</v>
      </c>
      <c r="K39" s="32">
        <v>22.2</v>
      </c>
      <c r="L39" s="32">
        <v>22.4</v>
      </c>
      <c r="M39" s="32">
        <v>21.2</v>
      </c>
      <c r="N39" s="96">
        <f t="shared" si="11"/>
        <v>21.191666666666666</v>
      </c>
    </row>
    <row r="40" spans="1:14" x14ac:dyDescent="0.25">
      <c r="A40" s="2">
        <v>1990</v>
      </c>
      <c r="B40" s="32">
        <v>20.5</v>
      </c>
      <c r="C40" s="32">
        <v>20.3</v>
      </c>
      <c r="D40" s="32">
        <v>20.9</v>
      </c>
      <c r="E40" s="32">
        <v>21.6</v>
      </c>
      <c r="F40" s="32">
        <v>23.4</v>
      </c>
      <c r="G40" s="32">
        <v>23.5</v>
      </c>
      <c r="H40" s="32">
        <v>22.8</v>
      </c>
      <c r="I40" s="32">
        <v>22.9</v>
      </c>
      <c r="J40" s="32">
        <v>22.6</v>
      </c>
      <c r="K40" s="32">
        <v>22.3</v>
      </c>
      <c r="L40" s="32">
        <v>22.5</v>
      </c>
      <c r="M40" s="32">
        <v>21.1</v>
      </c>
      <c r="N40" s="96">
        <f t="shared" si="11"/>
        <v>22.033333333333335</v>
      </c>
    </row>
    <row r="41" spans="1:14" x14ac:dyDescent="0.25">
      <c r="A41" s="2">
        <v>1991</v>
      </c>
      <c r="B41" s="32">
        <v>19.7</v>
      </c>
      <c r="C41" s="32">
        <v>18.2</v>
      </c>
      <c r="D41" s="32">
        <v>18.5</v>
      </c>
      <c r="E41" s="32">
        <v>18.600000000000001</v>
      </c>
      <c r="F41" s="32">
        <v>19.3</v>
      </c>
      <c r="G41" s="32">
        <v>19.5</v>
      </c>
      <c r="H41" s="32">
        <v>22.2</v>
      </c>
      <c r="I41" s="32">
        <v>22.8</v>
      </c>
      <c r="J41" s="32">
        <v>22.3</v>
      </c>
      <c r="K41" s="32">
        <v>21.4</v>
      </c>
      <c r="L41" s="32">
        <v>21.5</v>
      </c>
      <c r="M41" s="32">
        <v>20</v>
      </c>
      <c r="N41" s="96">
        <f t="shared" si="11"/>
        <v>20.333333333333336</v>
      </c>
    </row>
    <row r="42" spans="1:14" x14ac:dyDescent="0.25">
      <c r="A42" s="2">
        <v>1992</v>
      </c>
      <c r="B42" s="32">
        <v>19.5</v>
      </c>
      <c r="C42" s="32">
        <v>19.100000000000001</v>
      </c>
      <c r="D42" s="32">
        <v>18.899999999999999</v>
      </c>
      <c r="E42" s="32">
        <v>19.399999999999999</v>
      </c>
      <c r="F42" s="32">
        <v>20.7</v>
      </c>
      <c r="G42" s="32">
        <v>21.1</v>
      </c>
      <c r="H42" s="32">
        <v>21.1</v>
      </c>
      <c r="I42" s="32">
        <v>20</v>
      </c>
      <c r="J42" s="32">
        <v>21.4</v>
      </c>
      <c r="K42" s="32">
        <v>19.8</v>
      </c>
      <c r="L42" s="32">
        <v>22.8</v>
      </c>
      <c r="M42" s="32">
        <v>22.1</v>
      </c>
      <c r="N42" s="96">
        <f t="shared" si="11"/>
        <v>20.491666666666671</v>
      </c>
    </row>
    <row r="43" spans="1:14" x14ac:dyDescent="0.25">
      <c r="A43" s="2">
        <v>1993</v>
      </c>
      <c r="B43" s="32">
        <v>21.5</v>
      </c>
      <c r="C43" s="32">
        <v>19.7</v>
      </c>
      <c r="D43" s="32">
        <v>20.7</v>
      </c>
      <c r="E43" s="32">
        <v>21.7</v>
      </c>
      <c r="F43" s="32">
        <v>22.9</v>
      </c>
      <c r="G43" s="32">
        <v>22.9</v>
      </c>
      <c r="H43" s="32">
        <v>22.6</v>
      </c>
      <c r="I43" s="32">
        <v>22.5</v>
      </c>
      <c r="J43" s="32">
        <v>21.4</v>
      </c>
      <c r="K43" s="32">
        <v>23.2</v>
      </c>
      <c r="L43" s="32">
        <v>22.6</v>
      </c>
      <c r="M43" s="32">
        <v>22</v>
      </c>
      <c r="N43" s="96">
        <f t="shared" si="11"/>
        <v>21.974999999999998</v>
      </c>
    </row>
    <row r="44" spans="1:14" x14ac:dyDescent="0.25">
      <c r="A44" s="2">
        <v>1994</v>
      </c>
      <c r="B44" s="32">
        <v>20.5</v>
      </c>
      <c r="C44" s="32">
        <v>19.899999999999999</v>
      </c>
      <c r="D44" s="32">
        <v>20.2</v>
      </c>
      <c r="E44" s="32">
        <v>21</v>
      </c>
      <c r="F44" s="32">
        <v>22.3</v>
      </c>
      <c r="G44" s="32">
        <v>22.5</v>
      </c>
      <c r="H44" s="32">
        <v>22.5</v>
      </c>
      <c r="I44" s="32">
        <v>22.5</v>
      </c>
      <c r="J44" s="32">
        <v>22.7</v>
      </c>
      <c r="K44" s="32">
        <v>22</v>
      </c>
      <c r="L44" s="32">
        <v>21.9</v>
      </c>
      <c r="M44" s="32">
        <v>21.1</v>
      </c>
      <c r="N44" s="96">
        <f t="shared" si="11"/>
        <v>21.591666666666665</v>
      </c>
    </row>
    <row r="45" spans="1:14" x14ac:dyDescent="0.25">
      <c r="A45" s="2">
        <v>1995</v>
      </c>
      <c r="B45" s="32">
        <v>20.399999999999999</v>
      </c>
      <c r="C45" s="32">
        <v>19.2</v>
      </c>
      <c r="D45" s="32">
        <v>20.2</v>
      </c>
      <c r="E45" s="32">
        <v>23.5</v>
      </c>
      <c r="F45" s="32">
        <v>23.8</v>
      </c>
      <c r="G45" s="32">
        <v>23.8</v>
      </c>
      <c r="H45" s="32">
        <v>23.2</v>
      </c>
      <c r="I45" s="32">
        <v>23.4</v>
      </c>
      <c r="J45" s="32">
        <v>23.5</v>
      </c>
      <c r="K45" s="32">
        <v>23.2</v>
      </c>
      <c r="L45" s="32">
        <v>23.1</v>
      </c>
      <c r="M45" s="32">
        <v>22.6</v>
      </c>
      <c r="N45" s="96">
        <f t="shared" si="11"/>
        <v>22.491666666666664</v>
      </c>
    </row>
    <row r="46" spans="1:14" x14ac:dyDescent="0.25">
      <c r="A46" s="2">
        <v>1996</v>
      </c>
      <c r="B46" s="32">
        <v>21.6</v>
      </c>
      <c r="C46" s="32">
        <v>21.2</v>
      </c>
      <c r="D46" s="32">
        <v>21</v>
      </c>
      <c r="E46" s="32">
        <v>21.9</v>
      </c>
      <c r="F46" s="32">
        <v>23.2</v>
      </c>
      <c r="G46" s="32">
        <v>23.5</v>
      </c>
      <c r="H46" s="32">
        <v>22.8</v>
      </c>
      <c r="I46" s="32">
        <v>22.9</v>
      </c>
      <c r="J46" s="32">
        <v>23</v>
      </c>
      <c r="K46" s="32">
        <v>22.9</v>
      </c>
      <c r="L46" s="32">
        <v>22.5</v>
      </c>
      <c r="M46" s="32">
        <v>21.8</v>
      </c>
      <c r="N46" s="96">
        <f t="shared" si="11"/>
        <v>22.358333333333334</v>
      </c>
    </row>
    <row r="47" spans="1:14" x14ac:dyDescent="0.25">
      <c r="A47" s="2">
        <v>1997</v>
      </c>
      <c r="B47" s="32">
        <v>20.8</v>
      </c>
      <c r="C47" s="32">
        <v>21.4</v>
      </c>
      <c r="D47" s="32">
        <v>19.600000000000001</v>
      </c>
      <c r="E47" s="32">
        <v>21.3</v>
      </c>
      <c r="F47" s="32">
        <v>23.3</v>
      </c>
      <c r="G47" s="32">
        <v>23.6</v>
      </c>
      <c r="H47" s="32">
        <v>24</v>
      </c>
      <c r="I47" s="32">
        <v>24.1</v>
      </c>
      <c r="J47" s="32">
        <v>23.6</v>
      </c>
      <c r="K47" s="32">
        <v>23.8</v>
      </c>
      <c r="L47" s="32">
        <v>23.6</v>
      </c>
      <c r="M47" s="32">
        <v>22.5</v>
      </c>
      <c r="N47" s="96">
        <f t="shared" si="11"/>
        <v>22.633333333333336</v>
      </c>
    </row>
    <row r="48" spans="1:14" x14ac:dyDescent="0.25">
      <c r="A48" s="2">
        <v>1998</v>
      </c>
      <c r="B48" s="32">
        <v>21.7</v>
      </c>
      <c r="C48" s="32">
        <v>21.7</v>
      </c>
      <c r="D48" s="32">
        <v>21.1</v>
      </c>
      <c r="E48" s="32">
        <v>22.4</v>
      </c>
      <c r="F48" s="32">
        <v>24.1</v>
      </c>
      <c r="G48" s="32">
        <v>24.2</v>
      </c>
      <c r="H48" s="32">
        <v>23.7</v>
      </c>
      <c r="I48" s="32">
        <v>23.4</v>
      </c>
      <c r="J48" s="32">
        <v>23.3</v>
      </c>
      <c r="K48" s="32">
        <v>23.3</v>
      </c>
      <c r="L48" s="32">
        <v>22.9</v>
      </c>
      <c r="M48" s="32">
        <v>22.7</v>
      </c>
      <c r="N48" s="96">
        <f t="shared" si="11"/>
        <v>22.875</v>
      </c>
    </row>
    <row r="49" spans="1:14" x14ac:dyDescent="0.25">
      <c r="A49" s="2">
        <v>1999</v>
      </c>
      <c r="B49" s="32">
        <v>21.3</v>
      </c>
      <c r="C49" s="32">
        <v>20.399999999999999</v>
      </c>
      <c r="D49" s="32">
        <v>20.7</v>
      </c>
      <c r="E49" s="32">
        <v>22.1</v>
      </c>
      <c r="F49" s="32">
        <v>23</v>
      </c>
      <c r="G49" s="32">
        <v>23</v>
      </c>
      <c r="H49" s="32">
        <v>23</v>
      </c>
      <c r="I49" s="32">
        <v>22.8</v>
      </c>
      <c r="J49" s="32"/>
      <c r="K49" s="32"/>
      <c r="L49" s="32"/>
      <c r="M49" s="32"/>
      <c r="N49" s="96"/>
    </row>
    <row r="50" spans="1:14" x14ac:dyDescent="0.25">
      <c r="A50" s="2">
        <v>2000</v>
      </c>
      <c r="B50" s="32">
        <v>20.100000000000001</v>
      </c>
      <c r="C50" s="32">
        <v>19.899999999999999</v>
      </c>
      <c r="D50" s="32">
        <v>19.399999999999999</v>
      </c>
      <c r="E50" s="32">
        <v>21.2</v>
      </c>
      <c r="F50" s="32">
        <v>22.9</v>
      </c>
      <c r="G50" s="32">
        <v>23.1</v>
      </c>
      <c r="H50" s="32">
        <v>22.8</v>
      </c>
      <c r="I50" s="32">
        <v>24</v>
      </c>
      <c r="J50" s="32">
        <v>23.6</v>
      </c>
      <c r="K50" s="32">
        <v>23.8</v>
      </c>
      <c r="L50" s="32">
        <v>23.6</v>
      </c>
      <c r="M50" s="32">
        <v>23.2</v>
      </c>
      <c r="N50" s="96">
        <f t="shared" si="11"/>
        <v>22.3</v>
      </c>
    </row>
    <row r="51" spans="1:14" x14ac:dyDescent="0.25">
      <c r="A51" s="2">
        <v>2001</v>
      </c>
      <c r="B51" s="32">
        <v>22.4</v>
      </c>
      <c r="C51" s="32">
        <v>22.2</v>
      </c>
      <c r="D51" s="32">
        <v>22.5</v>
      </c>
      <c r="E51" s="32">
        <v>23.2</v>
      </c>
      <c r="F51" s="32">
        <v>24</v>
      </c>
      <c r="G51" s="32">
        <v>24.3</v>
      </c>
      <c r="H51" s="32">
        <v>23.8</v>
      </c>
      <c r="I51" s="32">
        <v>24.6</v>
      </c>
      <c r="J51" s="32">
        <v>23.7</v>
      </c>
      <c r="K51" s="32">
        <v>24</v>
      </c>
      <c r="L51" s="32">
        <v>23.5</v>
      </c>
      <c r="M51" s="32">
        <v>23.7</v>
      </c>
      <c r="N51" s="96">
        <f t="shared" si="11"/>
        <v>23.491666666666664</v>
      </c>
    </row>
    <row r="52" spans="1:14" x14ac:dyDescent="0.25">
      <c r="A52" s="2">
        <v>2002</v>
      </c>
      <c r="B52" s="32">
        <v>22.7</v>
      </c>
      <c r="C52" s="32">
        <v>22</v>
      </c>
      <c r="D52" s="32">
        <v>22.3</v>
      </c>
      <c r="E52" s="32">
        <v>22.7</v>
      </c>
      <c r="F52" s="32">
        <v>22.9</v>
      </c>
      <c r="G52" s="32">
        <v>22.8</v>
      </c>
      <c r="H52" s="32">
        <v>23.5</v>
      </c>
      <c r="I52" s="32">
        <v>23.5</v>
      </c>
      <c r="J52" s="32">
        <v>23.4</v>
      </c>
      <c r="K52" s="32">
        <v>23.3</v>
      </c>
      <c r="L52" s="32">
        <v>23.3</v>
      </c>
      <c r="M52" s="32">
        <v>22.5</v>
      </c>
      <c r="N52" s="96">
        <f t="shared" si="11"/>
        <v>22.908333333333335</v>
      </c>
    </row>
    <row r="53" spans="1:14" x14ac:dyDescent="0.25">
      <c r="A53" s="2">
        <v>2003</v>
      </c>
      <c r="B53" s="32">
        <v>24.2</v>
      </c>
      <c r="C53" s="32">
        <v>24.1</v>
      </c>
      <c r="D53" s="32">
        <v>24.2</v>
      </c>
      <c r="E53" s="32">
        <v>24.4</v>
      </c>
      <c r="F53" s="32">
        <v>24.6</v>
      </c>
      <c r="G53" s="32">
        <v>24.6</v>
      </c>
      <c r="H53" s="32">
        <v>24.6</v>
      </c>
      <c r="I53" s="32">
        <v>24.2</v>
      </c>
      <c r="J53" s="32">
        <v>24.4</v>
      </c>
      <c r="K53" s="32">
        <v>24.4</v>
      </c>
      <c r="L53" s="32">
        <v>24.2</v>
      </c>
      <c r="M53" s="32">
        <v>24.2</v>
      </c>
      <c r="N53" s="96">
        <f t="shared" si="11"/>
        <v>24.341666666666665</v>
      </c>
    </row>
    <row r="54" spans="1:14" x14ac:dyDescent="0.25">
      <c r="A54" s="2">
        <v>2004</v>
      </c>
      <c r="B54" s="32">
        <v>22.8</v>
      </c>
      <c r="C54" s="32">
        <v>23</v>
      </c>
      <c r="D54" s="32">
        <v>23.3</v>
      </c>
      <c r="E54" s="32">
        <v>24</v>
      </c>
      <c r="F54" s="32">
        <v>24.6</v>
      </c>
      <c r="G54" s="32">
        <v>25.1</v>
      </c>
      <c r="H54" s="32">
        <v>24.8</v>
      </c>
      <c r="I54" s="32">
        <v>25</v>
      </c>
      <c r="J54" s="32">
        <v>25.1</v>
      </c>
      <c r="K54" s="32">
        <v>25</v>
      </c>
      <c r="L54" s="32">
        <v>24.6</v>
      </c>
      <c r="M54" s="32">
        <v>26.8</v>
      </c>
      <c r="N54" s="96">
        <f t="shared" si="11"/>
        <v>24.508333333333336</v>
      </c>
    </row>
    <row r="55" spans="1:14" x14ac:dyDescent="0.25">
      <c r="A55" s="2">
        <v>2005</v>
      </c>
      <c r="B55" s="32"/>
      <c r="C55" s="32"/>
      <c r="D55" s="32"/>
      <c r="E55" s="32">
        <v>25.1</v>
      </c>
      <c r="F55" s="32"/>
      <c r="G55" s="32">
        <v>25.8</v>
      </c>
      <c r="H55" s="32">
        <v>25.3</v>
      </c>
      <c r="I55" s="32">
        <v>25.7</v>
      </c>
      <c r="J55" s="32">
        <v>25.8</v>
      </c>
      <c r="K55" s="32">
        <v>25.5</v>
      </c>
      <c r="L55" s="32">
        <v>25.1</v>
      </c>
      <c r="M55" s="32">
        <v>24.7</v>
      </c>
      <c r="N55" s="96"/>
    </row>
    <row r="56" spans="1:14" x14ac:dyDescent="0.25">
      <c r="A56" s="2">
        <v>2006</v>
      </c>
      <c r="B56" s="32">
        <v>24.7</v>
      </c>
      <c r="C56" s="32">
        <v>24.2</v>
      </c>
      <c r="D56" s="32">
        <v>24.4</v>
      </c>
      <c r="E56" s="32">
        <v>24.9</v>
      </c>
      <c r="F56" s="32">
        <v>25.7</v>
      </c>
      <c r="G56" s="32">
        <v>25.9</v>
      </c>
      <c r="H56" s="32">
        <v>25.5</v>
      </c>
      <c r="I56" s="32">
        <v>25.1</v>
      </c>
      <c r="J56" s="32">
        <v>25</v>
      </c>
      <c r="K56" s="32">
        <v>24.7</v>
      </c>
      <c r="L56" s="32">
        <v>24.4</v>
      </c>
      <c r="M56" s="32">
        <v>24.7</v>
      </c>
      <c r="N56" s="96">
        <f t="shared" si="11"/>
        <v>24.933333333333326</v>
      </c>
    </row>
    <row r="57" spans="1:14" x14ac:dyDescent="0.25">
      <c r="A57" s="2">
        <v>2007</v>
      </c>
      <c r="B57" s="32">
        <v>23.8</v>
      </c>
      <c r="C57" s="32">
        <v>23.3</v>
      </c>
      <c r="D57" s="32">
        <v>23.5</v>
      </c>
      <c r="E57" s="32">
        <v>24.9</v>
      </c>
      <c r="F57" s="32">
        <v>25.2</v>
      </c>
      <c r="G57" s="32">
        <v>24.9</v>
      </c>
      <c r="H57" s="32">
        <v>24.7</v>
      </c>
      <c r="I57" s="32">
        <v>24.4</v>
      </c>
      <c r="J57" s="32">
        <v>24.5</v>
      </c>
      <c r="K57" s="32">
        <v>24.2</v>
      </c>
      <c r="L57" s="32">
        <v>24.6</v>
      </c>
      <c r="M57" s="32">
        <v>23.7</v>
      </c>
      <c r="N57" s="96">
        <f t="shared" si="11"/>
        <v>24.308333333333334</v>
      </c>
    </row>
    <row r="58" spans="1:14" x14ac:dyDescent="0.25">
      <c r="A58" s="2">
        <v>2008</v>
      </c>
      <c r="B58" s="32">
        <v>22.8</v>
      </c>
      <c r="C58" s="32">
        <v>22.9</v>
      </c>
      <c r="D58" s="32">
        <v>22.8</v>
      </c>
      <c r="E58" s="32">
        <v>23.6</v>
      </c>
      <c r="F58" s="32">
        <v>24.4</v>
      </c>
      <c r="G58" s="32">
        <v>24.7</v>
      </c>
      <c r="H58" s="32">
        <v>24.4</v>
      </c>
      <c r="I58" s="32">
        <v>24.5</v>
      </c>
      <c r="J58" s="32">
        <v>24.7</v>
      </c>
      <c r="K58" s="32">
        <v>24.4</v>
      </c>
      <c r="L58" s="32">
        <v>23.9</v>
      </c>
      <c r="M58" s="32">
        <v>23.3</v>
      </c>
      <c r="N58" s="96">
        <f t="shared" si="11"/>
        <v>23.866666666666664</v>
      </c>
    </row>
    <row r="59" spans="1:14" x14ac:dyDescent="0.25">
      <c r="A59" s="2">
        <v>2009</v>
      </c>
      <c r="B59" s="32">
        <v>23</v>
      </c>
      <c r="C59" s="32">
        <v>22.7</v>
      </c>
      <c r="D59" s="32">
        <v>22.3</v>
      </c>
      <c r="E59" s="32">
        <v>23.1</v>
      </c>
      <c r="F59" s="32">
        <v>24.4</v>
      </c>
      <c r="G59" s="32">
        <v>24.3</v>
      </c>
      <c r="H59" s="32">
        <v>24.4</v>
      </c>
      <c r="I59" s="32">
        <v>24.3</v>
      </c>
      <c r="J59" s="32">
        <v>24.5</v>
      </c>
      <c r="K59" s="32">
        <v>24.1</v>
      </c>
      <c r="L59" s="32">
        <v>24.1</v>
      </c>
      <c r="M59" s="32">
        <v>23.9</v>
      </c>
      <c r="N59" s="96">
        <f t="shared" si="11"/>
        <v>23.758333333333336</v>
      </c>
    </row>
    <row r="60" spans="1:14" x14ac:dyDescent="0.25">
      <c r="A60" s="2">
        <v>2010</v>
      </c>
      <c r="B60" s="32">
        <v>23.7</v>
      </c>
      <c r="C60" s="32">
        <v>24.4</v>
      </c>
      <c r="D60" s="32">
        <v>24.6</v>
      </c>
      <c r="E60" s="32">
        <v>25.1</v>
      </c>
      <c r="F60" s="32">
        <v>25.5</v>
      </c>
      <c r="G60" s="32">
        <v>24.9</v>
      </c>
      <c r="H60" s="32">
        <v>24.6</v>
      </c>
      <c r="I60" s="32">
        <v>24.6</v>
      </c>
      <c r="J60" s="32">
        <v>24.4</v>
      </c>
      <c r="K60" s="32">
        <v>24.2</v>
      </c>
      <c r="L60" s="32">
        <v>23.6</v>
      </c>
      <c r="M60" s="32">
        <v>22.6</v>
      </c>
      <c r="N60" s="96">
        <f t="shared" si="11"/>
        <v>24.349999999999998</v>
      </c>
    </row>
    <row r="61" spans="1:14" x14ac:dyDescent="0.25">
      <c r="A61" s="2">
        <v>2011</v>
      </c>
      <c r="B61" s="32"/>
      <c r="C61" s="32">
        <v>21.6</v>
      </c>
      <c r="D61" s="32"/>
      <c r="E61" s="32"/>
      <c r="F61" s="32">
        <v>23.7</v>
      </c>
      <c r="G61" s="32">
        <v>24.5</v>
      </c>
      <c r="H61" s="32">
        <v>24.4</v>
      </c>
      <c r="I61" s="32">
        <v>24.5</v>
      </c>
      <c r="J61" s="32">
        <v>22.4</v>
      </c>
      <c r="K61" s="32">
        <v>22.2</v>
      </c>
      <c r="L61" s="32">
        <v>24</v>
      </c>
      <c r="M61" s="32"/>
      <c r="N61" s="96">
        <f t="shared" si="11"/>
        <v>23.412499999999998</v>
      </c>
    </row>
    <row r="62" spans="1:14" x14ac:dyDescent="0.25">
      <c r="A62" s="2">
        <v>2012</v>
      </c>
      <c r="B62" s="32"/>
      <c r="C62" s="32">
        <v>19.7</v>
      </c>
      <c r="D62" s="32">
        <v>20.7</v>
      </c>
      <c r="E62" s="32">
        <v>22</v>
      </c>
      <c r="F62" s="32">
        <v>23.3</v>
      </c>
      <c r="G62" s="32">
        <v>24.6</v>
      </c>
      <c r="H62" s="32">
        <v>26.2</v>
      </c>
      <c r="I62" s="32">
        <v>23.2</v>
      </c>
      <c r="J62" s="32">
        <v>23.4</v>
      </c>
      <c r="K62" s="32">
        <v>23</v>
      </c>
      <c r="L62" s="32">
        <v>23.3</v>
      </c>
      <c r="M62" s="32">
        <v>23.1</v>
      </c>
      <c r="N62" s="96">
        <f t="shared" si="11"/>
        <v>22.954545454545453</v>
      </c>
    </row>
    <row r="63" spans="1:14" x14ac:dyDescent="0.25">
      <c r="A63" s="2">
        <v>2013</v>
      </c>
      <c r="B63" s="32">
        <v>21.1</v>
      </c>
      <c r="C63" s="32">
        <v>20.8</v>
      </c>
      <c r="D63" s="32">
        <v>21.4</v>
      </c>
      <c r="E63" s="32">
        <v>22.1</v>
      </c>
      <c r="F63" s="32">
        <v>23.4</v>
      </c>
      <c r="G63" s="32">
        <v>24.6</v>
      </c>
      <c r="H63" s="32">
        <v>24.5</v>
      </c>
      <c r="I63" s="32">
        <v>24.2</v>
      </c>
      <c r="J63" s="32">
        <v>24.3</v>
      </c>
      <c r="K63" s="32">
        <v>24</v>
      </c>
      <c r="L63" s="32">
        <v>23.2</v>
      </c>
      <c r="M63" s="32">
        <v>22.5</v>
      </c>
      <c r="N63" s="96">
        <f t="shared" si="11"/>
        <v>23.008333333333336</v>
      </c>
    </row>
    <row r="64" spans="1:14" x14ac:dyDescent="0.25">
      <c r="A64" s="2">
        <v>2014</v>
      </c>
      <c r="B64" s="32">
        <v>20.777777777777782</v>
      </c>
      <c r="C64" s="32">
        <v>19.722222222222221</v>
      </c>
      <c r="D64" s="32">
        <v>19.722222222222221</v>
      </c>
      <c r="E64" s="32">
        <v>21.055555555555557</v>
      </c>
      <c r="F64" s="32">
        <v>23.5</v>
      </c>
      <c r="G64" s="32">
        <v>24.722222222222221</v>
      </c>
      <c r="H64" s="32">
        <v>24.499999999999996</v>
      </c>
      <c r="I64" s="32">
        <v>24.277777777777779</v>
      </c>
      <c r="J64" s="32">
        <v>24.388888888888893</v>
      </c>
      <c r="K64" s="32">
        <v>23.388888888888886</v>
      </c>
      <c r="L64" s="32">
        <v>23.777777777777779</v>
      </c>
      <c r="M64" s="32">
        <v>23.5</v>
      </c>
      <c r="N64" s="96">
        <f t="shared" si="11"/>
        <v>22.777777777777775</v>
      </c>
    </row>
    <row r="65" spans="1:14" x14ac:dyDescent="0.25">
      <c r="A65" s="2">
        <v>2015</v>
      </c>
      <c r="B65" s="32"/>
      <c r="C65" s="32"/>
      <c r="D65" s="32"/>
      <c r="E65" s="32"/>
      <c r="F65" s="32"/>
      <c r="G65" s="32"/>
      <c r="H65" s="32">
        <v>24.234000000000002</v>
      </c>
      <c r="I65" s="32">
        <v>24.536999999999999</v>
      </c>
      <c r="J65" s="32">
        <v>24.715</v>
      </c>
      <c r="K65" s="32">
        <v>24.501999999999999</v>
      </c>
      <c r="L65" s="32">
        <v>24.263999999999999</v>
      </c>
      <c r="M65" s="32">
        <v>24.332000000000001</v>
      </c>
    </row>
    <row r="66" spans="1:14" x14ac:dyDescent="0.25">
      <c r="A66" s="2">
        <v>2016</v>
      </c>
      <c r="B66" s="32">
        <v>22.196000000000002</v>
      </c>
      <c r="C66" s="32">
        <v>21.664000000000001</v>
      </c>
      <c r="D66" s="32">
        <v>21.853000000000002</v>
      </c>
      <c r="E66" s="32">
        <v>22.853000000000002</v>
      </c>
      <c r="F66" s="32">
        <v>24.588000000000001</v>
      </c>
      <c r="G66" s="32">
        <v>24.218</v>
      </c>
      <c r="H66" s="32">
        <v>24.172000000000001</v>
      </c>
      <c r="I66" s="32">
        <v>24.376000000000001</v>
      </c>
      <c r="J66" s="32">
        <v>23.969000000000001</v>
      </c>
      <c r="K66" s="32">
        <v>23.885999999999999</v>
      </c>
      <c r="L66" s="32">
        <v>23.538</v>
      </c>
      <c r="M66" s="32">
        <v>23.305</v>
      </c>
      <c r="N66" s="96">
        <f t="shared" si="11"/>
        <v>23.384833333333333</v>
      </c>
    </row>
    <row r="67" spans="1:14" x14ac:dyDescent="0.25">
      <c r="A67" s="2">
        <v>2017</v>
      </c>
      <c r="B67" s="32">
        <v>21.385999999999999</v>
      </c>
      <c r="C67" s="32">
        <v>21.010999999999999</v>
      </c>
      <c r="D67" s="32">
        <v>21.259</v>
      </c>
      <c r="E67" s="32">
        <v>22.829000000000001</v>
      </c>
      <c r="F67" s="32">
        <v>24.123000000000001</v>
      </c>
      <c r="G67" s="32">
        <v>23.988</v>
      </c>
      <c r="H67" s="32">
        <v>24.157</v>
      </c>
      <c r="I67" s="32">
        <v>23.975000000000001</v>
      </c>
      <c r="J67" s="32">
        <v>24.015999999999998</v>
      </c>
      <c r="K67" s="32">
        <v>23.916</v>
      </c>
      <c r="L67" s="32">
        <v>23.475999999999999</v>
      </c>
      <c r="M67" s="32">
        <v>23.271999999999998</v>
      </c>
      <c r="N67" s="96">
        <f t="shared" si="11"/>
        <v>23.117333333333335</v>
      </c>
    </row>
    <row r="68" spans="1:14" x14ac:dyDescent="0.25">
      <c r="A68" s="2">
        <v>2018</v>
      </c>
      <c r="B68" s="32">
        <v>22.666</v>
      </c>
      <c r="C68" s="32">
        <v>20.626999999999999</v>
      </c>
      <c r="D68" s="32">
        <v>20.869</v>
      </c>
      <c r="E68"/>
      <c r="F68"/>
      <c r="G68"/>
      <c r="H68"/>
      <c r="I68"/>
      <c r="J68"/>
      <c r="K68"/>
      <c r="L68"/>
      <c r="M68"/>
    </row>
    <row r="69" spans="1:14" x14ac:dyDescent="0.25">
      <c r="A69" s="2">
        <v>2019</v>
      </c>
      <c r="B69" s="32"/>
      <c r="C69" s="32"/>
      <c r="D69" s="32"/>
      <c r="E69" s="32"/>
      <c r="F69" s="32"/>
      <c r="G69" s="32"/>
      <c r="H69" s="32">
        <v>24.09</v>
      </c>
      <c r="I69" s="32">
        <v>24.122</v>
      </c>
      <c r="J69" s="32">
        <v>24.081</v>
      </c>
      <c r="K69" s="32">
        <v>23.521000000000001</v>
      </c>
      <c r="L69" s="32">
        <v>23.748000000000001</v>
      </c>
      <c r="M69" s="32">
        <v>23.707999999999998</v>
      </c>
    </row>
    <row r="70" spans="1:14" x14ac:dyDescent="0.25">
      <c r="A70" s="2">
        <v>2020</v>
      </c>
      <c r="B70" s="32">
        <v>22.343</v>
      </c>
      <c r="C70" s="32">
        <v>22.109000000000002</v>
      </c>
      <c r="D70" s="32">
        <v>21.206</v>
      </c>
      <c r="E70" s="32">
        <v>23.533000000000001</v>
      </c>
      <c r="F70" s="32">
        <v>24.925999999999998</v>
      </c>
      <c r="G70" s="32">
        <v>24.736999999999998</v>
      </c>
      <c r="H70" s="32">
        <v>24.49</v>
      </c>
      <c r="I70" s="32">
        <v>24.454999999999998</v>
      </c>
      <c r="J70" s="32">
        <v>24.373999999999999</v>
      </c>
      <c r="K70" s="32">
        <v>24.445</v>
      </c>
      <c r="L70" s="32">
        <v>23.989000000000001</v>
      </c>
      <c r="M70" s="32">
        <v>23.562999999999999</v>
      </c>
      <c r="N70" s="96">
        <f t="shared" ref="N70" si="12">AVERAGE(B70:M70)</f>
        <v>23.680833333333336</v>
      </c>
    </row>
    <row r="72" spans="1:14" x14ac:dyDescent="0.25">
      <c r="A72" s="25" t="s">
        <v>96</v>
      </c>
      <c r="B72" s="32">
        <f>AVERAGE(B26:B70)</f>
        <v>21.471719444444449</v>
      </c>
      <c r="C72" s="32">
        <f t="shared" ref="C72:N72" si="13">AVERAGE(C26:C70)</f>
        <v>21.076420054200536</v>
      </c>
      <c r="D72" s="32">
        <f t="shared" si="13"/>
        <v>21.225230555555548</v>
      </c>
      <c r="E72" s="32">
        <f t="shared" si="13"/>
        <v>22.319263888888891</v>
      </c>
      <c r="F72" s="32">
        <f t="shared" si="13"/>
        <v>23.435048780487804</v>
      </c>
      <c r="G72" s="32">
        <f t="shared" si="13"/>
        <v>23.632505291005288</v>
      </c>
      <c r="H72" s="32">
        <f t="shared" si="13"/>
        <v>23.682395348837211</v>
      </c>
      <c r="I72" s="32">
        <f t="shared" si="13"/>
        <v>23.591692506459953</v>
      </c>
      <c r="J72" s="32">
        <f t="shared" si="13"/>
        <v>23.493902116402118</v>
      </c>
      <c r="K72" s="32">
        <f t="shared" si="13"/>
        <v>23.368068783068786</v>
      </c>
      <c r="L72" s="32">
        <f t="shared" si="13"/>
        <v>23.326018518518524</v>
      </c>
      <c r="M72" s="32">
        <f t="shared" si="13"/>
        <v>22.833658536585371</v>
      </c>
      <c r="N72" s="96">
        <f t="shared" si="13"/>
        <v>22.748319909622545</v>
      </c>
    </row>
    <row r="73" spans="1:14" x14ac:dyDescent="0.25">
      <c r="A73" s="25" t="s">
        <v>97</v>
      </c>
      <c r="B73" s="32">
        <f>STDEV(B26:B70)</f>
        <v>1.5786819424831324</v>
      </c>
      <c r="C73" s="32">
        <f t="shared" ref="C73:N73" si="14">STDEV(C26:C70)</f>
        <v>1.6785656230643633</v>
      </c>
      <c r="D73" s="32">
        <f t="shared" si="14"/>
        <v>1.5766554256916041</v>
      </c>
      <c r="E73" s="32">
        <f t="shared" si="14"/>
        <v>1.5650816074299383</v>
      </c>
      <c r="F73" s="32">
        <f t="shared" si="14"/>
        <v>1.226299146848344</v>
      </c>
      <c r="G73" s="32">
        <f t="shared" si="14"/>
        <v>1.3145549443510467</v>
      </c>
      <c r="H73" s="32">
        <f t="shared" si="14"/>
        <v>1.0369330037488271</v>
      </c>
      <c r="I73" s="32">
        <f t="shared" si="14"/>
        <v>1.0901146083778128</v>
      </c>
      <c r="J73" s="32">
        <f t="shared" si="14"/>
        <v>1.1187148628742571</v>
      </c>
      <c r="K73" s="32">
        <f t="shared" si="14"/>
        <v>1.1069715019022468</v>
      </c>
      <c r="L73" s="32">
        <f t="shared" si="14"/>
        <v>0.86337652733522241</v>
      </c>
      <c r="M73" s="32">
        <f t="shared" si="14"/>
        <v>1.3306484999757839</v>
      </c>
      <c r="N73" s="96">
        <f t="shared" si="14"/>
        <v>1.1381428031182992</v>
      </c>
    </row>
    <row r="74" spans="1:14" x14ac:dyDescent="0.25">
      <c r="A74" s="25" t="s">
        <v>98</v>
      </c>
      <c r="B74" s="32">
        <f t="shared" ref="B74:N74" si="15">B73/B72*100</f>
        <v>7.3523778408514806</v>
      </c>
      <c r="C74" s="32">
        <f t="shared" si="15"/>
        <v>7.9641875553235844</v>
      </c>
      <c r="D74" s="32">
        <f t="shared" si="15"/>
        <v>7.4282134253610081</v>
      </c>
      <c r="E74" s="32">
        <f t="shared" si="15"/>
        <v>7.0122456332848708</v>
      </c>
      <c r="F74" s="32">
        <f t="shared" si="15"/>
        <v>5.2327569630210018</v>
      </c>
      <c r="G74" s="32">
        <f t="shared" si="15"/>
        <v>5.5624866181723718</v>
      </c>
      <c r="H74" s="32">
        <f t="shared" si="15"/>
        <v>4.3784971430254407</v>
      </c>
      <c r="I74" s="32">
        <f t="shared" si="15"/>
        <v>4.6207562601933461</v>
      </c>
      <c r="J74" s="32">
        <f t="shared" si="15"/>
        <v>4.7617243714199082</v>
      </c>
      <c r="K74" s="32">
        <f t="shared" si="15"/>
        <v>4.7371116208982462</v>
      </c>
      <c r="L74" s="32">
        <f t="shared" si="15"/>
        <v>3.7013454595767721</v>
      </c>
      <c r="M74" s="32">
        <f t="shared" si="15"/>
        <v>5.8275746650224454</v>
      </c>
      <c r="N74" s="96">
        <f t="shared" si="15"/>
        <v>5.0031949947954821</v>
      </c>
    </row>
    <row r="75" spans="1:14" x14ac:dyDescent="0.25">
      <c r="A75" s="25" t="s">
        <v>99</v>
      </c>
      <c r="B75" s="32">
        <f>MIN(B26:B70)</f>
        <v>18.100000000000001</v>
      </c>
      <c r="C75" s="32">
        <f t="shared" ref="C75:N75" si="16">MIN(C26:C70)</f>
        <v>17.5</v>
      </c>
      <c r="D75" s="32">
        <f t="shared" si="16"/>
        <v>18.5</v>
      </c>
      <c r="E75" s="32">
        <f t="shared" si="16"/>
        <v>18.600000000000001</v>
      </c>
      <c r="F75" s="32">
        <f t="shared" si="16"/>
        <v>19.3</v>
      </c>
      <c r="G75" s="32">
        <f t="shared" si="16"/>
        <v>19.5</v>
      </c>
      <c r="H75" s="32">
        <f t="shared" si="16"/>
        <v>21.1</v>
      </c>
      <c r="I75" s="32">
        <f t="shared" si="16"/>
        <v>20</v>
      </c>
      <c r="J75" s="32">
        <f t="shared" si="16"/>
        <v>20.399999999999999</v>
      </c>
      <c r="K75" s="32">
        <f t="shared" si="16"/>
        <v>19.8</v>
      </c>
      <c r="L75" s="32">
        <f t="shared" si="16"/>
        <v>21.3</v>
      </c>
      <c r="M75" s="32">
        <f t="shared" si="16"/>
        <v>20</v>
      </c>
      <c r="N75" s="96">
        <f t="shared" si="16"/>
        <v>20.333333333333336</v>
      </c>
    </row>
    <row r="76" spans="1:14" x14ac:dyDescent="0.25">
      <c r="A76" s="25" t="s">
        <v>100</v>
      </c>
      <c r="B76" s="32">
        <f>MAX(B26:B70)</f>
        <v>24.7</v>
      </c>
      <c r="C76" s="32">
        <f t="shared" ref="C76:N76" si="17">MAX(C26:C70)</f>
        <v>24.4</v>
      </c>
      <c r="D76" s="32">
        <f t="shared" si="17"/>
        <v>24.6</v>
      </c>
      <c r="E76" s="32">
        <f t="shared" si="17"/>
        <v>25.1</v>
      </c>
      <c r="F76" s="32">
        <f t="shared" si="17"/>
        <v>25.7</v>
      </c>
      <c r="G76" s="32">
        <f t="shared" si="17"/>
        <v>25.9</v>
      </c>
      <c r="H76" s="32">
        <f t="shared" si="17"/>
        <v>26.2</v>
      </c>
      <c r="I76" s="32">
        <f t="shared" si="17"/>
        <v>25.7</v>
      </c>
      <c r="J76" s="32">
        <f t="shared" si="17"/>
        <v>25.8</v>
      </c>
      <c r="K76" s="32">
        <f t="shared" si="17"/>
        <v>25.5</v>
      </c>
      <c r="L76" s="32">
        <f t="shared" si="17"/>
        <v>25.1</v>
      </c>
      <c r="M76" s="32">
        <f t="shared" si="17"/>
        <v>26.8</v>
      </c>
      <c r="N76" s="96">
        <f t="shared" si="17"/>
        <v>24.933333333333326</v>
      </c>
    </row>
    <row r="77" spans="1:14" x14ac:dyDescent="0.25">
      <c r="A77" s="25" t="s">
        <v>101</v>
      </c>
      <c r="B77" s="32">
        <f>QUARTILE(B26:B70,1)</f>
        <v>20.399999999999999</v>
      </c>
      <c r="C77" s="32">
        <f t="shared" ref="C77:N77" si="18">QUARTILE(C26:C70,1)</f>
        <v>19.899999999999999</v>
      </c>
      <c r="D77" s="32">
        <f t="shared" si="18"/>
        <v>20.2</v>
      </c>
      <c r="E77" s="32">
        <f t="shared" si="18"/>
        <v>21.2</v>
      </c>
      <c r="F77" s="32">
        <f t="shared" si="18"/>
        <v>22.9</v>
      </c>
      <c r="G77" s="32">
        <f t="shared" si="18"/>
        <v>22.924999999999997</v>
      </c>
      <c r="H77" s="32">
        <f t="shared" si="18"/>
        <v>22.8</v>
      </c>
      <c r="I77" s="32">
        <f t="shared" si="18"/>
        <v>22.9</v>
      </c>
      <c r="J77" s="32">
        <f t="shared" si="18"/>
        <v>22.85</v>
      </c>
      <c r="K77" s="32">
        <f t="shared" si="18"/>
        <v>22.924999999999997</v>
      </c>
      <c r="L77" s="32">
        <f t="shared" si="18"/>
        <v>22.824999999999999</v>
      </c>
      <c r="M77" s="32">
        <f t="shared" si="18"/>
        <v>22</v>
      </c>
      <c r="N77" s="96">
        <f t="shared" si="18"/>
        <v>22.089583333333337</v>
      </c>
    </row>
    <row r="78" spans="1:14" x14ac:dyDescent="0.25">
      <c r="A78" s="25" t="s">
        <v>102</v>
      </c>
      <c r="B78" s="32">
        <f>QUARTILE(B26:B70,2)</f>
        <v>21.442999999999998</v>
      </c>
      <c r="C78" s="32">
        <f t="shared" ref="C78:N78" si="19">QUARTILE(C26:C70,2)</f>
        <v>21.010999999999999</v>
      </c>
      <c r="D78" s="32">
        <f t="shared" si="19"/>
        <v>21.05</v>
      </c>
      <c r="E78" s="32">
        <f t="shared" si="19"/>
        <v>22.25</v>
      </c>
      <c r="F78" s="32">
        <f t="shared" si="19"/>
        <v>23.4</v>
      </c>
      <c r="G78" s="32">
        <f t="shared" si="19"/>
        <v>23.85</v>
      </c>
      <c r="H78" s="32">
        <f t="shared" si="19"/>
        <v>23.8</v>
      </c>
      <c r="I78" s="32">
        <f t="shared" si="19"/>
        <v>23.975000000000001</v>
      </c>
      <c r="J78" s="32">
        <f t="shared" si="19"/>
        <v>23.6</v>
      </c>
      <c r="K78" s="32">
        <f t="shared" si="19"/>
        <v>23.5105</v>
      </c>
      <c r="L78" s="32">
        <f t="shared" si="19"/>
        <v>23.488</v>
      </c>
      <c r="M78" s="32">
        <f t="shared" si="19"/>
        <v>22.7</v>
      </c>
      <c r="N78" s="96">
        <f t="shared" si="19"/>
        <v>22.826388888888886</v>
      </c>
    </row>
    <row r="79" spans="1:14" x14ac:dyDescent="0.25">
      <c r="A79" s="25" t="s">
        <v>103</v>
      </c>
      <c r="B79" s="32">
        <f>QUARTILE(B26:B70,3)</f>
        <v>22.725000000000001</v>
      </c>
      <c r="C79" s="32">
        <f t="shared" ref="C79:N79" si="20">QUARTILE(C26:C70,3)</f>
        <v>22.109000000000002</v>
      </c>
      <c r="D79" s="32">
        <f t="shared" si="20"/>
        <v>22.3</v>
      </c>
      <c r="E79" s="32">
        <f t="shared" si="20"/>
        <v>23.5</v>
      </c>
      <c r="F79" s="32">
        <f t="shared" si="20"/>
        <v>24.123000000000001</v>
      </c>
      <c r="G79" s="32">
        <f t="shared" si="20"/>
        <v>24.575000000000003</v>
      </c>
      <c r="H79" s="32">
        <f t="shared" si="20"/>
        <v>24.4</v>
      </c>
      <c r="I79" s="32">
        <f t="shared" si="20"/>
        <v>24.338000000000001</v>
      </c>
      <c r="J79" s="32">
        <f t="shared" si="20"/>
        <v>24.355499999999999</v>
      </c>
      <c r="K79" s="32">
        <f t="shared" si="20"/>
        <v>24.1</v>
      </c>
      <c r="L79" s="32">
        <f t="shared" si="20"/>
        <v>23.9</v>
      </c>
      <c r="M79" s="32">
        <f t="shared" si="20"/>
        <v>23.7</v>
      </c>
      <c r="N79" s="96">
        <f t="shared" si="20"/>
        <v>23.560416666666665</v>
      </c>
    </row>
    <row r="80" spans="1:14" ht="15.75" x14ac:dyDescent="0.25">
      <c r="A80" s="24"/>
      <c r="B80" s="93"/>
      <c r="C80" s="93"/>
      <c r="D80" s="93"/>
      <c r="E80" s="93"/>
      <c r="F80" s="93"/>
      <c r="G80" s="93"/>
      <c r="H80" s="93"/>
      <c r="I80" s="93"/>
      <c r="J80" s="93"/>
      <c r="K80" s="93"/>
      <c r="L80" s="93"/>
      <c r="M80" s="93"/>
    </row>
    <row r="82" spans="1:14" ht="18.75" x14ac:dyDescent="0.3">
      <c r="A82" s="26" t="s">
        <v>67</v>
      </c>
    </row>
    <row r="83" spans="1:14" ht="15.75" x14ac:dyDescent="0.25">
      <c r="A83" s="23" t="s">
        <v>112</v>
      </c>
      <c r="N83" s="91"/>
    </row>
    <row r="84" spans="1:14"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row>
    <row r="85" spans="1:14" x14ac:dyDescent="0.25">
      <c r="A85" s="2">
        <v>1975</v>
      </c>
      <c r="B85" s="32">
        <v>19</v>
      </c>
      <c r="C85" s="32">
        <v>20.5</v>
      </c>
      <c r="D85" s="32">
        <v>21.5</v>
      </c>
      <c r="E85" s="32">
        <v>21.2</v>
      </c>
      <c r="F85" s="32">
        <v>23.4</v>
      </c>
      <c r="G85" s="32">
        <v>24.3</v>
      </c>
      <c r="H85" s="32"/>
      <c r="I85" s="32"/>
      <c r="J85" s="32"/>
      <c r="K85" s="32"/>
      <c r="L85" s="32"/>
      <c r="M85" s="32"/>
      <c r="N85" s="96"/>
    </row>
    <row r="86" spans="1:14" x14ac:dyDescent="0.25">
      <c r="A86" s="2">
        <v>1976</v>
      </c>
      <c r="B86" s="32">
        <v>20.100000000000001</v>
      </c>
      <c r="C86" s="32">
        <v>20.6</v>
      </c>
      <c r="D86" s="32">
        <v>21.7</v>
      </c>
      <c r="E86" s="32">
        <v>22.8</v>
      </c>
      <c r="F86" s="32">
        <v>24.3</v>
      </c>
      <c r="G86" s="32">
        <v>24.1</v>
      </c>
      <c r="H86" s="32">
        <v>23.8</v>
      </c>
      <c r="I86" s="32">
        <v>23.3</v>
      </c>
      <c r="J86" s="32">
        <v>23.2</v>
      </c>
      <c r="K86" s="32">
        <v>22.9</v>
      </c>
      <c r="L86" s="32">
        <v>23.1</v>
      </c>
      <c r="M86" s="32">
        <v>21.7</v>
      </c>
      <c r="N86" s="96">
        <f t="shared" ref="N86:N98" si="21">AVERAGE(B86:M86)</f>
        <v>22.633333333333336</v>
      </c>
    </row>
    <row r="87" spans="1:14" x14ac:dyDescent="0.25">
      <c r="A87" s="2">
        <v>1977</v>
      </c>
      <c r="B87" s="32">
        <v>20.7</v>
      </c>
      <c r="C87" s="32">
        <v>21.3</v>
      </c>
      <c r="D87" s="32">
        <v>21.4</v>
      </c>
      <c r="E87" s="32">
        <v>22.2</v>
      </c>
      <c r="F87" s="32">
        <v>23.4</v>
      </c>
      <c r="G87" s="32">
        <v>23.5</v>
      </c>
      <c r="H87" s="32">
        <v>22.7</v>
      </c>
      <c r="I87" s="32">
        <v>22.2</v>
      </c>
      <c r="J87" s="32">
        <v>21.1</v>
      </c>
      <c r="K87" s="32">
        <v>23.8</v>
      </c>
      <c r="L87" s="32">
        <v>23.7</v>
      </c>
      <c r="M87" s="32">
        <v>23.4</v>
      </c>
      <c r="N87" s="96">
        <f t="shared" si="21"/>
        <v>22.45</v>
      </c>
    </row>
    <row r="88" spans="1:14" x14ac:dyDescent="0.25">
      <c r="A88" s="2">
        <v>1978</v>
      </c>
      <c r="B88" s="32">
        <v>22</v>
      </c>
      <c r="C88" s="32">
        <v>21.8</v>
      </c>
      <c r="D88" s="32">
        <v>21.9</v>
      </c>
      <c r="E88" s="32">
        <v>22.8</v>
      </c>
      <c r="F88" s="32">
        <v>23.8</v>
      </c>
      <c r="G88" s="32">
        <v>23.8</v>
      </c>
      <c r="H88" s="32">
        <v>23.6</v>
      </c>
      <c r="I88" s="32">
        <v>24</v>
      </c>
      <c r="J88" s="32">
        <v>23.7</v>
      </c>
      <c r="K88" s="32">
        <v>24.4</v>
      </c>
      <c r="L88" s="32">
        <v>24</v>
      </c>
      <c r="M88" s="32">
        <v>21.3</v>
      </c>
      <c r="N88" s="96">
        <f t="shared" si="21"/>
        <v>23.091666666666665</v>
      </c>
    </row>
    <row r="89" spans="1:14" x14ac:dyDescent="0.25">
      <c r="A89" s="2">
        <v>1979</v>
      </c>
      <c r="B89" s="32">
        <v>19.8</v>
      </c>
      <c r="C89" s="32">
        <v>20.6</v>
      </c>
      <c r="D89" s="32">
        <v>20.2</v>
      </c>
      <c r="E89" s="32">
        <v>22.3</v>
      </c>
      <c r="F89" s="32">
        <v>22.7</v>
      </c>
      <c r="G89" s="32">
        <v>22.7</v>
      </c>
      <c r="H89" s="32">
        <v>23</v>
      </c>
      <c r="I89" s="32">
        <v>23.6</v>
      </c>
      <c r="J89" s="32">
        <v>24</v>
      </c>
      <c r="K89" s="32"/>
      <c r="L89" s="32"/>
      <c r="M89" s="32"/>
      <c r="N89" s="96"/>
    </row>
    <row r="90" spans="1:14" x14ac:dyDescent="0.25">
      <c r="A90" s="2">
        <v>1980</v>
      </c>
      <c r="B90" s="32"/>
      <c r="C90" s="32"/>
      <c r="D90" s="32"/>
      <c r="E90" s="32">
        <v>24</v>
      </c>
      <c r="F90" s="32"/>
      <c r="G90" s="32"/>
      <c r="H90" s="32"/>
      <c r="I90" s="32">
        <v>23.4</v>
      </c>
      <c r="J90" s="32">
        <v>23.5</v>
      </c>
      <c r="K90" s="32">
        <v>23.3</v>
      </c>
      <c r="L90" s="32">
        <v>23.2</v>
      </c>
      <c r="M90" s="32">
        <v>23.4</v>
      </c>
      <c r="N90" s="96"/>
    </row>
    <row r="91" spans="1:14" x14ac:dyDescent="0.25">
      <c r="A91" s="2">
        <v>1981</v>
      </c>
      <c r="B91" s="32">
        <v>23.4</v>
      </c>
      <c r="C91" s="32">
        <v>23.2</v>
      </c>
      <c r="D91" s="32">
        <v>23.2</v>
      </c>
      <c r="E91" s="32">
        <v>23.4</v>
      </c>
      <c r="F91" s="32">
        <v>23.5</v>
      </c>
      <c r="G91" s="32">
        <v>23.8</v>
      </c>
      <c r="H91" s="32">
        <v>23.8</v>
      </c>
      <c r="I91" s="32">
        <v>23.9</v>
      </c>
      <c r="J91" s="32">
        <v>23.8</v>
      </c>
      <c r="K91" s="32">
        <v>24.1</v>
      </c>
      <c r="L91" s="32">
        <v>24</v>
      </c>
      <c r="M91" s="32">
        <v>24</v>
      </c>
      <c r="N91" s="96">
        <f t="shared" si="21"/>
        <v>23.675000000000001</v>
      </c>
    </row>
    <row r="92" spans="1:14" x14ac:dyDescent="0.25">
      <c r="A92" s="2">
        <v>1982</v>
      </c>
      <c r="B92" s="32">
        <v>24</v>
      </c>
      <c r="C92" s="32">
        <v>23.8</v>
      </c>
      <c r="D92" s="32">
        <v>23.7</v>
      </c>
      <c r="E92" s="32">
        <v>23.6</v>
      </c>
      <c r="F92" s="32">
        <v>23.5</v>
      </c>
      <c r="G92" s="32">
        <v>23.8</v>
      </c>
      <c r="H92" s="32">
        <v>23.9</v>
      </c>
      <c r="I92" s="32">
        <v>23.8</v>
      </c>
      <c r="J92" s="32">
        <v>24</v>
      </c>
      <c r="K92" s="32">
        <v>24.2</v>
      </c>
      <c r="L92" s="32">
        <v>24.1</v>
      </c>
      <c r="M92" s="32">
        <v>24</v>
      </c>
      <c r="N92" s="96">
        <f t="shared" si="21"/>
        <v>23.866666666666671</v>
      </c>
    </row>
    <row r="93" spans="1:14" x14ac:dyDescent="0.25">
      <c r="A93" s="2">
        <v>1984</v>
      </c>
      <c r="B93" s="32">
        <v>22.5</v>
      </c>
      <c r="C93" s="32">
        <v>22.8</v>
      </c>
      <c r="D93" s="32">
        <v>22.8</v>
      </c>
      <c r="E93" s="32">
        <v>22.8</v>
      </c>
      <c r="F93" s="32">
        <v>24.1</v>
      </c>
      <c r="G93" s="32">
        <v>24.2</v>
      </c>
      <c r="H93" s="32">
        <v>24.1</v>
      </c>
      <c r="I93" s="32">
        <v>24.2</v>
      </c>
      <c r="J93" s="32">
        <v>24.2</v>
      </c>
      <c r="K93" s="32">
        <v>24.2</v>
      </c>
      <c r="L93" s="32">
        <v>24.3</v>
      </c>
      <c r="M93" s="32">
        <v>24.2</v>
      </c>
      <c r="N93" s="96">
        <f t="shared" si="21"/>
        <v>23.699999999999992</v>
      </c>
    </row>
    <row r="94" spans="1:14" x14ac:dyDescent="0.25">
      <c r="A94" s="2">
        <v>1991</v>
      </c>
      <c r="B94" s="32">
        <v>22</v>
      </c>
      <c r="C94" s="32">
        <v>21.5</v>
      </c>
      <c r="D94" s="32">
        <v>22.1</v>
      </c>
      <c r="E94" s="32">
        <v>22.8</v>
      </c>
      <c r="F94" s="32">
        <v>23.2</v>
      </c>
      <c r="G94" s="32">
        <v>23.7</v>
      </c>
      <c r="H94" s="32">
        <v>23.4</v>
      </c>
      <c r="I94" s="32">
        <v>23.8</v>
      </c>
      <c r="J94" s="32">
        <v>23</v>
      </c>
      <c r="K94" s="32">
        <v>21.9</v>
      </c>
      <c r="L94" s="32">
        <v>22.1</v>
      </c>
      <c r="M94" s="32">
        <v>21</v>
      </c>
      <c r="N94" s="96">
        <f t="shared" si="21"/>
        <v>22.541666666666668</v>
      </c>
    </row>
    <row r="95" spans="1:14" x14ac:dyDescent="0.25">
      <c r="A95" s="2">
        <v>1992</v>
      </c>
      <c r="B95" s="32">
        <v>20.9</v>
      </c>
      <c r="C95" s="32">
        <v>20.9</v>
      </c>
      <c r="D95" s="32">
        <v>21.1</v>
      </c>
      <c r="E95" s="32">
        <v>21.3</v>
      </c>
      <c r="F95" s="32">
        <v>21.5</v>
      </c>
      <c r="G95" s="32">
        <v>21.7</v>
      </c>
      <c r="H95" s="32">
        <v>21.3</v>
      </c>
      <c r="I95" s="32">
        <v>21.6</v>
      </c>
      <c r="J95" s="32">
        <v>22.6</v>
      </c>
      <c r="K95" s="32">
        <v>22.4</v>
      </c>
      <c r="L95" s="32">
        <v>21.7</v>
      </c>
      <c r="M95" s="32">
        <v>20.399999999999999</v>
      </c>
      <c r="N95" s="96">
        <f t="shared" si="21"/>
        <v>21.45</v>
      </c>
    </row>
    <row r="96" spans="1:14" x14ac:dyDescent="0.25">
      <c r="A96" s="2">
        <v>1993</v>
      </c>
      <c r="B96" s="32">
        <v>20.2</v>
      </c>
      <c r="C96" s="32">
        <v>19.600000000000001</v>
      </c>
      <c r="D96" s="32">
        <v>20.2</v>
      </c>
      <c r="E96" s="32">
        <v>21.2</v>
      </c>
      <c r="F96" s="32">
        <v>21.6</v>
      </c>
      <c r="G96" s="32">
        <v>22.1</v>
      </c>
      <c r="H96" s="32">
        <v>21.7</v>
      </c>
      <c r="I96" s="32">
        <v>21.4</v>
      </c>
      <c r="J96" s="32">
        <v>20.8</v>
      </c>
      <c r="K96" s="32">
        <v>21.2</v>
      </c>
      <c r="L96" s="32">
        <v>20.8</v>
      </c>
      <c r="M96" s="32">
        <v>20.3</v>
      </c>
      <c r="N96" s="96">
        <f t="shared" si="21"/>
        <v>20.925000000000001</v>
      </c>
    </row>
    <row r="97" spans="1:14" x14ac:dyDescent="0.25">
      <c r="A97" s="2">
        <v>1994</v>
      </c>
      <c r="B97" s="32">
        <v>18.8</v>
      </c>
      <c r="C97" s="32">
        <v>18.600000000000001</v>
      </c>
      <c r="D97" s="32">
        <v>18.8</v>
      </c>
      <c r="E97" s="32">
        <v>21.2</v>
      </c>
      <c r="F97" s="32">
        <v>24.1</v>
      </c>
      <c r="G97" s="32">
        <v>24.4</v>
      </c>
      <c r="H97" s="32">
        <v>24.4</v>
      </c>
      <c r="I97" s="32">
        <v>24.1</v>
      </c>
      <c r="J97" s="32">
        <v>24.3</v>
      </c>
      <c r="K97" s="32">
        <v>23.7</v>
      </c>
      <c r="L97" s="32">
        <v>23.5</v>
      </c>
      <c r="M97" s="32">
        <v>23.3</v>
      </c>
      <c r="N97" s="96">
        <f t="shared" si="21"/>
        <v>22.433333333333334</v>
      </c>
    </row>
    <row r="98" spans="1:14" x14ac:dyDescent="0.25">
      <c r="A98" s="2">
        <v>1995</v>
      </c>
      <c r="B98" s="32">
        <v>22.8</v>
      </c>
      <c r="C98" s="32">
        <v>22</v>
      </c>
      <c r="D98" s="32">
        <v>22.4</v>
      </c>
      <c r="E98" s="32">
        <v>23.8</v>
      </c>
      <c r="F98" s="32">
        <v>24</v>
      </c>
      <c r="G98" s="32">
        <v>23.9</v>
      </c>
      <c r="H98" s="32">
        <v>23.8</v>
      </c>
      <c r="I98" s="32">
        <v>23.5</v>
      </c>
      <c r="J98" s="32">
        <v>23.7</v>
      </c>
      <c r="K98" s="32">
        <v>23.2</v>
      </c>
      <c r="L98" s="32">
        <v>23.6</v>
      </c>
      <c r="M98" s="32">
        <v>23.2</v>
      </c>
      <c r="N98" s="96">
        <f t="shared" si="21"/>
        <v>23.324999999999999</v>
      </c>
    </row>
    <row r="100" spans="1:14" x14ac:dyDescent="0.25">
      <c r="A100" s="25" t="s">
        <v>96</v>
      </c>
      <c r="B100" s="32">
        <f>AVERAGE(B84:B98)</f>
        <v>21.246153846153845</v>
      </c>
      <c r="C100" s="32">
        <f t="shared" ref="C100:N100" si="22">AVERAGE(C84:C98)</f>
        <v>21.323076923076925</v>
      </c>
      <c r="D100" s="32">
        <f t="shared" si="22"/>
        <v>21.61538461538461</v>
      </c>
      <c r="E100" s="32">
        <f t="shared" si="22"/>
        <v>22.528571428571432</v>
      </c>
      <c r="F100" s="32">
        <f t="shared" si="22"/>
        <v>23.315384615384612</v>
      </c>
      <c r="G100" s="32">
        <f t="shared" si="22"/>
        <v>23.538461538461533</v>
      </c>
      <c r="H100" s="32">
        <f t="shared" si="22"/>
        <v>23.291666666666668</v>
      </c>
      <c r="I100" s="32">
        <f t="shared" si="22"/>
        <v>23.292307692307695</v>
      </c>
      <c r="J100" s="32">
        <f t="shared" si="22"/>
        <v>23.223076923076921</v>
      </c>
      <c r="K100" s="32">
        <f t="shared" si="22"/>
        <v>23.274999999999995</v>
      </c>
      <c r="L100" s="32">
        <f t="shared" si="22"/>
        <v>23.175000000000001</v>
      </c>
      <c r="M100" s="32">
        <f t="shared" si="22"/>
        <v>22.516666666666666</v>
      </c>
      <c r="N100" s="96">
        <f t="shared" si="22"/>
        <v>22.735606060606059</v>
      </c>
    </row>
    <row r="101" spans="1:14" x14ac:dyDescent="0.25">
      <c r="A101" s="25" t="s">
        <v>97</v>
      </c>
      <c r="B101" s="32">
        <f>STDEV(B84:B98)</f>
        <v>1.6656407098648176</v>
      </c>
      <c r="C101" s="32">
        <f t="shared" ref="C101:N101" si="23">STDEV(C84:C98)</f>
        <v>1.438838562958475</v>
      </c>
      <c r="D101" s="32">
        <f t="shared" si="23"/>
        <v>1.3371899353034791</v>
      </c>
      <c r="E101" s="32">
        <f t="shared" si="23"/>
        <v>0.99802001785733574</v>
      </c>
      <c r="F101" s="32">
        <f t="shared" si="23"/>
        <v>0.89521520117246478</v>
      </c>
      <c r="G101" s="32">
        <f t="shared" si="23"/>
        <v>0.8461072248228565</v>
      </c>
      <c r="H101" s="32">
        <f t="shared" si="23"/>
        <v>0.95675429859436101</v>
      </c>
      <c r="I101" s="32">
        <f t="shared" si="23"/>
        <v>0.94203816134798779</v>
      </c>
      <c r="J101" s="32">
        <f t="shared" si="23"/>
        <v>1.118148653022669</v>
      </c>
      <c r="K101" s="32">
        <f t="shared" si="23"/>
        <v>1.0100630043355086</v>
      </c>
      <c r="L101" s="32">
        <f t="shared" si="23"/>
        <v>1.0880549785574423</v>
      </c>
      <c r="M101" s="32">
        <f t="shared" si="23"/>
        <v>1.4683530250115624</v>
      </c>
      <c r="N101" s="96">
        <f t="shared" si="23"/>
        <v>0.93370595916584864</v>
      </c>
    </row>
    <row r="102" spans="1:14" x14ac:dyDescent="0.25">
      <c r="A102" s="25" t="s">
        <v>98</v>
      </c>
      <c r="B102" s="32">
        <f t="shared" ref="B102:N102" si="24">B101/B100*100</f>
        <v>7.8397281782196346</v>
      </c>
      <c r="C102" s="32">
        <f t="shared" si="24"/>
        <v>6.7477998984344065</v>
      </c>
      <c r="D102" s="32">
        <f t="shared" si="24"/>
        <v>6.1862879569200118</v>
      </c>
      <c r="E102" s="32">
        <f t="shared" si="24"/>
        <v>4.4300191027275515</v>
      </c>
      <c r="F102" s="32">
        <f t="shared" si="24"/>
        <v>3.8395901073051943</v>
      </c>
      <c r="G102" s="32">
        <f t="shared" si="24"/>
        <v>3.5945731773520055</v>
      </c>
      <c r="H102" s="32">
        <f t="shared" si="24"/>
        <v>4.1077107631958247</v>
      </c>
      <c r="I102" s="32">
        <f t="shared" si="24"/>
        <v>4.0444174694596571</v>
      </c>
      <c r="J102" s="32">
        <f t="shared" si="24"/>
        <v>4.8148169888356076</v>
      </c>
      <c r="K102" s="32">
        <f t="shared" si="24"/>
        <v>4.3396906738367731</v>
      </c>
      <c r="L102" s="32">
        <f t="shared" si="24"/>
        <v>4.6949513637861591</v>
      </c>
      <c r="M102" s="32">
        <f t="shared" si="24"/>
        <v>6.521182938615377</v>
      </c>
      <c r="N102" s="96">
        <f t="shared" si="24"/>
        <v>4.1068003935187773</v>
      </c>
    </row>
    <row r="103" spans="1:14" x14ac:dyDescent="0.25">
      <c r="A103" s="25" t="s">
        <v>99</v>
      </c>
      <c r="B103" s="32">
        <f>MIN(B84:B98)</f>
        <v>18.8</v>
      </c>
      <c r="C103" s="32">
        <f t="shared" ref="C103:N103" si="25">MIN(C84:C98)</f>
        <v>18.600000000000001</v>
      </c>
      <c r="D103" s="32">
        <f t="shared" si="25"/>
        <v>18.8</v>
      </c>
      <c r="E103" s="32">
        <f t="shared" si="25"/>
        <v>21.2</v>
      </c>
      <c r="F103" s="32">
        <f t="shared" si="25"/>
        <v>21.5</v>
      </c>
      <c r="G103" s="32">
        <f t="shared" si="25"/>
        <v>21.7</v>
      </c>
      <c r="H103" s="32">
        <f t="shared" si="25"/>
        <v>21.3</v>
      </c>
      <c r="I103" s="32">
        <f t="shared" si="25"/>
        <v>21.4</v>
      </c>
      <c r="J103" s="32">
        <f t="shared" si="25"/>
        <v>20.8</v>
      </c>
      <c r="K103" s="32">
        <f t="shared" si="25"/>
        <v>21.2</v>
      </c>
      <c r="L103" s="32">
        <f t="shared" si="25"/>
        <v>20.8</v>
      </c>
      <c r="M103" s="32">
        <f t="shared" si="25"/>
        <v>20.3</v>
      </c>
      <c r="N103" s="96">
        <f t="shared" si="25"/>
        <v>20.925000000000001</v>
      </c>
    </row>
    <row r="104" spans="1:14" x14ac:dyDescent="0.25">
      <c r="A104" s="25" t="s">
        <v>100</v>
      </c>
      <c r="B104" s="32">
        <f>MAX(B84:B98)</f>
        <v>24</v>
      </c>
      <c r="C104" s="32">
        <f t="shared" ref="C104:N104" si="26">MAX(C84:C98)</f>
        <v>23.8</v>
      </c>
      <c r="D104" s="32">
        <f t="shared" si="26"/>
        <v>23.7</v>
      </c>
      <c r="E104" s="32">
        <f t="shared" si="26"/>
        <v>24</v>
      </c>
      <c r="F104" s="32">
        <f t="shared" si="26"/>
        <v>24.3</v>
      </c>
      <c r="G104" s="32">
        <f t="shared" si="26"/>
        <v>24.4</v>
      </c>
      <c r="H104" s="32">
        <f t="shared" si="26"/>
        <v>24.4</v>
      </c>
      <c r="I104" s="32">
        <f t="shared" si="26"/>
        <v>24.2</v>
      </c>
      <c r="J104" s="32">
        <f t="shared" si="26"/>
        <v>24.3</v>
      </c>
      <c r="K104" s="32">
        <f t="shared" si="26"/>
        <v>24.4</v>
      </c>
      <c r="L104" s="32">
        <f t="shared" si="26"/>
        <v>24.3</v>
      </c>
      <c r="M104" s="32">
        <f t="shared" si="26"/>
        <v>24.2</v>
      </c>
      <c r="N104" s="96">
        <f t="shared" si="26"/>
        <v>23.866666666666671</v>
      </c>
    </row>
    <row r="105" spans="1:14" x14ac:dyDescent="0.25">
      <c r="A105" s="25" t="s">
        <v>101</v>
      </c>
      <c r="B105" s="32">
        <f>QUARTILE(B84:B98,1)</f>
        <v>20.100000000000001</v>
      </c>
      <c r="C105" s="32">
        <f t="shared" ref="C105:N105" si="27">QUARTILE(C84:C98,1)</f>
        <v>20.6</v>
      </c>
      <c r="D105" s="32">
        <f t="shared" si="27"/>
        <v>21.1</v>
      </c>
      <c r="E105" s="32">
        <f t="shared" si="27"/>
        <v>21.524999999999999</v>
      </c>
      <c r="F105" s="32">
        <f t="shared" si="27"/>
        <v>23.2</v>
      </c>
      <c r="G105" s="32">
        <f t="shared" si="27"/>
        <v>23.5</v>
      </c>
      <c r="H105" s="32">
        <f t="shared" si="27"/>
        <v>22.925000000000001</v>
      </c>
      <c r="I105" s="32">
        <f t="shared" si="27"/>
        <v>23.3</v>
      </c>
      <c r="J105" s="32">
        <f t="shared" si="27"/>
        <v>23</v>
      </c>
      <c r="K105" s="32">
        <f t="shared" si="27"/>
        <v>22.774999999999999</v>
      </c>
      <c r="L105" s="32">
        <f t="shared" si="27"/>
        <v>22.85</v>
      </c>
      <c r="M105" s="32">
        <f t="shared" si="27"/>
        <v>21.225000000000001</v>
      </c>
      <c r="N105" s="96">
        <f t="shared" si="27"/>
        <v>22.441666666666666</v>
      </c>
    </row>
    <row r="106" spans="1:14" x14ac:dyDescent="0.25">
      <c r="A106" s="25" t="s">
        <v>102</v>
      </c>
      <c r="B106" s="32">
        <f>QUARTILE(B84:B98,2)</f>
        <v>20.9</v>
      </c>
      <c r="C106" s="32">
        <f t="shared" ref="C106:N106" si="28">QUARTILE(C84:C98,2)</f>
        <v>21.3</v>
      </c>
      <c r="D106" s="32">
        <f t="shared" si="28"/>
        <v>21.7</v>
      </c>
      <c r="E106" s="32">
        <f t="shared" si="28"/>
        <v>22.8</v>
      </c>
      <c r="F106" s="32">
        <f t="shared" si="28"/>
        <v>23.5</v>
      </c>
      <c r="G106" s="32">
        <f t="shared" si="28"/>
        <v>23.8</v>
      </c>
      <c r="H106" s="32">
        <f t="shared" si="28"/>
        <v>23.700000000000003</v>
      </c>
      <c r="I106" s="32">
        <f t="shared" si="28"/>
        <v>23.6</v>
      </c>
      <c r="J106" s="32">
        <f t="shared" si="28"/>
        <v>23.7</v>
      </c>
      <c r="K106" s="32">
        <f t="shared" si="28"/>
        <v>23.5</v>
      </c>
      <c r="L106" s="32">
        <f t="shared" si="28"/>
        <v>23.55</v>
      </c>
      <c r="M106" s="32">
        <f t="shared" si="28"/>
        <v>23.25</v>
      </c>
      <c r="N106" s="96">
        <f t="shared" si="28"/>
        <v>22.633333333333336</v>
      </c>
    </row>
    <row r="107" spans="1:14" x14ac:dyDescent="0.25">
      <c r="A107" s="25" t="s">
        <v>103</v>
      </c>
      <c r="B107" s="32">
        <f>QUARTILE(B84:B98,3)</f>
        <v>22.5</v>
      </c>
      <c r="C107" s="32">
        <f t="shared" ref="C107:N107" si="29">QUARTILE(C84:C98,3)</f>
        <v>22</v>
      </c>
      <c r="D107" s="32">
        <f t="shared" si="29"/>
        <v>22.4</v>
      </c>
      <c r="E107" s="32">
        <f t="shared" si="29"/>
        <v>23.25</v>
      </c>
      <c r="F107" s="32">
        <f t="shared" si="29"/>
        <v>24</v>
      </c>
      <c r="G107" s="32">
        <f t="shared" si="29"/>
        <v>24.1</v>
      </c>
      <c r="H107" s="32">
        <f t="shared" si="29"/>
        <v>23.824999999999999</v>
      </c>
      <c r="I107" s="32">
        <f t="shared" si="29"/>
        <v>23.9</v>
      </c>
      <c r="J107" s="32">
        <f t="shared" si="29"/>
        <v>24</v>
      </c>
      <c r="K107" s="32">
        <f t="shared" si="29"/>
        <v>24.125</v>
      </c>
      <c r="L107" s="32">
        <f t="shared" si="29"/>
        <v>24</v>
      </c>
      <c r="M107" s="32">
        <f t="shared" si="29"/>
        <v>23.549999999999997</v>
      </c>
      <c r="N107" s="96">
        <f t="shared" si="29"/>
        <v>23.5</v>
      </c>
    </row>
    <row r="110" spans="1:14" ht="18.75" x14ac:dyDescent="0.3">
      <c r="A110" s="26" t="s">
        <v>105</v>
      </c>
    </row>
    <row r="111" spans="1:14" ht="15.75" x14ac:dyDescent="0.25">
      <c r="A111" s="23" t="s">
        <v>112</v>
      </c>
      <c r="N111" s="91"/>
    </row>
    <row r="112" spans="1:14"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row>
    <row r="113" spans="1:14" x14ac:dyDescent="0.25">
      <c r="A113" s="2">
        <v>2007</v>
      </c>
      <c r="B113" s="32">
        <v>23.6</v>
      </c>
      <c r="C113" s="32">
        <v>23.1</v>
      </c>
      <c r="D113" s="32">
        <v>23.2</v>
      </c>
      <c r="E113" s="32">
        <v>24.2</v>
      </c>
      <c r="F113" s="32">
        <v>24.7</v>
      </c>
      <c r="G113" s="32">
        <v>24.7</v>
      </c>
      <c r="H113" s="32">
        <v>24.6</v>
      </c>
      <c r="I113" s="32">
        <v>24.3</v>
      </c>
      <c r="J113" s="32">
        <v>24.4</v>
      </c>
      <c r="K113" s="32">
        <v>24.2</v>
      </c>
      <c r="L113" s="32">
        <v>24.3</v>
      </c>
      <c r="M113" s="32">
        <v>23.8</v>
      </c>
      <c r="N113" s="96">
        <f t="shared" ref="N113:N126" si="30">AVERAGE(B113:M113)</f>
        <v>24.091666666666669</v>
      </c>
    </row>
    <row r="114" spans="1:14" x14ac:dyDescent="0.25">
      <c r="A114" s="2">
        <v>2008</v>
      </c>
      <c r="B114" s="32">
        <v>22.8</v>
      </c>
      <c r="C114" s="32">
        <v>23</v>
      </c>
      <c r="D114" s="32">
        <v>22.9</v>
      </c>
      <c r="E114" s="32">
        <v>23.6</v>
      </c>
      <c r="F114" s="32">
        <v>24.6</v>
      </c>
      <c r="G114" s="32">
        <v>25.2</v>
      </c>
      <c r="H114" s="32">
        <v>24.7</v>
      </c>
      <c r="I114" s="32">
        <v>24.5</v>
      </c>
      <c r="J114" s="32">
        <v>24.7</v>
      </c>
      <c r="K114" s="32">
        <v>24.4</v>
      </c>
      <c r="L114" s="32">
        <v>24</v>
      </c>
      <c r="M114" s="32">
        <v>23.5</v>
      </c>
      <c r="N114" s="96">
        <f t="shared" si="30"/>
        <v>23.991666666666664</v>
      </c>
    </row>
    <row r="115" spans="1:14" x14ac:dyDescent="0.25">
      <c r="A115" s="2">
        <v>2009</v>
      </c>
      <c r="B115" s="32">
        <v>23.2</v>
      </c>
      <c r="C115" s="32">
        <v>22.9</v>
      </c>
      <c r="D115" s="32">
        <v>22.6</v>
      </c>
      <c r="E115" s="32">
        <v>23.3</v>
      </c>
      <c r="F115" s="32">
        <v>24.5</v>
      </c>
      <c r="G115" s="32">
        <v>24.5</v>
      </c>
      <c r="H115" s="32">
        <v>24.8</v>
      </c>
      <c r="I115" s="32">
        <v>24.6</v>
      </c>
      <c r="J115" s="32">
        <v>24.8</v>
      </c>
      <c r="K115" s="32">
        <v>24.4</v>
      </c>
      <c r="L115" s="32">
        <v>24.4</v>
      </c>
      <c r="M115" s="32">
        <v>24.3</v>
      </c>
      <c r="N115" s="96">
        <f t="shared" si="30"/>
        <v>24.025000000000002</v>
      </c>
    </row>
    <row r="116" spans="1:14" x14ac:dyDescent="0.25">
      <c r="A116" s="2">
        <v>2010</v>
      </c>
      <c r="B116" s="32">
        <v>23.8</v>
      </c>
      <c r="C116" s="32">
        <v>24.3</v>
      </c>
      <c r="D116" s="32">
        <v>24.4</v>
      </c>
      <c r="E116" s="32">
        <v>25</v>
      </c>
      <c r="F116" s="32">
        <v>25.4</v>
      </c>
      <c r="G116" s="32">
        <v>24.9</v>
      </c>
      <c r="H116" s="32">
        <v>24.6</v>
      </c>
      <c r="I116" s="32">
        <v>24.7</v>
      </c>
      <c r="J116" s="32">
        <v>24.4</v>
      </c>
      <c r="K116" s="32">
        <v>24.3</v>
      </c>
      <c r="L116" s="32">
        <v>26.3</v>
      </c>
      <c r="M116" s="32"/>
      <c r="N116" s="96">
        <f t="shared" si="30"/>
        <v>24.736363636363638</v>
      </c>
    </row>
    <row r="117" spans="1:14" x14ac:dyDescent="0.25">
      <c r="A117" s="2">
        <v>2011</v>
      </c>
      <c r="B117" s="32">
        <v>23.3</v>
      </c>
      <c r="C117" s="32">
        <v>23.5</v>
      </c>
      <c r="D117" s="32">
        <v>23.3</v>
      </c>
      <c r="E117" s="32">
        <v>23.9</v>
      </c>
      <c r="F117" s="32">
        <v>24.8</v>
      </c>
      <c r="G117" s="32">
        <v>25</v>
      </c>
      <c r="H117" s="32">
        <v>24.7</v>
      </c>
      <c r="I117" s="32">
        <v>24.8</v>
      </c>
      <c r="J117" s="32">
        <v>24.6</v>
      </c>
      <c r="K117" s="32">
        <v>24</v>
      </c>
      <c r="L117" s="32">
        <v>24.2</v>
      </c>
      <c r="M117" s="32"/>
      <c r="N117" s="96">
        <f t="shared" si="30"/>
        <v>24.190909090909091</v>
      </c>
    </row>
    <row r="118" spans="1:14" x14ac:dyDescent="0.25">
      <c r="A118" s="2">
        <v>2012</v>
      </c>
      <c r="B118" s="32">
        <v>23.2</v>
      </c>
      <c r="C118" s="32">
        <v>23</v>
      </c>
      <c r="D118" s="32">
        <v>23.6</v>
      </c>
      <c r="E118" s="32">
        <v>24.3</v>
      </c>
      <c r="F118" s="32">
        <v>25.1</v>
      </c>
      <c r="G118" s="32">
        <v>25.2</v>
      </c>
      <c r="H118" s="32">
        <v>25.2</v>
      </c>
      <c r="I118" s="32">
        <v>25.1</v>
      </c>
      <c r="J118" s="32">
        <v>25.6</v>
      </c>
      <c r="K118" s="32">
        <v>25.5</v>
      </c>
      <c r="L118" s="32">
        <v>24.4</v>
      </c>
      <c r="M118" s="32">
        <v>24.4</v>
      </c>
      <c r="N118" s="96">
        <f t="shared" si="30"/>
        <v>24.549999999999997</v>
      </c>
    </row>
    <row r="119" spans="1:14" x14ac:dyDescent="0.25">
      <c r="A119" s="2">
        <v>2013</v>
      </c>
      <c r="B119" s="32">
        <v>23.5</v>
      </c>
      <c r="C119" s="32">
        <v>23.4</v>
      </c>
      <c r="D119" s="32">
        <v>24</v>
      </c>
      <c r="E119" s="32">
        <v>24.6</v>
      </c>
      <c r="F119" s="32">
        <v>24.8</v>
      </c>
      <c r="G119" s="32">
        <v>25.2</v>
      </c>
      <c r="H119" s="32">
        <v>25.1</v>
      </c>
      <c r="I119" s="32">
        <v>24.8</v>
      </c>
      <c r="J119" s="32">
        <v>24.9</v>
      </c>
      <c r="K119" s="32">
        <v>24.7</v>
      </c>
      <c r="L119" s="32">
        <v>24.6</v>
      </c>
      <c r="M119" s="32">
        <v>24.4</v>
      </c>
      <c r="N119" s="96">
        <f t="shared" si="30"/>
        <v>24.5</v>
      </c>
    </row>
    <row r="120" spans="1:14" x14ac:dyDescent="0.25">
      <c r="A120" s="2">
        <v>2014</v>
      </c>
      <c r="B120" s="32">
        <v>23.833333333333336</v>
      </c>
      <c r="C120" s="32">
        <v>23.444444444444443</v>
      </c>
      <c r="D120" s="32">
        <v>23.555555555555557</v>
      </c>
      <c r="E120" s="32">
        <v>24.555555555555557</v>
      </c>
      <c r="F120" s="32">
        <v>25.111111111111111</v>
      </c>
      <c r="G120" s="32"/>
      <c r="H120" s="32">
        <v>25.777777777777782</v>
      </c>
      <c r="I120" s="32">
        <v>25.222222222222225</v>
      </c>
      <c r="J120" s="32">
        <v>25</v>
      </c>
      <c r="K120" s="32">
        <v>25.055555555555554</v>
      </c>
      <c r="L120" s="32">
        <v>24.888888888888889</v>
      </c>
      <c r="M120" s="32">
        <v>24.777777777777775</v>
      </c>
      <c r="N120" s="96">
        <f t="shared" si="30"/>
        <v>24.656565656565657</v>
      </c>
    </row>
    <row r="121" spans="1:14" x14ac:dyDescent="0.25">
      <c r="A121" s="2">
        <v>2015</v>
      </c>
      <c r="B121" s="32"/>
      <c r="C121" s="32">
        <v>21.536000000000001</v>
      </c>
      <c r="D121" s="32">
        <v>21.187000000000001</v>
      </c>
      <c r="E121" s="32"/>
      <c r="F121" s="32">
        <v>24.105</v>
      </c>
      <c r="G121" s="32">
        <v>24.544</v>
      </c>
      <c r="H121" s="32">
        <v>24.331</v>
      </c>
      <c r="I121" s="32">
        <v>24.564</v>
      </c>
      <c r="J121" s="32">
        <v>24.773</v>
      </c>
      <c r="K121" s="32">
        <v>24.535</v>
      </c>
      <c r="L121" s="32">
        <v>24.271999999999998</v>
      </c>
      <c r="M121" s="32">
        <v>24.326000000000001</v>
      </c>
    </row>
    <row r="122" spans="1:14" x14ac:dyDescent="0.25">
      <c r="A122" s="2">
        <v>2016</v>
      </c>
      <c r="B122" s="32">
        <v>22.216999999999999</v>
      </c>
      <c r="C122" s="32">
        <v>21.35</v>
      </c>
      <c r="D122" s="32">
        <v>21.545000000000002</v>
      </c>
      <c r="E122" s="32">
        <v>22.556000000000001</v>
      </c>
      <c r="F122" s="32">
        <v>24.4</v>
      </c>
      <c r="G122" s="32">
        <v>24.096</v>
      </c>
      <c r="H122" s="32">
        <v>24.081</v>
      </c>
      <c r="I122" s="32">
        <v>24.282</v>
      </c>
      <c r="J122" s="32">
        <v>23.823</v>
      </c>
      <c r="K122" s="32">
        <v>23.79</v>
      </c>
      <c r="L122" s="32">
        <v>23.460999999999999</v>
      </c>
      <c r="M122" s="32">
        <v>23.234000000000002</v>
      </c>
      <c r="N122" s="96">
        <f t="shared" si="30"/>
        <v>23.236249999999998</v>
      </c>
    </row>
    <row r="123" spans="1:14" x14ac:dyDescent="0.25">
      <c r="A123" s="2">
        <v>2017</v>
      </c>
      <c r="B123" s="32">
        <v>21.376000000000001</v>
      </c>
      <c r="C123" s="32">
        <v>21.143000000000001</v>
      </c>
      <c r="D123" s="32">
        <v>21.353000000000002</v>
      </c>
      <c r="E123" s="32">
        <v>22.716000000000001</v>
      </c>
      <c r="F123" s="32">
        <v>24.170999999999999</v>
      </c>
      <c r="G123" s="32">
        <v>24.053999999999998</v>
      </c>
      <c r="H123" s="32">
        <v>24.213999999999999</v>
      </c>
      <c r="I123" s="32">
        <v>24.009</v>
      </c>
      <c r="J123" s="32">
        <v>24.087</v>
      </c>
      <c r="K123" s="32">
        <v>23.84</v>
      </c>
      <c r="L123" s="32">
        <v>23.344000000000001</v>
      </c>
      <c r="M123" s="32">
        <v>22.768000000000001</v>
      </c>
      <c r="N123" s="96">
        <f t="shared" si="30"/>
        <v>23.089583333333334</v>
      </c>
    </row>
    <row r="124" spans="1:14" x14ac:dyDescent="0.25">
      <c r="A124" s="2">
        <v>2018</v>
      </c>
      <c r="B124" s="32">
        <v>22.48</v>
      </c>
      <c r="C124" s="32">
        <v>20.411000000000001</v>
      </c>
      <c r="D124" s="32">
        <v>21.172999999999998</v>
      </c>
      <c r="E124" s="32">
        <v>22.154</v>
      </c>
      <c r="F124" s="32">
        <v>23.664999999999999</v>
      </c>
      <c r="G124" s="32">
        <v>23.821999999999999</v>
      </c>
      <c r="H124" s="32">
        <v>24.423999999999999</v>
      </c>
      <c r="I124" s="32">
        <v>24.321000000000002</v>
      </c>
      <c r="J124" s="32">
        <v>24.082999999999998</v>
      </c>
      <c r="K124" s="32">
        <v>23.643999999999998</v>
      </c>
      <c r="L124" s="32">
        <v>24.062000000000001</v>
      </c>
      <c r="M124" s="32">
        <v>22.713000000000001</v>
      </c>
      <c r="N124" s="96">
        <f t="shared" si="30"/>
        <v>23.079333333333338</v>
      </c>
    </row>
    <row r="125" spans="1:14" x14ac:dyDescent="0.25">
      <c r="A125" s="2">
        <v>2019</v>
      </c>
      <c r="B125" s="32">
        <v>21.451000000000001</v>
      </c>
      <c r="C125" s="32">
        <v>21.219000000000001</v>
      </c>
      <c r="D125" s="32">
        <v>21.015999999999998</v>
      </c>
      <c r="E125" s="32">
        <v>22.521999999999998</v>
      </c>
      <c r="F125" s="32">
        <v>24.116</v>
      </c>
      <c r="G125" s="32">
        <v>24.516999999999999</v>
      </c>
      <c r="H125" s="32">
        <v>23.981999999999999</v>
      </c>
      <c r="I125" s="32">
        <v>24.108000000000001</v>
      </c>
      <c r="J125" s="32">
        <v>24.091999999999999</v>
      </c>
      <c r="K125" s="32">
        <v>23.535</v>
      </c>
      <c r="L125" s="32">
        <v>23.783999999999999</v>
      </c>
      <c r="M125" s="32">
        <v>23.759</v>
      </c>
      <c r="N125" s="96">
        <f t="shared" si="30"/>
        <v>23.175083333333333</v>
      </c>
    </row>
    <row r="126" spans="1:14" x14ac:dyDescent="0.25">
      <c r="A126" s="2">
        <v>2020</v>
      </c>
      <c r="B126" s="32">
        <v>22.138999999999999</v>
      </c>
      <c r="C126" s="32">
        <v>21.512</v>
      </c>
      <c r="D126" s="32">
        <v>20.506</v>
      </c>
      <c r="E126" s="32">
        <v>22.821999999999999</v>
      </c>
      <c r="F126" s="32">
        <v>24.286999999999999</v>
      </c>
      <c r="G126" s="32">
        <v>24.045999999999999</v>
      </c>
      <c r="H126" s="32">
        <v>23.777999999999999</v>
      </c>
      <c r="I126" s="32">
        <v>23.728999999999999</v>
      </c>
      <c r="J126" s="32">
        <v>23.655000000000001</v>
      </c>
      <c r="K126" s="32">
        <v>23.745000000000001</v>
      </c>
      <c r="L126" s="32">
        <v>23.306999999999999</v>
      </c>
      <c r="M126" s="32">
        <v>22.896999999999998</v>
      </c>
      <c r="N126" s="96">
        <f t="shared" si="30"/>
        <v>23.035249999999994</v>
      </c>
    </row>
    <row r="128" spans="1:14" x14ac:dyDescent="0.25">
      <c r="A128" s="25" t="s">
        <v>96</v>
      </c>
      <c r="B128" s="32">
        <f t="shared" ref="B128:M128" si="31">AVERAGE(B113:B126)</f>
        <v>22.838179487179488</v>
      </c>
      <c r="C128" s="32">
        <f t="shared" si="31"/>
        <v>22.415388888888888</v>
      </c>
      <c r="D128" s="32">
        <f t="shared" si="31"/>
        <v>22.452539682539687</v>
      </c>
      <c r="E128" s="32">
        <f t="shared" si="31"/>
        <v>23.555811965811969</v>
      </c>
      <c r="F128" s="32">
        <f t="shared" si="31"/>
        <v>24.553936507936506</v>
      </c>
      <c r="G128" s="32">
        <f t="shared" si="31"/>
        <v>24.598384615384614</v>
      </c>
      <c r="H128" s="32">
        <f t="shared" si="31"/>
        <v>24.591984126984123</v>
      </c>
      <c r="I128" s="32">
        <f t="shared" si="31"/>
        <v>24.502515873015877</v>
      </c>
      <c r="J128" s="32">
        <f t="shared" si="31"/>
        <v>24.493785714285707</v>
      </c>
      <c r="K128" s="32">
        <f t="shared" si="31"/>
        <v>24.260325396825397</v>
      </c>
      <c r="L128" s="32">
        <f t="shared" si="31"/>
        <v>24.237063492063491</v>
      </c>
      <c r="M128" s="32">
        <f t="shared" si="31"/>
        <v>23.739564814814813</v>
      </c>
      <c r="N128" s="96">
        <f t="shared" ref="N128" si="32">AVERAGE(N113:N126)</f>
        <v>23.873667055167054</v>
      </c>
    </row>
    <row r="129" spans="1:14" x14ac:dyDescent="0.25">
      <c r="A129" s="25" t="s">
        <v>97</v>
      </c>
      <c r="B129" s="32">
        <f t="shared" ref="B129:M129" si="33">STDEV(B113:B126)</f>
        <v>0.84041730832768591</v>
      </c>
      <c r="C129" s="32">
        <f t="shared" si="33"/>
        <v>1.1746036892014509</v>
      </c>
      <c r="D129" s="32">
        <f t="shared" si="33"/>
        <v>1.2813300417503717</v>
      </c>
      <c r="E129" s="32">
        <f t="shared" si="33"/>
        <v>0.94018521442155467</v>
      </c>
      <c r="F129" s="32">
        <f t="shared" si="33"/>
        <v>0.47206948100775209</v>
      </c>
      <c r="G129" s="32">
        <f t="shared" si="33"/>
        <v>0.48513941955921946</v>
      </c>
      <c r="H129" s="32">
        <f t="shared" si="33"/>
        <v>0.52882765367180062</v>
      </c>
      <c r="I129" s="32">
        <f t="shared" si="33"/>
        <v>0.41364824555255264</v>
      </c>
      <c r="J129" s="32">
        <f t="shared" si="33"/>
        <v>0.52162942616550922</v>
      </c>
      <c r="K129" s="32">
        <f t="shared" si="33"/>
        <v>0.56291399531722364</v>
      </c>
      <c r="L129" s="32">
        <f t="shared" si="33"/>
        <v>0.75594698974808094</v>
      </c>
      <c r="M129" s="32">
        <f t="shared" si="33"/>
        <v>0.71560117405613</v>
      </c>
      <c r="N129" s="96">
        <f t="shared" ref="N129" si="34">STDEV(N113:N126)</f>
        <v>0.66048611840080862</v>
      </c>
    </row>
    <row r="130" spans="1:14" x14ac:dyDescent="0.25">
      <c r="A130" s="25" t="s">
        <v>98</v>
      </c>
      <c r="B130" s="32">
        <f t="shared" ref="B130:N130" si="35">B129/B128*100</f>
        <v>3.6798787258829679</v>
      </c>
      <c r="C130" s="32">
        <f t="shared" si="35"/>
        <v>5.2401664545007813</v>
      </c>
      <c r="D130" s="32">
        <f t="shared" si="35"/>
        <v>5.7068378894651435</v>
      </c>
      <c r="E130" s="32">
        <f t="shared" si="35"/>
        <v>3.9913088786160484</v>
      </c>
      <c r="F130" s="32">
        <f t="shared" si="35"/>
        <v>1.9225816636577451</v>
      </c>
      <c r="G130" s="32">
        <f t="shared" si="35"/>
        <v>1.972240970879843</v>
      </c>
      <c r="H130" s="32">
        <f t="shared" si="35"/>
        <v>2.1504066159978215</v>
      </c>
      <c r="I130" s="32">
        <f t="shared" si="35"/>
        <v>1.6881868282272803</v>
      </c>
      <c r="J130" s="32">
        <f t="shared" si="35"/>
        <v>2.1296398696803944</v>
      </c>
      <c r="K130" s="32">
        <f t="shared" si="35"/>
        <v>2.3203068636123247</v>
      </c>
      <c r="L130" s="32">
        <f t="shared" si="35"/>
        <v>3.1189710337459751</v>
      </c>
      <c r="M130" s="32">
        <f t="shared" si="35"/>
        <v>3.0143820227469162</v>
      </c>
      <c r="N130" s="96">
        <f t="shared" si="35"/>
        <v>2.7665884628220847</v>
      </c>
    </row>
    <row r="131" spans="1:14" x14ac:dyDescent="0.25">
      <c r="A131" s="25" t="s">
        <v>99</v>
      </c>
      <c r="B131" s="32">
        <f t="shared" ref="B131:M131" si="36">MIN(B113:B126)</f>
        <v>21.376000000000001</v>
      </c>
      <c r="C131" s="32">
        <f t="shared" si="36"/>
        <v>20.411000000000001</v>
      </c>
      <c r="D131" s="32">
        <f t="shared" si="36"/>
        <v>20.506</v>
      </c>
      <c r="E131" s="32">
        <f t="shared" si="36"/>
        <v>22.154</v>
      </c>
      <c r="F131" s="32">
        <f t="shared" si="36"/>
        <v>23.664999999999999</v>
      </c>
      <c r="G131" s="32">
        <f t="shared" si="36"/>
        <v>23.821999999999999</v>
      </c>
      <c r="H131" s="32">
        <f t="shared" si="36"/>
        <v>23.777999999999999</v>
      </c>
      <c r="I131" s="32">
        <f t="shared" si="36"/>
        <v>23.728999999999999</v>
      </c>
      <c r="J131" s="32">
        <f t="shared" si="36"/>
        <v>23.655000000000001</v>
      </c>
      <c r="K131" s="32">
        <f t="shared" si="36"/>
        <v>23.535</v>
      </c>
      <c r="L131" s="32">
        <f t="shared" si="36"/>
        <v>23.306999999999999</v>
      </c>
      <c r="M131" s="32">
        <f t="shared" si="36"/>
        <v>22.713000000000001</v>
      </c>
      <c r="N131" s="96">
        <f t="shared" ref="N131" si="37">MIN(N113:N126)</f>
        <v>23.035249999999994</v>
      </c>
    </row>
    <row r="132" spans="1:14" x14ac:dyDescent="0.25">
      <c r="A132" s="25" t="s">
        <v>100</v>
      </c>
      <c r="B132" s="32">
        <f t="shared" ref="B132:M132" si="38">MAX(B113:B126)</f>
        <v>23.833333333333336</v>
      </c>
      <c r="C132" s="32">
        <f t="shared" si="38"/>
        <v>24.3</v>
      </c>
      <c r="D132" s="32">
        <f t="shared" si="38"/>
        <v>24.4</v>
      </c>
      <c r="E132" s="32">
        <f t="shared" si="38"/>
        <v>25</v>
      </c>
      <c r="F132" s="32">
        <f t="shared" si="38"/>
        <v>25.4</v>
      </c>
      <c r="G132" s="32">
        <f t="shared" si="38"/>
        <v>25.2</v>
      </c>
      <c r="H132" s="32">
        <f t="shared" si="38"/>
        <v>25.777777777777782</v>
      </c>
      <c r="I132" s="32">
        <f t="shared" si="38"/>
        <v>25.222222222222225</v>
      </c>
      <c r="J132" s="32">
        <f t="shared" si="38"/>
        <v>25.6</v>
      </c>
      <c r="K132" s="32">
        <f t="shared" si="38"/>
        <v>25.5</v>
      </c>
      <c r="L132" s="32">
        <f t="shared" si="38"/>
        <v>26.3</v>
      </c>
      <c r="M132" s="32">
        <f t="shared" si="38"/>
        <v>24.777777777777775</v>
      </c>
      <c r="N132" s="96">
        <f t="shared" ref="N132" si="39">MAX(N113:N126)</f>
        <v>24.736363636363638</v>
      </c>
    </row>
    <row r="133" spans="1:14" x14ac:dyDescent="0.25">
      <c r="A133" s="25" t="s">
        <v>101</v>
      </c>
      <c r="B133" s="32">
        <f t="shared" ref="B133:M133" si="40">QUARTILE(B113:B126,1)</f>
        <v>22.216999999999999</v>
      </c>
      <c r="C133" s="32">
        <f t="shared" si="40"/>
        <v>21.390500000000003</v>
      </c>
      <c r="D133" s="32">
        <f t="shared" si="40"/>
        <v>21.2285</v>
      </c>
      <c r="E133" s="32">
        <f t="shared" si="40"/>
        <v>22.716000000000001</v>
      </c>
      <c r="F133" s="32">
        <f t="shared" si="40"/>
        <v>24.2</v>
      </c>
      <c r="G133" s="32">
        <f t="shared" si="40"/>
        <v>24.096</v>
      </c>
      <c r="H133" s="32">
        <f t="shared" si="40"/>
        <v>24.24325</v>
      </c>
      <c r="I133" s="32">
        <f t="shared" si="40"/>
        <v>24.2865</v>
      </c>
      <c r="J133" s="32">
        <f t="shared" si="40"/>
        <v>24.088249999999999</v>
      </c>
      <c r="K133" s="32">
        <f t="shared" si="40"/>
        <v>23.802499999999998</v>
      </c>
      <c r="L133" s="32">
        <f t="shared" si="40"/>
        <v>23.838000000000001</v>
      </c>
      <c r="M133" s="32">
        <f t="shared" si="40"/>
        <v>23.149750000000001</v>
      </c>
      <c r="N133" s="96">
        <f t="shared" ref="N133" si="41">QUARTILE(N113:N126,1)</f>
        <v>23.175083333333333</v>
      </c>
    </row>
    <row r="134" spans="1:14" x14ac:dyDescent="0.25">
      <c r="A134" s="25" t="s">
        <v>102</v>
      </c>
      <c r="B134" s="32">
        <f t="shared" ref="B134:M134" si="42">QUARTILE(B113:B126,2)</f>
        <v>23.2</v>
      </c>
      <c r="C134" s="32">
        <f t="shared" si="42"/>
        <v>22.95</v>
      </c>
      <c r="D134" s="32">
        <f t="shared" si="42"/>
        <v>22.75</v>
      </c>
      <c r="E134" s="32">
        <f t="shared" si="42"/>
        <v>23.6</v>
      </c>
      <c r="F134" s="32">
        <f t="shared" si="42"/>
        <v>24.55</v>
      </c>
      <c r="G134" s="32">
        <f t="shared" si="42"/>
        <v>24.544</v>
      </c>
      <c r="H134" s="32">
        <f t="shared" si="42"/>
        <v>24.6</v>
      </c>
      <c r="I134" s="32">
        <f t="shared" si="42"/>
        <v>24.532</v>
      </c>
      <c r="J134" s="32">
        <f t="shared" si="42"/>
        <v>24.5</v>
      </c>
      <c r="K134" s="32">
        <f t="shared" si="42"/>
        <v>24.25</v>
      </c>
      <c r="L134" s="32">
        <f t="shared" si="42"/>
        <v>24.235999999999997</v>
      </c>
      <c r="M134" s="32">
        <f t="shared" si="42"/>
        <v>23.779499999999999</v>
      </c>
      <c r="N134" s="96">
        <f t="shared" ref="N134" si="43">QUARTILE(N113:N126,2)</f>
        <v>24.025000000000002</v>
      </c>
    </row>
    <row r="135" spans="1:14" x14ac:dyDescent="0.25">
      <c r="A135" s="25" t="s">
        <v>103</v>
      </c>
      <c r="B135" s="32">
        <f t="shared" ref="B135:M135" si="44">QUARTILE(B113:B126,3)</f>
        <v>23.5</v>
      </c>
      <c r="C135" s="32">
        <f t="shared" si="44"/>
        <v>23.324999999999999</v>
      </c>
      <c r="D135" s="32">
        <f t="shared" si="44"/>
        <v>23.491666666666667</v>
      </c>
      <c r="E135" s="32">
        <f t="shared" si="44"/>
        <v>24.3</v>
      </c>
      <c r="F135" s="32">
        <f t="shared" si="44"/>
        <v>24.8</v>
      </c>
      <c r="G135" s="32">
        <f t="shared" si="44"/>
        <v>25</v>
      </c>
      <c r="H135" s="32">
        <f t="shared" si="44"/>
        <v>24.774999999999999</v>
      </c>
      <c r="I135" s="32">
        <f t="shared" si="44"/>
        <v>24.774999999999999</v>
      </c>
      <c r="J135" s="32">
        <f t="shared" si="44"/>
        <v>24.79325</v>
      </c>
      <c r="K135" s="32">
        <f t="shared" si="44"/>
        <v>24.501249999999999</v>
      </c>
      <c r="L135" s="32">
        <f t="shared" si="44"/>
        <v>24.4</v>
      </c>
      <c r="M135" s="32">
        <f t="shared" si="44"/>
        <v>24.3445</v>
      </c>
      <c r="N135" s="96">
        <f t="shared" ref="N135" si="45">QUARTILE(N113:N126,3)</f>
        <v>24.5</v>
      </c>
    </row>
    <row r="138" spans="1:14" ht="18.75" x14ac:dyDescent="0.3">
      <c r="A138" s="26" t="s">
        <v>141</v>
      </c>
    </row>
    <row r="139" spans="1:14" ht="15.75" x14ac:dyDescent="0.25">
      <c r="A139" s="23" t="s">
        <v>112</v>
      </c>
      <c r="N139" s="91"/>
    </row>
    <row r="140" spans="1:14"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row>
    <row r="141" spans="1:14" x14ac:dyDescent="0.25">
      <c r="A141" s="2">
        <v>2015</v>
      </c>
      <c r="B141" s="32">
        <v>21.245000000000001</v>
      </c>
      <c r="C141" s="32">
        <v>21.946000000000002</v>
      </c>
      <c r="D141" s="32">
        <v>21.498999999999999</v>
      </c>
      <c r="E141" s="32">
        <v>23.18</v>
      </c>
      <c r="F141" s="32">
        <v>24.158999999999999</v>
      </c>
      <c r="G141" s="32">
        <v>24.693000000000001</v>
      </c>
      <c r="H141" s="32">
        <v>24.503</v>
      </c>
      <c r="I141" s="32">
        <v>24.614999999999998</v>
      </c>
      <c r="J141" s="32">
        <v>24.831</v>
      </c>
      <c r="K141" s="32">
        <v>24.478000000000002</v>
      </c>
      <c r="L141" s="32">
        <v>24.244</v>
      </c>
      <c r="M141" s="32">
        <v>24.347000000000001</v>
      </c>
      <c r="N141" s="96">
        <f t="shared" ref="N141:N146" si="46">AVERAGE(B141:M141)</f>
        <v>23.645</v>
      </c>
    </row>
    <row r="142" spans="1:14" x14ac:dyDescent="0.25">
      <c r="A142" s="2">
        <v>2016</v>
      </c>
      <c r="B142" s="32">
        <v>22.254999999999999</v>
      </c>
      <c r="C142" s="32">
        <v>21.759</v>
      </c>
      <c r="D142" s="32">
        <v>22.059000000000001</v>
      </c>
      <c r="E142" s="32">
        <v>22.838000000000001</v>
      </c>
      <c r="F142" s="32">
        <v>24.501999999999999</v>
      </c>
      <c r="G142" s="32">
        <v>24.361000000000001</v>
      </c>
      <c r="H142" s="32">
        <v>24.638999999999999</v>
      </c>
      <c r="I142" s="32">
        <v>24.695</v>
      </c>
      <c r="J142" s="32">
        <v>24.407</v>
      </c>
      <c r="K142" s="32">
        <v>24.238</v>
      </c>
      <c r="L142" s="32">
        <v>24.056999999999999</v>
      </c>
      <c r="M142" s="32">
        <v>23.411999999999999</v>
      </c>
      <c r="N142" s="96">
        <f t="shared" si="46"/>
        <v>23.601833333333332</v>
      </c>
    </row>
    <row r="143" spans="1:14" x14ac:dyDescent="0.25">
      <c r="A143" s="2">
        <v>2017</v>
      </c>
      <c r="B143" s="32">
        <v>21.613</v>
      </c>
      <c r="C143" s="32">
        <v>21.274000000000001</v>
      </c>
      <c r="D143" s="32">
        <v>21.663</v>
      </c>
      <c r="E143" s="32">
        <v>23.03</v>
      </c>
      <c r="F143" s="32">
        <v>24.247</v>
      </c>
      <c r="G143" s="32">
        <v>24.187000000000001</v>
      </c>
      <c r="H143" s="32">
        <v>24.516999999999999</v>
      </c>
      <c r="I143" s="32">
        <v>24.123000000000001</v>
      </c>
      <c r="J143" s="32">
        <v>23.946000000000002</v>
      </c>
      <c r="K143" s="32">
        <v>23.888000000000002</v>
      </c>
      <c r="L143" s="32">
        <v>23.428000000000001</v>
      </c>
      <c r="M143" s="32">
        <v>22.885000000000002</v>
      </c>
      <c r="N143" s="96">
        <f t="shared" si="46"/>
        <v>23.233416666666667</v>
      </c>
    </row>
    <row r="144" spans="1:14" x14ac:dyDescent="0.25">
      <c r="A144" s="2">
        <v>2018</v>
      </c>
      <c r="B144" s="32">
        <v>22.582000000000001</v>
      </c>
      <c r="C144" s="32">
        <v>20.753</v>
      </c>
      <c r="D144" s="32">
        <v>21.265999999999998</v>
      </c>
      <c r="E144" s="32">
        <v>22.606000000000002</v>
      </c>
      <c r="F144" s="32">
        <v>23.651</v>
      </c>
      <c r="G144" s="32">
        <v>23.966999999999999</v>
      </c>
      <c r="H144" s="32">
        <v>24.032</v>
      </c>
      <c r="I144" s="32">
        <v>24.265000000000001</v>
      </c>
      <c r="J144" s="32">
        <v>24.027999999999999</v>
      </c>
      <c r="K144" s="32">
        <v>23.411000000000001</v>
      </c>
      <c r="L144" s="32">
        <v>23.946000000000002</v>
      </c>
      <c r="M144" s="32">
        <v>22.643999999999998</v>
      </c>
      <c r="N144" s="96">
        <f t="shared" si="46"/>
        <v>23.095916666666668</v>
      </c>
    </row>
    <row r="145" spans="1:14" x14ac:dyDescent="0.25">
      <c r="A145" s="2">
        <v>2019</v>
      </c>
      <c r="B145" s="32">
        <v>21.413</v>
      </c>
      <c r="C145" s="32">
        <v>21.420999999999999</v>
      </c>
      <c r="D145" s="32">
        <v>21.350999999999999</v>
      </c>
      <c r="E145" s="32">
        <v>22.751000000000001</v>
      </c>
      <c r="F145" s="32">
        <v>24.2</v>
      </c>
      <c r="G145" s="32">
        <v>24.672999999999998</v>
      </c>
      <c r="H145" s="32">
        <v>24.21</v>
      </c>
      <c r="I145" s="32">
        <v>24.3</v>
      </c>
      <c r="J145" s="32">
        <v>24.181999999999999</v>
      </c>
      <c r="K145" s="32">
        <v>23.550999999999998</v>
      </c>
      <c r="L145" s="32">
        <v>23.925000000000001</v>
      </c>
      <c r="M145" s="32">
        <v>23.867999999999999</v>
      </c>
      <c r="N145" s="96">
        <f t="shared" si="46"/>
        <v>23.32041666666667</v>
      </c>
    </row>
    <row r="146" spans="1:14" x14ac:dyDescent="0.25">
      <c r="A146" s="2">
        <v>2020</v>
      </c>
      <c r="B146" s="32">
        <v>22.253</v>
      </c>
      <c r="C146" s="32">
        <v>21.684000000000001</v>
      </c>
      <c r="D146" s="32">
        <v>20.751000000000001</v>
      </c>
      <c r="E146" s="32">
        <v>22.821999999999999</v>
      </c>
      <c r="F146" s="32">
        <v>24.202000000000002</v>
      </c>
      <c r="G146" s="32">
        <v>23.972999999999999</v>
      </c>
      <c r="H146" s="32">
        <v>23.803000000000001</v>
      </c>
      <c r="I146" s="32">
        <v>23.713999999999999</v>
      </c>
      <c r="J146" s="32">
        <v>23.486999999999998</v>
      </c>
      <c r="K146" s="32">
        <v>23.567</v>
      </c>
      <c r="L146" s="32">
        <v>23.001000000000001</v>
      </c>
      <c r="M146" s="32">
        <v>22.893999999999998</v>
      </c>
      <c r="N146" s="96">
        <f t="shared" si="46"/>
        <v>23.012583333333335</v>
      </c>
    </row>
    <row r="148" spans="1:14" x14ac:dyDescent="0.25">
      <c r="A148" s="25" t="s">
        <v>96</v>
      </c>
      <c r="B148" s="32">
        <f t="shared" ref="B148:N148" si="47">AVERAGE(B141:B146)</f>
        <v>21.8935</v>
      </c>
      <c r="C148" s="32">
        <f t="shared" si="47"/>
        <v>21.47283333333333</v>
      </c>
      <c r="D148" s="32">
        <f t="shared" si="47"/>
        <v>21.4315</v>
      </c>
      <c r="E148" s="32">
        <f t="shared" si="47"/>
        <v>22.871166666666667</v>
      </c>
      <c r="F148" s="32">
        <f t="shared" si="47"/>
        <v>24.160166666666669</v>
      </c>
      <c r="G148" s="32">
        <f t="shared" si="47"/>
        <v>24.308999999999997</v>
      </c>
      <c r="H148" s="32">
        <f t="shared" si="47"/>
        <v>24.283999999999995</v>
      </c>
      <c r="I148" s="32">
        <f t="shared" si="47"/>
        <v>24.28533333333333</v>
      </c>
      <c r="J148" s="32">
        <f t="shared" si="47"/>
        <v>24.146833333333333</v>
      </c>
      <c r="K148" s="32">
        <f t="shared" si="47"/>
        <v>23.855500000000003</v>
      </c>
      <c r="L148" s="32">
        <f t="shared" si="47"/>
        <v>23.766833333333334</v>
      </c>
      <c r="M148" s="32">
        <f t="shared" si="47"/>
        <v>23.341666666666669</v>
      </c>
      <c r="N148" s="96">
        <f t="shared" si="47"/>
        <v>23.318194444444444</v>
      </c>
    </row>
    <row r="149" spans="1:14" x14ac:dyDescent="0.25">
      <c r="A149" s="25" t="s">
        <v>97</v>
      </c>
      <c r="B149" s="32">
        <f t="shared" ref="B149:N149" si="48">STDEV(B141:B146)</f>
        <v>0.54112244455391045</v>
      </c>
      <c r="C149" s="32">
        <f t="shared" si="48"/>
        <v>0.42679054191332194</v>
      </c>
      <c r="D149" s="32">
        <f t="shared" si="48"/>
        <v>0.43562724891815485</v>
      </c>
      <c r="E149" s="32">
        <f t="shared" si="48"/>
        <v>0.20439023133864906</v>
      </c>
      <c r="F149" s="32">
        <f t="shared" si="48"/>
        <v>0.27820094655961641</v>
      </c>
      <c r="G149" s="32">
        <f t="shared" si="48"/>
        <v>0.32477684646538491</v>
      </c>
      <c r="H149" s="32">
        <f t="shared" si="48"/>
        <v>0.32515104182517957</v>
      </c>
      <c r="I149" s="32">
        <f t="shared" si="48"/>
        <v>0.35493924362722523</v>
      </c>
      <c r="J149" s="32">
        <f t="shared" si="48"/>
        <v>0.45317608792462444</v>
      </c>
      <c r="K149" s="32">
        <f t="shared" si="48"/>
        <v>0.42623972128369303</v>
      </c>
      <c r="L149" s="32">
        <f t="shared" si="48"/>
        <v>0.46266852785408491</v>
      </c>
      <c r="M149" s="32">
        <f t="shared" si="48"/>
        <v>0.66156743168528731</v>
      </c>
      <c r="N149" s="96">
        <f t="shared" si="48"/>
        <v>0.25971163317688878</v>
      </c>
    </row>
    <row r="150" spans="1:14" x14ac:dyDescent="0.25">
      <c r="A150" s="25" t="s">
        <v>98</v>
      </c>
      <c r="B150" s="32">
        <f t="shared" ref="B150:N150" si="49">B149/B148*100</f>
        <v>2.4716123258223237</v>
      </c>
      <c r="C150" s="32">
        <f t="shared" si="49"/>
        <v>1.9875837309778495</v>
      </c>
      <c r="D150" s="32">
        <f t="shared" si="49"/>
        <v>2.0326493662046747</v>
      </c>
      <c r="E150" s="32">
        <f t="shared" si="49"/>
        <v>0.89365896509571319</v>
      </c>
      <c r="F150" s="32">
        <f t="shared" si="49"/>
        <v>1.1514860406300305</v>
      </c>
      <c r="G150" s="32">
        <f t="shared" si="49"/>
        <v>1.3360354044402687</v>
      </c>
      <c r="H150" s="32">
        <f t="shared" si="49"/>
        <v>1.3389517452857012</v>
      </c>
      <c r="I150" s="32">
        <f t="shared" si="49"/>
        <v>1.4615374586604752</v>
      </c>
      <c r="J150" s="32">
        <f t="shared" si="49"/>
        <v>1.8767516289560031</v>
      </c>
      <c r="K150" s="32">
        <f t="shared" si="49"/>
        <v>1.7867566023922909</v>
      </c>
      <c r="L150" s="32">
        <f t="shared" si="49"/>
        <v>1.9466982469439269</v>
      </c>
      <c r="M150" s="32">
        <f t="shared" si="49"/>
        <v>2.8342767512400737</v>
      </c>
      <c r="N150" s="96">
        <f t="shared" si="49"/>
        <v>1.1137724826664914</v>
      </c>
    </row>
    <row r="151" spans="1:14" x14ac:dyDescent="0.25">
      <c r="A151" s="25" t="s">
        <v>99</v>
      </c>
      <c r="B151" s="32">
        <f t="shared" ref="B151:N151" si="50">MIN(B141:B146)</f>
        <v>21.245000000000001</v>
      </c>
      <c r="C151" s="32">
        <f t="shared" si="50"/>
        <v>20.753</v>
      </c>
      <c r="D151" s="32">
        <f t="shared" si="50"/>
        <v>20.751000000000001</v>
      </c>
      <c r="E151" s="32">
        <f t="shared" si="50"/>
        <v>22.606000000000002</v>
      </c>
      <c r="F151" s="32">
        <f t="shared" si="50"/>
        <v>23.651</v>
      </c>
      <c r="G151" s="32">
        <f t="shared" si="50"/>
        <v>23.966999999999999</v>
      </c>
      <c r="H151" s="32">
        <f t="shared" si="50"/>
        <v>23.803000000000001</v>
      </c>
      <c r="I151" s="32">
        <f t="shared" si="50"/>
        <v>23.713999999999999</v>
      </c>
      <c r="J151" s="32">
        <f t="shared" si="50"/>
        <v>23.486999999999998</v>
      </c>
      <c r="K151" s="32">
        <f t="shared" si="50"/>
        <v>23.411000000000001</v>
      </c>
      <c r="L151" s="32">
        <f t="shared" si="50"/>
        <v>23.001000000000001</v>
      </c>
      <c r="M151" s="32">
        <f t="shared" si="50"/>
        <v>22.643999999999998</v>
      </c>
      <c r="N151" s="96">
        <f t="shared" si="50"/>
        <v>23.012583333333335</v>
      </c>
    </row>
    <row r="152" spans="1:14" x14ac:dyDescent="0.25">
      <c r="A152" s="25" t="s">
        <v>100</v>
      </c>
      <c r="B152" s="32">
        <f t="shared" ref="B152:N152" si="51">MAX(B141:B146)</f>
        <v>22.582000000000001</v>
      </c>
      <c r="C152" s="32">
        <f t="shared" si="51"/>
        <v>21.946000000000002</v>
      </c>
      <c r="D152" s="32">
        <f t="shared" si="51"/>
        <v>22.059000000000001</v>
      </c>
      <c r="E152" s="32">
        <f t="shared" si="51"/>
        <v>23.18</v>
      </c>
      <c r="F152" s="32">
        <f t="shared" si="51"/>
        <v>24.501999999999999</v>
      </c>
      <c r="G152" s="32">
        <f t="shared" si="51"/>
        <v>24.693000000000001</v>
      </c>
      <c r="H152" s="32">
        <f t="shared" si="51"/>
        <v>24.638999999999999</v>
      </c>
      <c r="I152" s="32">
        <f t="shared" si="51"/>
        <v>24.695</v>
      </c>
      <c r="J152" s="32">
        <f t="shared" si="51"/>
        <v>24.831</v>
      </c>
      <c r="K152" s="32">
        <f t="shared" si="51"/>
        <v>24.478000000000002</v>
      </c>
      <c r="L152" s="32">
        <f t="shared" si="51"/>
        <v>24.244</v>
      </c>
      <c r="M152" s="32">
        <f t="shared" si="51"/>
        <v>24.347000000000001</v>
      </c>
      <c r="N152" s="96">
        <f t="shared" si="51"/>
        <v>23.645</v>
      </c>
    </row>
    <row r="153" spans="1:14" x14ac:dyDescent="0.25">
      <c r="A153" s="25" t="s">
        <v>101</v>
      </c>
      <c r="B153" s="32">
        <f t="shared" ref="B153:N153" si="52">QUARTILE(B141:B146,1)</f>
        <v>21.463000000000001</v>
      </c>
      <c r="C153" s="32">
        <f t="shared" si="52"/>
        <v>21.310749999999999</v>
      </c>
      <c r="D153" s="32">
        <f t="shared" si="52"/>
        <v>21.28725</v>
      </c>
      <c r="E153" s="32">
        <f t="shared" si="52"/>
        <v>22.768750000000001</v>
      </c>
      <c r="F153" s="32">
        <f t="shared" si="52"/>
        <v>24.169249999999998</v>
      </c>
      <c r="G153" s="32">
        <f t="shared" si="52"/>
        <v>24.026499999999999</v>
      </c>
      <c r="H153" s="32">
        <f t="shared" si="52"/>
        <v>24.076499999999999</v>
      </c>
      <c r="I153" s="32">
        <f t="shared" si="52"/>
        <v>24.1585</v>
      </c>
      <c r="J153" s="32">
        <f t="shared" si="52"/>
        <v>23.9665</v>
      </c>
      <c r="K153" s="32">
        <f t="shared" si="52"/>
        <v>23.555</v>
      </c>
      <c r="L153" s="32">
        <f t="shared" si="52"/>
        <v>23.552250000000001</v>
      </c>
      <c r="M153" s="32">
        <f t="shared" si="52"/>
        <v>22.887250000000002</v>
      </c>
      <c r="N153" s="96">
        <f t="shared" si="52"/>
        <v>23.130291666666668</v>
      </c>
    </row>
    <row r="154" spans="1:14" x14ac:dyDescent="0.25">
      <c r="A154" s="25" t="s">
        <v>102</v>
      </c>
      <c r="B154" s="32">
        <f t="shared" ref="B154:N154" si="53">QUARTILE(B141:B146,2)</f>
        <v>21.933</v>
      </c>
      <c r="C154" s="32">
        <f t="shared" si="53"/>
        <v>21.552500000000002</v>
      </c>
      <c r="D154" s="32">
        <f t="shared" si="53"/>
        <v>21.424999999999997</v>
      </c>
      <c r="E154" s="32">
        <f t="shared" si="53"/>
        <v>22.83</v>
      </c>
      <c r="F154" s="32">
        <f t="shared" si="53"/>
        <v>24.201000000000001</v>
      </c>
      <c r="G154" s="32">
        <f t="shared" si="53"/>
        <v>24.274000000000001</v>
      </c>
      <c r="H154" s="32">
        <f t="shared" si="53"/>
        <v>24.3565</v>
      </c>
      <c r="I154" s="32">
        <f t="shared" si="53"/>
        <v>24.282499999999999</v>
      </c>
      <c r="J154" s="32">
        <f t="shared" si="53"/>
        <v>24.104999999999997</v>
      </c>
      <c r="K154" s="32">
        <f t="shared" si="53"/>
        <v>23.727499999999999</v>
      </c>
      <c r="L154" s="32">
        <f t="shared" si="53"/>
        <v>23.935500000000001</v>
      </c>
      <c r="M154" s="32">
        <f t="shared" si="53"/>
        <v>23.152999999999999</v>
      </c>
      <c r="N154" s="96">
        <f t="shared" si="53"/>
        <v>23.276916666666668</v>
      </c>
    </row>
    <row r="155" spans="1:14" x14ac:dyDescent="0.25">
      <c r="A155" s="25" t="s">
        <v>103</v>
      </c>
      <c r="B155" s="32">
        <f t="shared" ref="B155:N155" si="54">QUARTILE(B141:B146,3)</f>
        <v>22.2545</v>
      </c>
      <c r="C155" s="32">
        <f t="shared" si="54"/>
        <v>21.74025</v>
      </c>
      <c r="D155" s="32">
        <f t="shared" si="54"/>
        <v>21.622</v>
      </c>
      <c r="E155" s="32">
        <f t="shared" si="54"/>
        <v>22.981999999999999</v>
      </c>
      <c r="F155" s="32">
        <f t="shared" si="54"/>
        <v>24.235749999999999</v>
      </c>
      <c r="G155" s="32">
        <f t="shared" si="54"/>
        <v>24.594999999999999</v>
      </c>
      <c r="H155" s="32">
        <f t="shared" si="54"/>
        <v>24.513500000000001</v>
      </c>
      <c r="I155" s="32">
        <f t="shared" si="54"/>
        <v>24.536249999999999</v>
      </c>
      <c r="J155" s="32">
        <f t="shared" si="54"/>
        <v>24.350749999999998</v>
      </c>
      <c r="K155" s="32">
        <f t="shared" si="54"/>
        <v>24.150500000000001</v>
      </c>
      <c r="L155" s="32">
        <f t="shared" si="54"/>
        <v>24.029249999999998</v>
      </c>
      <c r="M155" s="32">
        <f t="shared" si="54"/>
        <v>23.753999999999998</v>
      </c>
      <c r="N155" s="96">
        <f t="shared" si="54"/>
        <v>23.531479166666667</v>
      </c>
    </row>
    <row r="158" spans="1:14" ht="18.75" x14ac:dyDescent="0.3">
      <c r="A158" s="26" t="s">
        <v>26</v>
      </c>
    </row>
    <row r="159" spans="1:14" ht="15.75" x14ac:dyDescent="0.25">
      <c r="A159" s="23" t="s">
        <v>112</v>
      </c>
      <c r="N159" s="91"/>
    </row>
    <row r="160" spans="1:14"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row>
    <row r="161" spans="1:14" x14ac:dyDescent="0.25">
      <c r="A161" s="2">
        <v>2015</v>
      </c>
      <c r="B161"/>
      <c r="C161" s="32"/>
      <c r="D161" s="32">
        <v>22.212</v>
      </c>
      <c r="E161" s="32">
        <v>23.632000000000001</v>
      </c>
      <c r="F161" s="32">
        <v>24.181999999999999</v>
      </c>
      <c r="G161" s="32">
        <v>24.364000000000001</v>
      </c>
      <c r="H161" s="32">
        <v>24.193999999999999</v>
      </c>
      <c r="I161" s="32">
        <v>24.277999999999999</v>
      </c>
      <c r="J161" s="32">
        <v>24.228999999999999</v>
      </c>
      <c r="K161" s="32">
        <v>23.919</v>
      </c>
      <c r="L161" s="32">
        <v>23.81</v>
      </c>
      <c r="M161" s="32">
        <v>24.204000000000001</v>
      </c>
      <c r="N161" s="96"/>
    </row>
    <row r="162" spans="1:14" x14ac:dyDescent="0.25">
      <c r="A162" s="2">
        <v>2016</v>
      </c>
      <c r="B162" s="32">
        <v>23.106000000000002</v>
      </c>
      <c r="C162" s="32">
        <v>22.716999999999999</v>
      </c>
      <c r="D162" s="32"/>
      <c r="E162" s="32"/>
      <c r="F162" s="32">
        <v>24.599</v>
      </c>
      <c r="G162" s="32">
        <v>24.137</v>
      </c>
      <c r="H162" s="32">
        <v>24.102</v>
      </c>
      <c r="I162" s="32">
        <v>24.158000000000001</v>
      </c>
      <c r="J162" s="32">
        <v>23.608000000000001</v>
      </c>
      <c r="K162" s="32">
        <v>23.466000000000001</v>
      </c>
      <c r="L162" s="32">
        <v>23.055</v>
      </c>
      <c r="M162" s="32">
        <v>23.573</v>
      </c>
      <c r="N162" s="96"/>
    </row>
    <row r="163" spans="1:14" x14ac:dyDescent="0.25">
      <c r="A163" s="2">
        <v>2017</v>
      </c>
      <c r="B163" s="32">
        <v>22.131</v>
      </c>
      <c r="C163" s="32">
        <v>22.321000000000002</v>
      </c>
      <c r="D163" s="32">
        <v>22.581</v>
      </c>
      <c r="E163" s="32">
        <v>23.527000000000001</v>
      </c>
      <c r="F163" s="32">
        <v>24.247</v>
      </c>
      <c r="G163" s="32">
        <v>23.978999999999999</v>
      </c>
      <c r="H163" s="32">
        <v>24.367000000000001</v>
      </c>
      <c r="I163" s="32">
        <v>23.936</v>
      </c>
      <c r="J163" s="32">
        <v>23.710999999999999</v>
      </c>
      <c r="K163" s="32">
        <v>23.552</v>
      </c>
      <c r="L163" s="32">
        <v>23.257999999999999</v>
      </c>
      <c r="M163" s="32">
        <v>23.433</v>
      </c>
      <c r="N163" s="96">
        <f t="shared" ref="N163:N166" si="55">AVERAGE(B163:M163)</f>
        <v>23.420249999999999</v>
      </c>
    </row>
    <row r="164" spans="1:14" x14ac:dyDescent="0.25">
      <c r="A164" s="2">
        <v>2018</v>
      </c>
      <c r="B164" s="32">
        <v>23.004000000000001</v>
      </c>
      <c r="C164" s="32">
        <v>22.114000000000001</v>
      </c>
      <c r="D164" s="32">
        <v>22.298999999999999</v>
      </c>
      <c r="E164" s="32">
        <v>23.244</v>
      </c>
      <c r="F164" s="32">
        <v>23.684999999999999</v>
      </c>
      <c r="G164" s="32">
        <v>23.850999999999999</v>
      </c>
      <c r="H164" s="32">
        <v>24.17</v>
      </c>
      <c r="I164" s="32">
        <v>23.911999999999999</v>
      </c>
      <c r="J164" s="32">
        <v>23.539000000000001</v>
      </c>
      <c r="K164" s="32">
        <v>22.841999999999999</v>
      </c>
      <c r="L164" s="32">
        <v>23.76</v>
      </c>
      <c r="M164" s="32">
        <v>22.988</v>
      </c>
      <c r="N164" s="96">
        <f t="shared" si="55"/>
        <v>23.284000000000002</v>
      </c>
    </row>
    <row r="165" spans="1:14" x14ac:dyDescent="0.25">
      <c r="A165" s="2">
        <v>2019</v>
      </c>
      <c r="B165" s="32">
        <v>22.137</v>
      </c>
      <c r="C165" s="32">
        <v>22.221</v>
      </c>
      <c r="D165" s="32">
        <v>22.350999999999999</v>
      </c>
      <c r="E165" s="32">
        <v>23.436</v>
      </c>
      <c r="F165" s="32">
        <v>24.114000000000001</v>
      </c>
      <c r="G165" s="32">
        <v>24.561</v>
      </c>
      <c r="H165" s="32">
        <v>24.088999999999999</v>
      </c>
      <c r="I165" s="32">
        <v>24.184999999999999</v>
      </c>
      <c r="J165" s="32">
        <v>23.818999999999999</v>
      </c>
      <c r="K165" s="32">
        <v>23.222999999999999</v>
      </c>
      <c r="L165" s="32">
        <v>23.751000000000001</v>
      </c>
      <c r="M165" s="32">
        <v>24.207000000000001</v>
      </c>
      <c r="N165" s="96">
        <f t="shared" si="55"/>
        <v>23.507833333333334</v>
      </c>
    </row>
    <row r="166" spans="1:14" x14ac:dyDescent="0.25">
      <c r="A166" s="2">
        <v>2020</v>
      </c>
      <c r="B166" s="32">
        <v>23.004999999999999</v>
      </c>
      <c r="C166" s="32">
        <v>22.727</v>
      </c>
      <c r="D166" s="32">
        <v>22.187999999999999</v>
      </c>
      <c r="E166" s="32">
        <v>23.622</v>
      </c>
      <c r="F166" s="32">
        <v>24.495000000000001</v>
      </c>
      <c r="G166" s="32">
        <v>24.207000000000001</v>
      </c>
      <c r="H166" s="32">
        <v>23.931000000000001</v>
      </c>
      <c r="I166" s="32">
        <v>23.811</v>
      </c>
      <c r="J166" s="32">
        <v>23.42</v>
      </c>
      <c r="K166" s="32">
        <v>23.661999999999999</v>
      </c>
      <c r="L166" s="32">
        <v>22.805</v>
      </c>
      <c r="M166" s="32">
        <v>23.369</v>
      </c>
      <c r="N166" s="96">
        <f t="shared" si="55"/>
        <v>23.436833333333329</v>
      </c>
    </row>
    <row r="168" spans="1:14" x14ac:dyDescent="0.25">
      <c r="A168" s="25" t="s">
        <v>96</v>
      </c>
      <c r="B168" s="32">
        <f t="shared" ref="B168:N168" si="56">AVERAGE(B161:B166)</f>
        <v>22.676600000000001</v>
      </c>
      <c r="C168" s="32">
        <f t="shared" si="56"/>
        <v>22.42</v>
      </c>
      <c r="D168" s="32">
        <f t="shared" si="56"/>
        <v>22.3262</v>
      </c>
      <c r="E168" s="32">
        <f t="shared" si="56"/>
        <v>23.4922</v>
      </c>
      <c r="F168" s="32">
        <f t="shared" si="56"/>
        <v>24.220333333333333</v>
      </c>
      <c r="G168" s="32">
        <f t="shared" si="56"/>
        <v>24.183166666666665</v>
      </c>
      <c r="H168" s="32">
        <f t="shared" si="56"/>
        <v>24.142166666666668</v>
      </c>
      <c r="I168" s="32">
        <f t="shared" si="56"/>
        <v>24.046666666666667</v>
      </c>
      <c r="J168" s="32">
        <f t="shared" si="56"/>
        <v>23.721000000000004</v>
      </c>
      <c r="K168" s="32">
        <f t="shared" si="56"/>
        <v>23.444000000000003</v>
      </c>
      <c r="L168" s="32">
        <f t="shared" si="56"/>
        <v>23.406499999999998</v>
      </c>
      <c r="M168" s="32">
        <f t="shared" si="56"/>
        <v>23.629000000000001</v>
      </c>
      <c r="N168" s="96">
        <f t="shared" si="56"/>
        <v>23.412229166666666</v>
      </c>
    </row>
    <row r="169" spans="1:14" x14ac:dyDescent="0.25">
      <c r="A169" s="25" t="s">
        <v>97</v>
      </c>
      <c r="B169" s="32">
        <f t="shared" ref="B169:N169" si="57">STDEV(B161:B166)</f>
        <v>0.49705864845106584</v>
      </c>
      <c r="C169" s="32">
        <f t="shared" si="57"/>
        <v>0.28526128373825926</v>
      </c>
      <c r="D169" s="32">
        <f t="shared" si="57"/>
        <v>0.1568588537507527</v>
      </c>
      <c r="E169" s="32">
        <f t="shared" si="57"/>
        <v>0.15997249763631291</v>
      </c>
      <c r="F169" s="32">
        <f t="shared" si="57"/>
        <v>0.32214882689009916</v>
      </c>
      <c r="G169" s="32">
        <f t="shared" si="57"/>
        <v>0.2569734746363268</v>
      </c>
      <c r="H169" s="32">
        <f t="shared" si="57"/>
        <v>0.14355684123951282</v>
      </c>
      <c r="I169" s="32">
        <f t="shared" si="57"/>
        <v>0.18491475513507999</v>
      </c>
      <c r="J169" s="32">
        <f t="shared" si="57"/>
        <v>0.28434556441062953</v>
      </c>
      <c r="K169" s="32">
        <f t="shared" si="57"/>
        <v>0.37324040510105599</v>
      </c>
      <c r="L169" s="32">
        <f t="shared" si="57"/>
        <v>0.42751877151769646</v>
      </c>
      <c r="M169" s="32">
        <f t="shared" si="57"/>
        <v>0.48677345860266502</v>
      </c>
      <c r="N169" s="96">
        <f t="shared" si="57"/>
        <v>9.3546021922860781E-2</v>
      </c>
    </row>
    <row r="170" spans="1:14" x14ac:dyDescent="0.25">
      <c r="A170" s="25" t="s">
        <v>98</v>
      </c>
      <c r="B170" s="32">
        <f t="shared" ref="B170:N170" si="58">B169/B168*100</f>
        <v>2.1919452142343467</v>
      </c>
      <c r="C170" s="32">
        <f t="shared" si="58"/>
        <v>1.2723518453981233</v>
      </c>
      <c r="D170" s="32">
        <f t="shared" si="58"/>
        <v>0.70257748184085378</v>
      </c>
      <c r="E170" s="32">
        <f t="shared" si="58"/>
        <v>0.68096005327858999</v>
      </c>
      <c r="F170" s="32">
        <f t="shared" si="58"/>
        <v>1.3300759426243756</v>
      </c>
      <c r="G170" s="32">
        <f t="shared" si="58"/>
        <v>1.0626130075451663</v>
      </c>
      <c r="H170" s="32">
        <f t="shared" si="58"/>
        <v>0.59463114152767071</v>
      </c>
      <c r="I170" s="32">
        <f t="shared" si="58"/>
        <v>0.76898290186476292</v>
      </c>
      <c r="J170" s="32">
        <f t="shared" si="58"/>
        <v>1.1987081674913767</v>
      </c>
      <c r="K170" s="32">
        <f t="shared" si="58"/>
        <v>1.5920508663242448</v>
      </c>
      <c r="L170" s="32">
        <f t="shared" si="58"/>
        <v>1.8264959371016447</v>
      </c>
      <c r="M170" s="32">
        <f t="shared" si="58"/>
        <v>2.0600679614146387</v>
      </c>
      <c r="N170" s="96">
        <f t="shared" si="58"/>
        <v>0.39956050855698788</v>
      </c>
    </row>
    <row r="171" spans="1:14" x14ac:dyDescent="0.25">
      <c r="A171" s="25" t="s">
        <v>99</v>
      </c>
      <c r="B171" s="32">
        <f t="shared" ref="B171:N171" si="59">MIN(B161:B166)</f>
        <v>22.131</v>
      </c>
      <c r="C171" s="32">
        <f t="shared" si="59"/>
        <v>22.114000000000001</v>
      </c>
      <c r="D171" s="32">
        <f t="shared" si="59"/>
        <v>22.187999999999999</v>
      </c>
      <c r="E171" s="32">
        <f t="shared" si="59"/>
        <v>23.244</v>
      </c>
      <c r="F171" s="32">
        <f t="shared" si="59"/>
        <v>23.684999999999999</v>
      </c>
      <c r="G171" s="32">
        <f t="shared" si="59"/>
        <v>23.850999999999999</v>
      </c>
      <c r="H171" s="32">
        <f t="shared" si="59"/>
        <v>23.931000000000001</v>
      </c>
      <c r="I171" s="32">
        <f t="shared" si="59"/>
        <v>23.811</v>
      </c>
      <c r="J171" s="32">
        <f t="shared" si="59"/>
        <v>23.42</v>
      </c>
      <c r="K171" s="32">
        <f t="shared" si="59"/>
        <v>22.841999999999999</v>
      </c>
      <c r="L171" s="32">
        <f t="shared" si="59"/>
        <v>22.805</v>
      </c>
      <c r="M171" s="32">
        <f t="shared" si="59"/>
        <v>22.988</v>
      </c>
      <c r="N171" s="96">
        <f t="shared" si="59"/>
        <v>23.284000000000002</v>
      </c>
    </row>
    <row r="172" spans="1:14" x14ac:dyDescent="0.25">
      <c r="A172" s="25" t="s">
        <v>100</v>
      </c>
      <c r="B172" s="32">
        <f t="shared" ref="B172:N172" si="60">MAX(B161:B166)</f>
        <v>23.106000000000002</v>
      </c>
      <c r="C172" s="32">
        <f t="shared" si="60"/>
        <v>22.727</v>
      </c>
      <c r="D172" s="32">
        <f t="shared" si="60"/>
        <v>22.581</v>
      </c>
      <c r="E172" s="32">
        <f t="shared" si="60"/>
        <v>23.632000000000001</v>
      </c>
      <c r="F172" s="32">
        <f t="shared" si="60"/>
        <v>24.599</v>
      </c>
      <c r="G172" s="32">
        <f t="shared" si="60"/>
        <v>24.561</v>
      </c>
      <c r="H172" s="32">
        <f t="shared" si="60"/>
        <v>24.367000000000001</v>
      </c>
      <c r="I172" s="32">
        <f t="shared" si="60"/>
        <v>24.277999999999999</v>
      </c>
      <c r="J172" s="32">
        <f t="shared" si="60"/>
        <v>24.228999999999999</v>
      </c>
      <c r="K172" s="32">
        <f t="shared" si="60"/>
        <v>23.919</v>
      </c>
      <c r="L172" s="32">
        <f t="shared" si="60"/>
        <v>23.81</v>
      </c>
      <c r="M172" s="32">
        <f t="shared" si="60"/>
        <v>24.207000000000001</v>
      </c>
      <c r="N172" s="96">
        <f t="shared" si="60"/>
        <v>23.507833333333334</v>
      </c>
    </row>
    <row r="173" spans="1:14" x14ac:dyDescent="0.25">
      <c r="A173" s="25" t="s">
        <v>101</v>
      </c>
      <c r="B173" s="32">
        <f t="shared" ref="B173:N173" si="61">QUARTILE(B161:B166,1)</f>
        <v>22.137</v>
      </c>
      <c r="C173" s="32">
        <f t="shared" si="61"/>
        <v>22.221</v>
      </c>
      <c r="D173" s="32">
        <f t="shared" si="61"/>
        <v>22.212</v>
      </c>
      <c r="E173" s="32">
        <f t="shared" si="61"/>
        <v>23.436</v>
      </c>
      <c r="F173" s="32">
        <f t="shared" si="61"/>
        <v>24.131</v>
      </c>
      <c r="G173" s="32">
        <f t="shared" si="61"/>
        <v>24.0185</v>
      </c>
      <c r="H173" s="32">
        <f t="shared" si="61"/>
        <v>24.09225</v>
      </c>
      <c r="I173" s="32">
        <f t="shared" si="61"/>
        <v>23.917999999999999</v>
      </c>
      <c r="J173" s="32">
        <f t="shared" si="61"/>
        <v>23.556250000000002</v>
      </c>
      <c r="K173" s="32">
        <f t="shared" si="61"/>
        <v>23.283749999999998</v>
      </c>
      <c r="L173" s="32">
        <f t="shared" si="61"/>
        <v>23.10575</v>
      </c>
      <c r="M173" s="32">
        <f t="shared" si="61"/>
        <v>23.384999999999998</v>
      </c>
      <c r="N173" s="96">
        <f t="shared" si="61"/>
        <v>23.386187499999998</v>
      </c>
    </row>
    <row r="174" spans="1:14" x14ac:dyDescent="0.25">
      <c r="A174" s="25" t="s">
        <v>102</v>
      </c>
      <c r="B174" s="32">
        <f t="shared" ref="B174:N174" si="62">QUARTILE(B161:B166,2)</f>
        <v>23.004000000000001</v>
      </c>
      <c r="C174" s="32">
        <f t="shared" si="62"/>
        <v>22.321000000000002</v>
      </c>
      <c r="D174" s="32">
        <f t="shared" si="62"/>
        <v>22.298999999999999</v>
      </c>
      <c r="E174" s="32">
        <f t="shared" si="62"/>
        <v>23.527000000000001</v>
      </c>
      <c r="F174" s="32">
        <f t="shared" si="62"/>
        <v>24.214500000000001</v>
      </c>
      <c r="G174" s="32">
        <f t="shared" si="62"/>
        <v>24.172000000000001</v>
      </c>
      <c r="H174" s="32">
        <f t="shared" si="62"/>
        <v>24.136000000000003</v>
      </c>
      <c r="I174" s="32">
        <f t="shared" si="62"/>
        <v>24.047000000000001</v>
      </c>
      <c r="J174" s="32">
        <f t="shared" si="62"/>
        <v>23.659500000000001</v>
      </c>
      <c r="K174" s="32">
        <f t="shared" si="62"/>
        <v>23.509</v>
      </c>
      <c r="L174" s="32">
        <f t="shared" si="62"/>
        <v>23.5045</v>
      </c>
      <c r="M174" s="32">
        <f t="shared" si="62"/>
        <v>23.503</v>
      </c>
      <c r="N174" s="96">
        <f t="shared" si="62"/>
        <v>23.428541666666664</v>
      </c>
    </row>
    <row r="175" spans="1:14" x14ac:dyDescent="0.25">
      <c r="A175" s="25" t="s">
        <v>103</v>
      </c>
      <c r="B175" s="32">
        <f t="shared" ref="B175:N175" si="63">QUARTILE(B161:B166,3)</f>
        <v>23.004999999999999</v>
      </c>
      <c r="C175" s="32">
        <f t="shared" si="63"/>
        <v>22.716999999999999</v>
      </c>
      <c r="D175" s="32">
        <f t="shared" si="63"/>
        <v>22.350999999999999</v>
      </c>
      <c r="E175" s="32">
        <f t="shared" si="63"/>
        <v>23.622</v>
      </c>
      <c r="F175" s="32">
        <f t="shared" si="63"/>
        <v>24.433</v>
      </c>
      <c r="G175" s="32">
        <f t="shared" si="63"/>
        <v>24.324750000000002</v>
      </c>
      <c r="H175" s="32">
        <f t="shared" si="63"/>
        <v>24.187999999999999</v>
      </c>
      <c r="I175" s="32">
        <f t="shared" si="63"/>
        <v>24.178249999999998</v>
      </c>
      <c r="J175" s="32">
        <f t="shared" si="63"/>
        <v>23.791999999999998</v>
      </c>
      <c r="K175" s="32">
        <f t="shared" si="63"/>
        <v>23.634499999999999</v>
      </c>
      <c r="L175" s="32">
        <f t="shared" si="63"/>
        <v>23.757750000000001</v>
      </c>
      <c r="M175" s="32">
        <f t="shared" si="63"/>
        <v>24.046250000000001</v>
      </c>
      <c r="N175" s="96">
        <f t="shared" si="63"/>
        <v>23.454583333333332</v>
      </c>
    </row>
    <row r="178" spans="1:14" ht="18.75" x14ac:dyDescent="0.3">
      <c r="A178" s="26" t="s">
        <v>179</v>
      </c>
    </row>
    <row r="179" spans="1:14" ht="15.75" x14ac:dyDescent="0.25">
      <c r="A179" s="23" t="s">
        <v>112</v>
      </c>
      <c r="N179" s="91"/>
    </row>
    <row r="180" spans="1:14"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row>
    <row r="181" spans="1:14" x14ac:dyDescent="0.25">
      <c r="A181" s="2">
        <v>2015</v>
      </c>
      <c r="B181"/>
      <c r="C181"/>
      <c r="D181" s="32">
        <v>21.11</v>
      </c>
      <c r="E181" s="32">
        <v>22.893000000000001</v>
      </c>
      <c r="F181" s="32">
        <v>23.773</v>
      </c>
      <c r="G181" s="32">
        <v>24.187000000000001</v>
      </c>
      <c r="H181" s="32">
        <v>23.856000000000002</v>
      </c>
      <c r="I181" s="32">
        <v>24.050999999999998</v>
      </c>
      <c r="J181" s="32">
        <v>24.341000000000001</v>
      </c>
      <c r="K181" s="32">
        <v>24.184999999999999</v>
      </c>
      <c r="L181" s="32">
        <v>23.952000000000002</v>
      </c>
      <c r="M181" s="32">
        <v>23.757999999999999</v>
      </c>
      <c r="N181" s="96"/>
    </row>
    <row r="182" spans="1:14" x14ac:dyDescent="0.25">
      <c r="A182" s="2">
        <v>2016</v>
      </c>
      <c r="B182" s="32">
        <v>21.52</v>
      </c>
      <c r="C182" s="32">
        <v>20.773</v>
      </c>
      <c r="D182" s="32">
        <v>21.271999999999998</v>
      </c>
      <c r="E182" s="32">
        <v>22.42</v>
      </c>
      <c r="F182" s="32">
        <v>24.082999999999998</v>
      </c>
      <c r="G182" s="32">
        <v>23.844000000000001</v>
      </c>
      <c r="H182" s="32">
        <v>23.696999999999999</v>
      </c>
      <c r="I182" s="32">
        <v>24.044</v>
      </c>
      <c r="J182" s="32">
        <v>23.622</v>
      </c>
      <c r="K182" s="32">
        <v>23.638999999999999</v>
      </c>
      <c r="L182" s="32">
        <v>23.236000000000001</v>
      </c>
      <c r="M182" s="32">
        <v>23.024000000000001</v>
      </c>
      <c r="N182" s="96">
        <f t="shared" ref="N182:N186" si="64">AVERAGE(B182:M182)</f>
        <v>22.93116666666667</v>
      </c>
    </row>
    <row r="183" spans="1:14" x14ac:dyDescent="0.25">
      <c r="A183" s="2">
        <v>2017</v>
      </c>
      <c r="B183" s="32">
        <v>21.331</v>
      </c>
      <c r="C183" s="32">
        <v>21.081</v>
      </c>
      <c r="D183" s="32">
        <v>21.288</v>
      </c>
      <c r="E183" s="32">
        <v>22.927</v>
      </c>
      <c r="F183" s="32">
        <v>24.143999999999998</v>
      </c>
      <c r="G183" s="32">
        <v>23.890999999999998</v>
      </c>
      <c r="H183" s="32">
        <v>24.109000000000002</v>
      </c>
      <c r="I183" s="32">
        <v>23.91</v>
      </c>
      <c r="J183" s="32">
        <v>24.119</v>
      </c>
      <c r="K183" s="32">
        <v>23.963999999999999</v>
      </c>
      <c r="L183" s="32">
        <v>23.343</v>
      </c>
      <c r="M183" s="32">
        <v>22.876000000000001</v>
      </c>
      <c r="N183" s="96">
        <f t="shared" si="64"/>
        <v>23.081916666666668</v>
      </c>
    </row>
    <row r="184" spans="1:14" x14ac:dyDescent="0.25">
      <c r="A184" s="2">
        <v>2018</v>
      </c>
      <c r="B184" s="32">
        <v>22.521999999999998</v>
      </c>
      <c r="C184" s="32">
        <v>20.664999999999999</v>
      </c>
      <c r="D184" s="32">
        <v>20.963000000000001</v>
      </c>
      <c r="E184" s="32">
        <v>22.385000000000002</v>
      </c>
      <c r="F184" s="32">
        <v>23.635000000000002</v>
      </c>
      <c r="G184" s="32">
        <v>23.838000000000001</v>
      </c>
      <c r="H184" s="32">
        <v>23.757999999999999</v>
      </c>
      <c r="I184" s="32">
        <v>23.792000000000002</v>
      </c>
      <c r="J184" s="32">
        <v>23.658999999999999</v>
      </c>
      <c r="K184" s="32">
        <v>23.274000000000001</v>
      </c>
      <c r="L184" s="32">
        <v>23.81</v>
      </c>
      <c r="M184" s="32">
        <v>21.933</v>
      </c>
      <c r="N184" s="96">
        <f t="shared" si="64"/>
        <v>22.852833333333336</v>
      </c>
    </row>
    <row r="185" spans="1:14" x14ac:dyDescent="0.25">
      <c r="A185" s="2">
        <v>2019</v>
      </c>
      <c r="B185" s="32">
        <v>20.8</v>
      </c>
      <c r="C185" s="32">
        <v>20.670999999999999</v>
      </c>
      <c r="D185" s="32">
        <v>20.547999999999998</v>
      </c>
      <c r="E185" s="32">
        <v>22.527000000000001</v>
      </c>
      <c r="F185" s="32">
        <v>24.032</v>
      </c>
      <c r="G185" s="32">
        <v>24.318000000000001</v>
      </c>
      <c r="H185" s="32">
        <v>23.786000000000001</v>
      </c>
      <c r="I185" s="32">
        <v>23.978999999999999</v>
      </c>
      <c r="J185" s="32">
        <v>23.942</v>
      </c>
      <c r="K185" s="32">
        <v>23.401</v>
      </c>
      <c r="L185" s="32">
        <v>23.594000000000001</v>
      </c>
      <c r="M185" s="32">
        <v>23.524000000000001</v>
      </c>
      <c r="N185" s="96">
        <f t="shared" si="64"/>
        <v>22.926833333333335</v>
      </c>
    </row>
    <row r="186" spans="1:14" x14ac:dyDescent="0.25">
      <c r="A186" s="2">
        <v>2020</v>
      </c>
      <c r="B186" s="32">
        <v>21.954000000000001</v>
      </c>
      <c r="C186" s="32">
        <v>21.292000000000002</v>
      </c>
      <c r="D186" s="32">
        <v>20.524000000000001</v>
      </c>
      <c r="E186" s="32">
        <v>22.87</v>
      </c>
      <c r="F186" s="32">
        <v>24.170999999999999</v>
      </c>
      <c r="G186" s="32">
        <v>24.056000000000001</v>
      </c>
      <c r="H186" s="32">
        <v>23.672999999999998</v>
      </c>
      <c r="I186" s="32">
        <v>23.75</v>
      </c>
      <c r="J186" s="32">
        <v>23.695</v>
      </c>
      <c r="K186" s="32">
        <v>23.611999999999998</v>
      </c>
      <c r="L186" s="32">
        <v>23.094000000000001</v>
      </c>
      <c r="M186" s="32">
        <v>22.603000000000002</v>
      </c>
      <c r="N186" s="96">
        <f t="shared" si="64"/>
        <v>22.941166666666664</v>
      </c>
    </row>
    <row r="188" spans="1:14" x14ac:dyDescent="0.25">
      <c r="A188" s="25" t="s">
        <v>96</v>
      </c>
      <c r="B188" s="32">
        <f t="shared" ref="B188:N188" si="65">AVERAGE(B181:B186)</f>
        <v>21.625399999999996</v>
      </c>
      <c r="C188" s="32">
        <f t="shared" si="65"/>
        <v>20.8964</v>
      </c>
      <c r="D188" s="32">
        <f t="shared" si="65"/>
        <v>20.950833333333335</v>
      </c>
      <c r="E188" s="32">
        <f t="shared" si="65"/>
        <v>22.670333333333335</v>
      </c>
      <c r="F188" s="32">
        <f t="shared" si="65"/>
        <v>23.972999999999999</v>
      </c>
      <c r="G188" s="32">
        <f t="shared" si="65"/>
        <v>24.022333333333332</v>
      </c>
      <c r="H188" s="32">
        <f t="shared" si="65"/>
        <v>23.813166666666664</v>
      </c>
      <c r="I188" s="32">
        <f t="shared" si="65"/>
        <v>23.921000000000003</v>
      </c>
      <c r="J188" s="32">
        <f t="shared" si="65"/>
        <v>23.896333333333331</v>
      </c>
      <c r="K188" s="32">
        <f t="shared" si="65"/>
        <v>23.679166666666664</v>
      </c>
      <c r="L188" s="32">
        <f t="shared" si="65"/>
        <v>23.504833333333334</v>
      </c>
      <c r="M188" s="32">
        <f t="shared" si="65"/>
        <v>22.953000000000003</v>
      </c>
      <c r="N188" s="96">
        <f t="shared" si="65"/>
        <v>22.946783333333336</v>
      </c>
    </row>
    <row r="189" spans="1:14" x14ac:dyDescent="0.25">
      <c r="A189" s="25" t="s">
        <v>97</v>
      </c>
      <c r="B189" s="32">
        <f t="shared" ref="B189:N189" si="66">STDEV(B181:B186)</f>
        <v>0.65017982128023566</v>
      </c>
      <c r="C189" s="32">
        <f t="shared" si="66"/>
        <v>0.27845789627877399</v>
      </c>
      <c r="D189" s="32">
        <f t="shared" si="66"/>
        <v>0.34257052801819743</v>
      </c>
      <c r="E189" s="32">
        <f t="shared" si="66"/>
        <v>0.25296297489290082</v>
      </c>
      <c r="F189" s="32">
        <f t="shared" si="66"/>
        <v>0.21829796151132419</v>
      </c>
      <c r="G189" s="32">
        <f t="shared" si="66"/>
        <v>0.19934760261078349</v>
      </c>
      <c r="H189" s="32">
        <f t="shared" si="66"/>
        <v>0.1589181130855355</v>
      </c>
      <c r="I189" s="32">
        <f t="shared" si="66"/>
        <v>0.12758996825769586</v>
      </c>
      <c r="J189" s="32">
        <f t="shared" si="66"/>
        <v>0.29034990385165782</v>
      </c>
      <c r="K189" s="32">
        <f t="shared" si="66"/>
        <v>0.34195287199651681</v>
      </c>
      <c r="L189" s="32">
        <f t="shared" si="66"/>
        <v>0.33712930259273904</v>
      </c>
      <c r="M189" s="32">
        <f t="shared" si="66"/>
        <v>0.6554290198030599</v>
      </c>
      <c r="N189" s="96">
        <f t="shared" si="66"/>
        <v>8.3308237887977976E-2</v>
      </c>
    </row>
    <row r="190" spans="1:14" x14ac:dyDescent="0.25">
      <c r="A190" s="25" t="s">
        <v>98</v>
      </c>
      <c r="B190" s="32">
        <f t="shared" ref="B190:N190" si="67">B189/B188*100</f>
        <v>3.0065562777115606</v>
      </c>
      <c r="C190" s="32">
        <f t="shared" si="67"/>
        <v>1.3325639645047662</v>
      </c>
      <c r="D190" s="32">
        <f t="shared" si="67"/>
        <v>1.6351164775539433</v>
      </c>
      <c r="E190" s="32">
        <f t="shared" si="67"/>
        <v>1.1158326221915607</v>
      </c>
      <c r="F190" s="32">
        <f t="shared" si="67"/>
        <v>0.91059926380229506</v>
      </c>
      <c r="G190" s="32">
        <f t="shared" si="67"/>
        <v>0.82984279605415856</v>
      </c>
      <c r="H190" s="32">
        <f t="shared" si="67"/>
        <v>0.66735396980186945</v>
      </c>
      <c r="I190" s="32">
        <f t="shared" si="67"/>
        <v>0.53338057881232326</v>
      </c>
      <c r="J190" s="32">
        <f t="shared" si="67"/>
        <v>1.215039561934151</v>
      </c>
      <c r="K190" s="32">
        <f t="shared" si="67"/>
        <v>1.4441085567334866</v>
      </c>
      <c r="L190" s="32">
        <f t="shared" si="67"/>
        <v>1.4342977795747216</v>
      </c>
      <c r="M190" s="32">
        <f t="shared" si="67"/>
        <v>2.855526596972334</v>
      </c>
      <c r="N190" s="96">
        <f t="shared" si="67"/>
        <v>0.36304974286727754</v>
      </c>
    </row>
    <row r="191" spans="1:14" x14ac:dyDescent="0.25">
      <c r="A191" s="25" t="s">
        <v>99</v>
      </c>
      <c r="B191" s="32">
        <f t="shared" ref="B191:N191" si="68">MIN(B181:B186)</f>
        <v>20.8</v>
      </c>
      <c r="C191" s="32">
        <f t="shared" si="68"/>
        <v>20.664999999999999</v>
      </c>
      <c r="D191" s="32">
        <f t="shared" si="68"/>
        <v>20.524000000000001</v>
      </c>
      <c r="E191" s="32">
        <f t="shared" si="68"/>
        <v>22.385000000000002</v>
      </c>
      <c r="F191" s="32">
        <f t="shared" si="68"/>
        <v>23.635000000000002</v>
      </c>
      <c r="G191" s="32">
        <f t="shared" si="68"/>
        <v>23.838000000000001</v>
      </c>
      <c r="H191" s="32">
        <f t="shared" si="68"/>
        <v>23.672999999999998</v>
      </c>
      <c r="I191" s="32">
        <f t="shared" si="68"/>
        <v>23.75</v>
      </c>
      <c r="J191" s="32">
        <f t="shared" si="68"/>
        <v>23.622</v>
      </c>
      <c r="K191" s="32">
        <f t="shared" si="68"/>
        <v>23.274000000000001</v>
      </c>
      <c r="L191" s="32">
        <f t="shared" si="68"/>
        <v>23.094000000000001</v>
      </c>
      <c r="M191" s="32">
        <f t="shared" si="68"/>
        <v>21.933</v>
      </c>
      <c r="N191" s="96">
        <f t="shared" si="68"/>
        <v>22.852833333333336</v>
      </c>
    </row>
    <row r="192" spans="1:14" x14ac:dyDescent="0.25">
      <c r="A192" s="25" t="s">
        <v>100</v>
      </c>
      <c r="B192" s="32">
        <f t="shared" ref="B192:N192" si="69">MAX(B181:B186)</f>
        <v>22.521999999999998</v>
      </c>
      <c r="C192" s="32">
        <f t="shared" si="69"/>
        <v>21.292000000000002</v>
      </c>
      <c r="D192" s="32">
        <f t="shared" si="69"/>
        <v>21.288</v>
      </c>
      <c r="E192" s="32">
        <f t="shared" si="69"/>
        <v>22.927</v>
      </c>
      <c r="F192" s="32">
        <f t="shared" si="69"/>
        <v>24.170999999999999</v>
      </c>
      <c r="G192" s="32">
        <f t="shared" si="69"/>
        <v>24.318000000000001</v>
      </c>
      <c r="H192" s="32">
        <f t="shared" si="69"/>
        <v>24.109000000000002</v>
      </c>
      <c r="I192" s="32">
        <f t="shared" si="69"/>
        <v>24.050999999999998</v>
      </c>
      <c r="J192" s="32">
        <f t="shared" si="69"/>
        <v>24.341000000000001</v>
      </c>
      <c r="K192" s="32">
        <f t="shared" si="69"/>
        <v>24.184999999999999</v>
      </c>
      <c r="L192" s="32">
        <f t="shared" si="69"/>
        <v>23.952000000000002</v>
      </c>
      <c r="M192" s="32">
        <f t="shared" si="69"/>
        <v>23.757999999999999</v>
      </c>
      <c r="N192" s="96">
        <f t="shared" si="69"/>
        <v>23.081916666666668</v>
      </c>
    </row>
    <row r="193" spans="1:14" x14ac:dyDescent="0.25">
      <c r="A193" s="25" t="s">
        <v>101</v>
      </c>
      <c r="B193" s="32">
        <f t="shared" ref="B193:N193" si="70">QUARTILE(B181:B186,1)</f>
        <v>21.331</v>
      </c>
      <c r="C193" s="32">
        <f t="shared" si="70"/>
        <v>20.670999999999999</v>
      </c>
      <c r="D193" s="32">
        <f t="shared" si="70"/>
        <v>20.65175</v>
      </c>
      <c r="E193" s="32">
        <f t="shared" si="70"/>
        <v>22.446750000000002</v>
      </c>
      <c r="F193" s="32">
        <f t="shared" si="70"/>
        <v>23.83775</v>
      </c>
      <c r="G193" s="32">
        <f t="shared" si="70"/>
        <v>23.85575</v>
      </c>
      <c r="H193" s="32">
        <f t="shared" si="70"/>
        <v>23.712249999999997</v>
      </c>
      <c r="I193" s="32">
        <f t="shared" si="70"/>
        <v>23.8215</v>
      </c>
      <c r="J193" s="32">
        <f t="shared" si="70"/>
        <v>23.667999999999999</v>
      </c>
      <c r="K193" s="32">
        <f t="shared" si="70"/>
        <v>23.453749999999999</v>
      </c>
      <c r="L193" s="32">
        <f t="shared" si="70"/>
        <v>23.26275</v>
      </c>
      <c r="M193" s="32">
        <f t="shared" si="70"/>
        <v>22.671250000000001</v>
      </c>
      <c r="N193" s="96">
        <f t="shared" si="70"/>
        <v>22.926833333333335</v>
      </c>
    </row>
    <row r="194" spans="1:14" x14ac:dyDescent="0.25">
      <c r="A194" s="25" t="s">
        <v>102</v>
      </c>
      <c r="B194" s="32">
        <f t="shared" ref="B194:N194" si="71">QUARTILE(B181:B186,2)</f>
        <v>21.52</v>
      </c>
      <c r="C194" s="32">
        <f t="shared" si="71"/>
        <v>20.773</v>
      </c>
      <c r="D194" s="32">
        <f t="shared" si="71"/>
        <v>21.0365</v>
      </c>
      <c r="E194" s="32">
        <f t="shared" si="71"/>
        <v>22.698500000000003</v>
      </c>
      <c r="F194" s="32">
        <f t="shared" si="71"/>
        <v>24.057499999999997</v>
      </c>
      <c r="G194" s="32">
        <f t="shared" si="71"/>
        <v>23.973500000000001</v>
      </c>
      <c r="H194" s="32">
        <f t="shared" si="71"/>
        <v>23.771999999999998</v>
      </c>
      <c r="I194" s="32">
        <f t="shared" si="71"/>
        <v>23.944499999999998</v>
      </c>
      <c r="J194" s="32">
        <f t="shared" si="71"/>
        <v>23.8185</v>
      </c>
      <c r="K194" s="32">
        <f t="shared" si="71"/>
        <v>23.625499999999999</v>
      </c>
      <c r="L194" s="32">
        <f t="shared" si="71"/>
        <v>23.468499999999999</v>
      </c>
      <c r="M194" s="32">
        <f t="shared" si="71"/>
        <v>22.950000000000003</v>
      </c>
      <c r="N194" s="96">
        <f t="shared" si="71"/>
        <v>22.93116666666667</v>
      </c>
    </row>
    <row r="195" spans="1:14" x14ac:dyDescent="0.25">
      <c r="A195" s="25" t="s">
        <v>103</v>
      </c>
      <c r="B195" s="32">
        <f t="shared" ref="B195:N195" si="72">QUARTILE(B181:B186,3)</f>
        <v>21.954000000000001</v>
      </c>
      <c r="C195" s="32">
        <f t="shared" si="72"/>
        <v>21.081</v>
      </c>
      <c r="D195" s="32">
        <f t="shared" si="72"/>
        <v>21.231499999999997</v>
      </c>
      <c r="E195" s="32">
        <f t="shared" si="72"/>
        <v>22.887250000000002</v>
      </c>
      <c r="F195" s="32">
        <f t="shared" si="72"/>
        <v>24.128749999999997</v>
      </c>
      <c r="G195" s="32">
        <f t="shared" si="72"/>
        <v>24.154250000000001</v>
      </c>
      <c r="H195" s="32">
        <f t="shared" si="72"/>
        <v>23.838500000000003</v>
      </c>
      <c r="I195" s="32">
        <f t="shared" si="72"/>
        <v>24.027750000000001</v>
      </c>
      <c r="J195" s="32">
        <f t="shared" si="72"/>
        <v>24.074750000000002</v>
      </c>
      <c r="K195" s="32">
        <f t="shared" si="72"/>
        <v>23.882749999999998</v>
      </c>
      <c r="L195" s="32">
        <f t="shared" si="72"/>
        <v>23.756</v>
      </c>
      <c r="M195" s="32">
        <f t="shared" si="72"/>
        <v>23.399000000000001</v>
      </c>
      <c r="N195" s="96">
        <f t="shared" si="72"/>
        <v>22.941166666666664</v>
      </c>
    </row>
    <row r="198" spans="1:14" ht="18.75" x14ac:dyDescent="0.3">
      <c r="A198" s="26" t="s">
        <v>34</v>
      </c>
    </row>
    <row r="199" spans="1:14" ht="15.75" x14ac:dyDescent="0.25">
      <c r="A199" s="23" t="s">
        <v>112</v>
      </c>
      <c r="N199" s="91"/>
    </row>
    <row r="200" spans="1:14"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row>
    <row r="201" spans="1:14" ht="15.75" x14ac:dyDescent="0.25">
      <c r="A201" s="2">
        <v>1979</v>
      </c>
      <c r="B201" s="32"/>
      <c r="C201" s="32"/>
      <c r="D201" s="32"/>
      <c r="E201" s="32"/>
      <c r="F201" s="32"/>
      <c r="G201" s="32"/>
      <c r="H201" s="32"/>
      <c r="I201" s="32"/>
      <c r="J201" s="32"/>
      <c r="K201" s="32"/>
      <c r="L201" s="32">
        <v>22.8</v>
      </c>
      <c r="M201" s="32">
        <v>22.9</v>
      </c>
      <c r="N201" s="94"/>
    </row>
    <row r="202" spans="1:14" x14ac:dyDescent="0.25">
      <c r="A202" s="2">
        <v>1980</v>
      </c>
      <c r="B202" s="32">
        <v>22.6</v>
      </c>
      <c r="C202" s="32">
        <v>21.6</v>
      </c>
      <c r="D202" s="32">
        <v>21.7</v>
      </c>
      <c r="E202" s="32">
        <v>21.8</v>
      </c>
      <c r="F202" s="32">
        <v>22.8</v>
      </c>
      <c r="G202" s="32">
        <v>23.5</v>
      </c>
      <c r="H202" s="32">
        <v>23.7</v>
      </c>
      <c r="I202" s="32">
        <v>23.5</v>
      </c>
      <c r="J202" s="32">
        <v>23.4</v>
      </c>
      <c r="K202" s="32">
        <v>23.1</v>
      </c>
      <c r="L202" s="32">
        <v>23.1</v>
      </c>
      <c r="M202" s="32">
        <v>23.1</v>
      </c>
      <c r="N202" s="96">
        <f t="shared" ref="N202:N205" si="73">AVERAGE(B202:M202)</f>
        <v>22.824999999999999</v>
      </c>
    </row>
    <row r="203" spans="1:14" x14ac:dyDescent="0.25">
      <c r="A203" s="2">
        <v>1981</v>
      </c>
      <c r="B203" s="32">
        <v>23</v>
      </c>
      <c r="C203" s="32">
        <v>23.1</v>
      </c>
      <c r="D203" s="32">
        <v>23.2</v>
      </c>
      <c r="E203" s="32">
        <v>23.6</v>
      </c>
      <c r="F203" s="32">
        <v>23.8</v>
      </c>
      <c r="G203" s="32">
        <v>24.1</v>
      </c>
      <c r="H203" s="32">
        <v>24.1</v>
      </c>
      <c r="I203" s="32">
        <v>24.1</v>
      </c>
      <c r="J203" s="32">
        <v>24</v>
      </c>
      <c r="K203" s="32">
        <v>24.2</v>
      </c>
      <c r="L203" s="32">
        <v>24.2</v>
      </c>
      <c r="M203" s="32">
        <v>24.2</v>
      </c>
      <c r="N203" s="96">
        <f t="shared" si="73"/>
        <v>23.799999999999997</v>
      </c>
    </row>
    <row r="204" spans="1:14" x14ac:dyDescent="0.25">
      <c r="A204" s="2">
        <v>1982</v>
      </c>
      <c r="B204" s="32">
        <v>23.8</v>
      </c>
      <c r="C204" s="32">
        <v>23.6</v>
      </c>
      <c r="D204" s="32">
        <v>23.5</v>
      </c>
      <c r="E204" s="32">
        <v>23.7</v>
      </c>
      <c r="F204" s="32">
        <v>23.9</v>
      </c>
      <c r="G204" s="32">
        <v>23.9</v>
      </c>
      <c r="H204" s="32">
        <v>23.9</v>
      </c>
      <c r="I204" s="32">
        <v>24</v>
      </c>
      <c r="J204" s="32">
        <v>24.2</v>
      </c>
      <c r="K204" s="32">
        <v>24.2</v>
      </c>
      <c r="L204" s="32">
        <v>24</v>
      </c>
      <c r="M204" s="32">
        <v>23.7</v>
      </c>
      <c r="N204" s="96">
        <f t="shared" si="73"/>
        <v>23.866666666666664</v>
      </c>
    </row>
    <row r="205" spans="1:14" x14ac:dyDescent="0.25">
      <c r="A205" s="2">
        <v>1984</v>
      </c>
      <c r="B205" s="32">
        <v>23.7</v>
      </c>
      <c r="C205" s="32">
        <v>23.8</v>
      </c>
      <c r="D205" s="32">
        <v>23.6</v>
      </c>
      <c r="E205" s="32">
        <v>23.6</v>
      </c>
      <c r="F205" s="32">
        <v>24</v>
      </c>
      <c r="G205" s="32">
        <v>24.3</v>
      </c>
      <c r="H205" s="32">
        <v>24.2</v>
      </c>
      <c r="I205" s="32">
        <v>24</v>
      </c>
      <c r="J205" s="32">
        <v>23.8</v>
      </c>
      <c r="K205" s="32">
        <v>24.1</v>
      </c>
      <c r="L205" s="32">
        <v>24.1</v>
      </c>
      <c r="M205" s="32">
        <v>24.2</v>
      </c>
      <c r="N205" s="96">
        <f t="shared" si="73"/>
        <v>23.95</v>
      </c>
    </row>
    <row r="206" spans="1:14" x14ac:dyDescent="0.25">
      <c r="A206" s="2">
        <v>1985</v>
      </c>
      <c r="B206" s="32">
        <v>19.7</v>
      </c>
      <c r="C206" s="32">
        <v>20.399999999999999</v>
      </c>
      <c r="D206" s="32">
        <v>20.2</v>
      </c>
      <c r="E206" s="32">
        <v>20.8</v>
      </c>
      <c r="F206" s="32">
        <v>22.7</v>
      </c>
      <c r="G206" s="32">
        <v>23</v>
      </c>
      <c r="H206" s="32">
        <v>22.7</v>
      </c>
      <c r="I206" s="32">
        <v>22.6</v>
      </c>
      <c r="J206" s="32">
        <v>22.5</v>
      </c>
      <c r="K206" s="32">
        <v>22.6</v>
      </c>
      <c r="L206" s="32">
        <v>21.3</v>
      </c>
      <c r="M206" s="32">
        <v>20.399999999999999</v>
      </c>
      <c r="N206" s="96">
        <f t="shared" ref="N206:N231" si="74">AVERAGE(B206:M206)</f>
        <v>21.574999999999999</v>
      </c>
    </row>
    <row r="207" spans="1:14" x14ac:dyDescent="0.25">
      <c r="A207" s="2">
        <v>1986</v>
      </c>
      <c r="B207" s="32">
        <v>19.3</v>
      </c>
      <c r="C207" s="32">
        <v>18.899999999999999</v>
      </c>
      <c r="D207" s="32">
        <v>19.399999999999999</v>
      </c>
      <c r="E207" s="32">
        <v>20.9</v>
      </c>
      <c r="F207" s="32">
        <v>21.1</v>
      </c>
      <c r="G207" s="32">
        <v>22</v>
      </c>
      <c r="H207" s="32">
        <v>21.6</v>
      </c>
      <c r="I207" s="32">
        <v>21.1</v>
      </c>
      <c r="J207" s="32">
        <v>20.8</v>
      </c>
      <c r="K207" s="32">
        <v>21.5</v>
      </c>
      <c r="L207" s="32">
        <v>21.7</v>
      </c>
      <c r="M207" s="32">
        <v>20.3</v>
      </c>
      <c r="N207" s="96">
        <f t="shared" si="74"/>
        <v>20.716666666666665</v>
      </c>
    </row>
    <row r="208" spans="1:14" x14ac:dyDescent="0.25">
      <c r="A208" s="2">
        <v>1987</v>
      </c>
      <c r="B208" s="32">
        <v>19.2</v>
      </c>
      <c r="C208" s="32">
        <v>20.2</v>
      </c>
      <c r="D208" s="32">
        <v>22.4</v>
      </c>
      <c r="E208" s="32">
        <v>22.6</v>
      </c>
      <c r="F208" s="32">
        <v>23.1</v>
      </c>
      <c r="G208" s="32">
        <v>23.2</v>
      </c>
      <c r="H208" s="32">
        <v>23.1</v>
      </c>
      <c r="I208" s="32">
        <v>23</v>
      </c>
      <c r="J208" s="32">
        <v>22.3</v>
      </c>
      <c r="K208" s="32">
        <v>22.4</v>
      </c>
      <c r="L208" s="32">
        <v>22.3</v>
      </c>
      <c r="M208" s="32">
        <v>21.9</v>
      </c>
      <c r="N208" s="96">
        <f t="shared" si="74"/>
        <v>22.141666666666666</v>
      </c>
    </row>
    <row r="209" spans="1:14" x14ac:dyDescent="0.25">
      <c r="A209" s="2">
        <v>1988</v>
      </c>
      <c r="B209" s="32">
        <v>20.6</v>
      </c>
      <c r="C209" s="32">
        <v>21.1</v>
      </c>
      <c r="D209" s="32">
        <v>20.6</v>
      </c>
      <c r="E209" s="32">
        <v>21.2</v>
      </c>
      <c r="F209" s="32">
        <v>22.9</v>
      </c>
      <c r="G209" s="32">
        <v>23</v>
      </c>
      <c r="H209" s="32">
        <v>23.4</v>
      </c>
      <c r="I209" s="32">
        <v>23.1</v>
      </c>
      <c r="J209" s="32">
        <v>23.1</v>
      </c>
      <c r="K209" s="32">
        <v>22.8</v>
      </c>
      <c r="L209" s="32">
        <v>22.9</v>
      </c>
      <c r="M209" s="32">
        <v>21.8</v>
      </c>
      <c r="N209" s="96">
        <f t="shared" si="74"/>
        <v>22.208333333333332</v>
      </c>
    </row>
    <row r="210" spans="1:14" x14ac:dyDescent="0.25">
      <c r="A210" s="2">
        <v>1989</v>
      </c>
      <c r="B210" s="32">
        <v>20.9</v>
      </c>
      <c r="C210" s="32">
        <v>20.2</v>
      </c>
      <c r="D210" s="32">
        <v>19.7</v>
      </c>
      <c r="E210" s="32">
        <v>20.8</v>
      </c>
      <c r="F210" s="32">
        <v>22.2</v>
      </c>
      <c r="G210" s="32">
        <v>22.8</v>
      </c>
      <c r="H210" s="32">
        <v>22.5</v>
      </c>
      <c r="I210" s="32">
        <v>22.2</v>
      </c>
      <c r="J210" s="32">
        <v>22.2</v>
      </c>
      <c r="K210" s="32">
        <v>22.1</v>
      </c>
      <c r="L210" s="32">
        <v>22.4</v>
      </c>
      <c r="M210" s="32">
        <v>21.3</v>
      </c>
      <c r="N210" s="96">
        <f t="shared" si="74"/>
        <v>21.608333333333331</v>
      </c>
    </row>
    <row r="211" spans="1:14" x14ac:dyDescent="0.25">
      <c r="A211" s="2">
        <v>1990</v>
      </c>
      <c r="B211" s="32">
        <v>22.2</v>
      </c>
      <c r="C211" s="32">
        <v>22.1</v>
      </c>
      <c r="D211" s="32">
        <v>20.7</v>
      </c>
      <c r="E211" s="32">
        <v>20.9</v>
      </c>
      <c r="F211" s="32">
        <v>22.4</v>
      </c>
      <c r="G211" s="32">
        <v>22.7</v>
      </c>
      <c r="H211" s="32">
        <v>22.4</v>
      </c>
      <c r="I211" s="32">
        <v>22.5</v>
      </c>
      <c r="J211" s="32">
        <v>22.5</v>
      </c>
      <c r="K211" s="32">
        <v>22.5</v>
      </c>
      <c r="L211" s="32">
        <v>23.3</v>
      </c>
      <c r="M211" s="32">
        <v>22.4</v>
      </c>
      <c r="N211" s="96">
        <f t="shared" si="74"/>
        <v>22.216666666666669</v>
      </c>
    </row>
    <row r="212" spans="1:14" x14ac:dyDescent="0.25">
      <c r="A212" s="2">
        <v>1991</v>
      </c>
      <c r="B212" s="32">
        <v>21.8</v>
      </c>
      <c r="C212" s="32">
        <v>21</v>
      </c>
      <c r="D212" s="32">
        <v>21.6</v>
      </c>
      <c r="E212" s="32">
        <v>22.4</v>
      </c>
      <c r="F212" s="32">
        <v>23.6</v>
      </c>
      <c r="G212" s="32">
        <v>23.7</v>
      </c>
      <c r="H212" s="32">
        <v>23.5</v>
      </c>
      <c r="I212" s="32">
        <v>23.3</v>
      </c>
      <c r="J212" s="32">
        <v>22.4</v>
      </c>
      <c r="K212" s="32">
        <v>21.9</v>
      </c>
      <c r="L212" s="32">
        <v>22</v>
      </c>
      <c r="M212" s="32">
        <v>20.7</v>
      </c>
      <c r="N212" s="96">
        <f t="shared" si="74"/>
        <v>22.325000000000003</v>
      </c>
    </row>
    <row r="213" spans="1:14" x14ac:dyDescent="0.25">
      <c r="A213" s="2">
        <v>1992</v>
      </c>
      <c r="B213" s="32">
        <v>20.3</v>
      </c>
      <c r="C213" s="32">
        <v>20.5</v>
      </c>
      <c r="D213" s="32">
        <v>21</v>
      </c>
      <c r="E213" s="32">
        <v>21.3</v>
      </c>
      <c r="F213" s="32">
        <v>22.2</v>
      </c>
      <c r="G213" s="32">
        <v>22.4</v>
      </c>
      <c r="H213" s="32">
        <v>22.3</v>
      </c>
      <c r="I213" s="32">
        <v>22.5</v>
      </c>
      <c r="J213" s="32">
        <v>23.5</v>
      </c>
      <c r="K213" s="32">
        <v>22.7</v>
      </c>
      <c r="L213" s="32">
        <v>22</v>
      </c>
      <c r="M213" s="32">
        <v>20.9</v>
      </c>
      <c r="N213" s="96">
        <f t="shared" si="74"/>
        <v>21.799999999999997</v>
      </c>
    </row>
    <row r="214" spans="1:14" x14ac:dyDescent="0.25">
      <c r="A214" s="2">
        <v>1993</v>
      </c>
      <c r="B214" s="32">
        <v>20.6</v>
      </c>
      <c r="C214" s="32">
        <v>19.600000000000001</v>
      </c>
      <c r="D214" s="32">
        <v>20.5</v>
      </c>
      <c r="E214" s="32">
        <v>21.4</v>
      </c>
      <c r="F214" s="32">
        <v>22.2</v>
      </c>
      <c r="G214" s="32">
        <v>22.4</v>
      </c>
      <c r="H214" s="32">
        <v>22.1</v>
      </c>
      <c r="I214" s="32">
        <v>22</v>
      </c>
      <c r="J214" s="32">
        <v>21.4</v>
      </c>
      <c r="K214" s="32">
        <v>22</v>
      </c>
      <c r="L214" s="32">
        <v>20.8</v>
      </c>
      <c r="M214" s="32">
        <v>19.8</v>
      </c>
      <c r="N214" s="96">
        <f t="shared" si="74"/>
        <v>21.233333333333334</v>
      </c>
    </row>
    <row r="215" spans="1:14" x14ac:dyDescent="0.25">
      <c r="A215" s="2">
        <v>1994</v>
      </c>
      <c r="B215" s="32">
        <v>18.600000000000001</v>
      </c>
      <c r="C215" s="32">
        <v>18.8</v>
      </c>
      <c r="D215" s="32">
        <v>19</v>
      </c>
      <c r="E215" s="32">
        <v>19.899999999999999</v>
      </c>
      <c r="F215" s="32">
        <v>22.3</v>
      </c>
      <c r="G215" s="32">
        <v>22.2</v>
      </c>
      <c r="H215" s="32">
        <v>22.1</v>
      </c>
      <c r="I215" s="32">
        <v>21.7</v>
      </c>
      <c r="J215" s="32">
        <v>21.7</v>
      </c>
      <c r="K215" s="32">
        <v>20.5</v>
      </c>
      <c r="L215" s="32">
        <v>21.1</v>
      </c>
      <c r="M215" s="32">
        <v>21.5</v>
      </c>
      <c r="N215" s="96">
        <f t="shared" si="74"/>
        <v>20.783333333333331</v>
      </c>
    </row>
    <row r="216" spans="1:14" x14ac:dyDescent="0.25">
      <c r="A216" s="2">
        <v>1995</v>
      </c>
      <c r="B216" s="32">
        <v>21</v>
      </c>
      <c r="C216" s="32">
        <v>20.100000000000001</v>
      </c>
      <c r="D216" s="32">
        <v>20.8</v>
      </c>
      <c r="E216" s="32">
        <v>22</v>
      </c>
      <c r="F216" s="32">
        <v>23.3</v>
      </c>
      <c r="G216" s="32">
        <v>23.4</v>
      </c>
      <c r="H216" s="32">
        <v>22.9</v>
      </c>
      <c r="I216" s="32">
        <v>22.9</v>
      </c>
      <c r="J216" s="32">
        <v>23.2</v>
      </c>
      <c r="K216" s="32">
        <v>22.9</v>
      </c>
      <c r="L216" s="32">
        <v>23</v>
      </c>
      <c r="M216" s="32">
        <v>22.6</v>
      </c>
      <c r="N216" s="96">
        <f t="shared" si="74"/>
        <v>22.341666666666669</v>
      </c>
    </row>
    <row r="217" spans="1:14" x14ac:dyDescent="0.25">
      <c r="A217" s="2">
        <v>1996</v>
      </c>
      <c r="B217" s="32">
        <v>21.9</v>
      </c>
      <c r="C217" s="32">
        <v>21.7</v>
      </c>
      <c r="D217" s="32">
        <v>21.5</v>
      </c>
      <c r="E217" s="32">
        <v>22.3</v>
      </c>
      <c r="F217" s="32">
        <v>22.5</v>
      </c>
      <c r="G217" s="32">
        <v>22.7</v>
      </c>
      <c r="H217" s="32">
        <v>22.4</v>
      </c>
      <c r="I217" s="32">
        <v>22.7</v>
      </c>
      <c r="J217" s="32">
        <v>22.7</v>
      </c>
      <c r="K217" s="32">
        <v>21.4</v>
      </c>
      <c r="L217" s="32">
        <v>22.3</v>
      </c>
      <c r="M217" s="32">
        <v>22.1</v>
      </c>
      <c r="N217" s="96">
        <f t="shared" si="74"/>
        <v>22.183333333333334</v>
      </c>
    </row>
    <row r="218" spans="1:14" x14ac:dyDescent="0.25">
      <c r="A218" s="2">
        <v>1997</v>
      </c>
      <c r="B218" s="32">
        <v>21.4</v>
      </c>
      <c r="C218" s="32">
        <v>21.6</v>
      </c>
      <c r="D218" s="32">
        <v>19.600000000000001</v>
      </c>
      <c r="E218" s="32">
        <v>20.5</v>
      </c>
      <c r="F218" s="32">
        <v>23.1</v>
      </c>
      <c r="G218" s="32">
        <v>23.6</v>
      </c>
      <c r="H218" s="32">
        <v>23.6</v>
      </c>
      <c r="I218" s="32">
        <v>23.8</v>
      </c>
      <c r="J218" s="32">
        <v>22.8</v>
      </c>
      <c r="K218" s="32">
        <v>22.8</v>
      </c>
      <c r="L218" s="32">
        <v>22.6</v>
      </c>
      <c r="M218" s="32">
        <v>21.6</v>
      </c>
      <c r="N218" s="96">
        <f t="shared" si="74"/>
        <v>22.25</v>
      </c>
    </row>
    <row r="219" spans="1:14" x14ac:dyDescent="0.25">
      <c r="A219" s="2">
        <v>1998</v>
      </c>
      <c r="B219" s="32">
        <v>21</v>
      </c>
      <c r="C219" s="32">
        <v>21</v>
      </c>
      <c r="D219" s="32">
        <v>20.5</v>
      </c>
      <c r="E219" s="32">
        <v>21.5</v>
      </c>
      <c r="F219" s="32">
        <v>22.5</v>
      </c>
      <c r="G219" s="32">
        <v>22.4</v>
      </c>
      <c r="H219" s="32">
        <v>21.8</v>
      </c>
      <c r="I219" s="32">
        <v>21.5</v>
      </c>
      <c r="J219" s="32">
        <v>21.1</v>
      </c>
      <c r="K219" s="32">
        <v>21</v>
      </c>
      <c r="L219" s="32">
        <v>20.7</v>
      </c>
      <c r="M219" s="32">
        <v>21.7</v>
      </c>
      <c r="N219" s="96">
        <f t="shared" si="74"/>
        <v>21.391666666666666</v>
      </c>
    </row>
    <row r="220" spans="1:14" x14ac:dyDescent="0.25">
      <c r="A220" s="2">
        <v>1999</v>
      </c>
      <c r="B220" s="32">
        <v>21.1</v>
      </c>
      <c r="C220" s="32">
        <v>20.100000000000001</v>
      </c>
      <c r="D220" s="32">
        <v>20.399999999999999</v>
      </c>
      <c r="E220" s="32">
        <v>21.2</v>
      </c>
      <c r="F220" s="32">
        <v>22.3</v>
      </c>
      <c r="G220" s="32">
        <v>21.5</v>
      </c>
      <c r="H220" s="32">
        <v>21.2</v>
      </c>
      <c r="I220" s="32">
        <v>20.3</v>
      </c>
      <c r="J220" s="32"/>
      <c r="K220" s="32"/>
      <c r="L220" s="32"/>
      <c r="M220" s="32"/>
      <c r="N220" s="96"/>
    </row>
    <row r="221" spans="1:14" x14ac:dyDescent="0.25">
      <c r="A221" s="2">
        <v>2000</v>
      </c>
      <c r="B221" s="32">
        <v>22.6</v>
      </c>
      <c r="C221" s="32">
        <v>21.7</v>
      </c>
      <c r="D221" s="32">
        <v>21</v>
      </c>
      <c r="E221" s="32">
        <v>22.3</v>
      </c>
      <c r="F221" s="32">
        <v>23.5</v>
      </c>
      <c r="G221" s="32">
        <v>23.5</v>
      </c>
      <c r="H221" s="32">
        <v>23.1</v>
      </c>
      <c r="I221" s="32">
        <v>24.8</v>
      </c>
      <c r="J221" s="32">
        <v>24.3</v>
      </c>
      <c r="K221" s="32">
        <v>24.5</v>
      </c>
      <c r="L221" s="32">
        <v>24.5</v>
      </c>
      <c r="M221" s="32">
        <v>24.3</v>
      </c>
      <c r="N221" s="96">
        <f t="shared" si="74"/>
        <v>23.341666666666669</v>
      </c>
    </row>
    <row r="222" spans="1:14" x14ac:dyDescent="0.25">
      <c r="A222" s="2">
        <v>2001</v>
      </c>
      <c r="B222" s="32">
        <v>23.4</v>
      </c>
      <c r="C222" s="32">
        <v>23.2</v>
      </c>
      <c r="D222" s="32">
        <v>23.5</v>
      </c>
      <c r="E222" s="32">
        <v>24.2</v>
      </c>
      <c r="F222" s="32">
        <v>24.8</v>
      </c>
      <c r="G222" s="32">
        <v>25.2</v>
      </c>
      <c r="H222" s="32">
        <v>24.8</v>
      </c>
      <c r="I222" s="32">
        <v>25.5</v>
      </c>
      <c r="J222" s="32">
        <v>24.4</v>
      </c>
      <c r="K222" s="32">
        <v>24.8</v>
      </c>
      <c r="L222" s="32">
        <v>24.3</v>
      </c>
      <c r="M222" s="32">
        <v>24.4</v>
      </c>
      <c r="N222" s="96">
        <f t="shared" si="74"/>
        <v>24.375</v>
      </c>
    </row>
    <row r="223" spans="1:14" x14ac:dyDescent="0.25">
      <c r="A223" s="2">
        <v>2002</v>
      </c>
      <c r="B223" s="32">
        <v>22.7</v>
      </c>
      <c r="C223" s="32">
        <v>21.9</v>
      </c>
      <c r="D223" s="32">
        <v>22.3</v>
      </c>
      <c r="E223" s="32">
        <v>22.7</v>
      </c>
      <c r="F223" s="32">
        <v>23.6</v>
      </c>
      <c r="G223" s="32">
        <v>23.3</v>
      </c>
      <c r="H223" s="32">
        <v>23.3</v>
      </c>
      <c r="I223" s="32">
        <v>23.1</v>
      </c>
      <c r="J223" s="32">
        <v>22.9</v>
      </c>
      <c r="K223" s="32">
        <v>22.7</v>
      </c>
      <c r="L223" s="32">
        <v>22.8</v>
      </c>
      <c r="M223" s="32">
        <v>22.5</v>
      </c>
      <c r="N223" s="96">
        <f t="shared" si="74"/>
        <v>22.816666666666666</v>
      </c>
    </row>
    <row r="224" spans="1:14" x14ac:dyDescent="0.25">
      <c r="A224" s="2">
        <v>2003</v>
      </c>
      <c r="B224" s="32">
        <v>24</v>
      </c>
      <c r="C224" s="32">
        <v>23.6</v>
      </c>
      <c r="D224" s="32">
        <v>23.8</v>
      </c>
      <c r="E224" s="32">
        <v>24</v>
      </c>
      <c r="F224" s="32">
        <v>24.1</v>
      </c>
      <c r="G224" s="32">
        <v>24</v>
      </c>
      <c r="H224" s="32">
        <v>24</v>
      </c>
      <c r="I224" s="32">
        <v>23.8</v>
      </c>
      <c r="J224" s="32">
        <v>23.9</v>
      </c>
      <c r="K224" s="32">
        <v>23.9</v>
      </c>
      <c r="L224" s="32">
        <v>23.7</v>
      </c>
      <c r="M224" s="32">
        <v>23.7</v>
      </c>
      <c r="N224" s="96">
        <f t="shared" si="74"/>
        <v>23.875</v>
      </c>
    </row>
    <row r="225" spans="1:14" x14ac:dyDescent="0.25">
      <c r="A225" s="2">
        <v>2004</v>
      </c>
      <c r="B225" s="32">
        <v>22.6</v>
      </c>
      <c r="C225" s="32">
        <v>22.7</v>
      </c>
      <c r="D225" s="32">
        <v>23.1</v>
      </c>
      <c r="E225" s="32">
        <v>23.6</v>
      </c>
      <c r="F225" s="32">
        <v>24.1</v>
      </c>
      <c r="G225" s="32">
        <v>25.1</v>
      </c>
      <c r="H225" s="32">
        <v>24.8</v>
      </c>
      <c r="I225" s="32">
        <v>24.9</v>
      </c>
      <c r="J225" s="32">
        <v>24.6</v>
      </c>
      <c r="K225" s="32">
        <v>24.7</v>
      </c>
      <c r="L225" s="32">
        <v>24.5</v>
      </c>
      <c r="M225" s="32">
        <v>24.3</v>
      </c>
      <c r="N225" s="96"/>
    </row>
    <row r="226" spans="1:14" x14ac:dyDescent="0.25">
      <c r="A226" s="2">
        <v>2005</v>
      </c>
      <c r="B226" s="32"/>
      <c r="C226" s="32"/>
      <c r="D226" s="32"/>
      <c r="E226" s="32">
        <v>25.2</v>
      </c>
      <c r="F226" s="32"/>
      <c r="G226" s="32">
        <v>25.3</v>
      </c>
      <c r="H226" s="32">
        <v>25.3</v>
      </c>
      <c r="I226" s="32">
        <v>25.1</v>
      </c>
      <c r="J226" s="32">
        <v>24.8</v>
      </c>
      <c r="K226" s="32">
        <v>24.6</v>
      </c>
      <c r="L226" s="32">
        <v>24.4</v>
      </c>
      <c r="M226" s="32">
        <v>24.3</v>
      </c>
      <c r="N226" s="96">
        <f t="shared" si="74"/>
        <v>24.875000000000004</v>
      </c>
    </row>
    <row r="227" spans="1:14" x14ac:dyDescent="0.25">
      <c r="A227" s="2">
        <v>2006</v>
      </c>
      <c r="B227" s="32">
        <v>24.3</v>
      </c>
      <c r="C227" s="32">
        <v>23.7</v>
      </c>
      <c r="D227" s="32">
        <v>24.1</v>
      </c>
      <c r="E227" s="32">
        <v>24.5</v>
      </c>
      <c r="F227" s="32">
        <v>25.1</v>
      </c>
      <c r="G227" s="32">
        <v>25.1</v>
      </c>
      <c r="H227" s="32">
        <v>25.1</v>
      </c>
      <c r="I227" s="32">
        <v>25</v>
      </c>
      <c r="J227" s="32">
        <v>24.8</v>
      </c>
      <c r="K227" s="32">
        <v>24.5</v>
      </c>
      <c r="L227" s="32">
        <v>24.4</v>
      </c>
      <c r="M227" s="32">
        <v>24.8</v>
      </c>
      <c r="N227" s="96">
        <f t="shared" si="74"/>
        <v>24.616666666666664</v>
      </c>
    </row>
    <row r="228" spans="1:14" x14ac:dyDescent="0.25">
      <c r="A228" s="2">
        <v>2007</v>
      </c>
      <c r="B228" s="32">
        <v>24.2</v>
      </c>
      <c r="C228" s="32">
        <v>23.5</v>
      </c>
      <c r="D228" s="32">
        <v>23.9</v>
      </c>
      <c r="E228" s="32">
        <v>24.6</v>
      </c>
      <c r="F228" s="32">
        <v>24.9</v>
      </c>
      <c r="G228" s="32">
        <v>24.9</v>
      </c>
      <c r="H228" s="32">
        <v>24.8</v>
      </c>
      <c r="I228" s="32">
        <v>24.4</v>
      </c>
      <c r="J228" s="32">
        <v>24.4</v>
      </c>
      <c r="K228" s="32">
        <v>24.5</v>
      </c>
      <c r="L228" s="32">
        <v>24.5</v>
      </c>
      <c r="M228" s="32">
        <v>24.1</v>
      </c>
      <c r="N228" s="96">
        <f t="shared" si="74"/>
        <v>24.391666666666669</v>
      </c>
    </row>
    <row r="229" spans="1:14" x14ac:dyDescent="0.25">
      <c r="A229" s="2">
        <v>2008</v>
      </c>
      <c r="B229" s="32">
        <v>23.4</v>
      </c>
      <c r="C229" s="32">
        <v>22.8</v>
      </c>
      <c r="D229" s="32">
        <v>23.4</v>
      </c>
      <c r="E229" s="32">
        <v>24.2</v>
      </c>
      <c r="F229" s="32">
        <v>24.9</v>
      </c>
      <c r="G229" s="32">
        <v>25.2</v>
      </c>
      <c r="H229" s="32">
        <v>24.6</v>
      </c>
      <c r="I229" s="32">
        <v>24.5</v>
      </c>
      <c r="J229" s="32">
        <v>24.6</v>
      </c>
      <c r="K229" s="32">
        <v>23.4</v>
      </c>
      <c r="L229" s="32">
        <v>22.7</v>
      </c>
      <c r="M229" s="32">
        <v>22.7</v>
      </c>
      <c r="N229" s="96">
        <f t="shared" si="74"/>
        <v>23.866666666666664</v>
      </c>
    </row>
    <row r="230" spans="1:14" x14ac:dyDescent="0.25">
      <c r="A230" s="2">
        <v>2009</v>
      </c>
      <c r="B230" s="32">
        <v>23.7</v>
      </c>
      <c r="C230" s="32">
        <v>23.6</v>
      </c>
      <c r="D230" s="32">
        <v>23.3</v>
      </c>
      <c r="E230" s="32">
        <v>24.2</v>
      </c>
      <c r="F230" s="32">
        <v>24.9</v>
      </c>
      <c r="G230" s="32">
        <v>24.7</v>
      </c>
      <c r="H230" s="32">
        <v>24.9</v>
      </c>
      <c r="I230" s="32">
        <v>24.7</v>
      </c>
      <c r="J230" s="32">
        <v>24.9</v>
      </c>
      <c r="K230" s="32">
        <v>24.5</v>
      </c>
      <c r="L230" s="32">
        <v>24.5</v>
      </c>
      <c r="M230" s="32">
        <v>24.7</v>
      </c>
      <c r="N230" s="96">
        <f t="shared" si="74"/>
        <v>24.383333333333329</v>
      </c>
    </row>
    <row r="231" spans="1:14" x14ac:dyDescent="0.25">
      <c r="A231" s="2">
        <v>2010</v>
      </c>
      <c r="B231" s="32">
        <v>23.8</v>
      </c>
      <c r="C231" s="32">
        <v>24.5</v>
      </c>
      <c r="D231" s="32">
        <v>24.6</v>
      </c>
      <c r="E231" s="32">
        <v>25.2</v>
      </c>
      <c r="F231" s="32">
        <v>25.4</v>
      </c>
      <c r="G231" s="32">
        <v>25.3</v>
      </c>
      <c r="H231" s="32">
        <v>25.3</v>
      </c>
      <c r="I231" s="32">
        <v>25.4</v>
      </c>
      <c r="J231" s="32">
        <v>25.4</v>
      </c>
      <c r="K231" s="32">
        <v>25.4</v>
      </c>
      <c r="L231" s="32">
        <v>24.3</v>
      </c>
      <c r="M231" s="32">
        <v>24</v>
      </c>
      <c r="N231" s="96">
        <f t="shared" si="74"/>
        <v>24.883333333333336</v>
      </c>
    </row>
    <row r="232" spans="1:14" x14ac:dyDescent="0.25">
      <c r="A232" s="2">
        <v>2011</v>
      </c>
      <c r="B232" s="32">
        <v>24.4</v>
      </c>
      <c r="C232" s="32">
        <v>24.2</v>
      </c>
      <c r="D232" s="32">
        <v>23.9</v>
      </c>
      <c r="E232" s="32">
        <v>24.6</v>
      </c>
      <c r="F232" s="32">
        <v>25.5</v>
      </c>
      <c r="G232" s="32"/>
      <c r="H232" s="32"/>
      <c r="I232" s="32"/>
      <c r="J232" s="32"/>
      <c r="K232" s="32"/>
      <c r="L232" s="32"/>
      <c r="M232" s="32"/>
      <c r="N232" s="96"/>
    </row>
    <row r="233" spans="1:14" x14ac:dyDescent="0.25">
      <c r="A233" s="2">
        <v>2012</v>
      </c>
      <c r="B233" s="32"/>
      <c r="C233" s="32"/>
      <c r="D233" s="32"/>
      <c r="E233" s="32"/>
      <c r="F233" s="32"/>
      <c r="G233" s="32"/>
      <c r="H233" s="32"/>
      <c r="I233" s="32"/>
      <c r="J233" s="32"/>
      <c r="K233" s="32"/>
      <c r="L233" s="32"/>
      <c r="M233" s="32"/>
      <c r="N233" s="96"/>
    </row>
    <row r="234" spans="1:14" x14ac:dyDescent="0.25">
      <c r="A234" s="2">
        <v>2013</v>
      </c>
      <c r="B234" s="32"/>
      <c r="C234" s="32"/>
      <c r="D234" s="32"/>
      <c r="E234" s="32"/>
      <c r="F234" s="32"/>
      <c r="G234" s="32">
        <v>26.4</v>
      </c>
      <c r="H234" s="32">
        <v>26.2</v>
      </c>
      <c r="I234" s="32">
        <v>26</v>
      </c>
      <c r="J234" s="32">
        <v>25.9</v>
      </c>
      <c r="K234" s="32"/>
      <c r="L234" s="32">
        <v>26</v>
      </c>
      <c r="M234" s="32"/>
      <c r="N234" s="96"/>
    </row>
    <row r="235" spans="1:14" x14ac:dyDescent="0.25">
      <c r="A235" s="2">
        <v>2014</v>
      </c>
    </row>
    <row r="236" spans="1:14" x14ac:dyDescent="0.25">
      <c r="A236" s="2">
        <v>2015</v>
      </c>
      <c r="B236" s="32"/>
      <c r="C236" s="32"/>
      <c r="D236" s="32"/>
      <c r="E236" s="32"/>
      <c r="F236" s="32"/>
      <c r="G236" s="32">
        <v>24.844999999999999</v>
      </c>
      <c r="H236" s="32">
        <v>24.547000000000001</v>
      </c>
      <c r="I236" s="32">
        <v>24.649000000000001</v>
      </c>
      <c r="J236" s="32">
        <v>24.844000000000001</v>
      </c>
      <c r="K236" s="32">
        <v>24.524000000000001</v>
      </c>
      <c r="L236" s="32">
        <v>24.393999999999998</v>
      </c>
      <c r="M236" s="32">
        <v>24.527000000000001</v>
      </c>
    </row>
    <row r="237" spans="1:14" x14ac:dyDescent="0.25">
      <c r="A237" s="2">
        <v>2016</v>
      </c>
      <c r="B237" s="32">
        <v>22.626999999999999</v>
      </c>
      <c r="C237" s="32">
        <v>22.13</v>
      </c>
      <c r="D237" s="32">
        <v>22.42</v>
      </c>
      <c r="E237" s="32">
        <v>23.216999999999999</v>
      </c>
      <c r="F237" s="32">
        <v>24.632999999999999</v>
      </c>
      <c r="G237" s="32">
        <v>24.274999999999999</v>
      </c>
      <c r="H237" s="32">
        <v>24.331</v>
      </c>
      <c r="I237" s="32">
        <v>24.471</v>
      </c>
      <c r="J237" s="32">
        <v>23.986999999999998</v>
      </c>
      <c r="K237" s="32">
        <v>23.827999999999999</v>
      </c>
      <c r="L237" s="32">
        <v>23.504999999999999</v>
      </c>
      <c r="M237" s="32">
        <v>23.427</v>
      </c>
      <c r="N237" s="96">
        <f t="shared" ref="N237:N241" si="75">AVERAGE(B237:M237)</f>
        <v>23.570916666666665</v>
      </c>
    </row>
    <row r="238" spans="1:14" x14ac:dyDescent="0.25">
      <c r="A238" s="2">
        <v>2017</v>
      </c>
      <c r="B238" s="32">
        <v>21.922000000000001</v>
      </c>
      <c r="C238" s="32">
        <v>21.710999999999999</v>
      </c>
      <c r="D238" s="32">
        <v>22.018999999999998</v>
      </c>
      <c r="E238" s="32">
        <v>23.154</v>
      </c>
      <c r="F238" s="32">
        <v>24.193000000000001</v>
      </c>
      <c r="G238" s="32">
        <v>24.062000000000001</v>
      </c>
      <c r="H238" s="32">
        <v>24.225999999999999</v>
      </c>
      <c r="I238" s="32">
        <v>23.837</v>
      </c>
      <c r="J238" s="32">
        <v>23.780999999999999</v>
      </c>
      <c r="K238" s="32">
        <v>23.71</v>
      </c>
      <c r="L238" s="32">
        <v>23.295999999999999</v>
      </c>
      <c r="M238" s="32">
        <v>22.779</v>
      </c>
      <c r="N238" s="96">
        <f t="shared" si="75"/>
        <v>23.224166666666665</v>
      </c>
    </row>
    <row r="239" spans="1:14" x14ac:dyDescent="0.25">
      <c r="A239" s="2">
        <v>2018</v>
      </c>
      <c r="B239" s="32">
        <v>22.448</v>
      </c>
      <c r="C239" s="32">
        <v>20.931000000000001</v>
      </c>
      <c r="D239" s="32">
        <v>21.385000000000002</v>
      </c>
      <c r="E239" s="32">
        <v>22.486000000000001</v>
      </c>
      <c r="F239" s="32">
        <v>23.497</v>
      </c>
      <c r="G239" s="32">
        <v>23.763000000000002</v>
      </c>
      <c r="H239" s="32">
        <v>23.875</v>
      </c>
      <c r="I239" s="32">
        <v>24.352</v>
      </c>
      <c r="J239" s="32">
        <v>24.273</v>
      </c>
      <c r="K239" s="32">
        <v>23.696000000000002</v>
      </c>
      <c r="L239" s="32">
        <v>24.212</v>
      </c>
      <c r="M239" s="32">
        <v>23.135999999999999</v>
      </c>
      <c r="N239" s="96">
        <f t="shared" si="75"/>
        <v>23.171166666666668</v>
      </c>
    </row>
    <row r="240" spans="1:14" x14ac:dyDescent="0.25">
      <c r="A240" s="2">
        <v>2019</v>
      </c>
      <c r="B240" s="32">
        <v>22.058</v>
      </c>
      <c r="C240" s="32">
        <v>22.094999999999999</v>
      </c>
      <c r="D240" s="32">
        <v>21.936</v>
      </c>
      <c r="E240" s="32">
        <v>23.273</v>
      </c>
      <c r="F240" s="32">
        <v>24.484999999999999</v>
      </c>
      <c r="G240" s="32">
        <v>24.931999999999999</v>
      </c>
      <c r="H240" s="32">
        <v>24.361000000000001</v>
      </c>
      <c r="I240" s="32">
        <v>24.503</v>
      </c>
      <c r="J240" s="32">
        <v>24.402999999999999</v>
      </c>
      <c r="K240" s="32">
        <v>23.834</v>
      </c>
      <c r="L240" s="32">
        <v>24.181999999999999</v>
      </c>
      <c r="M240" s="32">
        <v>24.247</v>
      </c>
      <c r="N240" s="96">
        <f t="shared" si="75"/>
        <v>23.692416666666663</v>
      </c>
    </row>
    <row r="241" spans="1:14" x14ac:dyDescent="0.25">
      <c r="A241" s="2">
        <v>2020</v>
      </c>
      <c r="B241" s="32">
        <v>22.887</v>
      </c>
      <c r="C241" s="32">
        <v>22.443999999999999</v>
      </c>
      <c r="D241" s="32">
        <v>21.547999999999998</v>
      </c>
      <c r="E241" s="32">
        <v>23.417000000000002</v>
      </c>
      <c r="F241" s="32">
        <v>24.513000000000002</v>
      </c>
      <c r="G241" s="32">
        <v>24.225000000000001</v>
      </c>
      <c r="H241" s="32">
        <v>24.047000000000001</v>
      </c>
      <c r="I241" s="32">
        <v>24.004000000000001</v>
      </c>
      <c r="J241" s="32">
        <v>23.847000000000001</v>
      </c>
      <c r="K241" s="32">
        <v>23.898</v>
      </c>
      <c r="L241" s="32">
        <v>23.318999999999999</v>
      </c>
      <c r="M241" s="32">
        <v>23.241</v>
      </c>
      <c r="N241" s="96">
        <f t="shared" si="75"/>
        <v>23.449166666666667</v>
      </c>
    </row>
    <row r="243" spans="1:14" x14ac:dyDescent="0.25">
      <c r="A243" s="25" t="s">
        <v>96</v>
      </c>
      <c r="B243" s="32">
        <f t="shared" ref="B243:N243" si="76">AVERAGE(B202:B241)</f>
        <v>22.106914285714286</v>
      </c>
      <c r="C243" s="32">
        <f t="shared" si="76"/>
        <v>21.831742857142864</v>
      </c>
      <c r="D243" s="32">
        <f t="shared" si="76"/>
        <v>21.8888</v>
      </c>
      <c r="E243" s="32">
        <f t="shared" si="76"/>
        <v>22.70130555555556</v>
      </c>
      <c r="F243" s="32">
        <f t="shared" si="76"/>
        <v>23.572028571428575</v>
      </c>
      <c r="G243" s="32">
        <f t="shared" si="76"/>
        <v>23.808162162162162</v>
      </c>
      <c r="H243" s="32">
        <f t="shared" si="76"/>
        <v>23.651</v>
      </c>
      <c r="I243" s="32">
        <f t="shared" si="76"/>
        <v>23.616648648648649</v>
      </c>
      <c r="J243" s="32">
        <f t="shared" si="76"/>
        <v>23.545416666666661</v>
      </c>
      <c r="K243" s="32">
        <f t="shared" si="76"/>
        <v>23.305428571428571</v>
      </c>
      <c r="L243" s="32">
        <f t="shared" si="76"/>
        <v>23.25855555555556</v>
      </c>
      <c r="M243" s="32">
        <f t="shared" si="76"/>
        <v>22.83877142857143</v>
      </c>
      <c r="N243" s="96">
        <f t="shared" si="76"/>
        <v>22.962106060606061</v>
      </c>
    </row>
    <row r="244" spans="1:14" x14ac:dyDescent="0.25">
      <c r="A244" s="25" t="s">
        <v>97</v>
      </c>
      <c r="B244" s="32">
        <f t="shared" ref="B244:N244" si="77">STDEV(B202:B241)</f>
        <v>1.5613905637081884</v>
      </c>
      <c r="C244" s="32">
        <f t="shared" si="77"/>
        <v>1.5227536655842997</v>
      </c>
      <c r="D244" s="32">
        <f t="shared" si="77"/>
        <v>1.5365220045896633</v>
      </c>
      <c r="E244" s="32">
        <f t="shared" si="77"/>
        <v>1.4528942311212463</v>
      </c>
      <c r="F244" s="32">
        <f t="shared" si="77"/>
        <v>1.1025206010003858</v>
      </c>
      <c r="G244" s="32">
        <f t="shared" si="77"/>
        <v>1.1363592818371386</v>
      </c>
      <c r="H244" s="32">
        <f t="shared" si="77"/>
        <v>1.1840533490233172</v>
      </c>
      <c r="I244" s="32">
        <f t="shared" si="77"/>
        <v>1.3130655864176144</v>
      </c>
      <c r="J244" s="32">
        <f t="shared" si="77"/>
        <v>1.2276755824379195</v>
      </c>
      <c r="K244" s="32">
        <f t="shared" si="77"/>
        <v>1.2111443855664261</v>
      </c>
      <c r="L244" s="32">
        <f t="shared" si="77"/>
        <v>1.2461033079035839</v>
      </c>
      <c r="M244" s="32">
        <f t="shared" si="77"/>
        <v>1.431008202502785</v>
      </c>
      <c r="N244" s="96">
        <f t="shared" si="77"/>
        <v>1.1961625890130834</v>
      </c>
    </row>
    <row r="245" spans="1:14" x14ac:dyDescent="0.25">
      <c r="A245" s="25" t="s">
        <v>98</v>
      </c>
      <c r="B245" s="32">
        <f t="shared" ref="B245:N245" si="78">B244/B243*100</f>
        <v>7.0629059466574899</v>
      </c>
      <c r="C245" s="32">
        <f t="shared" si="78"/>
        <v>6.9749523688901842</v>
      </c>
      <c r="D245" s="32">
        <f t="shared" si="78"/>
        <v>7.0196721820733128</v>
      </c>
      <c r="E245" s="32">
        <f t="shared" si="78"/>
        <v>6.4000470262191049</v>
      </c>
      <c r="F245" s="32">
        <f t="shared" si="78"/>
        <v>4.6772410684108046</v>
      </c>
      <c r="G245" s="32">
        <f t="shared" si="78"/>
        <v>4.7729819466835277</v>
      </c>
      <c r="H245" s="32">
        <f t="shared" si="78"/>
        <v>5.0063563867207188</v>
      </c>
      <c r="I245" s="32">
        <f t="shared" si="78"/>
        <v>5.5599149818098699</v>
      </c>
      <c r="J245" s="32">
        <f t="shared" si="78"/>
        <v>5.2140745683891199</v>
      </c>
      <c r="K245" s="32">
        <f t="shared" si="78"/>
        <v>5.1968337842593284</v>
      </c>
      <c r="L245" s="32">
        <f t="shared" si="78"/>
        <v>5.3576126209864245</v>
      </c>
      <c r="M245" s="32">
        <f t="shared" si="78"/>
        <v>6.2656969398651006</v>
      </c>
      <c r="N245" s="96">
        <f t="shared" si="78"/>
        <v>5.2092895392780534</v>
      </c>
    </row>
    <row r="246" spans="1:14" x14ac:dyDescent="0.25">
      <c r="A246" s="25" t="s">
        <v>99</v>
      </c>
      <c r="B246" s="32">
        <f t="shared" ref="B246:N246" si="79">MIN(B202:B241)</f>
        <v>18.600000000000001</v>
      </c>
      <c r="C246" s="32">
        <f t="shared" si="79"/>
        <v>18.8</v>
      </c>
      <c r="D246" s="32">
        <f t="shared" si="79"/>
        <v>19</v>
      </c>
      <c r="E246" s="32">
        <f t="shared" si="79"/>
        <v>19.899999999999999</v>
      </c>
      <c r="F246" s="32">
        <f t="shared" si="79"/>
        <v>21.1</v>
      </c>
      <c r="G246" s="32">
        <f t="shared" si="79"/>
        <v>21.5</v>
      </c>
      <c r="H246" s="32">
        <f t="shared" si="79"/>
        <v>21.2</v>
      </c>
      <c r="I246" s="32">
        <f t="shared" si="79"/>
        <v>20.3</v>
      </c>
      <c r="J246" s="32">
        <f t="shared" si="79"/>
        <v>20.8</v>
      </c>
      <c r="K246" s="32">
        <f t="shared" si="79"/>
        <v>20.5</v>
      </c>
      <c r="L246" s="32">
        <f t="shared" si="79"/>
        <v>20.7</v>
      </c>
      <c r="M246" s="32">
        <f t="shared" si="79"/>
        <v>19.8</v>
      </c>
      <c r="N246" s="96">
        <f t="shared" si="79"/>
        <v>20.716666666666665</v>
      </c>
    </row>
    <row r="247" spans="1:14" x14ac:dyDescent="0.25">
      <c r="A247" s="25" t="s">
        <v>100</v>
      </c>
      <c r="B247" s="32">
        <f t="shared" ref="B247:N247" si="80">MAX(B202:B241)</f>
        <v>24.4</v>
      </c>
      <c r="C247" s="32">
        <f t="shared" si="80"/>
        <v>24.5</v>
      </c>
      <c r="D247" s="32">
        <f t="shared" si="80"/>
        <v>24.6</v>
      </c>
      <c r="E247" s="32">
        <f t="shared" si="80"/>
        <v>25.2</v>
      </c>
      <c r="F247" s="32">
        <f t="shared" si="80"/>
        <v>25.5</v>
      </c>
      <c r="G247" s="32">
        <f t="shared" si="80"/>
        <v>26.4</v>
      </c>
      <c r="H247" s="32">
        <f t="shared" si="80"/>
        <v>26.2</v>
      </c>
      <c r="I247" s="32">
        <f t="shared" si="80"/>
        <v>26</v>
      </c>
      <c r="J247" s="32">
        <f t="shared" si="80"/>
        <v>25.9</v>
      </c>
      <c r="K247" s="32">
        <f t="shared" si="80"/>
        <v>25.4</v>
      </c>
      <c r="L247" s="32">
        <f t="shared" si="80"/>
        <v>26</v>
      </c>
      <c r="M247" s="32">
        <f t="shared" si="80"/>
        <v>24.8</v>
      </c>
      <c r="N247" s="96">
        <f t="shared" si="80"/>
        <v>24.883333333333336</v>
      </c>
    </row>
    <row r="248" spans="1:14" x14ac:dyDescent="0.25">
      <c r="A248" s="25" t="s">
        <v>101</v>
      </c>
      <c r="B248" s="32">
        <f t="shared" ref="B248:N248" si="81">QUARTILE(B202:B241,1)</f>
        <v>21</v>
      </c>
      <c r="C248" s="32">
        <f t="shared" si="81"/>
        <v>20.715499999999999</v>
      </c>
      <c r="D248" s="32">
        <f t="shared" si="81"/>
        <v>20.65</v>
      </c>
      <c r="E248" s="32">
        <f t="shared" si="81"/>
        <v>21.375</v>
      </c>
      <c r="F248" s="32">
        <f t="shared" si="81"/>
        <v>22.6</v>
      </c>
      <c r="G248" s="32">
        <f t="shared" si="81"/>
        <v>23</v>
      </c>
      <c r="H248" s="32">
        <f t="shared" si="81"/>
        <v>22.7</v>
      </c>
      <c r="I248" s="32">
        <f t="shared" si="81"/>
        <v>22.7</v>
      </c>
      <c r="J248" s="32">
        <f t="shared" si="81"/>
        <v>22.65</v>
      </c>
      <c r="K248" s="32">
        <f t="shared" si="81"/>
        <v>22.55</v>
      </c>
      <c r="L248" s="32">
        <f t="shared" si="81"/>
        <v>22.375</v>
      </c>
      <c r="M248" s="32">
        <f t="shared" si="81"/>
        <v>21.75</v>
      </c>
      <c r="N248" s="96">
        <f t="shared" si="81"/>
        <v>22.183333333333334</v>
      </c>
    </row>
    <row r="249" spans="1:14" x14ac:dyDescent="0.25">
      <c r="A249" s="25" t="s">
        <v>102</v>
      </c>
      <c r="B249" s="32">
        <f t="shared" ref="B249:N249" si="82">QUARTILE(B202:B241,2)</f>
        <v>22.448</v>
      </c>
      <c r="C249" s="32">
        <f t="shared" si="82"/>
        <v>21.710999999999999</v>
      </c>
      <c r="D249" s="32">
        <f t="shared" si="82"/>
        <v>21.7</v>
      </c>
      <c r="E249" s="32">
        <f t="shared" si="82"/>
        <v>22.65</v>
      </c>
      <c r="F249" s="32">
        <f t="shared" si="82"/>
        <v>23.6</v>
      </c>
      <c r="G249" s="32">
        <f t="shared" si="82"/>
        <v>23.763000000000002</v>
      </c>
      <c r="H249" s="32">
        <f t="shared" si="82"/>
        <v>23.875</v>
      </c>
      <c r="I249" s="32">
        <f t="shared" si="82"/>
        <v>23.837</v>
      </c>
      <c r="J249" s="32">
        <f t="shared" si="82"/>
        <v>23.823500000000003</v>
      </c>
      <c r="K249" s="32">
        <f t="shared" si="82"/>
        <v>23.696000000000002</v>
      </c>
      <c r="L249" s="32">
        <f t="shared" si="82"/>
        <v>23.3095</v>
      </c>
      <c r="M249" s="32">
        <f t="shared" si="82"/>
        <v>23.1</v>
      </c>
      <c r="N249" s="96">
        <f t="shared" si="82"/>
        <v>23.171166666666668</v>
      </c>
    </row>
    <row r="250" spans="1:14" x14ac:dyDescent="0.25">
      <c r="A250" s="25" t="s">
        <v>103</v>
      </c>
      <c r="B250" s="32">
        <f t="shared" ref="B250:N250" si="83">QUARTILE(B202:B241,3)</f>
        <v>23.4</v>
      </c>
      <c r="C250" s="32">
        <f t="shared" si="83"/>
        <v>23.15</v>
      </c>
      <c r="D250" s="32">
        <f t="shared" si="83"/>
        <v>23.35</v>
      </c>
      <c r="E250" s="32">
        <f t="shared" si="83"/>
        <v>23.774999999999999</v>
      </c>
      <c r="F250" s="32">
        <f t="shared" si="83"/>
        <v>24.499000000000002</v>
      </c>
      <c r="G250" s="32">
        <f t="shared" si="83"/>
        <v>24.844999999999999</v>
      </c>
      <c r="H250" s="32">
        <f t="shared" si="83"/>
        <v>24.547000000000001</v>
      </c>
      <c r="I250" s="32">
        <f t="shared" si="83"/>
        <v>24.503</v>
      </c>
      <c r="J250" s="32">
        <f t="shared" si="83"/>
        <v>24.400749999999999</v>
      </c>
      <c r="K250" s="32">
        <f t="shared" si="83"/>
        <v>24.35</v>
      </c>
      <c r="L250" s="32">
        <f t="shared" si="83"/>
        <v>24.3</v>
      </c>
      <c r="M250" s="32">
        <f t="shared" si="83"/>
        <v>24.2</v>
      </c>
      <c r="N250" s="96">
        <f t="shared" si="83"/>
        <v>23.866666666666664</v>
      </c>
    </row>
    <row r="253" spans="1:14" ht="18.75" x14ac:dyDescent="0.3">
      <c r="A253" s="26" t="s">
        <v>106</v>
      </c>
    </row>
    <row r="254" spans="1:14" ht="15.75" x14ac:dyDescent="0.25">
      <c r="A254" s="23" t="s">
        <v>112</v>
      </c>
      <c r="N254" s="91"/>
    </row>
    <row r="255" spans="1:14" ht="15.75" x14ac:dyDescent="0.25">
      <c r="A255" s="24" t="s">
        <v>14</v>
      </c>
      <c r="B255" s="93" t="s">
        <v>82</v>
      </c>
      <c r="C255" s="93" t="s">
        <v>83</v>
      </c>
      <c r="D255" s="93" t="s">
        <v>84</v>
      </c>
      <c r="E255" s="93" t="s">
        <v>85</v>
      </c>
      <c r="F255" s="93" t="s">
        <v>86</v>
      </c>
      <c r="G255" s="93" t="s">
        <v>87</v>
      </c>
      <c r="H255" s="93" t="s">
        <v>88</v>
      </c>
      <c r="I255" s="93" t="s">
        <v>89</v>
      </c>
      <c r="J255" s="93" t="s">
        <v>90</v>
      </c>
      <c r="K255" s="93" t="s">
        <v>91</v>
      </c>
      <c r="L255" s="93" t="s">
        <v>92</v>
      </c>
      <c r="M255" s="93" t="s">
        <v>93</v>
      </c>
      <c r="N255" s="94" t="s">
        <v>94</v>
      </c>
    </row>
    <row r="256" spans="1:14" x14ac:dyDescent="0.25">
      <c r="A256" s="2">
        <v>2001</v>
      </c>
      <c r="B256" s="32"/>
      <c r="C256" s="32"/>
      <c r="D256" s="32"/>
      <c r="E256" s="32"/>
      <c r="F256" s="32"/>
      <c r="G256" s="32"/>
      <c r="H256" s="32"/>
      <c r="I256" s="32"/>
      <c r="J256" s="32">
        <v>22.8</v>
      </c>
      <c r="K256" s="32">
        <v>23.2</v>
      </c>
      <c r="L256" s="32">
        <v>22.8</v>
      </c>
      <c r="M256" s="32">
        <v>23.1</v>
      </c>
      <c r="N256" s="96"/>
    </row>
    <row r="257" spans="1:14" x14ac:dyDescent="0.25">
      <c r="A257" s="2">
        <v>2002</v>
      </c>
      <c r="B257" s="32">
        <v>23.2</v>
      </c>
      <c r="C257" s="32">
        <v>22.8</v>
      </c>
      <c r="D257" s="32">
        <v>23.1</v>
      </c>
      <c r="E257" s="32">
        <v>23.3</v>
      </c>
      <c r="F257" s="32">
        <v>24.2</v>
      </c>
      <c r="G257" s="32">
        <v>23.8</v>
      </c>
      <c r="H257" s="32">
        <v>23.5</v>
      </c>
      <c r="I257" s="32">
        <v>26.2</v>
      </c>
      <c r="J257" s="32">
        <v>23</v>
      </c>
      <c r="K257" s="32"/>
      <c r="L257" s="32"/>
      <c r="M257" s="32"/>
      <c r="N257" s="96"/>
    </row>
    <row r="258" spans="1:14" x14ac:dyDescent="0.25">
      <c r="A258" s="2">
        <v>2004</v>
      </c>
      <c r="B258" s="32">
        <v>21.6</v>
      </c>
      <c r="C258" s="32">
        <v>21.8</v>
      </c>
      <c r="D258" s="32">
        <v>22.4</v>
      </c>
      <c r="E258" s="32">
        <v>22.9</v>
      </c>
      <c r="F258" s="32">
        <v>23.6</v>
      </c>
      <c r="G258" s="32">
        <v>23.9</v>
      </c>
      <c r="H258" s="32">
        <v>23.2</v>
      </c>
      <c r="I258" s="32">
        <v>23.3</v>
      </c>
      <c r="J258" s="32">
        <v>23.2</v>
      </c>
      <c r="K258" s="32">
        <v>23.2</v>
      </c>
      <c r="L258" s="32">
        <v>23.1</v>
      </c>
      <c r="M258" s="32">
        <v>22.6</v>
      </c>
      <c r="N258" s="96">
        <f t="shared" ref="N258:N274" si="84">AVERAGE(B258:M258)</f>
        <v>22.900000000000002</v>
      </c>
    </row>
    <row r="259" spans="1:14" x14ac:dyDescent="0.25">
      <c r="A259" s="2">
        <v>2005</v>
      </c>
      <c r="B259" s="32"/>
      <c r="C259" s="32"/>
      <c r="D259" s="32"/>
      <c r="E259" s="32">
        <v>23.1</v>
      </c>
      <c r="F259" s="32"/>
      <c r="G259" s="32">
        <v>23.5</v>
      </c>
      <c r="H259" s="32">
        <v>23.4</v>
      </c>
      <c r="I259" s="32">
        <v>23.6</v>
      </c>
      <c r="J259" s="32">
        <v>23</v>
      </c>
      <c r="K259" s="32">
        <v>23</v>
      </c>
      <c r="L259" s="32">
        <v>22.5</v>
      </c>
      <c r="M259" s="32">
        <v>22.3</v>
      </c>
      <c r="N259" s="96"/>
    </row>
    <row r="260" spans="1:14" x14ac:dyDescent="0.25">
      <c r="A260" s="2">
        <v>2006</v>
      </c>
      <c r="B260" s="32">
        <v>21.6</v>
      </c>
      <c r="C260" s="32">
        <v>22.3</v>
      </c>
      <c r="D260" s="32">
        <v>22.5</v>
      </c>
      <c r="E260" s="32"/>
      <c r="F260" s="32"/>
      <c r="G260" s="32">
        <v>23.5</v>
      </c>
      <c r="H260" s="32">
        <v>23.5</v>
      </c>
      <c r="I260" s="32">
        <v>23.6</v>
      </c>
      <c r="J260" s="32">
        <v>23.5</v>
      </c>
      <c r="K260" s="32">
        <v>23.3</v>
      </c>
      <c r="L260" s="32">
        <v>22.8</v>
      </c>
      <c r="M260" s="32">
        <v>23.3</v>
      </c>
      <c r="N260" s="96">
        <f t="shared" si="84"/>
        <v>22.990000000000002</v>
      </c>
    </row>
    <row r="261" spans="1:14" x14ac:dyDescent="0.25">
      <c r="A261" s="2">
        <v>2007</v>
      </c>
      <c r="B261" s="32">
        <v>22.9</v>
      </c>
      <c r="C261" s="32">
        <v>22.1</v>
      </c>
      <c r="D261" s="32">
        <v>22.4</v>
      </c>
      <c r="E261" s="32">
        <v>23.1</v>
      </c>
      <c r="F261" s="32">
        <v>23.3</v>
      </c>
      <c r="G261" s="32">
        <v>23.5</v>
      </c>
      <c r="H261" s="32">
        <v>23.4</v>
      </c>
      <c r="I261" s="32">
        <v>23</v>
      </c>
      <c r="J261" s="32">
        <v>23</v>
      </c>
      <c r="K261" s="32">
        <v>22.6</v>
      </c>
      <c r="L261" s="32">
        <v>22.7</v>
      </c>
      <c r="M261" s="32">
        <v>22.4</v>
      </c>
      <c r="N261" s="96">
        <f t="shared" si="84"/>
        <v>22.866666666666664</v>
      </c>
    </row>
    <row r="262" spans="1:14" x14ac:dyDescent="0.25">
      <c r="A262" s="2">
        <v>2008</v>
      </c>
      <c r="B262" s="32">
        <v>21.9</v>
      </c>
      <c r="C262" s="32">
        <v>21.9</v>
      </c>
      <c r="D262" s="32">
        <v>21.8</v>
      </c>
      <c r="E262" s="32">
        <v>22.5</v>
      </c>
      <c r="F262" s="32">
        <v>23</v>
      </c>
      <c r="G262" s="32">
        <v>23.5</v>
      </c>
      <c r="H262" s="32">
        <v>23.2</v>
      </c>
      <c r="I262" s="32">
        <v>23.4</v>
      </c>
      <c r="J262" s="32">
        <v>23.2</v>
      </c>
      <c r="K262" s="32">
        <v>22.8</v>
      </c>
      <c r="L262" s="32">
        <v>22.2</v>
      </c>
      <c r="M262" s="32">
        <v>22.6</v>
      </c>
      <c r="N262" s="96">
        <f t="shared" si="84"/>
        <v>22.666666666666668</v>
      </c>
    </row>
    <row r="263" spans="1:14" x14ac:dyDescent="0.25">
      <c r="A263" s="2">
        <v>2009</v>
      </c>
      <c r="B263" s="32">
        <v>22.1</v>
      </c>
      <c r="C263" s="32">
        <v>21.8</v>
      </c>
      <c r="D263" s="32">
        <v>21.8</v>
      </c>
      <c r="E263" s="32">
        <v>22.5</v>
      </c>
      <c r="F263" s="32">
        <v>23.3</v>
      </c>
      <c r="G263" s="32">
        <v>23.3</v>
      </c>
      <c r="H263" s="32">
        <v>23.5</v>
      </c>
      <c r="I263" s="32">
        <v>23.3</v>
      </c>
      <c r="J263" s="32">
        <v>23.5</v>
      </c>
      <c r="K263" s="32">
        <v>23</v>
      </c>
      <c r="L263" s="32">
        <v>23</v>
      </c>
      <c r="M263" s="32">
        <v>23.2</v>
      </c>
      <c r="N263" s="96">
        <f t="shared" si="84"/>
        <v>22.858333333333334</v>
      </c>
    </row>
    <row r="264" spans="1:14" x14ac:dyDescent="0.25">
      <c r="A264" s="2">
        <v>2010</v>
      </c>
      <c r="B264" s="32">
        <v>22.6</v>
      </c>
      <c r="C264" s="32">
        <v>23.1</v>
      </c>
      <c r="D264" s="32">
        <v>23.1</v>
      </c>
      <c r="E264" s="32">
        <v>23.8</v>
      </c>
      <c r="F264" s="32">
        <v>23.8</v>
      </c>
      <c r="G264" s="32">
        <v>23.3</v>
      </c>
      <c r="H264" s="32">
        <v>23.1</v>
      </c>
      <c r="I264" s="32">
        <v>23.1</v>
      </c>
      <c r="J264" s="32">
        <v>22.8</v>
      </c>
      <c r="K264" s="32">
        <v>23</v>
      </c>
      <c r="L264" s="32">
        <v>22.3</v>
      </c>
      <c r="M264" s="32">
        <v>21.7</v>
      </c>
      <c r="N264" s="96">
        <f t="shared" si="84"/>
        <v>22.975000000000005</v>
      </c>
    </row>
    <row r="265" spans="1:14" x14ac:dyDescent="0.25">
      <c r="A265" s="2">
        <v>2011</v>
      </c>
      <c r="B265" s="32">
        <v>22.6</v>
      </c>
      <c r="C265" s="32">
        <v>22.9</v>
      </c>
      <c r="D265" s="32">
        <v>23</v>
      </c>
      <c r="E265" s="32">
        <v>23.9</v>
      </c>
      <c r="F265" s="32"/>
      <c r="G265" s="32"/>
      <c r="H265" s="32"/>
      <c r="I265" s="32"/>
      <c r="J265" s="32">
        <v>23.1</v>
      </c>
      <c r="K265" s="32">
        <v>22.3</v>
      </c>
      <c r="L265" s="32">
        <v>22.3</v>
      </c>
      <c r="M265" s="32"/>
      <c r="N265" s="96"/>
    </row>
    <row r="266" spans="1:14" x14ac:dyDescent="0.25">
      <c r="A266" s="2">
        <v>2012</v>
      </c>
      <c r="B266" s="32">
        <v>22</v>
      </c>
      <c r="C266" s="32">
        <v>21.8</v>
      </c>
      <c r="D266" s="32">
        <v>22.5</v>
      </c>
      <c r="E266" s="32">
        <v>22.8</v>
      </c>
      <c r="F266" s="32">
        <v>23.7</v>
      </c>
      <c r="G266" s="32">
        <v>23.6</v>
      </c>
      <c r="H266" s="32">
        <v>23.4</v>
      </c>
      <c r="I266" s="32">
        <v>23.3</v>
      </c>
      <c r="J266" s="32">
        <v>23.5</v>
      </c>
      <c r="K266" s="32"/>
      <c r="L266" s="32"/>
      <c r="M266" s="32">
        <v>23.7</v>
      </c>
      <c r="N266" s="96">
        <f t="shared" si="84"/>
        <v>23.03</v>
      </c>
    </row>
    <row r="267" spans="1:14" x14ac:dyDescent="0.25">
      <c r="A267" s="2">
        <v>2013</v>
      </c>
      <c r="B267" s="32">
        <v>22.6</v>
      </c>
      <c r="C267" s="32">
        <v>22.2</v>
      </c>
      <c r="D267" s="32">
        <v>22.7</v>
      </c>
      <c r="E267" s="32">
        <v>23.4</v>
      </c>
      <c r="F267" s="32">
        <v>23.3</v>
      </c>
      <c r="G267" s="32">
        <v>23.6</v>
      </c>
      <c r="H267" s="32">
        <v>23.6</v>
      </c>
      <c r="I267" s="32">
        <v>23.4</v>
      </c>
      <c r="J267" s="32">
        <v>23.7</v>
      </c>
      <c r="K267" s="32">
        <v>23.5</v>
      </c>
      <c r="L267" s="32">
        <v>23.4</v>
      </c>
      <c r="M267" s="32">
        <v>23.3</v>
      </c>
      <c r="N267" s="96">
        <f t="shared" si="84"/>
        <v>23.224999999999998</v>
      </c>
    </row>
    <row r="268" spans="1:14" x14ac:dyDescent="0.25">
      <c r="A268" s="2">
        <v>2014</v>
      </c>
      <c r="B268" s="32">
        <v>22.666666666666668</v>
      </c>
      <c r="C268" s="32">
        <v>22.333333333333332</v>
      </c>
      <c r="D268" s="32">
        <v>22.444444444444446</v>
      </c>
      <c r="E268" s="32">
        <v>23.5</v>
      </c>
      <c r="F268" s="32">
        <v>23.777777777777779</v>
      </c>
      <c r="G268" s="32">
        <v>24.222222222222218</v>
      </c>
      <c r="H268" s="32">
        <v>24.444444444444443</v>
      </c>
      <c r="I268" s="32">
        <v>23.666666666666664</v>
      </c>
      <c r="J268" s="32">
        <v>23.555555555555557</v>
      </c>
      <c r="K268" s="32">
        <v>23.388888888888886</v>
      </c>
      <c r="L268" s="32">
        <v>23.166666666666668</v>
      </c>
      <c r="N268" s="96">
        <f t="shared" si="84"/>
        <v>23.378787878787879</v>
      </c>
    </row>
    <row r="269" spans="1:14" x14ac:dyDescent="0.25">
      <c r="A269" s="2">
        <v>2015</v>
      </c>
      <c r="B269" s="32"/>
      <c r="C269" s="32"/>
      <c r="D269" s="32"/>
      <c r="E269" s="32"/>
      <c r="F269" s="32">
        <v>23.268999999999998</v>
      </c>
      <c r="G269" s="32">
        <v>23.75</v>
      </c>
      <c r="H269" s="32">
        <v>23.381</v>
      </c>
      <c r="I269" s="32">
        <v>23.518999999999998</v>
      </c>
      <c r="J269" s="32">
        <v>23.55</v>
      </c>
      <c r="K269" s="32">
        <v>23.27</v>
      </c>
      <c r="L269" s="32">
        <v>23.111000000000001</v>
      </c>
      <c r="M269" s="32">
        <v>23.641999999999999</v>
      </c>
    </row>
    <row r="270" spans="1:14" x14ac:dyDescent="0.25">
      <c r="A270" s="2">
        <v>2016</v>
      </c>
      <c r="B270" s="32">
        <v>21.928000000000001</v>
      </c>
      <c r="C270" s="32">
        <v>21.577999999999999</v>
      </c>
      <c r="D270" s="32">
        <v>21.83</v>
      </c>
      <c r="E270" s="32">
        <v>22.442</v>
      </c>
      <c r="F270" s="32">
        <v>23.465</v>
      </c>
      <c r="G270" s="32">
        <v>23.309000000000001</v>
      </c>
      <c r="H270" s="32">
        <v>23.196999999999999</v>
      </c>
      <c r="I270" s="32">
        <v>23.477</v>
      </c>
      <c r="J270" s="32">
        <v>22.95</v>
      </c>
      <c r="K270" s="32">
        <v>22.724</v>
      </c>
      <c r="L270" s="32">
        <v>22.488</v>
      </c>
      <c r="M270" s="32">
        <v>22.640999999999998</v>
      </c>
      <c r="N270" s="96">
        <f t="shared" si="84"/>
        <v>22.669083333333333</v>
      </c>
    </row>
    <row r="271" spans="1:14" x14ac:dyDescent="0.25">
      <c r="A271" s="2">
        <v>2017</v>
      </c>
      <c r="B271" s="32">
        <v>21.486000000000001</v>
      </c>
      <c r="C271" s="32">
        <v>21.268999999999998</v>
      </c>
      <c r="D271" s="32">
        <v>21.741</v>
      </c>
      <c r="E271" s="32">
        <v>22.734000000000002</v>
      </c>
      <c r="F271" s="32">
        <v>23.155000000000001</v>
      </c>
      <c r="G271" s="32">
        <v>23.038</v>
      </c>
      <c r="H271" s="32">
        <v>23.234999999999999</v>
      </c>
      <c r="I271" s="32">
        <v>22.757999999999999</v>
      </c>
      <c r="J271" s="32">
        <v>22.887</v>
      </c>
      <c r="K271" s="32">
        <v>22.748999999999999</v>
      </c>
      <c r="L271" s="32">
        <v>22.286000000000001</v>
      </c>
      <c r="M271" s="32">
        <v>22.283000000000001</v>
      </c>
      <c r="N271" s="96">
        <f t="shared" si="84"/>
        <v>22.46841666666667</v>
      </c>
    </row>
    <row r="272" spans="1:14" x14ac:dyDescent="0.25">
      <c r="A272" s="2">
        <v>2018</v>
      </c>
      <c r="B272" s="32">
        <v>22.021000000000001</v>
      </c>
      <c r="C272" s="32">
        <v>21.009</v>
      </c>
      <c r="D272" s="32">
        <v>21.478000000000002</v>
      </c>
      <c r="E272" s="32">
        <v>22.274000000000001</v>
      </c>
      <c r="F272" s="32">
        <v>22.652999999999999</v>
      </c>
      <c r="G272" s="32">
        <v>23.07</v>
      </c>
      <c r="H272" s="32">
        <v>23.074000000000002</v>
      </c>
      <c r="I272" s="32">
        <v>23.100999999999999</v>
      </c>
      <c r="J272" s="32">
        <v>22.97</v>
      </c>
      <c r="K272" s="32">
        <v>22.611999999999998</v>
      </c>
      <c r="L272" s="32">
        <v>23.26</v>
      </c>
      <c r="M272" s="32">
        <v>22.463000000000001</v>
      </c>
      <c r="N272" s="96">
        <f t="shared" si="84"/>
        <v>22.498750000000001</v>
      </c>
    </row>
    <row r="273" spans="1:14" x14ac:dyDescent="0.25">
      <c r="A273" s="2">
        <v>2019</v>
      </c>
      <c r="B273" s="32">
        <v>21.556999999999999</v>
      </c>
      <c r="C273" s="32">
        <v>21.550999999999998</v>
      </c>
      <c r="D273" s="32">
        <v>21.495999999999999</v>
      </c>
      <c r="E273" s="32">
        <v>22.670999999999999</v>
      </c>
      <c r="F273" s="32">
        <v>23.62</v>
      </c>
      <c r="G273" s="32">
        <v>24.007000000000001</v>
      </c>
      <c r="H273" s="32">
        <v>23.574999999999999</v>
      </c>
      <c r="I273" s="32">
        <v>23.632000000000001</v>
      </c>
      <c r="J273" s="32">
        <v>23.231999999999999</v>
      </c>
      <c r="K273" s="32">
        <v>22.747</v>
      </c>
      <c r="L273" s="32">
        <v>23.254000000000001</v>
      </c>
      <c r="M273" s="32">
        <v>23.327999999999999</v>
      </c>
      <c r="N273" s="96">
        <f t="shared" si="84"/>
        <v>22.889166666666668</v>
      </c>
    </row>
    <row r="274" spans="1:14" x14ac:dyDescent="0.25">
      <c r="A274" s="2">
        <v>2020</v>
      </c>
      <c r="B274" s="32">
        <v>22.463999999999999</v>
      </c>
      <c r="C274" s="32">
        <v>22.196999999999999</v>
      </c>
      <c r="D274" s="32">
        <v>21.411000000000001</v>
      </c>
      <c r="E274" s="32">
        <v>23.009</v>
      </c>
      <c r="F274" s="32">
        <v>23.818999999999999</v>
      </c>
      <c r="G274" s="32">
        <v>23.497</v>
      </c>
      <c r="H274" s="32">
        <v>23.321000000000002</v>
      </c>
      <c r="I274" s="32">
        <v>23.164999999999999</v>
      </c>
      <c r="J274" s="32">
        <v>22.952000000000002</v>
      </c>
      <c r="K274" s="32">
        <v>22.882000000000001</v>
      </c>
      <c r="L274" s="32">
        <v>22.39</v>
      </c>
      <c r="M274" s="32">
        <v>22.66</v>
      </c>
      <c r="N274" s="96">
        <f t="shared" si="84"/>
        <v>22.813916666666668</v>
      </c>
    </row>
    <row r="276" spans="1:14" x14ac:dyDescent="0.25">
      <c r="A276" s="25" t="s">
        <v>96</v>
      </c>
      <c r="B276" s="32">
        <f>AVERAGE(B256:B274)</f>
        <v>22.201416666666667</v>
      </c>
      <c r="C276" s="32">
        <f t="shared" ref="C276:N276" si="85">AVERAGE(C256:C274)</f>
        <v>22.039833333333334</v>
      </c>
      <c r="D276" s="32">
        <f t="shared" si="85"/>
        <v>22.231277777777777</v>
      </c>
      <c r="E276" s="32">
        <f t="shared" si="85"/>
        <v>22.995625</v>
      </c>
      <c r="F276" s="32">
        <f t="shared" si="85"/>
        <v>23.463918518518522</v>
      </c>
      <c r="G276" s="32">
        <f t="shared" si="85"/>
        <v>23.552542483660133</v>
      </c>
      <c r="H276" s="32">
        <f t="shared" si="85"/>
        <v>23.413379084967318</v>
      </c>
      <c r="I276" s="32">
        <f t="shared" si="85"/>
        <v>23.501098039215687</v>
      </c>
      <c r="J276" s="32">
        <f t="shared" si="85"/>
        <v>23.178766081871345</v>
      </c>
      <c r="K276" s="32">
        <f t="shared" si="85"/>
        <v>22.95722875816994</v>
      </c>
      <c r="L276" s="32">
        <f t="shared" si="85"/>
        <v>22.767980392156865</v>
      </c>
      <c r="M276" s="32">
        <f t="shared" si="85"/>
        <v>22.826062499999999</v>
      </c>
      <c r="N276" s="96">
        <f t="shared" si="85"/>
        <v>22.873556277056277</v>
      </c>
    </row>
    <row r="277" spans="1:14" x14ac:dyDescent="0.25">
      <c r="A277" s="25" t="s">
        <v>97</v>
      </c>
      <c r="B277" s="32">
        <f>STDEV(B256:B274)</f>
        <v>0.52578269698083857</v>
      </c>
      <c r="C277" s="32">
        <f t="shared" ref="C277:N277" si="86">STDEV(C256:C274)</f>
        <v>0.57449456046162894</v>
      </c>
      <c r="D277" s="32">
        <f t="shared" si="86"/>
        <v>0.58430028217782559</v>
      </c>
      <c r="E277" s="32">
        <f t="shared" si="86"/>
        <v>0.48560695697926987</v>
      </c>
      <c r="F277" s="32">
        <f t="shared" si="86"/>
        <v>0.3840399341436368</v>
      </c>
      <c r="G277" s="32">
        <f t="shared" si="86"/>
        <v>0.3141512199816775</v>
      </c>
      <c r="H277" s="32">
        <f t="shared" si="86"/>
        <v>0.3102174840921379</v>
      </c>
      <c r="I277" s="32">
        <f t="shared" si="86"/>
        <v>0.73858231096158766</v>
      </c>
      <c r="J277" s="32">
        <f t="shared" si="86"/>
        <v>0.28734899868197689</v>
      </c>
      <c r="K277" s="32">
        <f t="shared" si="86"/>
        <v>0.32313785010527729</v>
      </c>
      <c r="L277" s="32">
        <f t="shared" si="86"/>
        <v>0.4039718511678107</v>
      </c>
      <c r="M277" s="32">
        <f t="shared" si="86"/>
        <v>0.55753140046099636</v>
      </c>
      <c r="N277" s="96">
        <f t="shared" si="86"/>
        <v>0.25132046003544545</v>
      </c>
    </row>
    <row r="278" spans="1:14" x14ac:dyDescent="0.25">
      <c r="A278" s="25" t="s">
        <v>98</v>
      </c>
      <c r="B278" s="32">
        <f t="shared" ref="B278:N278" si="87">B277/B276*100</f>
        <v>2.3682394005525409</v>
      </c>
      <c r="C278" s="32">
        <f t="shared" si="87"/>
        <v>2.6066193503957029</v>
      </c>
      <c r="D278" s="32">
        <f t="shared" si="87"/>
        <v>2.6282802456001333</v>
      </c>
      <c r="E278" s="32">
        <f t="shared" si="87"/>
        <v>2.1117362845292087</v>
      </c>
      <c r="F278" s="32">
        <f t="shared" si="87"/>
        <v>1.6367254848781523</v>
      </c>
      <c r="G278" s="32">
        <f t="shared" si="87"/>
        <v>1.3338314545006078</v>
      </c>
      <c r="H278" s="32">
        <f t="shared" si="87"/>
        <v>1.3249581914953688</v>
      </c>
      <c r="I278" s="32">
        <f t="shared" si="87"/>
        <v>3.1427566053685405</v>
      </c>
      <c r="J278" s="32">
        <f t="shared" si="87"/>
        <v>1.2397079191662375</v>
      </c>
      <c r="K278" s="32">
        <f t="shared" si="87"/>
        <v>1.4075647087424701</v>
      </c>
      <c r="L278" s="32">
        <f t="shared" si="87"/>
        <v>1.7742981336498838</v>
      </c>
      <c r="M278" s="32">
        <f t="shared" si="87"/>
        <v>2.4425211332922458</v>
      </c>
      <c r="N278" s="96">
        <f t="shared" si="87"/>
        <v>1.098738023031149</v>
      </c>
    </row>
    <row r="279" spans="1:14" x14ac:dyDescent="0.25">
      <c r="A279" s="25" t="s">
        <v>99</v>
      </c>
      <c r="B279" s="32">
        <f>MIN(B256:B274)</f>
        <v>21.486000000000001</v>
      </c>
      <c r="C279" s="32">
        <f t="shared" ref="C279:N279" si="88">MIN(C256:C274)</f>
        <v>21.009</v>
      </c>
      <c r="D279" s="32">
        <f t="shared" si="88"/>
        <v>21.411000000000001</v>
      </c>
      <c r="E279" s="32">
        <f t="shared" si="88"/>
        <v>22.274000000000001</v>
      </c>
      <c r="F279" s="32">
        <f t="shared" si="88"/>
        <v>22.652999999999999</v>
      </c>
      <c r="G279" s="32">
        <f t="shared" si="88"/>
        <v>23.038</v>
      </c>
      <c r="H279" s="32">
        <f t="shared" si="88"/>
        <v>23.074000000000002</v>
      </c>
      <c r="I279" s="32">
        <f t="shared" si="88"/>
        <v>22.757999999999999</v>
      </c>
      <c r="J279" s="32">
        <f t="shared" si="88"/>
        <v>22.8</v>
      </c>
      <c r="K279" s="32">
        <f t="shared" si="88"/>
        <v>22.3</v>
      </c>
      <c r="L279" s="32">
        <f t="shared" si="88"/>
        <v>22.2</v>
      </c>
      <c r="M279" s="32">
        <f t="shared" si="88"/>
        <v>21.7</v>
      </c>
      <c r="N279" s="96">
        <f t="shared" si="88"/>
        <v>22.46841666666667</v>
      </c>
    </row>
    <row r="280" spans="1:14" x14ac:dyDescent="0.25">
      <c r="A280" s="25" t="s">
        <v>100</v>
      </c>
      <c r="B280" s="32">
        <f>MAX(B256:B274)</f>
        <v>23.2</v>
      </c>
      <c r="C280" s="32">
        <f t="shared" ref="C280:N280" si="89">MAX(C256:C274)</f>
        <v>23.1</v>
      </c>
      <c r="D280" s="32">
        <f t="shared" si="89"/>
        <v>23.1</v>
      </c>
      <c r="E280" s="32">
        <f t="shared" si="89"/>
        <v>23.9</v>
      </c>
      <c r="F280" s="32">
        <f t="shared" si="89"/>
        <v>24.2</v>
      </c>
      <c r="G280" s="32">
        <f t="shared" si="89"/>
        <v>24.222222222222218</v>
      </c>
      <c r="H280" s="32">
        <f t="shared" si="89"/>
        <v>24.444444444444443</v>
      </c>
      <c r="I280" s="32">
        <f t="shared" si="89"/>
        <v>26.2</v>
      </c>
      <c r="J280" s="32">
        <f t="shared" si="89"/>
        <v>23.7</v>
      </c>
      <c r="K280" s="32">
        <f t="shared" si="89"/>
        <v>23.5</v>
      </c>
      <c r="L280" s="32">
        <f t="shared" si="89"/>
        <v>23.4</v>
      </c>
      <c r="M280" s="32">
        <f t="shared" si="89"/>
        <v>23.7</v>
      </c>
      <c r="N280" s="96">
        <f t="shared" si="89"/>
        <v>23.378787878787879</v>
      </c>
    </row>
    <row r="281" spans="1:14" x14ac:dyDescent="0.25">
      <c r="A281" s="25" t="s">
        <v>101</v>
      </c>
      <c r="B281" s="32">
        <f>QUARTILE(B256:B274,1)</f>
        <v>21.824999999999999</v>
      </c>
      <c r="C281" s="32">
        <f t="shared" ref="C281:N281" si="90">QUARTILE(C256:C274,1)</f>
        <v>21.744500000000002</v>
      </c>
      <c r="D281" s="32">
        <f t="shared" si="90"/>
        <v>21.785250000000001</v>
      </c>
      <c r="E281" s="32">
        <f t="shared" si="90"/>
        <v>22.628250000000001</v>
      </c>
      <c r="F281" s="32">
        <f t="shared" si="90"/>
        <v>23.284500000000001</v>
      </c>
      <c r="G281" s="32">
        <f t="shared" si="90"/>
        <v>23.309000000000001</v>
      </c>
      <c r="H281" s="32">
        <f t="shared" si="90"/>
        <v>23.2</v>
      </c>
      <c r="I281" s="32">
        <f t="shared" si="90"/>
        <v>23.164999999999999</v>
      </c>
      <c r="J281" s="32">
        <f t="shared" si="90"/>
        <v>22.960999999999999</v>
      </c>
      <c r="K281" s="32">
        <f t="shared" si="90"/>
        <v>22.747</v>
      </c>
      <c r="L281" s="32">
        <f t="shared" si="90"/>
        <v>22.39</v>
      </c>
      <c r="M281" s="32">
        <f t="shared" si="90"/>
        <v>22.44725</v>
      </c>
      <c r="N281" s="96">
        <f t="shared" si="90"/>
        <v>22.705291666666668</v>
      </c>
    </row>
    <row r="282" spans="1:14" x14ac:dyDescent="0.25">
      <c r="A282" s="25" t="s">
        <v>102</v>
      </c>
      <c r="B282" s="32">
        <f>QUARTILE(B256:B274,2)</f>
        <v>22.060500000000001</v>
      </c>
      <c r="C282" s="32">
        <f t="shared" ref="C282:N282" si="91">QUARTILE(C256:C274,2)</f>
        <v>22</v>
      </c>
      <c r="D282" s="32">
        <f t="shared" si="91"/>
        <v>22.4</v>
      </c>
      <c r="E282" s="32">
        <f t="shared" si="91"/>
        <v>22.954499999999999</v>
      </c>
      <c r="F282" s="32">
        <f t="shared" si="91"/>
        <v>23.465</v>
      </c>
      <c r="G282" s="32">
        <f t="shared" si="91"/>
        <v>23.5</v>
      </c>
      <c r="H282" s="32">
        <f t="shared" si="91"/>
        <v>23.4</v>
      </c>
      <c r="I282" s="32">
        <f t="shared" si="91"/>
        <v>23.4</v>
      </c>
      <c r="J282" s="32">
        <f t="shared" si="91"/>
        <v>23.1</v>
      </c>
      <c r="K282" s="32">
        <f t="shared" si="91"/>
        <v>23</v>
      </c>
      <c r="L282" s="32">
        <f t="shared" si="91"/>
        <v>22.8</v>
      </c>
      <c r="M282" s="32">
        <f t="shared" si="91"/>
        <v>22.650500000000001</v>
      </c>
      <c r="N282" s="96">
        <f t="shared" si="91"/>
        <v>22.877916666666664</v>
      </c>
    </row>
    <row r="283" spans="1:14" x14ac:dyDescent="0.25">
      <c r="A283" s="25" t="s">
        <v>103</v>
      </c>
      <c r="B283" s="32">
        <f>QUARTILE(B256:B274,3)</f>
        <v>22.6</v>
      </c>
      <c r="C283" s="32">
        <f t="shared" ref="C283:N283" si="92">QUARTILE(C256:C274,3)</f>
        <v>22.308333333333334</v>
      </c>
      <c r="D283" s="32">
        <f t="shared" si="92"/>
        <v>22.55</v>
      </c>
      <c r="E283" s="32">
        <f t="shared" si="92"/>
        <v>23.324999999999999</v>
      </c>
      <c r="F283" s="32">
        <f t="shared" si="92"/>
        <v>23.738888888888887</v>
      </c>
      <c r="G283" s="32">
        <f t="shared" si="92"/>
        <v>23.75</v>
      </c>
      <c r="H283" s="32">
        <f t="shared" si="92"/>
        <v>23.5</v>
      </c>
      <c r="I283" s="32">
        <f t="shared" si="92"/>
        <v>23.6</v>
      </c>
      <c r="J283" s="32">
        <f t="shared" si="92"/>
        <v>23.5</v>
      </c>
      <c r="K283" s="32">
        <f t="shared" si="92"/>
        <v>23.2</v>
      </c>
      <c r="L283" s="32">
        <f t="shared" si="92"/>
        <v>23.111000000000001</v>
      </c>
      <c r="M283" s="32">
        <f t="shared" si="92"/>
        <v>23.3</v>
      </c>
      <c r="N283" s="96">
        <f t="shared" si="92"/>
        <v>22.986250000000002</v>
      </c>
    </row>
    <row r="286" spans="1:14" ht="18.75" x14ac:dyDescent="0.3">
      <c r="A286" s="26" t="s">
        <v>107</v>
      </c>
    </row>
    <row r="287" spans="1:14" ht="15.75" x14ac:dyDescent="0.25">
      <c r="A287" s="23" t="s">
        <v>112</v>
      </c>
      <c r="N287" s="91"/>
    </row>
    <row r="288" spans="1:14" ht="15.75" x14ac:dyDescent="0.25">
      <c r="A288" s="24" t="s">
        <v>14</v>
      </c>
      <c r="B288" s="93" t="s">
        <v>82</v>
      </c>
      <c r="C288" s="93" t="s">
        <v>83</v>
      </c>
      <c r="D288" s="93" t="s">
        <v>84</v>
      </c>
      <c r="E288" s="93" t="s">
        <v>85</v>
      </c>
      <c r="F288" s="93" t="s">
        <v>86</v>
      </c>
      <c r="G288" s="93" t="s">
        <v>87</v>
      </c>
      <c r="H288" s="93" t="s">
        <v>88</v>
      </c>
      <c r="I288" s="93" t="s">
        <v>89</v>
      </c>
      <c r="J288" s="93" t="s">
        <v>90</v>
      </c>
      <c r="K288" s="93" t="s">
        <v>91</v>
      </c>
      <c r="L288" s="93" t="s">
        <v>92</v>
      </c>
      <c r="M288" s="93" t="s">
        <v>93</v>
      </c>
      <c r="N288" s="94" t="s">
        <v>94</v>
      </c>
    </row>
    <row r="289" spans="1:14" x14ac:dyDescent="0.25">
      <c r="A289" s="2">
        <v>1975</v>
      </c>
      <c r="B289" s="32">
        <v>20.2</v>
      </c>
      <c r="C289" s="32">
        <v>21.2</v>
      </c>
      <c r="D289" s="32">
        <v>22.2</v>
      </c>
      <c r="E289" s="32">
        <v>22.2</v>
      </c>
      <c r="F289" s="32">
        <v>24</v>
      </c>
      <c r="G289" s="32">
        <v>23.2</v>
      </c>
      <c r="H289" s="32"/>
      <c r="I289" s="32"/>
      <c r="J289" s="32"/>
      <c r="K289" s="32"/>
      <c r="L289" s="32"/>
      <c r="M289" s="32"/>
      <c r="N289" s="96"/>
    </row>
    <row r="290" spans="1:14" x14ac:dyDescent="0.25">
      <c r="A290" s="2">
        <v>1976</v>
      </c>
      <c r="B290" s="32"/>
      <c r="C290" s="32"/>
      <c r="D290" s="32">
        <v>23</v>
      </c>
      <c r="E290" s="32">
        <v>17.5</v>
      </c>
      <c r="F290" s="32"/>
      <c r="G290" s="32"/>
      <c r="H290" s="32">
        <v>22</v>
      </c>
      <c r="I290" s="32">
        <v>24.3</v>
      </c>
      <c r="J290" s="32">
        <v>23.8</v>
      </c>
      <c r="K290" s="32">
        <v>23.8</v>
      </c>
      <c r="L290" s="32">
        <v>24.3</v>
      </c>
      <c r="M290" s="32">
        <v>23.1</v>
      </c>
      <c r="N290" s="96"/>
    </row>
    <row r="291" spans="1:14" x14ac:dyDescent="0.25">
      <c r="A291" s="2">
        <v>1977</v>
      </c>
      <c r="B291" s="32">
        <v>21.8</v>
      </c>
      <c r="C291" s="32">
        <v>21.9</v>
      </c>
      <c r="D291" s="32">
        <v>21.8</v>
      </c>
      <c r="E291" s="32">
        <v>22.1</v>
      </c>
      <c r="F291" s="32">
        <v>23.4</v>
      </c>
      <c r="G291" s="32">
        <v>23.5</v>
      </c>
      <c r="H291" s="32">
        <v>23.2</v>
      </c>
      <c r="I291" s="32">
        <v>23</v>
      </c>
      <c r="J291" s="32">
        <v>22.7</v>
      </c>
      <c r="K291" s="32">
        <v>23.3</v>
      </c>
      <c r="L291" s="32">
        <v>23.4</v>
      </c>
      <c r="M291" s="32">
        <v>23.2</v>
      </c>
      <c r="N291" s="96">
        <f t="shared" ref="N291:N333" si="93">AVERAGE(B291:M291)</f>
        <v>22.775000000000002</v>
      </c>
    </row>
    <row r="292" spans="1:14" x14ac:dyDescent="0.25">
      <c r="A292" s="2">
        <v>1978</v>
      </c>
      <c r="B292" s="32">
        <v>21.6</v>
      </c>
      <c r="C292" s="32">
        <v>21.9</v>
      </c>
      <c r="D292" s="32">
        <v>21.9</v>
      </c>
      <c r="E292" s="32">
        <v>22.3</v>
      </c>
      <c r="F292" s="32">
        <v>23.2</v>
      </c>
      <c r="G292" s="32">
        <v>23.5</v>
      </c>
      <c r="H292" s="32">
        <v>23.5</v>
      </c>
      <c r="I292" s="32">
        <v>23.8</v>
      </c>
      <c r="J292" s="32">
        <v>23.3</v>
      </c>
      <c r="K292" s="32">
        <v>23.2</v>
      </c>
      <c r="L292" s="32">
        <v>23.4</v>
      </c>
      <c r="M292" s="32">
        <v>22.2</v>
      </c>
      <c r="N292" s="96">
        <f t="shared" si="93"/>
        <v>22.816666666666666</v>
      </c>
    </row>
    <row r="293" spans="1:14" x14ac:dyDescent="0.25">
      <c r="A293" s="2">
        <v>1979</v>
      </c>
      <c r="B293" s="32">
        <v>20.6</v>
      </c>
      <c r="C293" s="32">
        <v>21.4</v>
      </c>
      <c r="D293" s="32">
        <v>20.8</v>
      </c>
      <c r="E293" s="32">
        <v>22.8</v>
      </c>
      <c r="F293" s="32">
        <v>23.1</v>
      </c>
      <c r="G293" s="32">
        <v>23</v>
      </c>
      <c r="H293" s="32">
        <v>23.2</v>
      </c>
      <c r="I293" s="32">
        <v>23.3</v>
      </c>
      <c r="J293" s="32">
        <v>23.6</v>
      </c>
      <c r="K293" s="32">
        <v>23.3</v>
      </c>
      <c r="L293" s="32">
        <v>23.1</v>
      </c>
      <c r="M293" s="32">
        <v>22.1</v>
      </c>
      <c r="N293" s="96">
        <f t="shared" si="93"/>
        <v>22.525000000000002</v>
      </c>
    </row>
    <row r="294" spans="1:14" x14ac:dyDescent="0.25">
      <c r="A294" s="2">
        <v>1980</v>
      </c>
      <c r="B294" s="32">
        <v>22.3</v>
      </c>
      <c r="C294" s="32">
        <v>21.9</v>
      </c>
      <c r="D294" s="32">
        <v>22</v>
      </c>
      <c r="E294" s="32">
        <v>22</v>
      </c>
      <c r="F294" s="32">
        <v>22.9</v>
      </c>
      <c r="G294" s="32">
        <v>23.5</v>
      </c>
      <c r="H294" s="32">
        <v>23.7</v>
      </c>
      <c r="I294" s="32">
        <v>23.5</v>
      </c>
      <c r="J294" s="32">
        <v>23.4</v>
      </c>
      <c r="K294" s="32">
        <v>23.3</v>
      </c>
      <c r="L294" s="32">
        <v>23.4</v>
      </c>
      <c r="M294" s="32">
        <v>23.3</v>
      </c>
      <c r="N294" s="96">
        <f t="shared" si="93"/>
        <v>22.933333333333334</v>
      </c>
    </row>
    <row r="295" spans="1:14" x14ac:dyDescent="0.25">
      <c r="A295" s="2">
        <v>1981</v>
      </c>
      <c r="B295" s="32">
        <v>23.3</v>
      </c>
      <c r="C295" s="32">
        <v>23.1</v>
      </c>
      <c r="D295" s="32">
        <v>23.1</v>
      </c>
      <c r="E295" s="32">
        <v>23.4</v>
      </c>
      <c r="F295" s="32">
        <v>23.4</v>
      </c>
      <c r="G295" s="32">
        <v>23.7</v>
      </c>
      <c r="H295" s="32">
        <v>23.8</v>
      </c>
      <c r="I295" s="32">
        <v>23.9</v>
      </c>
      <c r="J295" s="32">
        <v>23.8</v>
      </c>
      <c r="K295" s="32">
        <v>23.9</v>
      </c>
      <c r="L295" s="32">
        <v>24</v>
      </c>
      <c r="M295" s="32">
        <v>24</v>
      </c>
      <c r="N295" s="96">
        <f t="shared" si="93"/>
        <v>23.616666666666671</v>
      </c>
    </row>
    <row r="296" spans="1:14" x14ac:dyDescent="0.25">
      <c r="A296" s="2">
        <v>1982</v>
      </c>
      <c r="B296" s="32">
        <v>23.9</v>
      </c>
      <c r="C296" s="32">
        <v>23.9</v>
      </c>
      <c r="D296" s="32">
        <v>23.6</v>
      </c>
      <c r="E296" s="32">
        <v>23.7</v>
      </c>
      <c r="F296" s="32">
        <v>23.6</v>
      </c>
      <c r="G296" s="32">
        <v>23.6</v>
      </c>
      <c r="H296" s="32">
        <v>23.8</v>
      </c>
      <c r="I296" s="32">
        <v>23.7</v>
      </c>
      <c r="J296" s="32">
        <v>24</v>
      </c>
      <c r="K296" s="32">
        <v>24.3</v>
      </c>
      <c r="L296" s="32">
        <v>23.9</v>
      </c>
      <c r="M296" s="32">
        <v>23.8</v>
      </c>
      <c r="N296" s="96">
        <f t="shared" si="93"/>
        <v>23.816666666666666</v>
      </c>
    </row>
    <row r="297" spans="1:14" x14ac:dyDescent="0.25">
      <c r="A297" s="2">
        <v>1984</v>
      </c>
      <c r="B297" s="32">
        <v>23.8</v>
      </c>
      <c r="C297" s="32">
        <v>23.8</v>
      </c>
      <c r="D297" s="32">
        <v>23.7</v>
      </c>
      <c r="E297" s="32">
        <v>23.6</v>
      </c>
      <c r="F297" s="32">
        <v>24</v>
      </c>
      <c r="G297" s="32">
        <v>24.3</v>
      </c>
      <c r="H297" s="32">
        <v>24.1</v>
      </c>
      <c r="I297" s="32">
        <v>24.2</v>
      </c>
      <c r="J297" s="32">
        <v>24.4</v>
      </c>
      <c r="K297" s="32">
        <v>24.4</v>
      </c>
      <c r="L297" s="32">
        <v>24.4</v>
      </c>
      <c r="M297" s="32">
        <v>24.4</v>
      </c>
      <c r="N297" s="96">
        <f t="shared" si="93"/>
        <v>24.091666666666665</v>
      </c>
    </row>
    <row r="298" spans="1:14" x14ac:dyDescent="0.25">
      <c r="A298" s="2">
        <v>1985</v>
      </c>
      <c r="B298" s="32">
        <v>19.600000000000001</v>
      </c>
      <c r="C298" s="32">
        <v>18.5</v>
      </c>
      <c r="D298" s="32">
        <v>18.100000000000001</v>
      </c>
      <c r="E298" s="32">
        <v>18.7</v>
      </c>
      <c r="F298" s="32">
        <v>19.8</v>
      </c>
      <c r="G298" s="32">
        <v>20.8</v>
      </c>
      <c r="H298" s="32">
        <v>22.2</v>
      </c>
      <c r="I298" s="32">
        <v>21.9</v>
      </c>
      <c r="J298" s="32">
        <v>21.8</v>
      </c>
      <c r="K298" s="32">
        <v>21.5</v>
      </c>
      <c r="L298" s="32">
        <v>21.2</v>
      </c>
      <c r="M298" s="32">
        <v>21.1</v>
      </c>
      <c r="N298" s="96">
        <f t="shared" si="93"/>
        <v>20.433333333333334</v>
      </c>
    </row>
    <row r="299" spans="1:14" x14ac:dyDescent="0.25">
      <c r="A299" s="2">
        <v>1986</v>
      </c>
      <c r="B299" s="32">
        <v>20.399999999999999</v>
      </c>
      <c r="C299" s="32">
        <v>19.7</v>
      </c>
      <c r="D299" s="32">
        <v>20.100000000000001</v>
      </c>
      <c r="E299" s="32">
        <v>21.7</v>
      </c>
      <c r="F299" s="32">
        <v>21.8</v>
      </c>
      <c r="G299" s="32">
        <v>22.6</v>
      </c>
      <c r="H299" s="32">
        <v>22.6</v>
      </c>
      <c r="I299" s="32">
        <v>22.5</v>
      </c>
      <c r="J299" s="32">
        <v>22.3</v>
      </c>
      <c r="K299" s="32">
        <v>22.5</v>
      </c>
      <c r="L299" s="32">
        <v>21.4</v>
      </c>
      <c r="M299" s="32">
        <v>21</v>
      </c>
      <c r="N299" s="96">
        <f t="shared" si="93"/>
        <v>21.55</v>
      </c>
    </row>
    <row r="300" spans="1:14" x14ac:dyDescent="0.25">
      <c r="A300" s="2">
        <v>1987</v>
      </c>
      <c r="B300" s="32">
        <v>19.600000000000001</v>
      </c>
      <c r="C300" s="32">
        <v>20.7</v>
      </c>
      <c r="D300" s="32">
        <v>22.2</v>
      </c>
      <c r="E300" s="32">
        <v>23.1</v>
      </c>
      <c r="F300" s="32">
        <v>23.7</v>
      </c>
      <c r="G300" s="32">
        <v>24.4</v>
      </c>
      <c r="H300" s="32">
        <v>24</v>
      </c>
      <c r="I300" s="32">
        <v>24</v>
      </c>
      <c r="J300" s="32">
        <v>22.9</v>
      </c>
      <c r="K300" s="32">
        <v>22.1</v>
      </c>
      <c r="L300" s="32">
        <v>22.5</v>
      </c>
      <c r="M300" s="32">
        <v>21.9</v>
      </c>
      <c r="N300" s="96">
        <f t="shared" si="93"/>
        <v>22.591666666666665</v>
      </c>
    </row>
    <row r="301" spans="1:14" x14ac:dyDescent="0.25">
      <c r="A301" s="2">
        <v>1988</v>
      </c>
      <c r="B301" s="32">
        <v>20.5</v>
      </c>
      <c r="C301" s="32">
        <v>20.9</v>
      </c>
      <c r="D301" s="32">
        <v>20.5</v>
      </c>
      <c r="E301" s="32">
        <v>21.1</v>
      </c>
      <c r="F301" s="32">
        <v>22.4</v>
      </c>
      <c r="G301" s="32">
        <v>22</v>
      </c>
      <c r="H301" s="32">
        <v>21.9</v>
      </c>
      <c r="I301" s="32">
        <v>21.9</v>
      </c>
      <c r="J301" s="32">
        <v>21.9</v>
      </c>
      <c r="K301" s="32">
        <v>22</v>
      </c>
      <c r="L301" s="32">
        <v>22.3</v>
      </c>
      <c r="M301" s="32">
        <v>21.1</v>
      </c>
      <c r="N301" s="96">
        <f t="shared" si="93"/>
        <v>21.541666666666671</v>
      </c>
    </row>
    <row r="302" spans="1:14" x14ac:dyDescent="0.25">
      <c r="A302" s="2">
        <v>1989</v>
      </c>
      <c r="B302" s="32">
        <v>20.2</v>
      </c>
      <c r="C302" s="32">
        <v>19.399999999999999</v>
      </c>
      <c r="D302" s="32">
        <v>19.899999999999999</v>
      </c>
      <c r="E302" s="32">
        <v>21.6</v>
      </c>
      <c r="F302" s="32">
        <v>22.3</v>
      </c>
      <c r="G302" s="32">
        <v>22.9</v>
      </c>
      <c r="H302" s="32">
        <v>22.6</v>
      </c>
      <c r="I302" s="32">
        <v>22.7</v>
      </c>
      <c r="J302" s="32">
        <v>22.8</v>
      </c>
      <c r="K302" s="32">
        <v>22.6</v>
      </c>
      <c r="L302" s="32">
        <v>22.9</v>
      </c>
      <c r="M302" s="32">
        <v>21.6</v>
      </c>
      <c r="N302" s="96">
        <f t="shared" si="93"/>
        <v>21.791666666666668</v>
      </c>
    </row>
    <row r="303" spans="1:14" x14ac:dyDescent="0.25">
      <c r="A303" s="2">
        <v>1990</v>
      </c>
      <c r="B303" s="32">
        <v>21.7</v>
      </c>
      <c r="C303" s="32">
        <v>20.399999999999999</v>
      </c>
      <c r="D303" s="32">
        <v>21</v>
      </c>
      <c r="E303" s="32">
        <v>21.8</v>
      </c>
      <c r="F303" s="32">
        <v>23.1</v>
      </c>
      <c r="G303" s="32">
        <v>23.2</v>
      </c>
      <c r="H303" s="32">
        <v>22.8</v>
      </c>
      <c r="I303" s="32">
        <v>23</v>
      </c>
      <c r="J303" s="32">
        <v>23.3</v>
      </c>
      <c r="K303" s="32">
        <v>22.7</v>
      </c>
      <c r="L303" s="32">
        <v>22.7</v>
      </c>
      <c r="M303" s="32">
        <v>21.8</v>
      </c>
      <c r="N303" s="96">
        <f t="shared" si="93"/>
        <v>22.291666666666668</v>
      </c>
    </row>
    <row r="304" spans="1:14" x14ac:dyDescent="0.25">
      <c r="A304" s="2">
        <v>1991</v>
      </c>
      <c r="B304" s="32">
        <v>21.2</v>
      </c>
      <c r="C304" s="32">
        <v>20.5</v>
      </c>
      <c r="D304" s="32">
        <v>21.1</v>
      </c>
      <c r="E304" s="32">
        <v>21.7</v>
      </c>
      <c r="F304" s="32">
        <v>22.8</v>
      </c>
      <c r="G304" s="32">
        <v>22.3</v>
      </c>
      <c r="H304" s="32">
        <v>22.6</v>
      </c>
      <c r="I304" s="32">
        <v>22.8</v>
      </c>
      <c r="J304" s="32">
        <v>22.6</v>
      </c>
      <c r="K304" s="32">
        <v>22</v>
      </c>
      <c r="L304" s="32">
        <v>22.1</v>
      </c>
      <c r="M304" s="32">
        <v>21.3</v>
      </c>
      <c r="N304" s="96">
        <f t="shared" si="93"/>
        <v>21.916666666666668</v>
      </c>
    </row>
    <row r="305" spans="1:14" x14ac:dyDescent="0.25">
      <c r="A305" s="2">
        <v>1992</v>
      </c>
      <c r="B305" s="32">
        <v>21</v>
      </c>
      <c r="C305" s="32">
        <v>20.7</v>
      </c>
      <c r="D305" s="32">
        <v>21.1</v>
      </c>
      <c r="E305" s="32">
        <v>21.3</v>
      </c>
      <c r="F305" s="32">
        <v>22.1</v>
      </c>
      <c r="G305" s="32">
        <v>22.4</v>
      </c>
      <c r="H305" s="32">
        <v>22.5</v>
      </c>
      <c r="I305" s="32">
        <v>22.7</v>
      </c>
      <c r="J305" s="32">
        <v>23.9</v>
      </c>
      <c r="K305" s="32">
        <v>24.1</v>
      </c>
      <c r="L305" s="32">
        <v>23.9</v>
      </c>
      <c r="M305" s="32">
        <v>22.6</v>
      </c>
      <c r="N305" s="96">
        <f t="shared" si="93"/>
        <v>22.358333333333334</v>
      </c>
    </row>
    <row r="306" spans="1:14" x14ac:dyDescent="0.25">
      <c r="A306" s="2">
        <v>1993</v>
      </c>
      <c r="B306" s="32">
        <v>22.2</v>
      </c>
      <c r="C306" s="32">
        <v>21.5</v>
      </c>
      <c r="D306" s="32">
        <v>22.1</v>
      </c>
      <c r="E306" s="32">
        <v>22.9</v>
      </c>
      <c r="F306" s="32">
        <v>23.6</v>
      </c>
      <c r="G306" s="32">
        <v>23.9</v>
      </c>
      <c r="H306" s="32">
        <v>23.6</v>
      </c>
      <c r="I306" s="32">
        <v>23.2</v>
      </c>
      <c r="J306" s="32">
        <v>22.4</v>
      </c>
      <c r="K306" s="32">
        <v>23.2</v>
      </c>
      <c r="L306" s="32">
        <v>22.5</v>
      </c>
      <c r="M306" s="32">
        <v>22.3</v>
      </c>
      <c r="N306" s="96">
        <f t="shared" si="93"/>
        <v>22.783333333333331</v>
      </c>
    </row>
    <row r="307" spans="1:14" x14ac:dyDescent="0.25">
      <c r="A307" s="2">
        <v>1994</v>
      </c>
      <c r="B307" s="32">
        <v>20.9</v>
      </c>
      <c r="C307" s="32">
        <v>20.8</v>
      </c>
      <c r="D307" s="32">
        <v>21</v>
      </c>
      <c r="E307" s="32">
        <v>22.2</v>
      </c>
      <c r="F307" s="32">
        <v>23</v>
      </c>
      <c r="G307" s="32">
        <v>23.4</v>
      </c>
      <c r="H307" s="32">
        <v>23.6</v>
      </c>
      <c r="I307" s="32">
        <v>23.7</v>
      </c>
      <c r="J307" s="32">
        <v>24.2</v>
      </c>
      <c r="K307" s="32">
        <v>23.9</v>
      </c>
      <c r="L307" s="32">
        <v>23.6</v>
      </c>
      <c r="M307" s="32">
        <v>23.1</v>
      </c>
      <c r="N307" s="96">
        <f t="shared" si="93"/>
        <v>22.783333333333331</v>
      </c>
    </row>
    <row r="308" spans="1:14" x14ac:dyDescent="0.25">
      <c r="A308" s="2">
        <v>1995</v>
      </c>
      <c r="B308" s="32">
        <v>22.5</v>
      </c>
      <c r="C308" s="32">
        <v>21.5</v>
      </c>
      <c r="D308" s="32">
        <v>21.8</v>
      </c>
      <c r="E308" s="32">
        <v>22.6</v>
      </c>
      <c r="F308" s="32">
        <v>23.3</v>
      </c>
      <c r="G308" s="32">
        <v>22</v>
      </c>
      <c r="H308" s="32">
        <v>21.8</v>
      </c>
      <c r="I308" s="32">
        <v>22.6</v>
      </c>
      <c r="J308" s="32">
        <v>23.6</v>
      </c>
      <c r="K308" s="32">
        <v>23.3</v>
      </c>
      <c r="L308" s="32">
        <v>23</v>
      </c>
      <c r="M308" s="32">
        <v>22.9</v>
      </c>
      <c r="N308" s="96">
        <f t="shared" si="93"/>
        <v>22.574999999999999</v>
      </c>
    </row>
    <row r="309" spans="1:14" x14ac:dyDescent="0.25">
      <c r="A309" s="2">
        <v>1996</v>
      </c>
      <c r="B309" s="32">
        <v>22.5</v>
      </c>
      <c r="C309" s="32">
        <v>22.1</v>
      </c>
      <c r="D309" s="32">
        <v>21.3</v>
      </c>
      <c r="E309" s="32">
        <v>22.3</v>
      </c>
      <c r="F309" s="32">
        <v>22.6</v>
      </c>
      <c r="G309" s="32">
        <v>22.5</v>
      </c>
      <c r="H309" s="32">
        <v>22.6</v>
      </c>
      <c r="I309" s="32">
        <v>22.5</v>
      </c>
      <c r="J309" s="32">
        <v>22.5</v>
      </c>
      <c r="K309" s="32">
        <v>22.4</v>
      </c>
      <c r="L309" s="32">
        <v>21.9</v>
      </c>
      <c r="M309" s="32">
        <v>21.5</v>
      </c>
      <c r="N309" s="96">
        <f t="shared" si="93"/>
        <v>22.225000000000005</v>
      </c>
    </row>
    <row r="310" spans="1:14" x14ac:dyDescent="0.25">
      <c r="A310" s="2">
        <v>1997</v>
      </c>
      <c r="B310" s="32">
        <v>20.6</v>
      </c>
      <c r="C310" s="32">
        <v>21</v>
      </c>
      <c r="D310" s="32">
        <v>19.600000000000001</v>
      </c>
      <c r="E310" s="32">
        <v>20.8</v>
      </c>
      <c r="F310" s="32">
        <v>22.6</v>
      </c>
      <c r="G310" s="32">
        <v>22.2</v>
      </c>
      <c r="H310" s="32">
        <v>22.7</v>
      </c>
      <c r="I310" s="32">
        <v>23.1</v>
      </c>
      <c r="J310" s="32">
        <v>22.6</v>
      </c>
      <c r="K310" s="32">
        <v>22.8</v>
      </c>
      <c r="L310" s="32">
        <v>22.2</v>
      </c>
      <c r="M310" s="32">
        <v>21.4</v>
      </c>
      <c r="N310" s="96">
        <f t="shared" si="93"/>
        <v>21.799999999999997</v>
      </c>
    </row>
    <row r="311" spans="1:14" x14ac:dyDescent="0.25">
      <c r="A311" s="2">
        <v>1998</v>
      </c>
      <c r="B311" s="32">
        <v>21</v>
      </c>
      <c r="C311" s="32">
        <v>21</v>
      </c>
      <c r="D311" s="32">
        <v>20.7</v>
      </c>
      <c r="E311" s="32">
        <v>21.7</v>
      </c>
      <c r="F311" s="32">
        <v>22.7</v>
      </c>
      <c r="G311" s="32">
        <v>22.6</v>
      </c>
      <c r="H311" s="32">
        <v>22.1</v>
      </c>
      <c r="I311" s="32">
        <v>22.1</v>
      </c>
      <c r="J311" s="32">
        <v>21.9</v>
      </c>
      <c r="K311" s="32">
        <v>21.6</v>
      </c>
      <c r="L311" s="32">
        <v>21.4</v>
      </c>
      <c r="M311" s="32">
        <v>21.1</v>
      </c>
      <c r="N311" s="96">
        <f t="shared" si="93"/>
        <v>21.658333333333335</v>
      </c>
    </row>
    <row r="312" spans="1:14" x14ac:dyDescent="0.25">
      <c r="A312" s="2">
        <v>1999</v>
      </c>
      <c r="B312" s="32">
        <v>20.6</v>
      </c>
      <c r="C312" s="32">
        <v>19.3</v>
      </c>
      <c r="D312" s="32">
        <v>19.7</v>
      </c>
      <c r="E312" s="32">
        <v>20.7</v>
      </c>
      <c r="F312" s="32">
        <v>21.3</v>
      </c>
      <c r="G312" s="32">
        <v>21.4</v>
      </c>
      <c r="H312" s="32">
        <v>21.2</v>
      </c>
      <c r="I312" s="32">
        <v>21.1</v>
      </c>
      <c r="J312" s="32"/>
      <c r="K312" s="32"/>
      <c r="L312" s="32"/>
      <c r="M312" s="32"/>
      <c r="N312" s="96"/>
    </row>
    <row r="313" spans="1:14" x14ac:dyDescent="0.25">
      <c r="A313" s="2">
        <v>2000</v>
      </c>
      <c r="B313" s="32">
        <v>19.3</v>
      </c>
      <c r="C313" s="32">
        <v>18.899999999999999</v>
      </c>
      <c r="D313" s="32">
        <v>18.7</v>
      </c>
      <c r="E313" s="32">
        <v>20.2</v>
      </c>
      <c r="F313" s="32">
        <v>21.2</v>
      </c>
      <c r="G313" s="32">
        <v>21.5</v>
      </c>
      <c r="H313" s="32">
        <v>21.3</v>
      </c>
      <c r="I313" s="32">
        <v>25.3</v>
      </c>
      <c r="J313" s="32">
        <v>24.7</v>
      </c>
      <c r="K313" s="32">
        <v>24.5</v>
      </c>
      <c r="L313" s="32">
        <v>24.5</v>
      </c>
      <c r="M313" s="32">
        <v>24</v>
      </c>
      <c r="N313" s="96">
        <f t="shared" si="93"/>
        <v>22.008333333333336</v>
      </c>
    </row>
    <row r="314" spans="1:14" x14ac:dyDescent="0.25">
      <c r="A314" s="2">
        <v>2001</v>
      </c>
      <c r="B314" s="32">
        <v>23.3</v>
      </c>
      <c r="C314" s="32">
        <v>23.4</v>
      </c>
      <c r="D314" s="32">
        <v>23.6</v>
      </c>
      <c r="E314" s="32">
        <v>24.4</v>
      </c>
      <c r="F314" s="32">
        <v>25</v>
      </c>
      <c r="G314" s="32">
        <v>25.3</v>
      </c>
      <c r="H314" s="32">
        <v>24.9</v>
      </c>
      <c r="I314" s="32">
        <v>25.6</v>
      </c>
      <c r="J314" s="32">
        <v>24.8</v>
      </c>
      <c r="K314" s="32">
        <v>25.2</v>
      </c>
      <c r="L314" s="32">
        <v>24.4</v>
      </c>
      <c r="M314" s="32">
        <v>24.6</v>
      </c>
      <c r="N314" s="96">
        <f t="shared" si="93"/>
        <v>24.541666666666671</v>
      </c>
    </row>
    <row r="315" spans="1:14" x14ac:dyDescent="0.25">
      <c r="A315" s="2">
        <v>2002</v>
      </c>
      <c r="B315" s="32">
        <v>24.6</v>
      </c>
      <c r="C315" s="32">
        <v>23.9</v>
      </c>
      <c r="D315" s="32">
        <v>24.2</v>
      </c>
      <c r="E315" s="32">
        <v>24.6</v>
      </c>
      <c r="F315" s="32">
        <v>25.5</v>
      </c>
      <c r="G315" s="32">
        <v>25.4</v>
      </c>
      <c r="H315" s="32">
        <v>25.2</v>
      </c>
      <c r="I315" s="32">
        <v>25.2</v>
      </c>
      <c r="J315" s="32">
        <v>24.8</v>
      </c>
      <c r="K315" s="32">
        <v>24.6</v>
      </c>
      <c r="L315" s="32">
        <v>21.9</v>
      </c>
      <c r="M315" s="32">
        <v>24</v>
      </c>
      <c r="N315" s="96">
        <f t="shared" si="93"/>
        <v>24.491666666666664</v>
      </c>
    </row>
    <row r="316" spans="1:14" x14ac:dyDescent="0.25">
      <c r="A316" s="2">
        <v>2003</v>
      </c>
      <c r="B316" s="32">
        <v>24.8</v>
      </c>
      <c r="C316" s="32">
        <v>24.7</v>
      </c>
      <c r="D316" s="32">
        <v>24.7</v>
      </c>
      <c r="E316" s="32">
        <v>24.7</v>
      </c>
      <c r="F316" s="32">
        <v>24.8</v>
      </c>
      <c r="G316" s="32">
        <v>24.7</v>
      </c>
      <c r="H316" s="32">
        <v>24.8</v>
      </c>
      <c r="I316" s="32">
        <v>24.6</v>
      </c>
      <c r="J316" s="32">
        <v>24.4</v>
      </c>
      <c r="K316" s="32">
        <v>24.5</v>
      </c>
      <c r="L316" s="32">
        <v>24.2</v>
      </c>
      <c r="M316" s="32">
        <v>24.3</v>
      </c>
      <c r="N316" s="96">
        <f t="shared" si="93"/>
        <v>24.600000000000005</v>
      </c>
    </row>
    <row r="317" spans="1:14" x14ac:dyDescent="0.25">
      <c r="A317" s="2">
        <v>2004</v>
      </c>
      <c r="B317" s="32">
        <v>23.4</v>
      </c>
      <c r="C317" s="32">
        <v>23.8</v>
      </c>
      <c r="D317" s="32">
        <v>23.7</v>
      </c>
      <c r="E317" s="32">
        <v>24.1</v>
      </c>
      <c r="F317" s="32">
        <v>25</v>
      </c>
      <c r="G317" s="32">
        <v>25.3</v>
      </c>
      <c r="H317" s="32">
        <v>24.8</v>
      </c>
      <c r="I317" s="32">
        <v>25.1</v>
      </c>
      <c r="J317" s="32">
        <v>24.8</v>
      </c>
      <c r="K317" s="32">
        <v>25</v>
      </c>
      <c r="L317" s="32">
        <v>24.7</v>
      </c>
      <c r="M317" s="32">
        <v>24.5</v>
      </c>
      <c r="N317" s="96">
        <f t="shared" si="93"/>
        <v>24.516666666666669</v>
      </c>
    </row>
    <row r="318" spans="1:14" x14ac:dyDescent="0.25">
      <c r="A318" s="2">
        <v>2005</v>
      </c>
      <c r="B318" s="32"/>
      <c r="C318" s="32"/>
      <c r="D318" s="32"/>
      <c r="E318" s="32">
        <v>25.2</v>
      </c>
      <c r="F318" s="32"/>
      <c r="G318" s="32">
        <v>25.6</v>
      </c>
      <c r="H318" s="32">
        <v>25.6</v>
      </c>
      <c r="I318" s="32">
        <v>25.2</v>
      </c>
      <c r="J318" s="32">
        <v>25.1</v>
      </c>
      <c r="K318" s="32">
        <v>24.2</v>
      </c>
      <c r="L318" s="32">
        <v>23.5</v>
      </c>
      <c r="M318" s="32">
        <v>23.6</v>
      </c>
      <c r="N318" s="96"/>
    </row>
    <row r="319" spans="1:14" x14ac:dyDescent="0.25">
      <c r="A319" s="2">
        <v>2006</v>
      </c>
      <c r="B319" s="32">
        <v>24.1</v>
      </c>
      <c r="C319" s="32">
        <v>23.9</v>
      </c>
      <c r="D319" s="32">
        <v>24.3</v>
      </c>
      <c r="E319" s="32">
        <v>24.4</v>
      </c>
      <c r="F319" s="32">
        <v>24.6</v>
      </c>
      <c r="G319" s="32">
        <v>25</v>
      </c>
      <c r="H319" s="32">
        <v>25.2</v>
      </c>
      <c r="I319" s="32">
        <v>25.1</v>
      </c>
      <c r="J319" s="32">
        <v>25.8</v>
      </c>
      <c r="K319" s="32">
        <v>25.7</v>
      </c>
      <c r="L319" s="32">
        <v>24.5</v>
      </c>
      <c r="M319" s="32">
        <v>24.7</v>
      </c>
      <c r="N319" s="96">
        <f t="shared" si="93"/>
        <v>24.774999999999995</v>
      </c>
    </row>
    <row r="320" spans="1:14" x14ac:dyDescent="0.25">
      <c r="A320" s="2">
        <v>2007</v>
      </c>
      <c r="B320" s="32">
        <v>24.1</v>
      </c>
      <c r="C320" s="32">
        <v>23.6</v>
      </c>
      <c r="D320" s="32">
        <v>23.8</v>
      </c>
      <c r="E320" s="32">
        <v>24.4</v>
      </c>
      <c r="F320" s="32">
        <v>24.8</v>
      </c>
      <c r="G320" s="32">
        <v>25</v>
      </c>
      <c r="H320" s="32">
        <v>24.9</v>
      </c>
      <c r="I320" s="32">
        <v>24.6</v>
      </c>
      <c r="J320" s="32">
        <v>24.7</v>
      </c>
      <c r="K320" s="32">
        <v>24.4</v>
      </c>
      <c r="L320" s="32">
        <v>24.4</v>
      </c>
      <c r="M320" s="32">
        <v>24</v>
      </c>
      <c r="N320" s="96">
        <f t="shared" si="93"/>
        <v>24.391666666666666</v>
      </c>
    </row>
    <row r="321" spans="1:14" x14ac:dyDescent="0.25">
      <c r="A321" s="2">
        <v>2008</v>
      </c>
      <c r="B321" s="32">
        <v>23.4</v>
      </c>
      <c r="C321" s="32">
        <v>23.4</v>
      </c>
      <c r="D321" s="32">
        <v>23.3</v>
      </c>
      <c r="E321" s="32">
        <v>23.9</v>
      </c>
      <c r="F321" s="32">
        <v>24.5</v>
      </c>
      <c r="G321" s="32">
        <v>24.9</v>
      </c>
      <c r="H321" s="32">
        <v>24.6</v>
      </c>
      <c r="I321" s="32">
        <v>24.5</v>
      </c>
      <c r="J321" s="32">
        <v>25.3</v>
      </c>
      <c r="K321" s="32">
        <v>24.6</v>
      </c>
      <c r="L321" s="32">
        <v>24.3</v>
      </c>
      <c r="M321" s="32">
        <v>24.4</v>
      </c>
      <c r="N321" s="96">
        <f t="shared" si="93"/>
        <v>24.258333333333329</v>
      </c>
    </row>
    <row r="322" spans="1:14" x14ac:dyDescent="0.25">
      <c r="A322" s="2">
        <v>2009</v>
      </c>
      <c r="B322" s="32">
        <v>24</v>
      </c>
      <c r="C322" s="32">
        <v>23.8</v>
      </c>
      <c r="D322" s="32">
        <v>23.8</v>
      </c>
      <c r="E322" s="32">
        <v>23.4</v>
      </c>
      <c r="F322" s="32">
        <v>25.7</v>
      </c>
      <c r="G322" s="32">
        <v>25.5</v>
      </c>
      <c r="H322" s="32">
        <v>25.6</v>
      </c>
      <c r="I322" s="32">
        <v>25.4</v>
      </c>
      <c r="J322" s="32">
        <v>25.5</v>
      </c>
      <c r="K322" s="32">
        <v>25.1</v>
      </c>
      <c r="L322" s="32">
        <v>25</v>
      </c>
      <c r="M322" s="32">
        <v>24.9</v>
      </c>
      <c r="N322" s="96">
        <f t="shared" si="93"/>
        <v>24.808333333333326</v>
      </c>
    </row>
    <row r="323" spans="1:14" x14ac:dyDescent="0.25">
      <c r="A323" s="2">
        <v>2010</v>
      </c>
      <c r="B323" s="32">
        <v>24.2</v>
      </c>
      <c r="C323" s="32">
        <v>24.6</v>
      </c>
      <c r="D323" s="32">
        <v>24.7</v>
      </c>
      <c r="E323" s="32">
        <v>25.4</v>
      </c>
      <c r="F323" s="32">
        <v>25.5</v>
      </c>
      <c r="G323" s="32">
        <v>24.9</v>
      </c>
      <c r="H323" s="32">
        <v>24.7</v>
      </c>
      <c r="I323" s="32">
        <v>24.7</v>
      </c>
      <c r="J323" s="32">
        <v>24.4</v>
      </c>
      <c r="K323" s="32">
        <v>24.3</v>
      </c>
      <c r="L323" s="32"/>
      <c r="M323" s="32"/>
      <c r="N323" s="96">
        <f t="shared" si="93"/>
        <v>24.740000000000002</v>
      </c>
    </row>
    <row r="324" spans="1:14" x14ac:dyDescent="0.25">
      <c r="A324" s="2">
        <v>2011</v>
      </c>
      <c r="B324" s="32"/>
      <c r="C324" s="32">
        <v>22.2</v>
      </c>
      <c r="D324" s="32">
        <v>21.6</v>
      </c>
      <c r="E324" s="32">
        <v>22.4</v>
      </c>
      <c r="F324" s="32"/>
      <c r="G324" s="32"/>
      <c r="H324" s="32"/>
      <c r="I324" s="32">
        <v>24.5</v>
      </c>
      <c r="J324" s="32">
        <v>24.6</v>
      </c>
      <c r="K324" s="32">
        <v>22.9</v>
      </c>
      <c r="L324" s="32">
        <v>23.2</v>
      </c>
      <c r="M324" s="32"/>
      <c r="N324" s="96"/>
    </row>
    <row r="325" spans="1:14" x14ac:dyDescent="0.25">
      <c r="A325" s="2">
        <v>2012</v>
      </c>
      <c r="B325" s="32"/>
      <c r="C325" s="32">
        <v>21.5</v>
      </c>
      <c r="D325" s="32">
        <v>22.2</v>
      </c>
      <c r="E325" s="32">
        <v>23</v>
      </c>
      <c r="F325" s="32">
        <v>24.3</v>
      </c>
      <c r="G325" s="32">
        <v>24.6</v>
      </c>
      <c r="H325" s="32">
        <v>24.6</v>
      </c>
      <c r="I325" s="32">
        <v>24.3</v>
      </c>
      <c r="J325" s="32">
        <v>24.2</v>
      </c>
      <c r="K325" s="32">
        <v>23.7</v>
      </c>
      <c r="L325" s="32">
        <v>24.1</v>
      </c>
      <c r="M325" s="32">
        <v>23.7</v>
      </c>
      <c r="N325" s="96">
        <f t="shared" si="93"/>
        <v>23.654545454545453</v>
      </c>
    </row>
    <row r="326" spans="1:14" x14ac:dyDescent="0.25">
      <c r="A326" s="2">
        <v>2013</v>
      </c>
      <c r="B326" s="32">
        <v>23.9</v>
      </c>
      <c r="C326" s="32">
        <v>23.7</v>
      </c>
      <c r="D326" s="32">
        <v>24.5</v>
      </c>
      <c r="E326" s="32">
        <v>25</v>
      </c>
      <c r="F326" s="32">
        <v>25.4</v>
      </c>
      <c r="G326" s="32">
        <v>25.9</v>
      </c>
      <c r="H326" s="32">
        <v>26</v>
      </c>
      <c r="I326" s="32">
        <v>25.6</v>
      </c>
      <c r="J326" s="32">
        <v>25.9</v>
      </c>
      <c r="K326" s="32">
        <v>25.2</v>
      </c>
      <c r="L326" s="32">
        <v>24.9</v>
      </c>
      <c r="M326" s="32">
        <v>24.9</v>
      </c>
      <c r="N326" s="96">
        <f t="shared" si="93"/>
        <v>25.074999999999999</v>
      </c>
    </row>
    <row r="327" spans="1:14" x14ac:dyDescent="0.25">
      <c r="A327" s="2">
        <v>2014</v>
      </c>
      <c r="B327" s="32"/>
      <c r="C327" s="32">
        <v>22.555555555555554</v>
      </c>
      <c r="D327" s="32">
        <v>22.611111111111111</v>
      </c>
      <c r="E327" s="32">
        <v>24.666666666666671</v>
      </c>
      <c r="F327" s="32">
        <v>25.888888888888886</v>
      </c>
      <c r="G327" s="32">
        <v>26.166666666666664</v>
      </c>
      <c r="H327" s="32">
        <v>26.333333333333336</v>
      </c>
      <c r="I327" s="32">
        <v>25.555555555555557</v>
      </c>
      <c r="J327" s="32">
        <v>25.611111111111107</v>
      </c>
      <c r="K327" s="32">
        <v>25.611111111111107</v>
      </c>
      <c r="L327" s="32">
        <v>25</v>
      </c>
      <c r="M327" s="32">
        <v>24.611111111111111</v>
      </c>
      <c r="N327" s="96">
        <f t="shared" si="93"/>
        <v>24.964646464646464</v>
      </c>
    </row>
    <row r="328" spans="1:14" x14ac:dyDescent="0.25">
      <c r="A328" s="2">
        <v>2015</v>
      </c>
      <c r="B328" s="32"/>
      <c r="C328" s="32"/>
      <c r="D328" s="32">
        <v>22.425000000000001</v>
      </c>
      <c r="E328" s="32">
        <v>23.936</v>
      </c>
      <c r="F328" s="32">
        <v>24.768000000000001</v>
      </c>
      <c r="G328" s="32">
        <v>25.263999999999999</v>
      </c>
      <c r="H328" s="32">
        <v>24.811</v>
      </c>
      <c r="I328" s="32">
        <v>24.960999999999999</v>
      </c>
      <c r="J328" s="32">
        <v>25.071000000000002</v>
      </c>
      <c r="K328" s="32">
        <v>24.838000000000001</v>
      </c>
      <c r="L328" s="32">
        <v>24.643999999999998</v>
      </c>
      <c r="M328" s="32">
        <v>25.004999999999999</v>
      </c>
    </row>
    <row r="329" spans="1:14" x14ac:dyDescent="0.25">
      <c r="A329" s="2">
        <v>2016</v>
      </c>
      <c r="B329" s="32">
        <v>23.084</v>
      </c>
      <c r="C329" s="32">
        <v>22.916</v>
      </c>
      <c r="D329" s="32">
        <v>23.248999999999999</v>
      </c>
      <c r="E329" s="32">
        <v>23.977</v>
      </c>
      <c r="F329" s="32">
        <v>25.056999999999999</v>
      </c>
      <c r="G329" s="32">
        <v>24.867000000000001</v>
      </c>
      <c r="H329" s="32">
        <v>24.675999999999998</v>
      </c>
      <c r="I329" s="32">
        <v>24.866</v>
      </c>
      <c r="J329" s="32">
        <v>24.370999999999999</v>
      </c>
      <c r="K329" s="32">
        <v>24.361999999999998</v>
      </c>
      <c r="L329" s="32">
        <v>23.951000000000001</v>
      </c>
      <c r="M329" s="32">
        <v>23.850999999999999</v>
      </c>
      <c r="N329" s="96">
        <f t="shared" si="93"/>
        <v>24.102250000000002</v>
      </c>
    </row>
    <row r="330" spans="1:14" x14ac:dyDescent="0.25">
      <c r="A330" s="2">
        <v>2017</v>
      </c>
      <c r="B330" s="32">
        <v>22.495000000000001</v>
      </c>
      <c r="C330" s="32">
        <v>22.565999999999999</v>
      </c>
      <c r="D330" s="32">
        <v>22.794</v>
      </c>
      <c r="E330" s="32">
        <v>23.762</v>
      </c>
      <c r="F330" s="32">
        <v>24.533000000000001</v>
      </c>
      <c r="G330" s="32">
        <v>24.42</v>
      </c>
      <c r="H330" s="32">
        <v>24.606999999999999</v>
      </c>
      <c r="I330" s="32">
        <v>24.446999999999999</v>
      </c>
      <c r="J330" s="32">
        <v>24.404</v>
      </c>
      <c r="K330" s="32">
        <v>24.318000000000001</v>
      </c>
      <c r="L330" s="32">
        <v>23.693999999999999</v>
      </c>
      <c r="M330" s="32">
        <v>23.492999999999999</v>
      </c>
      <c r="N330" s="96">
        <f t="shared" si="93"/>
        <v>23.794416666666667</v>
      </c>
    </row>
    <row r="331" spans="1:14" x14ac:dyDescent="0.25">
      <c r="A331" s="2">
        <v>2018</v>
      </c>
      <c r="B331" s="32">
        <v>23.251999999999999</v>
      </c>
      <c r="C331" s="32">
        <v>21.876000000000001</v>
      </c>
      <c r="D331" s="32">
        <v>22.411999999999999</v>
      </c>
      <c r="E331" s="32">
        <v>23.260999999999999</v>
      </c>
      <c r="F331" s="32">
        <v>24.109000000000002</v>
      </c>
      <c r="G331" s="32">
        <v>24.353999999999999</v>
      </c>
      <c r="H331" s="32">
        <v>24.428000000000001</v>
      </c>
      <c r="I331" s="32">
        <v>24.364000000000001</v>
      </c>
      <c r="J331" s="32">
        <v>24.277999999999999</v>
      </c>
      <c r="K331" s="32">
        <v>23.858000000000001</v>
      </c>
      <c r="L331" s="32">
        <v>24.303999999999998</v>
      </c>
      <c r="M331" s="32">
        <v>23.216999999999999</v>
      </c>
      <c r="N331" s="96">
        <f t="shared" si="93"/>
        <v>23.642749999999996</v>
      </c>
    </row>
    <row r="332" spans="1:14" x14ac:dyDescent="0.25">
      <c r="A332" s="2">
        <v>2019</v>
      </c>
      <c r="B332" s="32">
        <v>22.21</v>
      </c>
      <c r="C332" s="32">
        <v>22.358000000000001</v>
      </c>
      <c r="D332" s="32">
        <v>22.442</v>
      </c>
      <c r="E332" s="32">
        <v>23.646999999999998</v>
      </c>
      <c r="F332" s="32">
        <v>24.765999999999998</v>
      </c>
      <c r="G332" s="32">
        <v>25.047000000000001</v>
      </c>
      <c r="H332" s="32">
        <v>24.48</v>
      </c>
      <c r="I332" s="32">
        <v>24.686</v>
      </c>
      <c r="J332" s="32">
        <v>24.53</v>
      </c>
      <c r="K332" s="32">
        <v>24.058</v>
      </c>
      <c r="L332" s="32">
        <v>24.308</v>
      </c>
      <c r="M332" s="32">
        <v>24.385000000000002</v>
      </c>
      <c r="N332" s="96">
        <f t="shared" si="93"/>
        <v>23.909749999999999</v>
      </c>
    </row>
    <row r="333" spans="1:14" x14ac:dyDescent="0.25">
      <c r="A333" s="2">
        <v>2020</v>
      </c>
      <c r="B333" s="32">
        <v>23.152999999999999</v>
      </c>
      <c r="C333" s="32">
        <v>22.986999999999998</v>
      </c>
      <c r="D333" s="32">
        <v>22.297999999999998</v>
      </c>
      <c r="E333" s="32">
        <v>23.867000000000001</v>
      </c>
      <c r="F333" s="32">
        <v>25.018999999999998</v>
      </c>
      <c r="G333" s="32">
        <v>24.757999999999999</v>
      </c>
      <c r="H333" s="32">
        <v>24.437000000000001</v>
      </c>
      <c r="I333" s="32">
        <v>24.414999999999999</v>
      </c>
      <c r="J333" s="32">
        <v>24.347999999999999</v>
      </c>
      <c r="K333" s="32">
        <v>24.34</v>
      </c>
      <c r="L333" s="32">
        <v>23.83</v>
      </c>
      <c r="M333" s="32">
        <v>23.715</v>
      </c>
      <c r="N333" s="96">
        <f t="shared" si="93"/>
        <v>23.930583333333335</v>
      </c>
    </row>
    <row r="335" spans="1:14" x14ac:dyDescent="0.25">
      <c r="A335" s="25" t="s">
        <v>96</v>
      </c>
      <c r="B335" s="32">
        <f>AVERAGE(B289:B333)</f>
        <v>22.187025641025642</v>
      </c>
      <c r="C335" s="32">
        <f t="shared" ref="C335:N335" si="94">AVERAGE(C289:C333)</f>
        <v>21.994251322751321</v>
      </c>
      <c r="D335" s="32">
        <f t="shared" si="94"/>
        <v>22.127979797979801</v>
      </c>
      <c r="E335" s="32">
        <f t="shared" si="94"/>
        <v>22.800370370370374</v>
      </c>
      <c r="F335" s="32">
        <f t="shared" si="94"/>
        <v>23.693830687830694</v>
      </c>
      <c r="G335" s="32">
        <f t="shared" si="94"/>
        <v>23.845968992248061</v>
      </c>
      <c r="H335" s="32">
        <f t="shared" si="94"/>
        <v>23.76912403100776</v>
      </c>
      <c r="I335" s="32">
        <f t="shared" si="94"/>
        <v>23.920330808080813</v>
      </c>
      <c r="J335" s="32">
        <f t="shared" si="94"/>
        <v>23.937514211886306</v>
      </c>
      <c r="K335" s="32">
        <f t="shared" si="94"/>
        <v>23.7554677002584</v>
      </c>
      <c r="L335" s="32">
        <f t="shared" si="94"/>
        <v>23.495976190476192</v>
      </c>
      <c r="M335" s="32">
        <f t="shared" si="94"/>
        <v>23.187246612466126</v>
      </c>
      <c r="N335" s="96">
        <f t="shared" si="94"/>
        <v>23.258477143227143</v>
      </c>
    </row>
    <row r="336" spans="1:14" x14ac:dyDescent="0.25">
      <c r="A336" s="25" t="s">
        <v>97</v>
      </c>
      <c r="B336" s="32">
        <f>STDEV(B289:B333)</f>
        <v>1.5708439650338064</v>
      </c>
      <c r="C336" s="32">
        <f t="shared" ref="C336:N336" si="95">STDEV(C289:C333)</f>
        <v>1.5898640453389599</v>
      </c>
      <c r="D336" s="32">
        <f t="shared" si="95"/>
        <v>1.5976564401161752</v>
      </c>
      <c r="E336" s="32">
        <f t="shared" si="95"/>
        <v>1.6520244211242825</v>
      </c>
      <c r="F336" s="32">
        <f t="shared" si="95"/>
        <v>1.3650604920980898</v>
      </c>
      <c r="G336" s="32">
        <f t="shared" si="95"/>
        <v>1.357923131778769</v>
      </c>
      <c r="H336" s="32">
        <f t="shared" si="95"/>
        <v>1.3077614805728668</v>
      </c>
      <c r="I336" s="32">
        <f t="shared" si="95"/>
        <v>1.1546577078643439</v>
      </c>
      <c r="J336" s="32">
        <f t="shared" si="95"/>
        <v>1.1078182402334944</v>
      </c>
      <c r="K336" s="32">
        <f t="shared" si="95"/>
        <v>1.0797705780442244</v>
      </c>
      <c r="L336" s="32">
        <f t="shared" si="95"/>
        <v>1.0574621365093821</v>
      </c>
      <c r="M336" s="32">
        <f t="shared" si="95"/>
        <v>1.2653258469981561</v>
      </c>
      <c r="N336" s="96">
        <f t="shared" si="95"/>
        <v>1.1981827126105136</v>
      </c>
    </row>
    <row r="337" spans="1:14" x14ac:dyDescent="0.25">
      <c r="A337" s="25" t="s">
        <v>98</v>
      </c>
      <c r="B337" s="32">
        <f t="shared" ref="B337:N337" si="96">B336/B335*100</f>
        <v>7.0800114916223205</v>
      </c>
      <c r="C337" s="32">
        <f t="shared" si="96"/>
        <v>7.2285435953638064</v>
      </c>
      <c r="D337" s="32">
        <f t="shared" si="96"/>
        <v>7.2200736565297978</v>
      </c>
      <c r="E337" s="32">
        <f t="shared" si="96"/>
        <v>7.2456034454209037</v>
      </c>
      <c r="F337" s="32">
        <f t="shared" si="96"/>
        <v>5.7612486139659715</v>
      </c>
      <c r="G337" s="32">
        <f t="shared" si="96"/>
        <v>5.6945605029521253</v>
      </c>
      <c r="H337" s="32">
        <f t="shared" si="96"/>
        <v>5.5019338485795286</v>
      </c>
      <c r="I337" s="32">
        <f t="shared" si="96"/>
        <v>4.8270975728909029</v>
      </c>
      <c r="J337" s="32">
        <f t="shared" si="96"/>
        <v>4.6279585692460961</v>
      </c>
      <c r="K337" s="32">
        <f t="shared" si="96"/>
        <v>4.5453560067456777</v>
      </c>
      <c r="L337" s="32">
        <f t="shared" si="96"/>
        <v>4.5006094998428354</v>
      </c>
      <c r="M337" s="32">
        <f t="shared" si="96"/>
        <v>5.4569905092477899</v>
      </c>
      <c r="N337" s="96">
        <f t="shared" si="96"/>
        <v>5.1515957181204524</v>
      </c>
    </row>
    <row r="338" spans="1:14" x14ac:dyDescent="0.25">
      <c r="A338" s="25" t="s">
        <v>99</v>
      </c>
      <c r="B338" s="32">
        <f>MIN(B289:B333)</f>
        <v>19.3</v>
      </c>
      <c r="C338" s="32">
        <f t="shared" ref="C338:N338" si="97">MIN(C289:C333)</f>
        <v>18.5</v>
      </c>
      <c r="D338" s="32">
        <f t="shared" si="97"/>
        <v>18.100000000000001</v>
      </c>
      <c r="E338" s="32">
        <f t="shared" si="97"/>
        <v>17.5</v>
      </c>
      <c r="F338" s="32">
        <f t="shared" si="97"/>
        <v>19.8</v>
      </c>
      <c r="G338" s="32">
        <f t="shared" si="97"/>
        <v>20.8</v>
      </c>
      <c r="H338" s="32">
        <f t="shared" si="97"/>
        <v>21.2</v>
      </c>
      <c r="I338" s="32">
        <f t="shared" si="97"/>
        <v>21.1</v>
      </c>
      <c r="J338" s="32">
        <f t="shared" si="97"/>
        <v>21.8</v>
      </c>
      <c r="K338" s="32">
        <f t="shared" si="97"/>
        <v>21.5</v>
      </c>
      <c r="L338" s="32">
        <f t="shared" si="97"/>
        <v>21.2</v>
      </c>
      <c r="M338" s="32">
        <f t="shared" si="97"/>
        <v>21</v>
      </c>
      <c r="N338" s="96">
        <f t="shared" si="97"/>
        <v>20.433333333333334</v>
      </c>
    </row>
    <row r="339" spans="1:14" x14ac:dyDescent="0.25">
      <c r="A339" s="25" t="s">
        <v>100</v>
      </c>
      <c r="B339" s="32">
        <f>MAX(B289:B333)</f>
        <v>24.8</v>
      </c>
      <c r="C339" s="32">
        <f t="shared" ref="C339:N339" si="98">MAX(C289:C333)</f>
        <v>24.7</v>
      </c>
      <c r="D339" s="32">
        <f t="shared" si="98"/>
        <v>24.7</v>
      </c>
      <c r="E339" s="32">
        <f t="shared" si="98"/>
        <v>25.4</v>
      </c>
      <c r="F339" s="32">
        <f t="shared" si="98"/>
        <v>25.888888888888886</v>
      </c>
      <c r="G339" s="32">
        <f t="shared" si="98"/>
        <v>26.166666666666664</v>
      </c>
      <c r="H339" s="32">
        <f t="shared" si="98"/>
        <v>26.333333333333336</v>
      </c>
      <c r="I339" s="32">
        <f t="shared" si="98"/>
        <v>25.6</v>
      </c>
      <c r="J339" s="32">
        <f t="shared" si="98"/>
        <v>25.9</v>
      </c>
      <c r="K339" s="32">
        <f t="shared" si="98"/>
        <v>25.7</v>
      </c>
      <c r="L339" s="32">
        <f t="shared" si="98"/>
        <v>25</v>
      </c>
      <c r="M339" s="32">
        <f t="shared" si="98"/>
        <v>25.004999999999999</v>
      </c>
      <c r="N339" s="96">
        <f t="shared" si="98"/>
        <v>25.074999999999999</v>
      </c>
    </row>
    <row r="340" spans="1:14" x14ac:dyDescent="0.25">
      <c r="A340" s="25" t="s">
        <v>101</v>
      </c>
      <c r="B340" s="32">
        <f>QUARTILE(B289:B333,1)</f>
        <v>20.75</v>
      </c>
      <c r="C340" s="32">
        <f t="shared" ref="C340:N340" si="99">QUARTILE(C289:C333,1)</f>
        <v>20.924999999999997</v>
      </c>
      <c r="D340" s="32">
        <f t="shared" si="99"/>
        <v>21.075000000000003</v>
      </c>
      <c r="E340" s="32">
        <f t="shared" si="99"/>
        <v>21.8</v>
      </c>
      <c r="F340" s="32">
        <f t="shared" si="99"/>
        <v>22.824999999999999</v>
      </c>
      <c r="G340" s="32">
        <f t="shared" si="99"/>
        <v>22.75</v>
      </c>
      <c r="H340" s="32">
        <f t="shared" si="99"/>
        <v>22.6</v>
      </c>
      <c r="I340" s="32">
        <f t="shared" si="99"/>
        <v>23</v>
      </c>
      <c r="J340" s="32">
        <f t="shared" si="99"/>
        <v>23.1</v>
      </c>
      <c r="K340" s="32">
        <f t="shared" si="99"/>
        <v>23.049999999999997</v>
      </c>
      <c r="L340" s="32">
        <f t="shared" si="99"/>
        <v>22.75</v>
      </c>
      <c r="M340" s="32">
        <f t="shared" si="99"/>
        <v>22.1</v>
      </c>
      <c r="N340" s="96">
        <f t="shared" si="99"/>
        <v>22.325000000000003</v>
      </c>
    </row>
    <row r="341" spans="1:14" x14ac:dyDescent="0.25">
      <c r="A341" s="25" t="s">
        <v>102</v>
      </c>
      <c r="B341" s="32">
        <f>QUARTILE(B289:B333,2)</f>
        <v>22.3</v>
      </c>
      <c r="C341" s="32">
        <f t="shared" ref="C341:N341" si="100">QUARTILE(C289:C333,2)</f>
        <v>21.9</v>
      </c>
      <c r="D341" s="32">
        <f t="shared" si="100"/>
        <v>22.2</v>
      </c>
      <c r="E341" s="32">
        <f t="shared" si="100"/>
        <v>23</v>
      </c>
      <c r="F341" s="32">
        <f t="shared" si="100"/>
        <v>23.65</v>
      </c>
      <c r="G341" s="32">
        <f t="shared" si="100"/>
        <v>23.9</v>
      </c>
      <c r="H341" s="32">
        <f t="shared" si="100"/>
        <v>23.8</v>
      </c>
      <c r="I341" s="32">
        <f t="shared" si="100"/>
        <v>24.25</v>
      </c>
      <c r="J341" s="32">
        <f t="shared" si="100"/>
        <v>24.2</v>
      </c>
      <c r="K341" s="32">
        <f t="shared" si="100"/>
        <v>23.9</v>
      </c>
      <c r="L341" s="32">
        <f t="shared" si="100"/>
        <v>23.762</v>
      </c>
      <c r="M341" s="32">
        <f t="shared" si="100"/>
        <v>23.492999999999999</v>
      </c>
      <c r="N341" s="96">
        <f t="shared" si="100"/>
        <v>23.616666666666671</v>
      </c>
    </row>
    <row r="342" spans="1:14" x14ac:dyDescent="0.25">
      <c r="A342" s="25" t="s">
        <v>103</v>
      </c>
      <c r="B342" s="32">
        <f>QUARTILE(B289:B333,3)</f>
        <v>23.4</v>
      </c>
      <c r="C342" s="32">
        <f t="shared" ref="C342:N342" si="101">QUARTILE(C289:C333,3)</f>
        <v>23.4</v>
      </c>
      <c r="D342" s="32">
        <f t="shared" si="101"/>
        <v>23.375</v>
      </c>
      <c r="E342" s="32">
        <f t="shared" si="101"/>
        <v>23.936</v>
      </c>
      <c r="F342" s="32">
        <f t="shared" si="101"/>
        <v>24.792000000000002</v>
      </c>
      <c r="G342" s="32">
        <f t="shared" si="101"/>
        <v>24.95</v>
      </c>
      <c r="H342" s="32">
        <f t="shared" si="101"/>
        <v>24.75</v>
      </c>
      <c r="I342" s="32">
        <f t="shared" si="101"/>
        <v>24.741499999999998</v>
      </c>
      <c r="J342" s="32">
        <f t="shared" si="101"/>
        <v>24.7</v>
      </c>
      <c r="K342" s="32">
        <f t="shared" si="101"/>
        <v>24.45</v>
      </c>
      <c r="L342" s="32">
        <f t="shared" si="101"/>
        <v>24.306999999999999</v>
      </c>
      <c r="M342" s="32">
        <f t="shared" si="101"/>
        <v>24.3</v>
      </c>
      <c r="N342" s="96">
        <f t="shared" si="101"/>
        <v>24.324999999999996</v>
      </c>
    </row>
    <row r="345" spans="1:14" ht="18.75" x14ac:dyDescent="0.3">
      <c r="A345" s="26" t="s">
        <v>183</v>
      </c>
    </row>
    <row r="346" spans="1:14" ht="15.75" x14ac:dyDescent="0.25">
      <c r="A346" s="23" t="s">
        <v>112</v>
      </c>
      <c r="N346" s="91"/>
    </row>
    <row r="347" spans="1:14" ht="15.75" x14ac:dyDescent="0.25">
      <c r="A347" s="24" t="s">
        <v>14</v>
      </c>
      <c r="B347" s="93" t="s">
        <v>82</v>
      </c>
      <c r="C347" s="93" t="s">
        <v>83</v>
      </c>
      <c r="D347" s="93" t="s">
        <v>84</v>
      </c>
      <c r="E347" s="93" t="s">
        <v>85</v>
      </c>
      <c r="F347" s="93" t="s">
        <v>86</v>
      </c>
      <c r="G347" s="93" t="s">
        <v>87</v>
      </c>
      <c r="H347" s="93" t="s">
        <v>88</v>
      </c>
      <c r="I347" s="93" t="s">
        <v>89</v>
      </c>
      <c r="J347" s="93" t="s">
        <v>90</v>
      </c>
      <c r="K347" s="93" t="s">
        <v>91</v>
      </c>
      <c r="L347" s="93" t="s">
        <v>92</v>
      </c>
      <c r="M347" s="93" t="s">
        <v>93</v>
      </c>
      <c r="N347" s="94" t="s">
        <v>94</v>
      </c>
    </row>
    <row r="348" spans="1:14" x14ac:dyDescent="0.25">
      <c r="A348" s="2">
        <v>2013</v>
      </c>
      <c r="B348" s="32">
        <v>23.927</v>
      </c>
      <c r="C348" s="32">
        <v>23.748999999999999</v>
      </c>
      <c r="D348" s="32">
        <v>24.542999999999999</v>
      </c>
      <c r="E348" s="32">
        <v>25.013999999999999</v>
      </c>
      <c r="F348" s="32">
        <v>25.366</v>
      </c>
      <c r="G348" s="32">
        <v>25.931000000000001</v>
      </c>
      <c r="H348" s="32">
        <v>25.954000000000001</v>
      </c>
      <c r="I348" s="32">
        <v>25.638999999999999</v>
      </c>
      <c r="J348" s="32">
        <v>25.86</v>
      </c>
      <c r="K348" s="32">
        <v>25.151</v>
      </c>
      <c r="L348" s="32">
        <v>24.94</v>
      </c>
      <c r="M348" s="32">
        <v>24.882000000000001</v>
      </c>
      <c r="N348" s="96">
        <f t="shared" ref="N348" si="102">AVERAGE(B348:M348)</f>
        <v>25.079666666666668</v>
      </c>
    </row>
    <row r="349" spans="1:14" x14ac:dyDescent="0.25">
      <c r="A349" s="2">
        <v>2014</v>
      </c>
      <c r="B349" s="32"/>
      <c r="C349" s="32"/>
      <c r="D349" s="32"/>
      <c r="E349" s="32"/>
      <c r="F349" s="32"/>
      <c r="G349" s="32"/>
      <c r="H349" s="32"/>
      <c r="I349" s="32"/>
      <c r="J349" s="32"/>
      <c r="K349" s="32"/>
      <c r="L349" s="32"/>
      <c r="M349" s="32"/>
      <c r="N349" s="96"/>
    </row>
    <row r="350" spans="1:14" x14ac:dyDescent="0.25">
      <c r="A350" s="2">
        <v>2015</v>
      </c>
      <c r="B350" s="32"/>
      <c r="C350" s="32">
        <v>22.663</v>
      </c>
      <c r="D350" s="32"/>
      <c r="E350" s="32">
        <v>24.198</v>
      </c>
      <c r="F350" s="32">
        <v>24.548999999999999</v>
      </c>
      <c r="G350" s="32">
        <v>25</v>
      </c>
      <c r="H350" s="32">
        <v>24.55</v>
      </c>
      <c r="I350" s="32">
        <v>24.713999999999999</v>
      </c>
      <c r="J350" s="32">
        <v>24.742000000000001</v>
      </c>
      <c r="K350" s="32">
        <v>24.675999999999998</v>
      </c>
      <c r="L350" s="32">
        <v>24.468</v>
      </c>
      <c r="M350" s="32"/>
    </row>
    <row r="351" spans="1:14" x14ac:dyDescent="0.25">
      <c r="A351" s="2">
        <v>2016</v>
      </c>
      <c r="B351" s="32"/>
      <c r="C351" s="32"/>
      <c r="D351" s="32">
        <v>23.1</v>
      </c>
      <c r="E351" s="32">
        <v>23.831</v>
      </c>
      <c r="F351" s="32">
        <v>24.859000000000002</v>
      </c>
      <c r="G351" s="32">
        <v>24.693000000000001</v>
      </c>
      <c r="H351" s="32">
        <v>24.382000000000001</v>
      </c>
      <c r="I351" s="32">
        <v>24.802</v>
      </c>
      <c r="J351" s="32">
        <v>24.300999999999998</v>
      </c>
      <c r="K351" s="32">
        <v>24.202000000000002</v>
      </c>
      <c r="L351" s="32">
        <v>23.855</v>
      </c>
      <c r="M351" s="32">
        <v>23.798999999999999</v>
      </c>
      <c r="N351" s="96"/>
    </row>
    <row r="352" spans="1:14" x14ac:dyDescent="0.25">
      <c r="A352" s="2">
        <v>2017</v>
      </c>
      <c r="B352" s="32">
        <v>22.715</v>
      </c>
      <c r="C352" s="32">
        <v>22.486999999999998</v>
      </c>
      <c r="D352" s="32">
        <v>22.827999999999999</v>
      </c>
      <c r="E352" s="32">
        <v>23.902999999999999</v>
      </c>
      <c r="F352" s="32">
        <v>24.46</v>
      </c>
      <c r="G352" s="32">
        <v>24.457000000000001</v>
      </c>
      <c r="H352" s="32">
        <v>24.513000000000002</v>
      </c>
      <c r="I352" s="32">
        <v>24.364000000000001</v>
      </c>
      <c r="J352" s="32">
        <v>24.274999999999999</v>
      </c>
      <c r="K352" s="32">
        <v>24.251000000000001</v>
      </c>
      <c r="L352" s="32">
        <v>23.605</v>
      </c>
      <c r="M352" s="32">
        <v>23.565999999999999</v>
      </c>
      <c r="N352" s="96">
        <f t="shared" ref="N352:N355" si="103">AVERAGE(B352:M352)</f>
        <v>23.78533333333333</v>
      </c>
    </row>
    <row r="353" spans="1:14" x14ac:dyDescent="0.25">
      <c r="A353" s="2">
        <v>2018</v>
      </c>
      <c r="B353" s="32">
        <v>22.48</v>
      </c>
      <c r="C353" s="32">
        <v>20.411000000000001</v>
      </c>
      <c r="D353" s="32">
        <v>21.172999999999998</v>
      </c>
      <c r="E353" s="32">
        <v>22.154</v>
      </c>
      <c r="F353" s="32">
        <v>23.664999999999999</v>
      </c>
      <c r="G353" s="32">
        <v>23.821999999999999</v>
      </c>
      <c r="H353" s="32">
        <v>24.423999999999999</v>
      </c>
      <c r="I353" s="32">
        <v>24.321000000000002</v>
      </c>
      <c r="J353" s="32">
        <v>24.082999999999998</v>
      </c>
      <c r="K353" s="32">
        <v>23.643999999999998</v>
      </c>
      <c r="L353" s="32">
        <v>24.062000000000001</v>
      </c>
      <c r="M353" s="32">
        <v>22.713000000000001</v>
      </c>
      <c r="N353" s="96">
        <f t="shared" si="103"/>
        <v>23.079333333333338</v>
      </c>
    </row>
    <row r="354" spans="1:14" x14ac:dyDescent="0.25">
      <c r="A354" s="2">
        <v>2019</v>
      </c>
      <c r="B354" s="32">
        <v>22.349</v>
      </c>
      <c r="C354" s="32">
        <v>22.379000000000001</v>
      </c>
      <c r="D354" s="32">
        <v>22.399000000000001</v>
      </c>
      <c r="E354" s="32">
        <v>23.53</v>
      </c>
      <c r="F354" s="32">
        <v>24.669</v>
      </c>
      <c r="G354" s="32">
        <v>24.795000000000002</v>
      </c>
      <c r="H354" s="32">
        <v>24.225000000000001</v>
      </c>
      <c r="I354" s="32">
        <v>24.423999999999999</v>
      </c>
      <c r="J354" s="32">
        <v>24.219000000000001</v>
      </c>
      <c r="K354" s="32">
        <v>23.797999999999998</v>
      </c>
      <c r="L354" s="32">
        <v>23.952000000000002</v>
      </c>
      <c r="M354" s="32">
        <v>24.097999999999999</v>
      </c>
      <c r="N354" s="96">
        <f t="shared" si="103"/>
        <v>23.73641666666667</v>
      </c>
    </row>
    <row r="355" spans="1:14" x14ac:dyDescent="0.25">
      <c r="A355" s="2">
        <v>2020</v>
      </c>
      <c r="B355" s="32">
        <v>23.222000000000001</v>
      </c>
      <c r="C355" s="32">
        <v>22.939</v>
      </c>
      <c r="D355" s="32">
        <v>22.29</v>
      </c>
      <c r="E355" s="32">
        <v>23.774999999999999</v>
      </c>
      <c r="F355" s="32">
        <v>24.734999999999999</v>
      </c>
      <c r="G355" s="32">
        <v>24.47</v>
      </c>
      <c r="H355" s="32">
        <v>24.167000000000002</v>
      </c>
      <c r="I355" s="32">
        <v>24.123000000000001</v>
      </c>
      <c r="J355" s="32">
        <v>24.026</v>
      </c>
      <c r="K355" s="32">
        <v>24.06</v>
      </c>
      <c r="L355" s="32">
        <v>23.478000000000002</v>
      </c>
      <c r="M355" s="32">
        <v>23.507000000000001</v>
      </c>
      <c r="N355" s="96">
        <f t="shared" si="103"/>
        <v>23.732666666666663</v>
      </c>
    </row>
    <row r="357" spans="1:14" x14ac:dyDescent="0.25">
      <c r="A357" s="25" t="s">
        <v>96</v>
      </c>
      <c r="B357" s="32">
        <f t="shared" ref="B357:N357" si="104">AVERAGE(B348:B354)</f>
        <v>22.867750000000001</v>
      </c>
      <c r="C357" s="32">
        <f t="shared" si="104"/>
        <v>22.337800000000001</v>
      </c>
      <c r="D357" s="32">
        <f t="shared" si="104"/>
        <v>22.808600000000002</v>
      </c>
      <c r="E357" s="32">
        <f t="shared" si="104"/>
        <v>23.771666666666665</v>
      </c>
      <c r="F357" s="32">
        <f t="shared" si="104"/>
        <v>24.594666666666669</v>
      </c>
      <c r="G357" s="32">
        <f t="shared" si="104"/>
        <v>24.782999999999998</v>
      </c>
      <c r="H357" s="32">
        <f t="shared" si="104"/>
        <v>24.674666666666667</v>
      </c>
      <c r="I357" s="32">
        <f t="shared" si="104"/>
        <v>24.710666666666668</v>
      </c>
      <c r="J357" s="32">
        <f t="shared" si="104"/>
        <v>24.58</v>
      </c>
      <c r="K357" s="32">
        <f t="shared" si="104"/>
        <v>24.287000000000003</v>
      </c>
      <c r="L357" s="32">
        <f t="shared" si="104"/>
        <v>24.147000000000002</v>
      </c>
      <c r="M357" s="32">
        <f t="shared" si="104"/>
        <v>23.811600000000002</v>
      </c>
      <c r="N357" s="96">
        <f t="shared" si="104"/>
        <v>23.920187500000001</v>
      </c>
    </row>
    <row r="358" spans="1:14" x14ac:dyDescent="0.25">
      <c r="A358" s="25" t="s">
        <v>97</v>
      </c>
      <c r="B358" s="32">
        <f t="shared" ref="B358:N358" si="105">STDEV(B348:B354)</f>
        <v>0.72221759186549828</v>
      </c>
      <c r="C358" s="32">
        <f t="shared" si="105"/>
        <v>1.2076585610179715</v>
      </c>
      <c r="D358" s="32">
        <f t="shared" si="105"/>
        <v>1.2182357325247035</v>
      </c>
      <c r="E358" s="32">
        <f t="shared" si="105"/>
        <v>0.94033710267470905</v>
      </c>
      <c r="F358" s="32">
        <f t="shared" si="105"/>
        <v>0.55764743939757044</v>
      </c>
      <c r="G358" s="32">
        <f t="shared" si="105"/>
        <v>0.69325810489312034</v>
      </c>
      <c r="H358" s="32">
        <f t="shared" si="105"/>
        <v>0.63703364641647187</v>
      </c>
      <c r="I358" s="32">
        <f t="shared" si="105"/>
        <v>0.49484367902062376</v>
      </c>
      <c r="J358" s="32">
        <f t="shared" si="105"/>
        <v>0.66525784474893668</v>
      </c>
      <c r="K358" s="32">
        <f t="shared" si="105"/>
        <v>0.5583740681657775</v>
      </c>
      <c r="L358" s="32">
        <f t="shared" si="105"/>
        <v>0.48086754933141423</v>
      </c>
      <c r="M358" s="32">
        <f t="shared" si="105"/>
        <v>0.78980712835476508</v>
      </c>
      <c r="N358" s="96">
        <f t="shared" si="105"/>
        <v>0.83733406972886404</v>
      </c>
    </row>
    <row r="359" spans="1:14" x14ac:dyDescent="0.25">
      <c r="A359" s="25" t="s">
        <v>98</v>
      </c>
      <c r="B359" s="32">
        <f t="shared" ref="B359:N359" si="106">B358/B357*100</f>
        <v>3.1582363453575373</v>
      </c>
      <c r="C359" s="32">
        <f t="shared" si="106"/>
        <v>5.4063451235930637</v>
      </c>
      <c r="D359" s="32">
        <f t="shared" si="106"/>
        <v>5.3411245430438665</v>
      </c>
      <c r="E359" s="32">
        <f t="shared" si="106"/>
        <v>3.9557054028242686</v>
      </c>
      <c r="F359" s="32">
        <f t="shared" si="106"/>
        <v>2.2673510763752454</v>
      </c>
      <c r="G359" s="32">
        <f t="shared" si="106"/>
        <v>2.7973130972566698</v>
      </c>
      <c r="H359" s="32">
        <f t="shared" si="106"/>
        <v>2.5817315184932124</v>
      </c>
      <c r="I359" s="32">
        <f t="shared" si="106"/>
        <v>2.0025509052256396</v>
      </c>
      <c r="J359" s="32">
        <f t="shared" si="106"/>
        <v>2.7065005888890834</v>
      </c>
      <c r="K359" s="32">
        <f t="shared" si="106"/>
        <v>2.2990656242672105</v>
      </c>
      <c r="L359" s="32">
        <f t="shared" si="106"/>
        <v>1.9914173575658018</v>
      </c>
      <c r="M359" s="32">
        <f t="shared" si="106"/>
        <v>3.3169007053485062</v>
      </c>
      <c r="N359" s="96">
        <f t="shared" si="106"/>
        <v>3.5005330527984531</v>
      </c>
    </row>
    <row r="360" spans="1:14" x14ac:dyDescent="0.25">
      <c r="A360" s="25" t="s">
        <v>99</v>
      </c>
      <c r="B360" s="32">
        <f t="shared" ref="B360:N360" si="107">MIN(B348:B354)</f>
        <v>22.349</v>
      </c>
      <c r="C360" s="32">
        <f t="shared" si="107"/>
        <v>20.411000000000001</v>
      </c>
      <c r="D360" s="32">
        <f t="shared" si="107"/>
        <v>21.172999999999998</v>
      </c>
      <c r="E360" s="32">
        <f t="shared" si="107"/>
        <v>22.154</v>
      </c>
      <c r="F360" s="32">
        <f t="shared" si="107"/>
        <v>23.664999999999999</v>
      </c>
      <c r="G360" s="32">
        <f t="shared" si="107"/>
        <v>23.821999999999999</v>
      </c>
      <c r="H360" s="32">
        <f t="shared" si="107"/>
        <v>24.225000000000001</v>
      </c>
      <c r="I360" s="32">
        <f t="shared" si="107"/>
        <v>24.321000000000002</v>
      </c>
      <c r="J360" s="32">
        <f t="shared" si="107"/>
        <v>24.082999999999998</v>
      </c>
      <c r="K360" s="32">
        <f t="shared" si="107"/>
        <v>23.643999999999998</v>
      </c>
      <c r="L360" s="32">
        <f t="shared" si="107"/>
        <v>23.605</v>
      </c>
      <c r="M360" s="32">
        <f t="shared" si="107"/>
        <v>22.713000000000001</v>
      </c>
      <c r="N360" s="96">
        <f t="shared" si="107"/>
        <v>23.079333333333338</v>
      </c>
    </row>
    <row r="361" spans="1:14" x14ac:dyDescent="0.25">
      <c r="A361" s="25" t="s">
        <v>100</v>
      </c>
      <c r="B361" s="32">
        <f t="shared" ref="B361:N361" si="108">MAX(B348:B354)</f>
        <v>23.927</v>
      </c>
      <c r="C361" s="32">
        <f t="shared" si="108"/>
        <v>23.748999999999999</v>
      </c>
      <c r="D361" s="32">
        <f t="shared" si="108"/>
        <v>24.542999999999999</v>
      </c>
      <c r="E361" s="32">
        <f t="shared" si="108"/>
        <v>25.013999999999999</v>
      </c>
      <c r="F361" s="32">
        <f t="shared" si="108"/>
        <v>25.366</v>
      </c>
      <c r="G361" s="32">
        <f t="shared" si="108"/>
        <v>25.931000000000001</v>
      </c>
      <c r="H361" s="32">
        <f t="shared" si="108"/>
        <v>25.954000000000001</v>
      </c>
      <c r="I361" s="32">
        <f t="shared" si="108"/>
        <v>25.638999999999999</v>
      </c>
      <c r="J361" s="32">
        <f t="shared" si="108"/>
        <v>25.86</v>
      </c>
      <c r="K361" s="32">
        <f t="shared" si="108"/>
        <v>25.151</v>
      </c>
      <c r="L361" s="32">
        <f t="shared" si="108"/>
        <v>24.94</v>
      </c>
      <c r="M361" s="32">
        <f t="shared" si="108"/>
        <v>24.882000000000001</v>
      </c>
      <c r="N361" s="96">
        <f t="shared" si="108"/>
        <v>25.079666666666668</v>
      </c>
    </row>
    <row r="362" spans="1:14" x14ac:dyDescent="0.25">
      <c r="A362" s="25" t="s">
        <v>101</v>
      </c>
      <c r="B362" s="32">
        <f t="shared" ref="B362:N362" si="109">QUARTILE(B348:B354,1)</f>
        <v>22.44725</v>
      </c>
      <c r="C362" s="32">
        <f t="shared" si="109"/>
        <v>22.379000000000001</v>
      </c>
      <c r="D362" s="32">
        <f t="shared" si="109"/>
        <v>22.399000000000001</v>
      </c>
      <c r="E362" s="32">
        <f t="shared" si="109"/>
        <v>23.605250000000002</v>
      </c>
      <c r="F362" s="32">
        <f t="shared" si="109"/>
        <v>24.482250000000001</v>
      </c>
      <c r="G362" s="32">
        <f t="shared" si="109"/>
        <v>24.516000000000002</v>
      </c>
      <c r="H362" s="32">
        <f t="shared" si="109"/>
        <v>24.392500000000002</v>
      </c>
      <c r="I362" s="32">
        <f t="shared" si="109"/>
        <v>24.379000000000001</v>
      </c>
      <c r="J362" s="32">
        <f t="shared" si="109"/>
        <v>24.233000000000001</v>
      </c>
      <c r="K362" s="32">
        <f t="shared" si="109"/>
        <v>23.899000000000001</v>
      </c>
      <c r="L362" s="32">
        <f t="shared" si="109"/>
        <v>23.879249999999999</v>
      </c>
      <c r="M362" s="32">
        <f t="shared" si="109"/>
        <v>23.565999999999999</v>
      </c>
      <c r="N362" s="96">
        <f t="shared" si="109"/>
        <v>23.572145833333337</v>
      </c>
    </row>
    <row r="363" spans="1:14" x14ac:dyDescent="0.25">
      <c r="A363" s="25" t="s">
        <v>102</v>
      </c>
      <c r="B363" s="32">
        <f t="shared" ref="B363:N363" si="110">QUARTILE(B348:B354,2)</f>
        <v>22.5975</v>
      </c>
      <c r="C363" s="32">
        <f t="shared" si="110"/>
        <v>22.486999999999998</v>
      </c>
      <c r="D363" s="32">
        <f t="shared" si="110"/>
        <v>22.827999999999999</v>
      </c>
      <c r="E363" s="32">
        <f t="shared" si="110"/>
        <v>23.866999999999997</v>
      </c>
      <c r="F363" s="32">
        <f t="shared" si="110"/>
        <v>24.609000000000002</v>
      </c>
      <c r="G363" s="32">
        <f t="shared" si="110"/>
        <v>24.744</v>
      </c>
      <c r="H363" s="32">
        <f t="shared" si="110"/>
        <v>24.468499999999999</v>
      </c>
      <c r="I363" s="32">
        <f t="shared" si="110"/>
        <v>24.568999999999999</v>
      </c>
      <c r="J363" s="32">
        <f t="shared" si="110"/>
        <v>24.287999999999997</v>
      </c>
      <c r="K363" s="32">
        <f t="shared" si="110"/>
        <v>24.226500000000001</v>
      </c>
      <c r="L363" s="32">
        <f t="shared" si="110"/>
        <v>24.007000000000001</v>
      </c>
      <c r="M363" s="32">
        <f t="shared" si="110"/>
        <v>23.798999999999999</v>
      </c>
      <c r="N363" s="96">
        <f t="shared" si="110"/>
        <v>23.760874999999999</v>
      </c>
    </row>
    <row r="364" spans="1:14" x14ac:dyDescent="0.25">
      <c r="A364" s="25" t="s">
        <v>103</v>
      </c>
      <c r="B364" s="32">
        <f t="shared" ref="B364:N364" si="111">QUARTILE(B348:B354,3)</f>
        <v>23.018000000000001</v>
      </c>
      <c r="C364" s="32">
        <f t="shared" si="111"/>
        <v>22.663</v>
      </c>
      <c r="D364" s="32">
        <f t="shared" si="111"/>
        <v>23.1</v>
      </c>
      <c r="E364" s="32">
        <f t="shared" si="111"/>
        <v>24.12425</v>
      </c>
      <c r="F364" s="32">
        <f t="shared" si="111"/>
        <v>24.811500000000002</v>
      </c>
      <c r="G364" s="32">
        <f t="shared" si="111"/>
        <v>24.94875</v>
      </c>
      <c r="H364" s="32">
        <f t="shared" si="111"/>
        <v>24.540750000000003</v>
      </c>
      <c r="I364" s="32">
        <f t="shared" si="111"/>
        <v>24.78</v>
      </c>
      <c r="J364" s="32">
        <f t="shared" si="111"/>
        <v>24.63175</v>
      </c>
      <c r="K364" s="32">
        <f t="shared" si="111"/>
        <v>24.569749999999999</v>
      </c>
      <c r="L364" s="32">
        <f t="shared" si="111"/>
        <v>24.366500000000002</v>
      </c>
      <c r="M364" s="32">
        <f t="shared" si="111"/>
        <v>24.097999999999999</v>
      </c>
      <c r="N364" s="96">
        <f t="shared" si="111"/>
        <v>24.108916666666666</v>
      </c>
    </row>
    <row r="367" spans="1:14" ht="18.75" x14ac:dyDescent="0.3">
      <c r="A367" s="26" t="s">
        <v>46</v>
      </c>
    </row>
    <row r="368" spans="1:14" ht="15.75" x14ac:dyDescent="0.25">
      <c r="A368" s="23" t="s">
        <v>112</v>
      </c>
      <c r="N368" s="91"/>
    </row>
    <row r="369" spans="1:14" ht="15.75" x14ac:dyDescent="0.25">
      <c r="A369" s="24" t="s">
        <v>14</v>
      </c>
      <c r="B369" s="93" t="s">
        <v>82</v>
      </c>
      <c r="C369" s="93" t="s">
        <v>83</v>
      </c>
      <c r="D369" s="93" t="s">
        <v>84</v>
      </c>
      <c r="E369" s="93" t="s">
        <v>85</v>
      </c>
      <c r="F369" s="93" t="s">
        <v>86</v>
      </c>
      <c r="G369" s="93" t="s">
        <v>87</v>
      </c>
      <c r="H369" s="93" t="s">
        <v>88</v>
      </c>
      <c r="I369" s="93" t="s">
        <v>89</v>
      </c>
      <c r="J369" s="93" t="s">
        <v>90</v>
      </c>
      <c r="K369" s="93" t="s">
        <v>91</v>
      </c>
      <c r="L369" s="93" t="s">
        <v>92</v>
      </c>
      <c r="M369" s="93" t="s">
        <v>93</v>
      </c>
      <c r="N369" s="94" t="s">
        <v>94</v>
      </c>
    </row>
    <row r="370" spans="1:14" x14ac:dyDescent="0.25">
      <c r="A370" s="2">
        <v>2007</v>
      </c>
      <c r="B370" s="32"/>
      <c r="C370" s="32"/>
      <c r="D370" s="32"/>
      <c r="E370" s="32">
        <v>22.1</v>
      </c>
      <c r="F370" s="32">
        <v>22.4</v>
      </c>
      <c r="G370" s="32">
        <v>22.5</v>
      </c>
      <c r="H370" s="32">
        <v>22.4</v>
      </c>
      <c r="I370" s="32">
        <v>22</v>
      </c>
      <c r="J370" s="32">
        <v>22.1</v>
      </c>
      <c r="K370" s="32">
        <v>21.7</v>
      </c>
      <c r="L370" s="32">
        <v>22.1</v>
      </c>
      <c r="M370" s="32">
        <v>21.6</v>
      </c>
      <c r="N370" s="96"/>
    </row>
    <row r="371" spans="1:14" x14ac:dyDescent="0.25">
      <c r="A371" s="2">
        <v>2008</v>
      </c>
      <c r="B371" s="32">
        <v>20.9</v>
      </c>
      <c r="C371" s="32">
        <v>20.8</v>
      </c>
      <c r="D371" s="32">
        <v>20.8</v>
      </c>
      <c r="E371" s="32">
        <v>21.5</v>
      </c>
      <c r="F371" s="32">
        <v>21.8</v>
      </c>
      <c r="G371" s="32">
        <v>22.3</v>
      </c>
      <c r="H371" s="32">
        <v>21.9</v>
      </c>
      <c r="I371" s="32">
        <v>21.9</v>
      </c>
      <c r="J371" s="32">
        <v>22.1</v>
      </c>
      <c r="K371" s="32">
        <v>21.9</v>
      </c>
      <c r="L371" s="32">
        <v>21.4</v>
      </c>
      <c r="M371" s="32">
        <v>21.4</v>
      </c>
      <c r="N371" s="96">
        <f t="shared" ref="N371:N383" si="112">AVERAGE(B371:M371)</f>
        <v>21.558333333333334</v>
      </c>
    </row>
    <row r="372" spans="1:14" x14ac:dyDescent="0.25">
      <c r="A372" s="2">
        <v>2009</v>
      </c>
      <c r="B372" s="32">
        <v>21.2</v>
      </c>
      <c r="C372" s="32">
        <v>20.9</v>
      </c>
      <c r="D372" s="32">
        <v>20.8</v>
      </c>
      <c r="E372" s="32">
        <v>21.4</v>
      </c>
      <c r="F372" s="32">
        <v>22.3</v>
      </c>
      <c r="G372" s="32">
        <v>22.3</v>
      </c>
      <c r="H372" s="32">
        <v>22.4</v>
      </c>
      <c r="I372" s="32">
        <v>22.2</v>
      </c>
      <c r="J372" s="32">
        <v>22.5</v>
      </c>
      <c r="K372" s="32">
        <v>22</v>
      </c>
      <c r="L372" s="32">
        <v>22</v>
      </c>
      <c r="M372" s="32">
        <v>22.4</v>
      </c>
      <c r="N372" s="96">
        <f t="shared" si="112"/>
        <v>21.866666666666664</v>
      </c>
    </row>
    <row r="373" spans="1:14" x14ac:dyDescent="0.25">
      <c r="A373" s="2">
        <v>2010</v>
      </c>
      <c r="B373" s="32">
        <v>21.7</v>
      </c>
      <c r="C373" s="32">
        <v>22.2</v>
      </c>
      <c r="D373" s="32">
        <v>22.3</v>
      </c>
      <c r="E373" s="32">
        <v>22.9</v>
      </c>
      <c r="F373" s="32">
        <v>23</v>
      </c>
      <c r="G373" s="32">
        <v>22.5</v>
      </c>
      <c r="H373" s="32">
        <v>22.3</v>
      </c>
      <c r="I373" s="32">
        <v>22.3</v>
      </c>
      <c r="J373" s="32">
        <v>21.9</v>
      </c>
      <c r="K373" s="32">
        <v>21.9</v>
      </c>
      <c r="L373" s="32">
        <v>21.2</v>
      </c>
      <c r="M373" s="32">
        <v>20.5</v>
      </c>
      <c r="N373" s="96">
        <f t="shared" si="112"/>
        <v>22.058333333333337</v>
      </c>
    </row>
    <row r="374" spans="1:14" x14ac:dyDescent="0.25">
      <c r="A374" s="2">
        <v>2011</v>
      </c>
      <c r="B374" s="32">
        <v>21.2</v>
      </c>
      <c r="C374" s="32">
        <v>21.3</v>
      </c>
      <c r="D374" s="32">
        <v>21.1</v>
      </c>
      <c r="E374" s="32">
        <v>22</v>
      </c>
      <c r="F374" s="32"/>
      <c r="G374" s="32"/>
      <c r="H374" s="32"/>
      <c r="I374" s="32">
        <v>22.3</v>
      </c>
      <c r="J374" s="32">
        <v>22.1</v>
      </c>
      <c r="K374" s="32">
        <v>21.3</v>
      </c>
      <c r="L374" s="32">
        <v>21.4</v>
      </c>
      <c r="M374" s="32"/>
      <c r="N374" s="96"/>
    </row>
    <row r="375" spans="1:14" x14ac:dyDescent="0.25">
      <c r="A375" s="2">
        <v>2012</v>
      </c>
      <c r="B375" s="32"/>
      <c r="C375" s="32"/>
      <c r="D375" s="32"/>
      <c r="E375" s="32"/>
      <c r="F375" s="32"/>
      <c r="G375" s="32"/>
      <c r="H375" s="32"/>
      <c r="I375" s="32"/>
      <c r="J375" s="32"/>
      <c r="K375" s="32"/>
      <c r="L375" s="32"/>
      <c r="M375" s="32"/>
      <c r="N375" s="96"/>
    </row>
    <row r="376" spans="1:14" x14ac:dyDescent="0.25">
      <c r="A376" s="2">
        <v>2013</v>
      </c>
      <c r="B376" s="32"/>
      <c r="C376" s="32"/>
      <c r="D376" s="32">
        <v>21.4</v>
      </c>
      <c r="E376" s="32">
        <v>22</v>
      </c>
      <c r="F376" s="32">
        <v>22</v>
      </c>
      <c r="G376" s="32">
        <v>22.2</v>
      </c>
      <c r="H376" s="32">
        <v>22.5</v>
      </c>
      <c r="I376" s="32">
        <v>21.9</v>
      </c>
      <c r="J376" s="32">
        <v>21.9</v>
      </c>
      <c r="K376" s="32">
        <v>21.7</v>
      </c>
      <c r="L376" s="32">
        <v>21.6</v>
      </c>
      <c r="M376" s="32">
        <v>21.7</v>
      </c>
      <c r="N376" s="96">
        <f t="shared" si="112"/>
        <v>21.889999999999997</v>
      </c>
    </row>
    <row r="377" spans="1:14" x14ac:dyDescent="0.25">
      <c r="A377" s="2">
        <v>2014</v>
      </c>
      <c r="B377" s="32">
        <v>21.055555555555557</v>
      </c>
      <c r="C377" s="32">
        <v>20.833333333333332</v>
      </c>
      <c r="D377" s="32">
        <v>20.944444444444443</v>
      </c>
      <c r="E377" s="32">
        <v>21.944444444444443</v>
      </c>
      <c r="F377" s="32">
        <v>22.166666666666671</v>
      </c>
      <c r="G377" s="32">
        <v>22.666666666666668</v>
      </c>
      <c r="H377" s="32">
        <v>23.055555555555557</v>
      </c>
      <c r="I377" s="32">
        <v>22.722222222222225</v>
      </c>
      <c r="J377" s="32">
        <v>22.388888888888889</v>
      </c>
      <c r="K377" s="32">
        <v>22.222222222222221</v>
      </c>
      <c r="L377" s="32">
        <v>22.5</v>
      </c>
      <c r="M377" s="32">
        <v>22.388888888888889</v>
      </c>
      <c r="N377" s="96">
        <f t="shared" si="112"/>
        <v>22.074074074074076</v>
      </c>
    </row>
    <row r="378" spans="1:14" x14ac:dyDescent="0.25">
      <c r="A378" s="2">
        <v>2015</v>
      </c>
      <c r="B378" s="32"/>
      <c r="C378" s="32"/>
      <c r="D378" s="32">
        <v>20.7</v>
      </c>
      <c r="E378" s="32">
        <v>22.052</v>
      </c>
      <c r="F378" s="32">
        <v>22.491</v>
      </c>
      <c r="G378" s="32">
        <v>22.741</v>
      </c>
      <c r="H378" s="32">
        <v>22.423999999999999</v>
      </c>
      <c r="I378" s="32">
        <v>22.492000000000001</v>
      </c>
      <c r="J378" s="32">
        <v>22.53</v>
      </c>
      <c r="K378" s="32">
        <v>22.071999999999999</v>
      </c>
      <c r="L378" s="32">
        <v>21.998999999999999</v>
      </c>
      <c r="M378" s="32">
        <v>22.619</v>
      </c>
    </row>
    <row r="379" spans="1:14" x14ac:dyDescent="0.25">
      <c r="A379" s="2">
        <v>2016</v>
      </c>
      <c r="B379" s="32">
        <v>21.198</v>
      </c>
      <c r="C379" s="32">
        <v>20.959</v>
      </c>
      <c r="D379" s="32">
        <v>21.155000000000001</v>
      </c>
      <c r="E379" s="32">
        <v>21.538</v>
      </c>
      <c r="F379" s="32">
        <v>22.338999999999999</v>
      </c>
      <c r="G379" s="32">
        <v>22.106999999999999</v>
      </c>
      <c r="H379" s="32">
        <v>22.111000000000001</v>
      </c>
      <c r="I379" s="32">
        <v>22.286999999999999</v>
      </c>
      <c r="J379" s="32">
        <v>21.812999999999999</v>
      </c>
      <c r="K379" s="32">
        <v>21.443000000000001</v>
      </c>
      <c r="L379" s="32">
        <v>21.241</v>
      </c>
      <c r="M379" s="32">
        <v>21.597999999999999</v>
      </c>
      <c r="N379" s="96">
        <f t="shared" si="112"/>
        <v>21.649083333333333</v>
      </c>
    </row>
    <row r="380" spans="1:14" x14ac:dyDescent="0.25">
      <c r="A380" s="2">
        <v>2017</v>
      </c>
      <c r="B380" s="32">
        <v>20.640999999999998</v>
      </c>
      <c r="C380" s="32">
        <v>20.552</v>
      </c>
      <c r="D380" s="32">
        <v>21.068000000000001</v>
      </c>
      <c r="E380" s="32">
        <v>21.864999999999998</v>
      </c>
      <c r="F380" s="32">
        <v>22.042000000000002</v>
      </c>
      <c r="G380" s="32">
        <v>21.9</v>
      </c>
      <c r="H380" s="32">
        <v>22.26</v>
      </c>
      <c r="I380" s="32">
        <v>21.934000000000001</v>
      </c>
      <c r="J380" s="32">
        <v>21.821999999999999</v>
      </c>
      <c r="K380" s="32">
        <v>21.641999999999999</v>
      </c>
      <c r="L380" s="32">
        <v>21.123999999999999</v>
      </c>
      <c r="M380" s="32">
        <v>21.411000000000001</v>
      </c>
      <c r="N380" s="96">
        <f t="shared" si="112"/>
        <v>21.521749999999997</v>
      </c>
    </row>
    <row r="381" spans="1:14" x14ac:dyDescent="0.25">
      <c r="A381" s="2">
        <v>2018</v>
      </c>
      <c r="B381" s="32">
        <v>21.047000000000001</v>
      </c>
      <c r="C381" s="32">
        <v>19.193999999999999</v>
      </c>
      <c r="D381" s="32"/>
      <c r="E381" s="32">
        <v>18.401</v>
      </c>
      <c r="F381" s="32">
        <v>21.768999999999998</v>
      </c>
      <c r="G381" s="32">
        <v>22.268999999999998</v>
      </c>
      <c r="H381" s="32">
        <v>22.524999999999999</v>
      </c>
      <c r="I381" s="32">
        <v>22.276</v>
      </c>
      <c r="J381" s="32">
        <v>21.757999999999999</v>
      </c>
      <c r="K381" s="32">
        <v>21.292000000000002</v>
      </c>
      <c r="L381" s="32">
        <v>22.058</v>
      </c>
      <c r="M381" s="32">
        <v>21.56</v>
      </c>
      <c r="N381" s="96">
        <f t="shared" si="112"/>
        <v>21.286272727272731</v>
      </c>
    </row>
    <row r="382" spans="1:14" x14ac:dyDescent="0.25">
      <c r="A382" s="2">
        <v>2019</v>
      </c>
      <c r="B382" s="32">
        <v>20.728000000000002</v>
      </c>
      <c r="C382" s="32">
        <v>20.696000000000002</v>
      </c>
      <c r="D382" s="32">
        <v>20.63</v>
      </c>
      <c r="E382" s="32">
        <v>21.635000000000002</v>
      </c>
      <c r="F382" s="32">
        <v>22.24</v>
      </c>
      <c r="G382" s="32">
        <v>22.78</v>
      </c>
      <c r="H382" s="32">
        <v>22.338999999999999</v>
      </c>
      <c r="I382" s="32">
        <v>22.38</v>
      </c>
      <c r="J382" s="32">
        <v>21.939</v>
      </c>
      <c r="K382" s="32">
        <v>21.448</v>
      </c>
      <c r="L382" s="32">
        <v>22.177</v>
      </c>
      <c r="M382" s="32">
        <v>22.32</v>
      </c>
      <c r="N382" s="96">
        <f t="shared" si="112"/>
        <v>21.776</v>
      </c>
    </row>
    <row r="383" spans="1:14" x14ac:dyDescent="0.25">
      <c r="A383" s="2">
        <v>2020</v>
      </c>
      <c r="B383" s="32">
        <v>21.568000000000001</v>
      </c>
      <c r="C383" s="32">
        <v>21.34</v>
      </c>
      <c r="D383" s="32">
        <v>20.684999999999999</v>
      </c>
      <c r="E383" s="32">
        <v>22.036999999999999</v>
      </c>
      <c r="F383" s="32">
        <v>22.675999999999998</v>
      </c>
      <c r="G383" s="32">
        <v>22.201000000000001</v>
      </c>
      <c r="H383" s="32">
        <v>22.123000000000001</v>
      </c>
      <c r="I383" s="32">
        <v>21.888000000000002</v>
      </c>
      <c r="J383" s="32">
        <v>21.678000000000001</v>
      </c>
      <c r="K383" s="32">
        <v>21.516999999999999</v>
      </c>
      <c r="L383" s="32">
        <v>21.093</v>
      </c>
      <c r="M383" s="32">
        <v>21.641999999999999</v>
      </c>
      <c r="N383" s="96">
        <f t="shared" si="112"/>
        <v>21.703999999999997</v>
      </c>
    </row>
    <row r="385" spans="1:14" x14ac:dyDescent="0.25">
      <c r="A385" s="25" t="s">
        <v>96</v>
      </c>
      <c r="B385" s="32">
        <f>AVERAGE(B370:B382)</f>
        <v>21.074395061728396</v>
      </c>
      <c r="C385" s="32">
        <f t="shared" ref="C385:N385" si="113">AVERAGE(C370:C382)</f>
        <v>20.826037037037036</v>
      </c>
      <c r="D385" s="32">
        <f t="shared" si="113"/>
        <v>21.089744444444445</v>
      </c>
      <c r="E385" s="32">
        <f t="shared" si="113"/>
        <v>21.611287037037041</v>
      </c>
      <c r="F385" s="32">
        <f t="shared" si="113"/>
        <v>22.231606060606062</v>
      </c>
      <c r="G385" s="32">
        <f t="shared" si="113"/>
        <v>22.387606060606064</v>
      </c>
      <c r="H385" s="32">
        <f t="shared" si="113"/>
        <v>22.383141414141413</v>
      </c>
      <c r="I385" s="32">
        <f t="shared" si="113"/>
        <v>22.224268518518517</v>
      </c>
      <c r="J385" s="32">
        <f t="shared" si="113"/>
        <v>22.070907407407407</v>
      </c>
      <c r="K385" s="32">
        <f t="shared" si="113"/>
        <v>21.718268518518517</v>
      </c>
      <c r="L385" s="32">
        <f t="shared" si="113"/>
        <v>21.733249999999998</v>
      </c>
      <c r="M385" s="32">
        <f t="shared" si="113"/>
        <v>21.772444444444446</v>
      </c>
      <c r="N385" s="96">
        <f t="shared" si="113"/>
        <v>21.742279274223719</v>
      </c>
    </row>
    <row r="386" spans="1:14" x14ac:dyDescent="0.25">
      <c r="A386" s="25" t="s">
        <v>97</v>
      </c>
      <c r="B386" s="32">
        <f>STDEV(B370:B382)</f>
        <v>0.31175968165939544</v>
      </c>
      <c r="C386" s="32">
        <f t="shared" ref="C386:N386" si="114">STDEV(C370:C382)</f>
        <v>0.78197240723635031</v>
      </c>
      <c r="D386" s="32">
        <f t="shared" si="114"/>
        <v>0.48512252366073794</v>
      </c>
      <c r="E386" s="32">
        <f t="shared" si="114"/>
        <v>1.0846160698542862</v>
      </c>
      <c r="F386" s="32">
        <f t="shared" si="114"/>
        <v>0.3458973456639608</v>
      </c>
      <c r="G386" s="32">
        <f t="shared" si="114"/>
        <v>0.27624489208678726</v>
      </c>
      <c r="H386" s="32">
        <f t="shared" si="114"/>
        <v>0.28629875223812812</v>
      </c>
      <c r="I386" s="32">
        <f t="shared" si="114"/>
        <v>0.25359479444931904</v>
      </c>
      <c r="J386" s="32">
        <f t="shared" si="114"/>
        <v>0.26980434709051976</v>
      </c>
      <c r="K386" s="32">
        <f t="shared" si="114"/>
        <v>0.30696108491237029</v>
      </c>
      <c r="L386" s="32">
        <f t="shared" si="114"/>
        <v>0.45769027339854701</v>
      </c>
      <c r="M386" s="32">
        <f t="shared" si="114"/>
        <v>0.61557483122647738</v>
      </c>
      <c r="N386" s="96">
        <f t="shared" si="114"/>
        <v>0.26160691057319363</v>
      </c>
    </row>
    <row r="387" spans="1:14" x14ac:dyDescent="0.25">
      <c r="A387" s="25" t="s">
        <v>98</v>
      </c>
      <c r="B387" s="32">
        <f t="shared" ref="B387:N387" si="115">B386/B385*100</f>
        <v>1.4793292084837038</v>
      </c>
      <c r="C387" s="32">
        <f t="shared" si="115"/>
        <v>3.7547825630276663</v>
      </c>
      <c r="D387" s="32">
        <f t="shared" si="115"/>
        <v>2.3002769186638061</v>
      </c>
      <c r="E387" s="32">
        <f t="shared" si="115"/>
        <v>5.0187481569028742</v>
      </c>
      <c r="F387" s="32">
        <f t="shared" si="115"/>
        <v>1.5558810493538011</v>
      </c>
      <c r="G387" s="32">
        <f t="shared" si="115"/>
        <v>1.2339188537575552</v>
      </c>
      <c r="H387" s="32">
        <f t="shared" si="115"/>
        <v>1.2790820865620223</v>
      </c>
      <c r="I387" s="32">
        <f t="shared" si="115"/>
        <v>1.1410715013545192</v>
      </c>
      <c r="J387" s="32">
        <f t="shared" si="115"/>
        <v>1.2224433826403005</v>
      </c>
      <c r="K387" s="32">
        <f t="shared" si="115"/>
        <v>1.4133773355395884</v>
      </c>
      <c r="L387" s="32">
        <f t="shared" si="115"/>
        <v>2.1059449157330223</v>
      </c>
      <c r="M387" s="32">
        <f t="shared" si="115"/>
        <v>2.8273115258013677</v>
      </c>
      <c r="N387" s="96">
        <f t="shared" si="115"/>
        <v>1.203217506654596</v>
      </c>
    </row>
    <row r="388" spans="1:14" x14ac:dyDescent="0.25">
      <c r="A388" s="25" t="s">
        <v>99</v>
      </c>
      <c r="B388" s="32">
        <f>MIN(B370:B382)</f>
        <v>20.640999999999998</v>
      </c>
      <c r="C388" s="32">
        <f t="shared" ref="C388:N388" si="116">MIN(C370:C382)</f>
        <v>19.193999999999999</v>
      </c>
      <c r="D388" s="32">
        <f t="shared" si="116"/>
        <v>20.63</v>
      </c>
      <c r="E388" s="32">
        <f t="shared" si="116"/>
        <v>18.401</v>
      </c>
      <c r="F388" s="32">
        <f t="shared" si="116"/>
        <v>21.768999999999998</v>
      </c>
      <c r="G388" s="32">
        <f t="shared" si="116"/>
        <v>21.9</v>
      </c>
      <c r="H388" s="32">
        <f t="shared" si="116"/>
        <v>21.9</v>
      </c>
      <c r="I388" s="32">
        <f t="shared" si="116"/>
        <v>21.9</v>
      </c>
      <c r="J388" s="32">
        <f t="shared" si="116"/>
        <v>21.757999999999999</v>
      </c>
      <c r="K388" s="32">
        <f t="shared" si="116"/>
        <v>21.292000000000002</v>
      </c>
      <c r="L388" s="32">
        <f t="shared" si="116"/>
        <v>21.123999999999999</v>
      </c>
      <c r="M388" s="32">
        <f t="shared" si="116"/>
        <v>20.5</v>
      </c>
      <c r="N388" s="96">
        <f t="shared" si="116"/>
        <v>21.286272727272731</v>
      </c>
    </row>
    <row r="389" spans="1:14" x14ac:dyDescent="0.25">
      <c r="A389" s="25" t="s">
        <v>100</v>
      </c>
      <c r="B389" s="32">
        <f>MAX(B370:B382)</f>
        <v>21.7</v>
      </c>
      <c r="C389" s="32">
        <f t="shared" ref="C389:N389" si="117">MAX(C370:C382)</f>
        <v>22.2</v>
      </c>
      <c r="D389" s="32">
        <f t="shared" si="117"/>
        <v>22.3</v>
      </c>
      <c r="E389" s="32">
        <f t="shared" si="117"/>
        <v>22.9</v>
      </c>
      <c r="F389" s="32">
        <f t="shared" si="117"/>
        <v>23</v>
      </c>
      <c r="G389" s="32">
        <f t="shared" si="117"/>
        <v>22.78</v>
      </c>
      <c r="H389" s="32">
        <f t="shared" si="117"/>
        <v>23.055555555555557</v>
      </c>
      <c r="I389" s="32">
        <f t="shared" si="117"/>
        <v>22.722222222222225</v>
      </c>
      <c r="J389" s="32">
        <f t="shared" si="117"/>
        <v>22.53</v>
      </c>
      <c r="K389" s="32">
        <f t="shared" si="117"/>
        <v>22.222222222222221</v>
      </c>
      <c r="L389" s="32">
        <f t="shared" si="117"/>
        <v>22.5</v>
      </c>
      <c r="M389" s="32">
        <f t="shared" si="117"/>
        <v>22.619</v>
      </c>
      <c r="N389" s="96">
        <f t="shared" si="117"/>
        <v>22.074074074074076</v>
      </c>
    </row>
    <row r="390" spans="1:14" x14ac:dyDescent="0.25">
      <c r="A390" s="25" t="s">
        <v>101</v>
      </c>
      <c r="B390" s="32">
        <f>QUARTILE(B370:B382,1)</f>
        <v>20.9</v>
      </c>
      <c r="C390" s="32">
        <f t="shared" ref="C390:N390" si="118">QUARTILE(C370:C382,1)</f>
        <v>20.696000000000002</v>
      </c>
      <c r="D390" s="32">
        <f t="shared" si="118"/>
        <v>20.8</v>
      </c>
      <c r="E390" s="32">
        <f t="shared" si="118"/>
        <v>21.528500000000001</v>
      </c>
      <c r="F390" s="32">
        <f t="shared" si="118"/>
        <v>22.021000000000001</v>
      </c>
      <c r="G390" s="32">
        <f t="shared" si="118"/>
        <v>22.234499999999997</v>
      </c>
      <c r="H390" s="32">
        <f t="shared" si="118"/>
        <v>22.28</v>
      </c>
      <c r="I390" s="32">
        <f t="shared" si="118"/>
        <v>21.983499999999999</v>
      </c>
      <c r="J390" s="32">
        <f t="shared" si="118"/>
        <v>21.880499999999998</v>
      </c>
      <c r="K390" s="32">
        <f t="shared" si="118"/>
        <v>21.446750000000002</v>
      </c>
      <c r="L390" s="32">
        <f t="shared" si="118"/>
        <v>21.360250000000001</v>
      </c>
      <c r="M390" s="32">
        <f t="shared" si="118"/>
        <v>21.485500000000002</v>
      </c>
      <c r="N390" s="96">
        <f t="shared" si="118"/>
        <v>21.558333333333334</v>
      </c>
    </row>
    <row r="391" spans="1:14" x14ac:dyDescent="0.25">
      <c r="A391" s="25" t="s">
        <v>102</v>
      </c>
      <c r="B391" s="32">
        <f>QUARTILE(B370:B382,2)</f>
        <v>21.055555555555557</v>
      </c>
      <c r="C391" s="32">
        <f t="shared" ref="C391:N391" si="119">QUARTILE(C370:C382,2)</f>
        <v>20.833333333333332</v>
      </c>
      <c r="D391" s="32">
        <f t="shared" si="119"/>
        <v>21.00622222222222</v>
      </c>
      <c r="E391" s="32">
        <f t="shared" si="119"/>
        <v>21.904722222222219</v>
      </c>
      <c r="F391" s="32">
        <f t="shared" si="119"/>
        <v>22.24</v>
      </c>
      <c r="G391" s="32">
        <f t="shared" si="119"/>
        <v>22.3</v>
      </c>
      <c r="H391" s="32">
        <f t="shared" si="119"/>
        <v>22.4</v>
      </c>
      <c r="I391" s="32">
        <f t="shared" si="119"/>
        <v>22.281500000000001</v>
      </c>
      <c r="J391" s="32">
        <f t="shared" si="119"/>
        <v>22.019500000000001</v>
      </c>
      <c r="K391" s="32">
        <f t="shared" si="119"/>
        <v>21.7</v>
      </c>
      <c r="L391" s="32">
        <f t="shared" si="119"/>
        <v>21.799500000000002</v>
      </c>
      <c r="M391" s="32">
        <f t="shared" si="119"/>
        <v>21.6</v>
      </c>
      <c r="N391" s="96">
        <f t="shared" si="119"/>
        <v>21.776</v>
      </c>
    </row>
    <row r="392" spans="1:14" x14ac:dyDescent="0.25">
      <c r="A392" s="25" t="s">
        <v>103</v>
      </c>
      <c r="B392" s="32">
        <f>QUARTILE(B370:B382,3)</f>
        <v>21.2</v>
      </c>
      <c r="C392" s="32">
        <f t="shared" ref="C392:N392" si="120">QUARTILE(C370:C382,3)</f>
        <v>20.959</v>
      </c>
      <c r="D392" s="32">
        <f t="shared" si="120"/>
        <v>21.141249999999999</v>
      </c>
      <c r="E392" s="32">
        <f t="shared" si="120"/>
        <v>22.012999999999998</v>
      </c>
      <c r="F392" s="32">
        <f t="shared" si="120"/>
        <v>22.369499999999999</v>
      </c>
      <c r="G392" s="32">
        <f t="shared" si="120"/>
        <v>22.583333333333336</v>
      </c>
      <c r="H392" s="32">
        <f t="shared" si="120"/>
        <v>22.462</v>
      </c>
      <c r="I392" s="32">
        <f t="shared" si="120"/>
        <v>22.32</v>
      </c>
      <c r="J392" s="32">
        <f t="shared" si="120"/>
        <v>22.172222222222224</v>
      </c>
      <c r="K392" s="32">
        <f t="shared" si="120"/>
        <v>21.924999999999997</v>
      </c>
      <c r="L392" s="32">
        <f t="shared" si="120"/>
        <v>22.0685</v>
      </c>
      <c r="M392" s="32">
        <f t="shared" si="120"/>
        <v>22.354444444444447</v>
      </c>
      <c r="N392" s="96">
        <f t="shared" si="120"/>
        <v>21.889999999999997</v>
      </c>
    </row>
    <row r="395" spans="1:14" ht="18.75" x14ac:dyDescent="0.3">
      <c r="A395" s="26" t="s">
        <v>49</v>
      </c>
    </row>
    <row r="396" spans="1:14" ht="15.75" x14ac:dyDescent="0.25">
      <c r="A396" s="23" t="s">
        <v>112</v>
      </c>
      <c r="N396" s="91"/>
    </row>
    <row r="397" spans="1:14" ht="15.75" x14ac:dyDescent="0.25">
      <c r="A397" s="24" t="s">
        <v>14</v>
      </c>
      <c r="B397" s="93" t="s">
        <v>82</v>
      </c>
      <c r="C397" s="93" t="s">
        <v>83</v>
      </c>
      <c r="D397" s="93" t="s">
        <v>84</v>
      </c>
      <c r="E397" s="93" t="s">
        <v>85</v>
      </c>
      <c r="F397" s="93" t="s">
        <v>86</v>
      </c>
      <c r="G397" s="93" t="s">
        <v>87</v>
      </c>
      <c r="H397" s="93" t="s">
        <v>88</v>
      </c>
      <c r="I397" s="93" t="s">
        <v>89</v>
      </c>
      <c r="J397" s="93" t="s">
        <v>90</v>
      </c>
      <c r="K397" s="93" t="s">
        <v>91</v>
      </c>
      <c r="L397" s="93" t="s">
        <v>92</v>
      </c>
      <c r="M397" s="93" t="s">
        <v>93</v>
      </c>
      <c r="N397" s="94" t="s">
        <v>94</v>
      </c>
    </row>
    <row r="398" spans="1:14" x14ac:dyDescent="0.25">
      <c r="A398" s="2">
        <v>2000</v>
      </c>
      <c r="B398" s="32"/>
      <c r="C398" s="32"/>
      <c r="D398" s="32"/>
      <c r="E398" s="32"/>
      <c r="F398" s="32"/>
      <c r="G398" s="32">
        <v>21.5</v>
      </c>
      <c r="H398" s="32">
        <v>21.3</v>
      </c>
      <c r="I398" s="32">
        <v>24.8</v>
      </c>
      <c r="J398" s="32">
        <v>24.5</v>
      </c>
      <c r="K398" s="32">
        <v>24.7</v>
      </c>
      <c r="L398" s="32">
        <v>24.5</v>
      </c>
      <c r="M398" s="32">
        <v>24.3</v>
      </c>
      <c r="N398" s="96"/>
    </row>
    <row r="399" spans="1:14" x14ac:dyDescent="0.25">
      <c r="A399" s="2">
        <v>2001</v>
      </c>
      <c r="B399" s="32">
        <v>23.6</v>
      </c>
      <c r="C399" s="32">
        <v>23.6</v>
      </c>
      <c r="D399" s="32">
        <v>23.9</v>
      </c>
      <c r="E399" s="32">
        <v>24.6</v>
      </c>
      <c r="F399" s="32">
        <v>25.2</v>
      </c>
      <c r="G399" s="32">
        <v>25.8</v>
      </c>
      <c r="H399" s="32">
        <v>25.6</v>
      </c>
      <c r="I399" s="32">
        <v>26.4</v>
      </c>
      <c r="J399" s="32">
        <v>25.5</v>
      </c>
      <c r="K399" s="32">
        <v>26</v>
      </c>
      <c r="L399" s="32">
        <v>25.4</v>
      </c>
      <c r="M399" s="32">
        <v>25.1</v>
      </c>
      <c r="N399" s="96">
        <f>AVERAGE(B399:M399)</f>
        <v>25.058333333333334</v>
      </c>
    </row>
    <row r="400" spans="1:14" x14ac:dyDescent="0.25">
      <c r="A400" s="2">
        <v>2002</v>
      </c>
      <c r="B400" s="32">
        <v>25.1</v>
      </c>
      <c r="C400" s="32">
        <v>24.2</v>
      </c>
      <c r="D400" s="32">
        <v>24.4</v>
      </c>
      <c r="E400" s="32">
        <v>24.9</v>
      </c>
      <c r="F400" s="32">
        <v>25.6</v>
      </c>
      <c r="G400" s="32">
        <v>25.7</v>
      </c>
      <c r="H400" s="32">
        <v>25.7</v>
      </c>
      <c r="I400" s="32">
        <v>27.3</v>
      </c>
      <c r="J400" s="32">
        <v>27.2</v>
      </c>
      <c r="K400" s="32">
        <v>26.9</v>
      </c>
      <c r="L400" s="32">
        <v>25.8</v>
      </c>
      <c r="M400" s="32">
        <v>24.9</v>
      </c>
      <c r="N400" s="96">
        <f>AVERAGE(B400:M400)</f>
        <v>25.641666666666662</v>
      </c>
    </row>
    <row r="401" spans="1:14" x14ac:dyDescent="0.25">
      <c r="A401" s="2">
        <v>2003</v>
      </c>
      <c r="B401" s="32">
        <v>24.4</v>
      </c>
      <c r="C401" s="32">
        <v>24.2</v>
      </c>
      <c r="D401" s="32">
        <v>24.5</v>
      </c>
      <c r="E401" s="32">
        <v>24.6</v>
      </c>
      <c r="F401" s="32">
        <v>24.6</v>
      </c>
      <c r="G401" s="32">
        <v>24.6</v>
      </c>
      <c r="H401" s="32">
        <v>24.7</v>
      </c>
      <c r="I401" s="32">
        <v>24.4</v>
      </c>
      <c r="J401" s="32">
        <v>24.4</v>
      </c>
      <c r="K401" s="32">
        <v>24.3</v>
      </c>
      <c r="L401" s="32">
        <v>24.2</v>
      </c>
      <c r="M401" s="32">
        <v>24.3</v>
      </c>
      <c r="N401" s="96">
        <f>AVERAGE(B401:M401)</f>
        <v>24.433333333333334</v>
      </c>
    </row>
    <row r="402" spans="1:14" x14ac:dyDescent="0.25">
      <c r="A402" s="2">
        <v>2004</v>
      </c>
      <c r="B402" s="32">
        <v>23.8</v>
      </c>
      <c r="C402" s="32">
        <v>23.8</v>
      </c>
      <c r="D402" s="32">
        <v>24</v>
      </c>
      <c r="E402" s="32">
        <v>24.4</v>
      </c>
      <c r="F402" s="32">
        <v>24.8</v>
      </c>
      <c r="G402" s="32">
        <v>24.8</v>
      </c>
      <c r="H402" s="32">
        <v>24.4</v>
      </c>
      <c r="I402" s="32">
        <v>24.7</v>
      </c>
      <c r="J402" s="32">
        <v>24.2</v>
      </c>
      <c r="K402" s="32">
        <v>24.3</v>
      </c>
      <c r="L402" s="32">
        <v>24.1</v>
      </c>
      <c r="M402" s="32">
        <v>24.1</v>
      </c>
      <c r="N402" s="96">
        <f>AVERAGE(B402:M402)</f>
        <v>24.283333333333335</v>
      </c>
    </row>
    <row r="403" spans="1:14" x14ac:dyDescent="0.25">
      <c r="A403" s="2">
        <v>2005</v>
      </c>
      <c r="B403" s="32"/>
      <c r="C403" s="32"/>
      <c r="D403" s="32"/>
      <c r="E403" s="32">
        <v>24.8</v>
      </c>
      <c r="F403" s="32"/>
      <c r="G403" s="32">
        <v>24.9</v>
      </c>
      <c r="H403" s="32">
        <v>25.7</v>
      </c>
      <c r="I403" s="32">
        <v>25.6</v>
      </c>
      <c r="J403" s="32">
        <v>26</v>
      </c>
      <c r="K403" s="32">
        <v>25.2</v>
      </c>
      <c r="L403" s="32">
        <v>24.7</v>
      </c>
      <c r="M403" s="32">
        <v>24.6</v>
      </c>
      <c r="N403" s="96"/>
    </row>
    <row r="404" spans="1:14" x14ac:dyDescent="0.25">
      <c r="A404" s="2">
        <v>2006</v>
      </c>
      <c r="B404" s="32">
        <v>24</v>
      </c>
      <c r="C404" s="32">
        <v>23.8</v>
      </c>
      <c r="D404" s="32">
        <v>25.1</v>
      </c>
      <c r="E404" s="32">
        <v>26.8</v>
      </c>
      <c r="F404" s="32">
        <v>25.4</v>
      </c>
      <c r="G404" s="32">
        <v>25.2</v>
      </c>
      <c r="H404" s="32">
        <v>25.3</v>
      </c>
      <c r="I404" s="32">
        <v>25.4</v>
      </c>
      <c r="J404" s="32">
        <v>25.1</v>
      </c>
      <c r="K404" s="32">
        <v>24.8</v>
      </c>
      <c r="L404" s="32">
        <v>24.6</v>
      </c>
      <c r="M404" s="32">
        <v>25</v>
      </c>
      <c r="N404" s="96">
        <f t="shared" ref="N404:N418" si="121">AVERAGE(B404:M404)</f>
        <v>25.041666666666668</v>
      </c>
    </row>
    <row r="405" spans="1:14" x14ac:dyDescent="0.25">
      <c r="A405" s="2">
        <v>2007</v>
      </c>
      <c r="B405" s="32">
        <v>24.4</v>
      </c>
      <c r="C405" s="32">
        <v>23.9</v>
      </c>
      <c r="D405" s="32">
        <v>24.2</v>
      </c>
      <c r="E405" s="32">
        <v>24.8</v>
      </c>
      <c r="F405" s="32">
        <v>25.1</v>
      </c>
      <c r="G405" s="32">
        <v>25.2</v>
      </c>
      <c r="H405" s="32">
        <v>25.1</v>
      </c>
      <c r="I405" s="32">
        <v>24.7</v>
      </c>
      <c r="J405" s="32">
        <v>24.9</v>
      </c>
      <c r="K405" s="32">
        <v>24.5</v>
      </c>
      <c r="L405" s="32">
        <v>24.8</v>
      </c>
      <c r="M405" s="32">
        <v>24.3</v>
      </c>
      <c r="N405" s="96">
        <f t="shared" si="121"/>
        <v>24.658333333333331</v>
      </c>
    </row>
    <row r="406" spans="1:14" x14ac:dyDescent="0.25">
      <c r="A406" s="2">
        <v>2008</v>
      </c>
      <c r="B406" s="32">
        <v>23.6</v>
      </c>
      <c r="C406" s="32">
        <v>23.6</v>
      </c>
      <c r="D406" s="32">
        <v>23.5</v>
      </c>
      <c r="E406" s="32">
        <v>24.1</v>
      </c>
      <c r="F406" s="32">
        <v>24.5</v>
      </c>
      <c r="G406" s="32">
        <v>24.9</v>
      </c>
      <c r="H406" s="32">
        <v>24.6</v>
      </c>
      <c r="I406" s="32">
        <v>24.8</v>
      </c>
      <c r="J406" s="32">
        <v>24.8</v>
      </c>
      <c r="K406" s="32">
        <v>24.4</v>
      </c>
      <c r="L406" s="32">
        <v>24.3</v>
      </c>
      <c r="M406" s="32">
        <v>24.5</v>
      </c>
      <c r="N406" s="96">
        <f t="shared" si="121"/>
        <v>24.3</v>
      </c>
    </row>
    <row r="407" spans="1:14" x14ac:dyDescent="0.25">
      <c r="A407" s="2">
        <v>2009</v>
      </c>
      <c r="B407" s="32">
        <v>23.9</v>
      </c>
      <c r="C407" s="32">
        <v>23.6</v>
      </c>
      <c r="D407" s="32">
        <v>23.3</v>
      </c>
      <c r="E407" s="32">
        <v>24.2</v>
      </c>
      <c r="F407" s="32">
        <v>24.9</v>
      </c>
      <c r="G407" s="32">
        <v>24.8</v>
      </c>
      <c r="H407" s="32"/>
      <c r="I407" s="32"/>
      <c r="J407" s="32"/>
      <c r="K407" s="32"/>
      <c r="L407" s="32">
        <v>25.1</v>
      </c>
      <c r="M407" s="32">
        <v>25</v>
      </c>
      <c r="N407" s="96"/>
    </row>
    <row r="408" spans="1:14" x14ac:dyDescent="0.25">
      <c r="A408" s="2">
        <v>2010</v>
      </c>
      <c r="B408" s="32">
        <v>24.3</v>
      </c>
      <c r="C408" s="32">
        <v>24.7</v>
      </c>
      <c r="D408" s="32">
        <v>24.9</v>
      </c>
      <c r="E408" s="32">
        <v>25.3</v>
      </c>
      <c r="F408" s="32">
        <v>25.2</v>
      </c>
      <c r="G408" s="32">
        <v>23.3</v>
      </c>
      <c r="H408" s="32">
        <v>23.8</v>
      </c>
      <c r="I408" s="32">
        <v>24.2</v>
      </c>
      <c r="J408" s="32">
        <v>23.7</v>
      </c>
      <c r="K408" s="32">
        <v>23.3</v>
      </c>
      <c r="L408" s="32">
        <v>22.9</v>
      </c>
      <c r="M408" s="32">
        <v>22.4</v>
      </c>
      <c r="N408" s="96">
        <f t="shared" si="121"/>
        <v>24</v>
      </c>
    </row>
    <row r="409" spans="1:14" x14ac:dyDescent="0.25">
      <c r="A409" s="2">
        <v>2011</v>
      </c>
      <c r="B409" s="32">
        <v>23.2</v>
      </c>
      <c r="C409" s="32">
        <v>22.3</v>
      </c>
      <c r="D409" s="32">
        <v>23.7</v>
      </c>
      <c r="E409" s="32">
        <v>24.2</v>
      </c>
      <c r="F409" s="32">
        <v>25</v>
      </c>
      <c r="G409" s="32">
        <v>25</v>
      </c>
      <c r="H409" s="32">
        <v>24.9</v>
      </c>
      <c r="I409" s="32">
        <v>25</v>
      </c>
      <c r="J409" s="32">
        <v>24.6</v>
      </c>
      <c r="K409" s="32"/>
      <c r="L409" s="32"/>
      <c r="M409" s="32"/>
      <c r="N409" s="96">
        <f t="shared" si="121"/>
        <v>24.211111111111112</v>
      </c>
    </row>
    <row r="410" spans="1:14" x14ac:dyDescent="0.25">
      <c r="A410" s="2">
        <v>2012</v>
      </c>
      <c r="B410" s="32"/>
      <c r="C410" s="32">
        <v>23.3</v>
      </c>
      <c r="D410" s="32">
        <v>24</v>
      </c>
      <c r="E410" s="32">
        <v>24.8</v>
      </c>
      <c r="F410" s="32">
        <v>24.1</v>
      </c>
      <c r="G410" s="32">
        <v>23.8</v>
      </c>
      <c r="H410" s="32">
        <v>24.6</v>
      </c>
      <c r="I410" s="32">
        <v>24.4</v>
      </c>
      <c r="J410" s="32">
        <v>24.5</v>
      </c>
      <c r="K410" s="32">
        <v>24.1</v>
      </c>
      <c r="L410" s="32">
        <v>24.3</v>
      </c>
      <c r="M410" s="32">
        <v>24.9</v>
      </c>
      <c r="N410" s="96">
        <f t="shared" si="121"/>
        <v>24.254545454545454</v>
      </c>
    </row>
    <row r="411" spans="1:14" x14ac:dyDescent="0.25">
      <c r="A411" s="2">
        <v>2013</v>
      </c>
      <c r="B411" s="32">
        <v>24.4</v>
      </c>
      <c r="C411" s="32">
        <v>24.2</v>
      </c>
      <c r="D411" s="32">
        <v>24.7</v>
      </c>
      <c r="E411" s="32">
        <v>25.2</v>
      </c>
      <c r="F411" s="32">
        <v>25.2</v>
      </c>
      <c r="G411" s="32">
        <v>25.2</v>
      </c>
      <c r="H411" s="32">
        <v>25.4</v>
      </c>
      <c r="I411" s="32">
        <v>25</v>
      </c>
      <c r="J411" s="32">
        <v>25.2</v>
      </c>
      <c r="K411" s="32">
        <v>25</v>
      </c>
      <c r="L411" s="32">
        <v>25.1</v>
      </c>
      <c r="M411" s="32">
        <v>25.1</v>
      </c>
      <c r="N411" s="96">
        <f t="shared" si="121"/>
        <v>24.975000000000005</v>
      </c>
    </row>
    <row r="412" spans="1:14" x14ac:dyDescent="0.25">
      <c r="A412" s="2">
        <v>2014</v>
      </c>
      <c r="B412" s="32">
        <v>24.499999999999996</v>
      </c>
      <c r="C412" s="32">
        <v>24.166666666666668</v>
      </c>
      <c r="D412" s="32">
        <v>24.333333333333332</v>
      </c>
      <c r="E412" s="32">
        <v>25.277777777777779</v>
      </c>
      <c r="F412" s="32">
        <v>25.611111111111107</v>
      </c>
      <c r="G412" s="32">
        <v>26</v>
      </c>
      <c r="H412" s="32"/>
      <c r="I412" s="32"/>
      <c r="J412" s="32">
        <v>25.277777777777779</v>
      </c>
      <c r="K412" s="32">
        <v>25.222222222222225</v>
      </c>
      <c r="L412" s="32">
        <v>25.222222222222225</v>
      </c>
    </row>
    <row r="413" spans="1:14" x14ac:dyDescent="0.25">
      <c r="A413" s="2">
        <v>2015</v>
      </c>
      <c r="B413" s="32"/>
      <c r="C413" s="32">
        <v>22.803999999999998</v>
      </c>
      <c r="D413" s="32">
        <v>22.49</v>
      </c>
      <c r="E413" s="32">
        <v>24.021999999999998</v>
      </c>
      <c r="F413" s="32">
        <v>24.693999999999999</v>
      </c>
      <c r="G413" s="32">
        <v>25.009</v>
      </c>
      <c r="H413" s="32">
        <v>24.661000000000001</v>
      </c>
      <c r="I413" s="32">
        <v>24.844000000000001</v>
      </c>
      <c r="J413" s="32">
        <v>24.972000000000001</v>
      </c>
      <c r="K413" s="32">
        <v>24.602</v>
      </c>
      <c r="L413" s="32">
        <v>24.385000000000002</v>
      </c>
      <c r="M413" s="32">
        <v>24.841000000000001</v>
      </c>
      <c r="N413" s="96">
        <f t="shared" si="121"/>
        <v>24.302181818181818</v>
      </c>
    </row>
    <row r="414" spans="1:14" x14ac:dyDescent="0.25">
      <c r="A414" s="2">
        <v>2016</v>
      </c>
      <c r="B414" s="32">
        <v>22.956</v>
      </c>
      <c r="C414" s="32">
        <v>22.975000000000001</v>
      </c>
      <c r="D414" s="32">
        <v>23.329000000000001</v>
      </c>
      <c r="E414" s="32">
        <v>23.951000000000001</v>
      </c>
      <c r="F414" s="32">
        <v>24.695</v>
      </c>
      <c r="G414" s="32">
        <v>24.49</v>
      </c>
      <c r="H414" s="32">
        <v>24.4</v>
      </c>
      <c r="I414" s="32">
        <v>24.533999999999999</v>
      </c>
      <c r="J414" s="32">
        <v>24.11</v>
      </c>
      <c r="K414" s="32">
        <v>23.895</v>
      </c>
      <c r="L414" s="32">
        <v>23.651</v>
      </c>
      <c r="M414" s="32">
        <v>23.648</v>
      </c>
      <c r="N414" s="96">
        <f t="shared" si="121"/>
        <v>23.886166666666668</v>
      </c>
    </row>
    <row r="415" spans="1:14" x14ac:dyDescent="0.25">
      <c r="A415" s="2">
        <v>2017</v>
      </c>
      <c r="B415" s="32">
        <v>22.442</v>
      </c>
      <c r="C415" s="32">
        <v>22.507000000000001</v>
      </c>
      <c r="D415" s="32">
        <v>22.858000000000001</v>
      </c>
      <c r="E415" s="32">
        <v>23.975000000000001</v>
      </c>
      <c r="F415" s="32">
        <v>24.420999999999999</v>
      </c>
      <c r="G415" s="32">
        <v>24.283999999999999</v>
      </c>
      <c r="H415" s="32">
        <v>24.564</v>
      </c>
      <c r="I415" s="32">
        <v>24.36</v>
      </c>
      <c r="J415" s="32">
        <v>24.216000000000001</v>
      </c>
      <c r="K415" s="32">
        <v>24.149000000000001</v>
      </c>
      <c r="L415" s="32">
        <v>23.771000000000001</v>
      </c>
      <c r="M415" s="32">
        <v>23.646000000000001</v>
      </c>
      <c r="N415" s="96">
        <f t="shared" si="121"/>
        <v>23.766083333333338</v>
      </c>
    </row>
    <row r="416" spans="1:14" x14ac:dyDescent="0.25">
      <c r="A416" s="2">
        <v>2018</v>
      </c>
      <c r="B416" s="32">
        <v>23.471</v>
      </c>
      <c r="C416" s="32">
        <v>22.167999999999999</v>
      </c>
      <c r="D416" s="32">
        <v>22.588999999999999</v>
      </c>
      <c r="E416" s="32">
        <v>23.559000000000001</v>
      </c>
      <c r="F416" s="32">
        <v>24.050999999999998</v>
      </c>
      <c r="G416" s="32">
        <v>24.422999999999998</v>
      </c>
      <c r="H416" s="32">
        <v>24.486999999999998</v>
      </c>
      <c r="I416" s="32">
        <v>24.550999999999998</v>
      </c>
      <c r="J416" s="32">
        <v>24.146000000000001</v>
      </c>
      <c r="K416" s="32">
        <v>23.445</v>
      </c>
      <c r="L416" s="32">
        <v>24.285</v>
      </c>
      <c r="M416" s="32">
        <v>22.986999999999998</v>
      </c>
      <c r="N416" s="96">
        <f t="shared" si="121"/>
        <v>23.680166666666668</v>
      </c>
    </row>
    <row r="417" spans="1:14" x14ac:dyDescent="0.25">
      <c r="A417" s="2">
        <v>2019</v>
      </c>
      <c r="B417" s="32">
        <v>21.984000000000002</v>
      </c>
      <c r="C417" s="32">
        <v>22.021999999999998</v>
      </c>
      <c r="D417" s="32">
        <v>22</v>
      </c>
      <c r="E417" s="32">
        <v>23.282</v>
      </c>
      <c r="F417" s="32">
        <v>24.158999999999999</v>
      </c>
      <c r="G417" s="32">
        <v>24.492000000000001</v>
      </c>
      <c r="H417" s="32">
        <v>23.896999999999998</v>
      </c>
      <c r="I417" s="32">
        <v>24.754000000000001</v>
      </c>
      <c r="J417" s="32">
        <v>24.533999999999999</v>
      </c>
      <c r="K417" s="32">
        <v>24.125</v>
      </c>
      <c r="L417" s="32">
        <v>24.44</v>
      </c>
      <c r="M417" s="32">
        <v>24.667000000000002</v>
      </c>
      <c r="N417" s="96">
        <f t="shared" si="121"/>
        <v>23.696333333333332</v>
      </c>
    </row>
    <row r="418" spans="1:14" x14ac:dyDescent="0.25">
      <c r="A418" s="2">
        <v>2020</v>
      </c>
      <c r="B418" s="32">
        <v>23.419</v>
      </c>
      <c r="C418" s="32">
        <v>23.247</v>
      </c>
      <c r="D418" s="32">
        <v>22.741</v>
      </c>
      <c r="E418" s="32">
        <v>24.17</v>
      </c>
      <c r="F418" s="32">
        <v>25.117000000000001</v>
      </c>
      <c r="G418" s="32">
        <v>24.715</v>
      </c>
      <c r="H418" s="32">
        <v>24.428999999999998</v>
      </c>
      <c r="I418" s="32">
        <v>24.4</v>
      </c>
      <c r="J418" s="32">
        <v>24.155000000000001</v>
      </c>
      <c r="K418" s="32">
        <v>24.178999999999998</v>
      </c>
      <c r="L418" s="32">
        <v>23.562000000000001</v>
      </c>
      <c r="M418" s="32">
        <v>23.920999999999999</v>
      </c>
      <c r="N418" s="96">
        <f t="shared" si="121"/>
        <v>24.004583333333333</v>
      </c>
    </row>
    <row r="420" spans="1:14" x14ac:dyDescent="0.25">
      <c r="A420" s="25" t="s">
        <v>96</v>
      </c>
      <c r="B420" s="32">
        <f t="shared" ref="B420:N420" si="122">AVERAGE(B397:B417)</f>
        <v>23.7533125</v>
      </c>
      <c r="C420" s="32">
        <f t="shared" si="122"/>
        <v>23.435703703703705</v>
      </c>
      <c r="D420" s="32">
        <f t="shared" si="122"/>
        <v>23.76662962962963</v>
      </c>
      <c r="E420" s="32">
        <f t="shared" si="122"/>
        <v>24.566672514619885</v>
      </c>
      <c r="F420" s="32">
        <f t="shared" si="122"/>
        <v>24.846172839506167</v>
      </c>
      <c r="G420" s="32">
        <f t="shared" si="122"/>
        <v>24.669900000000002</v>
      </c>
      <c r="H420" s="32">
        <f t="shared" si="122"/>
        <v>24.61716666666667</v>
      </c>
      <c r="I420" s="32">
        <f t="shared" si="122"/>
        <v>24.985722222222222</v>
      </c>
      <c r="J420" s="32">
        <f t="shared" si="122"/>
        <v>24.834514619883041</v>
      </c>
      <c r="K420" s="32">
        <f t="shared" si="122"/>
        <v>24.607679012345677</v>
      </c>
      <c r="L420" s="32">
        <f t="shared" si="122"/>
        <v>24.502853801169593</v>
      </c>
      <c r="M420" s="32">
        <f t="shared" si="122"/>
        <v>24.349388888888896</v>
      </c>
      <c r="N420" s="96">
        <f t="shared" si="122"/>
        <v>24.386765940656563</v>
      </c>
    </row>
    <row r="421" spans="1:14" x14ac:dyDescent="0.25">
      <c r="A421" s="25" t="s">
        <v>97</v>
      </c>
      <c r="B421" s="32">
        <f t="shared" ref="B421:N421" si="123">STDEV(B397:B417)</f>
        <v>0.81354046969608862</v>
      </c>
      <c r="C421" s="32">
        <f t="shared" si="123"/>
        <v>0.79833761830188932</v>
      </c>
      <c r="D421" s="32">
        <f t="shared" si="123"/>
        <v>0.87300111095235022</v>
      </c>
      <c r="E421" s="32">
        <f t="shared" si="123"/>
        <v>0.77870954546950844</v>
      </c>
      <c r="F421" s="32">
        <f t="shared" si="123"/>
        <v>0.48490814622145445</v>
      </c>
      <c r="G421" s="32">
        <f t="shared" si="123"/>
        <v>0.98072233851542179</v>
      </c>
      <c r="H421" s="32">
        <f t="shared" si="123"/>
        <v>1.0004907766279745</v>
      </c>
      <c r="I421" s="32">
        <f t="shared" si="123"/>
        <v>0.77836705431424225</v>
      </c>
      <c r="J421" s="32">
        <f t="shared" si="123"/>
        <v>0.79759533335487465</v>
      </c>
      <c r="K421" s="32">
        <f t="shared" si="123"/>
        <v>0.86215117698751464</v>
      </c>
      <c r="L421" s="32">
        <f t="shared" si="123"/>
        <v>0.67027118056095691</v>
      </c>
      <c r="M421" s="32">
        <f t="shared" si="123"/>
        <v>0.75616105807667366</v>
      </c>
      <c r="N421" s="96">
        <f t="shared" si="123"/>
        <v>0.56046066541831407</v>
      </c>
    </row>
    <row r="422" spans="1:14" x14ac:dyDescent="0.25">
      <c r="A422" s="25" t="s">
        <v>98</v>
      </c>
      <c r="B422" s="32">
        <f t="shared" ref="B422:N422" si="124">B421/B420*100</f>
        <v>3.4249558654023038</v>
      </c>
      <c r="C422" s="32">
        <f t="shared" si="124"/>
        <v>3.4065015857651524</v>
      </c>
      <c r="D422" s="32">
        <f t="shared" si="124"/>
        <v>3.673222179824724</v>
      </c>
      <c r="E422" s="32">
        <f t="shared" si="124"/>
        <v>3.1697802989236341</v>
      </c>
      <c r="F422" s="32">
        <f t="shared" si="124"/>
        <v>1.9516412018612213</v>
      </c>
      <c r="G422" s="32">
        <f t="shared" si="124"/>
        <v>3.9753802752156342</v>
      </c>
      <c r="H422" s="32">
        <f t="shared" si="124"/>
        <v>4.0641995489379674</v>
      </c>
      <c r="I422" s="32">
        <f t="shared" si="124"/>
        <v>3.1152473696436322</v>
      </c>
      <c r="J422" s="32">
        <f t="shared" si="124"/>
        <v>3.2116405154796253</v>
      </c>
      <c r="K422" s="32">
        <f t="shared" si="124"/>
        <v>3.5035859194805541</v>
      </c>
      <c r="L422" s="32">
        <f t="shared" si="124"/>
        <v>2.735482103431409</v>
      </c>
      <c r="M422" s="32">
        <f t="shared" si="124"/>
        <v>3.1054621597576304</v>
      </c>
      <c r="N422" s="96">
        <f t="shared" si="124"/>
        <v>2.2982164456826899</v>
      </c>
    </row>
    <row r="423" spans="1:14" x14ac:dyDescent="0.25">
      <c r="A423" s="25" t="s">
        <v>99</v>
      </c>
      <c r="B423" s="32">
        <f t="shared" ref="B423:N423" si="125">MIN(B397:B417)</f>
        <v>21.984000000000002</v>
      </c>
      <c r="C423" s="32">
        <f t="shared" si="125"/>
        <v>22.021999999999998</v>
      </c>
      <c r="D423" s="32">
        <f t="shared" si="125"/>
        <v>22</v>
      </c>
      <c r="E423" s="32">
        <f t="shared" si="125"/>
        <v>23.282</v>
      </c>
      <c r="F423" s="32">
        <f t="shared" si="125"/>
        <v>24.050999999999998</v>
      </c>
      <c r="G423" s="32">
        <f t="shared" si="125"/>
        <v>21.5</v>
      </c>
      <c r="H423" s="32">
        <f t="shared" si="125"/>
        <v>21.3</v>
      </c>
      <c r="I423" s="32">
        <f t="shared" si="125"/>
        <v>24.2</v>
      </c>
      <c r="J423" s="32">
        <f t="shared" si="125"/>
        <v>23.7</v>
      </c>
      <c r="K423" s="32">
        <f t="shared" si="125"/>
        <v>23.3</v>
      </c>
      <c r="L423" s="32">
        <f t="shared" si="125"/>
        <v>22.9</v>
      </c>
      <c r="M423" s="32">
        <f t="shared" si="125"/>
        <v>22.4</v>
      </c>
      <c r="N423" s="96">
        <f t="shared" si="125"/>
        <v>23.680166666666668</v>
      </c>
    </row>
    <row r="424" spans="1:14" x14ac:dyDescent="0.25">
      <c r="A424" s="25" t="s">
        <v>100</v>
      </c>
      <c r="B424" s="32">
        <f t="shared" ref="B424:N424" si="126">MAX(B397:B417)</f>
        <v>25.1</v>
      </c>
      <c r="C424" s="32">
        <f t="shared" si="126"/>
        <v>24.7</v>
      </c>
      <c r="D424" s="32">
        <f t="shared" si="126"/>
        <v>25.1</v>
      </c>
      <c r="E424" s="32">
        <f t="shared" si="126"/>
        <v>26.8</v>
      </c>
      <c r="F424" s="32">
        <f t="shared" si="126"/>
        <v>25.611111111111107</v>
      </c>
      <c r="G424" s="32">
        <f t="shared" si="126"/>
        <v>26</v>
      </c>
      <c r="H424" s="32">
        <f t="shared" si="126"/>
        <v>25.7</v>
      </c>
      <c r="I424" s="32">
        <f t="shared" si="126"/>
        <v>27.3</v>
      </c>
      <c r="J424" s="32">
        <f t="shared" si="126"/>
        <v>27.2</v>
      </c>
      <c r="K424" s="32">
        <f t="shared" si="126"/>
        <v>26.9</v>
      </c>
      <c r="L424" s="32">
        <f t="shared" si="126"/>
        <v>25.8</v>
      </c>
      <c r="M424" s="32">
        <f t="shared" si="126"/>
        <v>25.1</v>
      </c>
      <c r="N424" s="96">
        <f t="shared" si="126"/>
        <v>25.641666666666662</v>
      </c>
    </row>
    <row r="425" spans="1:14" x14ac:dyDescent="0.25">
      <c r="A425" s="25" t="s">
        <v>101</v>
      </c>
      <c r="B425" s="32">
        <f t="shared" ref="B425:N425" si="127">QUARTILE(B397:B417,1)</f>
        <v>23.40325</v>
      </c>
      <c r="C425" s="32">
        <f t="shared" si="127"/>
        <v>22.84675</v>
      </c>
      <c r="D425" s="32">
        <f t="shared" si="127"/>
        <v>23.30725</v>
      </c>
      <c r="E425" s="32">
        <f t="shared" si="127"/>
        <v>24.061</v>
      </c>
      <c r="F425" s="32">
        <f t="shared" si="127"/>
        <v>24.524999999999999</v>
      </c>
      <c r="G425" s="32">
        <f t="shared" si="127"/>
        <v>24.47325</v>
      </c>
      <c r="H425" s="32">
        <f t="shared" si="127"/>
        <v>24.421749999999999</v>
      </c>
      <c r="I425" s="32">
        <f t="shared" si="127"/>
        <v>24.538249999999998</v>
      </c>
      <c r="J425" s="32">
        <f t="shared" si="127"/>
        <v>24.308</v>
      </c>
      <c r="K425" s="32">
        <f t="shared" si="127"/>
        <v>24.131</v>
      </c>
      <c r="L425" s="32">
        <f t="shared" si="127"/>
        <v>24.2425</v>
      </c>
      <c r="M425" s="32">
        <f t="shared" si="127"/>
        <v>24.150000000000002</v>
      </c>
      <c r="N425" s="96">
        <f t="shared" si="127"/>
        <v>23.971541666666667</v>
      </c>
    </row>
    <row r="426" spans="1:14" x14ac:dyDescent="0.25">
      <c r="A426" s="25" t="s">
        <v>102</v>
      </c>
      <c r="B426" s="32">
        <f t="shared" ref="B426:N426" si="128">QUARTILE(B397:B417,2)</f>
        <v>23.85</v>
      </c>
      <c r="C426" s="32">
        <f t="shared" si="128"/>
        <v>23.6</v>
      </c>
      <c r="D426" s="32">
        <f t="shared" si="128"/>
        <v>23.95</v>
      </c>
      <c r="E426" s="32">
        <f t="shared" si="128"/>
        <v>24.6</v>
      </c>
      <c r="F426" s="32">
        <f t="shared" si="128"/>
        <v>24.85</v>
      </c>
      <c r="G426" s="32">
        <f t="shared" si="128"/>
        <v>24.85</v>
      </c>
      <c r="H426" s="32">
        <f t="shared" si="128"/>
        <v>24.630500000000001</v>
      </c>
      <c r="I426" s="32">
        <f t="shared" si="128"/>
        <v>24.777000000000001</v>
      </c>
      <c r="J426" s="32">
        <f t="shared" si="128"/>
        <v>24.6</v>
      </c>
      <c r="K426" s="32">
        <f t="shared" si="128"/>
        <v>24.45</v>
      </c>
      <c r="L426" s="32">
        <f t="shared" si="128"/>
        <v>24.44</v>
      </c>
      <c r="M426" s="32">
        <f t="shared" si="128"/>
        <v>24.55</v>
      </c>
      <c r="N426" s="96">
        <f t="shared" si="128"/>
        <v>24.291666666666668</v>
      </c>
    </row>
    <row r="427" spans="1:14" x14ac:dyDescent="0.25">
      <c r="A427" s="25" t="s">
        <v>103</v>
      </c>
      <c r="B427" s="32">
        <f t="shared" ref="B427:N427" si="129">QUARTILE(B397:B417,3)</f>
        <v>24.4</v>
      </c>
      <c r="C427" s="32">
        <f t="shared" si="129"/>
        <v>24.1</v>
      </c>
      <c r="D427" s="32">
        <f t="shared" si="129"/>
        <v>24.383333333333333</v>
      </c>
      <c r="E427" s="32">
        <f t="shared" si="129"/>
        <v>24.85</v>
      </c>
      <c r="F427" s="32">
        <f t="shared" si="129"/>
        <v>25.2</v>
      </c>
      <c r="G427" s="32">
        <f t="shared" si="129"/>
        <v>25.2</v>
      </c>
      <c r="H427" s="32">
        <f t="shared" si="129"/>
        <v>25.25</v>
      </c>
      <c r="I427" s="32">
        <f t="shared" si="129"/>
        <v>25</v>
      </c>
      <c r="J427" s="32">
        <f t="shared" si="129"/>
        <v>25.15</v>
      </c>
      <c r="K427" s="32">
        <f t="shared" si="129"/>
        <v>24.95</v>
      </c>
      <c r="L427" s="32">
        <f t="shared" si="129"/>
        <v>24.950000000000003</v>
      </c>
      <c r="M427" s="32">
        <f t="shared" si="129"/>
        <v>24.9</v>
      </c>
      <c r="N427" s="96">
        <f t="shared" si="129"/>
        <v>24.737500000000001</v>
      </c>
    </row>
    <row r="430" spans="1:14" ht="18.75" x14ac:dyDescent="0.3">
      <c r="A430" s="26" t="s">
        <v>52</v>
      </c>
    </row>
    <row r="431" spans="1:14" ht="15.75" x14ac:dyDescent="0.25">
      <c r="A431" s="23" t="s">
        <v>112</v>
      </c>
      <c r="N431" s="91"/>
    </row>
    <row r="432" spans="1:14" ht="15.75" x14ac:dyDescent="0.25">
      <c r="A432" s="24" t="s">
        <v>14</v>
      </c>
      <c r="B432" s="93" t="s">
        <v>82</v>
      </c>
      <c r="C432" s="93" t="s">
        <v>83</v>
      </c>
      <c r="D432" s="93" t="s">
        <v>84</v>
      </c>
      <c r="E432" s="93" t="s">
        <v>85</v>
      </c>
      <c r="F432" s="93" t="s">
        <v>86</v>
      </c>
      <c r="G432" s="93" t="s">
        <v>87</v>
      </c>
      <c r="H432" s="93" t="s">
        <v>88</v>
      </c>
      <c r="I432" s="93" t="s">
        <v>89</v>
      </c>
      <c r="J432" s="93" t="s">
        <v>90</v>
      </c>
      <c r="K432" s="93" t="s">
        <v>91</v>
      </c>
      <c r="L432" s="93" t="s">
        <v>92</v>
      </c>
      <c r="M432" s="93" t="s">
        <v>93</v>
      </c>
      <c r="N432" s="94" t="s">
        <v>94</v>
      </c>
    </row>
    <row r="433" spans="1:14" x14ac:dyDescent="0.25">
      <c r="A433" s="2">
        <v>2008</v>
      </c>
      <c r="B433" s="32">
        <v>22.8</v>
      </c>
      <c r="C433" s="32">
        <v>22.8</v>
      </c>
      <c r="D433" s="32">
        <v>22.7</v>
      </c>
      <c r="E433" s="32">
        <v>23.3</v>
      </c>
      <c r="F433" s="32">
        <v>23.9</v>
      </c>
      <c r="G433" s="32">
        <v>24.1</v>
      </c>
      <c r="H433" s="32">
        <v>23.8</v>
      </c>
      <c r="I433" s="32">
        <v>23.9</v>
      </c>
      <c r="J433" s="32">
        <v>24</v>
      </c>
      <c r="K433" s="32">
        <v>23.8</v>
      </c>
      <c r="L433" s="32">
        <v>23.4</v>
      </c>
      <c r="M433" s="32">
        <v>23.1</v>
      </c>
      <c r="N433" s="96">
        <f t="shared" ref="N433:N439" si="130">AVERAGE(B433:M433)</f>
        <v>23.466666666666669</v>
      </c>
    </row>
    <row r="434" spans="1:14" x14ac:dyDescent="0.25">
      <c r="A434" s="2">
        <v>2009</v>
      </c>
      <c r="B434" s="32">
        <v>22.9</v>
      </c>
      <c r="C434" s="32">
        <v>22.8</v>
      </c>
      <c r="D434" s="32">
        <v>22.5</v>
      </c>
      <c r="E434" s="32">
        <v>23.1</v>
      </c>
      <c r="F434" s="32">
        <v>24</v>
      </c>
      <c r="G434" s="32">
        <v>23.9</v>
      </c>
      <c r="H434" s="32">
        <v>24.2</v>
      </c>
      <c r="I434" s="32">
        <v>24.1</v>
      </c>
      <c r="J434" s="32">
        <v>24.3</v>
      </c>
      <c r="K434" s="32">
        <v>23.8</v>
      </c>
      <c r="L434" s="32">
        <v>23.7</v>
      </c>
      <c r="M434" s="32">
        <v>23.8</v>
      </c>
      <c r="N434" s="96">
        <f t="shared" si="130"/>
        <v>23.591666666666669</v>
      </c>
    </row>
    <row r="435" spans="1:14" x14ac:dyDescent="0.25">
      <c r="A435" s="2">
        <v>2010</v>
      </c>
      <c r="B435" s="32">
        <v>23.1</v>
      </c>
      <c r="C435" s="32">
        <v>23.6</v>
      </c>
      <c r="D435" s="32">
        <v>23.7</v>
      </c>
      <c r="E435" s="32">
        <v>24.2</v>
      </c>
      <c r="F435" s="32">
        <v>24.5</v>
      </c>
      <c r="G435" s="32">
        <v>23.9</v>
      </c>
      <c r="H435" s="32">
        <v>23.6</v>
      </c>
      <c r="I435" s="32">
        <v>23.7</v>
      </c>
      <c r="J435" s="32">
        <v>23.6</v>
      </c>
      <c r="K435" s="32">
        <v>23.6</v>
      </c>
      <c r="L435" s="32">
        <v>23.2</v>
      </c>
      <c r="M435" s="32">
        <v>22.5</v>
      </c>
      <c r="N435" s="96">
        <f t="shared" si="130"/>
        <v>23.599999999999998</v>
      </c>
    </row>
    <row r="436" spans="1:14" x14ac:dyDescent="0.25">
      <c r="A436" s="2">
        <v>2011</v>
      </c>
      <c r="B436" s="32">
        <v>23</v>
      </c>
      <c r="C436" s="32">
        <v>22.9</v>
      </c>
      <c r="D436" s="32">
        <v>22.6</v>
      </c>
      <c r="E436" s="32">
        <v>23.2</v>
      </c>
      <c r="F436" s="32">
        <v>24</v>
      </c>
      <c r="G436" s="32">
        <v>24.3</v>
      </c>
      <c r="H436" s="32">
        <v>24.4</v>
      </c>
      <c r="I436" s="32">
        <v>24.5</v>
      </c>
      <c r="J436" s="32">
        <v>24.2</v>
      </c>
      <c r="K436" s="32">
        <v>23.8</v>
      </c>
      <c r="L436" s="32">
        <v>24.1</v>
      </c>
      <c r="M436" s="32"/>
      <c r="N436" s="96">
        <f t="shared" si="130"/>
        <v>23.727272727272727</v>
      </c>
    </row>
    <row r="437" spans="1:14" x14ac:dyDescent="0.25">
      <c r="A437" s="2">
        <v>2012</v>
      </c>
      <c r="B437" s="32">
        <v>23.4</v>
      </c>
      <c r="C437" s="32">
        <v>23.2</v>
      </c>
      <c r="D437" s="32">
        <v>23.7</v>
      </c>
      <c r="E437" s="32">
        <v>24</v>
      </c>
      <c r="F437" s="32">
        <v>24.2</v>
      </c>
      <c r="G437" s="32">
        <v>24.6</v>
      </c>
      <c r="H437" s="32">
        <v>24.6</v>
      </c>
      <c r="I437" s="32">
        <v>24.1</v>
      </c>
      <c r="J437" s="32">
        <v>24.3</v>
      </c>
      <c r="K437" s="32">
        <v>24.2</v>
      </c>
      <c r="L437" s="32">
        <v>24.2</v>
      </c>
      <c r="M437" s="32">
        <v>24.4</v>
      </c>
      <c r="N437" s="96">
        <f t="shared" si="130"/>
        <v>24.074999999999999</v>
      </c>
    </row>
    <row r="438" spans="1:14" x14ac:dyDescent="0.25">
      <c r="A438" s="2">
        <v>2013</v>
      </c>
      <c r="B438" s="32">
        <v>23.6</v>
      </c>
      <c r="C438" s="32">
        <v>23.2</v>
      </c>
      <c r="D438" s="32">
        <v>23.7</v>
      </c>
      <c r="E438" s="32">
        <v>24.2</v>
      </c>
      <c r="F438" s="32">
        <v>24</v>
      </c>
      <c r="G438" s="32">
        <v>24.6</v>
      </c>
      <c r="H438" s="32">
        <v>24.5</v>
      </c>
      <c r="I438" s="32">
        <v>24.2</v>
      </c>
      <c r="J438" s="32">
        <v>24.3</v>
      </c>
      <c r="K438" s="32">
        <v>24.5</v>
      </c>
      <c r="L438" s="32">
        <v>25</v>
      </c>
      <c r="M438" s="32">
        <v>26.5</v>
      </c>
      <c r="N438" s="96">
        <f t="shared" si="130"/>
        <v>24.358333333333334</v>
      </c>
    </row>
    <row r="439" spans="1:14" x14ac:dyDescent="0.25">
      <c r="A439" s="2">
        <v>2014</v>
      </c>
      <c r="B439" s="32">
        <v>25.777777777777782</v>
      </c>
      <c r="C439" s="32">
        <v>25.555555555555557</v>
      </c>
      <c r="D439" s="32">
        <v>25.388888888888889</v>
      </c>
      <c r="E439" s="32">
        <v>26.166666666666664</v>
      </c>
      <c r="F439" s="32">
        <v>26.5</v>
      </c>
      <c r="G439" s="32">
        <v>26.888888888888893</v>
      </c>
      <c r="H439" s="32">
        <v>27.222222222222221</v>
      </c>
      <c r="I439" s="32">
        <v>26.5</v>
      </c>
      <c r="J439" s="32">
        <v>26.333333333333336</v>
      </c>
      <c r="K439" s="32">
        <v>26.5</v>
      </c>
      <c r="L439" s="32">
        <v>27.111111111111111</v>
      </c>
      <c r="M439" s="32">
        <v>27.222222222222221</v>
      </c>
      <c r="N439" s="96">
        <f t="shared" si="130"/>
        <v>26.430555555555557</v>
      </c>
    </row>
    <row r="440" spans="1:14" x14ac:dyDescent="0.25">
      <c r="A440" s="2">
        <v>2015</v>
      </c>
    </row>
    <row r="441" spans="1:14" x14ac:dyDescent="0.25">
      <c r="A441" s="2">
        <v>2016</v>
      </c>
      <c r="B441" s="32">
        <v>21.638000000000002</v>
      </c>
      <c r="C441" s="32">
        <v>21.78</v>
      </c>
      <c r="D441" s="32">
        <v>21.93</v>
      </c>
      <c r="E441" s="32">
        <v>22.724</v>
      </c>
      <c r="F441" s="32">
        <v>24.356000000000002</v>
      </c>
      <c r="G441" s="32">
        <v>24.099</v>
      </c>
      <c r="H441" s="32">
        <v>24.036999999999999</v>
      </c>
      <c r="I441" s="32">
        <v>24.213000000000001</v>
      </c>
      <c r="J441" s="32">
        <v>23.716000000000001</v>
      </c>
      <c r="K441" s="32">
        <v>23.72</v>
      </c>
      <c r="L441"/>
      <c r="M441"/>
    </row>
    <row r="442" spans="1:14" x14ac:dyDescent="0.25">
      <c r="A442" s="2">
        <v>2017</v>
      </c>
      <c r="B442" s="32"/>
      <c r="C442" s="32">
        <v>21.606999999999999</v>
      </c>
      <c r="D442" s="32">
        <v>21.936</v>
      </c>
      <c r="E442" s="32">
        <v>23.183</v>
      </c>
      <c r="F442" s="32">
        <v>24.161999999999999</v>
      </c>
      <c r="G442" s="32">
        <v>24.073</v>
      </c>
      <c r="H442" s="32">
        <v>24.344000000000001</v>
      </c>
      <c r="I442" s="32">
        <v>23.882999999999999</v>
      </c>
      <c r="J442" s="32">
        <v>23.876999999999999</v>
      </c>
      <c r="K442" s="32">
        <v>23.754999999999999</v>
      </c>
      <c r="L442" s="32">
        <v>23.445</v>
      </c>
      <c r="M442" s="32">
        <v>22.998000000000001</v>
      </c>
      <c r="N442" s="96">
        <f t="shared" ref="N442:N445" si="131">AVERAGE(B442:M442)</f>
        <v>23.387545454545457</v>
      </c>
    </row>
    <row r="443" spans="1:14" x14ac:dyDescent="0.25">
      <c r="A443" s="2">
        <v>2018</v>
      </c>
      <c r="B443" s="32">
        <v>22.605</v>
      </c>
      <c r="C443" s="32">
        <v>21.16</v>
      </c>
      <c r="D443" s="32">
        <v>21.456</v>
      </c>
      <c r="E443" s="32">
        <v>22.306000000000001</v>
      </c>
      <c r="F443" s="32">
        <v>23.443999999999999</v>
      </c>
      <c r="G443" s="32">
        <v>23.779</v>
      </c>
      <c r="H443" s="32">
        <v>23.792999999999999</v>
      </c>
      <c r="I443" s="32">
        <v>23.646999999999998</v>
      </c>
      <c r="J443" s="32">
        <v>23.454999999999998</v>
      </c>
      <c r="K443" s="32">
        <v>23.055</v>
      </c>
      <c r="L443" s="32">
        <v>23.518000000000001</v>
      </c>
      <c r="M443" s="32">
        <v>22.372</v>
      </c>
      <c r="N443" s="96">
        <f t="shared" si="131"/>
        <v>22.882499999999997</v>
      </c>
    </row>
    <row r="444" spans="1:14" x14ac:dyDescent="0.25">
      <c r="A444" s="2">
        <v>2019</v>
      </c>
      <c r="B444" s="32">
        <v>21.369</v>
      </c>
      <c r="C444" s="32">
        <v>21.329000000000001</v>
      </c>
      <c r="D444" s="32">
        <v>21.231999999999999</v>
      </c>
      <c r="E444" s="32">
        <v>22.251000000000001</v>
      </c>
      <c r="F444" s="32">
        <v>23.661000000000001</v>
      </c>
      <c r="G444" s="32">
        <v>24.123000000000001</v>
      </c>
      <c r="H444" s="32">
        <v>23.535</v>
      </c>
      <c r="I444" s="32">
        <v>23.652000000000001</v>
      </c>
      <c r="J444" s="32">
        <v>23.594000000000001</v>
      </c>
      <c r="K444" s="32">
        <v>23.048999999999999</v>
      </c>
      <c r="L444" s="32">
        <v>23.297999999999998</v>
      </c>
      <c r="M444" s="32">
        <v>23.481999999999999</v>
      </c>
      <c r="N444" s="96">
        <f t="shared" si="131"/>
        <v>22.881249999999998</v>
      </c>
    </row>
    <row r="445" spans="1:14" x14ac:dyDescent="0.25">
      <c r="A445" s="2">
        <v>2020</v>
      </c>
      <c r="B445" s="32">
        <v>22.177</v>
      </c>
      <c r="C445" s="32">
        <v>21.817</v>
      </c>
      <c r="D445" s="32">
        <v>21.08</v>
      </c>
      <c r="E445" s="32">
        <v>22.718</v>
      </c>
      <c r="F445" s="32">
        <v>23.817</v>
      </c>
      <c r="G445" s="32">
        <v>23.773</v>
      </c>
      <c r="H445" s="32">
        <v>23.516999999999999</v>
      </c>
      <c r="I445" s="32">
        <v>23.466000000000001</v>
      </c>
      <c r="J445" s="32">
        <v>23.277000000000001</v>
      </c>
      <c r="K445" s="32">
        <v>23.454000000000001</v>
      </c>
      <c r="L445" s="32">
        <v>22.890999999999998</v>
      </c>
      <c r="M445" s="32">
        <v>22.582999999999998</v>
      </c>
      <c r="N445" s="96">
        <f t="shared" si="131"/>
        <v>22.880833333333332</v>
      </c>
    </row>
    <row r="447" spans="1:14" x14ac:dyDescent="0.25">
      <c r="A447" s="25" t="s">
        <v>96</v>
      </c>
      <c r="B447" s="32">
        <f>AVERAGE(B433:B444)</f>
        <v>23.018977777777778</v>
      </c>
      <c r="C447" s="32">
        <f t="shared" ref="C447:N447" si="132">AVERAGE(C433:C444)</f>
        <v>22.721050505050503</v>
      </c>
      <c r="D447" s="32">
        <f t="shared" si="132"/>
        <v>22.80389898989899</v>
      </c>
      <c r="E447" s="32">
        <f t="shared" si="132"/>
        <v>23.511878787878786</v>
      </c>
      <c r="F447" s="32">
        <f t="shared" si="132"/>
        <v>24.247545454545456</v>
      </c>
      <c r="G447" s="32">
        <f t="shared" si="132"/>
        <v>24.396626262626263</v>
      </c>
      <c r="H447" s="32">
        <f t="shared" si="132"/>
        <v>24.366474747474751</v>
      </c>
      <c r="I447" s="32">
        <f t="shared" si="132"/>
        <v>24.21772727272727</v>
      </c>
      <c r="J447" s="32">
        <f t="shared" si="132"/>
        <v>24.152303030303031</v>
      </c>
      <c r="K447" s="32">
        <f t="shared" si="132"/>
        <v>23.979909090909089</v>
      </c>
      <c r="L447" s="32">
        <f t="shared" si="132"/>
        <v>24.097211111111115</v>
      </c>
      <c r="M447" s="32">
        <f t="shared" si="132"/>
        <v>24.041580246913583</v>
      </c>
      <c r="N447" s="96">
        <f t="shared" si="132"/>
        <v>23.840079040404039</v>
      </c>
    </row>
    <row r="448" spans="1:14" x14ac:dyDescent="0.25">
      <c r="A448" s="25" t="s">
        <v>97</v>
      </c>
      <c r="B448" s="32">
        <f>STDEV(B433:B444)</f>
        <v>1.2001702574691571</v>
      </c>
      <c r="C448" s="32">
        <f t="shared" ref="C448:N448" si="133">STDEV(C433:C444)</f>
        <v>1.2574423712231313</v>
      </c>
      <c r="D448" s="32">
        <f t="shared" si="133"/>
        <v>1.2263985671741382</v>
      </c>
      <c r="E448" s="32">
        <f t="shared" si="133"/>
        <v>1.1098585923213338</v>
      </c>
      <c r="F448" s="32">
        <f t="shared" si="133"/>
        <v>0.80330384832096569</v>
      </c>
      <c r="G448" s="32">
        <f t="shared" si="133"/>
        <v>0.86800591576855357</v>
      </c>
      <c r="H448" s="32">
        <f t="shared" si="133"/>
        <v>1.0146010991261165</v>
      </c>
      <c r="I448" s="32">
        <f t="shared" si="133"/>
        <v>0.80270257143092449</v>
      </c>
      <c r="J448" s="32">
        <f t="shared" si="133"/>
        <v>0.78847524380985545</v>
      </c>
      <c r="K448" s="32">
        <f t="shared" si="133"/>
        <v>0.93548975991674588</v>
      </c>
      <c r="L448" s="32">
        <f t="shared" si="133"/>
        <v>1.1905958053029326</v>
      </c>
      <c r="M448" s="32">
        <f t="shared" si="133"/>
        <v>1.724814040591846</v>
      </c>
      <c r="N448" s="96">
        <f t="shared" si="133"/>
        <v>1.0190927368569658</v>
      </c>
    </row>
    <row r="449" spans="1:14" x14ac:dyDescent="0.25">
      <c r="A449" s="25" t="s">
        <v>98</v>
      </c>
      <c r="B449" s="32">
        <f t="shared" ref="B449:N449" si="134">B448/B447*100</f>
        <v>5.2138295151741527</v>
      </c>
      <c r="C449" s="32">
        <f t="shared" si="134"/>
        <v>5.5342615912218642</v>
      </c>
      <c r="D449" s="32">
        <f t="shared" si="134"/>
        <v>5.3780213976450808</v>
      </c>
      <c r="E449" s="32">
        <f t="shared" si="134"/>
        <v>4.7204164428301905</v>
      </c>
      <c r="F449" s="32">
        <f t="shared" si="134"/>
        <v>3.3129285181745192</v>
      </c>
      <c r="G449" s="32">
        <f t="shared" si="134"/>
        <v>3.5578932366491642</v>
      </c>
      <c r="H449" s="32">
        <f t="shared" si="134"/>
        <v>4.1639223960013583</v>
      </c>
      <c r="I449" s="32">
        <f t="shared" si="134"/>
        <v>3.3145247792714465</v>
      </c>
      <c r="J449" s="32">
        <f t="shared" si="134"/>
        <v>3.2645965182723309</v>
      </c>
      <c r="K449" s="32">
        <f t="shared" si="134"/>
        <v>3.9011397264695846</v>
      </c>
      <c r="L449" s="32">
        <f t="shared" si="134"/>
        <v>4.9408033145958301</v>
      </c>
      <c r="M449" s="32">
        <f t="shared" si="134"/>
        <v>7.1742956281472994</v>
      </c>
      <c r="N449" s="96">
        <f t="shared" si="134"/>
        <v>4.2747036833636871</v>
      </c>
    </row>
    <row r="450" spans="1:14" x14ac:dyDescent="0.25">
      <c r="A450" s="25" t="s">
        <v>99</v>
      </c>
      <c r="B450" s="32">
        <f>MIN(B433:B444)</f>
        <v>21.369</v>
      </c>
      <c r="C450" s="32">
        <f t="shared" ref="C450:N450" si="135">MIN(C433:C444)</f>
        <v>21.16</v>
      </c>
      <c r="D450" s="32">
        <f t="shared" si="135"/>
        <v>21.231999999999999</v>
      </c>
      <c r="E450" s="32">
        <f t="shared" si="135"/>
        <v>22.251000000000001</v>
      </c>
      <c r="F450" s="32">
        <f t="shared" si="135"/>
        <v>23.443999999999999</v>
      </c>
      <c r="G450" s="32">
        <f t="shared" si="135"/>
        <v>23.779</v>
      </c>
      <c r="H450" s="32">
        <f t="shared" si="135"/>
        <v>23.535</v>
      </c>
      <c r="I450" s="32">
        <f t="shared" si="135"/>
        <v>23.646999999999998</v>
      </c>
      <c r="J450" s="32">
        <f t="shared" si="135"/>
        <v>23.454999999999998</v>
      </c>
      <c r="K450" s="32">
        <f t="shared" si="135"/>
        <v>23.048999999999999</v>
      </c>
      <c r="L450" s="32">
        <f t="shared" si="135"/>
        <v>23.2</v>
      </c>
      <c r="M450" s="32">
        <f t="shared" si="135"/>
        <v>22.372</v>
      </c>
      <c r="N450" s="96">
        <f t="shared" si="135"/>
        <v>22.881249999999998</v>
      </c>
    </row>
    <row r="451" spans="1:14" x14ac:dyDescent="0.25">
      <c r="A451" s="25" t="s">
        <v>100</v>
      </c>
      <c r="B451" s="32">
        <f>MAX(B433:B444)</f>
        <v>25.777777777777782</v>
      </c>
      <c r="C451" s="32">
        <f t="shared" ref="C451:N451" si="136">MAX(C433:C444)</f>
        <v>25.555555555555557</v>
      </c>
      <c r="D451" s="32">
        <f t="shared" si="136"/>
        <v>25.388888888888889</v>
      </c>
      <c r="E451" s="32">
        <f t="shared" si="136"/>
        <v>26.166666666666664</v>
      </c>
      <c r="F451" s="32">
        <f t="shared" si="136"/>
        <v>26.5</v>
      </c>
      <c r="G451" s="32">
        <f t="shared" si="136"/>
        <v>26.888888888888893</v>
      </c>
      <c r="H451" s="32">
        <f t="shared" si="136"/>
        <v>27.222222222222221</v>
      </c>
      <c r="I451" s="32">
        <f t="shared" si="136"/>
        <v>26.5</v>
      </c>
      <c r="J451" s="32">
        <f t="shared" si="136"/>
        <v>26.333333333333336</v>
      </c>
      <c r="K451" s="32">
        <f t="shared" si="136"/>
        <v>26.5</v>
      </c>
      <c r="L451" s="32">
        <f t="shared" si="136"/>
        <v>27.111111111111111</v>
      </c>
      <c r="M451" s="32">
        <f t="shared" si="136"/>
        <v>27.222222222222221</v>
      </c>
      <c r="N451" s="96">
        <f t="shared" si="136"/>
        <v>26.430555555555557</v>
      </c>
    </row>
    <row r="452" spans="1:14" x14ac:dyDescent="0.25">
      <c r="A452" s="25" t="s">
        <v>101</v>
      </c>
      <c r="B452" s="32">
        <f>QUARTILE(B433:B444,1)</f>
        <v>22.653750000000002</v>
      </c>
      <c r="C452" s="32">
        <f t="shared" ref="C452:N452" si="137">QUARTILE(C433:C444,1)</f>
        <v>21.6935</v>
      </c>
      <c r="D452" s="32">
        <f t="shared" si="137"/>
        <v>21.933</v>
      </c>
      <c r="E452" s="32">
        <f t="shared" si="137"/>
        <v>22.911999999999999</v>
      </c>
      <c r="F452" s="32">
        <f t="shared" si="137"/>
        <v>23.95</v>
      </c>
      <c r="G452" s="32">
        <f t="shared" si="137"/>
        <v>23.986499999999999</v>
      </c>
      <c r="H452" s="32">
        <f t="shared" si="137"/>
        <v>23.796500000000002</v>
      </c>
      <c r="I452" s="32">
        <f t="shared" si="137"/>
        <v>23.791499999999999</v>
      </c>
      <c r="J452" s="32">
        <f t="shared" si="137"/>
        <v>23.658000000000001</v>
      </c>
      <c r="K452" s="32">
        <f t="shared" si="137"/>
        <v>23.66</v>
      </c>
      <c r="L452" s="32">
        <f t="shared" si="137"/>
        <v>23.411249999999999</v>
      </c>
      <c r="M452" s="32">
        <f t="shared" si="137"/>
        <v>22.998000000000001</v>
      </c>
      <c r="N452" s="96">
        <f t="shared" si="137"/>
        <v>23.407325757575759</v>
      </c>
    </row>
    <row r="453" spans="1:14" x14ac:dyDescent="0.25">
      <c r="A453" s="25" t="s">
        <v>102</v>
      </c>
      <c r="B453" s="32">
        <f>QUARTILE(B433:B444,2)</f>
        <v>22.95</v>
      </c>
      <c r="C453" s="32">
        <f t="shared" ref="C453:N453" si="138">QUARTILE(C433:C444,2)</f>
        <v>22.8</v>
      </c>
      <c r="D453" s="32">
        <f t="shared" si="138"/>
        <v>22.6</v>
      </c>
      <c r="E453" s="32">
        <f t="shared" si="138"/>
        <v>23.2</v>
      </c>
      <c r="F453" s="32">
        <f t="shared" si="138"/>
        <v>24</v>
      </c>
      <c r="G453" s="32">
        <f t="shared" si="138"/>
        <v>24.1</v>
      </c>
      <c r="H453" s="32">
        <f t="shared" si="138"/>
        <v>24.2</v>
      </c>
      <c r="I453" s="32">
        <f t="shared" si="138"/>
        <v>24.1</v>
      </c>
      <c r="J453" s="32">
        <f t="shared" si="138"/>
        <v>24</v>
      </c>
      <c r="K453" s="32">
        <f t="shared" si="138"/>
        <v>23.8</v>
      </c>
      <c r="L453" s="32">
        <f t="shared" si="138"/>
        <v>23.609000000000002</v>
      </c>
      <c r="M453" s="32">
        <f t="shared" si="138"/>
        <v>23.481999999999999</v>
      </c>
      <c r="N453" s="96">
        <f t="shared" si="138"/>
        <v>23.595833333333331</v>
      </c>
    </row>
    <row r="454" spans="1:14" x14ac:dyDescent="0.25">
      <c r="A454" s="25" t="s">
        <v>103</v>
      </c>
      <c r="B454" s="32">
        <f>QUARTILE(B433:B444,3)</f>
        <v>23.324999999999999</v>
      </c>
      <c r="C454" s="32">
        <f t="shared" ref="C454:N454" si="139">QUARTILE(C433:C444,3)</f>
        <v>23.2</v>
      </c>
      <c r="D454" s="32">
        <f t="shared" si="139"/>
        <v>23.7</v>
      </c>
      <c r="E454" s="32">
        <f t="shared" si="139"/>
        <v>24.1</v>
      </c>
      <c r="F454" s="32">
        <f t="shared" si="139"/>
        <v>24.277999999999999</v>
      </c>
      <c r="G454" s="32">
        <f t="shared" si="139"/>
        <v>24.450000000000003</v>
      </c>
      <c r="H454" s="32">
        <f t="shared" si="139"/>
        <v>24.45</v>
      </c>
      <c r="I454" s="32">
        <f t="shared" si="139"/>
        <v>24.206499999999998</v>
      </c>
      <c r="J454" s="32">
        <f t="shared" si="139"/>
        <v>24.3</v>
      </c>
      <c r="K454" s="32">
        <f t="shared" si="139"/>
        <v>24</v>
      </c>
      <c r="L454" s="32">
        <f t="shared" si="139"/>
        <v>24.175000000000001</v>
      </c>
      <c r="M454" s="32">
        <f t="shared" si="139"/>
        <v>24.4</v>
      </c>
      <c r="N454" s="96">
        <f t="shared" si="139"/>
        <v>23.988068181818182</v>
      </c>
    </row>
    <row r="457" spans="1:14" ht="18.75" x14ac:dyDescent="0.3">
      <c r="A457" s="26" t="s">
        <v>55</v>
      </c>
    </row>
    <row r="458" spans="1:14" ht="15.75" x14ac:dyDescent="0.25">
      <c r="A458" s="23" t="s">
        <v>112</v>
      </c>
      <c r="N458" s="91"/>
    </row>
    <row r="459" spans="1:14" ht="15.75" x14ac:dyDescent="0.25">
      <c r="A459" s="24" t="s">
        <v>14</v>
      </c>
      <c r="B459" s="93" t="s">
        <v>82</v>
      </c>
      <c r="C459" s="93" t="s">
        <v>83</v>
      </c>
      <c r="D459" s="93" t="s">
        <v>84</v>
      </c>
      <c r="E459" s="93" t="s">
        <v>85</v>
      </c>
      <c r="F459" s="93" t="s">
        <v>86</v>
      </c>
      <c r="G459" s="93" t="s">
        <v>87</v>
      </c>
      <c r="H459" s="93" t="s">
        <v>88</v>
      </c>
      <c r="I459" s="93" t="s">
        <v>89</v>
      </c>
      <c r="J459" s="93" t="s">
        <v>90</v>
      </c>
      <c r="K459" s="93" t="s">
        <v>91</v>
      </c>
      <c r="L459" s="93" t="s">
        <v>92</v>
      </c>
      <c r="M459" s="93" t="s">
        <v>93</v>
      </c>
      <c r="N459" s="94" t="s">
        <v>94</v>
      </c>
    </row>
    <row r="460" spans="1:14" x14ac:dyDescent="0.25">
      <c r="A460" s="2">
        <v>2000</v>
      </c>
      <c r="B460" s="32"/>
      <c r="C460" s="32"/>
      <c r="D460" s="32"/>
      <c r="E460" s="32"/>
      <c r="F460" s="32"/>
      <c r="G460" s="32"/>
      <c r="H460" s="32"/>
      <c r="I460" s="32"/>
      <c r="J460" s="32">
        <v>19.5</v>
      </c>
      <c r="K460" s="32">
        <v>19.899999999999999</v>
      </c>
      <c r="L460" s="32">
        <v>18.899999999999999</v>
      </c>
      <c r="M460" s="32">
        <v>18.7</v>
      </c>
      <c r="N460" s="96"/>
    </row>
    <row r="461" spans="1:14" x14ac:dyDescent="0.25">
      <c r="A461" s="2">
        <v>2001</v>
      </c>
      <c r="B461" s="32">
        <v>18</v>
      </c>
      <c r="C461" s="32">
        <v>17.899999999999999</v>
      </c>
      <c r="D461" s="32">
        <v>18.7</v>
      </c>
      <c r="E461" s="32">
        <v>19.5</v>
      </c>
      <c r="F461" s="32">
        <v>20.2</v>
      </c>
      <c r="G461" s="32">
        <v>20.2</v>
      </c>
      <c r="H461" s="32">
        <v>19.600000000000001</v>
      </c>
      <c r="I461" s="32">
        <v>20.9</v>
      </c>
      <c r="J461" s="32">
        <v>20</v>
      </c>
      <c r="K461" s="32">
        <v>20.3</v>
      </c>
      <c r="L461" s="32">
        <v>22.3</v>
      </c>
      <c r="M461" s="32">
        <v>20.100000000000001</v>
      </c>
      <c r="N461" s="96">
        <f t="shared" ref="N461:N468" si="140">AVERAGE(B461:M461)</f>
        <v>19.808333333333334</v>
      </c>
    </row>
    <row r="462" spans="1:14" x14ac:dyDescent="0.25">
      <c r="A462" s="2">
        <v>2002</v>
      </c>
      <c r="B462" s="32">
        <v>20</v>
      </c>
      <c r="C462" s="32">
        <v>25.7</v>
      </c>
      <c r="D462" s="32">
        <v>20.9</v>
      </c>
      <c r="E462" s="32">
        <v>20.100000000000001</v>
      </c>
      <c r="F462" s="32">
        <v>20.5</v>
      </c>
      <c r="G462" s="32">
        <v>21</v>
      </c>
      <c r="H462" s="32">
        <v>21.5</v>
      </c>
      <c r="I462" s="32">
        <v>20.7</v>
      </c>
      <c r="J462" s="32">
        <v>20.5</v>
      </c>
      <c r="K462" s="32">
        <v>20.5</v>
      </c>
      <c r="L462" s="32">
        <v>21.8</v>
      </c>
      <c r="M462" s="32">
        <v>20.2</v>
      </c>
      <c r="N462" s="96">
        <f t="shared" si="140"/>
        <v>21.116666666666664</v>
      </c>
    </row>
    <row r="463" spans="1:14" x14ac:dyDescent="0.25">
      <c r="A463" s="2">
        <v>2004</v>
      </c>
      <c r="B463" s="32">
        <v>19.399999999999999</v>
      </c>
      <c r="C463" s="32">
        <v>19.899999999999999</v>
      </c>
      <c r="D463" s="32">
        <v>20.6</v>
      </c>
      <c r="E463" s="32">
        <v>19.899999999999999</v>
      </c>
      <c r="F463" s="32">
        <v>20.399999999999999</v>
      </c>
      <c r="G463" s="32">
        <v>20.7</v>
      </c>
      <c r="H463" s="32">
        <v>20.399999999999999</v>
      </c>
      <c r="I463" s="32">
        <v>20.8</v>
      </c>
      <c r="J463" s="32">
        <v>20.6</v>
      </c>
      <c r="K463" s="32">
        <v>21.1</v>
      </c>
      <c r="L463" s="32">
        <v>22.2</v>
      </c>
      <c r="M463" s="32">
        <v>27.6</v>
      </c>
      <c r="N463" s="96">
        <f t="shared" si="140"/>
        <v>21.133333333333329</v>
      </c>
    </row>
    <row r="464" spans="1:14" x14ac:dyDescent="0.25">
      <c r="A464" s="2">
        <v>2005</v>
      </c>
      <c r="B464" s="32"/>
      <c r="C464" s="32"/>
      <c r="D464" s="32"/>
      <c r="E464" s="32">
        <v>20.6</v>
      </c>
      <c r="F464" s="32"/>
      <c r="G464" s="32">
        <v>21</v>
      </c>
      <c r="H464" s="32">
        <v>21.1</v>
      </c>
      <c r="I464" s="32">
        <v>20.9</v>
      </c>
      <c r="J464" s="32">
        <v>20.7</v>
      </c>
      <c r="K464" s="32">
        <v>20.100000000000001</v>
      </c>
      <c r="L464" s="32">
        <v>20.100000000000001</v>
      </c>
      <c r="M464" s="32">
        <v>19.3</v>
      </c>
      <c r="N464" s="96"/>
    </row>
    <row r="465" spans="1:14" x14ac:dyDescent="0.25">
      <c r="A465" s="2">
        <v>2006</v>
      </c>
      <c r="B465" s="32">
        <v>19.2</v>
      </c>
      <c r="C465" s="32">
        <v>18.8</v>
      </c>
      <c r="D465" s="32">
        <v>19.100000000000001</v>
      </c>
      <c r="E465" s="32">
        <v>19.7</v>
      </c>
      <c r="F465" s="32">
        <v>20.6</v>
      </c>
      <c r="G465" s="32">
        <v>20.9</v>
      </c>
      <c r="H465" s="32">
        <v>21</v>
      </c>
      <c r="I465" s="32">
        <v>20.9</v>
      </c>
      <c r="J465" s="32">
        <v>20.9</v>
      </c>
      <c r="K465" s="32">
        <v>20.7</v>
      </c>
      <c r="L465" s="32">
        <v>20.2</v>
      </c>
      <c r="M465" s="32">
        <v>20.5</v>
      </c>
      <c r="N465" s="96">
        <f t="shared" si="140"/>
        <v>20.208333333333332</v>
      </c>
    </row>
    <row r="466" spans="1:14" x14ac:dyDescent="0.25">
      <c r="A466" s="2">
        <v>2007</v>
      </c>
      <c r="B466" s="32">
        <v>19.600000000000001</v>
      </c>
      <c r="C466" s="32">
        <v>19.399999999999999</v>
      </c>
      <c r="D466" s="32">
        <v>19.5</v>
      </c>
      <c r="E466" s="32">
        <v>20.5</v>
      </c>
      <c r="F466" s="32">
        <v>20.9</v>
      </c>
      <c r="G466" s="32">
        <v>21</v>
      </c>
      <c r="H466" s="32">
        <v>20.8</v>
      </c>
      <c r="I466" s="32">
        <v>20.3</v>
      </c>
      <c r="J466" s="32">
        <v>20.6</v>
      </c>
      <c r="K466" s="32">
        <v>20.2</v>
      </c>
      <c r="L466" s="32">
        <v>20</v>
      </c>
      <c r="M466" s="32">
        <v>19.600000000000001</v>
      </c>
      <c r="N466" s="96">
        <f t="shared" si="140"/>
        <v>20.2</v>
      </c>
    </row>
    <row r="467" spans="1:14" x14ac:dyDescent="0.25">
      <c r="A467" s="2">
        <v>2008</v>
      </c>
      <c r="B467" s="32">
        <v>18.899999999999999</v>
      </c>
      <c r="C467" s="32">
        <v>19</v>
      </c>
      <c r="D467" s="32">
        <v>19</v>
      </c>
      <c r="E467" s="32">
        <v>19.8</v>
      </c>
      <c r="F467" s="32">
        <v>20.100000000000001</v>
      </c>
      <c r="G467" s="32">
        <v>20.6</v>
      </c>
      <c r="H467" s="32">
        <v>20.3</v>
      </c>
      <c r="I467" s="32">
        <v>20.2</v>
      </c>
      <c r="J467" s="32">
        <v>20.5</v>
      </c>
      <c r="K467" s="32">
        <v>20.3</v>
      </c>
      <c r="L467" s="32">
        <v>20.100000000000001</v>
      </c>
      <c r="M467" s="32">
        <v>19.5</v>
      </c>
      <c r="N467" s="96">
        <f t="shared" si="140"/>
        <v>19.858333333333334</v>
      </c>
    </row>
    <row r="468" spans="1:14" x14ac:dyDescent="0.25">
      <c r="A468" s="2">
        <v>2009</v>
      </c>
      <c r="B468" s="32">
        <v>19.2</v>
      </c>
      <c r="C468" s="32">
        <v>18.7</v>
      </c>
      <c r="D468" s="32">
        <v>18.600000000000001</v>
      </c>
      <c r="E468" s="32">
        <v>19.3</v>
      </c>
      <c r="F468" s="32">
        <v>20.399999999999999</v>
      </c>
      <c r="G468" s="32">
        <v>20.399999999999999</v>
      </c>
      <c r="H468" s="32">
        <v>20.7</v>
      </c>
      <c r="I468" s="32">
        <v>20.5</v>
      </c>
      <c r="J468" s="32">
        <v>20.7</v>
      </c>
      <c r="K468" s="32">
        <v>20.2</v>
      </c>
      <c r="L468" s="32">
        <v>20.100000000000001</v>
      </c>
      <c r="M468" s="32">
        <v>20.100000000000001</v>
      </c>
      <c r="N468" s="96">
        <f t="shared" si="140"/>
        <v>19.908333333333328</v>
      </c>
    </row>
    <row r="469" spans="1:14" x14ac:dyDescent="0.25">
      <c r="A469" s="2">
        <v>2010</v>
      </c>
      <c r="B469" s="32">
        <v>19.5</v>
      </c>
      <c r="C469" s="32">
        <v>20</v>
      </c>
      <c r="D469" s="32">
        <v>20.2</v>
      </c>
      <c r="E469" s="32">
        <v>20.8</v>
      </c>
      <c r="F469" s="32">
        <v>21.1</v>
      </c>
      <c r="G469" s="32">
        <v>20.6</v>
      </c>
      <c r="H469" s="32">
        <v>20.399999999999999</v>
      </c>
      <c r="I469" s="32"/>
      <c r="J469" s="32"/>
      <c r="K469" s="32"/>
      <c r="L469" s="32"/>
      <c r="M469" s="32"/>
      <c r="N469" s="96"/>
    </row>
    <row r="470" spans="1:14" x14ac:dyDescent="0.25">
      <c r="A470" s="2">
        <v>2011</v>
      </c>
      <c r="B470" s="32"/>
      <c r="C470" s="32">
        <v>19.899999999999999</v>
      </c>
      <c r="D470" s="32"/>
      <c r="E470" s="32"/>
      <c r="F470" s="32">
        <v>21.2</v>
      </c>
      <c r="G470" s="32">
        <v>25.1</v>
      </c>
      <c r="H470" s="32">
        <v>24.9</v>
      </c>
      <c r="I470" s="32">
        <v>20.6</v>
      </c>
      <c r="J470" s="32"/>
      <c r="K470" s="32"/>
      <c r="L470" s="32"/>
      <c r="M470" s="32"/>
      <c r="N470" s="96"/>
    </row>
    <row r="472" spans="1:14" x14ac:dyDescent="0.25">
      <c r="A472" s="25" t="s">
        <v>96</v>
      </c>
      <c r="B472" s="32">
        <f>AVERAGE(B460:B469)</f>
        <v>19.224999999999998</v>
      </c>
      <c r="C472" s="32">
        <f t="shared" ref="C472:N472" si="141">AVERAGE(C460:C469)</f>
        <v>19.924999999999997</v>
      </c>
      <c r="D472" s="32">
        <f t="shared" si="141"/>
        <v>19.574999999999999</v>
      </c>
      <c r="E472" s="32">
        <f t="shared" si="141"/>
        <v>20.022222222222226</v>
      </c>
      <c r="F472" s="32">
        <f t="shared" si="141"/>
        <v>20.524999999999999</v>
      </c>
      <c r="G472" s="32">
        <f t="shared" si="141"/>
        <v>20.711111111111112</v>
      </c>
      <c r="H472" s="32">
        <f t="shared" si="141"/>
        <v>20.644444444444442</v>
      </c>
      <c r="I472" s="32">
        <f t="shared" si="141"/>
        <v>20.65</v>
      </c>
      <c r="J472" s="32">
        <f t="shared" si="141"/>
        <v>20.444444444444443</v>
      </c>
      <c r="K472" s="32">
        <f t="shared" si="141"/>
        <v>20.366666666666667</v>
      </c>
      <c r="L472" s="32">
        <f t="shared" si="141"/>
        <v>20.633333333333333</v>
      </c>
      <c r="M472" s="32">
        <f t="shared" si="141"/>
        <v>20.62222222222222</v>
      </c>
      <c r="N472" s="96">
        <f t="shared" si="141"/>
        <v>20.319047619047616</v>
      </c>
    </row>
    <row r="473" spans="1:14" x14ac:dyDescent="0.25">
      <c r="A473" s="25" t="s">
        <v>97</v>
      </c>
      <c r="B473" s="32">
        <f>STDEV(B460:B469)</f>
        <v>0.59221135223354671</v>
      </c>
      <c r="C473" s="32">
        <f t="shared" ref="C473:N473" si="142">STDEV(C460:C469)</f>
        <v>2.430608389448468</v>
      </c>
      <c r="D473" s="32">
        <f t="shared" si="142"/>
        <v>0.88438840853035638</v>
      </c>
      <c r="E473" s="32">
        <f t="shared" si="142"/>
        <v>0.51666666666666694</v>
      </c>
      <c r="F473" s="32">
        <f t="shared" si="142"/>
        <v>0.33700360320244155</v>
      </c>
      <c r="G473" s="32">
        <f t="shared" si="142"/>
        <v>0.28915585954829132</v>
      </c>
      <c r="H473" s="32">
        <f t="shared" si="142"/>
        <v>0.55025246730730593</v>
      </c>
      <c r="I473" s="32">
        <f t="shared" si="142"/>
        <v>0.28284271247461851</v>
      </c>
      <c r="J473" s="32">
        <f t="shared" si="142"/>
        <v>0.4304390523381651</v>
      </c>
      <c r="K473" s="32">
        <f t="shared" si="142"/>
        <v>0.35707142142714293</v>
      </c>
      <c r="L473" s="32">
        <f t="shared" si="142"/>
        <v>1.1747340124470731</v>
      </c>
      <c r="M473" s="32">
        <f t="shared" si="142"/>
        <v>2.6733769738748863</v>
      </c>
      <c r="N473" s="96">
        <f t="shared" si="142"/>
        <v>0.57263430993091191</v>
      </c>
    </row>
    <row r="474" spans="1:14" x14ac:dyDescent="0.25">
      <c r="A474" s="25" t="s">
        <v>98</v>
      </c>
      <c r="B474" s="32">
        <f t="shared" ref="B474:N474" si="143">B473/B472*100</f>
        <v>3.0804231585620121</v>
      </c>
      <c r="C474" s="32">
        <f t="shared" si="143"/>
        <v>12.198787399992312</v>
      </c>
      <c r="D474" s="32">
        <f t="shared" si="143"/>
        <v>4.5179484471537998</v>
      </c>
      <c r="E474" s="32">
        <f t="shared" si="143"/>
        <v>2.5804661487236413</v>
      </c>
      <c r="F474" s="32">
        <f t="shared" si="143"/>
        <v>1.6419176769911892</v>
      </c>
      <c r="G474" s="32">
        <f t="shared" si="143"/>
        <v>1.3961388068318787</v>
      </c>
      <c r="H474" s="32">
        <f t="shared" si="143"/>
        <v>2.6653779363647758</v>
      </c>
      <c r="I474" s="32">
        <f t="shared" si="143"/>
        <v>1.3696983654945207</v>
      </c>
      <c r="J474" s="32">
        <f t="shared" si="143"/>
        <v>2.1054084081758075</v>
      </c>
      <c r="K474" s="32">
        <f t="shared" si="143"/>
        <v>1.7532148351578212</v>
      </c>
      <c r="L474" s="32">
        <f t="shared" si="143"/>
        <v>5.6933797049131165</v>
      </c>
      <c r="M474" s="32">
        <f t="shared" si="143"/>
        <v>12.963573687970895</v>
      </c>
      <c r="N474" s="96">
        <f t="shared" si="143"/>
        <v>2.818214321197364</v>
      </c>
    </row>
    <row r="475" spans="1:14" x14ac:dyDescent="0.25">
      <c r="A475" s="25" t="s">
        <v>99</v>
      </c>
      <c r="B475" s="32">
        <f>MIN(B460:B469)</f>
        <v>18</v>
      </c>
      <c r="C475" s="32">
        <f t="shared" ref="C475:N475" si="144">MIN(C460:C469)</f>
        <v>17.899999999999999</v>
      </c>
      <c r="D475" s="32">
        <f t="shared" si="144"/>
        <v>18.600000000000001</v>
      </c>
      <c r="E475" s="32">
        <f t="shared" si="144"/>
        <v>19.3</v>
      </c>
      <c r="F475" s="32">
        <f t="shared" si="144"/>
        <v>20.100000000000001</v>
      </c>
      <c r="G475" s="32">
        <f t="shared" si="144"/>
        <v>20.2</v>
      </c>
      <c r="H475" s="32">
        <f t="shared" si="144"/>
        <v>19.600000000000001</v>
      </c>
      <c r="I475" s="32">
        <f t="shared" si="144"/>
        <v>20.2</v>
      </c>
      <c r="J475" s="32">
        <f t="shared" si="144"/>
        <v>19.5</v>
      </c>
      <c r="K475" s="32">
        <f t="shared" si="144"/>
        <v>19.899999999999999</v>
      </c>
      <c r="L475" s="32">
        <f t="shared" si="144"/>
        <v>18.899999999999999</v>
      </c>
      <c r="M475" s="32">
        <f t="shared" si="144"/>
        <v>18.7</v>
      </c>
      <c r="N475" s="96">
        <f t="shared" si="144"/>
        <v>19.808333333333334</v>
      </c>
    </row>
    <row r="476" spans="1:14" x14ac:dyDescent="0.25">
      <c r="A476" s="25" t="s">
        <v>100</v>
      </c>
      <c r="B476" s="32">
        <f>MAX(B460:B469)</f>
        <v>20</v>
      </c>
      <c r="C476" s="32">
        <f t="shared" ref="C476:N476" si="145">MAX(C460:C469)</f>
        <v>25.7</v>
      </c>
      <c r="D476" s="32">
        <f t="shared" si="145"/>
        <v>20.9</v>
      </c>
      <c r="E476" s="32">
        <f t="shared" si="145"/>
        <v>20.8</v>
      </c>
      <c r="F476" s="32">
        <f t="shared" si="145"/>
        <v>21.1</v>
      </c>
      <c r="G476" s="32">
        <f t="shared" si="145"/>
        <v>21</v>
      </c>
      <c r="H476" s="32">
        <f t="shared" si="145"/>
        <v>21.5</v>
      </c>
      <c r="I476" s="32">
        <f t="shared" si="145"/>
        <v>20.9</v>
      </c>
      <c r="J476" s="32">
        <f t="shared" si="145"/>
        <v>20.9</v>
      </c>
      <c r="K476" s="32">
        <f t="shared" si="145"/>
        <v>21.1</v>
      </c>
      <c r="L476" s="32">
        <f t="shared" si="145"/>
        <v>22.3</v>
      </c>
      <c r="M476" s="32">
        <f t="shared" si="145"/>
        <v>27.6</v>
      </c>
      <c r="N476" s="96">
        <f t="shared" si="145"/>
        <v>21.133333333333329</v>
      </c>
    </row>
    <row r="477" spans="1:14" x14ac:dyDescent="0.25">
      <c r="A477" s="25" t="s">
        <v>101</v>
      </c>
      <c r="B477" s="32">
        <f>QUARTILE(B460:B469,1)</f>
        <v>19.125</v>
      </c>
      <c r="C477" s="32">
        <f t="shared" ref="C477:N477" si="146">QUARTILE(C460:C469,1)</f>
        <v>18.774999999999999</v>
      </c>
      <c r="D477" s="32">
        <f t="shared" si="146"/>
        <v>18.925000000000001</v>
      </c>
      <c r="E477" s="32">
        <f t="shared" si="146"/>
        <v>19.7</v>
      </c>
      <c r="F477" s="32">
        <f t="shared" si="146"/>
        <v>20.349999999999998</v>
      </c>
      <c r="G477" s="32">
        <f t="shared" si="146"/>
        <v>20.6</v>
      </c>
      <c r="H477" s="32">
        <f t="shared" si="146"/>
        <v>20.399999999999999</v>
      </c>
      <c r="I477" s="32">
        <f t="shared" si="146"/>
        <v>20.45</v>
      </c>
      <c r="J477" s="32">
        <f t="shared" si="146"/>
        <v>20.5</v>
      </c>
      <c r="K477" s="32">
        <f t="shared" si="146"/>
        <v>20.2</v>
      </c>
      <c r="L477" s="32">
        <f t="shared" si="146"/>
        <v>20.100000000000001</v>
      </c>
      <c r="M477" s="32">
        <f t="shared" si="146"/>
        <v>19.5</v>
      </c>
      <c r="N477" s="96">
        <f t="shared" si="146"/>
        <v>19.883333333333333</v>
      </c>
    </row>
    <row r="478" spans="1:14" x14ac:dyDescent="0.25">
      <c r="A478" s="25" t="s">
        <v>102</v>
      </c>
      <c r="B478" s="32">
        <f>QUARTILE(B460:B469,2)</f>
        <v>19.299999999999997</v>
      </c>
      <c r="C478" s="32">
        <f t="shared" ref="C478:N478" si="147">QUARTILE(C460:C469,2)</f>
        <v>19.2</v>
      </c>
      <c r="D478" s="32">
        <f t="shared" si="147"/>
        <v>19.3</v>
      </c>
      <c r="E478" s="32">
        <f t="shared" si="147"/>
        <v>19.899999999999999</v>
      </c>
      <c r="F478" s="32">
        <f t="shared" si="147"/>
        <v>20.45</v>
      </c>
      <c r="G478" s="32">
        <f t="shared" si="147"/>
        <v>20.7</v>
      </c>
      <c r="H478" s="32">
        <f t="shared" si="147"/>
        <v>20.7</v>
      </c>
      <c r="I478" s="32">
        <f t="shared" si="147"/>
        <v>20.75</v>
      </c>
      <c r="J478" s="32">
        <f t="shared" si="147"/>
        <v>20.6</v>
      </c>
      <c r="K478" s="32">
        <f t="shared" si="147"/>
        <v>20.3</v>
      </c>
      <c r="L478" s="32">
        <f t="shared" si="147"/>
        <v>20.100000000000001</v>
      </c>
      <c r="M478" s="32">
        <f t="shared" si="147"/>
        <v>20.100000000000001</v>
      </c>
      <c r="N478" s="96">
        <f t="shared" si="147"/>
        <v>20.2</v>
      </c>
    </row>
    <row r="479" spans="1:14" x14ac:dyDescent="0.25">
      <c r="A479" s="25" t="s">
        <v>103</v>
      </c>
      <c r="B479" s="32">
        <f>QUARTILE(B460:B469,3)</f>
        <v>19.524999999999999</v>
      </c>
      <c r="C479" s="32">
        <f t="shared" ref="C479:N479" si="148">QUARTILE(C460:C469,3)</f>
        <v>19.924999999999997</v>
      </c>
      <c r="D479" s="32">
        <f t="shared" si="148"/>
        <v>20.3</v>
      </c>
      <c r="E479" s="32">
        <f t="shared" si="148"/>
        <v>20.5</v>
      </c>
      <c r="F479" s="32">
        <f t="shared" si="148"/>
        <v>20.675000000000001</v>
      </c>
      <c r="G479" s="32">
        <f t="shared" si="148"/>
        <v>21</v>
      </c>
      <c r="H479" s="32">
        <f t="shared" si="148"/>
        <v>21</v>
      </c>
      <c r="I479" s="32">
        <f t="shared" si="148"/>
        <v>20.9</v>
      </c>
      <c r="J479" s="32">
        <f t="shared" si="148"/>
        <v>20.7</v>
      </c>
      <c r="K479" s="32">
        <f t="shared" si="148"/>
        <v>20.5</v>
      </c>
      <c r="L479" s="32">
        <f t="shared" si="148"/>
        <v>21.8</v>
      </c>
      <c r="M479" s="32">
        <f t="shared" si="148"/>
        <v>20.2</v>
      </c>
      <c r="N479" s="96">
        <f t="shared" si="148"/>
        <v>20.662499999999998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79"/>
  <sheetViews>
    <sheetView topLeftCell="A415" zoomScale="75" zoomScaleNormal="75" workbookViewId="0">
      <selection activeCell="B417" sqref="B417:M417"/>
    </sheetView>
  </sheetViews>
  <sheetFormatPr defaultRowHeight="15" x14ac:dyDescent="0.25"/>
  <cols>
    <col min="1" max="1" width="8.85546875" style="2"/>
    <col min="2" max="14" width="9.140625" style="5"/>
  </cols>
  <sheetData>
    <row r="1" spans="1:14" ht="18.75" x14ac:dyDescent="0.3">
      <c r="A1" s="26" t="s">
        <v>20</v>
      </c>
    </row>
    <row r="2" spans="1:14" ht="15.75" x14ac:dyDescent="0.25">
      <c r="A2" s="23" t="s">
        <v>113</v>
      </c>
      <c r="N2" s="91"/>
    </row>
    <row r="3" spans="1:14"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row>
    <row r="4" spans="1:14" x14ac:dyDescent="0.25">
      <c r="A4" s="2">
        <v>2013</v>
      </c>
      <c r="B4" s="32">
        <v>87.584999999999994</v>
      </c>
      <c r="C4" s="32">
        <v>83.478999999999999</v>
      </c>
      <c r="D4" s="32">
        <v>86.293000000000006</v>
      </c>
      <c r="E4" s="32">
        <v>83.802000000000007</v>
      </c>
      <c r="F4" s="32"/>
      <c r="G4" s="32"/>
      <c r="H4" s="32"/>
      <c r="I4" s="32"/>
      <c r="J4" s="32"/>
      <c r="K4" s="32"/>
      <c r="L4" s="32"/>
      <c r="M4" s="32">
        <v>78.965999999999994</v>
      </c>
      <c r="N4" s="96">
        <f t="shared" ref="N4:N11" si="0">AVERAGE(B4:M4)</f>
        <v>84.025000000000006</v>
      </c>
    </row>
    <row r="5" spans="1:14" x14ac:dyDescent="0.25">
      <c r="A5" s="2">
        <v>2014</v>
      </c>
      <c r="B5" s="32"/>
      <c r="C5" s="32"/>
      <c r="D5" s="32"/>
      <c r="E5" s="32"/>
      <c r="F5" s="32"/>
      <c r="G5" s="32"/>
      <c r="H5" s="32"/>
      <c r="I5" s="32"/>
      <c r="J5" s="32"/>
      <c r="K5" s="32"/>
      <c r="L5" s="32"/>
      <c r="M5" s="32"/>
      <c r="N5" s="96"/>
    </row>
    <row r="6" spans="1:14" x14ac:dyDescent="0.25">
      <c r="A6" s="2">
        <v>2015</v>
      </c>
      <c r="B6" s="32"/>
      <c r="C6" s="32">
        <v>83.301000000000002</v>
      </c>
      <c r="D6" s="32">
        <v>81.447000000000003</v>
      </c>
      <c r="E6" s="32">
        <v>85.174999999999997</v>
      </c>
      <c r="F6" s="32"/>
      <c r="G6" s="32"/>
      <c r="H6" s="32">
        <v>92.602999999999994</v>
      </c>
      <c r="I6" s="32">
        <v>92.542000000000002</v>
      </c>
      <c r="J6" s="32">
        <v>93.066999999999993</v>
      </c>
      <c r="K6" s="32">
        <v>91.587999999999994</v>
      </c>
      <c r="L6" s="32">
        <v>91.489000000000004</v>
      </c>
      <c r="M6" s="32">
        <v>88.831999999999994</v>
      </c>
    </row>
    <row r="7" spans="1:14" x14ac:dyDescent="0.25">
      <c r="A7" s="2">
        <v>2016</v>
      </c>
      <c r="B7" s="32">
        <v>82.128</v>
      </c>
      <c r="C7" s="32">
        <v>80.980999999999995</v>
      </c>
      <c r="D7" s="32">
        <v>82.19</v>
      </c>
      <c r="E7" s="32">
        <v>83.293999999999997</v>
      </c>
      <c r="F7" s="32">
        <v>90.009</v>
      </c>
      <c r="G7" s="32">
        <v>91.47</v>
      </c>
      <c r="H7" s="32">
        <v>94.317999999999998</v>
      </c>
      <c r="I7" s="32">
        <v>92.44</v>
      </c>
      <c r="J7" s="32">
        <v>92.608999999999995</v>
      </c>
      <c r="K7" s="32">
        <v>91.79</v>
      </c>
      <c r="L7" s="32">
        <v>93.424999999999997</v>
      </c>
      <c r="N7" s="96">
        <f t="shared" si="0"/>
        <v>88.604909090909075</v>
      </c>
    </row>
    <row r="8" spans="1:14" x14ac:dyDescent="0.25">
      <c r="A8" s="2">
        <v>2017</v>
      </c>
      <c r="B8" s="32"/>
      <c r="C8" s="32">
        <v>77.486000000000004</v>
      </c>
      <c r="D8" s="32">
        <v>79.552999999999997</v>
      </c>
      <c r="E8" s="32">
        <v>83.582999999999998</v>
      </c>
      <c r="F8" s="32">
        <v>91.896000000000001</v>
      </c>
      <c r="G8" s="32">
        <v>90.293999999999997</v>
      </c>
      <c r="H8" s="32">
        <v>92.194999999999993</v>
      </c>
      <c r="I8" s="32">
        <v>90.447000000000003</v>
      </c>
      <c r="J8" s="32">
        <v>89.385999999999996</v>
      </c>
      <c r="K8" s="32">
        <v>88.971000000000004</v>
      </c>
      <c r="L8" s="32">
        <v>91.13</v>
      </c>
      <c r="M8" s="32">
        <v>86.802000000000007</v>
      </c>
    </row>
    <row r="9" spans="1:14" x14ac:dyDescent="0.25">
      <c r="A9" s="2">
        <v>2018</v>
      </c>
      <c r="B9" s="32">
        <v>88.271000000000001</v>
      </c>
      <c r="C9" s="32">
        <v>78.572999999999993</v>
      </c>
      <c r="D9" s="32">
        <v>80.686999999999998</v>
      </c>
      <c r="E9" s="32">
        <v>83.765000000000001</v>
      </c>
      <c r="F9" s="32">
        <v>88.239000000000004</v>
      </c>
      <c r="G9" s="32">
        <v>92.085999999999999</v>
      </c>
      <c r="H9" s="32">
        <v>91.100999999999999</v>
      </c>
      <c r="I9" s="32">
        <v>90.519000000000005</v>
      </c>
      <c r="J9" s="32">
        <v>94.257000000000005</v>
      </c>
      <c r="K9" s="32">
        <v>91.126000000000005</v>
      </c>
      <c r="L9" s="32">
        <v>93.649000000000001</v>
      </c>
      <c r="M9" s="32">
        <v>84.983999999999995</v>
      </c>
      <c r="N9" s="96">
        <f t="shared" si="0"/>
        <v>88.10475000000001</v>
      </c>
    </row>
    <row r="10" spans="1:14" x14ac:dyDescent="0.25">
      <c r="A10" s="2">
        <v>2019</v>
      </c>
      <c r="B10" s="32">
        <v>82.686999999999998</v>
      </c>
      <c r="C10" s="32">
        <v>82.545000000000002</v>
      </c>
      <c r="D10" s="32">
        <v>81.748999999999995</v>
      </c>
      <c r="E10" s="32">
        <v>83.826999999999998</v>
      </c>
      <c r="F10" s="32">
        <v>87.027000000000001</v>
      </c>
      <c r="G10" s="32"/>
      <c r="I10" s="32"/>
      <c r="J10" s="32">
        <v>93.424999999999997</v>
      </c>
      <c r="K10" s="32">
        <v>92.391000000000005</v>
      </c>
      <c r="L10" s="32">
        <v>93.165000000000006</v>
      </c>
      <c r="M10" s="32">
        <v>92.418999999999997</v>
      </c>
    </row>
    <row r="11" spans="1:14" x14ac:dyDescent="0.25">
      <c r="A11" s="2">
        <v>2020</v>
      </c>
      <c r="B11" s="32">
        <v>85.605999999999995</v>
      </c>
      <c r="C11" s="32">
        <v>84.028000000000006</v>
      </c>
      <c r="D11" s="32">
        <v>78.864999999999995</v>
      </c>
      <c r="E11" s="32">
        <v>85.844999999999999</v>
      </c>
      <c r="F11" s="32">
        <v>90.009</v>
      </c>
      <c r="G11" s="32">
        <v>92.876999999999995</v>
      </c>
      <c r="H11" s="32">
        <v>92.337999999999994</v>
      </c>
      <c r="I11" s="32">
        <v>92.037999999999997</v>
      </c>
      <c r="J11" s="32">
        <v>91.415000000000006</v>
      </c>
      <c r="K11" s="32">
        <v>90.022000000000006</v>
      </c>
      <c r="L11" s="32">
        <v>90.599000000000004</v>
      </c>
      <c r="M11" s="32">
        <v>88.480999999999995</v>
      </c>
      <c r="N11" s="96">
        <f t="shared" si="0"/>
        <v>88.510249999999999</v>
      </c>
    </row>
    <row r="13" spans="1:14" x14ac:dyDescent="0.25">
      <c r="A13" s="25" t="s">
        <v>96</v>
      </c>
      <c r="B13" s="32">
        <f t="shared" ref="B13:N13" si="1">AVERAGE(B4:B10)</f>
        <v>85.167749999999998</v>
      </c>
      <c r="C13" s="32">
        <f t="shared" si="1"/>
        <v>81.060833333333335</v>
      </c>
      <c r="D13" s="32">
        <f t="shared" si="1"/>
        <v>81.986499999999992</v>
      </c>
      <c r="E13" s="32">
        <f t="shared" si="1"/>
        <v>83.907666666666671</v>
      </c>
      <c r="F13" s="32">
        <f t="shared" si="1"/>
        <v>89.292749999999998</v>
      </c>
      <c r="G13" s="32">
        <f t="shared" si="1"/>
        <v>91.283333333333346</v>
      </c>
      <c r="H13" s="32">
        <f t="shared" si="1"/>
        <v>92.554249999999996</v>
      </c>
      <c r="I13" s="32">
        <f t="shared" si="1"/>
        <v>91.486999999999995</v>
      </c>
      <c r="J13" s="32">
        <f t="shared" si="1"/>
        <v>92.5488</v>
      </c>
      <c r="K13" s="32">
        <f t="shared" si="1"/>
        <v>91.173200000000008</v>
      </c>
      <c r="L13" s="32">
        <f t="shared" si="1"/>
        <v>92.571600000000004</v>
      </c>
      <c r="M13" s="32">
        <f t="shared" si="1"/>
        <v>86.400599999999997</v>
      </c>
      <c r="N13" s="96">
        <f t="shared" si="1"/>
        <v>86.911553030303025</v>
      </c>
    </row>
    <row r="14" spans="1:14" x14ac:dyDescent="0.25">
      <c r="A14" s="25" t="s">
        <v>97</v>
      </c>
      <c r="B14" s="32">
        <f t="shared" ref="B14:N14" si="2">STDEV(B4:B10)</f>
        <v>3.2076709489389121</v>
      </c>
      <c r="C14" s="32">
        <f t="shared" si="2"/>
        <v>2.5315508619553091</v>
      </c>
      <c r="D14" s="32">
        <f t="shared" si="2"/>
        <v>2.3041459806184186</v>
      </c>
      <c r="E14" s="32">
        <f t="shared" si="2"/>
        <v>0.65209743648220686</v>
      </c>
      <c r="F14" s="32">
        <f t="shared" si="2"/>
        <v>2.1239849928848362</v>
      </c>
      <c r="G14" s="32">
        <f t="shared" si="2"/>
        <v>0.91046654706987173</v>
      </c>
      <c r="H14" s="32">
        <f t="shared" si="2"/>
        <v>1.3359374673489275</v>
      </c>
      <c r="I14" s="32">
        <f t="shared" si="2"/>
        <v>1.1604392846389369</v>
      </c>
      <c r="J14" s="32">
        <f t="shared" si="2"/>
        <v>1.8682299644315761</v>
      </c>
      <c r="K14" s="32">
        <f t="shared" si="2"/>
        <v>1.3121976604155337</v>
      </c>
      <c r="L14" s="32">
        <f t="shared" si="2"/>
        <v>1.1716910002214758</v>
      </c>
      <c r="M14" s="32">
        <f t="shared" si="2"/>
        <v>4.9893386134837563</v>
      </c>
      <c r="N14" s="96">
        <f t="shared" si="2"/>
        <v>2.5123059281501576</v>
      </c>
    </row>
    <row r="15" spans="1:14" x14ac:dyDescent="0.25">
      <c r="A15" s="25" t="s">
        <v>98</v>
      </c>
      <c r="B15" s="32">
        <f t="shared" ref="B15:N15" si="3">B14/B13*100</f>
        <v>3.766297629019097</v>
      </c>
      <c r="C15" s="32">
        <f t="shared" si="3"/>
        <v>3.1230259520590202</v>
      </c>
      <c r="D15" s="32">
        <f t="shared" si="3"/>
        <v>2.8103968099850816</v>
      </c>
      <c r="E15" s="32">
        <f t="shared" si="3"/>
        <v>0.77716073201361036</v>
      </c>
      <c r="F15" s="32">
        <f t="shared" si="3"/>
        <v>2.3786757523817292</v>
      </c>
      <c r="G15" s="32">
        <f t="shared" si="3"/>
        <v>0.99740720876743283</v>
      </c>
      <c r="H15" s="32">
        <f t="shared" si="3"/>
        <v>1.4434101808927493</v>
      </c>
      <c r="I15" s="32">
        <f t="shared" si="3"/>
        <v>1.2684198680019423</v>
      </c>
      <c r="J15" s="32">
        <f t="shared" si="3"/>
        <v>2.0186430990262174</v>
      </c>
      <c r="K15" s="32">
        <f t="shared" si="3"/>
        <v>1.4392361575721084</v>
      </c>
      <c r="L15" s="32">
        <f t="shared" si="3"/>
        <v>1.2657132427455891</v>
      </c>
      <c r="M15" s="32">
        <f t="shared" si="3"/>
        <v>5.7746573675226287</v>
      </c>
      <c r="N15" s="96">
        <f t="shared" si="3"/>
        <v>2.8906466868382901</v>
      </c>
    </row>
    <row r="16" spans="1:14" x14ac:dyDescent="0.25">
      <c r="A16" s="25" t="s">
        <v>99</v>
      </c>
      <c r="B16" s="32">
        <f t="shared" ref="B16:N16" si="4">MIN(B4:B10)</f>
        <v>82.128</v>
      </c>
      <c r="C16" s="32">
        <f t="shared" si="4"/>
        <v>77.486000000000004</v>
      </c>
      <c r="D16" s="32">
        <f t="shared" si="4"/>
        <v>79.552999999999997</v>
      </c>
      <c r="E16" s="32">
        <f t="shared" si="4"/>
        <v>83.293999999999997</v>
      </c>
      <c r="F16" s="32">
        <f t="shared" si="4"/>
        <v>87.027000000000001</v>
      </c>
      <c r="G16" s="32">
        <f t="shared" si="4"/>
        <v>90.293999999999997</v>
      </c>
      <c r="H16" s="32">
        <f t="shared" si="4"/>
        <v>91.100999999999999</v>
      </c>
      <c r="I16" s="32">
        <f t="shared" si="4"/>
        <v>90.447000000000003</v>
      </c>
      <c r="J16" s="32">
        <f t="shared" si="4"/>
        <v>89.385999999999996</v>
      </c>
      <c r="K16" s="32">
        <f t="shared" si="4"/>
        <v>88.971000000000004</v>
      </c>
      <c r="L16" s="32">
        <f t="shared" si="4"/>
        <v>91.13</v>
      </c>
      <c r="M16" s="32">
        <f t="shared" si="4"/>
        <v>78.965999999999994</v>
      </c>
      <c r="N16" s="96">
        <f t="shared" si="4"/>
        <v>84.025000000000006</v>
      </c>
    </row>
    <row r="17" spans="1:14" x14ac:dyDescent="0.25">
      <c r="A17" s="25" t="s">
        <v>100</v>
      </c>
      <c r="B17" s="32">
        <f t="shared" ref="B17:N17" si="5">MAX(B4:B10)</f>
        <v>88.271000000000001</v>
      </c>
      <c r="C17" s="32">
        <f t="shared" si="5"/>
        <v>83.478999999999999</v>
      </c>
      <c r="D17" s="32">
        <f t="shared" si="5"/>
        <v>86.293000000000006</v>
      </c>
      <c r="E17" s="32">
        <f t="shared" si="5"/>
        <v>85.174999999999997</v>
      </c>
      <c r="F17" s="32">
        <f t="shared" si="5"/>
        <v>91.896000000000001</v>
      </c>
      <c r="G17" s="32">
        <f t="shared" si="5"/>
        <v>92.085999999999999</v>
      </c>
      <c r="H17" s="32">
        <f t="shared" si="5"/>
        <v>94.317999999999998</v>
      </c>
      <c r="I17" s="32">
        <f t="shared" si="5"/>
        <v>92.542000000000002</v>
      </c>
      <c r="J17" s="32">
        <f t="shared" si="5"/>
        <v>94.257000000000005</v>
      </c>
      <c r="K17" s="32">
        <f t="shared" si="5"/>
        <v>92.391000000000005</v>
      </c>
      <c r="L17" s="32">
        <f t="shared" si="5"/>
        <v>93.649000000000001</v>
      </c>
      <c r="M17" s="32">
        <f t="shared" si="5"/>
        <v>92.418999999999997</v>
      </c>
      <c r="N17" s="96">
        <f t="shared" si="5"/>
        <v>88.604909090909075</v>
      </c>
    </row>
    <row r="18" spans="1:14" x14ac:dyDescent="0.25">
      <c r="A18" s="25" t="s">
        <v>101</v>
      </c>
      <c r="B18" s="32">
        <f t="shared" ref="B18:N18" si="6">QUARTILE(B4:B10,1)</f>
        <v>82.547249999999991</v>
      </c>
      <c r="C18" s="32">
        <f t="shared" si="6"/>
        <v>79.174999999999997</v>
      </c>
      <c r="D18" s="32">
        <f t="shared" si="6"/>
        <v>80.876999999999995</v>
      </c>
      <c r="E18" s="32">
        <f t="shared" si="6"/>
        <v>83.628500000000003</v>
      </c>
      <c r="F18" s="32">
        <f t="shared" si="6"/>
        <v>87.936000000000007</v>
      </c>
      <c r="G18" s="32">
        <f t="shared" si="6"/>
        <v>90.882000000000005</v>
      </c>
      <c r="H18" s="32">
        <f t="shared" si="6"/>
        <v>91.921499999999995</v>
      </c>
      <c r="I18" s="32">
        <f t="shared" si="6"/>
        <v>90.501000000000005</v>
      </c>
      <c r="J18" s="32">
        <f t="shared" si="6"/>
        <v>92.608999999999995</v>
      </c>
      <c r="K18" s="32">
        <f t="shared" si="6"/>
        <v>91.126000000000005</v>
      </c>
      <c r="L18" s="32">
        <f t="shared" si="6"/>
        <v>91.489000000000004</v>
      </c>
      <c r="M18" s="32">
        <f t="shared" si="6"/>
        <v>84.983999999999995</v>
      </c>
      <c r="N18" s="96">
        <f t="shared" si="6"/>
        <v>86.064875000000001</v>
      </c>
    </row>
    <row r="19" spans="1:14" x14ac:dyDescent="0.25">
      <c r="A19" s="25" t="s">
        <v>102</v>
      </c>
      <c r="B19" s="32">
        <f t="shared" ref="B19:N19" si="7">QUARTILE(B4:B10,2)</f>
        <v>85.135999999999996</v>
      </c>
      <c r="C19" s="32">
        <f t="shared" si="7"/>
        <v>81.763000000000005</v>
      </c>
      <c r="D19" s="32">
        <f t="shared" si="7"/>
        <v>81.597999999999999</v>
      </c>
      <c r="E19" s="32">
        <f t="shared" si="7"/>
        <v>83.783500000000004</v>
      </c>
      <c r="F19" s="32">
        <f t="shared" si="7"/>
        <v>89.123999999999995</v>
      </c>
      <c r="G19" s="32">
        <f t="shared" si="7"/>
        <v>91.47</v>
      </c>
      <c r="H19" s="32">
        <f t="shared" si="7"/>
        <v>92.399000000000001</v>
      </c>
      <c r="I19" s="32">
        <f t="shared" si="7"/>
        <v>91.479500000000002</v>
      </c>
      <c r="J19" s="32">
        <f t="shared" si="7"/>
        <v>93.066999999999993</v>
      </c>
      <c r="K19" s="32">
        <f t="shared" si="7"/>
        <v>91.587999999999994</v>
      </c>
      <c r="L19" s="32">
        <f t="shared" si="7"/>
        <v>93.165000000000006</v>
      </c>
      <c r="M19" s="32">
        <f t="shared" si="7"/>
        <v>86.802000000000007</v>
      </c>
      <c r="N19" s="96">
        <f t="shared" si="7"/>
        <v>88.10475000000001</v>
      </c>
    </row>
    <row r="20" spans="1:14" x14ac:dyDescent="0.25">
      <c r="A20" s="25" t="s">
        <v>103</v>
      </c>
      <c r="B20" s="32">
        <f t="shared" ref="B20:N20" si="8">QUARTILE(B4:B10,3)</f>
        <v>87.756499999999988</v>
      </c>
      <c r="C20" s="32">
        <f t="shared" si="8"/>
        <v>83.111999999999995</v>
      </c>
      <c r="D20" s="32">
        <f t="shared" si="8"/>
        <v>82.07974999999999</v>
      </c>
      <c r="E20" s="32">
        <f t="shared" si="8"/>
        <v>83.820750000000004</v>
      </c>
      <c r="F20" s="32">
        <f t="shared" si="8"/>
        <v>90.48075</v>
      </c>
      <c r="G20" s="32">
        <f t="shared" si="8"/>
        <v>91.777999999999992</v>
      </c>
      <c r="H20" s="32">
        <f t="shared" si="8"/>
        <v>93.031749999999988</v>
      </c>
      <c r="I20" s="32">
        <f t="shared" si="8"/>
        <v>92.465499999999992</v>
      </c>
      <c r="J20" s="32">
        <f t="shared" si="8"/>
        <v>93.424999999999997</v>
      </c>
      <c r="K20" s="32">
        <f t="shared" si="8"/>
        <v>91.79</v>
      </c>
      <c r="L20" s="32">
        <f t="shared" si="8"/>
        <v>93.424999999999997</v>
      </c>
      <c r="M20" s="32">
        <f t="shared" si="8"/>
        <v>88.831999999999994</v>
      </c>
      <c r="N20" s="96">
        <f t="shared" si="8"/>
        <v>88.35482954545455</v>
      </c>
    </row>
    <row r="23" spans="1:14" ht="18.75" x14ac:dyDescent="0.3">
      <c r="A23" s="26" t="s">
        <v>104</v>
      </c>
    </row>
    <row r="24" spans="1:14" ht="15.75" x14ac:dyDescent="0.25">
      <c r="A24" s="23" t="s">
        <v>113</v>
      </c>
      <c r="N24" s="91"/>
    </row>
    <row r="25" spans="1:14"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row>
    <row r="26" spans="1:14" x14ac:dyDescent="0.25">
      <c r="A26" s="2">
        <v>1975</v>
      </c>
      <c r="B26" s="32">
        <v>77.3</v>
      </c>
      <c r="C26" s="32">
        <v>76.5</v>
      </c>
      <c r="D26" s="32">
        <v>73.400000000000006</v>
      </c>
      <c r="E26" s="32">
        <v>71.2</v>
      </c>
      <c r="F26" s="32">
        <v>79.8</v>
      </c>
      <c r="G26" s="32">
        <v>74.900000000000006</v>
      </c>
      <c r="H26" s="32"/>
      <c r="I26" s="32"/>
      <c r="J26" s="32"/>
      <c r="K26" s="32"/>
      <c r="L26" s="32"/>
      <c r="M26" s="32"/>
      <c r="N26" s="96"/>
    </row>
    <row r="27" spans="1:14" x14ac:dyDescent="0.25">
      <c r="A27" s="2">
        <v>1976</v>
      </c>
      <c r="B27" s="32">
        <v>65.400000000000006</v>
      </c>
      <c r="C27" s="32">
        <v>63.8</v>
      </c>
      <c r="D27" s="32">
        <v>66.7</v>
      </c>
      <c r="E27" s="32">
        <v>72.400000000000006</v>
      </c>
      <c r="F27" s="32">
        <v>78.900000000000006</v>
      </c>
      <c r="G27" s="32">
        <v>74.099999999999994</v>
      </c>
      <c r="H27" s="32">
        <v>75.3</v>
      </c>
      <c r="I27" s="32">
        <v>80.2</v>
      </c>
      <c r="J27" s="32">
        <v>82</v>
      </c>
      <c r="K27" s="32">
        <v>83.7</v>
      </c>
      <c r="L27" s="32">
        <v>86.6</v>
      </c>
      <c r="M27" s="32">
        <v>80.7</v>
      </c>
      <c r="N27" s="96">
        <f t="shared" ref="N27:N67" si="9">AVERAGE(B27:M27)</f>
        <v>75.816666666666677</v>
      </c>
    </row>
    <row r="28" spans="1:14" x14ac:dyDescent="0.25">
      <c r="A28" s="2">
        <v>1977</v>
      </c>
      <c r="B28" s="32">
        <v>75.5</v>
      </c>
      <c r="C28" s="32">
        <v>72</v>
      </c>
      <c r="D28" s="32">
        <v>70.900000000000006</v>
      </c>
      <c r="E28" s="32">
        <v>72.099999999999994</v>
      </c>
      <c r="F28" s="32">
        <v>85.9</v>
      </c>
      <c r="G28" s="32">
        <v>89.9</v>
      </c>
      <c r="H28" s="32">
        <v>86.5</v>
      </c>
      <c r="I28" s="32">
        <v>87.9</v>
      </c>
      <c r="J28" s="32">
        <v>78.7</v>
      </c>
      <c r="K28" s="32">
        <v>81.2</v>
      </c>
      <c r="L28" s="32">
        <v>80.7</v>
      </c>
      <c r="M28" s="32">
        <v>76.900000000000006</v>
      </c>
      <c r="N28" s="96">
        <f t="shared" si="9"/>
        <v>79.850000000000009</v>
      </c>
    </row>
    <row r="29" spans="1:14" x14ac:dyDescent="0.25">
      <c r="A29" s="2">
        <v>1978</v>
      </c>
      <c r="B29" s="32">
        <v>69.7</v>
      </c>
      <c r="C29" s="32">
        <v>67.3</v>
      </c>
      <c r="D29" s="32">
        <v>69.8</v>
      </c>
      <c r="E29" s="32">
        <v>77</v>
      </c>
      <c r="F29" s="32">
        <v>83</v>
      </c>
      <c r="G29" s="32">
        <v>84.3</v>
      </c>
      <c r="H29" s="32">
        <v>83.3</v>
      </c>
      <c r="I29" s="32">
        <v>83.5</v>
      </c>
      <c r="J29" s="32">
        <v>84.7</v>
      </c>
      <c r="K29" s="32">
        <v>87</v>
      </c>
      <c r="L29" s="32">
        <v>87.6</v>
      </c>
      <c r="M29" s="32">
        <v>81.8</v>
      </c>
      <c r="N29" s="96">
        <f t="shared" si="9"/>
        <v>79.916666666666671</v>
      </c>
    </row>
    <row r="30" spans="1:14" x14ac:dyDescent="0.25">
      <c r="A30" s="2">
        <v>1979</v>
      </c>
      <c r="B30" s="32">
        <v>72.599999999999994</v>
      </c>
      <c r="C30" s="32">
        <v>71.7</v>
      </c>
      <c r="D30" s="32">
        <v>70.599999999999994</v>
      </c>
      <c r="E30" s="32">
        <v>81.400000000000006</v>
      </c>
      <c r="F30" s="32">
        <v>86.5</v>
      </c>
      <c r="G30" s="32">
        <v>87.3</v>
      </c>
      <c r="H30" s="32">
        <v>84.3</v>
      </c>
      <c r="I30" s="32">
        <v>88</v>
      </c>
      <c r="J30" s="32">
        <v>87.9</v>
      </c>
      <c r="K30" s="32">
        <v>87.8</v>
      </c>
      <c r="L30" s="32">
        <v>83.2</v>
      </c>
      <c r="M30" s="32">
        <v>74.599999999999994</v>
      </c>
      <c r="N30" s="96">
        <f t="shared" si="9"/>
        <v>81.325000000000003</v>
      </c>
    </row>
    <row r="31" spans="1:14" x14ac:dyDescent="0.25">
      <c r="A31" s="2">
        <v>1980</v>
      </c>
      <c r="B31" s="32">
        <v>71.900000000000006</v>
      </c>
      <c r="C31" s="32">
        <v>73.900000000000006</v>
      </c>
      <c r="D31" s="32">
        <v>68.099999999999994</v>
      </c>
      <c r="E31" s="32">
        <v>68.900000000000006</v>
      </c>
      <c r="F31" s="32">
        <v>74.5</v>
      </c>
      <c r="G31" s="32">
        <v>76.599999999999994</v>
      </c>
      <c r="H31" s="32">
        <v>78.8</v>
      </c>
      <c r="I31" s="32">
        <v>80.599999999999994</v>
      </c>
      <c r="J31" s="32">
        <v>81.400000000000006</v>
      </c>
      <c r="K31" s="32">
        <v>83.9</v>
      </c>
      <c r="L31" s="32">
        <v>84.2</v>
      </c>
      <c r="M31" s="32">
        <v>84.4</v>
      </c>
      <c r="N31" s="96">
        <f t="shared" si="9"/>
        <v>77.266666666666666</v>
      </c>
    </row>
    <row r="32" spans="1:14" x14ac:dyDescent="0.25">
      <c r="A32" s="2">
        <v>1981</v>
      </c>
      <c r="B32" s="32">
        <v>81.599999999999994</v>
      </c>
      <c r="C32" s="32">
        <v>75</v>
      </c>
      <c r="D32" s="32">
        <v>75.5</v>
      </c>
      <c r="E32" s="32">
        <v>78.8</v>
      </c>
      <c r="F32" s="32">
        <v>78.900000000000006</v>
      </c>
      <c r="G32" s="32">
        <v>83.8</v>
      </c>
      <c r="H32" s="32">
        <v>84.6</v>
      </c>
      <c r="I32" s="32">
        <v>85.8</v>
      </c>
      <c r="J32" s="32">
        <v>83.3</v>
      </c>
      <c r="K32" s="32">
        <v>86.2</v>
      </c>
      <c r="L32" s="32">
        <v>85.7</v>
      </c>
      <c r="M32" s="32">
        <v>84.5</v>
      </c>
      <c r="N32" s="96">
        <f t="shared" si="9"/>
        <v>81.974999999999994</v>
      </c>
    </row>
    <row r="33" spans="1:14" x14ac:dyDescent="0.25">
      <c r="A33" s="2">
        <v>1982</v>
      </c>
      <c r="B33" s="32">
        <v>84.2</v>
      </c>
      <c r="C33" s="32">
        <v>78.8</v>
      </c>
      <c r="D33" s="32">
        <v>76.8</v>
      </c>
      <c r="E33" s="32">
        <v>77.3</v>
      </c>
      <c r="F33" s="32">
        <v>79.900000000000006</v>
      </c>
      <c r="G33" s="32">
        <v>82.7</v>
      </c>
      <c r="H33" s="32">
        <v>81</v>
      </c>
      <c r="I33" s="32">
        <v>73.7</v>
      </c>
      <c r="J33" s="32">
        <v>82.8</v>
      </c>
      <c r="K33" s="32">
        <v>89.6</v>
      </c>
      <c r="L33" s="32">
        <v>85.5</v>
      </c>
      <c r="M33" s="32">
        <v>83.7</v>
      </c>
      <c r="N33" s="96">
        <f t="shared" si="9"/>
        <v>81.333333333333343</v>
      </c>
    </row>
    <row r="34" spans="1:14" x14ac:dyDescent="0.25">
      <c r="A34" s="2">
        <v>1984</v>
      </c>
      <c r="B34" s="32">
        <v>85.8</v>
      </c>
      <c r="C34" s="32"/>
      <c r="D34" s="32"/>
      <c r="E34" s="32"/>
      <c r="F34" s="32">
        <v>88.2</v>
      </c>
      <c r="G34" s="32">
        <v>89.4</v>
      </c>
      <c r="H34" s="32">
        <v>89</v>
      </c>
      <c r="I34" s="32">
        <v>89</v>
      </c>
      <c r="J34" s="32">
        <v>90.8</v>
      </c>
      <c r="K34" s="32">
        <v>91.8</v>
      </c>
      <c r="L34" s="32">
        <v>92.8</v>
      </c>
      <c r="M34" s="32">
        <v>94.8</v>
      </c>
      <c r="N34" s="96"/>
    </row>
    <row r="35" spans="1:14" x14ac:dyDescent="0.25">
      <c r="A35" s="2">
        <v>1985</v>
      </c>
      <c r="B35" s="32">
        <v>68.400000000000006</v>
      </c>
      <c r="C35" s="32">
        <v>66.900000000000006</v>
      </c>
      <c r="D35" s="32">
        <v>65.099999999999994</v>
      </c>
      <c r="E35" s="32">
        <v>65.8</v>
      </c>
      <c r="F35" s="32">
        <v>74.3</v>
      </c>
      <c r="G35" s="32">
        <v>80</v>
      </c>
      <c r="H35" s="32">
        <v>79.7</v>
      </c>
      <c r="I35" s="32">
        <v>79.2</v>
      </c>
      <c r="J35" s="32">
        <v>78.7</v>
      </c>
      <c r="K35" s="32">
        <v>81</v>
      </c>
      <c r="L35" s="32">
        <v>77.5</v>
      </c>
      <c r="M35" s="32">
        <v>75.3</v>
      </c>
      <c r="N35" s="96">
        <f t="shared" si="9"/>
        <v>74.325000000000003</v>
      </c>
    </row>
    <row r="36" spans="1:14" x14ac:dyDescent="0.25">
      <c r="A36" s="2">
        <v>1986</v>
      </c>
      <c r="B36" s="32">
        <v>67.400000000000006</v>
      </c>
      <c r="C36" s="32">
        <v>65.900000000000006</v>
      </c>
      <c r="D36" s="32">
        <v>65</v>
      </c>
      <c r="E36" s="32">
        <v>71.7</v>
      </c>
      <c r="F36" s="32">
        <v>74.400000000000006</v>
      </c>
      <c r="G36" s="32">
        <v>79.2</v>
      </c>
      <c r="H36" s="32">
        <v>78.599999999999994</v>
      </c>
      <c r="I36" s="32">
        <v>72.7</v>
      </c>
      <c r="J36" s="32">
        <v>72.400000000000006</v>
      </c>
      <c r="K36" s="32">
        <v>82.4</v>
      </c>
      <c r="L36" s="32">
        <v>80.7</v>
      </c>
      <c r="M36" s="32">
        <v>77.8</v>
      </c>
      <c r="N36" s="96">
        <f t="shared" si="9"/>
        <v>74.016666666666666</v>
      </c>
    </row>
    <row r="37" spans="1:14" x14ac:dyDescent="0.25">
      <c r="A37" s="2">
        <v>1987</v>
      </c>
      <c r="B37" s="32">
        <v>73.900000000000006</v>
      </c>
      <c r="C37" s="32">
        <v>67</v>
      </c>
      <c r="D37" s="32">
        <v>72.7</v>
      </c>
      <c r="E37" s="32">
        <v>70.3</v>
      </c>
      <c r="F37" s="32">
        <v>77.900000000000006</v>
      </c>
      <c r="G37" s="32">
        <v>79.8</v>
      </c>
      <c r="H37" s="32">
        <v>79.599999999999994</v>
      </c>
      <c r="I37" s="32">
        <v>79</v>
      </c>
      <c r="J37" s="32">
        <v>79.5</v>
      </c>
      <c r="K37" s="32">
        <v>79.8</v>
      </c>
      <c r="L37" s="32">
        <v>78.7</v>
      </c>
      <c r="M37" s="32">
        <v>73.8</v>
      </c>
      <c r="N37" s="96">
        <f t="shared" si="9"/>
        <v>76</v>
      </c>
    </row>
    <row r="38" spans="1:14" x14ac:dyDescent="0.25">
      <c r="A38" s="2">
        <v>1988</v>
      </c>
      <c r="B38" s="32">
        <v>65.5</v>
      </c>
      <c r="C38" s="32">
        <v>64.5</v>
      </c>
      <c r="D38" s="32">
        <v>62.4</v>
      </c>
      <c r="E38" s="32">
        <v>64.5</v>
      </c>
      <c r="F38" s="32">
        <v>77.900000000000006</v>
      </c>
      <c r="G38" s="32">
        <v>79.099999999999994</v>
      </c>
      <c r="H38" s="32">
        <v>78.8</v>
      </c>
      <c r="I38" s="32">
        <v>77.5</v>
      </c>
      <c r="J38" s="32">
        <v>75.3</v>
      </c>
      <c r="K38" s="32">
        <v>76.400000000000006</v>
      </c>
      <c r="L38" s="32">
        <v>76.7</v>
      </c>
      <c r="M38" s="32">
        <v>71.5</v>
      </c>
      <c r="N38" s="96">
        <f t="shared" si="9"/>
        <v>72.50833333333334</v>
      </c>
    </row>
    <row r="39" spans="1:14" x14ac:dyDescent="0.25">
      <c r="A39" s="2">
        <v>1989</v>
      </c>
      <c r="B39" s="32">
        <v>66.099999999999994</v>
      </c>
      <c r="C39" s="32">
        <v>61.2</v>
      </c>
      <c r="D39" s="32">
        <v>65.400000000000006</v>
      </c>
      <c r="E39" s="32">
        <v>65.3</v>
      </c>
      <c r="F39" s="32">
        <v>76.099999999999994</v>
      </c>
      <c r="G39" s="32">
        <v>81.7</v>
      </c>
      <c r="H39" s="32">
        <v>81.400000000000006</v>
      </c>
      <c r="I39" s="32">
        <v>82.6</v>
      </c>
      <c r="J39" s="32">
        <v>80.7</v>
      </c>
      <c r="K39" s="32">
        <v>81.7</v>
      </c>
      <c r="L39" s="32">
        <v>81.599999999999994</v>
      </c>
      <c r="M39" s="32">
        <v>76.099999999999994</v>
      </c>
      <c r="N39" s="96">
        <f t="shared" si="9"/>
        <v>74.991666666666688</v>
      </c>
    </row>
    <row r="40" spans="1:14" x14ac:dyDescent="0.25">
      <c r="A40" s="2">
        <v>1990</v>
      </c>
      <c r="B40" s="32">
        <v>69.2</v>
      </c>
      <c r="C40" s="32">
        <v>69.3</v>
      </c>
      <c r="D40" s="32">
        <v>67.599999999999994</v>
      </c>
      <c r="E40" s="32">
        <v>68.5</v>
      </c>
      <c r="F40" s="32">
        <v>79.900000000000006</v>
      </c>
      <c r="G40" s="32">
        <v>80.5</v>
      </c>
      <c r="H40" s="32">
        <v>79.5</v>
      </c>
      <c r="I40" s="32">
        <v>79.099999999999994</v>
      </c>
      <c r="J40" s="32">
        <v>79.2</v>
      </c>
      <c r="K40" s="32">
        <v>80.400000000000006</v>
      </c>
      <c r="L40" s="32">
        <v>78.5</v>
      </c>
      <c r="M40" s="32">
        <v>73.5</v>
      </c>
      <c r="N40" s="96">
        <f t="shared" si="9"/>
        <v>75.433333333333337</v>
      </c>
    </row>
    <row r="41" spans="1:14" x14ac:dyDescent="0.25">
      <c r="A41" s="2">
        <v>1991</v>
      </c>
      <c r="B41" s="32">
        <v>65.8</v>
      </c>
      <c r="C41" s="32">
        <v>58.5</v>
      </c>
      <c r="D41" s="32">
        <v>57.4</v>
      </c>
      <c r="E41" s="32">
        <v>56.6</v>
      </c>
      <c r="F41" s="32">
        <v>61.8</v>
      </c>
      <c r="G41" s="32">
        <v>64.8</v>
      </c>
      <c r="H41" s="32">
        <v>75.599999999999994</v>
      </c>
      <c r="I41" s="32">
        <v>80.2</v>
      </c>
      <c r="J41" s="32">
        <v>79.3</v>
      </c>
      <c r="K41" s="32">
        <v>77.400000000000006</v>
      </c>
      <c r="L41" s="32">
        <v>77.5</v>
      </c>
      <c r="M41" s="32">
        <v>69.900000000000006</v>
      </c>
      <c r="N41" s="96">
        <f t="shared" si="9"/>
        <v>68.733333333333334</v>
      </c>
    </row>
    <row r="42" spans="1:14" x14ac:dyDescent="0.25">
      <c r="A42" s="2">
        <v>1992</v>
      </c>
      <c r="B42" s="32">
        <v>64</v>
      </c>
      <c r="C42" s="32">
        <v>61.7</v>
      </c>
      <c r="D42" s="32">
        <v>61.6</v>
      </c>
      <c r="E42" s="32">
        <v>62.2</v>
      </c>
      <c r="F42" s="32">
        <v>70.400000000000006</v>
      </c>
      <c r="G42" s="32">
        <v>74.2</v>
      </c>
      <c r="H42" s="32">
        <v>68.900000000000006</v>
      </c>
      <c r="I42" s="32">
        <v>73.900000000000006</v>
      </c>
      <c r="J42" s="32">
        <v>73.900000000000006</v>
      </c>
      <c r="K42" s="32">
        <v>67.8</v>
      </c>
      <c r="L42" s="32">
        <v>81.8</v>
      </c>
      <c r="M42" s="32">
        <v>76.7</v>
      </c>
      <c r="N42" s="96">
        <f t="shared" si="9"/>
        <v>69.758333333333326</v>
      </c>
    </row>
    <row r="43" spans="1:14" x14ac:dyDescent="0.25">
      <c r="A43" s="2">
        <v>1993</v>
      </c>
      <c r="B43" s="32">
        <v>73.8</v>
      </c>
      <c r="C43" s="32">
        <v>64.900000000000006</v>
      </c>
      <c r="D43" s="32">
        <v>66</v>
      </c>
      <c r="E43" s="32">
        <v>70.5</v>
      </c>
      <c r="F43" s="32">
        <v>76.3</v>
      </c>
      <c r="G43" s="32">
        <v>77.7</v>
      </c>
      <c r="H43" s="32">
        <v>76.400000000000006</v>
      </c>
      <c r="I43" s="32">
        <v>75.900000000000006</v>
      </c>
      <c r="J43" s="32">
        <v>75.8</v>
      </c>
      <c r="K43" s="32">
        <v>82.3</v>
      </c>
      <c r="L43" s="32">
        <v>81.3</v>
      </c>
      <c r="M43" s="32">
        <v>75.7</v>
      </c>
      <c r="N43" s="96">
        <f t="shared" si="9"/>
        <v>74.716666666666654</v>
      </c>
    </row>
    <row r="44" spans="1:14" x14ac:dyDescent="0.25">
      <c r="A44" s="2">
        <v>1994</v>
      </c>
      <c r="B44" s="32">
        <v>68.900000000000006</v>
      </c>
      <c r="C44" s="32">
        <v>65</v>
      </c>
      <c r="D44" s="32">
        <v>65.400000000000006</v>
      </c>
      <c r="E44" s="32">
        <v>66.099999999999994</v>
      </c>
      <c r="F44" s="32">
        <v>75.599999999999994</v>
      </c>
      <c r="G44" s="32">
        <v>77.099999999999994</v>
      </c>
      <c r="H44" s="32">
        <v>75.599999999999994</v>
      </c>
      <c r="I44" s="32">
        <v>78.400000000000006</v>
      </c>
      <c r="J44" s="32">
        <v>77.5</v>
      </c>
      <c r="K44" s="32">
        <v>77.3</v>
      </c>
      <c r="L44" s="32">
        <v>76.900000000000006</v>
      </c>
      <c r="M44" s="32">
        <v>70.900000000000006</v>
      </c>
      <c r="N44" s="96">
        <f t="shared" si="9"/>
        <v>72.891666666666666</v>
      </c>
    </row>
    <row r="45" spans="1:14" x14ac:dyDescent="0.25">
      <c r="A45" s="2">
        <v>1995</v>
      </c>
      <c r="B45" s="32">
        <v>66.400000000000006</v>
      </c>
      <c r="C45" s="32">
        <v>61.6</v>
      </c>
      <c r="D45" s="32">
        <v>64.900000000000006</v>
      </c>
      <c r="E45" s="32">
        <v>79.099999999999994</v>
      </c>
      <c r="F45" s="32">
        <v>83.1</v>
      </c>
      <c r="G45" s="32">
        <v>81.400000000000006</v>
      </c>
      <c r="H45" s="32">
        <v>85</v>
      </c>
      <c r="I45" s="32">
        <v>86</v>
      </c>
      <c r="J45" s="32">
        <v>84.6</v>
      </c>
      <c r="K45" s="32">
        <v>85.4</v>
      </c>
      <c r="L45" s="32">
        <v>85.9</v>
      </c>
      <c r="M45" s="32">
        <v>83.6</v>
      </c>
      <c r="N45" s="96">
        <f t="shared" si="9"/>
        <v>78.916666666666671</v>
      </c>
    </row>
    <row r="46" spans="1:14" x14ac:dyDescent="0.25">
      <c r="A46" s="2">
        <v>1996</v>
      </c>
      <c r="B46" s="32">
        <v>80.099999999999994</v>
      </c>
      <c r="C46" s="32">
        <v>75.2</v>
      </c>
      <c r="D46" s="32">
        <v>72.7</v>
      </c>
      <c r="E46" s="32">
        <v>74.2</v>
      </c>
      <c r="F46" s="32">
        <v>83.7</v>
      </c>
      <c r="G46" s="32">
        <v>85.2</v>
      </c>
      <c r="H46" s="32">
        <v>83.5</v>
      </c>
      <c r="I46" s="32">
        <v>83.9</v>
      </c>
      <c r="J46" s="32">
        <v>84.9</v>
      </c>
      <c r="K46" s="32">
        <v>84</v>
      </c>
      <c r="L46" s="32">
        <v>83.1</v>
      </c>
      <c r="M46" s="32">
        <v>79.900000000000006</v>
      </c>
      <c r="N46" s="96">
        <f t="shared" si="9"/>
        <v>80.86666666666666</v>
      </c>
    </row>
    <row r="47" spans="1:14" x14ac:dyDescent="0.25">
      <c r="A47" s="2">
        <v>1997</v>
      </c>
      <c r="B47" s="32">
        <v>75.3</v>
      </c>
      <c r="C47" s="32">
        <v>72.3</v>
      </c>
      <c r="D47" s="32">
        <v>66.099999999999994</v>
      </c>
      <c r="E47" s="32">
        <v>69.400000000000006</v>
      </c>
      <c r="F47" s="32">
        <v>77.400000000000006</v>
      </c>
      <c r="G47" s="32">
        <v>83.5</v>
      </c>
      <c r="H47" s="32">
        <v>82.5</v>
      </c>
      <c r="I47" s="32">
        <v>82.8</v>
      </c>
      <c r="J47" s="32">
        <v>85.1</v>
      </c>
      <c r="K47" s="32">
        <v>85.1</v>
      </c>
      <c r="L47" s="32">
        <v>85.3</v>
      </c>
      <c r="M47" s="32">
        <v>75.900000000000006</v>
      </c>
      <c r="N47" s="96">
        <f t="shared" si="9"/>
        <v>78.391666666666666</v>
      </c>
    </row>
    <row r="48" spans="1:14" x14ac:dyDescent="0.25">
      <c r="A48" s="2">
        <v>1998</v>
      </c>
      <c r="B48" s="32">
        <v>70.599999999999994</v>
      </c>
      <c r="C48" s="32">
        <v>70.3</v>
      </c>
      <c r="D48" s="32">
        <v>65</v>
      </c>
      <c r="E48" s="32">
        <v>71</v>
      </c>
      <c r="F48" s="32">
        <v>81.099999999999994</v>
      </c>
      <c r="G48" s="32">
        <v>84.6</v>
      </c>
      <c r="H48" s="32">
        <v>84.2</v>
      </c>
      <c r="I48" s="32">
        <v>84.7</v>
      </c>
      <c r="J48" s="32">
        <v>82.5</v>
      </c>
      <c r="K48" s="32">
        <v>82.8</v>
      </c>
      <c r="L48" s="32">
        <v>84.3</v>
      </c>
      <c r="M48" s="32">
        <v>84.2</v>
      </c>
      <c r="N48" s="96">
        <f t="shared" si="9"/>
        <v>78.775000000000006</v>
      </c>
    </row>
    <row r="49" spans="1:14" x14ac:dyDescent="0.25">
      <c r="A49" s="2">
        <v>1999</v>
      </c>
      <c r="B49" s="32">
        <v>76.2</v>
      </c>
      <c r="C49" s="32">
        <v>70.7</v>
      </c>
      <c r="D49" s="32">
        <v>70</v>
      </c>
      <c r="E49" s="32">
        <v>75.3</v>
      </c>
      <c r="F49" s="32">
        <v>82.2</v>
      </c>
      <c r="G49" s="32">
        <v>84.1</v>
      </c>
      <c r="H49" s="32">
        <v>83</v>
      </c>
      <c r="I49" s="32">
        <v>84</v>
      </c>
      <c r="J49" s="32"/>
      <c r="K49" s="32"/>
      <c r="L49" s="32"/>
      <c r="M49" s="32"/>
      <c r="N49" s="96"/>
    </row>
    <row r="50" spans="1:14" x14ac:dyDescent="0.25">
      <c r="A50" s="2">
        <v>2000</v>
      </c>
      <c r="B50" s="32">
        <v>73.599999999999994</v>
      </c>
      <c r="C50" s="32">
        <v>68.8</v>
      </c>
      <c r="D50" s="32">
        <v>65.400000000000006</v>
      </c>
      <c r="E50" s="32">
        <v>69.8</v>
      </c>
      <c r="F50" s="32">
        <v>80.400000000000006</v>
      </c>
      <c r="G50" s="32">
        <v>82.9</v>
      </c>
      <c r="H50" s="32">
        <v>81.7</v>
      </c>
      <c r="I50" s="32">
        <v>88.8</v>
      </c>
      <c r="J50" s="32">
        <v>89.9</v>
      </c>
      <c r="K50" s="32">
        <v>90</v>
      </c>
      <c r="L50" s="32">
        <v>88.8</v>
      </c>
      <c r="M50" s="32">
        <v>87.3</v>
      </c>
      <c r="N50" s="96">
        <f t="shared" si="9"/>
        <v>80.61666666666666</v>
      </c>
    </row>
    <row r="51" spans="1:14" x14ac:dyDescent="0.25">
      <c r="A51" s="2">
        <v>2001</v>
      </c>
      <c r="B51" s="32">
        <v>81.3</v>
      </c>
      <c r="C51" s="32">
        <v>77.3</v>
      </c>
      <c r="D51" s="32">
        <v>78</v>
      </c>
      <c r="E51" s="32">
        <v>76.900000000000006</v>
      </c>
      <c r="F51" s="32">
        <v>84.7</v>
      </c>
      <c r="G51" s="32">
        <v>87.3</v>
      </c>
      <c r="H51" s="32">
        <v>87.8</v>
      </c>
      <c r="I51" s="32">
        <v>87.7</v>
      </c>
      <c r="J51" s="32">
        <v>89.6</v>
      </c>
      <c r="K51" s="32">
        <v>89.6</v>
      </c>
      <c r="L51" s="32">
        <v>89.4</v>
      </c>
      <c r="M51" s="32">
        <v>89.4</v>
      </c>
      <c r="N51" s="96">
        <f t="shared" si="9"/>
        <v>84.916666666666671</v>
      </c>
    </row>
    <row r="52" spans="1:14" x14ac:dyDescent="0.25">
      <c r="A52" s="2">
        <v>2002</v>
      </c>
      <c r="B52" s="32">
        <v>77.400000000000006</v>
      </c>
      <c r="C52" s="32">
        <v>72.8</v>
      </c>
      <c r="D52" s="32">
        <v>72</v>
      </c>
      <c r="E52" s="32">
        <v>75</v>
      </c>
      <c r="F52" s="32">
        <v>74.7</v>
      </c>
      <c r="G52" s="32">
        <v>77.3</v>
      </c>
      <c r="H52" s="32">
        <v>81.3</v>
      </c>
      <c r="I52" s="32">
        <v>81.900000000000006</v>
      </c>
      <c r="J52" s="32">
        <v>82.7</v>
      </c>
      <c r="K52" s="32">
        <v>83.2</v>
      </c>
      <c r="L52" s="32">
        <v>82.8</v>
      </c>
      <c r="M52" s="32">
        <v>79.099999999999994</v>
      </c>
      <c r="N52" s="96">
        <f t="shared" si="9"/>
        <v>78.350000000000009</v>
      </c>
    </row>
    <row r="53" spans="1:14" x14ac:dyDescent="0.25">
      <c r="A53" s="2">
        <v>2003</v>
      </c>
      <c r="B53" s="32">
        <v>88</v>
      </c>
      <c r="C53" s="32">
        <v>88.7</v>
      </c>
      <c r="D53" s="32">
        <v>88.9</v>
      </c>
      <c r="E53" s="32">
        <v>87.3</v>
      </c>
      <c r="F53" s="32">
        <v>88.9</v>
      </c>
      <c r="G53" s="32">
        <v>88.3</v>
      </c>
      <c r="H53" s="32">
        <v>87.1</v>
      </c>
      <c r="I53" s="32">
        <v>86.7</v>
      </c>
      <c r="J53" s="32">
        <v>87.5</v>
      </c>
      <c r="K53" s="32">
        <v>85.9</v>
      </c>
      <c r="L53" s="32">
        <v>86.7</v>
      </c>
      <c r="M53" s="32">
        <v>86.5</v>
      </c>
      <c r="N53" s="96">
        <f t="shared" si="9"/>
        <v>87.541666666666671</v>
      </c>
    </row>
    <row r="54" spans="1:14" x14ac:dyDescent="0.25">
      <c r="A54" s="2">
        <v>2004</v>
      </c>
      <c r="B54" s="32">
        <v>82.5</v>
      </c>
      <c r="C54" s="32">
        <v>78.900000000000006</v>
      </c>
      <c r="D54" s="32">
        <v>75.400000000000006</v>
      </c>
      <c r="E54" s="32">
        <v>80.099999999999994</v>
      </c>
      <c r="F54" s="32">
        <v>86.1</v>
      </c>
      <c r="G54" s="32">
        <v>88.9</v>
      </c>
      <c r="H54" s="32">
        <v>89.8</v>
      </c>
      <c r="I54" s="32">
        <v>90.3</v>
      </c>
      <c r="J54" s="32">
        <v>89.3</v>
      </c>
      <c r="K54" s="32">
        <v>89.9</v>
      </c>
      <c r="L54" s="32">
        <v>88.7</v>
      </c>
      <c r="M54" s="32">
        <v>83.7</v>
      </c>
      <c r="N54" s="96">
        <f t="shared" si="9"/>
        <v>85.3</v>
      </c>
    </row>
    <row r="55" spans="1:14" x14ac:dyDescent="0.25">
      <c r="A55" s="2">
        <v>2005</v>
      </c>
      <c r="B55" s="32"/>
      <c r="C55" s="32"/>
      <c r="D55" s="32"/>
      <c r="E55" s="32">
        <v>83.4</v>
      </c>
      <c r="F55" s="32"/>
      <c r="G55" s="32">
        <v>88.2</v>
      </c>
      <c r="H55" s="32">
        <v>89</v>
      </c>
      <c r="I55" s="32">
        <v>91.6</v>
      </c>
      <c r="J55" s="32">
        <v>93.2</v>
      </c>
      <c r="K55" s="32">
        <v>92.9</v>
      </c>
      <c r="L55" s="32">
        <v>92.5</v>
      </c>
      <c r="M55" s="32">
        <v>88.3</v>
      </c>
      <c r="N55" s="96"/>
    </row>
    <row r="56" spans="1:14" x14ac:dyDescent="0.25">
      <c r="A56" s="2">
        <v>2006</v>
      </c>
      <c r="B56" s="32">
        <v>86</v>
      </c>
      <c r="C56" s="32">
        <v>80.599999999999994</v>
      </c>
      <c r="D56" s="32">
        <v>80</v>
      </c>
      <c r="E56" s="32">
        <v>85.9</v>
      </c>
      <c r="F56" s="32">
        <v>92</v>
      </c>
      <c r="G56" s="32">
        <v>92.4</v>
      </c>
      <c r="H56" s="32">
        <v>90.7</v>
      </c>
      <c r="I56" s="32">
        <v>87.9</v>
      </c>
      <c r="J56" s="32">
        <v>88</v>
      </c>
      <c r="K56" s="32">
        <v>87.3</v>
      </c>
      <c r="L56" s="32">
        <v>88.3</v>
      </c>
      <c r="M56" s="32">
        <v>85.4</v>
      </c>
      <c r="N56" s="96">
        <f t="shared" si="9"/>
        <v>87.041666666666671</v>
      </c>
    </row>
    <row r="57" spans="1:14" x14ac:dyDescent="0.25">
      <c r="A57" s="2">
        <v>2007</v>
      </c>
      <c r="B57" s="32">
        <v>77.599999999999994</v>
      </c>
      <c r="C57" s="32">
        <v>75.3</v>
      </c>
      <c r="D57" s="32">
        <v>74.3</v>
      </c>
      <c r="E57" s="32">
        <v>84.6</v>
      </c>
      <c r="F57" s="32">
        <v>90.6</v>
      </c>
      <c r="G57" s="32">
        <v>86.4</v>
      </c>
      <c r="H57" s="32">
        <v>86.5</v>
      </c>
      <c r="I57" s="32">
        <v>87.6</v>
      </c>
      <c r="J57" s="32">
        <v>87.5</v>
      </c>
      <c r="K57" s="32">
        <v>86.9</v>
      </c>
      <c r="L57" s="32">
        <v>88.5</v>
      </c>
      <c r="M57" s="32">
        <v>87.4</v>
      </c>
      <c r="N57" s="96">
        <f t="shared" si="9"/>
        <v>84.433333333333323</v>
      </c>
    </row>
    <row r="58" spans="1:14" x14ac:dyDescent="0.25">
      <c r="A58" s="2">
        <v>2008</v>
      </c>
      <c r="B58" s="32">
        <v>80.2</v>
      </c>
      <c r="C58" s="32">
        <v>80</v>
      </c>
      <c r="D58" s="32">
        <v>77.5</v>
      </c>
      <c r="E58" s="32">
        <v>78.7</v>
      </c>
      <c r="F58" s="32">
        <v>84.8</v>
      </c>
      <c r="G58" s="32">
        <v>87.7</v>
      </c>
      <c r="H58" s="32">
        <v>88.5</v>
      </c>
      <c r="I58" s="32">
        <v>88.2</v>
      </c>
      <c r="J58" s="32">
        <v>86.8</v>
      </c>
      <c r="K58" s="32">
        <v>87.1</v>
      </c>
      <c r="L58" s="32">
        <v>89.3</v>
      </c>
      <c r="M58" s="32">
        <v>82.4</v>
      </c>
      <c r="N58" s="96">
        <f t="shared" si="9"/>
        <v>84.266666666666666</v>
      </c>
    </row>
    <row r="59" spans="1:14" x14ac:dyDescent="0.25">
      <c r="A59" s="2">
        <v>2009</v>
      </c>
      <c r="B59" s="32">
        <v>79.599999999999994</v>
      </c>
      <c r="C59" s="32">
        <v>76.400000000000006</v>
      </c>
      <c r="D59" s="32">
        <v>74.400000000000006</v>
      </c>
      <c r="E59" s="32">
        <v>74.099999999999994</v>
      </c>
      <c r="F59" s="32">
        <v>83.6</v>
      </c>
      <c r="G59" s="32">
        <v>84.6</v>
      </c>
      <c r="H59" s="32">
        <v>84.8</v>
      </c>
      <c r="I59" s="32">
        <v>85.4</v>
      </c>
      <c r="J59" s="32">
        <v>84.3</v>
      </c>
      <c r="K59" s="32">
        <v>84.8</v>
      </c>
      <c r="L59" s="32">
        <v>86.3</v>
      </c>
      <c r="M59" s="32">
        <v>80.599999999999994</v>
      </c>
      <c r="N59" s="96">
        <f t="shared" si="9"/>
        <v>81.574999999999989</v>
      </c>
    </row>
    <row r="60" spans="1:14" x14ac:dyDescent="0.25">
      <c r="A60" s="2">
        <v>2010</v>
      </c>
      <c r="B60" s="32">
        <v>79</v>
      </c>
      <c r="C60" s="32">
        <v>79.099999999999994</v>
      </c>
      <c r="D60" s="32">
        <v>79.099999999999994</v>
      </c>
      <c r="E60" s="32">
        <v>82.1</v>
      </c>
      <c r="F60" s="32">
        <v>83.8</v>
      </c>
      <c r="G60" s="32">
        <v>87.4</v>
      </c>
      <c r="H60" s="32">
        <v>88.7</v>
      </c>
      <c r="I60" s="32">
        <v>88.2</v>
      </c>
      <c r="J60" s="32">
        <v>87.5</v>
      </c>
      <c r="K60" s="32">
        <v>89</v>
      </c>
      <c r="L60" s="32">
        <v>88.6</v>
      </c>
      <c r="M60" s="32">
        <v>87.4</v>
      </c>
      <c r="N60" s="96">
        <f t="shared" si="9"/>
        <v>84.991666666666674</v>
      </c>
    </row>
    <row r="61" spans="1:14" x14ac:dyDescent="0.25">
      <c r="A61" s="2">
        <v>2011</v>
      </c>
      <c r="B61" s="32"/>
      <c r="C61" s="32">
        <v>72.900000000000006</v>
      </c>
      <c r="D61" s="32"/>
      <c r="E61" s="32"/>
      <c r="F61" s="32">
        <v>79.5</v>
      </c>
      <c r="G61" s="32">
        <v>84.5</v>
      </c>
      <c r="H61" s="32">
        <v>84.5</v>
      </c>
      <c r="I61" s="32">
        <v>86.1</v>
      </c>
      <c r="J61" s="32">
        <v>82.1</v>
      </c>
      <c r="K61" s="32">
        <v>83.1</v>
      </c>
      <c r="L61" s="32">
        <v>88.8</v>
      </c>
      <c r="M61" s="32"/>
      <c r="N61" s="96"/>
    </row>
    <row r="62" spans="1:14" x14ac:dyDescent="0.25">
      <c r="A62" s="2">
        <v>2012</v>
      </c>
      <c r="B62" s="32"/>
      <c r="C62" s="32">
        <v>63.2</v>
      </c>
      <c r="D62" s="32">
        <v>64.400000000000006</v>
      </c>
      <c r="E62" s="32">
        <v>72.400000000000006</v>
      </c>
      <c r="F62" s="32">
        <v>76.900000000000006</v>
      </c>
      <c r="G62" s="32">
        <v>81</v>
      </c>
      <c r="H62" s="32">
        <v>81.400000000000006</v>
      </c>
      <c r="I62" s="32">
        <v>79.400000000000006</v>
      </c>
      <c r="J62" s="32">
        <v>80.8</v>
      </c>
      <c r="K62" s="32">
        <v>80.5</v>
      </c>
      <c r="L62" s="32">
        <v>79.8</v>
      </c>
      <c r="M62" s="32">
        <v>79.400000000000006</v>
      </c>
      <c r="N62" s="96">
        <f t="shared" si="9"/>
        <v>76.290909090909068</v>
      </c>
    </row>
    <row r="63" spans="1:14" x14ac:dyDescent="0.25">
      <c r="A63" s="2">
        <v>2013</v>
      </c>
      <c r="B63" s="32">
        <v>68.099999999999994</v>
      </c>
      <c r="C63" s="32">
        <v>66.599999999999994</v>
      </c>
      <c r="D63" s="32">
        <v>66.7</v>
      </c>
      <c r="E63" s="32">
        <v>68.7</v>
      </c>
      <c r="F63" s="32">
        <v>78.099999999999994</v>
      </c>
      <c r="G63" s="32">
        <v>84.9</v>
      </c>
      <c r="H63" s="32">
        <v>84.9</v>
      </c>
      <c r="I63" s="32">
        <v>84.9</v>
      </c>
      <c r="J63" s="32">
        <v>85.1</v>
      </c>
      <c r="K63" s="32">
        <v>85.2</v>
      </c>
      <c r="L63" s="32">
        <v>81.099999999999994</v>
      </c>
      <c r="M63" s="32">
        <v>77.3</v>
      </c>
      <c r="N63" s="96">
        <f t="shared" si="9"/>
        <v>77.633333333333326</v>
      </c>
    </row>
    <row r="64" spans="1:14" x14ac:dyDescent="0.25">
      <c r="A64" s="2">
        <v>2014</v>
      </c>
      <c r="B64" s="32">
        <v>68.2</v>
      </c>
      <c r="C64" s="32">
        <v>62.4</v>
      </c>
      <c r="D64" s="32">
        <v>61.7</v>
      </c>
      <c r="E64" s="32">
        <v>64.2</v>
      </c>
      <c r="F64" s="32">
        <v>78.7</v>
      </c>
      <c r="G64" s="32">
        <v>83.7</v>
      </c>
      <c r="H64" s="32">
        <v>80.7</v>
      </c>
      <c r="I64" s="32">
        <v>84.2</v>
      </c>
      <c r="J64" s="32">
        <v>86.4</v>
      </c>
      <c r="K64" s="32">
        <v>79.7</v>
      </c>
      <c r="L64" s="32">
        <v>83.9</v>
      </c>
      <c r="M64" s="32">
        <v>82.2</v>
      </c>
      <c r="N64" s="96">
        <f t="shared" si="9"/>
        <v>76.333333333333329</v>
      </c>
    </row>
    <row r="65" spans="1:14" x14ac:dyDescent="0.25">
      <c r="A65" s="2">
        <v>2015</v>
      </c>
      <c r="B65" s="32"/>
      <c r="C65" s="32"/>
      <c r="D65" s="32"/>
      <c r="E65" s="32"/>
      <c r="F65" s="32"/>
      <c r="G65" s="32"/>
      <c r="H65" s="32">
        <v>81.263000000000005</v>
      </c>
      <c r="I65" s="32">
        <v>86.063999999999993</v>
      </c>
      <c r="J65" s="32">
        <v>88.049000000000007</v>
      </c>
      <c r="K65" s="32">
        <v>88.137</v>
      </c>
      <c r="L65" s="32">
        <v>88.323999999999998</v>
      </c>
      <c r="M65" s="32">
        <v>82.480999999999995</v>
      </c>
    </row>
    <row r="66" spans="1:14" x14ac:dyDescent="0.25">
      <c r="A66" s="2">
        <v>2016</v>
      </c>
      <c r="B66" s="32">
        <v>74.924999999999997</v>
      </c>
      <c r="C66" s="32">
        <v>70.430000000000007</v>
      </c>
      <c r="D66" s="32">
        <v>70.369</v>
      </c>
      <c r="E66" s="32">
        <v>73.691000000000003</v>
      </c>
      <c r="F66" s="32">
        <v>85.010999999999996</v>
      </c>
      <c r="G66" s="32">
        <v>86.864000000000004</v>
      </c>
      <c r="H66" s="32">
        <v>87.040999999999997</v>
      </c>
      <c r="I66" s="32">
        <v>86.129000000000005</v>
      </c>
      <c r="J66" s="32">
        <v>87.081000000000003</v>
      </c>
      <c r="K66" s="32">
        <v>87.134</v>
      </c>
      <c r="L66" s="32">
        <v>88.787999999999997</v>
      </c>
      <c r="M66" s="32">
        <v>84.153000000000006</v>
      </c>
      <c r="N66" s="96">
        <f t="shared" si="9"/>
        <v>81.801333333333346</v>
      </c>
    </row>
    <row r="67" spans="1:14" x14ac:dyDescent="0.25">
      <c r="A67" s="2">
        <v>2017</v>
      </c>
      <c r="B67" s="32">
        <v>75.087999999999994</v>
      </c>
      <c r="C67" s="32">
        <v>71.039000000000001</v>
      </c>
      <c r="D67" s="32">
        <v>69.763000000000005</v>
      </c>
      <c r="E67" s="32">
        <v>75.436000000000007</v>
      </c>
      <c r="F67" s="32">
        <v>84.275000000000006</v>
      </c>
      <c r="G67" s="32">
        <v>85.165000000000006</v>
      </c>
      <c r="H67" s="32">
        <v>85.909000000000006</v>
      </c>
      <c r="I67" s="32">
        <v>85.67</v>
      </c>
      <c r="J67" s="32">
        <v>85.588999999999999</v>
      </c>
      <c r="K67" s="32">
        <v>85.221000000000004</v>
      </c>
      <c r="L67" s="32">
        <v>87.120999999999995</v>
      </c>
      <c r="M67" s="32">
        <v>84.147000000000006</v>
      </c>
      <c r="N67" s="96">
        <f t="shared" si="9"/>
        <v>81.201916666666662</v>
      </c>
    </row>
    <row r="68" spans="1:14" x14ac:dyDescent="0.25">
      <c r="A68" s="2">
        <v>2018</v>
      </c>
      <c r="B68" s="32">
        <v>81.822999999999993</v>
      </c>
      <c r="C68" s="32">
        <v>69.504999999999995</v>
      </c>
      <c r="D68" s="32">
        <v>69.998000000000005</v>
      </c>
      <c r="E68"/>
      <c r="F68"/>
      <c r="G68"/>
      <c r="H68"/>
      <c r="I68"/>
      <c r="J68"/>
      <c r="K68"/>
      <c r="L68"/>
      <c r="M68"/>
    </row>
    <row r="69" spans="1:14" x14ac:dyDescent="0.25">
      <c r="A69" s="2">
        <v>2019</v>
      </c>
      <c r="B69" s="32"/>
      <c r="C69" s="32"/>
      <c r="D69" s="32"/>
      <c r="E69" s="32"/>
      <c r="F69" s="32"/>
      <c r="G69" s="32"/>
      <c r="H69" s="32">
        <v>86.477000000000004</v>
      </c>
      <c r="I69" s="32">
        <v>86.790999999999997</v>
      </c>
      <c r="J69" s="32">
        <v>86.373000000000005</v>
      </c>
      <c r="K69" s="32">
        <v>86.611999999999995</v>
      </c>
      <c r="L69" s="32">
        <v>87.061000000000007</v>
      </c>
      <c r="M69" s="32">
        <v>84.661000000000001</v>
      </c>
    </row>
    <row r="70" spans="1:14" x14ac:dyDescent="0.25">
      <c r="A70" s="2">
        <v>2020</v>
      </c>
      <c r="B70" s="32">
        <v>77.384</v>
      </c>
      <c r="C70" s="32">
        <v>74.671999999999997</v>
      </c>
      <c r="D70" s="32">
        <v>69.900000000000006</v>
      </c>
      <c r="E70" s="32">
        <v>79.506</v>
      </c>
      <c r="F70" s="32">
        <v>87.033000000000001</v>
      </c>
      <c r="G70" s="32">
        <v>90.01</v>
      </c>
      <c r="H70" s="32">
        <v>89.929000000000002</v>
      </c>
      <c r="I70" s="32">
        <v>89.132000000000005</v>
      </c>
      <c r="J70" s="32">
        <v>89.534000000000006</v>
      </c>
      <c r="K70" s="32">
        <v>88.528999999999996</v>
      </c>
      <c r="L70" s="32">
        <v>88.625</v>
      </c>
      <c r="M70" s="32">
        <v>86.388000000000005</v>
      </c>
      <c r="N70" s="96">
        <f t="shared" ref="N70" si="10">AVERAGE(B70:M70)</f>
        <v>84.220166666666671</v>
      </c>
    </row>
    <row r="72" spans="1:14" x14ac:dyDescent="0.25">
      <c r="A72" s="25" t="s">
        <v>96</v>
      </c>
      <c r="B72" s="32">
        <f>AVERAGE(B26:B70)</f>
        <v>74.657999999999987</v>
      </c>
      <c r="C72" s="32">
        <f t="shared" ref="C72:N72" si="11">AVERAGE(C26:C70)</f>
        <v>70.796243902439031</v>
      </c>
      <c r="D72" s="32">
        <f t="shared" si="11"/>
        <v>69.92325000000001</v>
      </c>
      <c r="E72" s="32">
        <f t="shared" si="11"/>
        <v>73.53582499999996</v>
      </c>
      <c r="F72" s="32">
        <f t="shared" si="11"/>
        <v>80.654121951219494</v>
      </c>
      <c r="G72" s="32">
        <f t="shared" si="11"/>
        <v>82.939023809523817</v>
      </c>
      <c r="H72" s="32">
        <f t="shared" si="11"/>
        <v>83.095790697674417</v>
      </c>
      <c r="I72" s="32">
        <f t="shared" si="11"/>
        <v>83.750837209302333</v>
      </c>
      <c r="J72" s="32">
        <f t="shared" si="11"/>
        <v>83.76966666666668</v>
      </c>
      <c r="K72" s="32">
        <f t="shared" si="11"/>
        <v>84.42221428571429</v>
      </c>
      <c r="L72" s="32">
        <f t="shared" si="11"/>
        <v>84.750452380952396</v>
      </c>
      <c r="M72" s="32">
        <f t="shared" si="11"/>
        <v>81.083658536585361</v>
      </c>
      <c r="N72" s="96">
        <f t="shared" si="11"/>
        <v>79.035747542997555</v>
      </c>
    </row>
    <row r="73" spans="1:14" x14ac:dyDescent="0.25">
      <c r="A73" s="25" t="s">
        <v>97</v>
      </c>
      <c r="B73" s="32">
        <f>STDEV(B26:B70)</f>
        <v>6.5296593424316631</v>
      </c>
      <c r="C73" s="32">
        <f t="shared" ref="C73:N73" si="12">STDEV(C26:C70)</f>
        <v>6.4975819570840647</v>
      </c>
      <c r="D73" s="32">
        <f t="shared" si="12"/>
        <v>6.0938739972920173</v>
      </c>
      <c r="E73" s="32">
        <f t="shared" si="12"/>
        <v>6.8245696319180054</v>
      </c>
      <c r="F73" s="32">
        <f t="shared" si="12"/>
        <v>5.7673562799393707</v>
      </c>
      <c r="G73" s="32">
        <f t="shared" si="12"/>
        <v>5.4075413938543804</v>
      </c>
      <c r="H73" s="32">
        <f t="shared" si="12"/>
        <v>4.7082125288748671</v>
      </c>
      <c r="I73" s="32">
        <f t="shared" si="12"/>
        <v>4.7203944847772874</v>
      </c>
      <c r="J73" s="32">
        <f t="shared" si="12"/>
        <v>4.8337984945774135</v>
      </c>
      <c r="K73" s="32">
        <f t="shared" si="12"/>
        <v>4.7201302820781255</v>
      </c>
      <c r="L73" s="32">
        <f t="shared" si="12"/>
        <v>4.2812962432033785</v>
      </c>
      <c r="M73" s="32">
        <f t="shared" si="12"/>
        <v>5.5926400188540484</v>
      </c>
      <c r="N73" s="96">
        <f t="shared" si="12"/>
        <v>4.6630101614059223</v>
      </c>
    </row>
    <row r="74" spans="1:14" x14ac:dyDescent="0.25">
      <c r="A74" s="25" t="s">
        <v>98</v>
      </c>
      <c r="B74" s="32">
        <f t="shared" ref="B74:N74" si="13">B73/B72*100</f>
        <v>8.7460946481712121</v>
      </c>
      <c r="C74" s="32">
        <f t="shared" si="13"/>
        <v>9.1778625516320851</v>
      </c>
      <c r="D74" s="32">
        <f t="shared" si="13"/>
        <v>8.7150897552559634</v>
      </c>
      <c r="E74" s="32">
        <f t="shared" si="13"/>
        <v>9.2806052450190215</v>
      </c>
      <c r="F74" s="32">
        <f t="shared" si="13"/>
        <v>7.1507272541228977</v>
      </c>
      <c r="G74" s="32">
        <f t="shared" si="13"/>
        <v>6.5198999764854202</v>
      </c>
      <c r="H74" s="32">
        <f t="shared" si="13"/>
        <v>5.6660060507813848</v>
      </c>
      <c r="I74" s="32">
        <f t="shared" si="13"/>
        <v>5.63623557932981</v>
      </c>
      <c r="J74" s="32">
        <f t="shared" si="13"/>
        <v>5.7703446688070219</v>
      </c>
      <c r="K74" s="32">
        <f t="shared" si="13"/>
        <v>5.5910998331594977</v>
      </c>
      <c r="L74" s="32">
        <f t="shared" si="13"/>
        <v>5.0516500182901645</v>
      </c>
      <c r="M74" s="32">
        <f t="shared" si="13"/>
        <v>6.8973700987241715</v>
      </c>
      <c r="N74" s="96">
        <f t="shared" si="13"/>
        <v>5.8998748115453958</v>
      </c>
    </row>
    <row r="75" spans="1:14" x14ac:dyDescent="0.25">
      <c r="A75" s="25" t="s">
        <v>99</v>
      </c>
      <c r="B75" s="32">
        <f>MIN(B26:B70)</f>
        <v>64</v>
      </c>
      <c r="C75" s="32">
        <f t="shared" ref="C75:N75" si="14">MIN(C26:C70)</f>
        <v>58.5</v>
      </c>
      <c r="D75" s="32">
        <f t="shared" si="14"/>
        <v>57.4</v>
      </c>
      <c r="E75" s="32">
        <f t="shared" si="14"/>
        <v>56.6</v>
      </c>
      <c r="F75" s="32">
        <f t="shared" si="14"/>
        <v>61.8</v>
      </c>
      <c r="G75" s="32">
        <f t="shared" si="14"/>
        <v>64.8</v>
      </c>
      <c r="H75" s="32">
        <f t="shared" si="14"/>
        <v>68.900000000000006</v>
      </c>
      <c r="I75" s="32">
        <f t="shared" si="14"/>
        <v>72.7</v>
      </c>
      <c r="J75" s="32">
        <f t="shared" si="14"/>
        <v>72.400000000000006</v>
      </c>
      <c r="K75" s="32">
        <f t="shared" si="14"/>
        <v>67.8</v>
      </c>
      <c r="L75" s="32">
        <f t="shared" si="14"/>
        <v>76.7</v>
      </c>
      <c r="M75" s="32">
        <f t="shared" si="14"/>
        <v>69.900000000000006</v>
      </c>
      <c r="N75" s="96">
        <f t="shared" si="14"/>
        <v>68.733333333333334</v>
      </c>
    </row>
    <row r="76" spans="1:14" x14ac:dyDescent="0.25">
      <c r="A76" s="25" t="s">
        <v>100</v>
      </c>
      <c r="B76" s="32">
        <f>MAX(B26:B70)</f>
        <v>88</v>
      </c>
      <c r="C76" s="32">
        <f t="shared" ref="C76:N76" si="15">MAX(C26:C70)</f>
        <v>88.7</v>
      </c>
      <c r="D76" s="32">
        <f t="shared" si="15"/>
        <v>88.9</v>
      </c>
      <c r="E76" s="32">
        <f t="shared" si="15"/>
        <v>87.3</v>
      </c>
      <c r="F76" s="32">
        <f t="shared" si="15"/>
        <v>92</v>
      </c>
      <c r="G76" s="32">
        <f t="shared" si="15"/>
        <v>92.4</v>
      </c>
      <c r="H76" s="32">
        <f t="shared" si="15"/>
        <v>90.7</v>
      </c>
      <c r="I76" s="32">
        <f t="shared" si="15"/>
        <v>91.6</v>
      </c>
      <c r="J76" s="32">
        <f t="shared" si="15"/>
        <v>93.2</v>
      </c>
      <c r="K76" s="32">
        <f t="shared" si="15"/>
        <v>92.9</v>
      </c>
      <c r="L76" s="32">
        <f t="shared" si="15"/>
        <v>92.8</v>
      </c>
      <c r="M76" s="32">
        <f t="shared" si="15"/>
        <v>94.8</v>
      </c>
      <c r="N76" s="96">
        <f t="shared" si="15"/>
        <v>87.541666666666671</v>
      </c>
    </row>
    <row r="77" spans="1:14" x14ac:dyDescent="0.25">
      <c r="A77" s="25" t="s">
        <v>101</v>
      </c>
      <c r="B77" s="32">
        <f>QUARTILE(B26:B70,1)</f>
        <v>68.775000000000006</v>
      </c>
      <c r="C77" s="32">
        <f t="shared" ref="C77:N77" si="16">QUARTILE(C26:C70,1)</f>
        <v>65.900000000000006</v>
      </c>
      <c r="D77" s="32">
        <f t="shared" si="16"/>
        <v>65.400000000000006</v>
      </c>
      <c r="E77" s="32">
        <f t="shared" si="16"/>
        <v>69.275000000000006</v>
      </c>
      <c r="F77" s="32">
        <f t="shared" si="16"/>
        <v>77.400000000000006</v>
      </c>
      <c r="G77" s="32">
        <f t="shared" si="16"/>
        <v>79.849999999999994</v>
      </c>
      <c r="H77" s="32">
        <f t="shared" si="16"/>
        <v>80.2</v>
      </c>
      <c r="I77" s="32">
        <f t="shared" si="16"/>
        <v>80.2</v>
      </c>
      <c r="J77" s="32">
        <f t="shared" si="16"/>
        <v>80.724999999999994</v>
      </c>
      <c r="K77" s="32">
        <f t="shared" si="16"/>
        <v>81.849999999999994</v>
      </c>
      <c r="L77" s="32">
        <f t="shared" si="16"/>
        <v>81.375</v>
      </c>
      <c r="M77" s="32">
        <f t="shared" si="16"/>
        <v>76.7</v>
      </c>
      <c r="N77" s="96">
        <f t="shared" si="16"/>
        <v>75.816666666666677</v>
      </c>
    </row>
    <row r="78" spans="1:14" x14ac:dyDescent="0.25">
      <c r="A78" s="25" t="s">
        <v>102</v>
      </c>
      <c r="B78" s="32">
        <f>QUARTILE(B26:B70,2)</f>
        <v>75.006499999999988</v>
      </c>
      <c r="C78" s="32">
        <f t="shared" ref="C78:N78" si="17">QUARTILE(C26:C70,2)</f>
        <v>70.7</v>
      </c>
      <c r="D78" s="32">
        <f t="shared" si="17"/>
        <v>69.849999999999994</v>
      </c>
      <c r="E78" s="32">
        <f t="shared" si="17"/>
        <v>73.045500000000004</v>
      </c>
      <c r="F78" s="32">
        <f t="shared" si="17"/>
        <v>79.900000000000006</v>
      </c>
      <c r="G78" s="32">
        <f t="shared" si="17"/>
        <v>83.949999999999989</v>
      </c>
      <c r="H78" s="32">
        <f t="shared" si="17"/>
        <v>83.5</v>
      </c>
      <c r="I78" s="32">
        <f t="shared" si="17"/>
        <v>84.9</v>
      </c>
      <c r="J78" s="32">
        <f t="shared" si="17"/>
        <v>84.65</v>
      </c>
      <c r="K78" s="32">
        <f t="shared" si="17"/>
        <v>85.15</v>
      </c>
      <c r="L78" s="32">
        <f t="shared" si="17"/>
        <v>85.6</v>
      </c>
      <c r="M78" s="32">
        <f t="shared" si="17"/>
        <v>82.2</v>
      </c>
      <c r="N78" s="96">
        <f t="shared" si="17"/>
        <v>78.916666666666671</v>
      </c>
    </row>
    <row r="79" spans="1:14" x14ac:dyDescent="0.25">
      <c r="A79" s="25" t="s">
        <v>103</v>
      </c>
      <c r="B79" s="32">
        <f>QUARTILE(B26:B70,3)</f>
        <v>79.724999999999994</v>
      </c>
      <c r="C79" s="32">
        <f t="shared" ref="C79:N79" si="18">QUARTILE(C26:C70,3)</f>
        <v>75.2</v>
      </c>
      <c r="D79" s="32">
        <f t="shared" si="18"/>
        <v>73.625</v>
      </c>
      <c r="E79" s="32">
        <f t="shared" si="18"/>
        <v>78.724999999999994</v>
      </c>
      <c r="F79" s="32">
        <f t="shared" si="18"/>
        <v>84.7</v>
      </c>
      <c r="G79" s="32">
        <f t="shared" si="18"/>
        <v>87.191000000000003</v>
      </c>
      <c r="H79" s="32">
        <f t="shared" si="18"/>
        <v>86.5</v>
      </c>
      <c r="I79" s="32">
        <f t="shared" si="18"/>
        <v>87.65</v>
      </c>
      <c r="J79" s="32">
        <f t="shared" si="18"/>
        <v>87.5</v>
      </c>
      <c r="K79" s="32">
        <f t="shared" si="18"/>
        <v>87.258499999999998</v>
      </c>
      <c r="L79" s="32">
        <f t="shared" si="18"/>
        <v>88.456000000000003</v>
      </c>
      <c r="M79" s="32">
        <f t="shared" si="18"/>
        <v>84.5</v>
      </c>
      <c r="N79" s="96">
        <f t="shared" si="18"/>
        <v>81.801333333333346</v>
      </c>
    </row>
    <row r="80" spans="1:14" ht="15.75" x14ac:dyDescent="0.25">
      <c r="A80" s="24"/>
      <c r="B80" s="93"/>
      <c r="C80" s="93"/>
      <c r="D80" s="93"/>
      <c r="E80" s="93"/>
      <c r="F80" s="93"/>
      <c r="G80" s="93"/>
      <c r="H80" s="93"/>
      <c r="I80" s="93"/>
      <c r="J80" s="93"/>
      <c r="K80" s="93"/>
      <c r="L80" s="93"/>
      <c r="M80" s="93"/>
    </row>
    <row r="82" spans="1:14" ht="18.75" x14ac:dyDescent="0.3">
      <c r="A82" s="26" t="s">
        <v>67</v>
      </c>
    </row>
    <row r="83" spans="1:14" ht="15.75" x14ac:dyDescent="0.25">
      <c r="A83" s="23" t="s">
        <v>113</v>
      </c>
      <c r="N83" s="91"/>
    </row>
    <row r="84" spans="1:14"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row>
    <row r="85" spans="1:14" x14ac:dyDescent="0.25">
      <c r="A85" s="2">
        <v>1975</v>
      </c>
      <c r="B85" s="32">
        <v>62.5</v>
      </c>
      <c r="C85" s="32">
        <v>71.2</v>
      </c>
      <c r="D85" s="32">
        <v>74.8</v>
      </c>
      <c r="E85" s="32">
        <v>72.400000000000006</v>
      </c>
      <c r="F85" s="32">
        <v>83.2</v>
      </c>
      <c r="G85" s="32">
        <v>90.3</v>
      </c>
      <c r="H85" s="32"/>
      <c r="I85" s="32"/>
      <c r="J85" s="32"/>
      <c r="K85" s="32"/>
      <c r="L85" s="32"/>
      <c r="M85" s="32"/>
      <c r="N85" s="96"/>
    </row>
    <row r="86" spans="1:14" x14ac:dyDescent="0.25">
      <c r="A86" s="2">
        <v>1976</v>
      </c>
      <c r="B86" s="32">
        <v>69.400000000000006</v>
      </c>
      <c r="C86" s="32">
        <v>72.400000000000006</v>
      </c>
      <c r="D86" s="32">
        <v>76.099999999999994</v>
      </c>
      <c r="E86" s="32">
        <v>80.400000000000006</v>
      </c>
      <c r="F86" s="32">
        <v>86.2</v>
      </c>
      <c r="G86" s="32">
        <v>84.3</v>
      </c>
      <c r="H86" s="32">
        <v>79.5</v>
      </c>
      <c r="I86" s="32">
        <v>88.6</v>
      </c>
      <c r="J86" s="32">
        <v>88.4</v>
      </c>
      <c r="K86" s="32">
        <v>86.6</v>
      </c>
      <c r="L86" s="32">
        <v>77.400000000000006</v>
      </c>
      <c r="M86" s="32">
        <v>68.099999999999994</v>
      </c>
      <c r="N86" s="96">
        <f t="shared" ref="N86:N98" si="19">AVERAGE(B86:M86)</f>
        <v>79.783333333333331</v>
      </c>
    </row>
    <row r="87" spans="1:14" x14ac:dyDescent="0.25">
      <c r="A87" s="2">
        <v>1977</v>
      </c>
      <c r="B87" s="32">
        <v>65.599999999999994</v>
      </c>
      <c r="C87" s="32">
        <v>68</v>
      </c>
      <c r="D87" s="32">
        <v>68.900000000000006</v>
      </c>
      <c r="E87" s="32">
        <v>70.400000000000006</v>
      </c>
      <c r="F87" s="32">
        <v>75.8</v>
      </c>
      <c r="G87" s="32">
        <v>78.3</v>
      </c>
      <c r="H87" s="32">
        <v>73.5</v>
      </c>
      <c r="I87" s="32">
        <v>74.8</v>
      </c>
      <c r="J87" s="32">
        <v>68.7</v>
      </c>
      <c r="K87" s="32">
        <v>81.900000000000006</v>
      </c>
      <c r="L87" s="32">
        <v>81.900000000000006</v>
      </c>
      <c r="M87" s="32">
        <v>77.3</v>
      </c>
      <c r="N87" s="96">
        <f t="shared" si="19"/>
        <v>73.758333333333326</v>
      </c>
    </row>
    <row r="88" spans="1:14" x14ac:dyDescent="0.25">
      <c r="A88" s="2">
        <v>1978</v>
      </c>
      <c r="B88" s="32">
        <v>72.099999999999994</v>
      </c>
      <c r="C88" s="32">
        <v>68.3</v>
      </c>
      <c r="D88" s="32">
        <v>70.7</v>
      </c>
      <c r="E88" s="32">
        <v>75.2</v>
      </c>
      <c r="F88" s="32">
        <v>79.5</v>
      </c>
      <c r="G88" s="32">
        <v>81.099999999999994</v>
      </c>
      <c r="H88" s="32">
        <v>80.7</v>
      </c>
      <c r="I88" s="32">
        <v>81.8</v>
      </c>
      <c r="J88" s="32">
        <v>81.3</v>
      </c>
      <c r="K88" s="32">
        <v>80.8</v>
      </c>
      <c r="L88" s="32">
        <v>74.5</v>
      </c>
      <c r="M88" s="32">
        <v>64.099999999999994</v>
      </c>
      <c r="N88" s="96">
        <f t="shared" si="19"/>
        <v>75.841666666666654</v>
      </c>
    </row>
    <row r="89" spans="1:14" x14ac:dyDescent="0.25">
      <c r="A89" s="2">
        <v>1979</v>
      </c>
      <c r="B89" s="32">
        <v>64</v>
      </c>
      <c r="C89" s="32">
        <v>62.4</v>
      </c>
      <c r="D89" s="32">
        <v>61.6</v>
      </c>
      <c r="E89" s="32">
        <v>70.900000000000006</v>
      </c>
      <c r="F89" s="32">
        <v>72.5</v>
      </c>
      <c r="G89" s="32">
        <v>75.099999999999994</v>
      </c>
      <c r="H89" s="32">
        <v>78.900000000000006</v>
      </c>
      <c r="I89" s="32">
        <v>84.6</v>
      </c>
      <c r="J89" s="32">
        <v>82.8</v>
      </c>
      <c r="K89" s="32"/>
      <c r="L89" s="32"/>
      <c r="M89" s="32"/>
      <c r="N89" s="96"/>
    </row>
    <row r="90" spans="1:14" x14ac:dyDescent="0.25">
      <c r="A90" s="2">
        <v>1980</v>
      </c>
      <c r="B90" s="32"/>
      <c r="C90" s="32"/>
      <c r="D90" s="32"/>
      <c r="E90" s="32">
        <v>95.9</v>
      </c>
      <c r="F90" s="32"/>
      <c r="G90" s="32"/>
      <c r="H90" s="32"/>
      <c r="I90" s="32">
        <v>83.7</v>
      </c>
      <c r="J90" s="32">
        <v>83</v>
      </c>
      <c r="K90" s="32">
        <v>83.2</v>
      </c>
      <c r="L90" s="32">
        <v>88</v>
      </c>
      <c r="M90" s="32">
        <v>85.2</v>
      </c>
      <c r="N90" s="96"/>
    </row>
    <row r="91" spans="1:14" x14ac:dyDescent="0.25">
      <c r="A91" s="2">
        <v>1981</v>
      </c>
      <c r="B91" s="32">
        <v>85.9</v>
      </c>
      <c r="C91" s="32">
        <v>78.5</v>
      </c>
      <c r="D91" s="32">
        <v>76.2</v>
      </c>
      <c r="E91" s="32">
        <v>78.099999999999994</v>
      </c>
      <c r="F91" s="32">
        <v>76.900000000000006</v>
      </c>
      <c r="G91" s="32">
        <v>80.2</v>
      </c>
      <c r="H91" s="32">
        <v>80.400000000000006</v>
      </c>
      <c r="I91" s="32">
        <v>82.8</v>
      </c>
      <c r="J91" s="32">
        <v>82.3</v>
      </c>
      <c r="K91" s="32">
        <v>87.4</v>
      </c>
      <c r="L91" s="32">
        <v>83.8</v>
      </c>
      <c r="M91" s="32">
        <v>83.1</v>
      </c>
      <c r="N91" s="96">
        <f t="shared" si="19"/>
        <v>81.3</v>
      </c>
    </row>
    <row r="92" spans="1:14" x14ac:dyDescent="0.25">
      <c r="A92" s="2">
        <v>1982</v>
      </c>
      <c r="B92" s="32">
        <v>84.5</v>
      </c>
      <c r="C92" s="32">
        <v>82.3</v>
      </c>
      <c r="D92" s="32">
        <v>78</v>
      </c>
      <c r="E92" s="32">
        <v>76.8</v>
      </c>
      <c r="F92" s="32">
        <v>75.099999999999994</v>
      </c>
      <c r="G92" s="32">
        <v>87.1</v>
      </c>
      <c r="H92" s="32">
        <v>83.5</v>
      </c>
      <c r="I92" s="32">
        <v>79.900000000000006</v>
      </c>
      <c r="J92" s="32">
        <v>84.7</v>
      </c>
      <c r="K92" s="32">
        <v>89.8</v>
      </c>
      <c r="L92" s="32">
        <v>85.5</v>
      </c>
      <c r="M92" s="32">
        <v>84.6</v>
      </c>
      <c r="N92" s="96">
        <f t="shared" si="19"/>
        <v>82.65</v>
      </c>
    </row>
    <row r="93" spans="1:14" x14ac:dyDescent="0.25">
      <c r="A93" s="2">
        <v>1984</v>
      </c>
      <c r="B93" s="32">
        <v>75.400000000000006</v>
      </c>
      <c r="C93" s="32">
        <v>76.2</v>
      </c>
      <c r="D93" s="32">
        <v>77.3</v>
      </c>
      <c r="E93" s="32">
        <v>76.2</v>
      </c>
      <c r="F93" s="32">
        <v>84.9</v>
      </c>
      <c r="G93" s="32">
        <v>85.4</v>
      </c>
      <c r="H93" s="32">
        <v>85.5</v>
      </c>
      <c r="I93" s="32">
        <v>86.2</v>
      </c>
      <c r="J93" s="32">
        <v>86.5</v>
      </c>
      <c r="K93" s="32">
        <v>87.5</v>
      </c>
      <c r="L93" s="32">
        <v>88.3</v>
      </c>
      <c r="M93" s="32">
        <v>87.3</v>
      </c>
      <c r="N93" s="96">
        <f t="shared" si="19"/>
        <v>83.058333333333323</v>
      </c>
    </row>
    <row r="94" spans="1:14" x14ac:dyDescent="0.25">
      <c r="A94" s="2">
        <v>1991</v>
      </c>
      <c r="B94" s="32">
        <v>71.099999999999994</v>
      </c>
      <c r="C94" s="32">
        <v>70</v>
      </c>
      <c r="D94" s="32">
        <v>70.900000000000006</v>
      </c>
      <c r="E94" s="32">
        <v>71.7</v>
      </c>
      <c r="F94" s="32">
        <v>75.8</v>
      </c>
      <c r="G94" s="32">
        <v>77.900000000000006</v>
      </c>
      <c r="H94" s="32">
        <v>75.599999999999994</v>
      </c>
      <c r="I94" s="32">
        <v>78.8</v>
      </c>
      <c r="J94" s="32">
        <v>77.599999999999994</v>
      </c>
      <c r="K94" s="32">
        <v>74.400000000000006</v>
      </c>
      <c r="L94" s="32">
        <v>74.8</v>
      </c>
      <c r="M94" s="32">
        <v>67.7</v>
      </c>
      <c r="N94" s="96">
        <f t="shared" si="19"/>
        <v>73.858333333333334</v>
      </c>
    </row>
    <row r="95" spans="1:14" x14ac:dyDescent="0.25">
      <c r="A95" s="2">
        <v>1992</v>
      </c>
      <c r="B95" s="32">
        <v>67.5</v>
      </c>
      <c r="C95" s="32">
        <v>67.2</v>
      </c>
      <c r="D95" s="32">
        <v>69.599999999999994</v>
      </c>
      <c r="E95" s="32">
        <v>69</v>
      </c>
      <c r="F95" s="32">
        <v>72.2</v>
      </c>
      <c r="G95" s="32">
        <v>71.8</v>
      </c>
      <c r="H95" s="32">
        <v>73</v>
      </c>
      <c r="I95" s="32">
        <v>75.400000000000006</v>
      </c>
      <c r="J95" s="32">
        <v>80.900000000000006</v>
      </c>
      <c r="K95" s="32">
        <v>78.599999999999994</v>
      </c>
      <c r="L95" s="32">
        <v>74.900000000000006</v>
      </c>
      <c r="M95" s="32">
        <v>68.2</v>
      </c>
      <c r="N95" s="96">
        <f t="shared" si="19"/>
        <v>72.358333333333334</v>
      </c>
    </row>
    <row r="96" spans="1:14" x14ac:dyDescent="0.25">
      <c r="A96" s="2">
        <v>1993</v>
      </c>
      <c r="B96" s="32">
        <v>67.5</v>
      </c>
      <c r="C96" s="32">
        <v>64.2</v>
      </c>
      <c r="D96" s="32">
        <v>66</v>
      </c>
      <c r="E96" s="32">
        <v>69</v>
      </c>
      <c r="F96" s="32">
        <v>70.5</v>
      </c>
      <c r="G96" s="32">
        <v>74</v>
      </c>
      <c r="H96" s="32">
        <v>71.900000000000006</v>
      </c>
      <c r="I96" s="32">
        <v>71.8</v>
      </c>
      <c r="J96" s="32">
        <v>73</v>
      </c>
      <c r="K96" s="32">
        <v>73</v>
      </c>
      <c r="L96" s="32">
        <v>71.599999999999994</v>
      </c>
      <c r="M96" s="32">
        <v>67.599999999999994</v>
      </c>
      <c r="N96" s="96">
        <f t="shared" si="19"/>
        <v>70.00833333333334</v>
      </c>
    </row>
    <row r="97" spans="1:14" x14ac:dyDescent="0.25">
      <c r="A97" s="2">
        <v>1994</v>
      </c>
      <c r="B97" s="32">
        <v>61.1</v>
      </c>
      <c r="C97" s="32">
        <v>61.3</v>
      </c>
      <c r="D97" s="32">
        <v>60.6</v>
      </c>
      <c r="E97" s="32">
        <v>69.2</v>
      </c>
      <c r="F97" s="32">
        <v>84.3</v>
      </c>
      <c r="G97" s="32">
        <v>86.8</v>
      </c>
      <c r="H97" s="32">
        <v>85.6</v>
      </c>
      <c r="I97" s="32">
        <v>86.6</v>
      </c>
      <c r="J97" s="32">
        <v>86.6</v>
      </c>
      <c r="K97" s="32">
        <v>84.4</v>
      </c>
      <c r="L97" s="32">
        <v>84.5</v>
      </c>
      <c r="M97" s="32">
        <v>79.2</v>
      </c>
      <c r="N97" s="96">
        <f t="shared" si="19"/>
        <v>77.516666666666666</v>
      </c>
    </row>
    <row r="98" spans="1:14" x14ac:dyDescent="0.25">
      <c r="A98" s="2">
        <v>1995</v>
      </c>
      <c r="B98" s="32">
        <v>76.900000000000006</v>
      </c>
      <c r="C98" s="32">
        <v>73.3</v>
      </c>
      <c r="D98" s="32">
        <v>75</v>
      </c>
      <c r="E98" s="32">
        <v>80.099999999999994</v>
      </c>
      <c r="F98" s="32">
        <v>85</v>
      </c>
      <c r="G98" s="32">
        <v>83.8</v>
      </c>
      <c r="H98" s="32">
        <v>83.9</v>
      </c>
      <c r="I98" s="32">
        <v>81.900000000000006</v>
      </c>
      <c r="J98" s="32">
        <v>82.8</v>
      </c>
      <c r="K98" s="32">
        <v>82.5</v>
      </c>
      <c r="L98" s="32">
        <v>85.1</v>
      </c>
      <c r="M98" s="32">
        <v>82.6</v>
      </c>
      <c r="N98" s="96">
        <f t="shared" si="19"/>
        <v>81.075000000000003</v>
      </c>
    </row>
    <row r="100" spans="1:14" x14ac:dyDescent="0.25">
      <c r="A100" s="25" t="s">
        <v>96</v>
      </c>
      <c r="B100" s="32">
        <f>AVERAGE(B84:B98)</f>
        <v>71.038461538461533</v>
      </c>
      <c r="C100" s="32">
        <f t="shared" ref="C100:N100" si="20">AVERAGE(C84:C98)</f>
        <v>70.407692307692315</v>
      </c>
      <c r="D100" s="32">
        <f t="shared" si="20"/>
        <v>71.207692307692312</v>
      </c>
      <c r="E100" s="32">
        <f t="shared" si="20"/>
        <v>75.378571428571448</v>
      </c>
      <c r="F100" s="32">
        <f t="shared" si="20"/>
        <v>78.607692307692304</v>
      </c>
      <c r="G100" s="32">
        <f t="shared" si="20"/>
        <v>81.238461538461536</v>
      </c>
      <c r="H100" s="32">
        <f t="shared" si="20"/>
        <v>79.333333333333329</v>
      </c>
      <c r="I100" s="32">
        <f t="shared" si="20"/>
        <v>81.299999999999983</v>
      </c>
      <c r="J100" s="32">
        <f t="shared" si="20"/>
        <v>81.430769230769243</v>
      </c>
      <c r="K100" s="32">
        <f t="shared" si="20"/>
        <v>82.50833333333334</v>
      </c>
      <c r="L100" s="32">
        <f t="shared" si="20"/>
        <v>80.858333333333334</v>
      </c>
      <c r="M100" s="32">
        <f t="shared" si="20"/>
        <v>76.250000000000014</v>
      </c>
      <c r="N100" s="96">
        <f t="shared" si="20"/>
        <v>77.382575757575765</v>
      </c>
    </row>
    <row r="101" spans="1:14" x14ac:dyDescent="0.25">
      <c r="A101" s="25" t="s">
        <v>97</v>
      </c>
      <c r="B101" s="32">
        <f>STDEV(B84:B98)</f>
        <v>7.8268276312456813</v>
      </c>
      <c r="C101" s="32">
        <f t="shared" ref="C101:N101" si="21">STDEV(C84:C98)</f>
        <v>6.1895693897693098</v>
      </c>
      <c r="D101" s="32">
        <f t="shared" si="21"/>
        <v>5.7706818687889223</v>
      </c>
      <c r="E101" s="32">
        <f t="shared" si="21"/>
        <v>7.1552217157959399</v>
      </c>
      <c r="F101" s="32">
        <f t="shared" si="21"/>
        <v>5.5337542317522477</v>
      </c>
      <c r="G101" s="32">
        <f t="shared" si="21"/>
        <v>5.6324267211594297</v>
      </c>
      <c r="H101" s="32">
        <f t="shared" si="21"/>
        <v>4.8810083409314533</v>
      </c>
      <c r="I101" s="32">
        <f t="shared" si="21"/>
        <v>5.0034987758567491</v>
      </c>
      <c r="J101" s="32">
        <f t="shared" si="21"/>
        <v>5.5284694409008317</v>
      </c>
      <c r="K101" s="32">
        <f t="shared" si="21"/>
        <v>5.2007793704988154</v>
      </c>
      <c r="L101" s="32">
        <f t="shared" si="21"/>
        <v>5.8715737914019934</v>
      </c>
      <c r="M101" s="32">
        <f t="shared" si="21"/>
        <v>8.5053459124780915</v>
      </c>
      <c r="N101" s="96">
        <f t="shared" si="21"/>
        <v>4.4974891985316745</v>
      </c>
    </row>
    <row r="102" spans="1:14" x14ac:dyDescent="0.25">
      <c r="A102" s="25" t="s">
        <v>98</v>
      </c>
      <c r="B102" s="32">
        <f t="shared" ref="B102:N102" si="22">B101/B100*100</f>
        <v>11.017732453296574</v>
      </c>
      <c r="C102" s="32">
        <f t="shared" si="22"/>
        <v>8.7910414145090154</v>
      </c>
      <c r="D102" s="32">
        <f t="shared" si="22"/>
        <v>8.1040147233721491</v>
      </c>
      <c r="E102" s="32">
        <f t="shared" si="22"/>
        <v>9.4923816944132593</v>
      </c>
      <c r="F102" s="32">
        <f t="shared" si="22"/>
        <v>7.0397108340130368</v>
      </c>
      <c r="G102" s="32">
        <f t="shared" si="22"/>
        <v>6.9332020997133395</v>
      </c>
      <c r="H102" s="32">
        <f t="shared" si="22"/>
        <v>6.152531522182505</v>
      </c>
      <c r="I102" s="32">
        <f t="shared" si="22"/>
        <v>6.1543650379541823</v>
      </c>
      <c r="J102" s="32">
        <f t="shared" si="22"/>
        <v>6.7891651928689596</v>
      </c>
      <c r="K102" s="32">
        <f t="shared" si="22"/>
        <v>6.3033382937062701</v>
      </c>
      <c r="L102" s="32">
        <f t="shared" si="22"/>
        <v>7.2615567862335277</v>
      </c>
      <c r="M102" s="32">
        <f t="shared" si="22"/>
        <v>11.154552016364708</v>
      </c>
      <c r="N102" s="96">
        <f t="shared" si="22"/>
        <v>5.8120179568865922</v>
      </c>
    </row>
    <row r="103" spans="1:14" x14ac:dyDescent="0.25">
      <c r="A103" s="25" t="s">
        <v>99</v>
      </c>
      <c r="B103" s="32">
        <f>MIN(B84:B98)</f>
        <v>61.1</v>
      </c>
      <c r="C103" s="32">
        <f t="shared" ref="C103:N103" si="23">MIN(C84:C98)</f>
        <v>61.3</v>
      </c>
      <c r="D103" s="32">
        <f t="shared" si="23"/>
        <v>60.6</v>
      </c>
      <c r="E103" s="32">
        <f t="shared" si="23"/>
        <v>69</v>
      </c>
      <c r="F103" s="32">
        <f t="shared" si="23"/>
        <v>70.5</v>
      </c>
      <c r="G103" s="32">
        <f t="shared" si="23"/>
        <v>71.8</v>
      </c>
      <c r="H103" s="32">
        <f t="shared" si="23"/>
        <v>71.900000000000006</v>
      </c>
      <c r="I103" s="32">
        <f t="shared" si="23"/>
        <v>71.8</v>
      </c>
      <c r="J103" s="32">
        <f t="shared" si="23"/>
        <v>68.7</v>
      </c>
      <c r="K103" s="32">
        <f t="shared" si="23"/>
        <v>73</v>
      </c>
      <c r="L103" s="32">
        <f t="shared" si="23"/>
        <v>71.599999999999994</v>
      </c>
      <c r="M103" s="32">
        <f t="shared" si="23"/>
        <v>64.099999999999994</v>
      </c>
      <c r="N103" s="96">
        <f t="shared" si="23"/>
        <v>70.00833333333334</v>
      </c>
    </row>
    <row r="104" spans="1:14" x14ac:dyDescent="0.25">
      <c r="A104" s="25" t="s">
        <v>100</v>
      </c>
      <c r="B104" s="32">
        <f>MAX(B84:B98)</f>
        <v>85.9</v>
      </c>
      <c r="C104" s="32">
        <f t="shared" ref="C104:N104" si="24">MAX(C84:C98)</f>
        <v>82.3</v>
      </c>
      <c r="D104" s="32">
        <f t="shared" si="24"/>
        <v>78</v>
      </c>
      <c r="E104" s="32">
        <f t="shared" si="24"/>
        <v>95.9</v>
      </c>
      <c r="F104" s="32">
        <f t="shared" si="24"/>
        <v>86.2</v>
      </c>
      <c r="G104" s="32">
        <f t="shared" si="24"/>
        <v>90.3</v>
      </c>
      <c r="H104" s="32">
        <f t="shared" si="24"/>
        <v>85.6</v>
      </c>
      <c r="I104" s="32">
        <f t="shared" si="24"/>
        <v>88.6</v>
      </c>
      <c r="J104" s="32">
        <f t="shared" si="24"/>
        <v>88.4</v>
      </c>
      <c r="K104" s="32">
        <f t="shared" si="24"/>
        <v>89.8</v>
      </c>
      <c r="L104" s="32">
        <f t="shared" si="24"/>
        <v>88.3</v>
      </c>
      <c r="M104" s="32">
        <f t="shared" si="24"/>
        <v>87.3</v>
      </c>
      <c r="N104" s="96">
        <f t="shared" si="24"/>
        <v>83.058333333333323</v>
      </c>
    </row>
    <row r="105" spans="1:14" x14ac:dyDescent="0.25">
      <c r="A105" s="25" t="s">
        <v>101</v>
      </c>
      <c r="B105" s="32">
        <f>QUARTILE(B84:B98,1)</f>
        <v>65.599999999999994</v>
      </c>
      <c r="C105" s="32">
        <f t="shared" ref="C105:N105" si="25">QUARTILE(C84:C98,1)</f>
        <v>67.2</v>
      </c>
      <c r="D105" s="32">
        <f t="shared" si="25"/>
        <v>68.900000000000006</v>
      </c>
      <c r="E105" s="32">
        <f t="shared" si="25"/>
        <v>70.525000000000006</v>
      </c>
      <c r="F105" s="32">
        <f t="shared" si="25"/>
        <v>75.099999999999994</v>
      </c>
      <c r="G105" s="32">
        <f t="shared" si="25"/>
        <v>77.900000000000006</v>
      </c>
      <c r="H105" s="32">
        <f t="shared" si="25"/>
        <v>75.074999999999989</v>
      </c>
      <c r="I105" s="32">
        <f t="shared" si="25"/>
        <v>78.8</v>
      </c>
      <c r="J105" s="32">
        <f t="shared" si="25"/>
        <v>80.900000000000006</v>
      </c>
      <c r="K105" s="32">
        <f t="shared" si="25"/>
        <v>80.25</v>
      </c>
      <c r="L105" s="32">
        <f t="shared" si="25"/>
        <v>74.875</v>
      </c>
      <c r="M105" s="32">
        <f t="shared" si="25"/>
        <v>68</v>
      </c>
      <c r="N105" s="96">
        <f t="shared" si="25"/>
        <v>73.808333333333337</v>
      </c>
    </row>
    <row r="106" spans="1:14" x14ac:dyDescent="0.25">
      <c r="A106" s="25" t="s">
        <v>102</v>
      </c>
      <c r="B106" s="32">
        <f>QUARTILE(B84:B98,2)</f>
        <v>69.400000000000006</v>
      </c>
      <c r="C106" s="32">
        <f t="shared" ref="C106:N106" si="26">QUARTILE(C84:C98,2)</f>
        <v>70</v>
      </c>
      <c r="D106" s="32">
        <f t="shared" si="26"/>
        <v>70.900000000000006</v>
      </c>
      <c r="E106" s="32">
        <f t="shared" si="26"/>
        <v>73.800000000000011</v>
      </c>
      <c r="F106" s="32">
        <f t="shared" si="26"/>
        <v>76.900000000000006</v>
      </c>
      <c r="G106" s="32">
        <f t="shared" si="26"/>
        <v>81.099999999999994</v>
      </c>
      <c r="H106" s="32">
        <f t="shared" si="26"/>
        <v>79.95</v>
      </c>
      <c r="I106" s="32">
        <f t="shared" si="26"/>
        <v>81.900000000000006</v>
      </c>
      <c r="J106" s="32">
        <f t="shared" si="26"/>
        <v>82.8</v>
      </c>
      <c r="K106" s="32">
        <f t="shared" si="26"/>
        <v>82.85</v>
      </c>
      <c r="L106" s="32">
        <f t="shared" si="26"/>
        <v>82.85</v>
      </c>
      <c r="M106" s="32">
        <f t="shared" si="26"/>
        <v>78.25</v>
      </c>
      <c r="N106" s="96">
        <f t="shared" si="26"/>
        <v>77.516666666666666</v>
      </c>
    </row>
    <row r="107" spans="1:14" x14ac:dyDescent="0.25">
      <c r="A107" s="25" t="s">
        <v>103</v>
      </c>
      <c r="B107" s="32">
        <f>QUARTILE(B84:B98,3)</f>
        <v>75.400000000000006</v>
      </c>
      <c r="C107" s="32">
        <f t="shared" ref="C107:N107" si="27">QUARTILE(C84:C98,3)</f>
        <v>73.3</v>
      </c>
      <c r="D107" s="32">
        <f t="shared" si="27"/>
        <v>76.099999999999994</v>
      </c>
      <c r="E107" s="32">
        <f t="shared" si="27"/>
        <v>77.774999999999991</v>
      </c>
      <c r="F107" s="32">
        <f t="shared" si="27"/>
        <v>84.3</v>
      </c>
      <c r="G107" s="32">
        <f t="shared" si="27"/>
        <v>85.4</v>
      </c>
      <c r="H107" s="32">
        <f t="shared" si="27"/>
        <v>83.6</v>
      </c>
      <c r="I107" s="32">
        <f t="shared" si="27"/>
        <v>84.6</v>
      </c>
      <c r="J107" s="32">
        <f t="shared" si="27"/>
        <v>84.7</v>
      </c>
      <c r="K107" s="32">
        <f t="shared" si="27"/>
        <v>86.8</v>
      </c>
      <c r="L107" s="32">
        <f t="shared" si="27"/>
        <v>85.199999999999989</v>
      </c>
      <c r="M107" s="32">
        <f t="shared" si="27"/>
        <v>83.474999999999994</v>
      </c>
      <c r="N107" s="96">
        <f t="shared" si="27"/>
        <v>81.1875</v>
      </c>
    </row>
    <row r="110" spans="1:14" ht="18.75" x14ac:dyDescent="0.3">
      <c r="A110" s="26" t="s">
        <v>105</v>
      </c>
    </row>
    <row r="111" spans="1:14" ht="15.75" x14ac:dyDescent="0.25">
      <c r="A111" s="23" t="s">
        <v>113</v>
      </c>
      <c r="N111" s="91"/>
    </row>
    <row r="112" spans="1:14"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row>
    <row r="113" spans="1:14" x14ac:dyDescent="0.25">
      <c r="A113" s="2">
        <v>2007</v>
      </c>
      <c r="B113" s="32">
        <v>80.5</v>
      </c>
      <c r="C113" s="32">
        <v>78.8</v>
      </c>
      <c r="D113" s="32">
        <v>77.3</v>
      </c>
      <c r="E113" s="32">
        <v>84.1</v>
      </c>
      <c r="F113" s="32">
        <v>89.3</v>
      </c>
      <c r="G113" s="32">
        <v>89</v>
      </c>
      <c r="H113" s="32">
        <v>89.1</v>
      </c>
      <c r="I113" s="32">
        <v>90.1</v>
      </c>
      <c r="J113" s="32">
        <v>89.8</v>
      </c>
      <c r="K113" s="32">
        <v>90</v>
      </c>
      <c r="L113" s="32">
        <v>91</v>
      </c>
      <c r="M113" s="32">
        <v>89.7</v>
      </c>
      <c r="N113" s="96">
        <f t="shared" ref="N113:N119" si="28">AVERAGE(B113:M113)</f>
        <v>86.558333333333337</v>
      </c>
    </row>
    <row r="114" spans="1:14" x14ac:dyDescent="0.25">
      <c r="A114" s="2">
        <v>2008</v>
      </c>
      <c r="B114" s="32">
        <v>81.400000000000006</v>
      </c>
      <c r="C114" s="32">
        <v>81.400000000000006</v>
      </c>
      <c r="D114" s="32">
        <v>79.099999999999994</v>
      </c>
      <c r="E114" s="32">
        <v>79.599999999999994</v>
      </c>
      <c r="F114" s="32">
        <v>87.6</v>
      </c>
      <c r="G114" s="32">
        <v>92.7</v>
      </c>
      <c r="H114" s="32">
        <v>92.1</v>
      </c>
      <c r="I114" s="32">
        <v>89.7</v>
      </c>
      <c r="J114" s="32">
        <v>88.2</v>
      </c>
      <c r="K114" s="32">
        <v>89</v>
      </c>
      <c r="L114" s="32">
        <v>90.8</v>
      </c>
      <c r="M114" s="32">
        <v>84.3</v>
      </c>
      <c r="N114" s="96">
        <f t="shared" si="28"/>
        <v>86.325000000000003</v>
      </c>
    </row>
    <row r="115" spans="1:14" x14ac:dyDescent="0.25">
      <c r="A115" s="2">
        <v>2009</v>
      </c>
      <c r="B115" s="32">
        <v>81.900000000000006</v>
      </c>
      <c r="C115" s="32">
        <v>79.3</v>
      </c>
      <c r="D115" s="32">
        <v>77.2</v>
      </c>
      <c r="E115" s="32">
        <v>77.7</v>
      </c>
      <c r="F115" s="32">
        <v>86.3</v>
      </c>
      <c r="G115" s="32">
        <v>87</v>
      </c>
      <c r="H115" s="32">
        <v>87.7</v>
      </c>
      <c r="I115" s="32">
        <v>88.4</v>
      </c>
      <c r="J115" s="32">
        <v>87.4</v>
      </c>
      <c r="K115" s="32">
        <v>87.7</v>
      </c>
      <c r="L115" s="32">
        <v>89.4</v>
      </c>
      <c r="M115" s="32">
        <v>83.7</v>
      </c>
      <c r="N115" s="96">
        <f t="shared" si="28"/>
        <v>84.475000000000009</v>
      </c>
    </row>
    <row r="116" spans="1:14" x14ac:dyDescent="0.25">
      <c r="A116" s="2">
        <v>2010</v>
      </c>
      <c r="B116" s="32">
        <v>80.3</v>
      </c>
      <c r="C116" s="32">
        <v>79.900000000000006</v>
      </c>
      <c r="D116" s="32">
        <v>79.8</v>
      </c>
      <c r="E116" s="32">
        <v>83.5</v>
      </c>
      <c r="F116" s="32">
        <v>67.900000000000006</v>
      </c>
      <c r="G116" s="32">
        <v>86.7</v>
      </c>
      <c r="H116" s="32">
        <v>88.4</v>
      </c>
      <c r="I116" s="32">
        <v>87.9</v>
      </c>
      <c r="J116" s="32">
        <v>87</v>
      </c>
      <c r="K116" s="32">
        <v>89.7</v>
      </c>
      <c r="L116" s="32">
        <v>89.6</v>
      </c>
      <c r="M116" s="32"/>
      <c r="N116" s="96">
        <f t="shared" si="28"/>
        <v>83.7</v>
      </c>
    </row>
    <row r="117" spans="1:14" x14ac:dyDescent="0.25">
      <c r="A117" s="2">
        <v>2011</v>
      </c>
      <c r="B117" s="32">
        <v>80.599999999999994</v>
      </c>
      <c r="C117" s="32">
        <v>82.4</v>
      </c>
      <c r="D117" s="32">
        <v>81</v>
      </c>
      <c r="E117" s="32">
        <v>83.6</v>
      </c>
      <c r="F117" s="32">
        <v>86.5</v>
      </c>
      <c r="G117" s="32">
        <v>88.3</v>
      </c>
      <c r="H117" s="32">
        <v>89.1</v>
      </c>
      <c r="I117" s="32">
        <v>88.5</v>
      </c>
      <c r="J117" s="32">
        <v>89.4</v>
      </c>
      <c r="K117" s="32">
        <v>89.2</v>
      </c>
      <c r="L117" s="32">
        <v>91</v>
      </c>
      <c r="M117" s="32"/>
      <c r="N117" s="96">
        <f t="shared" si="28"/>
        <v>86.327272727272728</v>
      </c>
    </row>
    <row r="118" spans="1:14" x14ac:dyDescent="0.25">
      <c r="A118" s="2">
        <v>2012</v>
      </c>
      <c r="B118" s="32">
        <v>81</v>
      </c>
      <c r="C118" s="32">
        <v>79</v>
      </c>
      <c r="D118" s="32">
        <v>78.900000000000006</v>
      </c>
      <c r="E118" s="32">
        <v>85</v>
      </c>
      <c r="F118" s="32">
        <v>87.8</v>
      </c>
      <c r="G118" s="32">
        <v>88.7</v>
      </c>
      <c r="H118" s="32">
        <v>88.7</v>
      </c>
      <c r="I118" s="32">
        <v>88</v>
      </c>
      <c r="J118" s="32">
        <v>91.3</v>
      </c>
      <c r="K118" s="32">
        <v>91.5</v>
      </c>
      <c r="L118" s="32">
        <v>89.3</v>
      </c>
      <c r="M118" s="32">
        <v>88.3</v>
      </c>
      <c r="N118" s="96">
        <f t="shared" si="28"/>
        <v>86.458333333333329</v>
      </c>
    </row>
    <row r="119" spans="1:14" x14ac:dyDescent="0.25">
      <c r="A119" s="2">
        <v>2013</v>
      </c>
      <c r="B119" s="32">
        <v>80.400000000000006</v>
      </c>
      <c r="C119" s="32">
        <v>79.7</v>
      </c>
      <c r="D119" s="32">
        <v>79.599999999999994</v>
      </c>
      <c r="E119" s="32">
        <v>81</v>
      </c>
      <c r="F119" s="32">
        <v>86.9</v>
      </c>
      <c r="G119" s="32">
        <v>89.4</v>
      </c>
      <c r="H119" s="32">
        <v>89.6</v>
      </c>
      <c r="I119" s="32">
        <v>89.8</v>
      </c>
      <c r="J119" s="32">
        <v>90.2</v>
      </c>
      <c r="K119" s="32">
        <v>90.9</v>
      </c>
      <c r="L119" s="32">
        <v>90.1</v>
      </c>
      <c r="M119" s="32">
        <v>87.8</v>
      </c>
      <c r="N119" s="96">
        <f t="shared" si="28"/>
        <v>86.283333333333346</v>
      </c>
    </row>
    <row r="120" spans="1:14" x14ac:dyDescent="0.25">
      <c r="A120" s="2">
        <v>2014</v>
      </c>
      <c r="B120" s="32">
        <v>78.513000000000005</v>
      </c>
      <c r="C120" s="32">
        <v>74.515000000000001</v>
      </c>
      <c r="D120" s="32">
        <v>73.242000000000004</v>
      </c>
      <c r="E120" s="32">
        <v>75.448999999999998</v>
      </c>
      <c r="F120" s="32">
        <v>84.736999999999995</v>
      </c>
      <c r="G120" s="32"/>
      <c r="H120" s="32">
        <v>84.641999999999996</v>
      </c>
      <c r="I120" s="32">
        <v>86.376000000000005</v>
      </c>
      <c r="J120" s="32">
        <v>88.123000000000005</v>
      </c>
      <c r="K120" s="32">
        <v>88.04</v>
      </c>
      <c r="L120" s="32">
        <v>88.27</v>
      </c>
      <c r="M120" s="32">
        <v>85.271000000000001</v>
      </c>
    </row>
    <row r="121" spans="1:14" x14ac:dyDescent="0.25">
      <c r="A121" s="2">
        <v>2015</v>
      </c>
      <c r="B121" s="32"/>
      <c r="C121" s="32">
        <v>72.649000000000001</v>
      </c>
      <c r="D121" s="32">
        <v>69.540999999999997</v>
      </c>
      <c r="E121" s="32"/>
      <c r="F121" s="32">
        <v>81.552000000000007</v>
      </c>
      <c r="G121" s="32">
        <v>81.852000000000004</v>
      </c>
      <c r="H121" s="32">
        <v>82.811000000000007</v>
      </c>
      <c r="I121" s="32">
        <v>84.744</v>
      </c>
      <c r="J121" s="32">
        <v>87.41</v>
      </c>
      <c r="K121" s="32">
        <v>87.674999999999997</v>
      </c>
      <c r="L121" s="32">
        <v>87.564999999999998</v>
      </c>
      <c r="M121" s="32">
        <v>80.936999999999998</v>
      </c>
    </row>
    <row r="122" spans="1:14" x14ac:dyDescent="0.25">
      <c r="A122" s="2">
        <v>2016</v>
      </c>
      <c r="B122" s="32">
        <v>73.775000000000006</v>
      </c>
      <c r="C122" s="32">
        <v>68.858000000000004</v>
      </c>
      <c r="D122" s="32">
        <v>68.778000000000006</v>
      </c>
      <c r="E122" s="32">
        <v>72.084000000000003</v>
      </c>
      <c r="F122" s="32">
        <v>83.474000000000004</v>
      </c>
      <c r="G122" s="32">
        <v>85.478999999999999</v>
      </c>
      <c r="H122" s="32">
        <v>85.950999999999993</v>
      </c>
      <c r="I122" s="32">
        <v>85.269000000000005</v>
      </c>
      <c r="J122" s="32">
        <v>85.734999999999999</v>
      </c>
      <c r="K122" s="32">
        <v>86.594999999999999</v>
      </c>
      <c r="L122" s="32">
        <v>88.033000000000001</v>
      </c>
      <c r="M122" s="32">
        <v>82.927999999999997</v>
      </c>
      <c r="N122" s="96">
        <f t="shared" ref="N122:N126" si="29">AVERAGE(B122:M122)</f>
        <v>80.579916666666676</v>
      </c>
    </row>
    <row r="123" spans="1:14" x14ac:dyDescent="0.25">
      <c r="A123" s="2">
        <v>2017</v>
      </c>
      <c r="B123" s="32">
        <v>73.935000000000002</v>
      </c>
      <c r="C123" s="32">
        <v>71.516999999999996</v>
      </c>
      <c r="D123" s="32">
        <v>69.477999999999994</v>
      </c>
      <c r="E123" s="32">
        <v>74.591999999999999</v>
      </c>
      <c r="F123" s="32">
        <v>83.718999999999994</v>
      </c>
      <c r="G123" s="32">
        <v>85.066999999999993</v>
      </c>
      <c r="H123" s="32">
        <v>85.525999999999996</v>
      </c>
      <c r="I123" s="32">
        <v>86.019000000000005</v>
      </c>
      <c r="J123" s="32">
        <v>85.516999999999996</v>
      </c>
      <c r="K123" s="32">
        <v>84.537999999999997</v>
      </c>
      <c r="L123" s="32">
        <v>85.784999999999997</v>
      </c>
      <c r="M123" s="32">
        <v>81.141999999999996</v>
      </c>
      <c r="N123" s="96">
        <f t="shared" si="29"/>
        <v>80.569583333333313</v>
      </c>
    </row>
    <row r="124" spans="1:14" x14ac:dyDescent="0.25">
      <c r="A124" s="2">
        <v>2018</v>
      </c>
      <c r="B124" s="32">
        <v>80.472999999999999</v>
      </c>
      <c r="C124" s="32">
        <v>69.822999999999993</v>
      </c>
      <c r="D124" s="32">
        <v>68.585999999999999</v>
      </c>
      <c r="E124" s="32">
        <v>75.430000000000007</v>
      </c>
      <c r="F124" s="32">
        <v>83.64</v>
      </c>
      <c r="G124" s="32">
        <v>85.736000000000004</v>
      </c>
      <c r="H124" s="32">
        <v>86.79</v>
      </c>
      <c r="I124" s="32">
        <v>87.049000000000007</v>
      </c>
      <c r="J124" s="32">
        <v>88.046999999999997</v>
      </c>
      <c r="K124" s="32">
        <v>85.353999999999999</v>
      </c>
      <c r="L124" s="32">
        <v>87.534000000000006</v>
      </c>
      <c r="M124" s="32">
        <v>78.468999999999994</v>
      </c>
      <c r="N124" s="96">
        <f t="shared" si="29"/>
        <v>81.410916666666665</v>
      </c>
    </row>
    <row r="125" spans="1:14" x14ac:dyDescent="0.25">
      <c r="A125" s="2">
        <v>2019</v>
      </c>
      <c r="B125" s="32">
        <v>73.081000000000003</v>
      </c>
      <c r="C125" s="32">
        <v>70.141999999999996</v>
      </c>
      <c r="D125" s="32">
        <v>67.923000000000002</v>
      </c>
      <c r="E125" s="32">
        <v>72.2</v>
      </c>
      <c r="F125" s="32">
        <v>81.94</v>
      </c>
      <c r="G125" s="32">
        <v>84.629000000000005</v>
      </c>
      <c r="H125" s="32">
        <v>84.41</v>
      </c>
      <c r="I125" s="32">
        <v>85.013999999999996</v>
      </c>
      <c r="J125" s="32">
        <v>85.289000000000001</v>
      </c>
      <c r="K125" s="32">
        <v>85.741</v>
      </c>
      <c r="L125" s="32">
        <v>85.385000000000005</v>
      </c>
      <c r="M125" s="32">
        <v>83.366</v>
      </c>
      <c r="N125" s="96">
        <f t="shared" si="29"/>
        <v>79.926666666666662</v>
      </c>
    </row>
    <row r="126" spans="1:14" x14ac:dyDescent="0.25">
      <c r="A126" s="2">
        <v>2020</v>
      </c>
      <c r="B126" s="32">
        <v>74.863</v>
      </c>
      <c r="C126" s="32">
        <v>70.840999999999994</v>
      </c>
      <c r="D126" s="32">
        <v>66.073999999999998</v>
      </c>
      <c r="E126" s="32">
        <v>75</v>
      </c>
      <c r="F126" s="32">
        <v>82.433000000000007</v>
      </c>
      <c r="G126" s="32">
        <v>84.941999999999993</v>
      </c>
      <c r="H126" s="32">
        <v>84.738</v>
      </c>
      <c r="I126" s="32">
        <v>84.134</v>
      </c>
      <c r="J126" s="32">
        <v>84.55</v>
      </c>
      <c r="K126" s="32">
        <v>84.271000000000001</v>
      </c>
      <c r="L126" s="32">
        <v>84.58</v>
      </c>
      <c r="M126" s="32">
        <v>80.861000000000004</v>
      </c>
      <c r="N126" s="96">
        <f t="shared" si="29"/>
        <v>79.773916666666665</v>
      </c>
    </row>
    <row r="128" spans="1:14" x14ac:dyDescent="0.25">
      <c r="A128" s="25" t="s">
        <v>96</v>
      </c>
      <c r="B128" s="32">
        <f t="shared" ref="B128:M128" si="30">AVERAGE(B113:B126)</f>
        <v>78.518461538461537</v>
      </c>
      <c r="C128" s="32">
        <f t="shared" si="30"/>
        <v>75.631785714285698</v>
      </c>
      <c r="D128" s="32">
        <f t="shared" si="30"/>
        <v>74.037285714285716</v>
      </c>
      <c r="E128" s="32">
        <f t="shared" si="30"/>
        <v>78.404230769230765</v>
      </c>
      <c r="F128" s="32">
        <f t="shared" si="30"/>
        <v>83.842500000000001</v>
      </c>
      <c r="G128" s="32">
        <f t="shared" si="30"/>
        <v>86.884999999999991</v>
      </c>
      <c r="H128" s="32">
        <f t="shared" si="30"/>
        <v>87.112000000000009</v>
      </c>
      <c r="I128" s="32">
        <f t="shared" si="30"/>
        <v>87.214642857142849</v>
      </c>
      <c r="J128" s="32">
        <f t="shared" si="30"/>
        <v>87.712214285714282</v>
      </c>
      <c r="K128" s="32">
        <f t="shared" si="30"/>
        <v>87.872428571428557</v>
      </c>
      <c r="L128" s="32">
        <f t="shared" si="30"/>
        <v>88.453714285714298</v>
      </c>
      <c r="M128" s="32">
        <f t="shared" si="30"/>
        <v>83.897833333333338</v>
      </c>
      <c r="N128" s="96">
        <f t="shared" ref="N128" si="31">AVERAGE(N113:N126)</f>
        <v>83.532356060606062</v>
      </c>
    </row>
    <row r="129" spans="1:14" x14ac:dyDescent="0.25">
      <c r="A129" s="25" t="s">
        <v>97</v>
      </c>
      <c r="B129" s="32">
        <f t="shared" ref="B129:M129" si="32">STDEV(B113:B126)</f>
        <v>3.3056346746977496</v>
      </c>
      <c r="C129" s="32">
        <f t="shared" si="32"/>
        <v>4.8712540508038122</v>
      </c>
      <c r="D129" s="32">
        <f t="shared" si="32"/>
        <v>5.4233707291622668</v>
      </c>
      <c r="E129" s="32">
        <f t="shared" si="32"/>
        <v>4.6521660574017565</v>
      </c>
      <c r="F129" s="32">
        <f t="shared" si="32"/>
        <v>5.174069306871302</v>
      </c>
      <c r="G129" s="32">
        <f t="shared" si="32"/>
        <v>2.7500698475978149</v>
      </c>
      <c r="H129" s="32">
        <f t="shared" si="32"/>
        <v>2.5571045825608771</v>
      </c>
      <c r="I129" s="32">
        <f t="shared" si="32"/>
        <v>1.9944767043452327</v>
      </c>
      <c r="J129" s="32">
        <f t="shared" si="32"/>
        <v>2.0016048245411424</v>
      </c>
      <c r="K129" s="32">
        <f t="shared" si="32"/>
        <v>2.3192951420731176</v>
      </c>
      <c r="L129" s="32">
        <f t="shared" si="32"/>
        <v>2.1030971091581692</v>
      </c>
      <c r="M129" s="32">
        <f t="shared" si="32"/>
        <v>3.3929973296169691</v>
      </c>
      <c r="N129" s="96">
        <f t="shared" ref="N129" si="33">STDEV(N113:N126)</f>
        <v>2.8752098300878832</v>
      </c>
    </row>
    <row r="130" spans="1:14" x14ac:dyDescent="0.25">
      <c r="A130" s="25" t="s">
        <v>98</v>
      </c>
      <c r="B130" s="32">
        <f t="shared" ref="B130:N130" si="34">B129/B128*100</f>
        <v>4.2100094804818804</v>
      </c>
      <c r="C130" s="32">
        <f t="shared" si="34"/>
        <v>6.4407497519706274</v>
      </c>
      <c r="D130" s="32">
        <f t="shared" si="34"/>
        <v>7.325188486908309</v>
      </c>
      <c r="E130" s="32">
        <f t="shared" si="34"/>
        <v>5.9335650790256445</v>
      </c>
      <c r="F130" s="32">
        <f t="shared" si="34"/>
        <v>6.1711772750947338</v>
      </c>
      <c r="G130" s="32">
        <f t="shared" si="34"/>
        <v>3.1651836883211319</v>
      </c>
      <c r="H130" s="32">
        <f t="shared" si="34"/>
        <v>2.9354217358812527</v>
      </c>
      <c r="I130" s="32">
        <f t="shared" si="34"/>
        <v>2.2868599113708186</v>
      </c>
      <c r="J130" s="32">
        <f t="shared" si="34"/>
        <v>2.2820137888904539</v>
      </c>
      <c r="K130" s="32">
        <f t="shared" si="34"/>
        <v>2.6393889184340003</v>
      </c>
      <c r="L130" s="32">
        <f t="shared" si="34"/>
        <v>2.3776244176303964</v>
      </c>
      <c r="M130" s="32">
        <f t="shared" si="34"/>
        <v>4.0442013754232455</v>
      </c>
      <c r="N130" s="96">
        <f t="shared" si="34"/>
        <v>3.4420312866571172</v>
      </c>
    </row>
    <row r="131" spans="1:14" x14ac:dyDescent="0.25">
      <c r="A131" s="25" t="s">
        <v>99</v>
      </c>
      <c r="B131" s="32">
        <f t="shared" ref="B131:M131" si="35">MIN(B113:B126)</f>
        <v>73.081000000000003</v>
      </c>
      <c r="C131" s="32">
        <f t="shared" si="35"/>
        <v>68.858000000000004</v>
      </c>
      <c r="D131" s="32">
        <f t="shared" si="35"/>
        <v>66.073999999999998</v>
      </c>
      <c r="E131" s="32">
        <f t="shared" si="35"/>
        <v>72.084000000000003</v>
      </c>
      <c r="F131" s="32">
        <f t="shared" si="35"/>
        <v>67.900000000000006</v>
      </c>
      <c r="G131" s="32">
        <f t="shared" si="35"/>
        <v>81.852000000000004</v>
      </c>
      <c r="H131" s="32">
        <f t="shared" si="35"/>
        <v>82.811000000000007</v>
      </c>
      <c r="I131" s="32">
        <f t="shared" si="35"/>
        <v>84.134</v>
      </c>
      <c r="J131" s="32">
        <f t="shared" si="35"/>
        <v>84.55</v>
      </c>
      <c r="K131" s="32">
        <f t="shared" si="35"/>
        <v>84.271000000000001</v>
      </c>
      <c r="L131" s="32">
        <f t="shared" si="35"/>
        <v>84.58</v>
      </c>
      <c r="M131" s="32">
        <f t="shared" si="35"/>
        <v>78.468999999999994</v>
      </c>
      <c r="N131" s="96">
        <f t="shared" ref="N131" si="36">MIN(N113:N126)</f>
        <v>79.773916666666665</v>
      </c>
    </row>
    <row r="132" spans="1:14" x14ac:dyDescent="0.25">
      <c r="A132" s="25" t="s">
        <v>100</v>
      </c>
      <c r="B132" s="32">
        <f t="shared" ref="B132:M132" si="37">MAX(B113:B126)</f>
        <v>81.900000000000006</v>
      </c>
      <c r="C132" s="32">
        <f t="shared" si="37"/>
        <v>82.4</v>
      </c>
      <c r="D132" s="32">
        <f t="shared" si="37"/>
        <v>81</v>
      </c>
      <c r="E132" s="32">
        <f t="shared" si="37"/>
        <v>85</v>
      </c>
      <c r="F132" s="32">
        <f t="shared" si="37"/>
        <v>89.3</v>
      </c>
      <c r="G132" s="32">
        <f t="shared" si="37"/>
        <v>92.7</v>
      </c>
      <c r="H132" s="32">
        <f t="shared" si="37"/>
        <v>92.1</v>
      </c>
      <c r="I132" s="32">
        <f t="shared" si="37"/>
        <v>90.1</v>
      </c>
      <c r="J132" s="32">
        <f t="shared" si="37"/>
        <v>91.3</v>
      </c>
      <c r="K132" s="32">
        <f t="shared" si="37"/>
        <v>91.5</v>
      </c>
      <c r="L132" s="32">
        <f t="shared" si="37"/>
        <v>91</v>
      </c>
      <c r="M132" s="32">
        <f t="shared" si="37"/>
        <v>89.7</v>
      </c>
      <c r="N132" s="96">
        <f t="shared" ref="N132" si="38">MAX(N113:N126)</f>
        <v>86.558333333333337</v>
      </c>
    </row>
    <row r="133" spans="1:14" x14ac:dyDescent="0.25">
      <c r="A133" s="25" t="s">
        <v>101</v>
      </c>
      <c r="B133" s="32">
        <f t="shared" ref="B133:M133" si="39">QUARTILE(B113:B126,1)</f>
        <v>74.863</v>
      </c>
      <c r="C133" s="32">
        <f t="shared" si="39"/>
        <v>71.009999999999991</v>
      </c>
      <c r="D133" s="32">
        <f t="shared" si="39"/>
        <v>68.953000000000003</v>
      </c>
      <c r="E133" s="32">
        <f t="shared" si="39"/>
        <v>75</v>
      </c>
      <c r="F133" s="32">
        <f t="shared" si="39"/>
        <v>82.693250000000006</v>
      </c>
      <c r="G133" s="32">
        <f t="shared" si="39"/>
        <v>85.066999999999993</v>
      </c>
      <c r="H133" s="32">
        <f t="shared" si="39"/>
        <v>84.935000000000002</v>
      </c>
      <c r="I133" s="32">
        <f t="shared" si="39"/>
        <v>85.456500000000005</v>
      </c>
      <c r="J133" s="32">
        <f t="shared" si="39"/>
        <v>86.051249999999996</v>
      </c>
      <c r="K133" s="32">
        <f t="shared" si="39"/>
        <v>85.954499999999996</v>
      </c>
      <c r="L133" s="32">
        <f t="shared" si="39"/>
        <v>87.541750000000008</v>
      </c>
      <c r="M133" s="32">
        <f t="shared" si="39"/>
        <v>81.09075</v>
      </c>
      <c r="N133" s="96">
        <f t="shared" ref="N133" si="40">QUARTILE(N113:N126,1)</f>
        <v>80.577333333333343</v>
      </c>
    </row>
    <row r="134" spans="1:14" x14ac:dyDescent="0.25">
      <c r="A134" s="25" t="s">
        <v>102</v>
      </c>
      <c r="B134" s="32">
        <f t="shared" ref="B134:M134" si="41">QUARTILE(B113:B126,2)</f>
        <v>80.400000000000006</v>
      </c>
      <c r="C134" s="32">
        <f t="shared" si="41"/>
        <v>76.657499999999999</v>
      </c>
      <c r="D134" s="32">
        <f t="shared" si="41"/>
        <v>75.221000000000004</v>
      </c>
      <c r="E134" s="32">
        <f t="shared" si="41"/>
        <v>77.7</v>
      </c>
      <c r="F134" s="32">
        <f t="shared" si="41"/>
        <v>84.227999999999994</v>
      </c>
      <c r="G134" s="32">
        <f t="shared" si="41"/>
        <v>86.7</v>
      </c>
      <c r="H134" s="32">
        <f t="shared" si="41"/>
        <v>87.245000000000005</v>
      </c>
      <c r="I134" s="32">
        <f t="shared" si="41"/>
        <v>87.474500000000006</v>
      </c>
      <c r="J134" s="32">
        <f t="shared" si="41"/>
        <v>87.728499999999997</v>
      </c>
      <c r="K134" s="32">
        <f t="shared" si="41"/>
        <v>87.87</v>
      </c>
      <c r="L134" s="32">
        <f t="shared" si="41"/>
        <v>88.784999999999997</v>
      </c>
      <c r="M134" s="32">
        <f t="shared" si="41"/>
        <v>83.533000000000001</v>
      </c>
      <c r="N134" s="96">
        <f t="shared" ref="N134" si="42">QUARTILE(N113:N126,2)</f>
        <v>84.087500000000006</v>
      </c>
    </row>
    <row r="135" spans="1:14" x14ac:dyDescent="0.25">
      <c r="A135" s="25" t="s">
        <v>103</v>
      </c>
      <c r="B135" s="32">
        <f t="shared" ref="B135:M135" si="43">QUARTILE(B113:B126,3)</f>
        <v>80.599999999999994</v>
      </c>
      <c r="C135" s="32">
        <f t="shared" si="43"/>
        <v>79.599999999999994</v>
      </c>
      <c r="D135" s="32">
        <f t="shared" si="43"/>
        <v>79.05</v>
      </c>
      <c r="E135" s="32">
        <f t="shared" si="43"/>
        <v>83.5</v>
      </c>
      <c r="F135" s="32">
        <f t="shared" si="43"/>
        <v>86.800000000000011</v>
      </c>
      <c r="G135" s="32">
        <f t="shared" si="43"/>
        <v>88.7</v>
      </c>
      <c r="H135" s="32">
        <f t="shared" si="43"/>
        <v>89</v>
      </c>
      <c r="I135" s="32">
        <f t="shared" si="43"/>
        <v>88.474999999999994</v>
      </c>
      <c r="J135" s="32">
        <f t="shared" si="43"/>
        <v>89.100000000000009</v>
      </c>
      <c r="K135" s="32">
        <f t="shared" si="43"/>
        <v>89.575000000000003</v>
      </c>
      <c r="L135" s="32">
        <f t="shared" si="43"/>
        <v>89.974999999999994</v>
      </c>
      <c r="M135" s="32">
        <f t="shared" si="43"/>
        <v>85.90325</v>
      </c>
      <c r="N135" s="96">
        <f t="shared" ref="N135" si="44">QUARTILE(N113:N126,3)</f>
        <v>86.325568181818184</v>
      </c>
    </row>
    <row r="138" spans="1:14" ht="18.75" x14ac:dyDescent="0.3">
      <c r="A138" s="26" t="s">
        <v>141</v>
      </c>
    </row>
    <row r="139" spans="1:14" ht="15.75" x14ac:dyDescent="0.25">
      <c r="A139" s="23" t="s">
        <v>113</v>
      </c>
      <c r="N139" s="91"/>
    </row>
    <row r="140" spans="1:14"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row>
    <row r="141" spans="1:14" x14ac:dyDescent="0.25">
      <c r="A141" s="2">
        <v>2015</v>
      </c>
      <c r="B141" s="32">
        <v>77.879000000000005</v>
      </c>
      <c r="C141" s="32">
        <v>79.058000000000007</v>
      </c>
      <c r="D141" s="32">
        <v>76.552999999999997</v>
      </c>
      <c r="E141" s="32">
        <v>81.161000000000001</v>
      </c>
      <c r="F141" s="32">
        <v>87.777000000000001</v>
      </c>
      <c r="G141" s="32">
        <v>87.638999999999996</v>
      </c>
      <c r="H141" s="32">
        <v>88.792000000000002</v>
      </c>
      <c r="I141" s="32">
        <v>90.024000000000001</v>
      </c>
      <c r="J141" s="32">
        <v>93.221999999999994</v>
      </c>
      <c r="K141" s="32">
        <v>92.599000000000004</v>
      </c>
      <c r="L141" s="32">
        <v>92.421000000000006</v>
      </c>
      <c r="M141" s="32">
        <v>86.668999999999997</v>
      </c>
      <c r="N141" s="96">
        <f t="shared" ref="N141:N146" si="45">AVERAGE(B141:M141)</f>
        <v>86.149500000000003</v>
      </c>
    </row>
    <row r="142" spans="1:14" x14ac:dyDescent="0.25">
      <c r="A142" s="2">
        <v>2016</v>
      </c>
      <c r="B142" s="32">
        <v>79.662999999999997</v>
      </c>
      <c r="C142" s="32">
        <v>75.816000000000003</v>
      </c>
      <c r="D142" s="32">
        <v>76.34</v>
      </c>
      <c r="E142" s="32">
        <v>77.953999999999994</v>
      </c>
      <c r="F142" s="32">
        <v>89.007999999999996</v>
      </c>
      <c r="G142" s="32">
        <v>91.168000000000006</v>
      </c>
      <c r="H142" s="32">
        <v>92.515000000000001</v>
      </c>
      <c r="I142" s="32">
        <v>91.725999999999999</v>
      </c>
      <c r="J142" s="32">
        <v>92.572000000000003</v>
      </c>
      <c r="K142" s="32">
        <v>92.111999999999995</v>
      </c>
      <c r="L142" s="32">
        <v>93.236999999999995</v>
      </c>
      <c r="M142" s="32">
        <v>88.3</v>
      </c>
      <c r="N142" s="96">
        <f t="shared" si="45"/>
        <v>86.700916666666657</v>
      </c>
    </row>
    <row r="143" spans="1:14" x14ac:dyDescent="0.25">
      <c r="A143" s="2">
        <v>2017</v>
      </c>
      <c r="B143" s="32">
        <v>80.242000000000004</v>
      </c>
      <c r="C143" s="32">
        <v>77.185000000000002</v>
      </c>
      <c r="D143" s="32">
        <v>76.028999999999996</v>
      </c>
      <c r="E143" s="32">
        <v>81.069000000000003</v>
      </c>
      <c r="F143" s="32">
        <v>89.76</v>
      </c>
      <c r="G143" s="32">
        <v>89.814999999999998</v>
      </c>
      <c r="H143" s="32">
        <v>91.325000000000003</v>
      </c>
      <c r="I143" s="32">
        <v>90.448999999999998</v>
      </c>
      <c r="J143" s="32">
        <v>90.305000000000007</v>
      </c>
      <c r="K143" s="32">
        <v>90.238</v>
      </c>
      <c r="L143" s="32">
        <v>91.358999999999995</v>
      </c>
      <c r="M143" s="32">
        <v>86.619</v>
      </c>
      <c r="N143" s="96">
        <f t="shared" si="45"/>
        <v>86.199583333333351</v>
      </c>
    </row>
    <row r="144" spans="1:14" x14ac:dyDescent="0.25">
      <c r="A144" s="2">
        <v>2018</v>
      </c>
      <c r="B144" s="32">
        <v>85.947000000000003</v>
      </c>
      <c r="C144" s="32">
        <v>74.73</v>
      </c>
      <c r="D144" s="32">
        <v>75.725999999999999</v>
      </c>
      <c r="E144" s="32">
        <v>81.466999999999999</v>
      </c>
      <c r="F144" s="32">
        <v>88.61</v>
      </c>
      <c r="G144" s="32">
        <v>90.793999999999997</v>
      </c>
      <c r="H144" s="32">
        <v>89.622</v>
      </c>
      <c r="I144" s="32">
        <v>92.049000000000007</v>
      </c>
      <c r="J144" s="32">
        <v>93.225999999999999</v>
      </c>
      <c r="K144" s="32">
        <v>89.983999999999995</v>
      </c>
      <c r="L144" s="32">
        <v>91.873000000000005</v>
      </c>
      <c r="M144" s="32">
        <v>83.88</v>
      </c>
      <c r="N144" s="96">
        <f t="shared" si="45"/>
        <v>86.49233333333332</v>
      </c>
    </row>
    <row r="145" spans="1:14" x14ac:dyDescent="0.25">
      <c r="A145" s="2">
        <v>2019</v>
      </c>
      <c r="B145" s="32">
        <v>79.242000000000004</v>
      </c>
      <c r="C145" s="32">
        <v>77.143000000000001</v>
      </c>
      <c r="D145" s="32">
        <v>75.77</v>
      </c>
      <c r="E145" s="32">
        <v>78.671999999999997</v>
      </c>
      <c r="F145" s="32">
        <v>88.319000000000003</v>
      </c>
      <c r="G145" s="32">
        <v>91.31</v>
      </c>
      <c r="H145" s="32">
        <v>90.494</v>
      </c>
      <c r="I145" s="32">
        <v>91.79</v>
      </c>
      <c r="J145" s="32">
        <v>91.59</v>
      </c>
      <c r="K145" s="32">
        <v>91.927999999999997</v>
      </c>
      <c r="L145" s="32">
        <v>90.738</v>
      </c>
      <c r="M145" s="32">
        <v>88.727000000000004</v>
      </c>
      <c r="N145" s="96">
        <f t="shared" si="45"/>
        <v>86.310250000000011</v>
      </c>
    </row>
    <row r="146" spans="1:14" x14ac:dyDescent="0.25">
      <c r="A146" s="2">
        <v>2020</v>
      </c>
      <c r="B146" s="32">
        <v>81.454999999999998</v>
      </c>
      <c r="C146" s="32">
        <v>77.507999999999996</v>
      </c>
      <c r="D146" s="32">
        <v>72.424999999999997</v>
      </c>
      <c r="E146" s="32">
        <v>79.441000000000003</v>
      </c>
      <c r="F146" s="32">
        <v>86.938999999999993</v>
      </c>
      <c r="G146" s="32">
        <v>89.885000000000005</v>
      </c>
      <c r="H146" s="32">
        <v>89.864000000000004</v>
      </c>
      <c r="I146" s="32">
        <v>89.441999999999993</v>
      </c>
      <c r="J146" s="32">
        <v>89.444999999999993</v>
      </c>
      <c r="K146" s="32">
        <v>89.123000000000005</v>
      </c>
      <c r="L146" s="32">
        <v>88.491</v>
      </c>
      <c r="M146" s="32">
        <v>85.975999999999999</v>
      </c>
      <c r="N146" s="96">
        <f t="shared" si="45"/>
        <v>84.999499999999998</v>
      </c>
    </row>
    <row r="148" spans="1:14" x14ac:dyDescent="0.25">
      <c r="A148" s="25" t="s">
        <v>96</v>
      </c>
      <c r="B148" s="32">
        <f t="shared" ref="B148:N148" si="46">AVERAGE(B141:B146)</f>
        <v>80.738</v>
      </c>
      <c r="C148" s="32">
        <f t="shared" si="46"/>
        <v>76.906666666666666</v>
      </c>
      <c r="D148" s="32">
        <f t="shared" si="46"/>
        <v>75.473833333333332</v>
      </c>
      <c r="E148" s="32">
        <f t="shared" si="46"/>
        <v>79.960666666666668</v>
      </c>
      <c r="F148" s="32">
        <f t="shared" si="46"/>
        <v>88.402166666666673</v>
      </c>
      <c r="G148" s="32">
        <f t="shared" si="46"/>
        <v>90.101833333333332</v>
      </c>
      <c r="H148" s="32">
        <f t="shared" si="46"/>
        <v>90.435333333333347</v>
      </c>
      <c r="I148" s="32">
        <f t="shared" si="46"/>
        <v>90.913333333333341</v>
      </c>
      <c r="J148" s="32">
        <f t="shared" si="46"/>
        <v>91.726666666666645</v>
      </c>
      <c r="K148" s="32">
        <f t="shared" si="46"/>
        <v>90.997333333333344</v>
      </c>
      <c r="L148" s="32">
        <f t="shared" si="46"/>
        <v>91.353166666666667</v>
      </c>
      <c r="M148" s="32">
        <f t="shared" si="46"/>
        <v>86.695166666666651</v>
      </c>
      <c r="N148" s="96">
        <f t="shared" si="46"/>
        <v>86.142013888888883</v>
      </c>
    </row>
    <row r="149" spans="1:14" x14ac:dyDescent="0.25">
      <c r="A149" s="25" t="s">
        <v>97</v>
      </c>
      <c r="B149" s="32">
        <f t="shared" ref="B149:N149" si="47">STDEV(B141:B146)</f>
        <v>2.8093169276534105</v>
      </c>
      <c r="C149" s="32">
        <f t="shared" si="47"/>
        <v>1.4866466515842518</v>
      </c>
      <c r="D149" s="32">
        <f t="shared" si="47"/>
        <v>1.5277266007590065</v>
      </c>
      <c r="E149" s="32">
        <f t="shared" si="47"/>
        <v>1.4761889671267272</v>
      </c>
      <c r="F149" s="32">
        <f t="shared" si="47"/>
        <v>0.97903491595891112</v>
      </c>
      <c r="G149" s="32">
        <f t="shared" si="47"/>
        <v>1.3616395142131685</v>
      </c>
      <c r="H149" s="32">
        <f t="shared" si="47"/>
        <v>1.3272859023837578</v>
      </c>
      <c r="I149" s="32">
        <f t="shared" si="47"/>
        <v>1.0853618137131396</v>
      </c>
      <c r="J149" s="32">
        <f t="shared" si="47"/>
        <v>1.577620190878231</v>
      </c>
      <c r="K149" s="32">
        <f t="shared" si="47"/>
        <v>1.3993223598108711</v>
      </c>
      <c r="L149" s="32">
        <f t="shared" si="47"/>
        <v>1.6449793210453032</v>
      </c>
      <c r="M149" s="32">
        <f t="shared" si="47"/>
        <v>1.7408438662518455</v>
      </c>
      <c r="N149" s="96">
        <f t="shared" si="47"/>
        <v>0.59533313133783905</v>
      </c>
    </row>
    <row r="150" spans="1:14" x14ac:dyDescent="0.25">
      <c r="A150" s="25" t="s">
        <v>98</v>
      </c>
      <c r="B150" s="32">
        <f t="shared" ref="B150:N150" si="48">B149/B148*100</f>
        <v>3.4795473353977187</v>
      </c>
      <c r="C150" s="32">
        <f t="shared" si="48"/>
        <v>1.9330530317062913</v>
      </c>
      <c r="D150" s="32">
        <f t="shared" si="48"/>
        <v>2.0241804785663109</v>
      </c>
      <c r="E150" s="32">
        <f t="shared" si="48"/>
        <v>1.8461438963241015</v>
      </c>
      <c r="F150" s="32">
        <f t="shared" si="48"/>
        <v>1.1074784169606451</v>
      </c>
      <c r="G150" s="32">
        <f t="shared" si="48"/>
        <v>1.5112228728751378</v>
      </c>
      <c r="H150" s="32">
        <f t="shared" si="48"/>
        <v>1.4676629735985465</v>
      </c>
      <c r="I150" s="32">
        <f t="shared" si="48"/>
        <v>1.193842282444606</v>
      </c>
      <c r="J150" s="32">
        <f t="shared" si="48"/>
        <v>1.7199144460479301</v>
      </c>
      <c r="K150" s="32">
        <f t="shared" si="48"/>
        <v>1.5377619415340422</v>
      </c>
      <c r="L150" s="32">
        <f t="shared" si="48"/>
        <v>1.8006812254769164</v>
      </c>
      <c r="M150" s="32">
        <f t="shared" si="48"/>
        <v>2.0080056745783743</v>
      </c>
      <c r="N150" s="96">
        <f t="shared" si="48"/>
        <v>0.69110658604491804</v>
      </c>
    </row>
    <row r="151" spans="1:14" x14ac:dyDescent="0.25">
      <c r="A151" s="25" t="s">
        <v>99</v>
      </c>
      <c r="B151" s="32">
        <f t="shared" ref="B151:N151" si="49">MIN(B141:B146)</f>
        <v>77.879000000000005</v>
      </c>
      <c r="C151" s="32">
        <f t="shared" si="49"/>
        <v>74.73</v>
      </c>
      <c r="D151" s="32">
        <f t="shared" si="49"/>
        <v>72.424999999999997</v>
      </c>
      <c r="E151" s="32">
        <f t="shared" si="49"/>
        <v>77.953999999999994</v>
      </c>
      <c r="F151" s="32">
        <f t="shared" si="49"/>
        <v>86.938999999999993</v>
      </c>
      <c r="G151" s="32">
        <f t="shared" si="49"/>
        <v>87.638999999999996</v>
      </c>
      <c r="H151" s="32">
        <f t="shared" si="49"/>
        <v>88.792000000000002</v>
      </c>
      <c r="I151" s="32">
        <f t="shared" si="49"/>
        <v>89.441999999999993</v>
      </c>
      <c r="J151" s="32">
        <f t="shared" si="49"/>
        <v>89.444999999999993</v>
      </c>
      <c r="K151" s="32">
        <f t="shared" si="49"/>
        <v>89.123000000000005</v>
      </c>
      <c r="L151" s="32">
        <f t="shared" si="49"/>
        <v>88.491</v>
      </c>
      <c r="M151" s="32">
        <f t="shared" si="49"/>
        <v>83.88</v>
      </c>
      <c r="N151" s="96">
        <f t="shared" si="49"/>
        <v>84.999499999999998</v>
      </c>
    </row>
    <row r="152" spans="1:14" x14ac:dyDescent="0.25">
      <c r="A152" s="25" t="s">
        <v>100</v>
      </c>
      <c r="B152" s="32">
        <f t="shared" ref="B152:N152" si="50">MAX(B141:B146)</f>
        <v>85.947000000000003</v>
      </c>
      <c r="C152" s="32">
        <f t="shared" si="50"/>
        <v>79.058000000000007</v>
      </c>
      <c r="D152" s="32">
        <f t="shared" si="50"/>
        <v>76.552999999999997</v>
      </c>
      <c r="E152" s="32">
        <f t="shared" si="50"/>
        <v>81.466999999999999</v>
      </c>
      <c r="F152" s="32">
        <f t="shared" si="50"/>
        <v>89.76</v>
      </c>
      <c r="G152" s="32">
        <f t="shared" si="50"/>
        <v>91.31</v>
      </c>
      <c r="H152" s="32">
        <f t="shared" si="50"/>
        <v>92.515000000000001</v>
      </c>
      <c r="I152" s="32">
        <f t="shared" si="50"/>
        <v>92.049000000000007</v>
      </c>
      <c r="J152" s="32">
        <f t="shared" si="50"/>
        <v>93.225999999999999</v>
      </c>
      <c r="K152" s="32">
        <f t="shared" si="50"/>
        <v>92.599000000000004</v>
      </c>
      <c r="L152" s="32">
        <f t="shared" si="50"/>
        <v>93.236999999999995</v>
      </c>
      <c r="M152" s="32">
        <f t="shared" si="50"/>
        <v>88.727000000000004</v>
      </c>
      <c r="N152" s="96">
        <f t="shared" si="50"/>
        <v>86.700916666666657</v>
      </c>
    </row>
    <row r="153" spans="1:14" x14ac:dyDescent="0.25">
      <c r="A153" s="25" t="s">
        <v>101</v>
      </c>
      <c r="B153" s="32">
        <f t="shared" ref="B153:N153" si="51">QUARTILE(B141:B146,1)</f>
        <v>79.347250000000003</v>
      </c>
      <c r="C153" s="32">
        <f t="shared" si="51"/>
        <v>76.147750000000002</v>
      </c>
      <c r="D153" s="32">
        <f t="shared" si="51"/>
        <v>75.736999999999995</v>
      </c>
      <c r="E153" s="32">
        <f t="shared" si="51"/>
        <v>78.864249999999998</v>
      </c>
      <c r="F153" s="32">
        <f t="shared" si="51"/>
        <v>87.912499999999994</v>
      </c>
      <c r="G153" s="32">
        <f t="shared" si="51"/>
        <v>89.832499999999996</v>
      </c>
      <c r="H153" s="32">
        <f t="shared" si="51"/>
        <v>89.682500000000005</v>
      </c>
      <c r="I153" s="32">
        <f t="shared" si="51"/>
        <v>90.130250000000004</v>
      </c>
      <c r="J153" s="32">
        <f t="shared" si="51"/>
        <v>90.626249999999999</v>
      </c>
      <c r="K153" s="32">
        <f t="shared" si="51"/>
        <v>90.047499999999999</v>
      </c>
      <c r="L153" s="32">
        <f t="shared" si="51"/>
        <v>90.893249999999995</v>
      </c>
      <c r="M153" s="32">
        <f t="shared" si="51"/>
        <v>86.136750000000006</v>
      </c>
      <c r="N153" s="96">
        <f t="shared" si="51"/>
        <v>86.162020833333344</v>
      </c>
    </row>
    <row r="154" spans="1:14" x14ac:dyDescent="0.25">
      <c r="A154" s="25" t="s">
        <v>102</v>
      </c>
      <c r="B154" s="32">
        <f t="shared" ref="B154:N154" si="52">QUARTILE(B141:B146,2)</f>
        <v>79.952500000000001</v>
      </c>
      <c r="C154" s="32">
        <f t="shared" si="52"/>
        <v>77.164000000000001</v>
      </c>
      <c r="D154" s="32">
        <f t="shared" si="52"/>
        <v>75.899499999999989</v>
      </c>
      <c r="E154" s="32">
        <f t="shared" si="52"/>
        <v>80.254999999999995</v>
      </c>
      <c r="F154" s="32">
        <f t="shared" si="52"/>
        <v>88.464500000000001</v>
      </c>
      <c r="G154" s="32">
        <f t="shared" si="52"/>
        <v>90.339500000000001</v>
      </c>
      <c r="H154" s="32">
        <f t="shared" si="52"/>
        <v>90.179000000000002</v>
      </c>
      <c r="I154" s="32">
        <f t="shared" si="52"/>
        <v>91.087500000000006</v>
      </c>
      <c r="J154" s="32">
        <f t="shared" si="52"/>
        <v>92.081000000000003</v>
      </c>
      <c r="K154" s="32">
        <f t="shared" si="52"/>
        <v>91.082999999999998</v>
      </c>
      <c r="L154" s="32">
        <f t="shared" si="52"/>
        <v>91.616</v>
      </c>
      <c r="M154" s="32">
        <f t="shared" si="52"/>
        <v>86.644000000000005</v>
      </c>
      <c r="N154" s="96">
        <f t="shared" si="52"/>
        <v>86.254916666666674</v>
      </c>
    </row>
    <row r="155" spans="1:14" x14ac:dyDescent="0.25">
      <c r="A155" s="25" t="s">
        <v>103</v>
      </c>
      <c r="B155" s="32">
        <f t="shared" ref="B155:N155" si="53">QUARTILE(B141:B146,3)</f>
        <v>81.151749999999993</v>
      </c>
      <c r="C155" s="32">
        <f t="shared" si="53"/>
        <v>77.427250000000001</v>
      </c>
      <c r="D155" s="32">
        <f t="shared" si="53"/>
        <v>76.262249999999995</v>
      </c>
      <c r="E155" s="32">
        <f t="shared" si="53"/>
        <v>81.138000000000005</v>
      </c>
      <c r="F155" s="32">
        <f t="shared" si="53"/>
        <v>88.908500000000004</v>
      </c>
      <c r="G155" s="32">
        <f t="shared" si="53"/>
        <v>91.0745</v>
      </c>
      <c r="H155" s="32">
        <f t="shared" si="53"/>
        <v>91.117249999999999</v>
      </c>
      <c r="I155" s="32">
        <f t="shared" si="53"/>
        <v>91.774000000000001</v>
      </c>
      <c r="J155" s="32">
        <f t="shared" si="53"/>
        <v>93.0595</v>
      </c>
      <c r="K155" s="32">
        <f t="shared" si="53"/>
        <v>92.066000000000003</v>
      </c>
      <c r="L155" s="32">
        <f t="shared" si="53"/>
        <v>92.284000000000006</v>
      </c>
      <c r="M155" s="32">
        <f t="shared" si="53"/>
        <v>87.89224999999999</v>
      </c>
      <c r="N155" s="96">
        <f t="shared" si="53"/>
        <v>86.446812499999993</v>
      </c>
    </row>
    <row r="158" spans="1:14" ht="18.75" x14ac:dyDescent="0.3">
      <c r="A158" s="26" t="s">
        <v>26</v>
      </c>
    </row>
    <row r="159" spans="1:14" ht="15.75" x14ac:dyDescent="0.25">
      <c r="A159" s="23" t="s">
        <v>113</v>
      </c>
      <c r="N159" s="91"/>
    </row>
    <row r="160" spans="1:14"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row>
    <row r="161" spans="1:14" x14ac:dyDescent="0.25">
      <c r="A161" s="2">
        <v>2015</v>
      </c>
      <c r="B161"/>
      <c r="C161"/>
      <c r="D161" s="32">
        <v>89.841999999999999</v>
      </c>
      <c r="E161" s="32">
        <v>92.364000000000004</v>
      </c>
      <c r="F161" s="32">
        <v>94.840999999999994</v>
      </c>
      <c r="G161" s="32">
        <v>91.882999999999996</v>
      </c>
      <c r="H161" s="32">
        <v>91.525999999999996</v>
      </c>
      <c r="I161" s="32">
        <v>93.331999999999994</v>
      </c>
      <c r="J161" s="32">
        <v>93.977999999999994</v>
      </c>
      <c r="K161" s="32">
        <v>93.584999999999994</v>
      </c>
      <c r="L161" s="32">
        <v>94.218000000000004</v>
      </c>
      <c r="M161" s="32">
        <v>91.962000000000003</v>
      </c>
      <c r="N161" s="96"/>
    </row>
    <row r="162" spans="1:14" x14ac:dyDescent="0.25">
      <c r="A162" s="2">
        <v>2016</v>
      </c>
      <c r="B162" s="32">
        <v>91.021000000000001</v>
      </c>
      <c r="C162" s="32">
        <v>88.367999999999995</v>
      </c>
      <c r="D162" s="32"/>
      <c r="E162" s="32"/>
      <c r="F162" s="32">
        <v>93.8</v>
      </c>
      <c r="G162" s="32">
        <v>92.923000000000002</v>
      </c>
      <c r="H162" s="32">
        <v>94.427999999999997</v>
      </c>
      <c r="I162" s="32">
        <v>93.385999999999996</v>
      </c>
      <c r="J162" s="32">
        <v>93.906000000000006</v>
      </c>
      <c r="K162" s="32">
        <v>93.096999999999994</v>
      </c>
      <c r="L162" s="32">
        <v>95.102999999999994</v>
      </c>
      <c r="M162" s="32">
        <v>92.316999999999993</v>
      </c>
      <c r="N162" s="96"/>
    </row>
    <row r="163" spans="1:14" x14ac:dyDescent="0.25">
      <c r="A163" s="2">
        <v>2017</v>
      </c>
      <c r="B163" s="32">
        <v>88.837999999999994</v>
      </c>
      <c r="C163" s="32">
        <v>87.643000000000001</v>
      </c>
      <c r="D163" s="32">
        <v>87.506</v>
      </c>
      <c r="E163" s="32">
        <v>88.856999999999999</v>
      </c>
      <c r="F163" s="32">
        <v>93.534000000000006</v>
      </c>
      <c r="G163" s="32">
        <v>94.144000000000005</v>
      </c>
      <c r="H163" s="32">
        <v>94.388000000000005</v>
      </c>
      <c r="I163" s="32">
        <v>93.414000000000001</v>
      </c>
      <c r="J163" s="32">
        <v>93.549000000000007</v>
      </c>
      <c r="K163" s="32">
        <v>91.703999999999994</v>
      </c>
      <c r="L163" s="32">
        <v>93.879000000000005</v>
      </c>
      <c r="M163" s="32">
        <v>93.396000000000001</v>
      </c>
      <c r="N163" s="96">
        <f t="shared" ref="N163:N166" si="54">AVERAGE(B163:M163)</f>
        <v>91.737666666666655</v>
      </c>
    </row>
    <row r="164" spans="1:14" x14ac:dyDescent="0.25">
      <c r="A164" s="2">
        <v>2018</v>
      </c>
      <c r="B164" s="32">
        <v>94.210999999999999</v>
      </c>
      <c r="C164" s="32">
        <v>89.323999999999998</v>
      </c>
      <c r="D164" s="32">
        <v>87.965000000000003</v>
      </c>
      <c r="E164" s="32">
        <v>91.591999999999999</v>
      </c>
      <c r="F164" s="32">
        <v>94.233000000000004</v>
      </c>
      <c r="G164" s="32">
        <v>94.983000000000004</v>
      </c>
      <c r="H164" s="32">
        <v>94.147999999999996</v>
      </c>
      <c r="I164" s="32">
        <v>92.872</v>
      </c>
      <c r="J164" s="32">
        <v>95.152000000000001</v>
      </c>
      <c r="K164" s="32">
        <v>91.872</v>
      </c>
      <c r="L164" s="32">
        <v>96.093999999999994</v>
      </c>
      <c r="M164" s="32">
        <v>90.471000000000004</v>
      </c>
      <c r="N164" s="96">
        <f t="shared" si="54"/>
        <v>92.743083333333331</v>
      </c>
    </row>
    <row r="165" spans="1:14" x14ac:dyDescent="0.25">
      <c r="A165" s="2">
        <v>2019</v>
      </c>
      <c r="B165" s="32">
        <v>88.998000000000005</v>
      </c>
      <c r="C165" s="32">
        <v>88.59</v>
      </c>
      <c r="D165" s="32">
        <v>88.659000000000006</v>
      </c>
      <c r="E165" s="32">
        <v>90.150999999999996</v>
      </c>
      <c r="F165" s="32">
        <v>94.194999999999993</v>
      </c>
      <c r="G165" s="32">
        <v>94.837999999999994</v>
      </c>
      <c r="H165" s="32">
        <v>94.221999999999994</v>
      </c>
      <c r="I165" s="32">
        <v>94.757999999999996</v>
      </c>
      <c r="J165" s="32">
        <v>94.096999999999994</v>
      </c>
      <c r="K165" s="32">
        <v>95.569000000000003</v>
      </c>
      <c r="L165" s="32">
        <v>94.808000000000007</v>
      </c>
      <c r="M165" s="32">
        <v>95.555999999999997</v>
      </c>
      <c r="N165" s="96">
        <f t="shared" si="54"/>
        <v>92.870083333333341</v>
      </c>
    </row>
    <row r="166" spans="1:14" x14ac:dyDescent="0.25">
      <c r="A166" s="2">
        <v>2020</v>
      </c>
      <c r="B166" s="32">
        <v>92.745000000000005</v>
      </c>
      <c r="C166" s="32">
        <v>89.73</v>
      </c>
      <c r="D166" s="32">
        <v>85.085999999999999</v>
      </c>
      <c r="E166" s="32">
        <v>90.912999999999997</v>
      </c>
      <c r="F166" s="32">
        <v>93.602999999999994</v>
      </c>
      <c r="G166" s="32">
        <v>95.76</v>
      </c>
      <c r="H166" s="32">
        <v>95.555000000000007</v>
      </c>
      <c r="I166" s="32">
        <v>94.844999999999999</v>
      </c>
      <c r="J166" s="32">
        <v>94.998999999999995</v>
      </c>
      <c r="K166" s="32">
        <v>94.177000000000007</v>
      </c>
      <c r="L166" s="32">
        <v>91.677000000000007</v>
      </c>
      <c r="M166" s="32">
        <v>93.674000000000007</v>
      </c>
      <c r="N166" s="96">
        <f t="shared" si="54"/>
        <v>92.730333333333348</v>
      </c>
    </row>
    <row r="168" spans="1:14" x14ac:dyDescent="0.25">
      <c r="A168" s="25" t="s">
        <v>96</v>
      </c>
      <c r="B168" s="32">
        <f t="shared" ref="B168:N168" si="55">AVERAGE(B161:B166)</f>
        <v>91.162599999999998</v>
      </c>
      <c r="C168" s="32">
        <f t="shared" si="55"/>
        <v>88.730999999999995</v>
      </c>
      <c r="D168" s="32">
        <f t="shared" si="55"/>
        <v>87.811599999999999</v>
      </c>
      <c r="E168" s="32">
        <f t="shared" si="55"/>
        <v>90.775400000000005</v>
      </c>
      <c r="F168" s="32">
        <f t="shared" si="55"/>
        <v>94.034333333333336</v>
      </c>
      <c r="G168" s="32">
        <f t="shared" si="55"/>
        <v>94.088499999999996</v>
      </c>
      <c r="H168" s="32">
        <f t="shared" si="55"/>
        <v>94.044500000000014</v>
      </c>
      <c r="I168" s="32">
        <f t="shared" si="55"/>
        <v>93.767833333333328</v>
      </c>
      <c r="J168" s="32">
        <f t="shared" si="55"/>
        <v>94.280166666666659</v>
      </c>
      <c r="K168" s="32">
        <f t="shared" si="55"/>
        <v>93.334000000000003</v>
      </c>
      <c r="L168" s="32">
        <f t="shared" si="55"/>
        <v>94.296499999999995</v>
      </c>
      <c r="M168" s="32">
        <f t="shared" si="55"/>
        <v>92.896000000000001</v>
      </c>
      <c r="N168" s="96">
        <f t="shared" si="55"/>
        <v>92.520291666666679</v>
      </c>
    </row>
    <row r="169" spans="1:14" x14ac:dyDescent="0.25">
      <c r="A169" s="25" t="s">
        <v>97</v>
      </c>
      <c r="B169" s="32">
        <f t="shared" ref="B169:N169" si="56">STDEV(B161:B166)</f>
        <v>2.3401945004635842</v>
      </c>
      <c r="C169" s="32">
        <f t="shared" si="56"/>
        <v>0.81930519344137054</v>
      </c>
      <c r="D169" s="32">
        <f t="shared" si="56"/>
        <v>1.7597179603561486</v>
      </c>
      <c r="E169" s="32">
        <f t="shared" si="56"/>
        <v>1.3490323569136524</v>
      </c>
      <c r="F169" s="32">
        <f t="shared" si="56"/>
        <v>0.49138321772997562</v>
      </c>
      <c r="G169" s="32">
        <f t="shared" si="56"/>
        <v>1.4409367439273684</v>
      </c>
      <c r="H169" s="32">
        <f t="shared" si="56"/>
        <v>1.3365429660134416</v>
      </c>
      <c r="I169" s="32">
        <f t="shared" si="56"/>
        <v>0.82512796987295622</v>
      </c>
      <c r="J169" s="32">
        <f t="shared" si="56"/>
        <v>0.64440279846278137</v>
      </c>
      <c r="K169" s="32">
        <f t="shared" si="56"/>
        <v>1.4573529428384906</v>
      </c>
      <c r="L169" s="32">
        <f t="shared" si="56"/>
        <v>1.4956824194995366</v>
      </c>
      <c r="M169" s="32">
        <f t="shared" si="56"/>
        <v>1.7331535419575486</v>
      </c>
      <c r="N169" s="96">
        <f t="shared" si="56"/>
        <v>0.52555041913746492</v>
      </c>
    </row>
    <row r="170" spans="1:14" x14ac:dyDescent="0.25">
      <c r="A170" s="25" t="s">
        <v>98</v>
      </c>
      <c r="B170" s="32">
        <f t="shared" ref="B170:N170" si="57">B169/B168*100</f>
        <v>2.5670554596551485</v>
      </c>
      <c r="C170" s="32">
        <f t="shared" si="57"/>
        <v>0.92335845808271133</v>
      </c>
      <c r="D170" s="32">
        <f t="shared" si="57"/>
        <v>2.0039698176051326</v>
      </c>
      <c r="E170" s="32">
        <f t="shared" si="57"/>
        <v>1.4861210822686017</v>
      </c>
      <c r="F170" s="32">
        <f t="shared" si="57"/>
        <v>0.52255724086235411</v>
      </c>
      <c r="G170" s="32">
        <f t="shared" si="57"/>
        <v>1.5314695674044845</v>
      </c>
      <c r="H170" s="32">
        <f t="shared" si="57"/>
        <v>1.4211814258286677</v>
      </c>
      <c r="I170" s="32">
        <f t="shared" si="57"/>
        <v>0.87996911151794011</v>
      </c>
      <c r="J170" s="32">
        <f t="shared" si="57"/>
        <v>0.68349772942288822</v>
      </c>
      <c r="K170" s="32">
        <f t="shared" si="57"/>
        <v>1.5614384284810365</v>
      </c>
      <c r="L170" s="32">
        <f t="shared" si="57"/>
        <v>1.5861483930999949</v>
      </c>
      <c r="M170" s="32">
        <f t="shared" si="57"/>
        <v>1.8656923247045605</v>
      </c>
      <c r="N170" s="96">
        <f t="shared" si="57"/>
        <v>0.56803800514477931</v>
      </c>
    </row>
    <row r="171" spans="1:14" x14ac:dyDescent="0.25">
      <c r="A171" s="25" t="s">
        <v>99</v>
      </c>
      <c r="B171" s="32">
        <f t="shared" ref="B171:N171" si="58">MIN(B161:B166)</f>
        <v>88.837999999999994</v>
      </c>
      <c r="C171" s="32">
        <f t="shared" si="58"/>
        <v>87.643000000000001</v>
      </c>
      <c r="D171" s="32">
        <f t="shared" si="58"/>
        <v>85.085999999999999</v>
      </c>
      <c r="E171" s="32">
        <f t="shared" si="58"/>
        <v>88.856999999999999</v>
      </c>
      <c r="F171" s="32">
        <f t="shared" si="58"/>
        <v>93.534000000000006</v>
      </c>
      <c r="G171" s="32">
        <f t="shared" si="58"/>
        <v>91.882999999999996</v>
      </c>
      <c r="H171" s="32">
        <f t="shared" si="58"/>
        <v>91.525999999999996</v>
      </c>
      <c r="I171" s="32">
        <f t="shared" si="58"/>
        <v>92.872</v>
      </c>
      <c r="J171" s="32">
        <f t="shared" si="58"/>
        <v>93.549000000000007</v>
      </c>
      <c r="K171" s="32">
        <f t="shared" si="58"/>
        <v>91.703999999999994</v>
      </c>
      <c r="L171" s="32">
        <f t="shared" si="58"/>
        <v>91.677000000000007</v>
      </c>
      <c r="M171" s="32">
        <f t="shared" si="58"/>
        <v>90.471000000000004</v>
      </c>
      <c r="N171" s="96">
        <f t="shared" si="58"/>
        <v>91.737666666666655</v>
      </c>
    </row>
    <row r="172" spans="1:14" x14ac:dyDescent="0.25">
      <c r="A172" s="25" t="s">
        <v>100</v>
      </c>
      <c r="B172" s="32">
        <f t="shared" ref="B172:N172" si="59">MAX(B161:B166)</f>
        <v>94.210999999999999</v>
      </c>
      <c r="C172" s="32">
        <f t="shared" si="59"/>
        <v>89.73</v>
      </c>
      <c r="D172" s="32">
        <f t="shared" si="59"/>
        <v>89.841999999999999</v>
      </c>
      <c r="E172" s="32">
        <f t="shared" si="59"/>
        <v>92.364000000000004</v>
      </c>
      <c r="F172" s="32">
        <f t="shared" si="59"/>
        <v>94.840999999999994</v>
      </c>
      <c r="G172" s="32">
        <f t="shared" si="59"/>
        <v>95.76</v>
      </c>
      <c r="H172" s="32">
        <f t="shared" si="59"/>
        <v>95.555000000000007</v>
      </c>
      <c r="I172" s="32">
        <f t="shared" si="59"/>
        <v>94.844999999999999</v>
      </c>
      <c r="J172" s="32">
        <f t="shared" si="59"/>
        <v>95.152000000000001</v>
      </c>
      <c r="K172" s="32">
        <f t="shared" si="59"/>
        <v>95.569000000000003</v>
      </c>
      <c r="L172" s="32">
        <f t="shared" si="59"/>
        <v>96.093999999999994</v>
      </c>
      <c r="M172" s="32">
        <f t="shared" si="59"/>
        <v>95.555999999999997</v>
      </c>
      <c r="N172" s="96">
        <f t="shared" si="59"/>
        <v>92.870083333333341</v>
      </c>
    </row>
    <row r="173" spans="1:14" x14ac:dyDescent="0.25">
      <c r="A173" s="25" t="s">
        <v>101</v>
      </c>
      <c r="B173" s="32">
        <f t="shared" ref="B173:N173" si="60">QUARTILE(B161:B166,1)</f>
        <v>88.998000000000005</v>
      </c>
      <c r="C173" s="32">
        <f t="shared" si="60"/>
        <v>88.367999999999995</v>
      </c>
      <c r="D173" s="32">
        <f t="shared" si="60"/>
        <v>87.506</v>
      </c>
      <c r="E173" s="32">
        <f t="shared" si="60"/>
        <v>90.150999999999996</v>
      </c>
      <c r="F173" s="32">
        <f t="shared" si="60"/>
        <v>93.652249999999995</v>
      </c>
      <c r="G173" s="32">
        <f t="shared" si="60"/>
        <v>93.228250000000003</v>
      </c>
      <c r="H173" s="32">
        <f t="shared" si="60"/>
        <v>94.166499999999999</v>
      </c>
      <c r="I173" s="32">
        <f t="shared" si="60"/>
        <v>93.345499999999987</v>
      </c>
      <c r="J173" s="32">
        <f t="shared" si="60"/>
        <v>93.924000000000007</v>
      </c>
      <c r="K173" s="32">
        <f t="shared" si="60"/>
        <v>92.178249999999991</v>
      </c>
      <c r="L173" s="32">
        <f t="shared" si="60"/>
        <v>93.963750000000005</v>
      </c>
      <c r="M173" s="32">
        <f t="shared" si="60"/>
        <v>92.050749999999994</v>
      </c>
      <c r="N173" s="96">
        <f t="shared" si="60"/>
        <v>92.482166666666672</v>
      </c>
    </row>
    <row r="174" spans="1:14" x14ac:dyDescent="0.25">
      <c r="A174" s="25" t="s">
        <v>102</v>
      </c>
      <c r="B174" s="32">
        <f t="shared" ref="B174:N174" si="61">QUARTILE(B161:B166,2)</f>
        <v>91.021000000000001</v>
      </c>
      <c r="C174" s="32">
        <f t="shared" si="61"/>
        <v>88.59</v>
      </c>
      <c r="D174" s="32">
        <f t="shared" si="61"/>
        <v>87.965000000000003</v>
      </c>
      <c r="E174" s="32">
        <f t="shared" si="61"/>
        <v>90.912999999999997</v>
      </c>
      <c r="F174" s="32">
        <f t="shared" si="61"/>
        <v>93.997500000000002</v>
      </c>
      <c r="G174" s="32">
        <f t="shared" si="61"/>
        <v>94.491</v>
      </c>
      <c r="H174" s="32">
        <f t="shared" si="61"/>
        <v>94.305000000000007</v>
      </c>
      <c r="I174" s="32">
        <f t="shared" si="61"/>
        <v>93.4</v>
      </c>
      <c r="J174" s="32">
        <f t="shared" si="61"/>
        <v>94.037499999999994</v>
      </c>
      <c r="K174" s="32">
        <f t="shared" si="61"/>
        <v>93.340999999999994</v>
      </c>
      <c r="L174" s="32">
        <f t="shared" si="61"/>
        <v>94.513000000000005</v>
      </c>
      <c r="M174" s="32">
        <f t="shared" si="61"/>
        <v>92.856499999999997</v>
      </c>
      <c r="N174" s="96">
        <f t="shared" si="61"/>
        <v>92.73670833333334</v>
      </c>
    </row>
    <row r="175" spans="1:14" x14ac:dyDescent="0.25">
      <c r="A175" s="25" t="s">
        <v>103</v>
      </c>
      <c r="B175" s="32">
        <f t="shared" ref="B175:N175" si="62">QUARTILE(B161:B166,3)</f>
        <v>92.745000000000005</v>
      </c>
      <c r="C175" s="32">
        <f t="shared" si="62"/>
        <v>89.323999999999998</v>
      </c>
      <c r="D175" s="32">
        <f t="shared" si="62"/>
        <v>88.659000000000006</v>
      </c>
      <c r="E175" s="32">
        <f t="shared" si="62"/>
        <v>91.591999999999999</v>
      </c>
      <c r="F175" s="32">
        <f t="shared" si="62"/>
        <v>94.223500000000001</v>
      </c>
      <c r="G175" s="32">
        <f t="shared" si="62"/>
        <v>94.946750000000009</v>
      </c>
      <c r="H175" s="32">
        <f t="shared" si="62"/>
        <v>94.418000000000006</v>
      </c>
      <c r="I175" s="32">
        <f t="shared" si="62"/>
        <v>94.421999999999997</v>
      </c>
      <c r="J175" s="32">
        <f t="shared" si="62"/>
        <v>94.773499999999999</v>
      </c>
      <c r="K175" s="32">
        <f t="shared" si="62"/>
        <v>94.028999999999996</v>
      </c>
      <c r="L175" s="32">
        <f t="shared" si="62"/>
        <v>95.02924999999999</v>
      </c>
      <c r="M175" s="32">
        <f t="shared" si="62"/>
        <v>93.604500000000002</v>
      </c>
      <c r="N175" s="96">
        <f t="shared" si="62"/>
        <v>92.774833333333333</v>
      </c>
    </row>
    <row r="178" spans="1:14" ht="18.75" x14ac:dyDescent="0.3">
      <c r="A178" s="26" t="s">
        <v>179</v>
      </c>
    </row>
    <row r="179" spans="1:14" ht="15.75" x14ac:dyDescent="0.25">
      <c r="A179" s="23" t="s">
        <v>113</v>
      </c>
      <c r="N179" s="91"/>
    </row>
    <row r="180" spans="1:14"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row>
    <row r="181" spans="1:14" x14ac:dyDescent="0.25">
      <c r="A181" s="2">
        <v>2015</v>
      </c>
      <c r="B181"/>
      <c r="C181"/>
      <c r="D181" s="32">
        <v>72.537999999999997</v>
      </c>
      <c r="E181" s="32">
        <v>77.808999999999997</v>
      </c>
      <c r="F181" s="32">
        <v>81.757000000000005</v>
      </c>
      <c r="G181" s="32">
        <v>82.486000000000004</v>
      </c>
      <c r="H181" s="32">
        <v>83.501000000000005</v>
      </c>
      <c r="I181" s="32">
        <v>84.79</v>
      </c>
      <c r="J181" s="32">
        <v>86.808000000000007</v>
      </c>
      <c r="K181" s="32">
        <v>86.623999999999995</v>
      </c>
      <c r="L181" s="32">
        <v>87.067999999999998</v>
      </c>
      <c r="M181" s="32">
        <v>80.331000000000003</v>
      </c>
      <c r="N181" s="96"/>
    </row>
    <row r="182" spans="1:14" x14ac:dyDescent="0.25">
      <c r="A182" s="2">
        <v>2016</v>
      </c>
      <c r="B182" s="32">
        <v>73.156000000000006</v>
      </c>
      <c r="C182" s="32">
        <v>69.736000000000004</v>
      </c>
      <c r="D182" s="32">
        <v>71.456999999999994</v>
      </c>
      <c r="E182" s="32">
        <v>75.992999999999995</v>
      </c>
      <c r="F182" s="32">
        <v>84.581000000000003</v>
      </c>
      <c r="G182" s="32">
        <v>85.608000000000004</v>
      </c>
      <c r="H182" s="32">
        <v>86.552999999999997</v>
      </c>
      <c r="I182" s="32">
        <v>86.253</v>
      </c>
      <c r="J182" s="32">
        <v>86.430999999999997</v>
      </c>
      <c r="K182" s="32">
        <v>87.486999999999995</v>
      </c>
      <c r="L182" s="32">
        <v>88.736000000000004</v>
      </c>
      <c r="M182" s="32">
        <v>83.661000000000001</v>
      </c>
      <c r="N182" s="96">
        <f t="shared" ref="N182:N186" si="63">AVERAGE(B182:M182)</f>
        <v>81.637666666666675</v>
      </c>
    </row>
    <row r="183" spans="1:14" x14ac:dyDescent="0.25">
      <c r="A183" s="2">
        <v>2017</v>
      </c>
      <c r="B183" s="32">
        <v>75.141999999999996</v>
      </c>
      <c r="C183" s="32">
        <v>73.866</v>
      </c>
      <c r="D183" s="32">
        <v>73.113</v>
      </c>
      <c r="E183" s="32">
        <v>79.527000000000001</v>
      </c>
      <c r="F183" s="32">
        <v>86.488</v>
      </c>
      <c r="G183" s="32">
        <v>86.516000000000005</v>
      </c>
      <c r="H183" s="32">
        <v>87.367000000000004</v>
      </c>
      <c r="I183" s="32">
        <v>87.317999999999998</v>
      </c>
      <c r="J183" s="32">
        <v>87.506</v>
      </c>
      <c r="K183" s="32">
        <v>87.057000000000002</v>
      </c>
      <c r="L183" s="32">
        <v>87.891999999999996</v>
      </c>
      <c r="M183" s="32">
        <v>83.781000000000006</v>
      </c>
      <c r="N183" s="96">
        <f t="shared" si="63"/>
        <v>82.964416666666651</v>
      </c>
    </row>
    <row r="184" spans="1:14" x14ac:dyDescent="0.25">
      <c r="A184" s="2">
        <v>2018</v>
      </c>
      <c r="B184" s="32">
        <v>82.796000000000006</v>
      </c>
      <c r="C184" s="32">
        <v>72.611000000000004</v>
      </c>
      <c r="D184" s="32">
        <v>72.278000000000006</v>
      </c>
      <c r="E184" s="32">
        <v>79.447999999999993</v>
      </c>
      <c r="F184" s="32">
        <v>85.805999999999997</v>
      </c>
      <c r="G184" s="32">
        <v>88.347999999999999</v>
      </c>
      <c r="H184" s="32">
        <v>86.771000000000001</v>
      </c>
      <c r="I184" s="32">
        <v>87.277000000000001</v>
      </c>
      <c r="J184" s="32">
        <v>88</v>
      </c>
      <c r="K184" s="32">
        <v>85.668999999999997</v>
      </c>
      <c r="L184" s="32">
        <v>88.873000000000005</v>
      </c>
      <c r="M184" s="32">
        <v>76.334000000000003</v>
      </c>
      <c r="N184" s="96">
        <f t="shared" si="63"/>
        <v>82.850916666666663</v>
      </c>
    </row>
    <row r="185" spans="1:14" x14ac:dyDescent="0.25">
      <c r="A185" s="2">
        <v>2019</v>
      </c>
      <c r="B185" s="32">
        <v>73.528999999999996</v>
      </c>
      <c r="C185" s="32">
        <v>72.456000000000003</v>
      </c>
      <c r="D185" s="32">
        <v>70.241</v>
      </c>
      <c r="E185" s="32">
        <v>77.132999999999996</v>
      </c>
      <c r="F185" s="32">
        <v>84.869</v>
      </c>
      <c r="G185" s="32">
        <v>86.275999999999996</v>
      </c>
      <c r="H185" s="32">
        <v>85.885999999999996</v>
      </c>
      <c r="I185" s="32">
        <v>86.647000000000006</v>
      </c>
      <c r="J185" s="32">
        <v>87.704999999999998</v>
      </c>
      <c r="K185" s="32">
        <v>87.206000000000003</v>
      </c>
      <c r="L185" s="32">
        <v>86.888000000000005</v>
      </c>
      <c r="M185" s="32">
        <v>84.594999999999999</v>
      </c>
      <c r="N185" s="96">
        <f t="shared" si="63"/>
        <v>81.952583333333351</v>
      </c>
    </row>
    <row r="186" spans="1:14" x14ac:dyDescent="0.25">
      <c r="A186" s="2">
        <v>2020</v>
      </c>
      <c r="B186" s="32">
        <v>76.606999999999999</v>
      </c>
      <c r="C186" s="32">
        <v>73.16</v>
      </c>
      <c r="D186" s="32">
        <v>69.396000000000001</v>
      </c>
      <c r="E186" s="32">
        <v>78.944999999999993</v>
      </c>
      <c r="F186" s="32">
        <v>84.855000000000004</v>
      </c>
      <c r="G186" s="32">
        <v>87.894000000000005</v>
      </c>
      <c r="H186" s="32">
        <v>87.254000000000005</v>
      </c>
      <c r="I186" s="32">
        <v>87.21</v>
      </c>
      <c r="J186" s="32">
        <v>87.445999999999998</v>
      </c>
      <c r="K186" s="32">
        <v>86.3</v>
      </c>
      <c r="L186" s="32">
        <v>86.135999999999996</v>
      </c>
      <c r="M186" s="32">
        <v>82.076999999999998</v>
      </c>
      <c r="N186" s="96">
        <f t="shared" si="63"/>
        <v>82.273333333333326</v>
      </c>
    </row>
    <row r="188" spans="1:14" x14ac:dyDescent="0.25">
      <c r="A188" s="25" t="s">
        <v>96</v>
      </c>
      <c r="B188" s="32">
        <f t="shared" ref="B188:N188" si="64">AVERAGE(B181:B186)</f>
        <v>76.246000000000009</v>
      </c>
      <c r="C188" s="32">
        <f t="shared" si="64"/>
        <v>72.365800000000007</v>
      </c>
      <c r="D188" s="32">
        <f t="shared" si="64"/>
        <v>71.503833333333333</v>
      </c>
      <c r="E188" s="32">
        <f t="shared" si="64"/>
        <v>78.142499999999998</v>
      </c>
      <c r="F188" s="32">
        <f t="shared" si="64"/>
        <v>84.725999999999999</v>
      </c>
      <c r="G188" s="32">
        <f t="shared" si="64"/>
        <v>86.188000000000002</v>
      </c>
      <c r="H188" s="32">
        <f t="shared" si="64"/>
        <v>86.221999999999994</v>
      </c>
      <c r="I188" s="32">
        <f t="shared" si="64"/>
        <v>86.582499999999996</v>
      </c>
      <c r="J188" s="32">
        <f t="shared" si="64"/>
        <v>87.315999999999988</v>
      </c>
      <c r="K188" s="32">
        <f t="shared" si="64"/>
        <v>86.723833333333332</v>
      </c>
      <c r="L188" s="32">
        <f t="shared" si="64"/>
        <v>87.598833333333332</v>
      </c>
      <c r="M188" s="32">
        <f t="shared" si="64"/>
        <v>81.796499999999995</v>
      </c>
      <c r="N188" s="96">
        <f t="shared" si="64"/>
        <v>82.335783333333325</v>
      </c>
    </row>
    <row r="189" spans="1:14" x14ac:dyDescent="0.25">
      <c r="A189" s="25" t="s">
        <v>97</v>
      </c>
      <c r="B189" s="32">
        <f t="shared" ref="B189:N189" si="65">STDEV(B181:B186)</f>
        <v>3.9109406157598481</v>
      </c>
      <c r="C189" s="32">
        <f t="shared" si="65"/>
        <v>1.5704665548810628</v>
      </c>
      <c r="D189" s="32">
        <f t="shared" si="65"/>
        <v>1.4351414448292774</v>
      </c>
      <c r="E189" s="32">
        <f t="shared" si="65"/>
        <v>1.4153331409954339</v>
      </c>
      <c r="F189" s="32">
        <f t="shared" si="65"/>
        <v>1.621364857149677</v>
      </c>
      <c r="G189" s="32">
        <f t="shared" si="65"/>
        <v>2.0848293934996205</v>
      </c>
      <c r="H189" s="32">
        <f t="shared" si="65"/>
        <v>1.4355311212230821</v>
      </c>
      <c r="I189" s="32">
        <f t="shared" si="65"/>
        <v>0.9739438895542154</v>
      </c>
      <c r="J189" s="32">
        <f t="shared" si="65"/>
        <v>0.58540003416467201</v>
      </c>
      <c r="K189" s="32">
        <f t="shared" si="65"/>
        <v>0.66756015958613635</v>
      </c>
      <c r="L189" s="32">
        <f t="shared" si="65"/>
        <v>1.0889944750395533</v>
      </c>
      <c r="M189" s="32">
        <f t="shared" si="65"/>
        <v>3.0760845079418733</v>
      </c>
      <c r="N189" s="96">
        <f t="shared" si="65"/>
        <v>0.56979192291278991</v>
      </c>
    </row>
    <row r="190" spans="1:14" x14ac:dyDescent="0.25">
      <c r="A190" s="25" t="s">
        <v>98</v>
      </c>
      <c r="B190" s="32">
        <f t="shared" ref="B190:N190" si="66">B189/B188*100</f>
        <v>5.1293715286832722</v>
      </c>
      <c r="C190" s="32">
        <f t="shared" si="66"/>
        <v>2.1701778393675779</v>
      </c>
      <c r="D190" s="32">
        <f t="shared" si="66"/>
        <v>2.0070832260684544</v>
      </c>
      <c r="E190" s="32">
        <f t="shared" si="66"/>
        <v>1.8112207070357793</v>
      </c>
      <c r="F190" s="32">
        <f t="shared" si="66"/>
        <v>1.913656796201493</v>
      </c>
      <c r="G190" s="32">
        <f t="shared" si="66"/>
        <v>2.4189323264255123</v>
      </c>
      <c r="H190" s="32">
        <f t="shared" si="66"/>
        <v>1.6649244058628683</v>
      </c>
      <c r="I190" s="32">
        <f t="shared" si="66"/>
        <v>1.1248738365769242</v>
      </c>
      <c r="J190" s="32">
        <f t="shared" si="66"/>
        <v>0.67043844675050634</v>
      </c>
      <c r="K190" s="32">
        <f t="shared" si="66"/>
        <v>0.76975398103113102</v>
      </c>
      <c r="L190" s="32">
        <f t="shared" si="66"/>
        <v>1.2431609344563797</v>
      </c>
      <c r="M190" s="32">
        <f t="shared" si="66"/>
        <v>3.7606554167254993</v>
      </c>
      <c r="N190" s="96">
        <f t="shared" si="66"/>
        <v>0.69203437417484537</v>
      </c>
    </row>
    <row r="191" spans="1:14" x14ac:dyDescent="0.25">
      <c r="A191" s="25" t="s">
        <v>99</v>
      </c>
      <c r="B191" s="32">
        <f t="shared" ref="B191:N191" si="67">MIN(B181:B186)</f>
        <v>73.156000000000006</v>
      </c>
      <c r="C191" s="32">
        <f t="shared" si="67"/>
        <v>69.736000000000004</v>
      </c>
      <c r="D191" s="32">
        <f t="shared" si="67"/>
        <v>69.396000000000001</v>
      </c>
      <c r="E191" s="32">
        <f t="shared" si="67"/>
        <v>75.992999999999995</v>
      </c>
      <c r="F191" s="32">
        <f t="shared" si="67"/>
        <v>81.757000000000005</v>
      </c>
      <c r="G191" s="32">
        <f t="shared" si="67"/>
        <v>82.486000000000004</v>
      </c>
      <c r="H191" s="32">
        <f t="shared" si="67"/>
        <v>83.501000000000005</v>
      </c>
      <c r="I191" s="32">
        <f t="shared" si="67"/>
        <v>84.79</v>
      </c>
      <c r="J191" s="32">
        <f t="shared" si="67"/>
        <v>86.430999999999997</v>
      </c>
      <c r="K191" s="32">
        <f t="shared" si="67"/>
        <v>85.668999999999997</v>
      </c>
      <c r="L191" s="32">
        <f t="shared" si="67"/>
        <v>86.135999999999996</v>
      </c>
      <c r="M191" s="32">
        <f t="shared" si="67"/>
        <v>76.334000000000003</v>
      </c>
      <c r="N191" s="96">
        <f t="shared" si="67"/>
        <v>81.637666666666675</v>
      </c>
    </row>
    <row r="192" spans="1:14" x14ac:dyDescent="0.25">
      <c r="A192" s="25" t="s">
        <v>100</v>
      </c>
      <c r="B192" s="32">
        <f t="shared" ref="B192:N192" si="68">MAX(B181:B186)</f>
        <v>82.796000000000006</v>
      </c>
      <c r="C192" s="32">
        <f t="shared" si="68"/>
        <v>73.866</v>
      </c>
      <c r="D192" s="32">
        <f t="shared" si="68"/>
        <v>73.113</v>
      </c>
      <c r="E192" s="32">
        <f t="shared" si="68"/>
        <v>79.527000000000001</v>
      </c>
      <c r="F192" s="32">
        <f t="shared" si="68"/>
        <v>86.488</v>
      </c>
      <c r="G192" s="32">
        <f t="shared" si="68"/>
        <v>88.347999999999999</v>
      </c>
      <c r="H192" s="32">
        <f t="shared" si="68"/>
        <v>87.367000000000004</v>
      </c>
      <c r="I192" s="32">
        <f t="shared" si="68"/>
        <v>87.317999999999998</v>
      </c>
      <c r="J192" s="32">
        <f t="shared" si="68"/>
        <v>88</v>
      </c>
      <c r="K192" s="32">
        <f t="shared" si="68"/>
        <v>87.486999999999995</v>
      </c>
      <c r="L192" s="32">
        <f t="shared" si="68"/>
        <v>88.873000000000005</v>
      </c>
      <c r="M192" s="32">
        <f t="shared" si="68"/>
        <v>84.594999999999999</v>
      </c>
      <c r="N192" s="96">
        <f t="shared" si="68"/>
        <v>82.964416666666651</v>
      </c>
    </row>
    <row r="193" spans="1:14" x14ac:dyDescent="0.25">
      <c r="A193" s="25" t="s">
        <v>101</v>
      </c>
      <c r="B193" s="32">
        <f t="shared" ref="B193:N193" si="69">QUARTILE(B181:B186,1)</f>
        <v>73.528999999999996</v>
      </c>
      <c r="C193" s="32">
        <f t="shared" si="69"/>
        <v>72.456000000000003</v>
      </c>
      <c r="D193" s="32">
        <f t="shared" si="69"/>
        <v>70.545000000000002</v>
      </c>
      <c r="E193" s="32">
        <f t="shared" si="69"/>
        <v>77.301999999999992</v>
      </c>
      <c r="F193" s="32">
        <f t="shared" si="69"/>
        <v>84.649500000000003</v>
      </c>
      <c r="G193" s="32">
        <f t="shared" si="69"/>
        <v>85.775000000000006</v>
      </c>
      <c r="H193" s="32">
        <f t="shared" si="69"/>
        <v>86.052750000000003</v>
      </c>
      <c r="I193" s="32">
        <f t="shared" si="69"/>
        <v>86.351500000000001</v>
      </c>
      <c r="J193" s="32">
        <f t="shared" si="69"/>
        <v>86.967500000000001</v>
      </c>
      <c r="K193" s="32">
        <f t="shared" si="69"/>
        <v>86.381</v>
      </c>
      <c r="L193" s="32">
        <f t="shared" si="69"/>
        <v>86.933000000000007</v>
      </c>
      <c r="M193" s="32">
        <f t="shared" si="69"/>
        <v>80.767499999999998</v>
      </c>
      <c r="N193" s="96">
        <f t="shared" si="69"/>
        <v>81.952583333333351</v>
      </c>
    </row>
    <row r="194" spans="1:14" x14ac:dyDescent="0.25">
      <c r="A194" s="25" t="s">
        <v>102</v>
      </c>
      <c r="B194" s="32">
        <f t="shared" ref="B194:N194" si="70">QUARTILE(B181:B186,2)</f>
        <v>75.141999999999996</v>
      </c>
      <c r="C194" s="32">
        <f t="shared" si="70"/>
        <v>72.611000000000004</v>
      </c>
      <c r="D194" s="32">
        <f t="shared" si="70"/>
        <v>71.867500000000007</v>
      </c>
      <c r="E194" s="32">
        <f t="shared" si="70"/>
        <v>78.376999999999995</v>
      </c>
      <c r="F194" s="32">
        <f t="shared" si="70"/>
        <v>84.861999999999995</v>
      </c>
      <c r="G194" s="32">
        <f t="shared" si="70"/>
        <v>86.396000000000001</v>
      </c>
      <c r="H194" s="32">
        <f t="shared" si="70"/>
        <v>86.662000000000006</v>
      </c>
      <c r="I194" s="32">
        <f t="shared" si="70"/>
        <v>86.9285</v>
      </c>
      <c r="J194" s="32">
        <f t="shared" si="70"/>
        <v>87.475999999999999</v>
      </c>
      <c r="K194" s="32">
        <f t="shared" si="70"/>
        <v>86.840499999999992</v>
      </c>
      <c r="L194" s="32">
        <f t="shared" si="70"/>
        <v>87.47999999999999</v>
      </c>
      <c r="M194" s="32">
        <f t="shared" si="70"/>
        <v>82.869</v>
      </c>
      <c r="N194" s="96">
        <f t="shared" si="70"/>
        <v>82.273333333333326</v>
      </c>
    </row>
    <row r="195" spans="1:14" x14ac:dyDescent="0.25">
      <c r="A195" s="25" t="s">
        <v>103</v>
      </c>
      <c r="B195" s="32">
        <f t="shared" ref="B195:N195" si="71">QUARTILE(B181:B186,3)</f>
        <v>76.606999999999999</v>
      </c>
      <c r="C195" s="32">
        <f t="shared" si="71"/>
        <v>73.16</v>
      </c>
      <c r="D195" s="32">
        <f t="shared" si="71"/>
        <v>72.472999999999999</v>
      </c>
      <c r="E195" s="32">
        <f t="shared" si="71"/>
        <v>79.322249999999997</v>
      </c>
      <c r="F195" s="32">
        <f t="shared" si="71"/>
        <v>85.571749999999994</v>
      </c>
      <c r="G195" s="32">
        <f t="shared" si="71"/>
        <v>87.549500000000009</v>
      </c>
      <c r="H195" s="32">
        <f t="shared" si="71"/>
        <v>87.133250000000004</v>
      </c>
      <c r="I195" s="32">
        <f t="shared" si="71"/>
        <v>87.260249999999999</v>
      </c>
      <c r="J195" s="32">
        <f t="shared" si="71"/>
        <v>87.655249999999995</v>
      </c>
      <c r="K195" s="32">
        <f t="shared" si="71"/>
        <v>87.168750000000003</v>
      </c>
      <c r="L195" s="32">
        <f t="shared" si="71"/>
        <v>88.525000000000006</v>
      </c>
      <c r="M195" s="32">
        <f t="shared" si="71"/>
        <v>83.751000000000005</v>
      </c>
      <c r="N195" s="96">
        <f t="shared" si="71"/>
        <v>82.850916666666663</v>
      </c>
    </row>
    <row r="198" spans="1:14" ht="18.75" x14ac:dyDescent="0.3">
      <c r="A198" s="26" t="s">
        <v>34</v>
      </c>
    </row>
    <row r="199" spans="1:14" ht="15.75" x14ac:dyDescent="0.25">
      <c r="A199" s="23" t="s">
        <v>113</v>
      </c>
      <c r="N199" s="91"/>
    </row>
    <row r="200" spans="1:14"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row>
    <row r="201" spans="1:14" ht="15.75" x14ac:dyDescent="0.25">
      <c r="A201" s="2">
        <v>1979</v>
      </c>
      <c r="B201" s="32"/>
      <c r="C201" s="32"/>
      <c r="D201" s="32"/>
      <c r="E201" s="32"/>
      <c r="F201" s="32"/>
      <c r="G201" s="32"/>
      <c r="H201" s="32"/>
      <c r="I201" s="32"/>
      <c r="J201" s="32"/>
      <c r="K201" s="32"/>
      <c r="L201" s="32">
        <v>83</v>
      </c>
      <c r="M201" s="32">
        <v>79.099999999999994</v>
      </c>
      <c r="N201" s="94"/>
    </row>
    <row r="202" spans="1:14" x14ac:dyDescent="0.25">
      <c r="A202" s="2">
        <v>1980</v>
      </c>
      <c r="B202" s="32">
        <v>77.400000000000006</v>
      </c>
      <c r="C202" s="32">
        <v>74</v>
      </c>
      <c r="D202" s="32">
        <v>71.099999999999994</v>
      </c>
      <c r="E202" s="32">
        <v>72.400000000000006</v>
      </c>
      <c r="F202" s="32">
        <v>75.2</v>
      </c>
      <c r="G202" s="32">
        <v>78.400000000000006</v>
      </c>
      <c r="H202" s="32">
        <v>80.5</v>
      </c>
      <c r="I202" s="32">
        <v>84.7</v>
      </c>
      <c r="J202" s="32">
        <v>89.1</v>
      </c>
      <c r="K202" s="32">
        <v>89.8</v>
      </c>
      <c r="L202" s="32">
        <v>89.3</v>
      </c>
      <c r="M202" s="32">
        <v>88.4</v>
      </c>
      <c r="N202" s="96">
        <f t="shared" ref="N202:N231" si="72">AVERAGE(B202:M202)</f>
        <v>80.858333333333334</v>
      </c>
    </row>
    <row r="203" spans="1:14" x14ac:dyDescent="0.25">
      <c r="A203" s="2">
        <v>1981</v>
      </c>
      <c r="B203" s="32">
        <v>86.3</v>
      </c>
      <c r="C203" s="32">
        <v>80.400000000000006</v>
      </c>
      <c r="D203" s="32">
        <v>80.2</v>
      </c>
      <c r="E203" s="32">
        <v>83.1</v>
      </c>
      <c r="F203" s="32">
        <v>84.9</v>
      </c>
      <c r="G203" s="32">
        <v>89.1</v>
      </c>
      <c r="H203" s="32">
        <v>89.6</v>
      </c>
      <c r="I203" s="32">
        <v>90.2</v>
      </c>
      <c r="J203" s="32">
        <v>86.9</v>
      </c>
      <c r="K203" s="32">
        <v>88.4</v>
      </c>
      <c r="L203" s="32">
        <v>90.1</v>
      </c>
      <c r="M203" s="32">
        <v>89.5</v>
      </c>
      <c r="N203" s="96">
        <f t="shared" si="72"/>
        <v>86.558333333333337</v>
      </c>
    </row>
    <row r="204" spans="1:14" x14ac:dyDescent="0.25">
      <c r="A204" s="2">
        <v>1982</v>
      </c>
      <c r="B204" s="32">
        <v>86.6</v>
      </c>
      <c r="C204" s="32">
        <v>82.9</v>
      </c>
      <c r="D204" s="32">
        <v>81.5</v>
      </c>
      <c r="E204" s="32">
        <v>81.599999999999994</v>
      </c>
      <c r="F204" s="32">
        <v>83.3</v>
      </c>
      <c r="G204" s="32">
        <v>82.7</v>
      </c>
      <c r="H204" s="32">
        <v>84.9</v>
      </c>
      <c r="I204" s="32">
        <v>84.1</v>
      </c>
      <c r="J204" s="32">
        <v>91.1</v>
      </c>
      <c r="K204" s="32">
        <v>91.9</v>
      </c>
      <c r="L204" s="32">
        <v>86.1</v>
      </c>
      <c r="M204" s="32">
        <v>85.3</v>
      </c>
      <c r="N204" s="96">
        <f t="shared" si="72"/>
        <v>85.166666666666671</v>
      </c>
    </row>
    <row r="205" spans="1:14" x14ac:dyDescent="0.25">
      <c r="A205" s="2">
        <v>1984</v>
      </c>
      <c r="B205" s="32">
        <v>86.9</v>
      </c>
      <c r="C205" s="32">
        <v>86.2</v>
      </c>
      <c r="D205" s="32">
        <v>82.2</v>
      </c>
      <c r="E205" s="32">
        <v>81.400000000000006</v>
      </c>
      <c r="F205" s="32">
        <v>86.2</v>
      </c>
      <c r="G205" s="32">
        <v>91.4</v>
      </c>
      <c r="H205" s="32">
        <v>91</v>
      </c>
      <c r="I205" s="32">
        <v>92.8</v>
      </c>
      <c r="J205" s="32">
        <v>94</v>
      </c>
      <c r="K205" s="32">
        <v>94.6</v>
      </c>
      <c r="L205" s="32">
        <v>93.5</v>
      </c>
      <c r="M205" s="32">
        <v>95.5</v>
      </c>
      <c r="N205" s="96">
        <f t="shared" si="72"/>
        <v>89.641666666666666</v>
      </c>
    </row>
    <row r="206" spans="1:14" x14ac:dyDescent="0.25">
      <c r="A206" s="2">
        <v>1985</v>
      </c>
      <c r="B206" s="32">
        <v>74.599999999999994</v>
      </c>
      <c r="C206" s="32">
        <v>74.099999999999994</v>
      </c>
      <c r="D206" s="32">
        <v>73.400000000000006</v>
      </c>
      <c r="E206" s="32">
        <v>73.900000000000006</v>
      </c>
      <c r="F206" s="32">
        <v>81.8</v>
      </c>
      <c r="G206" s="32">
        <v>85.3</v>
      </c>
      <c r="H206" s="32">
        <v>85.8</v>
      </c>
      <c r="I206" s="32">
        <v>84.8</v>
      </c>
      <c r="J206" s="32">
        <v>85.9</v>
      </c>
      <c r="K206" s="32">
        <v>85.4</v>
      </c>
      <c r="L206" s="32">
        <v>78.7</v>
      </c>
      <c r="M206" s="32">
        <v>75.2</v>
      </c>
      <c r="N206" s="96">
        <f t="shared" si="72"/>
        <v>79.908333333333331</v>
      </c>
    </row>
    <row r="207" spans="1:14" x14ac:dyDescent="0.25">
      <c r="A207" s="2">
        <v>1986</v>
      </c>
      <c r="B207" s="32">
        <v>70.2</v>
      </c>
      <c r="C207" s="32">
        <v>70.2</v>
      </c>
      <c r="D207" s="32">
        <v>68.8</v>
      </c>
      <c r="E207" s="32">
        <v>73.099999999999994</v>
      </c>
      <c r="F207" s="32">
        <v>73.400000000000006</v>
      </c>
      <c r="G207" s="32">
        <v>78</v>
      </c>
      <c r="H207" s="32">
        <v>76</v>
      </c>
      <c r="I207" s="32">
        <v>74.5</v>
      </c>
      <c r="J207" s="32">
        <v>75.400000000000006</v>
      </c>
      <c r="K207" s="32">
        <v>82.8</v>
      </c>
      <c r="L207" s="32">
        <v>79.2</v>
      </c>
      <c r="M207" s="32">
        <v>71.900000000000006</v>
      </c>
      <c r="N207" s="96">
        <f t="shared" si="72"/>
        <v>74.458333333333329</v>
      </c>
    </row>
    <row r="208" spans="1:14" x14ac:dyDescent="0.25">
      <c r="A208" s="2">
        <v>1987</v>
      </c>
      <c r="B208" s="32">
        <v>66.8</v>
      </c>
      <c r="C208" s="32">
        <v>69.3</v>
      </c>
      <c r="D208" s="32">
        <v>78.099999999999994</v>
      </c>
      <c r="E208" s="32">
        <v>78.400000000000006</v>
      </c>
      <c r="F208" s="32">
        <v>82.7</v>
      </c>
      <c r="G208" s="32">
        <v>82.9</v>
      </c>
      <c r="H208" s="32">
        <v>83.3</v>
      </c>
      <c r="I208" s="32">
        <v>82.7</v>
      </c>
      <c r="J208" s="32">
        <v>81.3</v>
      </c>
      <c r="K208" s="32">
        <v>83.5</v>
      </c>
      <c r="L208" s="32">
        <v>81.7</v>
      </c>
      <c r="M208" s="32">
        <v>77.3</v>
      </c>
      <c r="N208" s="96">
        <f t="shared" si="72"/>
        <v>79</v>
      </c>
    </row>
    <row r="209" spans="1:14" x14ac:dyDescent="0.25">
      <c r="A209" s="2">
        <v>1988</v>
      </c>
      <c r="B209" s="32">
        <v>72.5</v>
      </c>
      <c r="C209" s="32">
        <v>73.7</v>
      </c>
      <c r="D209" s="32">
        <v>70.8</v>
      </c>
      <c r="E209" s="32">
        <v>72.3</v>
      </c>
      <c r="F209" s="32">
        <v>80.900000000000006</v>
      </c>
      <c r="G209" s="32">
        <v>83.5</v>
      </c>
      <c r="H209" s="32">
        <v>86.4</v>
      </c>
      <c r="I209" s="32">
        <v>85.2</v>
      </c>
      <c r="J209" s="32">
        <v>84.3</v>
      </c>
      <c r="K209" s="32">
        <v>86</v>
      </c>
      <c r="L209" s="32">
        <v>85.5</v>
      </c>
      <c r="M209" s="32">
        <v>79.5</v>
      </c>
      <c r="N209" s="96">
        <f t="shared" si="72"/>
        <v>80.05</v>
      </c>
    </row>
    <row r="210" spans="1:14" x14ac:dyDescent="0.25">
      <c r="A210" s="2">
        <v>1989</v>
      </c>
      <c r="B210" s="32">
        <v>73.8</v>
      </c>
      <c r="C210" s="32">
        <v>72</v>
      </c>
      <c r="D210" s="32">
        <v>70.5</v>
      </c>
      <c r="E210" s="32">
        <v>69.400000000000006</v>
      </c>
      <c r="F210" s="32">
        <v>76.900000000000006</v>
      </c>
      <c r="G210" s="32">
        <v>81.099999999999994</v>
      </c>
      <c r="H210" s="32">
        <v>81.099999999999994</v>
      </c>
      <c r="I210" s="32">
        <v>81.599999999999994</v>
      </c>
      <c r="J210" s="32">
        <v>80.599999999999994</v>
      </c>
      <c r="K210" s="32">
        <v>81.099999999999994</v>
      </c>
      <c r="L210" s="32">
        <v>81.5</v>
      </c>
      <c r="M210" s="32">
        <v>77.099999999999994</v>
      </c>
      <c r="N210" s="96">
        <f t="shared" si="72"/>
        <v>77.225000000000009</v>
      </c>
    </row>
    <row r="211" spans="1:14" x14ac:dyDescent="0.25">
      <c r="A211" s="2">
        <v>1990</v>
      </c>
      <c r="B211" s="32">
        <v>78.599999999999994</v>
      </c>
      <c r="C211" s="32">
        <v>81.400000000000006</v>
      </c>
      <c r="D211" s="32">
        <v>72</v>
      </c>
      <c r="E211" s="32">
        <v>70.8</v>
      </c>
      <c r="F211" s="32">
        <v>77.5</v>
      </c>
      <c r="G211" s="32">
        <v>78</v>
      </c>
      <c r="H211" s="32">
        <v>78.900000000000006</v>
      </c>
      <c r="I211" s="32">
        <v>79.599999999999994</v>
      </c>
      <c r="J211" s="32">
        <v>80</v>
      </c>
      <c r="K211" s="32">
        <v>80.599999999999994</v>
      </c>
      <c r="L211" s="32">
        <v>81.8</v>
      </c>
      <c r="M211" s="32">
        <v>77</v>
      </c>
      <c r="N211" s="96">
        <f t="shared" si="72"/>
        <v>78.016666666666666</v>
      </c>
    </row>
    <row r="212" spans="1:14" x14ac:dyDescent="0.25">
      <c r="A212" s="2">
        <v>1991</v>
      </c>
      <c r="B212" s="32">
        <v>73.900000000000006</v>
      </c>
      <c r="C212" s="32">
        <v>69.8</v>
      </c>
      <c r="D212" s="32">
        <v>70.7</v>
      </c>
      <c r="E212" s="32">
        <v>71.5</v>
      </c>
      <c r="F212" s="32">
        <v>78.2</v>
      </c>
      <c r="G212" s="32">
        <v>79.400000000000006</v>
      </c>
      <c r="H212" s="32">
        <v>78.8</v>
      </c>
      <c r="I212" s="32">
        <v>78.2</v>
      </c>
      <c r="J212" s="32">
        <v>73.2</v>
      </c>
      <c r="K212" s="32">
        <v>74.2</v>
      </c>
      <c r="L212" s="32">
        <v>73.8</v>
      </c>
      <c r="M212" s="32">
        <v>68.8</v>
      </c>
      <c r="N212" s="96">
        <f t="shared" si="72"/>
        <v>74.208333333333329</v>
      </c>
    </row>
    <row r="213" spans="1:14" x14ac:dyDescent="0.25">
      <c r="A213" s="2">
        <v>1992</v>
      </c>
      <c r="B213" s="32">
        <v>66.400000000000006</v>
      </c>
      <c r="C213" s="32">
        <v>65.400000000000006</v>
      </c>
      <c r="D213" s="32">
        <v>65.900000000000006</v>
      </c>
      <c r="E213" s="32">
        <v>65.3</v>
      </c>
      <c r="F213" s="32">
        <v>70.5</v>
      </c>
      <c r="G213" s="32">
        <v>73.8</v>
      </c>
      <c r="H213" s="32">
        <v>75.7</v>
      </c>
      <c r="I213" s="32">
        <v>75.2</v>
      </c>
      <c r="J213" s="32">
        <v>82.2</v>
      </c>
      <c r="K213" s="32">
        <v>83</v>
      </c>
      <c r="L213" s="32">
        <v>81.8</v>
      </c>
      <c r="M213" s="32">
        <v>75.599999999999994</v>
      </c>
      <c r="N213" s="96">
        <f t="shared" si="72"/>
        <v>73.400000000000006</v>
      </c>
    </row>
    <row r="214" spans="1:14" x14ac:dyDescent="0.25">
      <c r="A214" s="2">
        <v>1993</v>
      </c>
      <c r="B214" s="32">
        <v>75</v>
      </c>
      <c r="C214" s="32">
        <v>69.900000000000006</v>
      </c>
      <c r="D214" s="32">
        <v>70.400000000000006</v>
      </c>
      <c r="E214" s="32">
        <v>73.7</v>
      </c>
      <c r="F214" s="32">
        <v>76.7</v>
      </c>
      <c r="G214" s="32">
        <v>79.3</v>
      </c>
      <c r="H214" s="32">
        <v>77.8</v>
      </c>
      <c r="I214" s="32">
        <v>77.8</v>
      </c>
      <c r="J214" s="32">
        <v>77.3</v>
      </c>
      <c r="K214" s="32">
        <v>79.400000000000006</v>
      </c>
      <c r="L214" s="32">
        <v>78.099999999999994</v>
      </c>
      <c r="M214" s="32">
        <v>70.8</v>
      </c>
      <c r="N214" s="96">
        <f t="shared" si="72"/>
        <v>75.516666666666652</v>
      </c>
    </row>
    <row r="215" spans="1:14" x14ac:dyDescent="0.25">
      <c r="A215" s="2">
        <v>1994</v>
      </c>
      <c r="B215" s="32">
        <v>67</v>
      </c>
      <c r="C215" s="32">
        <v>66.5</v>
      </c>
      <c r="D215" s="32">
        <v>66.3</v>
      </c>
      <c r="E215" s="32">
        <v>66.8</v>
      </c>
      <c r="F215" s="32">
        <v>79.599999999999994</v>
      </c>
      <c r="G215" s="32">
        <v>81.599999999999994</v>
      </c>
      <c r="H215" s="32">
        <v>79.3</v>
      </c>
      <c r="I215" s="32">
        <v>79.400000000000006</v>
      </c>
      <c r="J215" s="32">
        <v>79.3</v>
      </c>
      <c r="K215" s="32">
        <v>76.2</v>
      </c>
      <c r="L215" s="32">
        <v>79.8</v>
      </c>
      <c r="M215" s="32">
        <v>79.3</v>
      </c>
      <c r="N215" s="96">
        <f t="shared" si="72"/>
        <v>75.091666666666669</v>
      </c>
    </row>
    <row r="216" spans="1:14" x14ac:dyDescent="0.25">
      <c r="A216" s="2">
        <v>1995</v>
      </c>
      <c r="B216" s="32">
        <v>76.8</v>
      </c>
      <c r="C216" s="32">
        <v>73.2</v>
      </c>
      <c r="D216" s="32">
        <v>73.5</v>
      </c>
      <c r="E216" s="32">
        <v>76.2</v>
      </c>
      <c r="F216" s="32">
        <v>83.8</v>
      </c>
      <c r="G216" s="32">
        <v>83.9</v>
      </c>
      <c r="H216" s="32">
        <v>85.7</v>
      </c>
      <c r="I216" s="32">
        <v>84.5</v>
      </c>
      <c r="J216" s="32">
        <v>84.8</v>
      </c>
      <c r="K216" s="32">
        <v>85.3</v>
      </c>
      <c r="L216" s="32">
        <v>86.8</v>
      </c>
      <c r="M216" s="32">
        <v>83.8</v>
      </c>
      <c r="N216" s="96">
        <f t="shared" si="72"/>
        <v>81.524999999999991</v>
      </c>
    </row>
    <row r="217" spans="1:14" x14ac:dyDescent="0.25">
      <c r="A217" s="2">
        <v>1996</v>
      </c>
      <c r="B217" s="32">
        <v>82</v>
      </c>
      <c r="C217" s="32">
        <v>78.5</v>
      </c>
      <c r="D217" s="32">
        <v>76</v>
      </c>
      <c r="E217" s="32">
        <v>78</v>
      </c>
      <c r="F217" s="32">
        <v>79.900000000000006</v>
      </c>
      <c r="G217" s="32">
        <v>82.1</v>
      </c>
      <c r="H217" s="32">
        <v>83.3</v>
      </c>
      <c r="I217" s="32">
        <v>84.8</v>
      </c>
      <c r="J217" s="32">
        <v>84.7</v>
      </c>
      <c r="K217" s="32">
        <v>78.3</v>
      </c>
      <c r="L217" s="32">
        <v>84.6</v>
      </c>
      <c r="M217" s="32">
        <v>80.900000000000006</v>
      </c>
      <c r="N217" s="96">
        <f t="shared" si="72"/>
        <v>81.091666666666654</v>
      </c>
    </row>
    <row r="218" spans="1:14" x14ac:dyDescent="0.25">
      <c r="A218" s="2">
        <v>1997</v>
      </c>
      <c r="B218" s="32">
        <v>78.400000000000006</v>
      </c>
      <c r="C218" s="32">
        <v>73.8</v>
      </c>
      <c r="D218" s="32">
        <v>68</v>
      </c>
      <c r="E218" s="32">
        <v>68.599999999999994</v>
      </c>
      <c r="F218" s="32">
        <v>77.400000000000006</v>
      </c>
      <c r="G218" s="32">
        <v>82.7</v>
      </c>
      <c r="H218" s="32">
        <v>81</v>
      </c>
      <c r="I218" s="32">
        <v>81.599999999999994</v>
      </c>
      <c r="J218" s="32">
        <v>81.099999999999994</v>
      </c>
      <c r="K218" s="32">
        <v>80.3</v>
      </c>
      <c r="L218" s="32">
        <v>80.400000000000006</v>
      </c>
      <c r="M218" s="32">
        <v>73.3</v>
      </c>
      <c r="N218" s="96">
        <f t="shared" si="72"/>
        <v>77.216666666666654</v>
      </c>
    </row>
    <row r="219" spans="1:14" x14ac:dyDescent="0.25">
      <c r="A219" s="2">
        <v>1998</v>
      </c>
      <c r="B219" s="32">
        <v>70.2</v>
      </c>
      <c r="C219" s="32">
        <v>69</v>
      </c>
      <c r="D219" s="32">
        <v>65.8</v>
      </c>
      <c r="E219" s="32">
        <v>68.8</v>
      </c>
      <c r="F219" s="32">
        <v>74.5</v>
      </c>
      <c r="G219" s="32">
        <v>77</v>
      </c>
      <c r="H219" s="32">
        <v>76.8</v>
      </c>
      <c r="I219" s="32">
        <v>76.5</v>
      </c>
      <c r="J219" s="32">
        <v>74</v>
      </c>
      <c r="K219" s="32">
        <v>73.099999999999994</v>
      </c>
      <c r="L219" s="32">
        <v>74.3</v>
      </c>
      <c r="M219" s="32">
        <v>78.900000000000006</v>
      </c>
      <c r="N219" s="96">
        <f t="shared" si="72"/>
        <v>73.24166666666666</v>
      </c>
    </row>
    <row r="220" spans="1:14" x14ac:dyDescent="0.25">
      <c r="A220" s="2">
        <v>1999</v>
      </c>
      <c r="B220" s="32">
        <v>74.3</v>
      </c>
      <c r="C220" s="32">
        <v>71.5</v>
      </c>
      <c r="D220" s="32">
        <v>70.599999999999994</v>
      </c>
      <c r="E220" s="32">
        <v>72.400000000000006</v>
      </c>
      <c r="F220" s="32">
        <v>78.5</v>
      </c>
      <c r="G220" s="32">
        <v>78.3</v>
      </c>
      <c r="H220" s="32">
        <v>75.2</v>
      </c>
      <c r="I220" s="32">
        <v>72.7</v>
      </c>
      <c r="J220" s="32"/>
      <c r="K220" s="32"/>
      <c r="L220" s="32"/>
      <c r="M220" s="32"/>
      <c r="N220" s="96"/>
    </row>
    <row r="221" spans="1:14" x14ac:dyDescent="0.25">
      <c r="A221" s="2">
        <v>2000</v>
      </c>
      <c r="B221" s="32">
        <v>84.7</v>
      </c>
      <c r="C221" s="32">
        <v>78.099999999999994</v>
      </c>
      <c r="D221" s="32">
        <v>73.8</v>
      </c>
      <c r="E221" s="32">
        <v>77.7</v>
      </c>
      <c r="F221" s="32">
        <v>86</v>
      </c>
      <c r="G221" s="32">
        <v>88.3</v>
      </c>
      <c r="H221" s="32">
        <v>86</v>
      </c>
      <c r="I221" s="32">
        <v>94.3</v>
      </c>
      <c r="J221" s="32">
        <v>94.3</v>
      </c>
      <c r="K221" s="32">
        <v>95.2</v>
      </c>
      <c r="L221" s="32">
        <v>93.4</v>
      </c>
      <c r="M221" s="32">
        <v>93.6</v>
      </c>
      <c r="N221" s="96">
        <f t="shared" si="72"/>
        <v>87.11666666666666</v>
      </c>
    </row>
    <row r="222" spans="1:14" x14ac:dyDescent="0.25">
      <c r="A222" s="2">
        <v>2001</v>
      </c>
      <c r="B222" s="32">
        <v>90.2</v>
      </c>
      <c r="C222" s="32">
        <v>86.9</v>
      </c>
      <c r="D222" s="32">
        <v>87.7</v>
      </c>
      <c r="E222" s="32">
        <v>86.1</v>
      </c>
      <c r="F222" s="32">
        <v>90.8</v>
      </c>
      <c r="G222" s="32">
        <v>93.3</v>
      </c>
      <c r="H222" s="32">
        <v>94.8</v>
      </c>
      <c r="I222" s="32">
        <v>93.1</v>
      </c>
      <c r="J222" s="32">
        <v>91.7</v>
      </c>
      <c r="K222" s="32">
        <v>91.2</v>
      </c>
      <c r="L222" s="32">
        <v>90.6</v>
      </c>
      <c r="M222" s="32">
        <v>91.2</v>
      </c>
      <c r="N222" s="96">
        <f t="shared" si="72"/>
        <v>90.63333333333334</v>
      </c>
    </row>
    <row r="223" spans="1:14" x14ac:dyDescent="0.25">
      <c r="A223" s="2">
        <v>2002</v>
      </c>
      <c r="B223" s="32">
        <v>78.099999999999994</v>
      </c>
      <c r="C223" s="32">
        <v>74.8</v>
      </c>
      <c r="D223" s="32">
        <v>75.2</v>
      </c>
      <c r="E223" s="32">
        <v>76</v>
      </c>
      <c r="F223" s="32">
        <v>77.5</v>
      </c>
      <c r="G223" s="32">
        <v>82</v>
      </c>
      <c r="H223" s="32">
        <v>82.5</v>
      </c>
      <c r="I223" s="32">
        <v>82.7</v>
      </c>
      <c r="J223" s="32">
        <v>82.4</v>
      </c>
      <c r="K223" s="32">
        <v>82.4</v>
      </c>
      <c r="L223" s="32">
        <v>82.2</v>
      </c>
      <c r="M223" s="32">
        <v>78.099999999999994</v>
      </c>
      <c r="N223" s="96">
        <f t="shared" si="72"/>
        <v>79.49166666666666</v>
      </c>
    </row>
    <row r="224" spans="1:14" x14ac:dyDescent="0.25">
      <c r="A224" s="2">
        <v>2003</v>
      </c>
      <c r="B224" s="32">
        <v>90</v>
      </c>
      <c r="C224" s="32">
        <v>89.5</v>
      </c>
      <c r="D224" s="32">
        <v>89.6</v>
      </c>
      <c r="E224" s="32">
        <v>88.5</v>
      </c>
      <c r="F224" s="32">
        <v>90.3</v>
      </c>
      <c r="G224" s="32">
        <v>90.2</v>
      </c>
      <c r="H224" s="32">
        <v>89.5</v>
      </c>
      <c r="I224" s="32">
        <v>89.4</v>
      </c>
      <c r="J224" s="32">
        <v>90.4</v>
      </c>
      <c r="K224" s="32">
        <v>88.7</v>
      </c>
      <c r="L224" s="32">
        <v>89.6</v>
      </c>
      <c r="M224" s="32">
        <v>88.9</v>
      </c>
      <c r="N224" s="96">
        <f t="shared" si="72"/>
        <v>89.550000000000011</v>
      </c>
    </row>
    <row r="225" spans="1:14" x14ac:dyDescent="0.25">
      <c r="A225" s="2">
        <v>2004</v>
      </c>
      <c r="B225" s="32">
        <v>88.1</v>
      </c>
      <c r="C225" s="32">
        <v>84.9</v>
      </c>
      <c r="D225" s="32">
        <v>82.8</v>
      </c>
      <c r="E225" s="32">
        <v>87</v>
      </c>
      <c r="F225" s="32">
        <v>91.1</v>
      </c>
      <c r="G225" s="32">
        <v>91.6</v>
      </c>
      <c r="H225" s="32">
        <v>91.9</v>
      </c>
      <c r="I225" s="32">
        <v>92.8</v>
      </c>
      <c r="J225" s="32">
        <v>91.6</v>
      </c>
      <c r="K225" s="32">
        <v>92.2</v>
      </c>
      <c r="L225" s="32">
        <v>91.6</v>
      </c>
      <c r="M225" s="32">
        <v>87.6</v>
      </c>
      <c r="N225" s="96">
        <f t="shared" si="72"/>
        <v>89.433333333333337</v>
      </c>
    </row>
    <row r="226" spans="1:14" x14ac:dyDescent="0.25">
      <c r="A226" s="2">
        <v>2005</v>
      </c>
      <c r="B226" s="32"/>
      <c r="C226" s="32"/>
      <c r="D226" s="32"/>
      <c r="E226" s="32">
        <v>86.3</v>
      </c>
      <c r="F226" s="32"/>
      <c r="G226" s="32">
        <v>91.1</v>
      </c>
      <c r="H226" s="32">
        <v>91.6</v>
      </c>
      <c r="I226" s="32">
        <v>91.5</v>
      </c>
      <c r="J226" s="32">
        <v>92.5</v>
      </c>
      <c r="K226" s="32">
        <v>91.8</v>
      </c>
      <c r="L226" s="32">
        <v>93</v>
      </c>
      <c r="M226" s="32">
        <v>88.6</v>
      </c>
      <c r="N226" s="96"/>
    </row>
    <row r="227" spans="1:14" x14ac:dyDescent="0.25">
      <c r="A227" s="2">
        <v>2006</v>
      </c>
      <c r="B227" s="32">
        <v>86.6</v>
      </c>
      <c r="C227" s="32">
        <v>84.4</v>
      </c>
      <c r="D227" s="32">
        <v>83.5</v>
      </c>
      <c r="E227" s="32">
        <v>87.6</v>
      </c>
      <c r="F227" s="32">
        <v>91.7</v>
      </c>
      <c r="G227" s="32">
        <v>92.1</v>
      </c>
      <c r="H227" s="32">
        <v>92.2</v>
      </c>
      <c r="I227" s="32">
        <v>92.1</v>
      </c>
      <c r="J227" s="32">
        <v>92.4</v>
      </c>
      <c r="K227" s="32">
        <v>91.4</v>
      </c>
      <c r="L227" s="32">
        <v>92.2</v>
      </c>
      <c r="M227" s="32">
        <v>90.5</v>
      </c>
      <c r="N227" s="96">
        <f t="shared" si="72"/>
        <v>89.725000000000009</v>
      </c>
    </row>
    <row r="228" spans="1:14" x14ac:dyDescent="0.25">
      <c r="A228" s="2">
        <v>2007</v>
      </c>
      <c r="B228" s="32">
        <v>84.6</v>
      </c>
      <c r="C228" s="32">
        <v>84.3</v>
      </c>
      <c r="D228" s="32">
        <v>81.599999999999994</v>
      </c>
      <c r="E228" s="32">
        <v>87.2</v>
      </c>
      <c r="F228" s="32">
        <v>91.3</v>
      </c>
      <c r="G228" s="32">
        <v>91.4</v>
      </c>
      <c r="H228" s="32">
        <v>91.7</v>
      </c>
      <c r="I228" s="32">
        <v>92.2</v>
      </c>
      <c r="J228" s="32">
        <v>91.9</v>
      </c>
      <c r="K228" s="32">
        <v>91.5</v>
      </c>
      <c r="L228" s="32">
        <v>92.8</v>
      </c>
      <c r="M228" s="32">
        <v>91.3</v>
      </c>
      <c r="N228" s="96">
        <f t="shared" si="72"/>
        <v>89.316666666666663</v>
      </c>
    </row>
    <row r="229" spans="1:14" x14ac:dyDescent="0.25">
      <c r="A229" s="2">
        <v>2008</v>
      </c>
      <c r="B229" s="32">
        <v>86.2</v>
      </c>
      <c r="C229" s="32">
        <v>82.9</v>
      </c>
      <c r="D229" s="32">
        <v>83.1</v>
      </c>
      <c r="E229" s="32">
        <v>84.2</v>
      </c>
      <c r="F229" s="32">
        <v>90.1</v>
      </c>
      <c r="G229" s="32">
        <v>92.7</v>
      </c>
      <c r="H229" s="32">
        <v>93.6</v>
      </c>
      <c r="I229" s="32">
        <v>91.5</v>
      </c>
      <c r="J229" s="32">
        <v>90.2</v>
      </c>
      <c r="K229" s="32">
        <v>85.1</v>
      </c>
      <c r="L229" s="32">
        <v>86</v>
      </c>
      <c r="M229" s="32">
        <v>81</v>
      </c>
      <c r="N229" s="96">
        <f t="shared" si="72"/>
        <v>87.216666666666683</v>
      </c>
    </row>
    <row r="230" spans="1:14" x14ac:dyDescent="0.25">
      <c r="A230" s="2">
        <v>2009</v>
      </c>
      <c r="B230" s="32">
        <v>84.5</v>
      </c>
      <c r="C230" s="32">
        <v>83.8</v>
      </c>
      <c r="D230" s="32">
        <v>82.7</v>
      </c>
      <c r="E230" s="32">
        <v>83.5</v>
      </c>
      <c r="F230" s="32">
        <v>89.3</v>
      </c>
      <c r="G230" s="32">
        <v>90.4</v>
      </c>
      <c r="H230" s="32">
        <v>91.3</v>
      </c>
      <c r="I230" s="32">
        <v>90.7</v>
      </c>
      <c r="J230" s="32">
        <v>90.1</v>
      </c>
      <c r="K230" s="32">
        <v>90.8</v>
      </c>
      <c r="L230" s="32">
        <v>92.9</v>
      </c>
      <c r="M230" s="32">
        <v>89.2</v>
      </c>
      <c r="N230" s="96">
        <f t="shared" si="72"/>
        <v>88.266666666666666</v>
      </c>
    </row>
    <row r="231" spans="1:14" x14ac:dyDescent="0.25">
      <c r="A231" s="2">
        <v>2010</v>
      </c>
      <c r="B231" s="32">
        <v>85.8</v>
      </c>
      <c r="C231" s="32">
        <v>84.9</v>
      </c>
      <c r="D231" s="32">
        <v>84.8</v>
      </c>
      <c r="E231" s="32">
        <v>85.1</v>
      </c>
      <c r="F231" s="32">
        <v>89.7</v>
      </c>
      <c r="G231" s="32">
        <v>93.2</v>
      </c>
      <c r="H231" s="32">
        <v>95.4</v>
      </c>
      <c r="I231" s="32">
        <v>95.5</v>
      </c>
      <c r="J231" s="32">
        <v>96.3</v>
      </c>
      <c r="K231" s="32">
        <v>98.7</v>
      </c>
      <c r="L231" s="32">
        <v>95.4</v>
      </c>
      <c r="M231" s="32">
        <v>97.7</v>
      </c>
      <c r="N231" s="96">
        <f t="shared" si="72"/>
        <v>91.875</v>
      </c>
    </row>
    <row r="232" spans="1:14" x14ac:dyDescent="0.25">
      <c r="A232" s="2">
        <v>2011</v>
      </c>
      <c r="B232" s="32">
        <v>93.2</v>
      </c>
      <c r="C232" s="32">
        <v>89.1</v>
      </c>
      <c r="D232" s="32">
        <v>87.3</v>
      </c>
      <c r="E232" s="32">
        <v>89.6</v>
      </c>
      <c r="F232" s="32">
        <v>91.6</v>
      </c>
      <c r="G232" s="32"/>
      <c r="H232" s="32"/>
      <c r="I232" s="32"/>
      <c r="J232" s="32"/>
      <c r="K232" s="32"/>
      <c r="L232" s="32"/>
      <c r="M232" s="32"/>
      <c r="N232" s="96"/>
    </row>
    <row r="233" spans="1:14" x14ac:dyDescent="0.25">
      <c r="A233" s="2">
        <v>2012</v>
      </c>
      <c r="B233" s="32"/>
      <c r="C233" s="32"/>
      <c r="D233" s="32"/>
      <c r="E233" s="32"/>
      <c r="F233" s="32"/>
      <c r="G233" s="32"/>
      <c r="H233" s="32"/>
      <c r="I233" s="32"/>
      <c r="J233" s="32"/>
      <c r="K233" s="32"/>
      <c r="L233" s="32"/>
      <c r="M233" s="32"/>
      <c r="N233" s="96"/>
    </row>
    <row r="234" spans="1:14" x14ac:dyDescent="0.25">
      <c r="A234" s="2">
        <v>2013</v>
      </c>
      <c r="B234" s="32"/>
      <c r="C234" s="32"/>
      <c r="D234" s="32"/>
      <c r="E234" s="32"/>
      <c r="F234" s="32"/>
      <c r="G234" s="32">
        <v>98.8</v>
      </c>
      <c r="H234" s="32">
        <v>99</v>
      </c>
      <c r="I234" s="32">
        <v>99.5</v>
      </c>
      <c r="J234" s="32">
        <v>99.2</v>
      </c>
      <c r="K234" s="32"/>
      <c r="L234" s="32">
        <v>98.7</v>
      </c>
      <c r="M234" s="32"/>
      <c r="N234" s="96"/>
    </row>
    <row r="235" spans="1:14" x14ac:dyDescent="0.25">
      <c r="A235" s="2">
        <v>2014</v>
      </c>
    </row>
    <row r="236" spans="1:14" x14ac:dyDescent="0.25">
      <c r="A236" s="2">
        <v>2015</v>
      </c>
      <c r="B236" s="32"/>
      <c r="C236" s="32"/>
      <c r="D236" s="32"/>
      <c r="E236" s="32"/>
      <c r="F236" s="32"/>
      <c r="G236" s="32">
        <v>84.316000000000003</v>
      </c>
      <c r="H236" s="32">
        <v>87.828999999999994</v>
      </c>
      <c r="I236" s="32">
        <v>88.227999999999994</v>
      </c>
      <c r="J236" s="32">
        <v>91.637</v>
      </c>
      <c r="K236" s="32">
        <v>91.225999999999999</v>
      </c>
      <c r="L236" s="32">
        <v>91.292000000000002</v>
      </c>
      <c r="M236" s="32">
        <v>86.507999999999996</v>
      </c>
    </row>
    <row r="237" spans="1:14" x14ac:dyDescent="0.25">
      <c r="A237" s="2">
        <v>2016</v>
      </c>
      <c r="B237" s="32">
        <v>81.334999999999994</v>
      </c>
      <c r="C237" s="32">
        <v>76.921999999999997</v>
      </c>
      <c r="D237" s="32">
        <v>77.808999999999997</v>
      </c>
      <c r="E237" s="32">
        <v>79.644000000000005</v>
      </c>
      <c r="F237" s="32">
        <v>88.667000000000002</v>
      </c>
      <c r="G237" s="32">
        <v>91.364999999999995</v>
      </c>
      <c r="H237" s="32">
        <v>91.878</v>
      </c>
      <c r="I237" s="32">
        <v>90.691999999999993</v>
      </c>
      <c r="J237" s="32">
        <v>91.265000000000001</v>
      </c>
      <c r="K237" s="32">
        <v>90.465999999999994</v>
      </c>
      <c r="L237" s="32">
        <v>91.762</v>
      </c>
      <c r="M237" s="32">
        <v>87.236000000000004</v>
      </c>
      <c r="N237" s="96">
        <f t="shared" ref="N237:N241" si="73">AVERAGE(B237:M237)</f>
        <v>86.586750000000009</v>
      </c>
    </row>
    <row r="238" spans="1:14" x14ac:dyDescent="0.25">
      <c r="A238" s="2">
        <v>2017</v>
      </c>
      <c r="B238" s="32">
        <v>80.563999999999993</v>
      </c>
      <c r="C238" s="32">
        <v>79.009</v>
      </c>
      <c r="D238" s="32">
        <v>77.537999999999997</v>
      </c>
      <c r="E238" s="32">
        <v>82.192999999999998</v>
      </c>
      <c r="F238" s="32">
        <v>88.948999999999998</v>
      </c>
      <c r="G238" s="32">
        <v>87.08</v>
      </c>
      <c r="H238" s="32">
        <v>85.488</v>
      </c>
      <c r="I238" s="32">
        <v>88.96</v>
      </c>
      <c r="J238" s="32">
        <v>89.03</v>
      </c>
      <c r="K238" s="32">
        <v>88.45</v>
      </c>
      <c r="L238" s="32">
        <v>89.484999999999999</v>
      </c>
      <c r="M238" s="32">
        <v>85.180999999999997</v>
      </c>
      <c r="N238" s="96">
        <f t="shared" si="73"/>
        <v>85.160583333333335</v>
      </c>
    </row>
    <row r="239" spans="1:14" x14ac:dyDescent="0.25">
      <c r="A239" s="2">
        <v>2018</v>
      </c>
      <c r="B239" s="32">
        <v>84.542000000000002</v>
      </c>
      <c r="C239" s="32">
        <v>75.578000000000003</v>
      </c>
      <c r="D239" s="32">
        <v>76.86</v>
      </c>
      <c r="E239" s="32">
        <v>81.218999999999994</v>
      </c>
      <c r="F239" s="32">
        <v>86.957999999999998</v>
      </c>
      <c r="G239" s="32">
        <v>89.498000000000005</v>
      </c>
      <c r="H239" s="32">
        <v>87.796000000000006</v>
      </c>
      <c r="I239" s="32">
        <v>89.343000000000004</v>
      </c>
      <c r="J239" s="32">
        <v>92.37</v>
      </c>
      <c r="K239" s="32">
        <v>89.063999999999993</v>
      </c>
      <c r="L239" s="32">
        <v>90.366</v>
      </c>
      <c r="M239" s="32">
        <v>83.456999999999994</v>
      </c>
      <c r="N239" s="96">
        <f t="shared" si="73"/>
        <v>85.587583333333328</v>
      </c>
    </row>
    <row r="240" spans="1:14" x14ac:dyDescent="0.25">
      <c r="A240" s="2">
        <v>2019</v>
      </c>
      <c r="B240" s="32">
        <v>79.751000000000005</v>
      </c>
      <c r="C240" s="32">
        <v>78.2</v>
      </c>
      <c r="D240" s="32">
        <v>77.135000000000005</v>
      </c>
      <c r="E240" s="32">
        <v>79.968000000000004</v>
      </c>
      <c r="F240" s="32">
        <v>86.721000000000004</v>
      </c>
      <c r="G240" s="32">
        <v>89.832999999999998</v>
      </c>
      <c r="H240" s="32">
        <v>88.894000000000005</v>
      </c>
      <c r="I240" s="32">
        <v>89.363</v>
      </c>
      <c r="J240" s="32">
        <v>89.617999999999995</v>
      </c>
      <c r="K240" s="32">
        <v>90.350999999999999</v>
      </c>
      <c r="L240" s="32">
        <v>89.456000000000003</v>
      </c>
      <c r="M240" s="32">
        <v>87.945999999999998</v>
      </c>
      <c r="N240" s="96">
        <f t="shared" si="73"/>
        <v>85.602999999999994</v>
      </c>
    </row>
    <row r="241" spans="1:14" x14ac:dyDescent="0.25">
      <c r="A241" s="2">
        <v>2020</v>
      </c>
      <c r="B241" s="32">
        <v>83.123000000000005</v>
      </c>
      <c r="C241" s="32">
        <v>80.040000000000006</v>
      </c>
      <c r="D241" s="32">
        <v>75.292000000000002</v>
      </c>
      <c r="E241" s="32">
        <v>81.325999999999993</v>
      </c>
      <c r="F241" s="32">
        <v>86.436999999999998</v>
      </c>
      <c r="G241" s="32">
        <v>89.233000000000004</v>
      </c>
      <c r="H241" s="32">
        <v>89.278999999999996</v>
      </c>
      <c r="I241" s="32">
        <v>89.25</v>
      </c>
      <c r="J241" s="32">
        <v>89.572000000000003</v>
      </c>
      <c r="K241" s="32">
        <v>88.519000000000005</v>
      </c>
      <c r="L241" s="32">
        <v>87.677000000000007</v>
      </c>
      <c r="M241" s="32">
        <v>85.6</v>
      </c>
      <c r="N241" s="96">
        <f t="shared" si="73"/>
        <v>85.445666666666668</v>
      </c>
    </row>
    <row r="243" spans="1:14" x14ac:dyDescent="0.25">
      <c r="A243" s="25" t="s">
        <v>96</v>
      </c>
      <c r="B243" s="32">
        <f t="shared" ref="B243:N243" si="74">AVERAGE(B202:B241)</f>
        <v>79.971857142857132</v>
      </c>
      <c r="C243" s="32">
        <f t="shared" si="74"/>
        <v>77.575685714285711</v>
      </c>
      <c r="D243" s="32">
        <f t="shared" si="74"/>
        <v>76.358114285714294</v>
      </c>
      <c r="E243" s="32">
        <f t="shared" si="74"/>
        <v>78.356944444444423</v>
      </c>
      <c r="F243" s="32">
        <f t="shared" si="74"/>
        <v>83.400914285714279</v>
      </c>
      <c r="G243" s="32">
        <f t="shared" si="74"/>
        <v>85.808783783783781</v>
      </c>
      <c r="H243" s="32">
        <f t="shared" si="74"/>
        <v>85.993621621621614</v>
      </c>
      <c r="I243" s="32">
        <f t="shared" si="74"/>
        <v>86.271243243243234</v>
      </c>
      <c r="J243" s="32">
        <f t="shared" si="74"/>
        <v>86.99144444444444</v>
      </c>
      <c r="K243" s="32">
        <f t="shared" si="74"/>
        <v>86.599314285714271</v>
      </c>
      <c r="L243" s="32">
        <f t="shared" si="74"/>
        <v>86.81772222222223</v>
      </c>
      <c r="M243" s="32">
        <f t="shared" si="74"/>
        <v>83.477942857142821</v>
      </c>
      <c r="N243" s="96">
        <f t="shared" si="74"/>
        <v>82.823744949494937</v>
      </c>
    </row>
    <row r="244" spans="1:14" x14ac:dyDescent="0.25">
      <c r="A244" s="25" t="s">
        <v>97</v>
      </c>
      <c r="B244" s="32">
        <f t="shared" ref="B244:N244" si="75">STDEV(B202:B241)</f>
        <v>7.1832474515068618</v>
      </c>
      <c r="C244" s="32">
        <f t="shared" si="75"/>
        <v>6.6492510802143059</v>
      </c>
      <c r="D244" s="32">
        <f t="shared" si="75"/>
        <v>6.5774311308194076</v>
      </c>
      <c r="E244" s="32">
        <f t="shared" si="75"/>
        <v>6.8400595442038332</v>
      </c>
      <c r="F244" s="32">
        <f t="shared" si="75"/>
        <v>6.1374320045181765</v>
      </c>
      <c r="G244" s="32">
        <f t="shared" si="75"/>
        <v>5.9346740251917192</v>
      </c>
      <c r="H244" s="32">
        <f t="shared" si="75"/>
        <v>6.2312150070402774</v>
      </c>
      <c r="I244" s="32">
        <f t="shared" si="75"/>
        <v>6.5361944602744577</v>
      </c>
      <c r="J244" s="32">
        <f t="shared" si="75"/>
        <v>6.4818786229410117</v>
      </c>
      <c r="K244" s="32">
        <f t="shared" si="75"/>
        <v>6.1103147448124373</v>
      </c>
      <c r="L244" s="32">
        <f t="shared" si="75"/>
        <v>6.1574977460055562</v>
      </c>
      <c r="M244" s="32">
        <f t="shared" si="75"/>
        <v>7.2770454126530728</v>
      </c>
      <c r="N244" s="96">
        <f t="shared" si="75"/>
        <v>5.7855635095298705</v>
      </c>
    </row>
    <row r="245" spans="1:14" x14ac:dyDescent="0.25">
      <c r="A245" s="25" t="s">
        <v>98</v>
      </c>
      <c r="B245" s="32">
        <f t="shared" ref="B245:N245" si="76">B244/B243*100</f>
        <v>8.9822191307563628</v>
      </c>
      <c r="C245" s="32">
        <f t="shared" si="76"/>
        <v>8.5713081605282326</v>
      </c>
      <c r="D245" s="32">
        <f t="shared" si="76"/>
        <v>8.6139255694662538</v>
      </c>
      <c r="E245" s="32">
        <f t="shared" si="76"/>
        <v>8.7293597175084834</v>
      </c>
      <c r="F245" s="32">
        <f t="shared" si="76"/>
        <v>7.3589505068165124</v>
      </c>
      <c r="G245" s="32">
        <f t="shared" si="76"/>
        <v>6.9161614504939042</v>
      </c>
      <c r="H245" s="32">
        <f t="shared" si="76"/>
        <v>7.2461362709644801</v>
      </c>
      <c r="I245" s="32">
        <f t="shared" si="76"/>
        <v>7.576330437067595</v>
      </c>
      <c r="J245" s="32">
        <f t="shared" si="76"/>
        <v>7.4511679445448804</v>
      </c>
      <c r="K245" s="32">
        <f t="shared" si="76"/>
        <v>7.0558465678525781</v>
      </c>
      <c r="L245" s="32">
        <f t="shared" si="76"/>
        <v>7.0924433265417512</v>
      </c>
      <c r="M245" s="32">
        <f t="shared" si="76"/>
        <v>8.7173271927728262</v>
      </c>
      <c r="N245" s="96">
        <f t="shared" si="76"/>
        <v>6.9853923087610292</v>
      </c>
    </row>
    <row r="246" spans="1:14" x14ac:dyDescent="0.25">
      <c r="A246" s="25" t="s">
        <v>99</v>
      </c>
      <c r="B246" s="32">
        <f t="shared" ref="B246:N246" si="77">MIN(B202:B241)</f>
        <v>66.400000000000006</v>
      </c>
      <c r="C246" s="32">
        <f t="shared" si="77"/>
        <v>65.400000000000006</v>
      </c>
      <c r="D246" s="32">
        <f t="shared" si="77"/>
        <v>65.8</v>
      </c>
      <c r="E246" s="32">
        <f t="shared" si="77"/>
        <v>65.3</v>
      </c>
      <c r="F246" s="32">
        <f t="shared" si="77"/>
        <v>70.5</v>
      </c>
      <c r="G246" s="32">
        <f t="shared" si="77"/>
        <v>73.8</v>
      </c>
      <c r="H246" s="32">
        <f t="shared" si="77"/>
        <v>75.2</v>
      </c>
      <c r="I246" s="32">
        <f t="shared" si="77"/>
        <v>72.7</v>
      </c>
      <c r="J246" s="32">
        <f t="shared" si="77"/>
        <v>73.2</v>
      </c>
      <c r="K246" s="32">
        <f t="shared" si="77"/>
        <v>73.099999999999994</v>
      </c>
      <c r="L246" s="32">
        <f t="shared" si="77"/>
        <v>73.8</v>
      </c>
      <c r="M246" s="32">
        <f t="shared" si="77"/>
        <v>68.8</v>
      </c>
      <c r="N246" s="96">
        <f t="shared" si="77"/>
        <v>73.24166666666666</v>
      </c>
    </row>
    <row r="247" spans="1:14" x14ac:dyDescent="0.25">
      <c r="A247" s="25" t="s">
        <v>100</v>
      </c>
      <c r="B247" s="32">
        <f t="shared" ref="B247:N247" si="78">MAX(B202:B241)</f>
        <v>93.2</v>
      </c>
      <c r="C247" s="32">
        <f t="shared" si="78"/>
        <v>89.5</v>
      </c>
      <c r="D247" s="32">
        <f t="shared" si="78"/>
        <v>89.6</v>
      </c>
      <c r="E247" s="32">
        <f t="shared" si="78"/>
        <v>89.6</v>
      </c>
      <c r="F247" s="32">
        <f t="shared" si="78"/>
        <v>91.7</v>
      </c>
      <c r="G247" s="32">
        <f t="shared" si="78"/>
        <v>98.8</v>
      </c>
      <c r="H247" s="32">
        <f t="shared" si="78"/>
        <v>99</v>
      </c>
      <c r="I247" s="32">
        <f t="shared" si="78"/>
        <v>99.5</v>
      </c>
      <c r="J247" s="32">
        <f t="shared" si="78"/>
        <v>99.2</v>
      </c>
      <c r="K247" s="32">
        <f t="shared" si="78"/>
        <v>98.7</v>
      </c>
      <c r="L247" s="32">
        <f t="shared" si="78"/>
        <v>98.7</v>
      </c>
      <c r="M247" s="32">
        <f t="shared" si="78"/>
        <v>97.7</v>
      </c>
      <c r="N247" s="96">
        <f t="shared" si="78"/>
        <v>91.875</v>
      </c>
    </row>
    <row r="248" spans="1:14" x14ac:dyDescent="0.25">
      <c r="A248" s="25" t="s">
        <v>101</v>
      </c>
      <c r="B248" s="32">
        <f t="shared" ref="B248:N248" si="79">QUARTILE(B202:B241,1)</f>
        <v>74.449999999999989</v>
      </c>
      <c r="C248" s="32">
        <f t="shared" si="79"/>
        <v>72.599999999999994</v>
      </c>
      <c r="D248" s="32">
        <f t="shared" si="79"/>
        <v>70.75</v>
      </c>
      <c r="E248" s="32">
        <f t="shared" si="79"/>
        <v>72.400000000000006</v>
      </c>
      <c r="F248" s="32">
        <f t="shared" si="79"/>
        <v>77.849999999999994</v>
      </c>
      <c r="G248" s="32">
        <f t="shared" si="79"/>
        <v>81.599999999999994</v>
      </c>
      <c r="H248" s="32">
        <f t="shared" si="79"/>
        <v>81</v>
      </c>
      <c r="I248" s="32">
        <f t="shared" si="79"/>
        <v>81.599999999999994</v>
      </c>
      <c r="J248" s="32">
        <f t="shared" si="79"/>
        <v>81.974999999999994</v>
      </c>
      <c r="K248" s="32">
        <f t="shared" si="79"/>
        <v>82.6</v>
      </c>
      <c r="L248" s="32">
        <f t="shared" si="79"/>
        <v>81.775000000000006</v>
      </c>
      <c r="M248" s="32">
        <f t="shared" si="79"/>
        <v>77.699999999999989</v>
      </c>
      <c r="N248" s="96">
        <f t="shared" si="79"/>
        <v>78.016666666666666</v>
      </c>
    </row>
    <row r="249" spans="1:14" x14ac:dyDescent="0.25">
      <c r="A249" s="25" t="s">
        <v>102</v>
      </c>
      <c r="B249" s="32">
        <f t="shared" ref="B249:N249" si="80">QUARTILE(B202:B241,2)</f>
        <v>80.563999999999993</v>
      </c>
      <c r="C249" s="32">
        <f t="shared" si="80"/>
        <v>78.099999999999994</v>
      </c>
      <c r="D249" s="32">
        <f t="shared" si="80"/>
        <v>76</v>
      </c>
      <c r="E249" s="32">
        <f t="shared" si="80"/>
        <v>79.022000000000006</v>
      </c>
      <c r="F249" s="32">
        <f t="shared" si="80"/>
        <v>83.8</v>
      </c>
      <c r="G249" s="32">
        <f t="shared" si="80"/>
        <v>85.3</v>
      </c>
      <c r="H249" s="32">
        <f t="shared" si="80"/>
        <v>86</v>
      </c>
      <c r="I249" s="32">
        <f t="shared" si="80"/>
        <v>88.227999999999994</v>
      </c>
      <c r="J249" s="32">
        <f t="shared" si="80"/>
        <v>89.335999999999999</v>
      </c>
      <c r="K249" s="32">
        <f t="shared" si="80"/>
        <v>88.45</v>
      </c>
      <c r="L249" s="32">
        <f t="shared" si="80"/>
        <v>88.488500000000002</v>
      </c>
      <c r="M249" s="32">
        <f t="shared" si="80"/>
        <v>85.180999999999997</v>
      </c>
      <c r="N249" s="96">
        <f t="shared" si="80"/>
        <v>85.160583333333335</v>
      </c>
    </row>
    <row r="250" spans="1:14" x14ac:dyDescent="0.25">
      <c r="A250" s="25" t="s">
        <v>103</v>
      </c>
      <c r="B250" s="32">
        <f t="shared" ref="B250:N250" si="81">QUARTILE(B202:B241,3)</f>
        <v>86</v>
      </c>
      <c r="C250" s="32">
        <f t="shared" si="81"/>
        <v>83.35</v>
      </c>
      <c r="D250" s="32">
        <f t="shared" si="81"/>
        <v>81.900000000000006</v>
      </c>
      <c r="E250" s="32">
        <f t="shared" si="81"/>
        <v>83.674999999999997</v>
      </c>
      <c r="F250" s="32">
        <f t="shared" si="81"/>
        <v>89.124499999999998</v>
      </c>
      <c r="G250" s="32">
        <f t="shared" si="81"/>
        <v>91.1</v>
      </c>
      <c r="H250" s="32">
        <f t="shared" si="81"/>
        <v>91.3</v>
      </c>
      <c r="I250" s="32">
        <f t="shared" si="81"/>
        <v>91.5</v>
      </c>
      <c r="J250" s="32">
        <f t="shared" si="81"/>
        <v>91.652749999999997</v>
      </c>
      <c r="K250" s="32">
        <f t="shared" si="81"/>
        <v>91.212999999999994</v>
      </c>
      <c r="L250" s="32">
        <f t="shared" si="81"/>
        <v>91.640500000000003</v>
      </c>
      <c r="M250" s="32">
        <f t="shared" si="81"/>
        <v>88.75</v>
      </c>
      <c r="N250" s="96">
        <f t="shared" si="81"/>
        <v>87.216666666666683</v>
      </c>
    </row>
    <row r="253" spans="1:14" ht="18.75" x14ac:dyDescent="0.3">
      <c r="A253" s="26" t="s">
        <v>106</v>
      </c>
    </row>
    <row r="254" spans="1:14" ht="15.75" x14ac:dyDescent="0.25">
      <c r="A254" s="23" t="s">
        <v>113</v>
      </c>
      <c r="N254" s="91"/>
    </row>
    <row r="255" spans="1:14" ht="15.75" x14ac:dyDescent="0.25">
      <c r="A255" s="24" t="s">
        <v>14</v>
      </c>
      <c r="B255" s="93" t="s">
        <v>82</v>
      </c>
      <c r="C255" s="93" t="s">
        <v>83</v>
      </c>
      <c r="D255" s="93" t="s">
        <v>84</v>
      </c>
      <c r="E255" s="93" t="s">
        <v>85</v>
      </c>
      <c r="F255" s="93" t="s">
        <v>86</v>
      </c>
      <c r="G255" s="93" t="s">
        <v>87</v>
      </c>
      <c r="H255" s="93" t="s">
        <v>88</v>
      </c>
      <c r="I255" s="93" t="s">
        <v>89</v>
      </c>
      <c r="J255" s="93" t="s">
        <v>90</v>
      </c>
      <c r="K255" s="93" t="s">
        <v>91</v>
      </c>
      <c r="L255" s="93" t="s">
        <v>92</v>
      </c>
      <c r="M255" s="93" t="s">
        <v>93</v>
      </c>
      <c r="N255" s="94" t="s">
        <v>94</v>
      </c>
    </row>
    <row r="256" spans="1:14" x14ac:dyDescent="0.25">
      <c r="A256" s="2">
        <v>2001</v>
      </c>
      <c r="B256" s="32"/>
      <c r="C256" s="32"/>
      <c r="D256" s="32"/>
      <c r="E256" s="32"/>
      <c r="F256" s="32"/>
      <c r="G256" s="32"/>
      <c r="H256" s="32"/>
      <c r="I256" s="32"/>
      <c r="J256" s="32">
        <v>90.6</v>
      </c>
      <c r="K256" s="32">
        <v>91.3</v>
      </c>
      <c r="L256" s="32">
        <v>93.8</v>
      </c>
      <c r="M256" s="32">
        <v>96.7</v>
      </c>
      <c r="N256" s="96"/>
    </row>
    <row r="257" spans="1:14" x14ac:dyDescent="0.25">
      <c r="A257" s="2">
        <v>2002</v>
      </c>
      <c r="B257" s="32">
        <v>95.2</v>
      </c>
      <c r="C257" s="32">
        <v>92.4</v>
      </c>
      <c r="D257" s="32">
        <v>92.1</v>
      </c>
      <c r="E257" s="32">
        <v>93.5</v>
      </c>
      <c r="F257" s="32">
        <v>92.1</v>
      </c>
      <c r="G257" s="32">
        <v>92.9</v>
      </c>
      <c r="H257" s="32">
        <v>94.8</v>
      </c>
      <c r="I257" s="32">
        <v>94.4</v>
      </c>
      <c r="J257" s="32">
        <v>95.8</v>
      </c>
      <c r="K257" s="32"/>
      <c r="L257" s="32"/>
      <c r="M257" s="32"/>
      <c r="N257" s="96"/>
    </row>
    <row r="258" spans="1:14" x14ac:dyDescent="0.25">
      <c r="A258" s="2">
        <v>2004</v>
      </c>
      <c r="B258" s="32">
        <v>93.1</v>
      </c>
      <c r="C258" s="32">
        <v>91.3</v>
      </c>
      <c r="D258" s="32">
        <v>89.8</v>
      </c>
      <c r="E258" s="32">
        <v>91.8</v>
      </c>
      <c r="F258" s="32">
        <v>96.3</v>
      </c>
      <c r="G258" s="32">
        <v>98.6</v>
      </c>
      <c r="H258" s="32">
        <v>95</v>
      </c>
      <c r="I258" s="32">
        <v>94</v>
      </c>
      <c r="J258" s="32">
        <v>91.2</v>
      </c>
      <c r="K258" s="32">
        <v>92</v>
      </c>
      <c r="L258" s="32">
        <v>92.9</v>
      </c>
      <c r="M258" s="32">
        <v>94.6</v>
      </c>
      <c r="N258" s="96">
        <f t="shared" ref="N258:N274" si="82">AVERAGE(B258:M258)</f>
        <v>93.383333333333326</v>
      </c>
    </row>
    <row r="259" spans="1:14" x14ac:dyDescent="0.25">
      <c r="A259" s="2">
        <v>2005</v>
      </c>
      <c r="B259" s="32"/>
      <c r="C259" s="32"/>
      <c r="D259" s="32"/>
      <c r="E259" s="32">
        <v>91.9</v>
      </c>
      <c r="F259" s="32"/>
      <c r="G259" s="32">
        <v>92</v>
      </c>
      <c r="H259" s="32">
        <v>92.4</v>
      </c>
      <c r="I259" s="32">
        <v>91.8</v>
      </c>
      <c r="J259" s="32">
        <v>91.1</v>
      </c>
      <c r="K259" s="32">
        <v>90.7</v>
      </c>
      <c r="L259" s="32">
        <v>92.5</v>
      </c>
      <c r="M259" s="32">
        <v>90</v>
      </c>
      <c r="N259" s="96"/>
    </row>
    <row r="260" spans="1:14" x14ac:dyDescent="0.25">
      <c r="A260" s="2">
        <v>2006</v>
      </c>
      <c r="B260" s="32">
        <v>93.1</v>
      </c>
      <c r="C260" s="32">
        <v>91.2</v>
      </c>
      <c r="D260" s="32">
        <v>90.1</v>
      </c>
      <c r="E260" s="32"/>
      <c r="F260" s="32"/>
      <c r="G260" s="32">
        <v>93.5</v>
      </c>
      <c r="H260" s="32">
        <v>94.7</v>
      </c>
      <c r="I260" s="32">
        <v>94.2</v>
      </c>
      <c r="J260" s="32">
        <v>94.5</v>
      </c>
      <c r="K260" s="32">
        <v>92.6</v>
      </c>
      <c r="L260" s="32">
        <v>95.2</v>
      </c>
      <c r="M260" s="32">
        <v>94.8</v>
      </c>
      <c r="N260" s="96">
        <f t="shared" si="82"/>
        <v>93.39</v>
      </c>
    </row>
    <row r="261" spans="1:14" x14ac:dyDescent="0.25">
      <c r="A261" s="2">
        <v>2007</v>
      </c>
      <c r="B261" s="32">
        <v>92.6</v>
      </c>
      <c r="C261" s="32">
        <v>90.7</v>
      </c>
      <c r="D261" s="32">
        <v>90</v>
      </c>
      <c r="E261" s="32">
        <v>92</v>
      </c>
      <c r="F261" s="32">
        <v>94.2</v>
      </c>
      <c r="G261" s="32">
        <v>94.2</v>
      </c>
      <c r="H261" s="32">
        <v>95</v>
      </c>
      <c r="I261" s="32">
        <v>94.4</v>
      </c>
      <c r="J261" s="32">
        <v>93.7</v>
      </c>
      <c r="K261" s="32">
        <v>92.7</v>
      </c>
      <c r="L261" s="32">
        <v>95.9</v>
      </c>
      <c r="M261" s="32">
        <v>95.2</v>
      </c>
      <c r="N261" s="96">
        <f t="shared" si="82"/>
        <v>93.38333333333334</v>
      </c>
    </row>
    <row r="262" spans="1:14" x14ac:dyDescent="0.25">
      <c r="A262" s="2">
        <v>2008</v>
      </c>
      <c r="B262" s="32">
        <v>91.4</v>
      </c>
      <c r="C262" s="32">
        <v>91.4</v>
      </c>
      <c r="D262" s="32">
        <v>88.7</v>
      </c>
      <c r="E262" s="32">
        <v>88.2</v>
      </c>
      <c r="F262" s="32">
        <v>90.5</v>
      </c>
      <c r="G262" s="32">
        <v>93.2</v>
      </c>
      <c r="H262" s="32">
        <v>94</v>
      </c>
      <c r="I262" s="32">
        <v>93.7</v>
      </c>
      <c r="J262" s="32">
        <v>91.5</v>
      </c>
      <c r="K262" s="32">
        <v>90.3</v>
      </c>
      <c r="L262" s="32">
        <v>94.5</v>
      </c>
      <c r="M262" s="32">
        <v>93.2</v>
      </c>
      <c r="N262" s="96">
        <f t="shared" si="82"/>
        <v>91.716666666666654</v>
      </c>
    </row>
    <row r="263" spans="1:14" x14ac:dyDescent="0.25">
      <c r="A263" s="2">
        <v>2009</v>
      </c>
      <c r="B263" s="32">
        <v>91.2</v>
      </c>
      <c r="C263" s="32">
        <v>90.6</v>
      </c>
      <c r="D263" s="32">
        <v>89.3</v>
      </c>
      <c r="E263" s="32">
        <v>89.7</v>
      </c>
      <c r="F263" s="32">
        <v>91.7</v>
      </c>
      <c r="G263" s="32">
        <v>91.7</v>
      </c>
      <c r="H263" s="32">
        <v>93.2</v>
      </c>
      <c r="I263" s="32">
        <v>93.1</v>
      </c>
      <c r="J263" s="32">
        <v>92</v>
      </c>
      <c r="K263" s="32">
        <v>91.5</v>
      </c>
      <c r="L263" s="32">
        <v>94.3</v>
      </c>
      <c r="M263" s="32">
        <v>92.2</v>
      </c>
      <c r="N263" s="96">
        <f t="shared" si="82"/>
        <v>91.708333333333329</v>
      </c>
    </row>
    <row r="264" spans="1:14" x14ac:dyDescent="0.25">
      <c r="A264" s="2">
        <v>2010</v>
      </c>
      <c r="B264" s="32">
        <v>90.5</v>
      </c>
      <c r="C264" s="32">
        <v>90.8</v>
      </c>
      <c r="D264" s="32">
        <v>90.3</v>
      </c>
      <c r="E264" s="32">
        <v>90.3</v>
      </c>
      <c r="F264" s="32">
        <v>89.4</v>
      </c>
      <c r="G264" s="32">
        <v>91</v>
      </c>
      <c r="H264" s="32">
        <v>90.9</v>
      </c>
      <c r="I264" s="32">
        <v>91.9</v>
      </c>
      <c r="J264" s="32">
        <v>90.1</v>
      </c>
      <c r="K264" s="32">
        <v>94.1</v>
      </c>
      <c r="L264" s="32">
        <v>95.8</v>
      </c>
      <c r="M264" s="32">
        <v>97.4</v>
      </c>
      <c r="N264" s="96">
        <f t="shared" si="82"/>
        <v>91.875</v>
      </c>
    </row>
    <row r="265" spans="1:14" x14ac:dyDescent="0.25">
      <c r="A265" s="2">
        <v>2011</v>
      </c>
      <c r="B265" s="32">
        <v>95.9</v>
      </c>
      <c r="C265" s="32">
        <v>94.6</v>
      </c>
      <c r="D265" s="32">
        <v>96.1</v>
      </c>
      <c r="E265" s="32">
        <v>98.2</v>
      </c>
      <c r="F265" s="32"/>
      <c r="G265" s="32"/>
      <c r="H265" s="32"/>
      <c r="I265" s="32"/>
      <c r="J265" s="32">
        <v>91</v>
      </c>
      <c r="K265" s="32">
        <v>90.9</v>
      </c>
      <c r="L265" s="32">
        <v>94.4</v>
      </c>
      <c r="M265" s="32"/>
      <c r="N265" s="96"/>
    </row>
    <row r="266" spans="1:14" x14ac:dyDescent="0.25">
      <c r="A266" s="2">
        <v>2012</v>
      </c>
      <c r="B266" s="32">
        <v>90.7</v>
      </c>
      <c r="C266" s="32">
        <v>90.1</v>
      </c>
      <c r="D266" s="32">
        <v>90.3</v>
      </c>
      <c r="E266" s="32">
        <v>92.2</v>
      </c>
      <c r="F266" s="32">
        <v>93.2</v>
      </c>
      <c r="G266" s="32">
        <v>92.6</v>
      </c>
      <c r="H266" s="32">
        <v>94.7</v>
      </c>
      <c r="I266" s="32">
        <v>93.8</v>
      </c>
      <c r="J266" s="32">
        <v>92.3</v>
      </c>
      <c r="K266" s="32"/>
      <c r="L266" s="32"/>
      <c r="M266" s="32">
        <v>92.2</v>
      </c>
      <c r="N266" s="96"/>
    </row>
    <row r="267" spans="1:14" x14ac:dyDescent="0.25">
      <c r="A267" s="2">
        <v>2013</v>
      </c>
      <c r="B267" s="32">
        <v>91.1</v>
      </c>
      <c r="C267" s="32">
        <v>90.7</v>
      </c>
      <c r="D267" s="32">
        <v>90.7</v>
      </c>
      <c r="E267" s="32">
        <v>90.6</v>
      </c>
      <c r="F267" s="32">
        <v>92.8</v>
      </c>
      <c r="G267" s="32">
        <v>93.1</v>
      </c>
      <c r="H267" s="32">
        <v>94.3</v>
      </c>
      <c r="I267" s="32">
        <v>93.7</v>
      </c>
      <c r="J267" s="32">
        <v>92.5</v>
      </c>
      <c r="K267" s="32">
        <v>93.8</v>
      </c>
      <c r="L267" s="32">
        <v>92.5</v>
      </c>
      <c r="M267" s="32">
        <v>93.3</v>
      </c>
      <c r="N267" s="96">
        <f t="shared" si="82"/>
        <v>92.424999999999997</v>
      </c>
    </row>
    <row r="268" spans="1:14" x14ac:dyDescent="0.25">
      <c r="A268" s="2">
        <v>2014</v>
      </c>
      <c r="B268" s="32">
        <v>92.2</v>
      </c>
      <c r="C268" s="32">
        <v>90.5</v>
      </c>
      <c r="D268" s="32">
        <v>88.9</v>
      </c>
      <c r="E268" s="32">
        <v>91.4</v>
      </c>
      <c r="F268" s="32">
        <v>93.2</v>
      </c>
      <c r="G268" s="32">
        <v>94.5</v>
      </c>
      <c r="H268" s="32">
        <v>93.8</v>
      </c>
      <c r="I268" s="32">
        <v>91.8</v>
      </c>
      <c r="J268" s="32">
        <v>92.9</v>
      </c>
      <c r="K268" s="32">
        <v>93</v>
      </c>
      <c r="L268" s="32">
        <v>94.8</v>
      </c>
      <c r="N268" s="96">
        <f t="shared" si="82"/>
        <v>92.454545454545439</v>
      </c>
    </row>
    <row r="269" spans="1:14" x14ac:dyDescent="0.25">
      <c r="A269" s="2">
        <v>2015</v>
      </c>
      <c r="B269" s="32"/>
      <c r="C269" s="32"/>
      <c r="D269" s="32"/>
      <c r="E269" s="32"/>
      <c r="F269" s="32">
        <v>93.061999999999998</v>
      </c>
      <c r="G269" s="32">
        <v>90.600999999999999</v>
      </c>
      <c r="H269" s="32">
        <v>91.76</v>
      </c>
      <c r="I269" s="32">
        <v>91.941000000000003</v>
      </c>
      <c r="J269" s="32">
        <v>92.626000000000005</v>
      </c>
      <c r="K269" s="32">
        <v>91.215000000000003</v>
      </c>
      <c r="L269" s="32">
        <v>93.003</v>
      </c>
      <c r="M269" s="32">
        <v>91.471999999999994</v>
      </c>
    </row>
    <row r="270" spans="1:14" x14ac:dyDescent="0.25">
      <c r="A270" s="2">
        <v>2016</v>
      </c>
      <c r="B270" s="32">
        <v>86.62</v>
      </c>
      <c r="C270" s="32">
        <v>83.847999999999999</v>
      </c>
      <c r="D270" s="32">
        <v>83.796000000000006</v>
      </c>
      <c r="E270" s="32">
        <v>83.572999999999993</v>
      </c>
      <c r="F270" s="32">
        <v>89.757999999999996</v>
      </c>
      <c r="G270" s="32">
        <v>91.218999999999994</v>
      </c>
      <c r="H270" s="32">
        <v>94.093999999999994</v>
      </c>
      <c r="I270" s="32">
        <v>92.052000000000007</v>
      </c>
      <c r="J270" s="32">
        <v>92.227999999999994</v>
      </c>
      <c r="K270" s="32">
        <v>91.488</v>
      </c>
      <c r="L270" s="32">
        <v>94.387</v>
      </c>
      <c r="M270" s="32">
        <v>92.594999999999999</v>
      </c>
      <c r="N270" s="96">
        <f t="shared" si="82"/>
        <v>89.638166666666663</v>
      </c>
    </row>
    <row r="271" spans="1:14" x14ac:dyDescent="0.25">
      <c r="A271" s="2">
        <v>2017</v>
      </c>
      <c r="B271" s="32">
        <v>86.319000000000003</v>
      </c>
      <c r="C271" s="32">
        <v>83.69</v>
      </c>
      <c r="D271" s="32">
        <v>85.135000000000005</v>
      </c>
      <c r="E271" s="32">
        <v>86.424999999999997</v>
      </c>
      <c r="F271" s="32">
        <v>91.489000000000004</v>
      </c>
      <c r="G271" s="32">
        <v>90.272999999999996</v>
      </c>
      <c r="H271" s="32">
        <v>93.275000000000006</v>
      </c>
      <c r="I271" s="32">
        <v>91.563999999999993</v>
      </c>
      <c r="J271" s="32">
        <v>90.182000000000002</v>
      </c>
      <c r="K271" s="32">
        <v>89.61</v>
      </c>
      <c r="L271" s="32">
        <v>92.718000000000004</v>
      </c>
      <c r="M271" s="32">
        <v>92.299000000000007</v>
      </c>
      <c r="N271" s="96">
        <f t="shared" si="82"/>
        <v>89.41491666666667</v>
      </c>
    </row>
    <row r="272" spans="1:14" x14ac:dyDescent="0.25">
      <c r="A272" s="2">
        <v>2018</v>
      </c>
      <c r="B272" s="32">
        <v>93.052999999999997</v>
      </c>
      <c r="C272" s="32">
        <v>84.540999999999997</v>
      </c>
      <c r="D272" s="32">
        <v>85.617999999999995</v>
      </c>
      <c r="E272" s="32">
        <v>88.298000000000002</v>
      </c>
      <c r="F272" s="32">
        <v>90.290999999999997</v>
      </c>
      <c r="G272" s="32">
        <v>93.406000000000006</v>
      </c>
      <c r="H272" s="32">
        <v>93.869</v>
      </c>
      <c r="I272" s="32">
        <v>92.444000000000003</v>
      </c>
      <c r="J272" s="32">
        <v>93.858000000000004</v>
      </c>
      <c r="K272" s="32">
        <v>91.837000000000003</v>
      </c>
      <c r="L272" s="32">
        <v>96.527000000000001</v>
      </c>
      <c r="M272" s="32">
        <v>90.617000000000004</v>
      </c>
      <c r="N272" s="96">
        <f t="shared" si="82"/>
        <v>91.196583333333322</v>
      </c>
    </row>
    <row r="273" spans="1:14" x14ac:dyDescent="0.25">
      <c r="A273" s="2">
        <v>2019</v>
      </c>
      <c r="B273" s="32">
        <v>87.501999999999995</v>
      </c>
      <c r="C273" s="32">
        <v>86.701999999999998</v>
      </c>
      <c r="D273" s="32">
        <v>84.524000000000001</v>
      </c>
      <c r="E273" s="32">
        <v>87.313000000000002</v>
      </c>
      <c r="F273" s="32">
        <v>92.387</v>
      </c>
      <c r="G273" s="32">
        <v>94.692999999999998</v>
      </c>
      <c r="H273" s="32">
        <v>95.036000000000001</v>
      </c>
      <c r="I273" s="32">
        <v>94.686000000000007</v>
      </c>
      <c r="J273" s="32">
        <v>92.429000000000002</v>
      </c>
      <c r="K273" s="32">
        <v>91.81</v>
      </c>
      <c r="L273" s="32">
        <v>95.194000000000003</v>
      </c>
      <c r="M273" s="32">
        <v>95.606999999999999</v>
      </c>
      <c r="N273" s="96">
        <f t="shared" si="82"/>
        <v>91.490249999999989</v>
      </c>
    </row>
    <row r="274" spans="1:14" x14ac:dyDescent="0.25">
      <c r="A274" s="2">
        <v>2020</v>
      </c>
      <c r="B274" s="32">
        <v>90.015000000000001</v>
      </c>
      <c r="C274" s="32">
        <v>87.542000000000002</v>
      </c>
      <c r="D274" s="32">
        <v>81.968999999999994</v>
      </c>
      <c r="E274" s="32">
        <v>88.531999999999996</v>
      </c>
      <c r="F274" s="32">
        <v>92.06</v>
      </c>
      <c r="G274" s="32">
        <v>94.055999999999997</v>
      </c>
      <c r="H274" s="32">
        <v>94.611999999999995</v>
      </c>
      <c r="I274" s="32">
        <v>92.016000000000005</v>
      </c>
      <c r="J274" s="32">
        <v>91.203999999999994</v>
      </c>
      <c r="K274" s="32">
        <v>91.302000000000007</v>
      </c>
      <c r="L274" s="32">
        <v>91.01</v>
      </c>
      <c r="M274" s="32">
        <v>93.665999999999997</v>
      </c>
      <c r="N274" s="96">
        <f t="shared" si="82"/>
        <v>90.665333333333322</v>
      </c>
    </row>
    <row r="276" spans="1:14" x14ac:dyDescent="0.25">
      <c r="A276" s="25" t="s">
        <v>96</v>
      </c>
      <c r="B276" s="32">
        <f>AVERAGE(B256:B274)</f>
        <v>91.281812500000015</v>
      </c>
      <c r="C276" s="32">
        <f t="shared" ref="C276:N276" si="83">AVERAGE(C256:C274)</f>
        <v>89.413937500000003</v>
      </c>
      <c r="D276" s="32">
        <f t="shared" si="83"/>
        <v>88.583875000000006</v>
      </c>
      <c r="E276" s="32">
        <f t="shared" si="83"/>
        <v>90.246312500000002</v>
      </c>
      <c r="F276" s="32">
        <f t="shared" si="83"/>
        <v>92.16313333333332</v>
      </c>
      <c r="G276" s="32">
        <f t="shared" si="83"/>
        <v>93.032235294117655</v>
      </c>
      <c r="H276" s="32">
        <f t="shared" si="83"/>
        <v>93.849764705882379</v>
      </c>
      <c r="I276" s="32">
        <f t="shared" si="83"/>
        <v>93.029588235294113</v>
      </c>
      <c r="J276" s="32">
        <f t="shared" si="83"/>
        <v>92.196157894736842</v>
      </c>
      <c r="K276" s="32">
        <f t="shared" si="83"/>
        <v>91.774235294117631</v>
      </c>
      <c r="L276" s="32">
        <f t="shared" si="83"/>
        <v>94.084647058823521</v>
      </c>
      <c r="M276" s="32">
        <f t="shared" si="83"/>
        <v>93.491</v>
      </c>
      <c r="N276" s="96">
        <f t="shared" si="83"/>
        <v>91.749343240093225</v>
      </c>
    </row>
    <row r="277" spans="1:14" x14ac:dyDescent="0.25">
      <c r="A277" s="25" t="s">
        <v>97</v>
      </c>
      <c r="B277" s="32">
        <f>STDEV(B256:B274)</f>
        <v>2.7357693182174549</v>
      </c>
      <c r="C277" s="32">
        <f t="shared" ref="C277:N277" si="84">STDEV(C256:C274)</f>
        <v>3.1951728689540424</v>
      </c>
      <c r="D277" s="32">
        <f t="shared" si="84"/>
        <v>3.5542157292432304</v>
      </c>
      <c r="E277" s="32">
        <f t="shared" si="84"/>
        <v>3.3297450696962789</v>
      </c>
      <c r="F277" s="32">
        <f t="shared" si="84"/>
        <v>1.79384646048917</v>
      </c>
      <c r="G277" s="32">
        <f t="shared" si="84"/>
        <v>1.9796187615741749</v>
      </c>
      <c r="H277" s="32">
        <f t="shared" si="84"/>
        <v>1.2039871536592346</v>
      </c>
      <c r="I277" s="32">
        <f t="shared" si="84"/>
        <v>1.1254828440953439</v>
      </c>
      <c r="J277" s="32">
        <f t="shared" si="84"/>
        <v>1.4960638081741899</v>
      </c>
      <c r="K277" s="32">
        <f t="shared" si="84"/>
        <v>1.1806739881002151</v>
      </c>
      <c r="L277" s="32">
        <f t="shared" si="84"/>
        <v>1.4704795111279374</v>
      </c>
      <c r="M277" s="32">
        <f t="shared" si="84"/>
        <v>2.100025523654415</v>
      </c>
      <c r="N277" s="96">
        <f t="shared" si="84"/>
        <v>1.3057031157124084</v>
      </c>
    </row>
    <row r="278" spans="1:14" x14ac:dyDescent="0.25">
      <c r="A278" s="25" t="s">
        <v>98</v>
      </c>
      <c r="B278" s="32">
        <f t="shared" ref="B278:N278" si="85">B277/B276*100</f>
        <v>2.9970584975155425</v>
      </c>
      <c r="C278" s="32">
        <f t="shared" si="85"/>
        <v>3.5734617647881155</v>
      </c>
      <c r="D278" s="32">
        <f t="shared" si="85"/>
        <v>4.0122603907801846</v>
      </c>
      <c r="E278" s="32">
        <f t="shared" si="85"/>
        <v>3.6896189743999552</v>
      </c>
      <c r="F278" s="32">
        <f t="shared" si="85"/>
        <v>1.9463818075729162</v>
      </c>
      <c r="G278" s="32">
        <f t="shared" si="85"/>
        <v>2.1278847652275474</v>
      </c>
      <c r="H278" s="32">
        <f t="shared" si="85"/>
        <v>1.2828877700785224</v>
      </c>
      <c r="I278" s="32">
        <f t="shared" si="85"/>
        <v>1.2098117012500671</v>
      </c>
      <c r="J278" s="32">
        <f t="shared" si="85"/>
        <v>1.6226964792635843</v>
      </c>
      <c r="K278" s="32">
        <f t="shared" si="85"/>
        <v>1.2864983122075566</v>
      </c>
      <c r="L278" s="32">
        <f t="shared" si="85"/>
        <v>1.5629324837755574</v>
      </c>
      <c r="M278" s="32">
        <f t="shared" si="85"/>
        <v>2.2462328177625812</v>
      </c>
      <c r="N278" s="96">
        <f t="shared" si="85"/>
        <v>1.4231198498016426</v>
      </c>
    </row>
    <row r="279" spans="1:14" x14ac:dyDescent="0.25">
      <c r="A279" s="25" t="s">
        <v>99</v>
      </c>
      <c r="B279" s="32">
        <f>MIN(B256:B274)</f>
        <v>86.319000000000003</v>
      </c>
      <c r="C279" s="32">
        <f t="shared" ref="C279:N279" si="86">MIN(C256:C274)</f>
        <v>83.69</v>
      </c>
      <c r="D279" s="32">
        <f t="shared" si="86"/>
        <v>81.968999999999994</v>
      </c>
      <c r="E279" s="32">
        <f t="shared" si="86"/>
        <v>83.572999999999993</v>
      </c>
      <c r="F279" s="32">
        <f t="shared" si="86"/>
        <v>89.4</v>
      </c>
      <c r="G279" s="32">
        <f t="shared" si="86"/>
        <v>90.272999999999996</v>
      </c>
      <c r="H279" s="32">
        <f t="shared" si="86"/>
        <v>90.9</v>
      </c>
      <c r="I279" s="32">
        <f t="shared" si="86"/>
        <v>91.563999999999993</v>
      </c>
      <c r="J279" s="32">
        <f t="shared" si="86"/>
        <v>90.1</v>
      </c>
      <c r="K279" s="32">
        <f t="shared" si="86"/>
        <v>89.61</v>
      </c>
      <c r="L279" s="32">
        <f t="shared" si="86"/>
        <v>91.01</v>
      </c>
      <c r="M279" s="32">
        <f t="shared" si="86"/>
        <v>90</v>
      </c>
      <c r="N279" s="96">
        <f t="shared" si="86"/>
        <v>89.41491666666667</v>
      </c>
    </row>
    <row r="280" spans="1:14" x14ac:dyDescent="0.25">
      <c r="A280" s="25" t="s">
        <v>100</v>
      </c>
      <c r="B280" s="32">
        <f>MAX(B256:B274)</f>
        <v>95.9</v>
      </c>
      <c r="C280" s="32">
        <f t="shared" ref="C280:N280" si="87">MAX(C256:C274)</f>
        <v>94.6</v>
      </c>
      <c r="D280" s="32">
        <f t="shared" si="87"/>
        <v>96.1</v>
      </c>
      <c r="E280" s="32">
        <f t="shared" si="87"/>
        <v>98.2</v>
      </c>
      <c r="F280" s="32">
        <f t="shared" si="87"/>
        <v>96.3</v>
      </c>
      <c r="G280" s="32">
        <f t="shared" si="87"/>
        <v>98.6</v>
      </c>
      <c r="H280" s="32">
        <f t="shared" si="87"/>
        <v>95.036000000000001</v>
      </c>
      <c r="I280" s="32">
        <f t="shared" si="87"/>
        <v>94.686000000000007</v>
      </c>
      <c r="J280" s="32">
        <f t="shared" si="87"/>
        <v>95.8</v>
      </c>
      <c r="K280" s="32">
        <f t="shared" si="87"/>
        <v>94.1</v>
      </c>
      <c r="L280" s="32">
        <f t="shared" si="87"/>
        <v>96.527000000000001</v>
      </c>
      <c r="M280" s="32">
        <f t="shared" si="87"/>
        <v>97.4</v>
      </c>
      <c r="N280" s="96">
        <f t="shared" si="87"/>
        <v>93.39</v>
      </c>
    </row>
    <row r="281" spans="1:14" x14ac:dyDescent="0.25">
      <c r="A281" s="25" t="s">
        <v>101</v>
      </c>
      <c r="B281" s="32">
        <f>QUARTILE(B256:B274,1)</f>
        <v>90.378749999999997</v>
      </c>
      <c r="C281" s="32">
        <f t="shared" ref="C281:N281" si="88">QUARTILE(C256:C274,1)</f>
        <v>87.331999999999994</v>
      </c>
      <c r="D281" s="32">
        <f t="shared" si="88"/>
        <v>85.497249999999994</v>
      </c>
      <c r="E281" s="32">
        <f t="shared" si="88"/>
        <v>88.273499999999999</v>
      </c>
      <c r="F281" s="32">
        <f t="shared" si="88"/>
        <v>90.994500000000002</v>
      </c>
      <c r="G281" s="32">
        <f t="shared" si="88"/>
        <v>91.7</v>
      </c>
      <c r="H281" s="32">
        <f t="shared" si="88"/>
        <v>93.275000000000006</v>
      </c>
      <c r="I281" s="32">
        <f t="shared" si="88"/>
        <v>91.941000000000003</v>
      </c>
      <c r="J281" s="32">
        <f t="shared" si="88"/>
        <v>91.15</v>
      </c>
      <c r="K281" s="32">
        <f t="shared" si="88"/>
        <v>91.215000000000003</v>
      </c>
      <c r="L281" s="32">
        <f t="shared" si="88"/>
        <v>92.9</v>
      </c>
      <c r="M281" s="32">
        <f t="shared" si="88"/>
        <v>92.2</v>
      </c>
      <c r="N281" s="96">
        <f t="shared" si="88"/>
        <v>91.196583333333322</v>
      </c>
    </row>
    <row r="282" spans="1:14" x14ac:dyDescent="0.25">
      <c r="A282" s="25" t="s">
        <v>102</v>
      </c>
      <c r="B282" s="32">
        <f>QUARTILE(B256:B274,2)</f>
        <v>91.300000000000011</v>
      </c>
      <c r="C282" s="32">
        <f t="shared" ref="C282:N282" si="89">QUARTILE(C256:C274,2)</f>
        <v>90.65</v>
      </c>
      <c r="D282" s="32">
        <f t="shared" si="89"/>
        <v>89.55</v>
      </c>
      <c r="E282" s="32">
        <f t="shared" si="89"/>
        <v>90.449999999999989</v>
      </c>
      <c r="F282" s="32">
        <f t="shared" si="89"/>
        <v>92.1</v>
      </c>
      <c r="G282" s="32">
        <f t="shared" si="89"/>
        <v>93.1</v>
      </c>
      <c r="H282" s="32">
        <f t="shared" si="89"/>
        <v>94.093999999999994</v>
      </c>
      <c r="I282" s="32">
        <f t="shared" si="89"/>
        <v>93.1</v>
      </c>
      <c r="J282" s="32">
        <f t="shared" si="89"/>
        <v>92.227999999999994</v>
      </c>
      <c r="K282" s="32">
        <f t="shared" si="89"/>
        <v>91.5</v>
      </c>
      <c r="L282" s="32">
        <f t="shared" si="89"/>
        <v>94.387</v>
      </c>
      <c r="M282" s="32">
        <f t="shared" si="89"/>
        <v>93.25</v>
      </c>
      <c r="N282" s="96">
        <f t="shared" si="89"/>
        <v>91.716666666666654</v>
      </c>
    </row>
    <row r="283" spans="1:14" x14ac:dyDescent="0.25">
      <c r="A283" s="25" t="s">
        <v>103</v>
      </c>
      <c r="B283" s="32">
        <f>QUARTILE(B256:B274,3)</f>
        <v>93.064750000000004</v>
      </c>
      <c r="C283" s="32">
        <f t="shared" ref="C283:N283" si="90">QUARTILE(C256:C274,3)</f>
        <v>91.224999999999994</v>
      </c>
      <c r="D283" s="32">
        <f t="shared" si="90"/>
        <v>90.3</v>
      </c>
      <c r="E283" s="32">
        <f t="shared" si="90"/>
        <v>91.925000000000011</v>
      </c>
      <c r="F283" s="32">
        <f t="shared" si="90"/>
        <v>93.131</v>
      </c>
      <c r="G283" s="32">
        <f t="shared" si="90"/>
        <v>94.055999999999997</v>
      </c>
      <c r="H283" s="32">
        <f t="shared" si="90"/>
        <v>94.7</v>
      </c>
      <c r="I283" s="32">
        <f t="shared" si="90"/>
        <v>94</v>
      </c>
      <c r="J283" s="32">
        <f t="shared" si="90"/>
        <v>92.763000000000005</v>
      </c>
      <c r="K283" s="32">
        <f t="shared" si="90"/>
        <v>92.6</v>
      </c>
      <c r="L283" s="32">
        <f t="shared" si="90"/>
        <v>95.194000000000003</v>
      </c>
      <c r="M283" s="32">
        <f t="shared" si="90"/>
        <v>94.9</v>
      </c>
      <c r="N283" s="96">
        <f t="shared" si="90"/>
        <v>92.454545454545439</v>
      </c>
    </row>
    <row r="286" spans="1:14" ht="18.75" x14ac:dyDescent="0.3">
      <c r="A286" s="26" t="s">
        <v>107</v>
      </c>
    </row>
    <row r="287" spans="1:14" ht="15.75" x14ac:dyDescent="0.25">
      <c r="A287" s="23" t="s">
        <v>113</v>
      </c>
      <c r="N287" s="91"/>
    </row>
    <row r="288" spans="1:14" ht="15.75" x14ac:dyDescent="0.25">
      <c r="A288" s="24" t="s">
        <v>14</v>
      </c>
      <c r="B288" s="93" t="s">
        <v>82</v>
      </c>
      <c r="C288" s="93" t="s">
        <v>83</v>
      </c>
      <c r="D288" s="93" t="s">
        <v>84</v>
      </c>
      <c r="E288" s="93" t="s">
        <v>85</v>
      </c>
      <c r="F288" s="93" t="s">
        <v>86</v>
      </c>
      <c r="G288" s="93" t="s">
        <v>87</v>
      </c>
      <c r="H288" s="93" t="s">
        <v>88</v>
      </c>
      <c r="I288" s="93" t="s">
        <v>89</v>
      </c>
      <c r="J288" s="93" t="s">
        <v>90</v>
      </c>
      <c r="K288" s="93" t="s">
        <v>91</v>
      </c>
      <c r="L288" s="93" t="s">
        <v>92</v>
      </c>
      <c r="M288" s="93" t="s">
        <v>93</v>
      </c>
      <c r="N288" s="94" t="s">
        <v>94</v>
      </c>
    </row>
    <row r="289" spans="1:14" x14ac:dyDescent="0.25">
      <c r="A289" s="2">
        <v>1975</v>
      </c>
      <c r="B289" s="32">
        <v>68.400000000000006</v>
      </c>
      <c r="C289" s="32">
        <v>74.099999999999994</v>
      </c>
      <c r="D289" s="32">
        <v>76.5</v>
      </c>
      <c r="E289" s="32">
        <v>75.099999999999994</v>
      </c>
      <c r="F289" s="32">
        <v>84.3</v>
      </c>
      <c r="G289" s="32">
        <v>83.2</v>
      </c>
      <c r="H289" s="32"/>
      <c r="I289" s="32"/>
      <c r="J289" s="32"/>
      <c r="K289" s="32"/>
      <c r="L289" s="32"/>
      <c r="M289" s="32"/>
      <c r="N289" s="96"/>
    </row>
    <row r="290" spans="1:14" x14ac:dyDescent="0.25">
      <c r="A290" s="2">
        <v>1976</v>
      </c>
      <c r="B290" s="32"/>
      <c r="C290" s="32"/>
      <c r="D290" s="32">
        <v>77.8</v>
      </c>
      <c r="E290" s="32">
        <v>50.4</v>
      </c>
      <c r="F290" s="32"/>
      <c r="G290" s="32"/>
      <c r="H290" s="32">
        <v>62.2</v>
      </c>
      <c r="I290" s="32">
        <v>74.599999999999994</v>
      </c>
      <c r="J290" s="32">
        <v>81.400000000000006</v>
      </c>
      <c r="K290" s="32">
        <v>85.1</v>
      </c>
      <c r="L290" s="32">
        <v>86</v>
      </c>
      <c r="M290" s="32">
        <v>78.8</v>
      </c>
      <c r="N290" s="96"/>
    </row>
    <row r="291" spans="1:14" x14ac:dyDescent="0.25">
      <c r="A291" s="2">
        <v>1977</v>
      </c>
      <c r="B291" s="32">
        <v>74.599999999999994</v>
      </c>
      <c r="C291" s="32">
        <v>73.3</v>
      </c>
      <c r="D291" s="32">
        <v>72.5</v>
      </c>
      <c r="E291" s="32">
        <v>73.2</v>
      </c>
      <c r="F291" s="32">
        <v>80.099999999999994</v>
      </c>
      <c r="G291" s="32">
        <v>82.1</v>
      </c>
      <c r="H291" s="32">
        <v>79.900000000000006</v>
      </c>
      <c r="I291" s="32">
        <v>81.5</v>
      </c>
      <c r="J291" s="32">
        <v>77.900000000000006</v>
      </c>
      <c r="K291" s="32">
        <v>82.2</v>
      </c>
      <c r="L291" s="32">
        <v>84.1</v>
      </c>
      <c r="M291" s="32">
        <v>80.8</v>
      </c>
      <c r="N291" s="96">
        <f t="shared" ref="N291:N333" si="91">AVERAGE(B291:M291)</f>
        <v>78.516666666666666</v>
      </c>
    </row>
    <row r="292" spans="1:14" x14ac:dyDescent="0.25">
      <c r="A292" s="2">
        <v>1978</v>
      </c>
      <c r="B292" s="32">
        <v>74.5</v>
      </c>
      <c r="C292" s="32">
        <v>75.5</v>
      </c>
      <c r="D292" s="32">
        <v>73.8</v>
      </c>
      <c r="E292" s="32">
        <v>77</v>
      </c>
      <c r="F292" s="32">
        <v>79.5</v>
      </c>
      <c r="G292" s="32">
        <v>84.6</v>
      </c>
      <c r="H292" s="32">
        <v>85.6</v>
      </c>
      <c r="I292" s="32">
        <v>85.1</v>
      </c>
      <c r="J292" s="32">
        <v>83.7</v>
      </c>
      <c r="K292" s="32">
        <v>83.1</v>
      </c>
      <c r="L292" s="32">
        <v>83.7</v>
      </c>
      <c r="M292" s="32">
        <v>76.099999999999994</v>
      </c>
      <c r="N292" s="96">
        <f t="shared" si="91"/>
        <v>80.183333333333351</v>
      </c>
    </row>
    <row r="293" spans="1:14" x14ac:dyDescent="0.25">
      <c r="A293" s="2">
        <v>1979</v>
      </c>
      <c r="B293" s="32">
        <v>66.7</v>
      </c>
      <c r="C293" s="32">
        <v>65.900000000000006</v>
      </c>
      <c r="D293" s="32">
        <v>63.6</v>
      </c>
      <c r="E293" s="32">
        <v>71.099999999999994</v>
      </c>
      <c r="F293" s="32">
        <v>82</v>
      </c>
      <c r="G293" s="32">
        <v>83.1</v>
      </c>
      <c r="H293" s="32">
        <v>82.8</v>
      </c>
      <c r="I293" s="32">
        <v>84</v>
      </c>
      <c r="J293" s="32">
        <v>85.3</v>
      </c>
      <c r="K293" s="32">
        <v>84.3</v>
      </c>
      <c r="L293" s="32">
        <v>85.5</v>
      </c>
      <c r="M293" s="32">
        <v>77.400000000000006</v>
      </c>
      <c r="N293" s="96">
        <f t="shared" si="91"/>
        <v>77.641666666666652</v>
      </c>
    </row>
    <row r="294" spans="1:14" x14ac:dyDescent="0.25">
      <c r="A294" s="2">
        <v>1980</v>
      </c>
      <c r="B294" s="32">
        <v>75.400000000000006</v>
      </c>
      <c r="C294" s="32">
        <v>74</v>
      </c>
      <c r="D294" s="32">
        <v>71.400000000000006</v>
      </c>
      <c r="E294" s="32">
        <v>71.3</v>
      </c>
      <c r="F294" s="32">
        <v>74.5</v>
      </c>
      <c r="G294" s="32">
        <v>77.599999999999994</v>
      </c>
      <c r="H294" s="32">
        <v>79.099999999999994</v>
      </c>
      <c r="I294" s="32">
        <v>79.400000000000006</v>
      </c>
      <c r="J294" s="32">
        <v>79.3</v>
      </c>
      <c r="K294" s="32">
        <v>80.7</v>
      </c>
      <c r="L294" s="32">
        <v>83.4</v>
      </c>
      <c r="M294" s="32">
        <v>83.7</v>
      </c>
      <c r="N294" s="96">
        <f t="shared" si="91"/>
        <v>77.483333333333334</v>
      </c>
    </row>
    <row r="295" spans="1:14" x14ac:dyDescent="0.25">
      <c r="A295" s="2">
        <v>1981</v>
      </c>
      <c r="B295" s="32">
        <v>83.7</v>
      </c>
      <c r="C295" s="32">
        <v>76.599999999999994</v>
      </c>
      <c r="D295" s="32">
        <v>75</v>
      </c>
      <c r="E295" s="32">
        <v>77.2</v>
      </c>
      <c r="F295" s="32">
        <v>75</v>
      </c>
      <c r="G295" s="32">
        <v>79</v>
      </c>
      <c r="H295" s="32">
        <v>79.7</v>
      </c>
      <c r="I295" s="32">
        <v>81.400000000000006</v>
      </c>
      <c r="J295" s="32">
        <v>80.5</v>
      </c>
      <c r="K295" s="32">
        <v>81.5</v>
      </c>
      <c r="L295" s="32">
        <v>84.1</v>
      </c>
      <c r="M295" s="32">
        <v>83.5</v>
      </c>
      <c r="N295" s="96">
        <f t="shared" si="91"/>
        <v>79.766666666666666</v>
      </c>
    </row>
    <row r="296" spans="1:14" x14ac:dyDescent="0.25">
      <c r="A296" s="2">
        <v>1982</v>
      </c>
      <c r="B296" s="32">
        <v>84</v>
      </c>
      <c r="C296" s="32">
        <v>85.8</v>
      </c>
      <c r="D296" s="32">
        <v>79.7</v>
      </c>
      <c r="E296" s="32">
        <v>80.3</v>
      </c>
      <c r="F296" s="32">
        <v>77.7</v>
      </c>
      <c r="G296" s="32">
        <v>78.3</v>
      </c>
      <c r="H296" s="32">
        <v>81.2</v>
      </c>
      <c r="I296" s="32">
        <v>78.599999999999994</v>
      </c>
      <c r="J296" s="32">
        <v>83.9</v>
      </c>
      <c r="K296" s="32">
        <v>88.7</v>
      </c>
      <c r="L296" s="32">
        <v>83.4</v>
      </c>
      <c r="M296" s="32">
        <v>83.9</v>
      </c>
      <c r="N296" s="96">
        <f t="shared" si="91"/>
        <v>82.125</v>
      </c>
    </row>
    <row r="297" spans="1:14" x14ac:dyDescent="0.25">
      <c r="A297" s="2">
        <v>1984</v>
      </c>
      <c r="B297" s="32">
        <v>82.4</v>
      </c>
      <c r="C297" s="32">
        <v>82.2</v>
      </c>
      <c r="D297" s="32">
        <v>80.3</v>
      </c>
      <c r="E297" s="32">
        <v>80.2</v>
      </c>
      <c r="F297" s="32">
        <v>86.5</v>
      </c>
      <c r="G297" s="32">
        <v>89.7</v>
      </c>
      <c r="H297" s="32">
        <v>88.6</v>
      </c>
      <c r="I297" s="32">
        <v>88.7</v>
      </c>
      <c r="J297" s="32">
        <v>89.8</v>
      </c>
      <c r="K297" s="32">
        <v>91.3</v>
      </c>
      <c r="L297" s="32">
        <v>91.7</v>
      </c>
      <c r="M297" s="32">
        <v>90.4</v>
      </c>
      <c r="N297" s="96">
        <f t="shared" si="91"/>
        <v>86.816666666666663</v>
      </c>
    </row>
    <row r="298" spans="1:14" x14ac:dyDescent="0.25">
      <c r="A298" s="2">
        <v>1985</v>
      </c>
      <c r="B298" s="32">
        <v>70.400000000000006</v>
      </c>
      <c r="C298" s="32">
        <v>63.3</v>
      </c>
      <c r="D298" s="32">
        <v>62.1</v>
      </c>
      <c r="E298" s="32">
        <v>62.9</v>
      </c>
      <c r="F298" s="32">
        <v>66.2</v>
      </c>
      <c r="G298" s="32">
        <v>72.7</v>
      </c>
      <c r="H298" s="32">
        <v>80.3</v>
      </c>
      <c r="I298" s="32">
        <v>79.7</v>
      </c>
      <c r="J298" s="32">
        <v>78.3</v>
      </c>
      <c r="K298" s="32">
        <v>78.2</v>
      </c>
      <c r="L298" s="32">
        <v>76.8</v>
      </c>
      <c r="M298" s="32">
        <v>77.099999999999994</v>
      </c>
      <c r="N298" s="96">
        <f t="shared" si="91"/>
        <v>72.333333333333329</v>
      </c>
    </row>
    <row r="299" spans="1:14" x14ac:dyDescent="0.25">
      <c r="A299" s="2">
        <v>1986</v>
      </c>
      <c r="B299" s="32">
        <v>72.3</v>
      </c>
      <c r="C299" s="32">
        <v>67.099999999999994</v>
      </c>
      <c r="D299" s="32">
        <v>69.5</v>
      </c>
      <c r="E299" s="32">
        <v>75.2</v>
      </c>
      <c r="F299" s="32">
        <v>75</v>
      </c>
      <c r="G299" s="32">
        <v>79.5</v>
      </c>
      <c r="H299" s="32">
        <v>79.900000000000006</v>
      </c>
      <c r="I299" s="32">
        <v>79</v>
      </c>
      <c r="J299" s="32">
        <v>79.7</v>
      </c>
      <c r="K299" s="32">
        <v>83.6</v>
      </c>
      <c r="L299" s="32">
        <v>74.7</v>
      </c>
      <c r="M299" s="32">
        <v>72.8</v>
      </c>
      <c r="N299" s="96">
        <f t="shared" si="91"/>
        <v>75.691666666666677</v>
      </c>
    </row>
    <row r="300" spans="1:14" x14ac:dyDescent="0.25">
      <c r="A300" s="2">
        <v>1987</v>
      </c>
      <c r="B300" s="32">
        <v>66.7</v>
      </c>
      <c r="C300" s="32">
        <v>70.7</v>
      </c>
      <c r="D300" s="32">
        <v>74.8</v>
      </c>
      <c r="E300" s="32">
        <v>78.7</v>
      </c>
      <c r="F300" s="32">
        <v>83.3</v>
      </c>
      <c r="G300" s="32">
        <v>85</v>
      </c>
      <c r="H300" s="32">
        <v>85.3</v>
      </c>
      <c r="I300" s="32">
        <v>84.8</v>
      </c>
      <c r="J300" s="32">
        <v>81.2</v>
      </c>
      <c r="K300" s="32">
        <v>80.099999999999994</v>
      </c>
      <c r="L300" s="32">
        <v>80.400000000000006</v>
      </c>
      <c r="M300" s="32">
        <v>76.099999999999994</v>
      </c>
      <c r="N300" s="96">
        <f t="shared" si="91"/>
        <v>78.924999999999997</v>
      </c>
    </row>
    <row r="301" spans="1:14" x14ac:dyDescent="0.25">
      <c r="A301" s="2">
        <v>1988</v>
      </c>
      <c r="B301" s="32">
        <v>69.099999999999994</v>
      </c>
      <c r="C301" s="32">
        <v>71.2</v>
      </c>
      <c r="D301" s="32">
        <v>68.2</v>
      </c>
      <c r="E301" s="32">
        <v>69.2</v>
      </c>
      <c r="F301" s="32">
        <v>75.599999999999994</v>
      </c>
      <c r="G301" s="32">
        <v>75.900000000000006</v>
      </c>
      <c r="H301" s="32">
        <v>78.7</v>
      </c>
      <c r="I301" s="32">
        <v>76.5</v>
      </c>
      <c r="J301" s="32">
        <v>76.900000000000006</v>
      </c>
      <c r="K301" s="32">
        <v>78.599999999999994</v>
      </c>
      <c r="L301" s="32">
        <v>81.5</v>
      </c>
      <c r="M301" s="32">
        <v>76</v>
      </c>
      <c r="N301" s="96">
        <f t="shared" si="91"/>
        <v>74.783333333333317</v>
      </c>
    </row>
    <row r="302" spans="1:14" x14ac:dyDescent="0.25">
      <c r="A302" s="2">
        <v>1989</v>
      </c>
      <c r="B302" s="32">
        <v>68.599999999999994</v>
      </c>
      <c r="C302" s="32">
        <v>67.900000000000006</v>
      </c>
      <c r="D302" s="32">
        <v>69.400000000000006</v>
      </c>
      <c r="E302" s="32">
        <v>72.099999999999994</v>
      </c>
      <c r="F302" s="32">
        <v>75.900000000000006</v>
      </c>
      <c r="G302" s="32">
        <v>79.599999999999994</v>
      </c>
      <c r="H302" s="32">
        <v>80.7</v>
      </c>
      <c r="I302" s="32">
        <v>82.8</v>
      </c>
      <c r="J302" s="32">
        <v>80.599999999999994</v>
      </c>
      <c r="K302" s="32">
        <v>83</v>
      </c>
      <c r="L302" s="32">
        <v>82.7</v>
      </c>
      <c r="M302" s="32">
        <v>76.3</v>
      </c>
      <c r="N302" s="96">
        <f t="shared" si="91"/>
        <v>76.63333333333334</v>
      </c>
    </row>
    <row r="303" spans="1:14" x14ac:dyDescent="0.25">
      <c r="A303" s="2">
        <v>1990</v>
      </c>
      <c r="B303" s="32">
        <v>74.900000000000006</v>
      </c>
      <c r="C303" s="32">
        <v>69.7</v>
      </c>
      <c r="D303" s="32">
        <v>71.8</v>
      </c>
      <c r="E303" s="32">
        <v>73.099999999999994</v>
      </c>
      <c r="F303" s="32">
        <v>79.8</v>
      </c>
      <c r="G303" s="32">
        <v>80.2</v>
      </c>
      <c r="H303" s="32">
        <v>80.8</v>
      </c>
      <c r="I303" s="32">
        <v>80.900000000000006</v>
      </c>
      <c r="J303" s="32">
        <v>82.3</v>
      </c>
      <c r="K303" s="32">
        <v>79.099999999999994</v>
      </c>
      <c r="L303" s="32">
        <v>76.900000000000006</v>
      </c>
      <c r="M303" s="32">
        <v>72.599999999999994</v>
      </c>
      <c r="N303" s="96">
        <f t="shared" si="91"/>
        <v>76.841666666666654</v>
      </c>
    </row>
    <row r="304" spans="1:14" x14ac:dyDescent="0.25">
      <c r="A304" s="2">
        <v>1991</v>
      </c>
      <c r="B304" s="32">
        <v>69.2</v>
      </c>
      <c r="C304" s="32">
        <v>66.8</v>
      </c>
      <c r="D304" s="32">
        <v>67.2</v>
      </c>
      <c r="E304" s="32">
        <v>67</v>
      </c>
      <c r="F304" s="32">
        <v>74.7</v>
      </c>
      <c r="G304" s="32">
        <v>73.400000000000006</v>
      </c>
      <c r="H304" s="32">
        <v>73.5</v>
      </c>
      <c r="I304" s="32">
        <v>76.099999999999994</v>
      </c>
      <c r="J304" s="32">
        <v>76.599999999999994</v>
      </c>
      <c r="K304" s="32">
        <v>75.2</v>
      </c>
      <c r="L304" s="32">
        <v>77.3</v>
      </c>
      <c r="M304" s="32">
        <v>71</v>
      </c>
      <c r="N304" s="96">
        <f t="shared" si="91"/>
        <v>72.333333333333329</v>
      </c>
    </row>
    <row r="305" spans="1:14" x14ac:dyDescent="0.25">
      <c r="A305" s="2">
        <v>1992</v>
      </c>
      <c r="B305" s="32">
        <v>69.099999999999994</v>
      </c>
      <c r="C305" s="32">
        <v>67.3</v>
      </c>
      <c r="D305" s="32">
        <v>70.099999999999994</v>
      </c>
      <c r="E305" s="32">
        <v>69.7</v>
      </c>
      <c r="F305" s="32">
        <v>75.3</v>
      </c>
      <c r="G305" s="32">
        <v>74.8</v>
      </c>
      <c r="H305" s="32">
        <v>78.7</v>
      </c>
      <c r="I305" s="32">
        <v>81</v>
      </c>
      <c r="J305" s="32">
        <v>86.3</v>
      </c>
      <c r="K305" s="32">
        <v>88.2</v>
      </c>
      <c r="L305" s="32">
        <v>86.6</v>
      </c>
      <c r="M305" s="32">
        <v>79.900000000000006</v>
      </c>
      <c r="N305" s="96">
        <f t="shared" si="91"/>
        <v>77.25</v>
      </c>
    </row>
    <row r="306" spans="1:14" x14ac:dyDescent="0.25">
      <c r="A306" s="2">
        <v>1993</v>
      </c>
      <c r="B306" s="32">
        <v>78.099999999999994</v>
      </c>
      <c r="C306" s="32">
        <v>73.8</v>
      </c>
      <c r="D306" s="32">
        <v>74.900000000000006</v>
      </c>
      <c r="E306" s="32">
        <v>76.7</v>
      </c>
      <c r="F306" s="32">
        <v>79.3</v>
      </c>
      <c r="G306" s="32">
        <v>83.4</v>
      </c>
      <c r="H306" s="32">
        <v>81.599999999999994</v>
      </c>
      <c r="I306" s="32">
        <v>80.5</v>
      </c>
      <c r="J306" s="32">
        <v>80.599999999999994</v>
      </c>
      <c r="K306" s="32">
        <v>81.8</v>
      </c>
      <c r="L306" s="32">
        <v>81.599999999999994</v>
      </c>
      <c r="M306" s="32">
        <v>78.2</v>
      </c>
      <c r="N306" s="96">
        <f t="shared" si="91"/>
        <v>79.208333333333343</v>
      </c>
    </row>
    <row r="307" spans="1:14" x14ac:dyDescent="0.25">
      <c r="A307" s="2">
        <v>1994</v>
      </c>
      <c r="B307" s="32">
        <v>71.2</v>
      </c>
      <c r="C307" s="32">
        <v>70.3</v>
      </c>
      <c r="D307" s="32">
        <v>69.900000000000006</v>
      </c>
      <c r="E307" s="32">
        <v>72.900000000000006</v>
      </c>
      <c r="F307" s="32">
        <v>79.400000000000006</v>
      </c>
      <c r="G307" s="32">
        <v>82.1</v>
      </c>
      <c r="H307" s="32">
        <v>82.3</v>
      </c>
      <c r="I307" s="32">
        <v>84.4</v>
      </c>
      <c r="J307" s="32">
        <v>85.5</v>
      </c>
      <c r="K307" s="32">
        <v>84.6</v>
      </c>
      <c r="L307" s="32">
        <v>85.8</v>
      </c>
      <c r="M307" s="32">
        <v>79.8</v>
      </c>
      <c r="N307" s="96">
        <f t="shared" si="91"/>
        <v>79.016666666666666</v>
      </c>
    </row>
    <row r="308" spans="1:14" x14ac:dyDescent="0.25">
      <c r="A308" s="2">
        <v>1995</v>
      </c>
      <c r="B308" s="32">
        <v>77.2</v>
      </c>
      <c r="C308" s="32">
        <v>72.3</v>
      </c>
      <c r="D308" s="32">
        <v>73.099999999999994</v>
      </c>
      <c r="E308" s="32">
        <v>74.2</v>
      </c>
      <c r="F308" s="32">
        <v>81.400000000000006</v>
      </c>
      <c r="G308" s="32">
        <v>73.7</v>
      </c>
      <c r="H308" s="32">
        <v>75.7</v>
      </c>
      <c r="I308" s="32">
        <v>76</v>
      </c>
      <c r="J308" s="32">
        <v>80</v>
      </c>
      <c r="K308" s="32">
        <v>81.099999999999994</v>
      </c>
      <c r="L308" s="32">
        <v>83.4</v>
      </c>
      <c r="M308" s="32">
        <v>83.1</v>
      </c>
      <c r="N308" s="96">
        <f t="shared" si="91"/>
        <v>77.600000000000009</v>
      </c>
    </row>
    <row r="309" spans="1:14" x14ac:dyDescent="0.25">
      <c r="A309" s="2">
        <v>1996</v>
      </c>
      <c r="B309" s="32">
        <v>79.599999999999994</v>
      </c>
      <c r="C309" s="32">
        <v>76.3</v>
      </c>
      <c r="D309" s="32">
        <v>71.3</v>
      </c>
      <c r="E309" s="32">
        <v>74</v>
      </c>
      <c r="F309" s="32">
        <v>76.5</v>
      </c>
      <c r="G309" s="32">
        <v>78.599999999999994</v>
      </c>
      <c r="H309" s="32">
        <v>79.900000000000006</v>
      </c>
      <c r="I309" s="32">
        <v>78.900000000000006</v>
      </c>
      <c r="J309" s="32">
        <v>78.3</v>
      </c>
      <c r="K309" s="32">
        <v>77.2</v>
      </c>
      <c r="L309" s="32">
        <v>78.7</v>
      </c>
      <c r="M309" s="32">
        <v>74.7</v>
      </c>
      <c r="N309" s="96">
        <f t="shared" si="91"/>
        <v>77</v>
      </c>
    </row>
    <row r="310" spans="1:14" x14ac:dyDescent="0.25">
      <c r="A310" s="2">
        <v>1997</v>
      </c>
      <c r="B310" s="32">
        <v>70.400000000000006</v>
      </c>
      <c r="C310" s="32">
        <v>69.099999999999994</v>
      </c>
      <c r="D310" s="32">
        <v>64.2</v>
      </c>
      <c r="E310" s="32">
        <v>65.900000000000006</v>
      </c>
      <c r="F310" s="32">
        <v>74.7</v>
      </c>
      <c r="G310" s="32">
        <v>75.2</v>
      </c>
      <c r="H310" s="32">
        <v>74.8</v>
      </c>
      <c r="I310" s="32">
        <v>76.8</v>
      </c>
      <c r="J310" s="32">
        <v>77.3</v>
      </c>
      <c r="K310" s="32">
        <v>76.599999999999994</v>
      </c>
      <c r="L310" s="32">
        <v>77.099999999999994</v>
      </c>
      <c r="M310" s="32">
        <v>70.099999999999994</v>
      </c>
      <c r="N310" s="96">
        <f t="shared" si="91"/>
        <v>72.683333333333337</v>
      </c>
    </row>
    <row r="311" spans="1:14" x14ac:dyDescent="0.25">
      <c r="A311" s="2">
        <v>1998</v>
      </c>
      <c r="B311" s="32">
        <v>68.099999999999994</v>
      </c>
      <c r="C311" s="32">
        <v>67.3</v>
      </c>
      <c r="D311" s="32">
        <v>65.5</v>
      </c>
      <c r="E311" s="32">
        <v>69.400000000000006</v>
      </c>
      <c r="F311" s="32">
        <v>73.900000000000006</v>
      </c>
      <c r="G311" s="32">
        <v>75.599999999999994</v>
      </c>
      <c r="H311" s="32">
        <v>75.5</v>
      </c>
      <c r="I311" s="32">
        <v>76.099999999999994</v>
      </c>
      <c r="J311" s="32">
        <v>72.8</v>
      </c>
      <c r="K311" s="32">
        <v>72.900000000000006</v>
      </c>
      <c r="L311" s="32">
        <v>74.2</v>
      </c>
      <c r="M311" s="32">
        <v>75.599999999999994</v>
      </c>
      <c r="N311" s="96">
        <f t="shared" si="91"/>
        <v>72.24166666666666</v>
      </c>
    </row>
    <row r="312" spans="1:14" x14ac:dyDescent="0.25">
      <c r="A312" s="2">
        <v>1999</v>
      </c>
      <c r="B312" s="32">
        <v>70.7</v>
      </c>
      <c r="C312" s="32">
        <v>65.099999999999994</v>
      </c>
      <c r="D312" s="32">
        <v>65.8</v>
      </c>
      <c r="E312" s="32">
        <v>68.7</v>
      </c>
      <c r="F312" s="32">
        <v>71.5</v>
      </c>
      <c r="G312" s="32">
        <v>74.5</v>
      </c>
      <c r="H312" s="32">
        <v>73.5</v>
      </c>
      <c r="I312" s="32">
        <v>74.099999999999994</v>
      </c>
      <c r="J312" s="32"/>
      <c r="K312" s="32"/>
      <c r="L312" s="32"/>
      <c r="M312" s="32"/>
      <c r="N312" s="96"/>
    </row>
    <row r="313" spans="1:14" x14ac:dyDescent="0.25">
      <c r="A313" s="2">
        <v>2000</v>
      </c>
      <c r="B313" s="32">
        <v>68.2</v>
      </c>
      <c r="C313" s="32">
        <v>64.8</v>
      </c>
      <c r="D313" s="32">
        <v>63.2</v>
      </c>
      <c r="E313" s="32">
        <v>67.2</v>
      </c>
      <c r="F313" s="32">
        <v>72.400000000000006</v>
      </c>
      <c r="G313" s="32">
        <v>75.2</v>
      </c>
      <c r="H313" s="32">
        <v>74</v>
      </c>
      <c r="I313" s="32">
        <v>92.6</v>
      </c>
      <c r="J313" s="32">
        <v>90.6</v>
      </c>
      <c r="K313" s="32">
        <v>92</v>
      </c>
      <c r="L313" s="32">
        <v>89.9</v>
      </c>
      <c r="M313" s="32">
        <v>90.4</v>
      </c>
      <c r="N313" s="96">
        <f t="shared" si="91"/>
        <v>78.374999999999986</v>
      </c>
    </row>
    <row r="314" spans="1:14" x14ac:dyDescent="0.25">
      <c r="A314" s="2">
        <v>2001</v>
      </c>
      <c r="B314" s="32">
        <v>86.9</v>
      </c>
      <c r="C314" s="32">
        <v>83.2</v>
      </c>
      <c r="D314" s="32">
        <v>85.1</v>
      </c>
      <c r="E314" s="32">
        <v>85.6</v>
      </c>
      <c r="F314" s="32">
        <v>88.1</v>
      </c>
      <c r="G314" s="32">
        <v>88.6</v>
      </c>
      <c r="H314" s="32">
        <v>90.2</v>
      </c>
      <c r="I314" s="32">
        <v>90.2</v>
      </c>
      <c r="J314" s="32">
        <v>89.6</v>
      </c>
      <c r="K314" s="32">
        <v>89.4</v>
      </c>
      <c r="L314" s="32">
        <v>90.1</v>
      </c>
      <c r="M314" s="32">
        <v>91</v>
      </c>
      <c r="N314" s="96">
        <f t="shared" si="91"/>
        <v>88.166666666666671</v>
      </c>
    </row>
    <row r="315" spans="1:14" x14ac:dyDescent="0.25">
      <c r="A315" s="2">
        <v>2002</v>
      </c>
      <c r="B315" s="32">
        <v>86.3</v>
      </c>
      <c r="C315" s="32">
        <v>82</v>
      </c>
      <c r="D315" s="32">
        <v>82.8</v>
      </c>
      <c r="E315" s="32">
        <v>85.1</v>
      </c>
      <c r="F315" s="32">
        <v>86.2</v>
      </c>
      <c r="G315" s="32">
        <v>88.4</v>
      </c>
      <c r="H315" s="32">
        <v>89.5</v>
      </c>
      <c r="I315" s="32">
        <v>89.8</v>
      </c>
      <c r="J315" s="32">
        <v>89.5</v>
      </c>
      <c r="K315" s="32">
        <v>92.1</v>
      </c>
      <c r="L315" s="32">
        <v>76.3</v>
      </c>
      <c r="M315" s="32">
        <v>80.3</v>
      </c>
      <c r="N315" s="96">
        <f t="shared" si="91"/>
        <v>85.691666666666663</v>
      </c>
    </row>
    <row r="316" spans="1:14" x14ac:dyDescent="0.25">
      <c r="A316" s="2">
        <v>2003</v>
      </c>
      <c r="B316" s="32">
        <v>88.7</v>
      </c>
      <c r="C316" s="32">
        <v>88</v>
      </c>
      <c r="D316" s="32">
        <v>87.9</v>
      </c>
      <c r="E316" s="32">
        <v>86.2</v>
      </c>
      <c r="F316" s="32">
        <v>88.3</v>
      </c>
      <c r="G316" s="32">
        <v>88.7</v>
      </c>
      <c r="H316" s="32">
        <v>87.9</v>
      </c>
      <c r="I316" s="32">
        <v>87.7</v>
      </c>
      <c r="J316" s="32">
        <v>88.9</v>
      </c>
      <c r="K316" s="32">
        <v>87.5</v>
      </c>
      <c r="L316" s="32">
        <v>86.9</v>
      </c>
      <c r="M316" s="32">
        <v>86.7</v>
      </c>
      <c r="N316" s="96">
        <f t="shared" si="91"/>
        <v>87.783333333333346</v>
      </c>
    </row>
    <row r="317" spans="1:14" x14ac:dyDescent="0.25">
      <c r="A317" s="2">
        <v>2004</v>
      </c>
      <c r="B317" s="32">
        <v>81</v>
      </c>
      <c r="C317" s="32">
        <v>81.400000000000006</v>
      </c>
      <c r="D317" s="32">
        <v>79.2</v>
      </c>
      <c r="E317" s="32">
        <v>81.599999999999994</v>
      </c>
      <c r="F317" s="32">
        <v>87.4</v>
      </c>
      <c r="G317" s="32">
        <v>90.9</v>
      </c>
      <c r="H317" s="32">
        <v>91.2</v>
      </c>
      <c r="I317" s="32">
        <v>91.5</v>
      </c>
      <c r="J317" s="32">
        <v>89.5</v>
      </c>
      <c r="K317" s="32">
        <v>90.4</v>
      </c>
      <c r="L317" s="32">
        <v>91.7</v>
      </c>
      <c r="M317" s="32">
        <v>88.3</v>
      </c>
      <c r="N317" s="96">
        <f t="shared" si="91"/>
        <v>87.00833333333334</v>
      </c>
    </row>
    <row r="318" spans="1:14" x14ac:dyDescent="0.25">
      <c r="A318" s="2">
        <v>2005</v>
      </c>
      <c r="B318" s="32"/>
      <c r="C318" s="32"/>
      <c r="D318" s="32"/>
      <c r="E318" s="32">
        <v>88.3</v>
      </c>
      <c r="F318" s="32"/>
      <c r="G318" s="32">
        <v>89.4</v>
      </c>
      <c r="H318" s="32">
        <v>89.9</v>
      </c>
      <c r="I318" s="32">
        <v>90.9</v>
      </c>
      <c r="J318" s="32">
        <v>91.9</v>
      </c>
      <c r="K318" s="32">
        <v>85.7</v>
      </c>
      <c r="L318" s="32">
        <v>87.1</v>
      </c>
      <c r="M318" s="32">
        <v>85.1</v>
      </c>
      <c r="N318" s="96"/>
    </row>
    <row r="319" spans="1:14" x14ac:dyDescent="0.25">
      <c r="A319" s="2">
        <v>2006</v>
      </c>
      <c r="B319" s="32">
        <v>85.3</v>
      </c>
      <c r="C319" s="32">
        <v>85</v>
      </c>
      <c r="D319" s="32">
        <v>84.8</v>
      </c>
      <c r="E319" s="32">
        <v>87</v>
      </c>
      <c r="F319" s="32">
        <v>87.3</v>
      </c>
      <c r="G319" s="32">
        <v>89.8</v>
      </c>
      <c r="H319" s="32">
        <v>92.3</v>
      </c>
      <c r="I319" s="32">
        <v>89.6</v>
      </c>
      <c r="J319" s="32">
        <v>95</v>
      </c>
      <c r="K319" s="32">
        <v>94.5</v>
      </c>
      <c r="L319" s="32">
        <v>90.5</v>
      </c>
      <c r="M319" s="32">
        <v>89.6</v>
      </c>
      <c r="N319" s="96">
        <f t="shared" si="91"/>
        <v>89.225000000000009</v>
      </c>
    </row>
    <row r="320" spans="1:14" x14ac:dyDescent="0.25">
      <c r="A320" s="2">
        <v>2007</v>
      </c>
      <c r="B320" s="32">
        <v>84.7</v>
      </c>
      <c r="C320" s="32">
        <v>84.8</v>
      </c>
      <c r="D320" s="32">
        <v>84</v>
      </c>
      <c r="E320" s="32">
        <v>87.2</v>
      </c>
      <c r="F320" s="32">
        <v>89.9</v>
      </c>
      <c r="G320" s="32">
        <v>90.3</v>
      </c>
      <c r="H320" s="32">
        <v>91</v>
      </c>
      <c r="I320" s="32">
        <v>90.5</v>
      </c>
      <c r="J320" s="32">
        <v>90</v>
      </c>
      <c r="K320" s="32">
        <v>89.1</v>
      </c>
      <c r="L320" s="32">
        <v>91.5</v>
      </c>
      <c r="M320" s="32">
        <v>89.7</v>
      </c>
      <c r="N320" s="96">
        <f t="shared" si="91"/>
        <v>88.558333333333337</v>
      </c>
    </row>
    <row r="321" spans="1:14" x14ac:dyDescent="0.25">
      <c r="A321" s="2">
        <v>2008</v>
      </c>
      <c r="B321" s="32">
        <v>84.2</v>
      </c>
      <c r="C321" s="32">
        <v>85.1</v>
      </c>
      <c r="D321" s="32">
        <v>83.4</v>
      </c>
      <c r="E321" s="32">
        <v>84</v>
      </c>
      <c r="F321" s="32">
        <v>87.2</v>
      </c>
      <c r="G321" s="32">
        <v>90.4</v>
      </c>
      <c r="H321" s="32">
        <v>91.1</v>
      </c>
      <c r="I321" s="32">
        <v>89.8</v>
      </c>
      <c r="J321" s="32">
        <v>92.6</v>
      </c>
      <c r="K321" s="32">
        <v>88.2</v>
      </c>
      <c r="L321" s="32">
        <v>91.3</v>
      </c>
      <c r="M321" s="32">
        <v>89.6</v>
      </c>
      <c r="N321" s="96">
        <f t="shared" si="91"/>
        <v>88.075000000000003</v>
      </c>
    </row>
    <row r="322" spans="1:14" x14ac:dyDescent="0.25">
      <c r="A322" s="2">
        <v>2009</v>
      </c>
      <c r="B322" s="32">
        <v>87.8</v>
      </c>
      <c r="C322" s="32">
        <v>87.4</v>
      </c>
      <c r="D322" s="32">
        <v>86.8</v>
      </c>
      <c r="E322" s="32">
        <v>90.4</v>
      </c>
      <c r="F322" s="32">
        <v>93.8</v>
      </c>
      <c r="G322" s="32">
        <v>92.1</v>
      </c>
      <c r="H322" s="32">
        <v>93.8</v>
      </c>
      <c r="I322" s="32">
        <v>93.8</v>
      </c>
      <c r="J322" s="32">
        <v>91.5</v>
      </c>
      <c r="K322" s="32">
        <v>91.5</v>
      </c>
      <c r="L322" s="32">
        <v>93.1</v>
      </c>
      <c r="M322" s="32">
        <v>88.4</v>
      </c>
      <c r="N322" s="96">
        <f t="shared" si="91"/>
        <v>90.86666666666666</v>
      </c>
    </row>
    <row r="323" spans="1:14" x14ac:dyDescent="0.25">
      <c r="A323" s="2">
        <v>2010</v>
      </c>
      <c r="B323" s="32">
        <v>85.7</v>
      </c>
      <c r="C323" s="32">
        <v>86.3</v>
      </c>
      <c r="D323" s="32">
        <v>86.2</v>
      </c>
      <c r="E323" s="32">
        <v>86.3</v>
      </c>
      <c r="F323" s="32">
        <v>86.4</v>
      </c>
      <c r="G323" s="32">
        <v>88.3</v>
      </c>
      <c r="H323" s="32">
        <v>88.7</v>
      </c>
      <c r="I323" s="32">
        <v>89.1</v>
      </c>
      <c r="J323" s="32">
        <v>87.3</v>
      </c>
      <c r="K323" s="32">
        <v>89.7</v>
      </c>
      <c r="L323" s="32"/>
      <c r="M323" s="32"/>
      <c r="N323" s="96">
        <f t="shared" si="91"/>
        <v>87.4</v>
      </c>
    </row>
    <row r="324" spans="1:14" x14ac:dyDescent="0.25">
      <c r="A324" s="2">
        <v>2011</v>
      </c>
      <c r="B324" s="32"/>
      <c r="C324" s="32">
        <v>75.099999999999994</v>
      </c>
      <c r="D324" s="32">
        <v>72.7</v>
      </c>
      <c r="E324" s="32">
        <v>76</v>
      </c>
      <c r="F324" s="32"/>
      <c r="G324" s="32"/>
      <c r="H324" s="32"/>
      <c r="I324" s="32">
        <v>84.2</v>
      </c>
      <c r="J324" s="32">
        <v>82.9</v>
      </c>
      <c r="K324" s="32">
        <v>79.3</v>
      </c>
      <c r="L324" s="32">
        <v>84.2</v>
      </c>
      <c r="M324" s="32"/>
      <c r="N324" s="96"/>
    </row>
    <row r="325" spans="1:14" x14ac:dyDescent="0.25">
      <c r="A325" s="2">
        <v>2012</v>
      </c>
      <c r="B325" s="32"/>
      <c r="C325" s="32">
        <v>72.5</v>
      </c>
      <c r="D325" s="32">
        <v>74</v>
      </c>
      <c r="E325" s="32">
        <v>78.099999999999994</v>
      </c>
      <c r="F325" s="32">
        <v>82.9</v>
      </c>
      <c r="G325" s="32">
        <v>83.5</v>
      </c>
      <c r="H325" s="32">
        <v>85.3</v>
      </c>
      <c r="I325" s="32">
        <v>85.1</v>
      </c>
      <c r="J325" s="32">
        <v>84.6</v>
      </c>
      <c r="K325" s="32">
        <v>83</v>
      </c>
      <c r="L325" s="32">
        <v>87.8</v>
      </c>
      <c r="M325" s="32">
        <v>84.7</v>
      </c>
      <c r="N325" s="96">
        <f t="shared" si="91"/>
        <v>81.954545454545453</v>
      </c>
    </row>
    <row r="326" spans="1:14" x14ac:dyDescent="0.25">
      <c r="A326" s="2">
        <v>2013</v>
      </c>
      <c r="B326" s="32">
        <v>81.099999999999994</v>
      </c>
      <c r="C326" s="32">
        <v>82.6</v>
      </c>
      <c r="D326" s="32">
        <v>84.9</v>
      </c>
      <c r="E326" s="32">
        <v>84.8</v>
      </c>
      <c r="F326" s="32">
        <v>90.3</v>
      </c>
      <c r="G326" s="32">
        <v>93.2</v>
      </c>
      <c r="H326" s="32">
        <v>93.9</v>
      </c>
      <c r="I326" s="32">
        <v>93</v>
      </c>
      <c r="J326" s="32">
        <v>91.9</v>
      </c>
      <c r="K326" s="32">
        <v>90.9</v>
      </c>
      <c r="L326" s="32">
        <v>90.2</v>
      </c>
      <c r="M326" s="32">
        <v>89.7</v>
      </c>
      <c r="N326" s="96">
        <f t="shared" si="91"/>
        <v>88.875</v>
      </c>
    </row>
    <row r="327" spans="1:14" x14ac:dyDescent="0.25">
      <c r="A327" s="2">
        <v>2014</v>
      </c>
      <c r="B327" s="32"/>
      <c r="C327" s="32">
        <v>75.2</v>
      </c>
      <c r="D327" s="32">
        <v>75.400000000000006</v>
      </c>
      <c r="E327" s="32">
        <v>82.7</v>
      </c>
      <c r="F327" s="32">
        <v>90.8</v>
      </c>
      <c r="G327" s="32">
        <v>91.9</v>
      </c>
      <c r="H327" s="32">
        <v>90.3</v>
      </c>
      <c r="I327" s="32">
        <v>91</v>
      </c>
      <c r="J327" s="32">
        <v>91.2</v>
      </c>
      <c r="K327" s="32">
        <v>91.1</v>
      </c>
      <c r="L327" s="32">
        <v>89.3</v>
      </c>
      <c r="M327" s="32">
        <v>87</v>
      </c>
      <c r="N327" s="96">
        <f t="shared" si="91"/>
        <v>86.899999999999991</v>
      </c>
    </row>
    <row r="328" spans="1:14" x14ac:dyDescent="0.25">
      <c r="A328" s="2">
        <v>2015</v>
      </c>
      <c r="B328" s="32"/>
      <c r="C328" s="32"/>
      <c r="D328" s="32">
        <v>78.018000000000001</v>
      </c>
      <c r="E328" s="32">
        <v>81.808000000000007</v>
      </c>
      <c r="F328" s="32">
        <v>87.367999999999995</v>
      </c>
      <c r="G328" s="32">
        <v>89.448999999999998</v>
      </c>
      <c r="H328" s="32">
        <v>88.94</v>
      </c>
      <c r="I328" s="32">
        <v>89.36</v>
      </c>
      <c r="J328" s="32">
        <v>90.290999999999997</v>
      </c>
      <c r="K328" s="32">
        <v>88.331000000000003</v>
      </c>
      <c r="L328" s="32">
        <v>88.572000000000003</v>
      </c>
      <c r="M328" s="32">
        <v>87.284000000000006</v>
      </c>
    </row>
    <row r="329" spans="1:14" x14ac:dyDescent="0.25">
      <c r="A329" s="2">
        <v>2016</v>
      </c>
      <c r="B329" s="32">
        <v>79.986999999999995</v>
      </c>
      <c r="C329" s="32">
        <v>78.718999999999994</v>
      </c>
      <c r="D329" s="32">
        <v>79.569000000000003</v>
      </c>
      <c r="E329" s="32">
        <v>80.924999999999997</v>
      </c>
      <c r="F329" s="32">
        <v>86.47</v>
      </c>
      <c r="G329" s="32">
        <v>87.748000000000005</v>
      </c>
      <c r="H329" s="32">
        <v>90.200999999999993</v>
      </c>
      <c r="I329" s="32">
        <v>88.224999999999994</v>
      </c>
      <c r="J329" s="32">
        <v>88.608000000000004</v>
      </c>
      <c r="K329" s="32">
        <v>87.701999999999998</v>
      </c>
      <c r="L329" s="32">
        <v>90.421000000000006</v>
      </c>
      <c r="M329" s="32">
        <v>86.71</v>
      </c>
      <c r="N329" s="96">
        <f t="shared" si="91"/>
        <v>85.440416666666678</v>
      </c>
    </row>
    <row r="330" spans="1:14" x14ac:dyDescent="0.25">
      <c r="A330" s="2">
        <v>2017</v>
      </c>
      <c r="B330" s="32">
        <v>79.444999999999993</v>
      </c>
      <c r="C330" s="32">
        <v>79.716999999999999</v>
      </c>
      <c r="D330" s="32">
        <v>79.096000000000004</v>
      </c>
      <c r="E330" s="32">
        <v>81.284999999999997</v>
      </c>
      <c r="F330" s="32">
        <v>87.828000000000003</v>
      </c>
      <c r="G330" s="32">
        <v>86.725999999999999</v>
      </c>
      <c r="H330" s="32">
        <v>88.739000000000004</v>
      </c>
      <c r="I330" s="32">
        <v>87.192999999999998</v>
      </c>
      <c r="J330" s="32">
        <v>86.352999999999994</v>
      </c>
      <c r="K330" s="32">
        <v>85.494</v>
      </c>
      <c r="L330" s="32">
        <v>88.070999999999998</v>
      </c>
      <c r="M330" s="32">
        <v>85.671999999999997</v>
      </c>
      <c r="N330" s="96">
        <f t="shared" si="91"/>
        <v>84.634916666666669</v>
      </c>
    </row>
    <row r="331" spans="1:14" x14ac:dyDescent="0.25">
      <c r="A331" s="2">
        <v>2018</v>
      </c>
      <c r="B331" s="32">
        <v>86.933999999999997</v>
      </c>
      <c r="C331" s="32">
        <v>76.695999999999998</v>
      </c>
      <c r="D331" s="32">
        <v>78.378</v>
      </c>
      <c r="E331" s="32">
        <v>81.593000000000004</v>
      </c>
      <c r="F331" s="32">
        <v>86.084000000000003</v>
      </c>
      <c r="G331" s="32">
        <v>88.917000000000002</v>
      </c>
      <c r="H331" s="32">
        <v>87.751000000000005</v>
      </c>
      <c r="I331" s="32">
        <v>87.835999999999999</v>
      </c>
      <c r="J331" s="32">
        <v>89.998000000000005</v>
      </c>
      <c r="K331" s="32">
        <v>86.661000000000001</v>
      </c>
      <c r="L331" s="32">
        <v>89.787000000000006</v>
      </c>
      <c r="M331" s="32">
        <v>81.290999999999997</v>
      </c>
      <c r="N331" s="96">
        <f t="shared" si="91"/>
        <v>85.160499999999999</v>
      </c>
    </row>
    <row r="332" spans="1:14" x14ac:dyDescent="0.25">
      <c r="A332" s="2">
        <v>2019</v>
      </c>
      <c r="B332" s="32">
        <v>78.117000000000004</v>
      </c>
      <c r="C332" s="32">
        <v>77.956999999999994</v>
      </c>
      <c r="D332" s="32">
        <v>77.552000000000007</v>
      </c>
      <c r="E332" s="32">
        <v>81.304000000000002</v>
      </c>
      <c r="F332" s="32">
        <v>86.656999999999996</v>
      </c>
      <c r="G332" s="32">
        <v>87.233999999999995</v>
      </c>
      <c r="H332" s="32">
        <v>88.21</v>
      </c>
      <c r="I332" s="32">
        <v>88.828999999999994</v>
      </c>
      <c r="J332" s="32">
        <v>87.317999999999998</v>
      </c>
      <c r="K332" s="32">
        <v>86.631</v>
      </c>
      <c r="L332" s="32">
        <v>88.793000000000006</v>
      </c>
      <c r="M332" s="32">
        <v>88.688000000000002</v>
      </c>
      <c r="N332" s="96">
        <f t="shared" si="91"/>
        <v>84.774166666666659</v>
      </c>
    </row>
    <row r="333" spans="1:14" x14ac:dyDescent="0.25">
      <c r="A333" s="2">
        <v>2020</v>
      </c>
      <c r="B333" s="32">
        <v>81.981999999999999</v>
      </c>
      <c r="C333" s="32">
        <v>80.125</v>
      </c>
      <c r="D333" s="32">
        <v>75.150999999999996</v>
      </c>
      <c r="E333" s="32">
        <v>81.641999999999996</v>
      </c>
      <c r="F333" s="32">
        <v>86.295000000000002</v>
      </c>
      <c r="G333" s="32">
        <v>88.429000000000002</v>
      </c>
      <c r="H333" s="32">
        <v>88.238</v>
      </c>
      <c r="I333" s="32">
        <v>88.176000000000002</v>
      </c>
      <c r="J333" s="32">
        <v>87.700999999999993</v>
      </c>
      <c r="K333" s="32">
        <v>86.478999999999999</v>
      </c>
      <c r="L333" s="32">
        <v>86.575999999999993</v>
      </c>
      <c r="M333" s="32">
        <v>86.393000000000001</v>
      </c>
      <c r="N333" s="96">
        <f t="shared" si="91"/>
        <v>84.765583333333353</v>
      </c>
    </row>
    <row r="335" spans="1:14" x14ac:dyDescent="0.25">
      <c r="A335" s="25" t="s">
        <v>96</v>
      </c>
      <c r="B335" s="32">
        <f>AVERAGE(B289:B333)</f>
        <v>77.222179487179503</v>
      </c>
      <c r="C335" s="32">
        <f t="shared" ref="C335:N335" si="92">AVERAGE(C289:C333)</f>
        <v>75.528904761904755</v>
      </c>
      <c r="D335" s="32">
        <f t="shared" si="92"/>
        <v>75.14918181818183</v>
      </c>
      <c r="E335" s="32">
        <f t="shared" si="92"/>
        <v>76.99015555555556</v>
      </c>
      <c r="F335" s="32">
        <f t="shared" si="92"/>
        <v>81.757190476190502</v>
      </c>
      <c r="G335" s="32">
        <f t="shared" si="92"/>
        <v>83.511697674418613</v>
      </c>
      <c r="H335" s="32">
        <f t="shared" si="92"/>
        <v>83.755325581395368</v>
      </c>
      <c r="I335" s="32">
        <f t="shared" si="92"/>
        <v>84.529977272727265</v>
      </c>
      <c r="J335" s="32">
        <f t="shared" si="92"/>
        <v>85.010906976744181</v>
      </c>
      <c r="K335" s="32">
        <f t="shared" si="92"/>
        <v>84.948790697674397</v>
      </c>
      <c r="L335" s="32">
        <f t="shared" si="92"/>
        <v>85.040952380952376</v>
      </c>
      <c r="M335" s="32">
        <f t="shared" si="92"/>
        <v>82.303365853658534</v>
      </c>
      <c r="N335" s="96">
        <f t="shared" si="92"/>
        <v>81.505900738150743</v>
      </c>
    </row>
    <row r="336" spans="1:14" x14ac:dyDescent="0.25">
      <c r="A336" s="25" t="s">
        <v>97</v>
      </c>
      <c r="B336" s="32">
        <f>STDEV(B289:B333)</f>
        <v>7.0633736120019899</v>
      </c>
      <c r="C336" s="32">
        <f t="shared" ref="C336:N336" si="93">STDEV(C289:C333)</f>
        <v>7.0826098428355087</v>
      </c>
      <c r="D336" s="32">
        <f t="shared" si="93"/>
        <v>6.9578940621517678</v>
      </c>
      <c r="E336" s="32">
        <f t="shared" si="93"/>
        <v>7.9168226838214011</v>
      </c>
      <c r="F336" s="32">
        <f t="shared" si="93"/>
        <v>6.4215898541962977</v>
      </c>
      <c r="G336" s="32">
        <f t="shared" si="93"/>
        <v>6.2045662583328163</v>
      </c>
      <c r="H336" s="32">
        <f t="shared" si="93"/>
        <v>6.861997917172693</v>
      </c>
      <c r="I336" s="32">
        <f t="shared" si="93"/>
        <v>5.6989188019394845</v>
      </c>
      <c r="J336" s="32">
        <f t="shared" si="93"/>
        <v>5.4531475568569512</v>
      </c>
      <c r="K336" s="32">
        <f t="shared" si="93"/>
        <v>5.184005073107727</v>
      </c>
      <c r="L336" s="32">
        <f t="shared" si="93"/>
        <v>5.2481890532964357</v>
      </c>
      <c r="M336" s="32">
        <f t="shared" si="93"/>
        <v>6.0962397211563859</v>
      </c>
      <c r="N336" s="96">
        <f t="shared" si="93"/>
        <v>5.5283852760181587</v>
      </c>
    </row>
    <row r="337" spans="1:14" x14ac:dyDescent="0.25">
      <c r="A337" s="25" t="s">
        <v>98</v>
      </c>
      <c r="B337" s="32">
        <f t="shared" ref="B337:N337" si="94">B336/B335*100</f>
        <v>9.1468198112365595</v>
      </c>
      <c r="C337" s="32">
        <f t="shared" si="94"/>
        <v>9.3773501219996938</v>
      </c>
      <c r="D337" s="32">
        <f t="shared" si="94"/>
        <v>9.2587755366198188</v>
      </c>
      <c r="E337" s="32">
        <f t="shared" si="94"/>
        <v>10.282902569418342</v>
      </c>
      <c r="F337" s="32">
        <f t="shared" si="94"/>
        <v>7.8544649306000869</v>
      </c>
      <c r="G337" s="32">
        <f t="shared" si="94"/>
        <v>7.4295774497629514</v>
      </c>
      <c r="H337" s="32">
        <f t="shared" si="94"/>
        <v>8.1929093696902218</v>
      </c>
      <c r="I337" s="32">
        <f t="shared" si="94"/>
        <v>6.741890848441269</v>
      </c>
      <c r="J337" s="32">
        <f t="shared" si="94"/>
        <v>6.4146446036021345</v>
      </c>
      <c r="K337" s="32">
        <f t="shared" si="94"/>
        <v>6.1025060280812768</v>
      </c>
      <c r="L337" s="32">
        <f t="shared" si="94"/>
        <v>6.1713667431503678</v>
      </c>
      <c r="M337" s="32">
        <f t="shared" si="94"/>
        <v>7.4070357365407764</v>
      </c>
      <c r="N337" s="96">
        <f t="shared" si="94"/>
        <v>6.782803730712553</v>
      </c>
    </row>
    <row r="338" spans="1:14" x14ac:dyDescent="0.25">
      <c r="A338" s="25" t="s">
        <v>99</v>
      </c>
      <c r="B338" s="32">
        <f>MIN(B289:B333)</f>
        <v>66.7</v>
      </c>
      <c r="C338" s="32">
        <f t="shared" ref="C338:N338" si="95">MIN(C289:C333)</f>
        <v>63.3</v>
      </c>
      <c r="D338" s="32">
        <f t="shared" si="95"/>
        <v>62.1</v>
      </c>
      <c r="E338" s="32">
        <f t="shared" si="95"/>
        <v>50.4</v>
      </c>
      <c r="F338" s="32">
        <f t="shared" si="95"/>
        <v>66.2</v>
      </c>
      <c r="G338" s="32">
        <f t="shared" si="95"/>
        <v>72.7</v>
      </c>
      <c r="H338" s="32">
        <f t="shared" si="95"/>
        <v>62.2</v>
      </c>
      <c r="I338" s="32">
        <f t="shared" si="95"/>
        <v>74.099999999999994</v>
      </c>
      <c r="J338" s="32">
        <f t="shared" si="95"/>
        <v>72.8</v>
      </c>
      <c r="K338" s="32">
        <f t="shared" si="95"/>
        <v>72.900000000000006</v>
      </c>
      <c r="L338" s="32">
        <f t="shared" si="95"/>
        <v>74.2</v>
      </c>
      <c r="M338" s="32">
        <f t="shared" si="95"/>
        <v>70.099999999999994</v>
      </c>
      <c r="N338" s="96">
        <f t="shared" si="95"/>
        <v>72.24166666666666</v>
      </c>
    </row>
    <row r="339" spans="1:14" x14ac:dyDescent="0.25">
      <c r="A339" s="25" t="s">
        <v>100</v>
      </c>
      <c r="B339" s="32">
        <f>MAX(B289:B333)</f>
        <v>88.7</v>
      </c>
      <c r="C339" s="32">
        <f t="shared" ref="C339:N339" si="96">MAX(C289:C333)</f>
        <v>88</v>
      </c>
      <c r="D339" s="32">
        <f t="shared" si="96"/>
        <v>87.9</v>
      </c>
      <c r="E339" s="32">
        <f t="shared" si="96"/>
        <v>90.4</v>
      </c>
      <c r="F339" s="32">
        <f t="shared" si="96"/>
        <v>93.8</v>
      </c>
      <c r="G339" s="32">
        <f t="shared" si="96"/>
        <v>93.2</v>
      </c>
      <c r="H339" s="32">
        <f t="shared" si="96"/>
        <v>93.9</v>
      </c>
      <c r="I339" s="32">
        <f t="shared" si="96"/>
        <v>93.8</v>
      </c>
      <c r="J339" s="32">
        <f t="shared" si="96"/>
        <v>95</v>
      </c>
      <c r="K339" s="32">
        <f t="shared" si="96"/>
        <v>94.5</v>
      </c>
      <c r="L339" s="32">
        <f t="shared" si="96"/>
        <v>93.1</v>
      </c>
      <c r="M339" s="32">
        <f t="shared" si="96"/>
        <v>91</v>
      </c>
      <c r="N339" s="96">
        <f t="shared" si="96"/>
        <v>90.86666666666666</v>
      </c>
    </row>
    <row r="340" spans="1:14" x14ac:dyDescent="0.25">
      <c r="A340" s="25" t="s">
        <v>101</v>
      </c>
      <c r="B340" s="32">
        <f>QUARTILE(B289:B333,1)</f>
        <v>70.400000000000006</v>
      </c>
      <c r="C340" s="32">
        <f t="shared" ref="C340:N340" si="97">QUARTILE(C289:C333,1)</f>
        <v>69.849999999999994</v>
      </c>
      <c r="D340" s="32">
        <f t="shared" si="97"/>
        <v>70.05</v>
      </c>
      <c r="E340" s="32">
        <f t="shared" si="97"/>
        <v>72.099999999999994</v>
      </c>
      <c r="F340" s="32">
        <f t="shared" si="97"/>
        <v>75.674999999999997</v>
      </c>
      <c r="G340" s="32">
        <f t="shared" si="97"/>
        <v>78.449999999999989</v>
      </c>
      <c r="H340" s="32">
        <f t="shared" si="97"/>
        <v>79.800000000000011</v>
      </c>
      <c r="I340" s="32">
        <f t="shared" si="97"/>
        <v>79.625</v>
      </c>
      <c r="J340" s="32">
        <f t="shared" si="97"/>
        <v>80.55</v>
      </c>
      <c r="K340" s="32">
        <f t="shared" si="97"/>
        <v>81.3</v>
      </c>
      <c r="L340" s="32">
        <f t="shared" si="97"/>
        <v>81.875</v>
      </c>
      <c r="M340" s="32">
        <f t="shared" si="97"/>
        <v>77.099999999999994</v>
      </c>
      <c r="N340" s="96">
        <f t="shared" si="97"/>
        <v>77.366666666666674</v>
      </c>
    </row>
    <row r="341" spans="1:14" x14ac:dyDescent="0.25">
      <c r="A341" s="25" t="s">
        <v>102</v>
      </c>
      <c r="B341" s="32">
        <f>QUARTILE(B289:B333,2)</f>
        <v>78.099999999999994</v>
      </c>
      <c r="C341" s="32">
        <f t="shared" ref="C341:N341" si="98">QUARTILE(C289:C333,2)</f>
        <v>75.150000000000006</v>
      </c>
      <c r="D341" s="32">
        <f t="shared" si="98"/>
        <v>74.95</v>
      </c>
      <c r="E341" s="32">
        <f t="shared" si="98"/>
        <v>77.2</v>
      </c>
      <c r="F341" s="32">
        <f t="shared" si="98"/>
        <v>82.45</v>
      </c>
      <c r="G341" s="32">
        <f t="shared" si="98"/>
        <v>83.5</v>
      </c>
      <c r="H341" s="32">
        <f t="shared" si="98"/>
        <v>85.3</v>
      </c>
      <c r="I341" s="32">
        <f t="shared" si="98"/>
        <v>84.949999999999989</v>
      </c>
      <c r="J341" s="32">
        <f t="shared" si="98"/>
        <v>85.5</v>
      </c>
      <c r="K341" s="32">
        <f t="shared" si="98"/>
        <v>85.494</v>
      </c>
      <c r="L341" s="32">
        <f t="shared" si="98"/>
        <v>85.9</v>
      </c>
      <c r="M341" s="32">
        <f t="shared" si="98"/>
        <v>83.5</v>
      </c>
      <c r="N341" s="96">
        <f t="shared" si="98"/>
        <v>80.183333333333351</v>
      </c>
    </row>
    <row r="342" spans="1:14" x14ac:dyDescent="0.25">
      <c r="A342" s="25" t="s">
        <v>103</v>
      </c>
      <c r="B342" s="32">
        <f>QUARTILE(B289:B333,3)</f>
        <v>83.85</v>
      </c>
      <c r="C342" s="32">
        <f t="shared" ref="C342:N342" si="99">QUARTILE(C289:C333,3)</f>
        <v>81.849999999999994</v>
      </c>
      <c r="D342" s="32">
        <f t="shared" si="99"/>
        <v>79.60175000000001</v>
      </c>
      <c r="E342" s="32">
        <f t="shared" si="99"/>
        <v>81.808000000000007</v>
      </c>
      <c r="F342" s="32">
        <f t="shared" si="99"/>
        <v>87.064250000000001</v>
      </c>
      <c r="G342" s="32">
        <f t="shared" si="99"/>
        <v>88.808500000000009</v>
      </c>
      <c r="H342" s="32">
        <f t="shared" si="99"/>
        <v>89.22</v>
      </c>
      <c r="I342" s="32">
        <f t="shared" si="99"/>
        <v>89.42</v>
      </c>
      <c r="J342" s="32">
        <f t="shared" si="99"/>
        <v>89.699999999999989</v>
      </c>
      <c r="K342" s="32">
        <f t="shared" si="99"/>
        <v>88.9</v>
      </c>
      <c r="L342" s="32">
        <f t="shared" si="99"/>
        <v>89.66525</v>
      </c>
      <c r="M342" s="32">
        <f t="shared" si="99"/>
        <v>87.284000000000006</v>
      </c>
      <c r="N342" s="96">
        <f t="shared" si="99"/>
        <v>86.85833333333332</v>
      </c>
    </row>
    <row r="345" spans="1:14" ht="18.75" x14ac:dyDescent="0.3">
      <c r="A345" s="26" t="s">
        <v>183</v>
      </c>
    </row>
    <row r="346" spans="1:14" ht="15.75" x14ac:dyDescent="0.25">
      <c r="A346" s="23" t="s">
        <v>113</v>
      </c>
      <c r="N346" s="91"/>
    </row>
    <row r="347" spans="1:14" ht="15.75" x14ac:dyDescent="0.25">
      <c r="A347" s="24" t="s">
        <v>14</v>
      </c>
      <c r="B347" s="93" t="s">
        <v>82</v>
      </c>
      <c r="C347" s="93" t="s">
        <v>83</v>
      </c>
      <c r="D347" s="93" t="s">
        <v>84</v>
      </c>
      <c r="E347" s="93" t="s">
        <v>85</v>
      </c>
      <c r="F347" s="93" t="s">
        <v>86</v>
      </c>
      <c r="G347" s="93" t="s">
        <v>87</v>
      </c>
      <c r="H347" s="93" t="s">
        <v>88</v>
      </c>
      <c r="I347" s="93" t="s">
        <v>89</v>
      </c>
      <c r="J347" s="93" t="s">
        <v>90</v>
      </c>
      <c r="K347" s="93" t="s">
        <v>91</v>
      </c>
      <c r="L347" s="93" t="s">
        <v>92</v>
      </c>
      <c r="M347" s="93" t="s">
        <v>93</v>
      </c>
      <c r="N347" s="94" t="s">
        <v>94</v>
      </c>
    </row>
    <row r="348" spans="1:14" x14ac:dyDescent="0.25">
      <c r="A348" s="2">
        <v>2013</v>
      </c>
      <c r="B348" s="32">
        <v>81.102000000000004</v>
      </c>
      <c r="C348" s="32">
        <v>82.585999999999999</v>
      </c>
      <c r="D348" s="32">
        <v>84.918999999999997</v>
      </c>
      <c r="E348" s="32">
        <v>84.838999999999999</v>
      </c>
      <c r="F348" s="32">
        <v>90.29</v>
      </c>
      <c r="G348" s="32">
        <v>93.186999999999998</v>
      </c>
      <c r="H348" s="32">
        <v>93.935000000000002</v>
      </c>
      <c r="I348" s="32">
        <v>93.015000000000001</v>
      </c>
      <c r="J348" s="32">
        <v>91.933999999999997</v>
      </c>
      <c r="K348" s="32">
        <v>90.897999999999996</v>
      </c>
      <c r="L348" s="32">
        <v>90.14</v>
      </c>
      <c r="M348" s="32">
        <v>89.668000000000006</v>
      </c>
      <c r="N348" s="96">
        <f t="shared" ref="N348" si="100">AVERAGE(B348:M348)</f>
        <v>88.876083333333327</v>
      </c>
    </row>
    <row r="349" spans="1:14" x14ac:dyDescent="0.25">
      <c r="A349" s="2">
        <v>2014</v>
      </c>
      <c r="B349"/>
      <c r="C349"/>
      <c r="D349"/>
      <c r="E349"/>
      <c r="F349"/>
      <c r="G349"/>
      <c r="H349"/>
      <c r="I349"/>
      <c r="J349"/>
      <c r="K349"/>
      <c r="L349"/>
      <c r="M349"/>
      <c r="N349" s="96"/>
    </row>
    <row r="350" spans="1:14" x14ac:dyDescent="0.25">
      <c r="A350" s="2">
        <v>2015</v>
      </c>
      <c r="B350" s="32"/>
      <c r="C350" s="32"/>
      <c r="D350" s="32"/>
      <c r="E350" s="32">
        <v>83.201999999999998</v>
      </c>
      <c r="F350" s="32">
        <v>86.971999999999994</v>
      </c>
      <c r="G350" s="32">
        <v>86.036000000000001</v>
      </c>
      <c r="H350" s="32">
        <v>87.143000000000001</v>
      </c>
      <c r="I350" s="32">
        <v>88.012</v>
      </c>
      <c r="J350" s="32">
        <v>88.710999999999999</v>
      </c>
      <c r="K350" s="32">
        <v>88.438000000000002</v>
      </c>
      <c r="L350" s="32">
        <v>89.088999999999999</v>
      </c>
      <c r="M350"/>
    </row>
    <row r="351" spans="1:14" x14ac:dyDescent="0.25">
      <c r="A351" s="2">
        <v>2016</v>
      </c>
      <c r="B351" s="32"/>
      <c r="C351" s="32"/>
      <c r="D351" s="32">
        <v>79.465999999999994</v>
      </c>
      <c r="E351" s="32">
        <v>81.129000000000005</v>
      </c>
      <c r="F351" s="32">
        <v>86.891000000000005</v>
      </c>
      <c r="G351" s="32">
        <v>88.980999999999995</v>
      </c>
      <c r="H351" s="32">
        <v>90.652000000000001</v>
      </c>
      <c r="I351" s="32">
        <v>88.486000000000004</v>
      </c>
      <c r="J351" s="32">
        <v>89.543000000000006</v>
      </c>
      <c r="K351" s="32">
        <v>88.69</v>
      </c>
      <c r="L351" s="32">
        <v>91.004999999999995</v>
      </c>
      <c r="M351" s="32">
        <v>87.334000000000003</v>
      </c>
      <c r="N351" s="96"/>
    </row>
    <row r="352" spans="1:14" x14ac:dyDescent="0.25">
      <c r="A352" s="2">
        <v>2017</v>
      </c>
      <c r="B352" s="32">
        <v>80.518000000000001</v>
      </c>
      <c r="C352" s="32">
        <v>79.376000000000005</v>
      </c>
      <c r="D352" s="32">
        <v>79.486000000000004</v>
      </c>
      <c r="E352" s="32">
        <v>82.11</v>
      </c>
      <c r="F352" s="32">
        <v>89.176000000000002</v>
      </c>
      <c r="G352" s="32">
        <v>87.561000000000007</v>
      </c>
      <c r="H352" s="32">
        <v>89.572999999999993</v>
      </c>
      <c r="I352" s="32">
        <v>88.021000000000001</v>
      </c>
      <c r="J352" s="32">
        <v>87.578000000000003</v>
      </c>
      <c r="K352" s="32">
        <v>87.034000000000006</v>
      </c>
      <c r="L352" s="32">
        <v>89.391000000000005</v>
      </c>
      <c r="M352" s="32">
        <v>86.748000000000005</v>
      </c>
      <c r="N352" s="96">
        <f t="shared" ref="N352:N355" si="101">AVERAGE(B352:M352)</f>
        <v>85.547666666666657</v>
      </c>
    </row>
    <row r="353" spans="1:14" x14ac:dyDescent="0.25">
      <c r="A353" s="2">
        <v>2018</v>
      </c>
      <c r="B353" s="32">
        <v>80.472999999999999</v>
      </c>
      <c r="C353" s="32">
        <v>69.822999999999993</v>
      </c>
      <c r="D353" s="32">
        <v>68.585999999999999</v>
      </c>
      <c r="E353" s="32">
        <v>75.430000000000007</v>
      </c>
      <c r="F353" s="32">
        <v>83.64</v>
      </c>
      <c r="G353" s="32">
        <v>85.736000000000004</v>
      </c>
      <c r="H353" s="32">
        <v>86.79</v>
      </c>
      <c r="I353" s="32">
        <v>87.049000000000007</v>
      </c>
      <c r="J353" s="32">
        <v>88.046999999999997</v>
      </c>
      <c r="K353" s="32">
        <v>85.353999999999999</v>
      </c>
      <c r="L353" s="32">
        <v>87.534000000000006</v>
      </c>
      <c r="M353" s="32">
        <v>78.468999999999994</v>
      </c>
      <c r="N353" s="96">
        <f t="shared" si="101"/>
        <v>81.410916666666665</v>
      </c>
    </row>
    <row r="354" spans="1:14" x14ac:dyDescent="0.25">
      <c r="A354" s="2">
        <v>2019</v>
      </c>
      <c r="B354" s="32">
        <v>79.331000000000003</v>
      </c>
      <c r="C354" s="32">
        <v>79.036000000000001</v>
      </c>
      <c r="D354" s="32">
        <v>77.209999999999994</v>
      </c>
      <c r="E354" s="32">
        <v>81.623999999999995</v>
      </c>
      <c r="F354" s="32">
        <v>87.147999999999996</v>
      </c>
      <c r="G354" s="32">
        <v>88.284999999999997</v>
      </c>
      <c r="H354" s="32">
        <v>88.307000000000002</v>
      </c>
      <c r="I354" s="32">
        <v>88.688000000000002</v>
      </c>
      <c r="J354" s="32">
        <v>88.072999999999993</v>
      </c>
      <c r="K354" s="32">
        <v>87.171999999999997</v>
      </c>
      <c r="L354" s="32">
        <v>88.652000000000001</v>
      </c>
      <c r="M354" s="32">
        <v>89.144999999999996</v>
      </c>
      <c r="N354" s="96">
        <f t="shared" si="101"/>
        <v>85.222583333333333</v>
      </c>
    </row>
    <row r="355" spans="1:14" x14ac:dyDescent="0.25">
      <c r="A355" s="2">
        <v>2020</v>
      </c>
      <c r="B355" s="32">
        <v>82.24</v>
      </c>
      <c r="C355" s="32">
        <v>79.861000000000004</v>
      </c>
      <c r="D355" s="32">
        <v>75.468999999999994</v>
      </c>
      <c r="E355" s="32">
        <v>81.846999999999994</v>
      </c>
      <c r="F355" s="32">
        <v>86.489000000000004</v>
      </c>
      <c r="G355" s="32">
        <v>89.191000000000003</v>
      </c>
      <c r="H355" s="32">
        <v>88.644000000000005</v>
      </c>
      <c r="I355" s="32">
        <v>87.275999999999996</v>
      </c>
      <c r="J355" s="32">
        <v>87.622</v>
      </c>
      <c r="K355" s="32">
        <v>87.792000000000002</v>
      </c>
      <c r="L355" s="32">
        <v>86.034999999999997</v>
      </c>
      <c r="M355" s="32">
        <v>86.509</v>
      </c>
      <c r="N355" s="96">
        <f t="shared" si="101"/>
        <v>84.914583333333326</v>
      </c>
    </row>
    <row r="357" spans="1:14" x14ac:dyDescent="0.25">
      <c r="A357" s="25" t="s">
        <v>96</v>
      </c>
      <c r="B357" s="32">
        <f t="shared" ref="B357:N357" si="102">AVERAGE(B348:B354)</f>
        <v>80.356000000000009</v>
      </c>
      <c r="C357" s="32">
        <f t="shared" si="102"/>
        <v>77.705249999999992</v>
      </c>
      <c r="D357" s="32">
        <f t="shared" si="102"/>
        <v>77.933399999999992</v>
      </c>
      <c r="E357" s="32">
        <f t="shared" si="102"/>
        <v>81.38900000000001</v>
      </c>
      <c r="F357" s="32">
        <f t="shared" si="102"/>
        <v>87.352833333333322</v>
      </c>
      <c r="G357" s="32">
        <f t="shared" si="102"/>
        <v>88.297666666666657</v>
      </c>
      <c r="H357" s="32">
        <f t="shared" si="102"/>
        <v>89.399999999999991</v>
      </c>
      <c r="I357" s="32">
        <f t="shared" si="102"/>
        <v>88.878499999999988</v>
      </c>
      <c r="J357" s="32">
        <f t="shared" si="102"/>
        <v>88.980999999999995</v>
      </c>
      <c r="K357" s="32">
        <f t="shared" si="102"/>
        <v>87.930999999999997</v>
      </c>
      <c r="L357" s="32">
        <f t="shared" si="102"/>
        <v>89.301833333333335</v>
      </c>
      <c r="M357" s="32">
        <f t="shared" si="102"/>
        <v>86.272799999999989</v>
      </c>
      <c r="N357" s="96">
        <f t="shared" si="102"/>
        <v>85.264312499999988</v>
      </c>
    </row>
    <row r="358" spans="1:14" x14ac:dyDescent="0.25">
      <c r="A358" s="25" t="s">
        <v>97</v>
      </c>
      <c r="B358" s="32">
        <f t="shared" ref="B358:N358" si="103">STDEV(B348:B354)</f>
        <v>0.74096198732908458</v>
      </c>
      <c r="C358" s="32">
        <f t="shared" si="103"/>
        <v>5.4928403930328589</v>
      </c>
      <c r="D358" s="32">
        <f t="shared" si="103"/>
        <v>5.9467476657413334</v>
      </c>
      <c r="E358" s="32">
        <f t="shared" si="103"/>
        <v>3.2044286854289608</v>
      </c>
      <c r="F358" s="32">
        <f t="shared" si="103"/>
        <v>2.2863200490453375</v>
      </c>
      <c r="G358" s="32">
        <f t="shared" si="103"/>
        <v>2.7052776320863363</v>
      </c>
      <c r="H358" s="32">
        <f t="shared" si="103"/>
        <v>2.6557279981202888</v>
      </c>
      <c r="I358" s="32">
        <f t="shared" si="103"/>
        <v>2.1040046340253138</v>
      </c>
      <c r="J358" s="32">
        <f t="shared" si="103"/>
        <v>1.5983855604953394</v>
      </c>
      <c r="K358" s="32">
        <f t="shared" si="103"/>
        <v>1.8792465511475591</v>
      </c>
      <c r="L358" s="32">
        <f t="shared" si="103"/>
        <v>1.2003388549349969</v>
      </c>
      <c r="M358" s="32">
        <f t="shared" si="103"/>
        <v>4.5284702383917717</v>
      </c>
      <c r="N358" s="96">
        <f t="shared" si="103"/>
        <v>3.0537178928854396</v>
      </c>
    </row>
    <row r="359" spans="1:14" x14ac:dyDescent="0.25">
      <c r="A359" s="25" t="s">
        <v>98</v>
      </c>
      <c r="B359" s="32">
        <f t="shared" ref="B359:N359" si="104">B358/B357*100</f>
        <v>0.9220991429751163</v>
      </c>
      <c r="C359" s="32">
        <f t="shared" si="104"/>
        <v>7.0688150324886152</v>
      </c>
      <c r="D359" s="32">
        <f t="shared" si="104"/>
        <v>7.6305507853389356</v>
      </c>
      <c r="E359" s="32">
        <f t="shared" si="104"/>
        <v>3.9371766275896745</v>
      </c>
      <c r="F359" s="32">
        <f t="shared" si="104"/>
        <v>2.6173393143653088</v>
      </c>
      <c r="G359" s="32">
        <f t="shared" si="104"/>
        <v>3.0638155392022477</v>
      </c>
      <c r="H359" s="32">
        <f t="shared" si="104"/>
        <v>2.9706129732889139</v>
      </c>
      <c r="I359" s="32">
        <f t="shared" si="104"/>
        <v>2.3672818893492962</v>
      </c>
      <c r="J359" s="32">
        <f t="shared" si="104"/>
        <v>1.796322316556725</v>
      </c>
      <c r="K359" s="32">
        <f t="shared" si="104"/>
        <v>2.1371831903965148</v>
      </c>
      <c r="L359" s="32">
        <f t="shared" si="104"/>
        <v>1.344136856020123</v>
      </c>
      <c r="M359" s="32">
        <f t="shared" si="104"/>
        <v>5.2490127112969232</v>
      </c>
      <c r="N359" s="96">
        <f t="shared" si="104"/>
        <v>3.5814724863763372</v>
      </c>
    </row>
    <row r="360" spans="1:14" x14ac:dyDescent="0.25">
      <c r="A360" s="25" t="s">
        <v>99</v>
      </c>
      <c r="B360" s="32">
        <f t="shared" ref="B360:N360" si="105">MIN(B348:B354)</f>
        <v>79.331000000000003</v>
      </c>
      <c r="C360" s="32">
        <f t="shared" si="105"/>
        <v>69.822999999999993</v>
      </c>
      <c r="D360" s="32">
        <f t="shared" si="105"/>
        <v>68.585999999999999</v>
      </c>
      <c r="E360" s="32">
        <f t="shared" si="105"/>
        <v>75.430000000000007</v>
      </c>
      <c r="F360" s="32">
        <f t="shared" si="105"/>
        <v>83.64</v>
      </c>
      <c r="G360" s="32">
        <f t="shared" si="105"/>
        <v>85.736000000000004</v>
      </c>
      <c r="H360" s="32">
        <f t="shared" si="105"/>
        <v>86.79</v>
      </c>
      <c r="I360" s="32">
        <f t="shared" si="105"/>
        <v>87.049000000000007</v>
      </c>
      <c r="J360" s="32">
        <f t="shared" si="105"/>
        <v>87.578000000000003</v>
      </c>
      <c r="K360" s="32">
        <f t="shared" si="105"/>
        <v>85.353999999999999</v>
      </c>
      <c r="L360" s="32">
        <f t="shared" si="105"/>
        <v>87.534000000000006</v>
      </c>
      <c r="M360" s="32">
        <f t="shared" si="105"/>
        <v>78.468999999999994</v>
      </c>
      <c r="N360" s="96">
        <f t="shared" si="105"/>
        <v>81.410916666666665</v>
      </c>
    </row>
    <row r="361" spans="1:14" x14ac:dyDescent="0.25">
      <c r="A361" s="25" t="s">
        <v>100</v>
      </c>
      <c r="B361" s="32">
        <f t="shared" ref="B361:N361" si="106">MAX(B348:B354)</f>
        <v>81.102000000000004</v>
      </c>
      <c r="C361" s="32">
        <f t="shared" si="106"/>
        <v>82.585999999999999</v>
      </c>
      <c r="D361" s="32">
        <f t="shared" si="106"/>
        <v>84.918999999999997</v>
      </c>
      <c r="E361" s="32">
        <f t="shared" si="106"/>
        <v>84.838999999999999</v>
      </c>
      <c r="F361" s="32">
        <f t="shared" si="106"/>
        <v>90.29</v>
      </c>
      <c r="G361" s="32">
        <f t="shared" si="106"/>
        <v>93.186999999999998</v>
      </c>
      <c r="H361" s="32">
        <f t="shared" si="106"/>
        <v>93.935000000000002</v>
      </c>
      <c r="I361" s="32">
        <f t="shared" si="106"/>
        <v>93.015000000000001</v>
      </c>
      <c r="J361" s="32">
        <f t="shared" si="106"/>
        <v>91.933999999999997</v>
      </c>
      <c r="K361" s="32">
        <f t="shared" si="106"/>
        <v>90.897999999999996</v>
      </c>
      <c r="L361" s="32">
        <f t="shared" si="106"/>
        <v>91.004999999999995</v>
      </c>
      <c r="M361" s="32">
        <f t="shared" si="106"/>
        <v>89.668000000000006</v>
      </c>
      <c r="N361" s="96">
        <f t="shared" si="106"/>
        <v>88.876083333333327</v>
      </c>
    </row>
    <row r="362" spans="1:14" x14ac:dyDescent="0.25">
      <c r="A362" s="25" t="s">
        <v>101</v>
      </c>
      <c r="B362" s="32">
        <f t="shared" ref="B362:N362" si="107">QUARTILE(B348:B354,1)</f>
        <v>80.1875</v>
      </c>
      <c r="C362" s="32">
        <f t="shared" si="107"/>
        <v>76.732749999999996</v>
      </c>
      <c r="D362" s="32">
        <f t="shared" si="107"/>
        <v>77.209999999999994</v>
      </c>
      <c r="E362" s="32">
        <f t="shared" si="107"/>
        <v>81.252750000000006</v>
      </c>
      <c r="F362" s="32">
        <f t="shared" si="107"/>
        <v>86.911249999999995</v>
      </c>
      <c r="G362" s="32">
        <f t="shared" si="107"/>
        <v>86.417249999999996</v>
      </c>
      <c r="H362" s="32">
        <f t="shared" si="107"/>
        <v>87.433999999999997</v>
      </c>
      <c r="I362" s="32">
        <f t="shared" si="107"/>
        <v>88.014250000000004</v>
      </c>
      <c r="J362" s="32">
        <f t="shared" si="107"/>
        <v>88.0535</v>
      </c>
      <c r="K362" s="32">
        <f t="shared" si="107"/>
        <v>87.0685</v>
      </c>
      <c r="L362" s="32">
        <f t="shared" si="107"/>
        <v>88.761250000000004</v>
      </c>
      <c r="M362" s="32">
        <f t="shared" si="107"/>
        <v>86.748000000000005</v>
      </c>
      <c r="N362" s="96">
        <f t="shared" si="107"/>
        <v>84.269666666666666</v>
      </c>
    </row>
    <row r="363" spans="1:14" x14ac:dyDescent="0.25">
      <c r="A363" s="25" t="s">
        <v>102</v>
      </c>
      <c r="B363" s="32">
        <f t="shared" ref="B363:N363" si="108">QUARTILE(B348:B354,2)</f>
        <v>80.495499999999993</v>
      </c>
      <c r="C363" s="32">
        <f t="shared" si="108"/>
        <v>79.206000000000003</v>
      </c>
      <c r="D363" s="32">
        <f t="shared" si="108"/>
        <v>79.465999999999994</v>
      </c>
      <c r="E363" s="32">
        <f t="shared" si="108"/>
        <v>81.86699999999999</v>
      </c>
      <c r="F363" s="32">
        <f t="shared" si="108"/>
        <v>87.06</v>
      </c>
      <c r="G363" s="32">
        <f t="shared" si="108"/>
        <v>87.923000000000002</v>
      </c>
      <c r="H363" s="32">
        <f t="shared" si="108"/>
        <v>88.94</v>
      </c>
      <c r="I363" s="32">
        <f t="shared" si="108"/>
        <v>88.253500000000003</v>
      </c>
      <c r="J363" s="32">
        <f t="shared" si="108"/>
        <v>88.391999999999996</v>
      </c>
      <c r="K363" s="32">
        <f t="shared" si="108"/>
        <v>87.805000000000007</v>
      </c>
      <c r="L363" s="32">
        <f t="shared" si="108"/>
        <v>89.240000000000009</v>
      </c>
      <c r="M363" s="32">
        <f t="shared" si="108"/>
        <v>87.334000000000003</v>
      </c>
      <c r="N363" s="96">
        <f t="shared" si="108"/>
        <v>85.385124999999988</v>
      </c>
    </row>
    <row r="364" spans="1:14" x14ac:dyDescent="0.25">
      <c r="A364" s="25" t="s">
        <v>103</v>
      </c>
      <c r="B364" s="32">
        <f t="shared" ref="B364:N364" si="109">QUARTILE(B348:B354,3)</f>
        <v>80.664000000000001</v>
      </c>
      <c r="C364" s="32">
        <f t="shared" si="109"/>
        <v>80.1785</v>
      </c>
      <c r="D364" s="32">
        <f t="shared" si="109"/>
        <v>79.486000000000004</v>
      </c>
      <c r="E364" s="32">
        <f t="shared" si="109"/>
        <v>82.929000000000002</v>
      </c>
      <c r="F364" s="32">
        <f t="shared" si="109"/>
        <v>88.668999999999997</v>
      </c>
      <c r="G364" s="32">
        <f t="shared" si="109"/>
        <v>88.806999999999988</v>
      </c>
      <c r="H364" s="32">
        <f t="shared" si="109"/>
        <v>90.382249999999999</v>
      </c>
      <c r="I364" s="32">
        <f t="shared" si="109"/>
        <v>88.637500000000003</v>
      </c>
      <c r="J364" s="32">
        <f t="shared" si="109"/>
        <v>89.335000000000008</v>
      </c>
      <c r="K364" s="32">
        <f t="shared" si="109"/>
        <v>88.626999999999995</v>
      </c>
      <c r="L364" s="32">
        <f t="shared" si="109"/>
        <v>89.952750000000009</v>
      </c>
      <c r="M364" s="32">
        <f t="shared" si="109"/>
        <v>89.144999999999996</v>
      </c>
      <c r="N364" s="96">
        <f t="shared" si="109"/>
        <v>86.379770833333325</v>
      </c>
    </row>
    <row r="367" spans="1:14" ht="18.75" x14ac:dyDescent="0.3">
      <c r="A367" s="26" t="s">
        <v>46</v>
      </c>
    </row>
    <row r="368" spans="1:14" ht="15.75" x14ac:dyDescent="0.25">
      <c r="A368" s="23" t="s">
        <v>113</v>
      </c>
      <c r="N368" s="91"/>
    </row>
    <row r="369" spans="1:14" ht="15.75" x14ac:dyDescent="0.25">
      <c r="A369" s="24" t="s">
        <v>14</v>
      </c>
      <c r="B369" s="93" t="s">
        <v>82</v>
      </c>
      <c r="C369" s="93" t="s">
        <v>83</v>
      </c>
      <c r="D369" s="93" t="s">
        <v>84</v>
      </c>
      <c r="E369" s="93" t="s">
        <v>85</v>
      </c>
      <c r="F369" s="93" t="s">
        <v>86</v>
      </c>
      <c r="G369" s="93" t="s">
        <v>87</v>
      </c>
      <c r="H369" s="93" t="s">
        <v>88</v>
      </c>
      <c r="I369" s="93" t="s">
        <v>89</v>
      </c>
      <c r="J369" s="93" t="s">
        <v>90</v>
      </c>
      <c r="K369" s="93" t="s">
        <v>91</v>
      </c>
      <c r="L369" s="93" t="s">
        <v>92</v>
      </c>
      <c r="M369" s="93" t="s">
        <v>93</v>
      </c>
      <c r="N369" s="94" t="s">
        <v>94</v>
      </c>
    </row>
    <row r="370" spans="1:14" x14ac:dyDescent="0.25">
      <c r="A370" s="2">
        <v>2007</v>
      </c>
      <c r="B370" s="32"/>
      <c r="C370" s="32"/>
      <c r="D370" s="32"/>
      <c r="E370" s="32">
        <v>91.7</v>
      </c>
      <c r="F370" s="32">
        <v>92</v>
      </c>
      <c r="G370" s="32">
        <v>92.4</v>
      </c>
      <c r="H370" s="32">
        <v>93</v>
      </c>
      <c r="I370" s="32">
        <v>91.5</v>
      </c>
      <c r="J370" s="32">
        <v>91.5</v>
      </c>
      <c r="K370" s="32">
        <v>89.8</v>
      </c>
      <c r="L370" s="32">
        <v>94.3</v>
      </c>
      <c r="M370" s="32">
        <v>93.4</v>
      </c>
      <c r="N370" s="96"/>
    </row>
    <row r="371" spans="1:14" x14ac:dyDescent="0.25">
      <c r="A371" s="2">
        <v>2008</v>
      </c>
      <c r="B371" s="32">
        <v>92.2</v>
      </c>
      <c r="C371" s="32">
        <v>92.2</v>
      </c>
      <c r="D371" s="32">
        <v>89.7</v>
      </c>
      <c r="E371" s="32">
        <v>89.4</v>
      </c>
      <c r="F371" s="32">
        <v>89</v>
      </c>
      <c r="G371" s="32">
        <v>92.4</v>
      </c>
      <c r="H371" s="32">
        <v>92.1</v>
      </c>
      <c r="I371" s="32">
        <v>91.2</v>
      </c>
      <c r="J371" s="32">
        <v>89.8</v>
      </c>
      <c r="K371" s="32">
        <v>89.9</v>
      </c>
      <c r="L371" s="32">
        <v>93.6</v>
      </c>
      <c r="M371" s="32">
        <v>94.3</v>
      </c>
      <c r="N371" s="96">
        <f t="shared" ref="N371:N373" si="110">AVERAGE(B371:M371)</f>
        <v>91.316666666666663</v>
      </c>
    </row>
    <row r="372" spans="1:14" x14ac:dyDescent="0.25">
      <c r="A372" s="2">
        <v>2009</v>
      </c>
      <c r="B372" s="32">
        <v>94.9</v>
      </c>
      <c r="C372" s="32">
        <v>94.4</v>
      </c>
      <c r="D372" s="32">
        <v>93.1</v>
      </c>
      <c r="E372" s="32">
        <v>92.3</v>
      </c>
      <c r="F372" s="32">
        <v>93.2</v>
      </c>
      <c r="G372" s="32">
        <v>91.6</v>
      </c>
      <c r="H372" s="32">
        <v>93.8</v>
      </c>
      <c r="I372" s="32">
        <v>93.4</v>
      </c>
      <c r="J372" s="32">
        <v>92</v>
      </c>
      <c r="K372" s="32">
        <v>90.6</v>
      </c>
      <c r="L372" s="32">
        <v>94.2</v>
      </c>
      <c r="M372" s="32">
        <v>94.4</v>
      </c>
      <c r="N372" s="96">
        <f t="shared" si="110"/>
        <v>93.158333333333346</v>
      </c>
    </row>
    <row r="373" spans="1:14" x14ac:dyDescent="0.25">
      <c r="A373" s="2">
        <v>2010</v>
      </c>
      <c r="B373" s="32">
        <v>94</v>
      </c>
      <c r="C373" s="32">
        <v>94.3</v>
      </c>
      <c r="D373" s="32">
        <v>93.7</v>
      </c>
      <c r="E373" s="32">
        <v>92.9</v>
      </c>
      <c r="F373" s="32">
        <v>90.7</v>
      </c>
      <c r="G373" s="32">
        <v>90.6</v>
      </c>
      <c r="H373" s="32">
        <v>90.9</v>
      </c>
      <c r="I373" s="32">
        <v>91.1</v>
      </c>
      <c r="J373" s="32">
        <v>89.1</v>
      </c>
      <c r="K373" s="32">
        <v>92</v>
      </c>
      <c r="L373" s="32">
        <v>93</v>
      </c>
      <c r="M373" s="32">
        <v>96.3</v>
      </c>
      <c r="N373" s="96">
        <f t="shared" si="110"/>
        <v>92.383333333333326</v>
      </c>
    </row>
    <row r="374" spans="1:14" x14ac:dyDescent="0.25">
      <c r="A374" s="2">
        <v>2011</v>
      </c>
      <c r="B374" s="32">
        <v>95.1</v>
      </c>
      <c r="C374" s="32">
        <v>93.4</v>
      </c>
      <c r="D374" s="32">
        <v>92.6</v>
      </c>
      <c r="E374" s="32">
        <v>94.1</v>
      </c>
      <c r="F374" s="32"/>
      <c r="G374" s="32"/>
      <c r="H374" s="32"/>
      <c r="I374" s="32">
        <v>90.1</v>
      </c>
      <c r="J374" s="32">
        <v>90.3</v>
      </c>
      <c r="K374" s="32">
        <v>89.9</v>
      </c>
      <c r="L374" s="32">
        <v>93.9</v>
      </c>
      <c r="M374" s="32"/>
      <c r="N374" s="96"/>
    </row>
    <row r="375" spans="1:14" x14ac:dyDescent="0.25">
      <c r="A375" s="2">
        <v>2012</v>
      </c>
      <c r="B375" s="32"/>
      <c r="C375" s="32"/>
      <c r="D375" s="32"/>
      <c r="E375" s="32"/>
      <c r="F375" s="32"/>
      <c r="G375" s="32"/>
      <c r="H375" s="32"/>
      <c r="I375" s="32"/>
      <c r="J375" s="32"/>
      <c r="K375" s="32"/>
      <c r="L375" s="32"/>
      <c r="M375" s="32"/>
      <c r="N375" s="96"/>
    </row>
    <row r="376" spans="1:14" x14ac:dyDescent="0.25">
      <c r="A376" s="2">
        <v>2013</v>
      </c>
      <c r="B376" s="32"/>
      <c r="C376" s="32"/>
      <c r="D376" s="32">
        <v>91.9</v>
      </c>
      <c r="E376" s="32">
        <v>91.4</v>
      </c>
      <c r="F376" s="32">
        <v>91.2</v>
      </c>
      <c r="G376" s="32">
        <v>90.9</v>
      </c>
      <c r="H376" s="32">
        <v>93</v>
      </c>
      <c r="I376" s="32">
        <v>91.1</v>
      </c>
      <c r="J376" s="32">
        <v>88.6</v>
      </c>
      <c r="K376" s="32"/>
      <c r="L376" s="32"/>
      <c r="M376" s="32"/>
      <c r="N376" s="96"/>
    </row>
    <row r="377" spans="1:14" x14ac:dyDescent="0.25">
      <c r="A377" s="2">
        <v>2014</v>
      </c>
      <c r="C377" s="32">
        <v>73.900000000000006</v>
      </c>
      <c r="D377" s="32">
        <v>74.7</v>
      </c>
    </row>
    <row r="378" spans="1:14" x14ac:dyDescent="0.25">
      <c r="A378" s="2">
        <v>2015</v>
      </c>
      <c r="B378" s="32"/>
      <c r="C378" s="32"/>
      <c r="D378" s="32">
        <v>89.521000000000001</v>
      </c>
      <c r="E378" s="32">
        <v>92.162999999999997</v>
      </c>
      <c r="F378" s="32">
        <v>94.262</v>
      </c>
      <c r="G378" s="32">
        <v>92.212999999999994</v>
      </c>
      <c r="H378" s="32">
        <v>93.418999999999997</v>
      </c>
      <c r="I378" s="32">
        <v>92.710999999999999</v>
      </c>
      <c r="J378" s="32">
        <v>92.037999999999997</v>
      </c>
      <c r="K378" s="32">
        <v>90.158000000000001</v>
      </c>
      <c r="L378" s="32">
        <v>92.44</v>
      </c>
      <c r="M378" s="32">
        <v>93.593000000000004</v>
      </c>
    </row>
    <row r="379" spans="1:14" x14ac:dyDescent="0.25">
      <c r="A379" s="2">
        <v>2016</v>
      </c>
      <c r="B379" s="32">
        <v>91.085999999999999</v>
      </c>
      <c r="C379" s="32">
        <v>90.539000000000001</v>
      </c>
      <c r="D379" s="32">
        <v>88.784000000000006</v>
      </c>
      <c r="E379" s="32">
        <v>85.914000000000001</v>
      </c>
      <c r="F379" s="32">
        <v>88.686000000000007</v>
      </c>
      <c r="G379" s="32">
        <v>89.594999999999999</v>
      </c>
      <c r="H379" s="32">
        <v>93.087000000000003</v>
      </c>
      <c r="I379" s="32">
        <v>91.509</v>
      </c>
      <c r="J379" s="32">
        <v>90.668000000000006</v>
      </c>
      <c r="K379" s="32">
        <v>89.375</v>
      </c>
      <c r="L379" s="32">
        <v>91.466999999999999</v>
      </c>
      <c r="M379" s="32">
        <v>93.444999999999993</v>
      </c>
      <c r="N379" s="96">
        <f t="shared" ref="N379:N383" si="111">AVERAGE(B379:M379)</f>
        <v>90.346249999999998</v>
      </c>
    </row>
    <row r="380" spans="1:14" x14ac:dyDescent="0.25">
      <c r="A380" s="2">
        <v>2017</v>
      </c>
      <c r="B380" s="32">
        <v>90.536000000000001</v>
      </c>
      <c r="C380" s="32">
        <v>88.519000000000005</v>
      </c>
      <c r="D380" s="32">
        <v>90.462999999999994</v>
      </c>
      <c r="E380" s="32">
        <v>89.070999999999998</v>
      </c>
      <c r="F380" s="32">
        <v>90.501000000000005</v>
      </c>
      <c r="G380" s="32">
        <v>89.55</v>
      </c>
      <c r="H380" s="32">
        <v>92.588999999999999</v>
      </c>
      <c r="I380" s="32">
        <v>90.29</v>
      </c>
      <c r="J380" s="32">
        <v>89.509</v>
      </c>
      <c r="K380" s="32">
        <v>88.968999999999994</v>
      </c>
      <c r="L380" s="32">
        <v>90.474999999999994</v>
      </c>
      <c r="M380" s="32">
        <v>94.736999999999995</v>
      </c>
      <c r="N380" s="96">
        <f t="shared" si="111"/>
        <v>90.434083333333334</v>
      </c>
    </row>
    <row r="381" spans="1:14" x14ac:dyDescent="0.25">
      <c r="A381" s="2">
        <v>2018</v>
      </c>
      <c r="B381" s="32">
        <v>95.661000000000001</v>
      </c>
      <c r="C381" s="32">
        <v>90.569000000000003</v>
      </c>
      <c r="D381" s="32"/>
      <c r="E381" s="32">
        <v>91.921999999999997</v>
      </c>
      <c r="F381" s="32">
        <v>90.052000000000007</v>
      </c>
      <c r="G381" s="32">
        <v>93.296999999999997</v>
      </c>
      <c r="H381" s="32">
        <v>95.308999999999997</v>
      </c>
      <c r="I381" s="32">
        <v>93.248999999999995</v>
      </c>
      <c r="J381" s="32">
        <v>91.278999999999996</v>
      </c>
      <c r="K381" s="32">
        <v>89.619</v>
      </c>
      <c r="L381" s="32">
        <v>94.649000000000001</v>
      </c>
      <c r="M381" s="32">
        <v>93.094999999999999</v>
      </c>
      <c r="N381" s="96">
        <f t="shared" si="111"/>
        <v>92.609181818181824</v>
      </c>
    </row>
    <row r="382" spans="1:14" x14ac:dyDescent="0.25">
      <c r="A382" s="2">
        <v>2019</v>
      </c>
      <c r="B382" s="32">
        <v>91.92</v>
      </c>
      <c r="C382" s="32">
        <v>90.087000000000003</v>
      </c>
      <c r="D382" s="32">
        <v>88.058999999999997</v>
      </c>
      <c r="E382" s="32">
        <v>88.739000000000004</v>
      </c>
      <c r="F382" s="32">
        <v>89.516000000000005</v>
      </c>
      <c r="G382" s="32">
        <v>92.685000000000002</v>
      </c>
      <c r="H382" s="32">
        <v>93.391999999999996</v>
      </c>
      <c r="I382" s="32">
        <v>92.602999999999994</v>
      </c>
      <c r="J382" s="32">
        <v>90.271000000000001</v>
      </c>
      <c r="K382" s="32">
        <v>89.274000000000001</v>
      </c>
      <c r="L382" s="32">
        <v>94.269000000000005</v>
      </c>
      <c r="M382" s="32">
        <v>95.108000000000004</v>
      </c>
      <c r="N382" s="96">
        <f t="shared" si="111"/>
        <v>91.326916666666662</v>
      </c>
    </row>
    <row r="383" spans="1:14" x14ac:dyDescent="0.25">
      <c r="A383" s="2">
        <v>2020</v>
      </c>
      <c r="B383" s="32">
        <v>92.483000000000004</v>
      </c>
      <c r="C383" s="32">
        <v>90.778000000000006</v>
      </c>
      <c r="D383" s="32">
        <v>86.097999999999999</v>
      </c>
      <c r="E383" s="32">
        <v>89.775000000000006</v>
      </c>
      <c r="F383" s="32">
        <v>90.905000000000001</v>
      </c>
      <c r="G383" s="32">
        <v>90.891999999999996</v>
      </c>
      <c r="H383" s="32">
        <v>92.394000000000005</v>
      </c>
      <c r="I383" s="32">
        <v>89.35</v>
      </c>
      <c r="J383" s="32">
        <v>88.584999999999994</v>
      </c>
      <c r="K383" s="32">
        <v>87.379000000000005</v>
      </c>
      <c r="L383" s="32">
        <v>87.930999999999997</v>
      </c>
      <c r="M383" s="32">
        <v>94.191000000000003</v>
      </c>
      <c r="N383" s="96">
        <f t="shared" si="111"/>
        <v>90.063416666666683</v>
      </c>
    </row>
    <row r="385" spans="1:14" x14ac:dyDescent="0.25">
      <c r="A385" s="25" t="s">
        <v>96</v>
      </c>
      <c r="B385" s="32">
        <f>AVERAGE(B370:B382)</f>
        <v>93.175375000000017</v>
      </c>
      <c r="C385" s="32">
        <f t="shared" ref="C385:N385" si="112">AVERAGE(C370:C382)</f>
        <v>89.768222222222221</v>
      </c>
      <c r="D385" s="32">
        <f t="shared" si="112"/>
        <v>89.25269999999999</v>
      </c>
      <c r="E385" s="32">
        <f t="shared" si="112"/>
        <v>90.873545454545464</v>
      </c>
      <c r="F385" s="32">
        <f t="shared" si="112"/>
        <v>90.911699999999996</v>
      </c>
      <c r="G385" s="32">
        <f t="shared" si="112"/>
        <v>91.524000000000001</v>
      </c>
      <c r="H385" s="32">
        <f t="shared" si="112"/>
        <v>93.059600000000003</v>
      </c>
      <c r="I385" s="32">
        <f t="shared" si="112"/>
        <v>91.705636363636373</v>
      </c>
      <c r="J385" s="32">
        <f t="shared" si="112"/>
        <v>90.460454545454539</v>
      </c>
      <c r="K385" s="32">
        <f t="shared" si="112"/>
        <v>89.959500000000006</v>
      </c>
      <c r="L385" s="32">
        <f t="shared" si="112"/>
        <v>93.23</v>
      </c>
      <c r="M385" s="32">
        <f t="shared" si="112"/>
        <v>94.264222222222244</v>
      </c>
      <c r="N385" s="96">
        <f t="shared" si="112"/>
        <v>91.653537878787887</v>
      </c>
    </row>
    <row r="386" spans="1:14" x14ac:dyDescent="0.25">
      <c r="A386" s="25" t="s">
        <v>97</v>
      </c>
      <c r="B386" s="32">
        <f>STDEV(B370:B382)</f>
        <v>1.9783095913647373</v>
      </c>
      <c r="C386" s="32">
        <f t="shared" ref="C386:N386" si="113">STDEV(C370:C382)</f>
        <v>6.2828310055614605</v>
      </c>
      <c r="D386" s="32">
        <f t="shared" si="113"/>
        <v>5.4564475022164771</v>
      </c>
      <c r="E386" s="32">
        <f t="shared" si="113"/>
        <v>2.3419503138895297</v>
      </c>
      <c r="F386" s="32">
        <f t="shared" si="113"/>
        <v>1.8023821305273862</v>
      </c>
      <c r="G386" s="32">
        <f t="shared" si="113"/>
        <v>1.3067163255869876</v>
      </c>
      <c r="H386" s="32">
        <f t="shared" si="113"/>
        <v>1.1383064613714517</v>
      </c>
      <c r="I386" s="32">
        <f t="shared" si="113"/>
        <v>1.1278813122600511</v>
      </c>
      <c r="J386" s="32">
        <f t="shared" si="113"/>
        <v>1.156193267895673</v>
      </c>
      <c r="K386" s="32">
        <f t="shared" si="113"/>
        <v>0.85338440602371257</v>
      </c>
      <c r="L386" s="32">
        <f t="shared" si="113"/>
        <v>1.3800111110663831</v>
      </c>
      <c r="M386" s="32">
        <f t="shared" si="113"/>
        <v>1.0207357368312542</v>
      </c>
      <c r="N386" s="96">
        <f t="shared" si="113"/>
        <v>1.0898394928165103</v>
      </c>
    </row>
    <row r="387" spans="1:14" x14ac:dyDescent="0.25">
      <c r="A387" s="25" t="s">
        <v>98</v>
      </c>
      <c r="B387" s="32">
        <f t="shared" ref="B387:N387" si="114">B386/B385*100</f>
        <v>2.1232107639649818</v>
      </c>
      <c r="C387" s="32">
        <f t="shared" si="114"/>
        <v>6.9989477902416777</v>
      </c>
      <c r="D387" s="32">
        <f t="shared" si="114"/>
        <v>6.1134817234845302</v>
      </c>
      <c r="E387" s="32">
        <f t="shared" si="114"/>
        <v>2.5771530121062156</v>
      </c>
      <c r="F387" s="32">
        <f t="shared" si="114"/>
        <v>1.9825634440092819</v>
      </c>
      <c r="G387" s="32">
        <f t="shared" si="114"/>
        <v>1.4277307871017304</v>
      </c>
      <c r="H387" s="32">
        <f t="shared" si="114"/>
        <v>1.2232015411321902</v>
      </c>
      <c r="I387" s="32">
        <f t="shared" si="114"/>
        <v>1.2298931199688885</v>
      </c>
      <c r="J387" s="32">
        <f t="shared" si="114"/>
        <v>1.2781201174649297</v>
      </c>
      <c r="K387" s="32">
        <f t="shared" si="114"/>
        <v>0.94863177988285008</v>
      </c>
      <c r="L387" s="32">
        <f t="shared" si="114"/>
        <v>1.4802221506665054</v>
      </c>
      <c r="M387" s="32">
        <f t="shared" si="114"/>
        <v>1.0828453391626474</v>
      </c>
      <c r="N387" s="96">
        <f t="shared" si="114"/>
        <v>1.1890861149929932</v>
      </c>
    </row>
    <row r="388" spans="1:14" x14ac:dyDescent="0.25">
      <c r="A388" s="25" t="s">
        <v>99</v>
      </c>
      <c r="B388" s="32">
        <f>MIN(B370:B382)</f>
        <v>90.536000000000001</v>
      </c>
      <c r="C388" s="32">
        <f t="shared" ref="C388:N388" si="115">MIN(C370:C382)</f>
        <v>73.900000000000006</v>
      </c>
      <c r="D388" s="32">
        <f t="shared" si="115"/>
        <v>74.7</v>
      </c>
      <c r="E388" s="32">
        <f t="shared" si="115"/>
        <v>85.914000000000001</v>
      </c>
      <c r="F388" s="32">
        <f t="shared" si="115"/>
        <v>88.686000000000007</v>
      </c>
      <c r="G388" s="32">
        <f t="shared" si="115"/>
        <v>89.55</v>
      </c>
      <c r="H388" s="32">
        <f t="shared" si="115"/>
        <v>90.9</v>
      </c>
      <c r="I388" s="32">
        <f t="shared" si="115"/>
        <v>90.1</v>
      </c>
      <c r="J388" s="32">
        <f t="shared" si="115"/>
        <v>88.6</v>
      </c>
      <c r="K388" s="32">
        <f t="shared" si="115"/>
        <v>88.968999999999994</v>
      </c>
      <c r="L388" s="32">
        <f t="shared" si="115"/>
        <v>90.474999999999994</v>
      </c>
      <c r="M388" s="32">
        <f t="shared" si="115"/>
        <v>93.094999999999999</v>
      </c>
      <c r="N388" s="96">
        <f t="shared" si="115"/>
        <v>90.346249999999998</v>
      </c>
    </row>
    <row r="389" spans="1:14" x14ac:dyDescent="0.25">
      <c r="A389" s="25" t="s">
        <v>100</v>
      </c>
      <c r="B389" s="32">
        <f>MAX(B370:B382)</f>
        <v>95.661000000000001</v>
      </c>
      <c r="C389" s="32">
        <f t="shared" ref="C389:N389" si="116">MAX(C370:C382)</f>
        <v>94.4</v>
      </c>
      <c r="D389" s="32">
        <f t="shared" si="116"/>
        <v>93.7</v>
      </c>
      <c r="E389" s="32">
        <f t="shared" si="116"/>
        <v>94.1</v>
      </c>
      <c r="F389" s="32">
        <f t="shared" si="116"/>
        <v>94.262</v>
      </c>
      <c r="G389" s="32">
        <f t="shared" si="116"/>
        <v>93.296999999999997</v>
      </c>
      <c r="H389" s="32">
        <f t="shared" si="116"/>
        <v>95.308999999999997</v>
      </c>
      <c r="I389" s="32">
        <f t="shared" si="116"/>
        <v>93.4</v>
      </c>
      <c r="J389" s="32">
        <f t="shared" si="116"/>
        <v>92.037999999999997</v>
      </c>
      <c r="K389" s="32">
        <f t="shared" si="116"/>
        <v>92</v>
      </c>
      <c r="L389" s="32">
        <f t="shared" si="116"/>
        <v>94.649000000000001</v>
      </c>
      <c r="M389" s="32">
        <f t="shared" si="116"/>
        <v>96.3</v>
      </c>
      <c r="N389" s="96">
        <f t="shared" si="116"/>
        <v>93.158333333333346</v>
      </c>
    </row>
    <row r="390" spans="1:14" x14ac:dyDescent="0.25">
      <c r="A390" s="25" t="s">
        <v>101</v>
      </c>
      <c r="B390" s="32">
        <f>QUARTILE(B370:B382,1)</f>
        <v>91.711500000000001</v>
      </c>
      <c r="C390" s="32">
        <f t="shared" ref="C390:N390" si="117">QUARTILE(C370:C382,1)</f>
        <v>90.087000000000003</v>
      </c>
      <c r="D390" s="32">
        <f t="shared" si="117"/>
        <v>88.968250000000012</v>
      </c>
      <c r="E390" s="32">
        <f t="shared" si="117"/>
        <v>89.235500000000002</v>
      </c>
      <c r="F390" s="32">
        <f t="shared" si="117"/>
        <v>89.65</v>
      </c>
      <c r="G390" s="32">
        <f t="shared" si="117"/>
        <v>90.674999999999997</v>
      </c>
      <c r="H390" s="32">
        <f t="shared" si="117"/>
        <v>92.691749999999999</v>
      </c>
      <c r="I390" s="32">
        <f t="shared" si="117"/>
        <v>91.1</v>
      </c>
      <c r="J390" s="32">
        <f t="shared" si="117"/>
        <v>89.654499999999999</v>
      </c>
      <c r="K390" s="32">
        <f t="shared" si="117"/>
        <v>89.436000000000007</v>
      </c>
      <c r="L390" s="32">
        <f t="shared" si="117"/>
        <v>92.58</v>
      </c>
      <c r="M390" s="32">
        <f t="shared" si="117"/>
        <v>93.444999999999993</v>
      </c>
      <c r="N390" s="96">
        <f t="shared" si="117"/>
        <v>90.875374999999991</v>
      </c>
    </row>
    <row r="391" spans="1:14" x14ac:dyDescent="0.25">
      <c r="A391" s="25" t="s">
        <v>102</v>
      </c>
      <c r="B391" s="32">
        <f>QUARTILE(B370:B382,2)</f>
        <v>93.1</v>
      </c>
      <c r="C391" s="32">
        <f t="shared" ref="C391:N391" si="118">QUARTILE(C370:C382,2)</f>
        <v>90.569000000000003</v>
      </c>
      <c r="D391" s="32">
        <f t="shared" si="118"/>
        <v>90.081500000000005</v>
      </c>
      <c r="E391" s="32">
        <f t="shared" si="118"/>
        <v>91.7</v>
      </c>
      <c r="F391" s="32">
        <f t="shared" si="118"/>
        <v>90.600500000000011</v>
      </c>
      <c r="G391" s="32">
        <f t="shared" si="118"/>
        <v>91.906499999999994</v>
      </c>
      <c r="H391" s="32">
        <f t="shared" si="118"/>
        <v>93.043499999999995</v>
      </c>
      <c r="I391" s="32">
        <f t="shared" si="118"/>
        <v>91.5</v>
      </c>
      <c r="J391" s="32">
        <f t="shared" si="118"/>
        <v>90.3</v>
      </c>
      <c r="K391" s="32">
        <f t="shared" si="118"/>
        <v>89.85</v>
      </c>
      <c r="L391" s="32">
        <f t="shared" si="118"/>
        <v>93.75</v>
      </c>
      <c r="M391" s="32">
        <f t="shared" si="118"/>
        <v>94.3</v>
      </c>
      <c r="N391" s="96">
        <f t="shared" si="118"/>
        <v>91.326916666666662</v>
      </c>
    </row>
    <row r="392" spans="1:14" x14ac:dyDescent="0.25">
      <c r="A392" s="25" t="s">
        <v>103</v>
      </c>
      <c r="B392" s="32">
        <f>QUARTILE(B370:B382,3)</f>
        <v>94.95</v>
      </c>
      <c r="C392" s="32">
        <f t="shared" ref="C392:N392" si="119">QUARTILE(C370:C382,3)</f>
        <v>93.4</v>
      </c>
      <c r="D392" s="32">
        <f t="shared" si="119"/>
        <v>92.424999999999997</v>
      </c>
      <c r="E392" s="32">
        <f t="shared" si="119"/>
        <v>92.231499999999997</v>
      </c>
      <c r="F392" s="32">
        <f t="shared" si="119"/>
        <v>91.8</v>
      </c>
      <c r="G392" s="32">
        <f t="shared" si="119"/>
        <v>92.4</v>
      </c>
      <c r="H392" s="32">
        <f t="shared" si="119"/>
        <v>93.41225</v>
      </c>
      <c r="I392" s="32">
        <f t="shared" si="119"/>
        <v>92.656999999999996</v>
      </c>
      <c r="J392" s="32">
        <f t="shared" si="119"/>
        <v>91.389499999999998</v>
      </c>
      <c r="K392" s="32">
        <f t="shared" si="119"/>
        <v>90.093500000000006</v>
      </c>
      <c r="L392" s="32">
        <f t="shared" si="119"/>
        <v>94.251750000000001</v>
      </c>
      <c r="M392" s="32">
        <f t="shared" si="119"/>
        <v>94.736999999999995</v>
      </c>
      <c r="N392" s="96">
        <f t="shared" si="119"/>
        <v>92.496257575757568</v>
      </c>
    </row>
    <row r="395" spans="1:14" ht="18.75" x14ac:dyDescent="0.3">
      <c r="A395" s="26" t="s">
        <v>49</v>
      </c>
    </row>
    <row r="396" spans="1:14" ht="15.75" x14ac:dyDescent="0.25">
      <c r="A396" s="23" t="s">
        <v>113</v>
      </c>
      <c r="N396" s="91"/>
    </row>
    <row r="397" spans="1:14" ht="15.75" x14ac:dyDescent="0.25">
      <c r="A397" s="24" t="s">
        <v>14</v>
      </c>
      <c r="B397" s="93" t="s">
        <v>82</v>
      </c>
      <c r="C397" s="93" t="s">
        <v>83</v>
      </c>
      <c r="D397" s="93" t="s">
        <v>84</v>
      </c>
      <c r="E397" s="93" t="s">
        <v>85</v>
      </c>
      <c r="F397" s="93" t="s">
        <v>86</v>
      </c>
      <c r="G397" s="93" t="s">
        <v>87</v>
      </c>
      <c r="H397" s="93" t="s">
        <v>88</v>
      </c>
      <c r="I397" s="93" t="s">
        <v>89</v>
      </c>
      <c r="J397" s="93" t="s">
        <v>90</v>
      </c>
      <c r="K397" s="93" t="s">
        <v>91</v>
      </c>
      <c r="L397" s="93" t="s">
        <v>92</v>
      </c>
      <c r="M397" s="93" t="s">
        <v>93</v>
      </c>
      <c r="N397" s="94" t="s">
        <v>94</v>
      </c>
    </row>
    <row r="398" spans="1:14" x14ac:dyDescent="0.25">
      <c r="A398" s="2">
        <v>2000</v>
      </c>
      <c r="B398" s="32"/>
      <c r="C398" s="32"/>
      <c r="D398" s="32"/>
      <c r="E398" s="32"/>
      <c r="F398" s="32"/>
      <c r="G398" s="32">
        <v>75.2</v>
      </c>
      <c r="H398" s="32">
        <v>74</v>
      </c>
      <c r="I398" s="32">
        <v>90.4</v>
      </c>
      <c r="J398" s="32">
        <v>89.2</v>
      </c>
      <c r="K398" s="32">
        <v>89.7</v>
      </c>
      <c r="L398" s="32">
        <v>88.9</v>
      </c>
      <c r="M398" s="32">
        <v>88.5</v>
      </c>
      <c r="N398" s="96"/>
    </row>
    <row r="399" spans="1:14" x14ac:dyDescent="0.25">
      <c r="A399" s="2">
        <v>2001</v>
      </c>
      <c r="B399" s="32">
        <v>84.9</v>
      </c>
      <c r="C399" s="32">
        <v>83.7</v>
      </c>
      <c r="D399" s="32">
        <v>85</v>
      </c>
      <c r="E399" s="32">
        <v>86.1</v>
      </c>
      <c r="F399" s="32">
        <v>87.7</v>
      </c>
      <c r="G399" s="32">
        <v>87.8</v>
      </c>
      <c r="H399" s="32">
        <v>89.6</v>
      </c>
      <c r="I399" s="32">
        <v>89.8</v>
      </c>
      <c r="J399" s="32">
        <v>89.3</v>
      </c>
      <c r="K399" s="32">
        <v>89.6</v>
      </c>
      <c r="L399" s="32">
        <v>89.8</v>
      </c>
      <c r="M399" s="32">
        <v>86.2</v>
      </c>
      <c r="N399" s="96">
        <f>AVERAGE(B399:M399)</f>
        <v>87.458333333333329</v>
      </c>
    </row>
    <row r="400" spans="1:14" x14ac:dyDescent="0.25">
      <c r="A400" s="2">
        <v>2002</v>
      </c>
      <c r="B400" s="32">
        <v>87.4</v>
      </c>
      <c r="C400" s="32">
        <v>84.5</v>
      </c>
      <c r="D400" s="32">
        <v>86.1</v>
      </c>
      <c r="E400" s="32">
        <v>86.4</v>
      </c>
      <c r="F400" s="32">
        <v>89.3</v>
      </c>
      <c r="G400" s="32">
        <v>90.1</v>
      </c>
      <c r="H400" s="32">
        <v>91.2</v>
      </c>
      <c r="I400" s="32">
        <v>99.3</v>
      </c>
      <c r="J400" s="32">
        <v>99</v>
      </c>
      <c r="K400" s="32">
        <v>99</v>
      </c>
      <c r="L400" s="32">
        <v>92.4</v>
      </c>
      <c r="M400" s="32">
        <v>85</v>
      </c>
      <c r="N400" s="96">
        <f>AVERAGE(B400:M400)</f>
        <v>90.808333333333323</v>
      </c>
    </row>
    <row r="401" spans="1:14" x14ac:dyDescent="0.25">
      <c r="A401" s="2">
        <v>2003</v>
      </c>
      <c r="B401" s="32">
        <v>89</v>
      </c>
      <c r="C401" s="32">
        <v>88.6</v>
      </c>
      <c r="D401" s="32">
        <v>87.8</v>
      </c>
      <c r="E401" s="32">
        <v>87.4</v>
      </c>
      <c r="F401" s="32">
        <v>89.1</v>
      </c>
      <c r="G401" s="32">
        <v>89.2</v>
      </c>
      <c r="H401" s="32">
        <v>88.9</v>
      </c>
      <c r="I401" s="32">
        <v>89.1</v>
      </c>
      <c r="J401" s="32">
        <v>89</v>
      </c>
      <c r="K401" s="32">
        <v>88.5</v>
      </c>
      <c r="L401" s="32">
        <v>87.6</v>
      </c>
      <c r="M401" s="32">
        <v>87.3</v>
      </c>
      <c r="N401" s="96">
        <f>AVERAGE(B401:M401)</f>
        <v>88.458333333333329</v>
      </c>
    </row>
    <row r="402" spans="1:14" x14ac:dyDescent="0.25">
      <c r="A402" s="2">
        <v>2004</v>
      </c>
      <c r="B402" s="32">
        <v>84.5</v>
      </c>
      <c r="C402" s="32">
        <v>84.3</v>
      </c>
      <c r="D402" s="32">
        <v>85.3</v>
      </c>
      <c r="E402" s="32">
        <v>87.5</v>
      </c>
      <c r="F402" s="32">
        <v>89.7</v>
      </c>
      <c r="G402" s="32">
        <v>89.9</v>
      </c>
      <c r="H402" s="32">
        <v>90.4</v>
      </c>
      <c r="I402" s="32">
        <v>90.7</v>
      </c>
      <c r="J402" s="32">
        <v>89.6</v>
      </c>
      <c r="K402" s="32">
        <v>89.8</v>
      </c>
      <c r="L402" s="32">
        <v>90</v>
      </c>
      <c r="M402" s="32">
        <v>86</v>
      </c>
      <c r="N402" s="96">
        <f>AVERAGE(B402:M402)</f>
        <v>88.141666666666666</v>
      </c>
    </row>
    <row r="403" spans="1:14" x14ac:dyDescent="0.25">
      <c r="A403" s="2">
        <v>2005</v>
      </c>
      <c r="B403" s="32"/>
      <c r="C403" s="32"/>
      <c r="D403" s="32"/>
      <c r="E403" s="32">
        <v>88</v>
      </c>
      <c r="F403" s="32"/>
      <c r="G403" s="32">
        <v>88.7</v>
      </c>
      <c r="H403" s="32">
        <v>88.4</v>
      </c>
      <c r="I403" s="32">
        <v>90.9</v>
      </c>
      <c r="J403" s="32">
        <v>95.2</v>
      </c>
      <c r="K403" s="32">
        <v>91.2</v>
      </c>
      <c r="L403" s="32">
        <v>90.7</v>
      </c>
      <c r="M403" s="32">
        <v>85.2</v>
      </c>
      <c r="N403" s="96"/>
    </row>
    <row r="404" spans="1:14" x14ac:dyDescent="0.25">
      <c r="A404" s="2">
        <v>2006</v>
      </c>
      <c r="B404" s="32">
        <v>83.8</v>
      </c>
      <c r="C404" s="32">
        <v>84.2</v>
      </c>
      <c r="D404" s="32">
        <v>86.5</v>
      </c>
      <c r="E404" s="32">
        <v>99.1</v>
      </c>
      <c r="F404" s="32">
        <v>90.4</v>
      </c>
      <c r="G404" s="32">
        <v>88.4</v>
      </c>
      <c r="H404" s="32">
        <v>89.3</v>
      </c>
      <c r="I404" s="32">
        <v>88.6</v>
      </c>
      <c r="J404" s="32">
        <v>89.1</v>
      </c>
      <c r="K404" s="32">
        <v>88.8</v>
      </c>
      <c r="L404" s="32">
        <v>89.5</v>
      </c>
      <c r="M404" s="32">
        <v>88.3</v>
      </c>
      <c r="N404" s="96">
        <f t="shared" ref="N404:N418" si="120">AVERAGE(B404:M404)</f>
        <v>88.833333333333329</v>
      </c>
    </row>
    <row r="405" spans="1:14" x14ac:dyDescent="0.25">
      <c r="A405" s="2">
        <v>2007</v>
      </c>
      <c r="B405" s="32">
        <v>84.1</v>
      </c>
      <c r="C405" s="32">
        <v>83.5</v>
      </c>
      <c r="D405" s="32">
        <v>83.6</v>
      </c>
      <c r="E405" s="32">
        <v>86.2</v>
      </c>
      <c r="F405" s="32">
        <v>89.2</v>
      </c>
      <c r="G405" s="32">
        <v>89</v>
      </c>
      <c r="H405" s="32">
        <v>89.6</v>
      </c>
      <c r="I405" s="32">
        <v>89.6</v>
      </c>
      <c r="J405" s="32">
        <v>89.2</v>
      </c>
      <c r="K405" s="32">
        <v>89.4</v>
      </c>
      <c r="L405" s="32">
        <v>91</v>
      </c>
      <c r="M405" s="32">
        <v>91.8</v>
      </c>
      <c r="N405" s="96">
        <f t="shared" si="120"/>
        <v>88.016666666666666</v>
      </c>
    </row>
    <row r="406" spans="1:14" x14ac:dyDescent="0.25">
      <c r="A406" s="2">
        <v>2008</v>
      </c>
      <c r="B406" s="32">
        <v>82.7</v>
      </c>
      <c r="C406" s="32">
        <v>83.3</v>
      </c>
      <c r="D406" s="32">
        <v>82.5</v>
      </c>
      <c r="E406" s="32">
        <v>84.1</v>
      </c>
      <c r="F406" s="32">
        <v>86.4</v>
      </c>
      <c r="G406" s="32">
        <v>88.6</v>
      </c>
      <c r="H406" s="32">
        <v>89.5</v>
      </c>
      <c r="I406" s="32">
        <v>88.8</v>
      </c>
      <c r="J406" s="32">
        <v>87</v>
      </c>
      <c r="K406" s="32">
        <v>87.2</v>
      </c>
      <c r="L406" s="32">
        <v>90.8</v>
      </c>
      <c r="M406" s="32">
        <v>89.4</v>
      </c>
      <c r="N406" s="96">
        <f t="shared" si="120"/>
        <v>86.691666666666663</v>
      </c>
    </row>
    <row r="407" spans="1:14" x14ac:dyDescent="0.25">
      <c r="A407" s="2">
        <v>2009</v>
      </c>
      <c r="B407" s="32">
        <v>84.5</v>
      </c>
      <c r="C407" s="32">
        <v>83.9</v>
      </c>
      <c r="D407" s="32">
        <v>83.5</v>
      </c>
      <c r="E407" s="32">
        <v>84.2</v>
      </c>
      <c r="F407" s="32">
        <v>87.4</v>
      </c>
      <c r="G407" s="32">
        <v>86.4</v>
      </c>
      <c r="H407" s="32"/>
      <c r="I407" s="32"/>
      <c r="J407" s="32"/>
      <c r="K407" s="32"/>
      <c r="L407" s="32">
        <v>90.2</v>
      </c>
      <c r="M407" s="32">
        <v>86.3</v>
      </c>
      <c r="N407" s="96"/>
    </row>
    <row r="408" spans="1:14" x14ac:dyDescent="0.25">
      <c r="A408" s="2">
        <v>2010</v>
      </c>
      <c r="B408" s="32">
        <v>83.9</v>
      </c>
      <c r="C408" s="32">
        <v>85.2</v>
      </c>
      <c r="D408" s="32">
        <v>85.3</v>
      </c>
      <c r="E408" s="32">
        <v>85.9</v>
      </c>
      <c r="F408" s="32">
        <v>85</v>
      </c>
      <c r="G408" s="32">
        <v>79.599999999999994</v>
      </c>
      <c r="H408" s="32">
        <v>83.8</v>
      </c>
      <c r="I408" s="32">
        <v>86</v>
      </c>
      <c r="J408" s="32">
        <v>84</v>
      </c>
      <c r="K408" s="32">
        <v>83</v>
      </c>
      <c r="L408" s="32">
        <v>84.3</v>
      </c>
      <c r="M408" s="32">
        <v>83.5</v>
      </c>
      <c r="N408" s="96">
        <f t="shared" si="120"/>
        <v>84.125</v>
      </c>
    </row>
    <row r="409" spans="1:14" x14ac:dyDescent="0.25">
      <c r="A409" s="2">
        <v>2011</v>
      </c>
      <c r="B409" s="32">
        <v>83.4</v>
      </c>
      <c r="C409" s="32">
        <v>76.8</v>
      </c>
      <c r="D409" s="32">
        <v>83.6</v>
      </c>
      <c r="E409" s="32">
        <v>85.8</v>
      </c>
      <c r="F409" s="32">
        <v>88</v>
      </c>
      <c r="G409" s="32">
        <v>89</v>
      </c>
      <c r="H409" s="32">
        <v>88.8</v>
      </c>
      <c r="I409" s="32">
        <v>89</v>
      </c>
      <c r="J409" s="32">
        <v>87.9</v>
      </c>
      <c r="K409" s="32"/>
      <c r="L409" s="32"/>
      <c r="M409" s="32"/>
      <c r="N409" s="96">
        <f t="shared" si="120"/>
        <v>85.811111111111103</v>
      </c>
    </row>
    <row r="410" spans="1:14" x14ac:dyDescent="0.25">
      <c r="A410" s="2">
        <v>2012</v>
      </c>
      <c r="B410" s="32"/>
      <c r="C410" s="32">
        <v>83.4</v>
      </c>
      <c r="D410" s="32">
        <v>85.4</v>
      </c>
      <c r="E410" s="32">
        <v>86.8</v>
      </c>
      <c r="F410" s="32">
        <v>83.5</v>
      </c>
      <c r="G410" s="32">
        <v>81.2</v>
      </c>
      <c r="H410" s="32">
        <v>86.4</v>
      </c>
      <c r="I410" s="32">
        <v>87.4</v>
      </c>
      <c r="J410" s="32">
        <v>86.8</v>
      </c>
      <c r="K410" s="32">
        <v>87.1</v>
      </c>
      <c r="L410" s="32">
        <v>88.8</v>
      </c>
      <c r="M410" s="32">
        <v>90</v>
      </c>
      <c r="N410" s="96">
        <f t="shared" si="120"/>
        <v>86.072727272727263</v>
      </c>
    </row>
    <row r="411" spans="1:14" x14ac:dyDescent="0.25">
      <c r="A411" s="2">
        <v>2013</v>
      </c>
      <c r="B411" s="32">
        <v>85.6</v>
      </c>
      <c r="C411" s="32">
        <v>85.6</v>
      </c>
      <c r="D411" s="32">
        <v>87.7</v>
      </c>
      <c r="E411" s="32">
        <v>87.7</v>
      </c>
      <c r="F411" s="32">
        <v>90</v>
      </c>
      <c r="G411" s="32">
        <v>90.8</v>
      </c>
      <c r="H411" s="32">
        <v>91.4</v>
      </c>
      <c r="I411" s="32">
        <v>91.3</v>
      </c>
      <c r="J411" s="32">
        <v>90.8</v>
      </c>
      <c r="K411" s="32">
        <v>89.9</v>
      </c>
      <c r="L411" s="32">
        <v>88.6</v>
      </c>
      <c r="M411" s="32">
        <v>87.7</v>
      </c>
      <c r="N411" s="96">
        <f t="shared" si="120"/>
        <v>88.924999999999997</v>
      </c>
    </row>
    <row r="412" spans="1:14" x14ac:dyDescent="0.25">
      <c r="A412" s="2">
        <v>2014</v>
      </c>
      <c r="B412" s="32">
        <v>86.5</v>
      </c>
      <c r="C412" s="32">
        <v>85.9</v>
      </c>
      <c r="D412" s="32">
        <v>85.9</v>
      </c>
      <c r="E412" s="32">
        <v>89.1</v>
      </c>
      <c r="F412" s="32">
        <v>90.8</v>
      </c>
      <c r="G412" s="32">
        <v>92.8</v>
      </c>
      <c r="H412" s="32"/>
      <c r="I412" s="32"/>
      <c r="J412" s="32">
        <v>91.4</v>
      </c>
      <c r="K412" s="32">
        <v>92.5</v>
      </c>
      <c r="L412" s="32">
        <v>93.5</v>
      </c>
    </row>
    <row r="413" spans="1:14" x14ac:dyDescent="0.25">
      <c r="A413" s="2">
        <v>2015</v>
      </c>
      <c r="B413" s="32"/>
      <c r="C413" s="32">
        <v>78.236000000000004</v>
      </c>
      <c r="D413" s="32">
        <v>77.403999999999996</v>
      </c>
      <c r="E413" s="32">
        <v>82.06</v>
      </c>
      <c r="F413" s="32">
        <v>84.918999999999997</v>
      </c>
      <c r="G413" s="32">
        <v>85.361000000000004</v>
      </c>
      <c r="H413" s="32">
        <v>86.05</v>
      </c>
      <c r="I413" s="32">
        <v>86.494</v>
      </c>
      <c r="J413" s="32">
        <v>87.117000000000004</v>
      </c>
      <c r="K413" s="32">
        <v>85.536000000000001</v>
      </c>
      <c r="L413" s="32">
        <v>85.375</v>
      </c>
      <c r="M413" s="32">
        <v>82.653999999999996</v>
      </c>
      <c r="N413" s="96">
        <f t="shared" si="120"/>
        <v>83.745999999999995</v>
      </c>
    </row>
    <row r="414" spans="1:14" x14ac:dyDescent="0.25">
      <c r="A414" s="2">
        <v>2016</v>
      </c>
      <c r="B414" s="32">
        <v>76.03</v>
      </c>
      <c r="C414" s="32">
        <v>77.691999999999993</v>
      </c>
      <c r="D414" s="32">
        <v>79.542000000000002</v>
      </c>
      <c r="E414" s="32">
        <v>80.570999999999998</v>
      </c>
      <c r="F414" s="32">
        <v>83.343999999999994</v>
      </c>
      <c r="G414" s="32">
        <v>83.576999999999998</v>
      </c>
      <c r="H414" s="32">
        <v>85.480999999999995</v>
      </c>
      <c r="I414" s="32">
        <v>84.564999999999998</v>
      </c>
      <c r="J414" s="32">
        <v>84.926000000000002</v>
      </c>
      <c r="K414" s="32">
        <v>84.852999999999994</v>
      </c>
      <c r="L414" s="32">
        <v>87.427000000000007</v>
      </c>
      <c r="M414" s="32">
        <v>82.614999999999995</v>
      </c>
      <c r="N414" s="96">
        <f t="shared" si="120"/>
        <v>82.551916666666656</v>
      </c>
    </row>
    <row r="415" spans="1:14" x14ac:dyDescent="0.25">
      <c r="A415" s="2">
        <v>2017</v>
      </c>
      <c r="B415" s="32">
        <v>77.238</v>
      </c>
      <c r="C415" s="32">
        <v>77.510999999999996</v>
      </c>
      <c r="D415" s="32">
        <v>77.816999999999993</v>
      </c>
      <c r="E415" s="32">
        <v>81.087000000000003</v>
      </c>
      <c r="F415" s="32">
        <v>85.575999999999993</v>
      </c>
      <c r="G415" s="32">
        <v>84.228999999999999</v>
      </c>
      <c r="H415" s="32">
        <v>86.284999999999997</v>
      </c>
      <c r="I415" s="32">
        <v>85.200999999999993</v>
      </c>
      <c r="J415" s="32">
        <v>84.478999999999999</v>
      </c>
      <c r="K415" s="32">
        <v>83.477999999999994</v>
      </c>
      <c r="L415" s="32">
        <v>85.679000000000002</v>
      </c>
      <c r="M415" s="32">
        <v>84.197000000000003</v>
      </c>
      <c r="N415" s="96">
        <f t="shared" si="120"/>
        <v>82.731416666666661</v>
      </c>
    </row>
    <row r="416" spans="1:14" x14ac:dyDescent="0.25">
      <c r="A416" s="2">
        <v>2018</v>
      </c>
      <c r="B416" s="32">
        <v>85.028000000000006</v>
      </c>
      <c r="C416" s="32">
        <v>76.978999999999999</v>
      </c>
      <c r="D416" s="32">
        <v>78.567999999999998</v>
      </c>
      <c r="E416" s="32">
        <v>80.823999999999998</v>
      </c>
      <c r="F416" s="32">
        <v>84.341999999999999</v>
      </c>
      <c r="G416" s="32">
        <v>87.116</v>
      </c>
      <c r="H416" s="32">
        <v>86.262</v>
      </c>
      <c r="I416" s="32">
        <v>86.081999999999994</v>
      </c>
      <c r="J416" s="32">
        <v>87.024000000000001</v>
      </c>
      <c r="K416" s="32">
        <v>83.653000000000006</v>
      </c>
      <c r="L416" s="32">
        <v>87.39</v>
      </c>
      <c r="M416" s="32">
        <v>76.953999999999994</v>
      </c>
      <c r="N416" s="96">
        <f t="shared" si="120"/>
        <v>83.351833333333317</v>
      </c>
    </row>
    <row r="417" spans="1:14" x14ac:dyDescent="0.25">
      <c r="A417" s="2">
        <v>2019</v>
      </c>
      <c r="B417" s="32">
        <v>74.837999999999994</v>
      </c>
      <c r="C417" s="32">
        <v>75.546000000000006</v>
      </c>
      <c r="D417" s="32">
        <v>74.891999999999996</v>
      </c>
      <c r="E417" s="32">
        <v>78.504999999999995</v>
      </c>
      <c r="F417" s="32">
        <v>82.864999999999995</v>
      </c>
      <c r="G417" s="32">
        <v>82.28</v>
      </c>
      <c r="H417" s="32">
        <v>83.504999999999995</v>
      </c>
      <c r="I417" s="32">
        <v>87.28</v>
      </c>
      <c r="J417" s="32">
        <v>87.614999999999995</v>
      </c>
      <c r="K417" s="32">
        <v>87.024000000000001</v>
      </c>
      <c r="L417" s="32">
        <v>86.866</v>
      </c>
      <c r="M417" s="32">
        <v>87.296000000000006</v>
      </c>
      <c r="N417" s="96">
        <f t="shared" si="120"/>
        <v>82.376000000000005</v>
      </c>
    </row>
    <row r="418" spans="1:14" x14ac:dyDescent="0.25">
      <c r="A418" s="2">
        <v>2020</v>
      </c>
      <c r="B418" s="32">
        <v>81.287999999999997</v>
      </c>
      <c r="C418" s="32">
        <v>80.507999999999996</v>
      </c>
      <c r="D418" s="32">
        <v>77.135999999999996</v>
      </c>
      <c r="E418" s="32">
        <v>82.793999999999997</v>
      </c>
      <c r="F418" s="32">
        <v>86.58</v>
      </c>
      <c r="G418" s="32">
        <v>87.486000000000004</v>
      </c>
      <c r="H418" s="32">
        <v>87.123999999999995</v>
      </c>
      <c r="I418" s="32">
        <v>87.658000000000001</v>
      </c>
      <c r="J418" s="32">
        <v>86.453999999999994</v>
      </c>
      <c r="K418" s="32">
        <v>86.289000000000001</v>
      </c>
      <c r="L418" s="32">
        <v>85.76</v>
      </c>
      <c r="M418" s="32">
        <v>83.48</v>
      </c>
      <c r="N418" s="96">
        <f t="shared" si="120"/>
        <v>84.379749999999987</v>
      </c>
    </row>
    <row r="420" spans="1:14" x14ac:dyDescent="0.25">
      <c r="A420" s="25" t="s">
        <v>96</v>
      </c>
      <c r="B420" s="32">
        <f t="shared" ref="B420:N420" si="121">AVERAGE(B397:B417)</f>
        <v>83.339625000000012</v>
      </c>
      <c r="C420" s="32">
        <f t="shared" si="121"/>
        <v>82.159111111111116</v>
      </c>
      <c r="D420" s="32">
        <f t="shared" si="121"/>
        <v>83.134611111111113</v>
      </c>
      <c r="E420" s="32">
        <f t="shared" si="121"/>
        <v>85.649842105263147</v>
      </c>
      <c r="F420" s="32">
        <f t="shared" si="121"/>
        <v>87.085888888888903</v>
      </c>
      <c r="G420" s="32">
        <f t="shared" si="121"/>
        <v>86.463150000000013</v>
      </c>
      <c r="H420" s="32">
        <f t="shared" si="121"/>
        <v>87.160166666666655</v>
      </c>
      <c r="I420" s="32">
        <f t="shared" si="121"/>
        <v>88.917888888888896</v>
      </c>
      <c r="J420" s="32">
        <f t="shared" si="121"/>
        <v>88.876894736842118</v>
      </c>
      <c r="K420" s="32">
        <f t="shared" si="121"/>
        <v>88.346888888888898</v>
      </c>
      <c r="L420" s="32">
        <f t="shared" si="121"/>
        <v>88.88615789473684</v>
      </c>
      <c r="M420" s="32">
        <f t="shared" si="121"/>
        <v>86.050888888888892</v>
      </c>
      <c r="N420" s="96">
        <f t="shared" si="121"/>
        <v>86.131208648989897</v>
      </c>
    </row>
    <row r="421" spans="1:14" x14ac:dyDescent="0.25">
      <c r="A421" s="25" t="s">
        <v>97</v>
      </c>
      <c r="B421" s="32">
        <f t="shared" ref="B421:N421" si="122">STDEV(B397:B417)</f>
        <v>3.9670060057932872</v>
      </c>
      <c r="C421" s="32">
        <f t="shared" si="122"/>
        <v>3.8887208223253733</v>
      </c>
      <c r="D421" s="32">
        <f t="shared" si="122"/>
        <v>3.8512992023149337</v>
      </c>
      <c r="E421" s="32">
        <f t="shared" si="122"/>
        <v>4.4085876456343431</v>
      </c>
      <c r="F421" s="32">
        <f t="shared" si="122"/>
        <v>2.6440285414693587</v>
      </c>
      <c r="G421" s="32">
        <f t="shared" si="122"/>
        <v>4.3139881935641089</v>
      </c>
      <c r="H421" s="32">
        <f t="shared" si="122"/>
        <v>4.0442333273294659</v>
      </c>
      <c r="I421" s="32">
        <f t="shared" si="122"/>
        <v>3.2929820722415992</v>
      </c>
      <c r="J421" s="32">
        <f t="shared" si="122"/>
        <v>3.5679706634122939</v>
      </c>
      <c r="K421" s="32">
        <f t="shared" si="122"/>
        <v>3.8132616869040685</v>
      </c>
      <c r="L421" s="32">
        <f t="shared" si="122"/>
        <v>2.3929736327459912</v>
      </c>
      <c r="M421" s="32">
        <f t="shared" si="122"/>
        <v>3.3842878108884467</v>
      </c>
      <c r="N421" s="96">
        <f t="shared" si="122"/>
        <v>2.6843550527066076</v>
      </c>
    </row>
    <row r="422" spans="1:14" x14ac:dyDescent="0.25">
      <c r="A422" s="25" t="s">
        <v>98</v>
      </c>
      <c r="B422" s="32">
        <f t="shared" ref="B422:N422" si="123">B421/B420*100</f>
        <v>4.7600478233412815</v>
      </c>
      <c r="C422" s="32">
        <f t="shared" si="123"/>
        <v>4.7331583432862461</v>
      </c>
      <c r="D422" s="32">
        <f t="shared" si="123"/>
        <v>4.6326062645167045</v>
      </c>
      <c r="E422" s="32">
        <f t="shared" si="123"/>
        <v>5.1472221515787675</v>
      </c>
      <c r="F422" s="32">
        <f t="shared" si="123"/>
        <v>3.0361159255580668</v>
      </c>
      <c r="G422" s="32">
        <f t="shared" si="123"/>
        <v>4.9893951279407567</v>
      </c>
      <c r="H422" s="32">
        <f t="shared" si="123"/>
        <v>4.6400018288126263</v>
      </c>
      <c r="I422" s="32">
        <f t="shared" si="123"/>
        <v>3.7033965981316586</v>
      </c>
      <c r="J422" s="32">
        <f t="shared" si="123"/>
        <v>4.014508690899687</v>
      </c>
      <c r="K422" s="32">
        <f t="shared" si="123"/>
        <v>4.3162376568799017</v>
      </c>
      <c r="L422" s="32">
        <f t="shared" si="123"/>
        <v>2.6921780504675015</v>
      </c>
      <c r="M422" s="32">
        <f t="shared" si="123"/>
        <v>3.9328911700823053</v>
      </c>
      <c r="N422" s="96">
        <f t="shared" si="123"/>
        <v>3.1165881621911828</v>
      </c>
    </row>
    <row r="423" spans="1:14" x14ac:dyDescent="0.25">
      <c r="A423" s="25" t="s">
        <v>99</v>
      </c>
      <c r="B423" s="32">
        <f t="shared" ref="B423:N423" si="124">MIN(B397:B417)</f>
        <v>74.837999999999994</v>
      </c>
      <c r="C423" s="32">
        <f t="shared" si="124"/>
        <v>75.546000000000006</v>
      </c>
      <c r="D423" s="32">
        <f t="shared" si="124"/>
        <v>74.891999999999996</v>
      </c>
      <c r="E423" s="32">
        <f t="shared" si="124"/>
        <v>78.504999999999995</v>
      </c>
      <c r="F423" s="32">
        <f t="shared" si="124"/>
        <v>82.864999999999995</v>
      </c>
      <c r="G423" s="32">
        <f t="shared" si="124"/>
        <v>75.2</v>
      </c>
      <c r="H423" s="32">
        <f t="shared" si="124"/>
        <v>74</v>
      </c>
      <c r="I423" s="32">
        <f t="shared" si="124"/>
        <v>84.564999999999998</v>
      </c>
      <c r="J423" s="32">
        <f t="shared" si="124"/>
        <v>84</v>
      </c>
      <c r="K423" s="32">
        <f t="shared" si="124"/>
        <v>83</v>
      </c>
      <c r="L423" s="32">
        <f t="shared" si="124"/>
        <v>84.3</v>
      </c>
      <c r="M423" s="32">
        <f t="shared" si="124"/>
        <v>76.953999999999994</v>
      </c>
      <c r="N423" s="96">
        <f t="shared" si="124"/>
        <v>82.376000000000005</v>
      </c>
    </row>
    <row r="424" spans="1:14" x14ac:dyDescent="0.25">
      <c r="A424" s="25" t="s">
        <v>100</v>
      </c>
      <c r="B424" s="32">
        <f t="shared" ref="B424:N424" si="125">MAX(B397:B417)</f>
        <v>89</v>
      </c>
      <c r="C424" s="32">
        <f t="shared" si="125"/>
        <v>88.6</v>
      </c>
      <c r="D424" s="32">
        <f t="shared" si="125"/>
        <v>87.8</v>
      </c>
      <c r="E424" s="32">
        <f t="shared" si="125"/>
        <v>99.1</v>
      </c>
      <c r="F424" s="32">
        <f t="shared" si="125"/>
        <v>90.8</v>
      </c>
      <c r="G424" s="32">
        <f t="shared" si="125"/>
        <v>92.8</v>
      </c>
      <c r="H424" s="32">
        <f t="shared" si="125"/>
        <v>91.4</v>
      </c>
      <c r="I424" s="32">
        <f t="shared" si="125"/>
        <v>99.3</v>
      </c>
      <c r="J424" s="32">
        <f t="shared" si="125"/>
        <v>99</v>
      </c>
      <c r="K424" s="32">
        <f t="shared" si="125"/>
        <v>99</v>
      </c>
      <c r="L424" s="32">
        <f t="shared" si="125"/>
        <v>93.5</v>
      </c>
      <c r="M424" s="32">
        <f t="shared" si="125"/>
        <v>91.8</v>
      </c>
      <c r="N424" s="96">
        <f t="shared" si="125"/>
        <v>90.808333333333323</v>
      </c>
    </row>
    <row r="425" spans="1:14" x14ac:dyDescent="0.25">
      <c r="A425" s="25" t="s">
        <v>101</v>
      </c>
      <c r="B425" s="32">
        <f t="shared" ref="B425:N425" si="126">QUARTILE(B397:B417,1)</f>
        <v>83.225000000000009</v>
      </c>
      <c r="C425" s="32">
        <f t="shared" si="126"/>
        <v>77.828000000000003</v>
      </c>
      <c r="D425" s="32">
        <f t="shared" si="126"/>
        <v>80.281499999999994</v>
      </c>
      <c r="E425" s="32">
        <f t="shared" si="126"/>
        <v>83.08</v>
      </c>
      <c r="F425" s="32">
        <f t="shared" si="126"/>
        <v>84.939250000000001</v>
      </c>
      <c r="G425" s="32">
        <f t="shared" si="126"/>
        <v>84.066000000000003</v>
      </c>
      <c r="H425" s="32">
        <f t="shared" si="126"/>
        <v>86.102999999999994</v>
      </c>
      <c r="I425" s="32">
        <f t="shared" si="126"/>
        <v>86.6905</v>
      </c>
      <c r="J425" s="32">
        <f t="shared" si="126"/>
        <v>87.012</v>
      </c>
      <c r="K425" s="32">
        <f t="shared" si="126"/>
        <v>85.908000000000001</v>
      </c>
      <c r="L425" s="32">
        <f t="shared" si="126"/>
        <v>87.408500000000004</v>
      </c>
      <c r="M425" s="32">
        <f t="shared" si="126"/>
        <v>84.397750000000002</v>
      </c>
      <c r="N425" s="96">
        <f t="shared" si="126"/>
        <v>83.647458333333333</v>
      </c>
    </row>
    <row r="426" spans="1:14" x14ac:dyDescent="0.25">
      <c r="A426" s="25" t="s">
        <v>102</v>
      </c>
      <c r="B426" s="32">
        <f t="shared" ref="B426:N426" si="127">QUARTILE(B397:B417,2)</f>
        <v>84.3</v>
      </c>
      <c r="C426" s="32">
        <f t="shared" si="127"/>
        <v>83.6</v>
      </c>
      <c r="D426" s="32">
        <f t="shared" si="127"/>
        <v>84.3</v>
      </c>
      <c r="E426" s="32">
        <f t="shared" si="127"/>
        <v>86.1</v>
      </c>
      <c r="F426" s="32">
        <f t="shared" si="127"/>
        <v>87.550000000000011</v>
      </c>
      <c r="G426" s="32">
        <f t="shared" si="127"/>
        <v>88.1</v>
      </c>
      <c r="H426" s="32">
        <f t="shared" si="127"/>
        <v>88.6</v>
      </c>
      <c r="I426" s="32">
        <f t="shared" si="127"/>
        <v>88.9</v>
      </c>
      <c r="J426" s="32">
        <f t="shared" si="127"/>
        <v>89</v>
      </c>
      <c r="K426" s="32">
        <f t="shared" si="127"/>
        <v>88.65</v>
      </c>
      <c r="L426" s="32">
        <f t="shared" si="127"/>
        <v>88.9</v>
      </c>
      <c r="M426" s="32">
        <f t="shared" si="127"/>
        <v>86.25</v>
      </c>
      <c r="N426" s="96">
        <f t="shared" si="127"/>
        <v>86.382196969696963</v>
      </c>
    </row>
    <row r="427" spans="1:14" x14ac:dyDescent="0.25">
      <c r="A427" s="25" t="s">
        <v>103</v>
      </c>
      <c r="B427" s="32">
        <f t="shared" ref="B427:N427" si="128">QUARTILE(B397:B417,3)</f>
        <v>85.171000000000006</v>
      </c>
      <c r="C427" s="32">
        <f t="shared" si="128"/>
        <v>84.45</v>
      </c>
      <c r="D427" s="32">
        <f t="shared" si="128"/>
        <v>85.775000000000006</v>
      </c>
      <c r="E427" s="32">
        <f t="shared" si="128"/>
        <v>87.45</v>
      </c>
      <c r="F427" s="32">
        <f t="shared" si="128"/>
        <v>89.275000000000006</v>
      </c>
      <c r="G427" s="32">
        <f t="shared" si="128"/>
        <v>89.05</v>
      </c>
      <c r="H427" s="32">
        <f t="shared" si="128"/>
        <v>89.574999999999989</v>
      </c>
      <c r="I427" s="32">
        <f t="shared" si="128"/>
        <v>90.25</v>
      </c>
      <c r="J427" s="32">
        <f t="shared" si="128"/>
        <v>89.449999999999989</v>
      </c>
      <c r="K427" s="32">
        <f t="shared" si="128"/>
        <v>89.775000000000006</v>
      </c>
      <c r="L427" s="32">
        <f t="shared" si="128"/>
        <v>90.45</v>
      </c>
      <c r="M427" s="32">
        <f t="shared" si="128"/>
        <v>88.15</v>
      </c>
      <c r="N427" s="96">
        <f t="shared" si="128"/>
        <v>88.220833333333331</v>
      </c>
    </row>
    <row r="430" spans="1:14" ht="18.75" x14ac:dyDescent="0.3">
      <c r="A430" s="26" t="s">
        <v>52</v>
      </c>
    </row>
    <row r="431" spans="1:14" ht="15.75" x14ac:dyDescent="0.25">
      <c r="A431" s="23" t="s">
        <v>113</v>
      </c>
      <c r="N431" s="91"/>
    </row>
    <row r="432" spans="1:14" ht="15.75" x14ac:dyDescent="0.25">
      <c r="A432" s="24" t="s">
        <v>14</v>
      </c>
      <c r="B432" s="93" t="s">
        <v>82</v>
      </c>
      <c r="C432" s="93" t="s">
        <v>83</v>
      </c>
      <c r="D432" s="93" t="s">
        <v>84</v>
      </c>
      <c r="E432" s="93" t="s">
        <v>85</v>
      </c>
      <c r="F432" s="93" t="s">
        <v>86</v>
      </c>
      <c r="G432" s="93" t="s">
        <v>87</v>
      </c>
      <c r="H432" s="93" t="s">
        <v>88</v>
      </c>
      <c r="I432" s="93" t="s">
        <v>89</v>
      </c>
      <c r="J432" s="93" t="s">
        <v>90</v>
      </c>
      <c r="K432" s="93" t="s">
        <v>91</v>
      </c>
      <c r="L432" s="93" t="s">
        <v>92</v>
      </c>
      <c r="M432" s="93" t="s">
        <v>93</v>
      </c>
      <c r="N432" s="94" t="s">
        <v>94</v>
      </c>
    </row>
    <row r="433" spans="1:14" x14ac:dyDescent="0.25">
      <c r="A433" s="2">
        <v>2008</v>
      </c>
      <c r="B433" s="32">
        <v>84.2</v>
      </c>
      <c r="C433" s="32">
        <v>84.2</v>
      </c>
      <c r="D433" s="32">
        <v>81.2</v>
      </c>
      <c r="E433" s="32">
        <v>81.8</v>
      </c>
      <c r="F433" s="32">
        <v>87.9</v>
      </c>
      <c r="G433" s="32">
        <v>91.8</v>
      </c>
      <c r="H433" s="32">
        <v>92.5</v>
      </c>
      <c r="I433" s="32">
        <v>91.1</v>
      </c>
      <c r="J433" s="32">
        <v>90.5</v>
      </c>
      <c r="K433" s="32">
        <v>90.7</v>
      </c>
      <c r="L433" s="32">
        <v>93</v>
      </c>
      <c r="M433" s="32">
        <v>86.7</v>
      </c>
      <c r="N433" s="96">
        <f t="shared" ref="N433:N439" si="129">AVERAGE(B433:M433)</f>
        <v>87.966666666666683</v>
      </c>
    </row>
    <row r="434" spans="1:14" x14ac:dyDescent="0.25">
      <c r="A434" s="2">
        <v>2009</v>
      </c>
      <c r="B434" s="32">
        <v>85.5</v>
      </c>
      <c r="C434" s="32">
        <v>84.4</v>
      </c>
      <c r="D434" s="32">
        <v>82.2</v>
      </c>
      <c r="E434" s="32">
        <v>82.2</v>
      </c>
      <c r="F434" s="32">
        <v>89.3</v>
      </c>
      <c r="G434" s="32">
        <v>90.4</v>
      </c>
      <c r="H434" s="32">
        <v>90.6</v>
      </c>
      <c r="I434" s="32">
        <v>91</v>
      </c>
      <c r="J434" s="32">
        <v>90.2</v>
      </c>
      <c r="K434" s="32">
        <v>90.7</v>
      </c>
      <c r="L434" s="32">
        <v>92.1</v>
      </c>
      <c r="M434" s="32">
        <v>86.6</v>
      </c>
      <c r="N434" s="96">
        <f t="shared" si="129"/>
        <v>87.933333333333337</v>
      </c>
    </row>
    <row r="435" spans="1:14" x14ac:dyDescent="0.25">
      <c r="A435" s="2">
        <v>2010</v>
      </c>
      <c r="B435" s="32">
        <v>84.2</v>
      </c>
      <c r="C435" s="32">
        <v>84.1</v>
      </c>
      <c r="D435" s="32">
        <v>83.3</v>
      </c>
      <c r="E435" s="32">
        <v>84.3</v>
      </c>
      <c r="F435" s="32">
        <v>87.6</v>
      </c>
      <c r="G435" s="32">
        <v>90.6</v>
      </c>
      <c r="H435" s="32">
        <v>91.5</v>
      </c>
      <c r="I435" s="32">
        <v>91.3</v>
      </c>
      <c r="J435" s="32">
        <v>90</v>
      </c>
      <c r="K435" s="32">
        <v>92.6</v>
      </c>
      <c r="L435" s="32">
        <v>91.8</v>
      </c>
      <c r="M435" s="32">
        <v>91</v>
      </c>
      <c r="N435" s="96">
        <f t="shared" si="129"/>
        <v>88.524999999999991</v>
      </c>
    </row>
    <row r="436" spans="1:14" x14ac:dyDescent="0.25">
      <c r="A436" s="2">
        <v>2011</v>
      </c>
      <c r="B436" s="32">
        <v>86.8</v>
      </c>
      <c r="C436" s="32">
        <v>83.5</v>
      </c>
      <c r="D436" s="32">
        <v>82.4</v>
      </c>
      <c r="E436" s="32">
        <v>84.9</v>
      </c>
      <c r="F436" s="32">
        <v>87.6</v>
      </c>
      <c r="G436" s="32">
        <v>91.4</v>
      </c>
      <c r="H436" s="32">
        <v>92.3</v>
      </c>
      <c r="I436" s="32">
        <v>92.7</v>
      </c>
      <c r="J436" s="32">
        <v>92.8</v>
      </c>
      <c r="K436" s="32">
        <v>92.3</v>
      </c>
      <c r="L436" s="32">
        <v>93.5</v>
      </c>
      <c r="M436" s="32"/>
      <c r="N436" s="96">
        <f t="shared" si="129"/>
        <v>89.109090909090909</v>
      </c>
    </row>
    <row r="437" spans="1:14" x14ac:dyDescent="0.25">
      <c r="A437" s="2">
        <v>2012</v>
      </c>
      <c r="B437" s="32">
        <v>85.3</v>
      </c>
      <c r="C437" s="32">
        <v>83.3</v>
      </c>
      <c r="D437" s="32">
        <v>83.2</v>
      </c>
      <c r="E437" s="32">
        <v>85.6</v>
      </c>
      <c r="F437" s="32">
        <v>88.8</v>
      </c>
      <c r="G437" s="32">
        <v>90.4</v>
      </c>
      <c r="H437" s="32">
        <v>90.7</v>
      </c>
      <c r="I437" s="32">
        <v>92.1</v>
      </c>
      <c r="J437" s="32">
        <v>92.3</v>
      </c>
      <c r="K437" s="32">
        <v>92</v>
      </c>
      <c r="L437" s="32">
        <v>91.6</v>
      </c>
      <c r="M437" s="32">
        <v>90.4</v>
      </c>
      <c r="N437" s="96">
        <f t="shared" si="129"/>
        <v>88.808333333333337</v>
      </c>
    </row>
    <row r="438" spans="1:14" x14ac:dyDescent="0.25">
      <c r="A438" s="2">
        <v>2013</v>
      </c>
      <c r="B438" s="32">
        <v>83.8</v>
      </c>
      <c r="C438" s="32">
        <v>82.2</v>
      </c>
      <c r="D438" s="32">
        <v>82.8</v>
      </c>
      <c r="E438" s="32">
        <v>82.7</v>
      </c>
      <c r="F438" s="32">
        <v>87.5</v>
      </c>
      <c r="G438" s="32">
        <v>91.9</v>
      </c>
      <c r="H438" s="32">
        <v>92.4</v>
      </c>
      <c r="I438" s="32">
        <v>92.4</v>
      </c>
      <c r="J438" s="32">
        <v>92.8</v>
      </c>
      <c r="K438" s="32">
        <v>93.2</v>
      </c>
      <c r="L438" s="32">
        <v>93.2</v>
      </c>
      <c r="M438" s="32">
        <v>93.2</v>
      </c>
      <c r="N438" s="96">
        <f t="shared" si="129"/>
        <v>89.008333333333326</v>
      </c>
    </row>
    <row r="439" spans="1:14" x14ac:dyDescent="0.25">
      <c r="A439" s="2">
        <v>2014</v>
      </c>
      <c r="B439" s="32">
        <v>89.1</v>
      </c>
      <c r="C439" s="32">
        <v>86.3</v>
      </c>
      <c r="D439" s="32">
        <v>84.7</v>
      </c>
      <c r="E439" s="32">
        <v>85.4</v>
      </c>
      <c r="F439" s="32">
        <v>91.5</v>
      </c>
      <c r="G439" s="32">
        <v>93.9</v>
      </c>
      <c r="H439" s="32">
        <v>91.9</v>
      </c>
      <c r="I439" s="32">
        <v>92.9</v>
      </c>
      <c r="J439" s="32">
        <v>94</v>
      </c>
      <c r="K439" s="32">
        <v>93.8</v>
      </c>
      <c r="L439" s="32">
        <v>94.1</v>
      </c>
      <c r="M439" s="32">
        <v>92</v>
      </c>
      <c r="N439" s="96">
        <f t="shared" si="129"/>
        <v>90.8</v>
      </c>
    </row>
    <row r="440" spans="1:14" x14ac:dyDescent="0.25">
      <c r="A440" s="2">
        <v>2015</v>
      </c>
    </row>
    <row r="441" spans="1:14" x14ac:dyDescent="0.25">
      <c r="A441" s="2">
        <v>2016</v>
      </c>
      <c r="B441" s="32">
        <v>77.784999999999997</v>
      </c>
      <c r="C441" s="32">
        <v>75.424999999999997</v>
      </c>
      <c r="D441" s="32">
        <v>75.403999999999996</v>
      </c>
      <c r="E441" s="32">
        <v>77.581999999999994</v>
      </c>
      <c r="F441" s="32">
        <v>88.376000000000005</v>
      </c>
      <c r="G441" s="32">
        <v>91.033000000000001</v>
      </c>
      <c r="H441" s="32">
        <v>90.927000000000007</v>
      </c>
      <c r="I441" s="32">
        <v>90.415999999999997</v>
      </c>
      <c r="J441" s="32">
        <v>91.763000000000005</v>
      </c>
      <c r="K441" s="32">
        <v>91.671000000000006</v>
      </c>
      <c r="L441"/>
      <c r="M441"/>
    </row>
    <row r="442" spans="1:14" x14ac:dyDescent="0.25">
      <c r="A442" s="2">
        <v>2017</v>
      </c>
      <c r="B442" s="32"/>
      <c r="C442" s="32">
        <v>77.7</v>
      </c>
      <c r="D442" s="32">
        <v>76.941000000000003</v>
      </c>
      <c r="E442" s="32">
        <v>80.906000000000006</v>
      </c>
      <c r="F442" s="32">
        <v>90.034000000000006</v>
      </c>
      <c r="G442" s="32">
        <v>91.472999999999999</v>
      </c>
      <c r="H442" s="32">
        <v>90.77</v>
      </c>
      <c r="I442" s="32">
        <v>90.203000000000003</v>
      </c>
      <c r="J442" s="32">
        <v>90.873999999999995</v>
      </c>
      <c r="K442" s="32">
        <v>89.349000000000004</v>
      </c>
      <c r="L442" s="32">
        <v>90.79</v>
      </c>
      <c r="M442" s="32">
        <v>86.578999999999994</v>
      </c>
      <c r="N442" s="96">
        <f t="shared" ref="N442:N445" si="130">AVERAGE(B442:M442)</f>
        <v>86.874454545454554</v>
      </c>
    </row>
    <row r="443" spans="1:14" x14ac:dyDescent="0.25">
      <c r="A443" s="2">
        <v>2018</v>
      </c>
      <c r="B443" s="32">
        <v>85.313000000000002</v>
      </c>
      <c r="C443" s="32">
        <v>75.725999999999999</v>
      </c>
      <c r="D443" s="32">
        <v>75.369</v>
      </c>
      <c r="E443" s="32">
        <v>79.36</v>
      </c>
      <c r="F443" s="32">
        <v>87.918999999999997</v>
      </c>
      <c r="G443" s="32">
        <v>90.647999999999996</v>
      </c>
      <c r="H443" s="32">
        <v>87.927000000000007</v>
      </c>
      <c r="I443" s="32">
        <v>88.302000000000007</v>
      </c>
      <c r="J443" s="32">
        <v>91.763000000000005</v>
      </c>
      <c r="K443" s="32">
        <v>88.656999999999996</v>
      </c>
      <c r="L443" s="32">
        <v>89.542000000000002</v>
      </c>
      <c r="M443" s="32">
        <v>81.581999999999994</v>
      </c>
      <c r="N443" s="96">
        <f t="shared" si="130"/>
        <v>85.175666666666672</v>
      </c>
    </row>
    <row r="444" spans="1:14" x14ac:dyDescent="0.25">
      <c r="A444" s="2">
        <v>2019</v>
      </c>
      <c r="B444" s="32">
        <v>77.878</v>
      </c>
      <c r="C444" s="32">
        <v>76.328000000000003</v>
      </c>
      <c r="D444" s="32">
        <v>74.171000000000006</v>
      </c>
      <c r="E444" s="32">
        <v>75.510000000000005</v>
      </c>
      <c r="F444" s="32">
        <v>85.022000000000006</v>
      </c>
      <c r="G444" s="32">
        <v>88.453999999999994</v>
      </c>
      <c r="H444" s="32">
        <v>88.338999999999999</v>
      </c>
      <c r="I444" s="32">
        <v>89.278999999999996</v>
      </c>
      <c r="J444" s="32">
        <v>89.637</v>
      </c>
      <c r="K444" s="32">
        <v>90.186000000000007</v>
      </c>
      <c r="L444" s="32">
        <v>88.361000000000004</v>
      </c>
      <c r="M444" s="32">
        <v>86.414000000000001</v>
      </c>
      <c r="N444" s="96">
        <f t="shared" si="130"/>
        <v>84.131583333333325</v>
      </c>
    </row>
    <row r="445" spans="1:14" x14ac:dyDescent="0.25">
      <c r="A445" s="2">
        <v>2020</v>
      </c>
      <c r="B445" s="32">
        <v>80.831999999999994</v>
      </c>
      <c r="C445" s="32">
        <v>77.599000000000004</v>
      </c>
      <c r="D445" s="32">
        <v>72.616</v>
      </c>
      <c r="E445" s="32">
        <v>79.486999999999995</v>
      </c>
      <c r="F445" s="32">
        <v>85.486000000000004</v>
      </c>
      <c r="G445" s="32">
        <v>90.492000000000004</v>
      </c>
      <c r="H445" s="32">
        <v>88.846000000000004</v>
      </c>
      <c r="I445" s="32">
        <v>89.754000000000005</v>
      </c>
      <c r="J445" s="32">
        <v>90.775999999999996</v>
      </c>
      <c r="K445" s="32">
        <v>88.637</v>
      </c>
      <c r="L445" s="32">
        <v>88.561000000000007</v>
      </c>
      <c r="M445" s="32">
        <v>84.445999999999998</v>
      </c>
      <c r="N445" s="96">
        <f t="shared" si="130"/>
        <v>84.794333333333327</v>
      </c>
    </row>
    <row r="447" spans="1:14" x14ac:dyDescent="0.25">
      <c r="A447" s="25" t="s">
        <v>96</v>
      </c>
      <c r="B447" s="32">
        <f>AVERAGE(B433:B444)</f>
        <v>83.9876</v>
      </c>
      <c r="C447" s="32">
        <f t="shared" ref="C447:N447" si="131">AVERAGE(C433:C444)</f>
        <v>81.198090909090908</v>
      </c>
      <c r="D447" s="32">
        <f t="shared" si="131"/>
        <v>80.153181818181835</v>
      </c>
      <c r="E447" s="32">
        <f t="shared" si="131"/>
        <v>81.841636363636383</v>
      </c>
      <c r="F447" s="32">
        <f t="shared" si="131"/>
        <v>88.322818181818192</v>
      </c>
      <c r="G447" s="32">
        <f t="shared" si="131"/>
        <v>91.09163636363634</v>
      </c>
      <c r="H447" s="32">
        <f t="shared" si="131"/>
        <v>90.896636363636375</v>
      </c>
      <c r="I447" s="32">
        <f t="shared" si="131"/>
        <v>91.063636363636363</v>
      </c>
      <c r="J447" s="32">
        <f t="shared" si="131"/>
        <v>91.51245454545456</v>
      </c>
      <c r="K447" s="32">
        <f t="shared" si="131"/>
        <v>91.378454545454559</v>
      </c>
      <c r="L447" s="32">
        <f t="shared" si="131"/>
        <v>91.799300000000002</v>
      </c>
      <c r="M447" s="32">
        <f t="shared" si="131"/>
        <v>88.275000000000006</v>
      </c>
      <c r="N447" s="96">
        <f t="shared" si="131"/>
        <v>87.83324621212121</v>
      </c>
    </row>
    <row r="448" spans="1:14" x14ac:dyDescent="0.25">
      <c r="A448" s="25" t="s">
        <v>97</v>
      </c>
      <c r="B448" s="32">
        <f>STDEV(B433:B444)</f>
        <v>3.5860461111244941</v>
      </c>
      <c r="C448" s="32">
        <f t="shared" ref="C448:N448" si="132">STDEV(C433:C444)</f>
        <v>4.0455116476051689</v>
      </c>
      <c r="D448" s="32">
        <f t="shared" si="132"/>
        <v>3.8567601382036143</v>
      </c>
      <c r="E448" s="32">
        <f t="shared" si="132"/>
        <v>3.2911911300538979</v>
      </c>
      <c r="F448" s="32">
        <f t="shared" si="132"/>
        <v>1.6482490599531257</v>
      </c>
      <c r="G448" s="32">
        <f t="shared" si="132"/>
        <v>1.3280989626324771</v>
      </c>
      <c r="H448" s="32">
        <f t="shared" si="132"/>
        <v>1.5386667782679437</v>
      </c>
      <c r="I448" s="32">
        <f t="shared" si="132"/>
        <v>1.4471615163987244</v>
      </c>
      <c r="J448" s="32">
        <f t="shared" si="132"/>
        <v>1.3859753506925261</v>
      </c>
      <c r="K448" s="32">
        <f t="shared" si="132"/>
        <v>1.60819093167673</v>
      </c>
      <c r="L448" s="32">
        <f t="shared" si="132"/>
        <v>1.8152251191886162</v>
      </c>
      <c r="M448" s="32">
        <f t="shared" si="132"/>
        <v>3.6485397078831445</v>
      </c>
      <c r="N448" s="96">
        <f t="shared" si="132"/>
        <v>1.9706652200694805</v>
      </c>
    </row>
    <row r="449" spans="1:14" x14ac:dyDescent="0.25">
      <c r="A449" s="25" t="s">
        <v>98</v>
      </c>
      <c r="B449" s="32">
        <f t="shared" ref="B449:N449" si="133">B448/B447*100</f>
        <v>4.2697328071340221</v>
      </c>
      <c r="C449" s="32">
        <f t="shared" si="133"/>
        <v>4.9822743395956302</v>
      </c>
      <c r="D449" s="32">
        <f t="shared" si="133"/>
        <v>4.8117367903774877</v>
      </c>
      <c r="E449" s="32">
        <f t="shared" si="133"/>
        <v>4.0214141313482203</v>
      </c>
      <c r="F449" s="32">
        <f t="shared" si="133"/>
        <v>1.8661644792177023</v>
      </c>
      <c r="G449" s="32">
        <f t="shared" si="133"/>
        <v>1.4579812325807031</v>
      </c>
      <c r="H449" s="32">
        <f t="shared" si="133"/>
        <v>1.6927653649497358</v>
      </c>
      <c r="I449" s="32">
        <f t="shared" si="133"/>
        <v>1.5891760687217698</v>
      </c>
      <c r="J449" s="32">
        <f t="shared" si="133"/>
        <v>1.5145210098196058</v>
      </c>
      <c r="K449" s="32">
        <f t="shared" si="133"/>
        <v>1.7599235396093995</v>
      </c>
      <c r="L449" s="32">
        <f t="shared" si="133"/>
        <v>1.9773844889760774</v>
      </c>
      <c r="M449" s="32">
        <f t="shared" si="133"/>
        <v>4.1331517506464399</v>
      </c>
      <c r="N449" s="96">
        <f t="shared" si="133"/>
        <v>2.2436438422305787</v>
      </c>
    </row>
    <row r="450" spans="1:14" x14ac:dyDescent="0.25">
      <c r="A450" s="25" t="s">
        <v>99</v>
      </c>
      <c r="B450" s="32">
        <f>MIN(B433:B444)</f>
        <v>77.784999999999997</v>
      </c>
      <c r="C450" s="32">
        <f t="shared" ref="C450:N450" si="134">MIN(C433:C444)</f>
        <v>75.424999999999997</v>
      </c>
      <c r="D450" s="32">
        <f t="shared" si="134"/>
        <v>74.171000000000006</v>
      </c>
      <c r="E450" s="32">
        <f t="shared" si="134"/>
        <v>75.510000000000005</v>
      </c>
      <c r="F450" s="32">
        <f t="shared" si="134"/>
        <v>85.022000000000006</v>
      </c>
      <c r="G450" s="32">
        <f t="shared" si="134"/>
        <v>88.453999999999994</v>
      </c>
      <c r="H450" s="32">
        <f t="shared" si="134"/>
        <v>87.927000000000007</v>
      </c>
      <c r="I450" s="32">
        <f t="shared" si="134"/>
        <v>88.302000000000007</v>
      </c>
      <c r="J450" s="32">
        <f t="shared" si="134"/>
        <v>89.637</v>
      </c>
      <c r="K450" s="32">
        <f t="shared" si="134"/>
        <v>88.656999999999996</v>
      </c>
      <c r="L450" s="32">
        <f t="shared" si="134"/>
        <v>88.361000000000004</v>
      </c>
      <c r="M450" s="32">
        <f t="shared" si="134"/>
        <v>81.581999999999994</v>
      </c>
      <c r="N450" s="96">
        <f t="shared" si="134"/>
        <v>84.131583333333325</v>
      </c>
    </row>
    <row r="451" spans="1:14" x14ac:dyDescent="0.25">
      <c r="A451" s="25" t="s">
        <v>100</v>
      </c>
      <c r="B451" s="32">
        <f>MAX(B433:B444)</f>
        <v>89.1</v>
      </c>
      <c r="C451" s="32">
        <f t="shared" ref="C451:N451" si="135">MAX(C433:C444)</f>
        <v>86.3</v>
      </c>
      <c r="D451" s="32">
        <f t="shared" si="135"/>
        <v>84.7</v>
      </c>
      <c r="E451" s="32">
        <f t="shared" si="135"/>
        <v>85.6</v>
      </c>
      <c r="F451" s="32">
        <f t="shared" si="135"/>
        <v>91.5</v>
      </c>
      <c r="G451" s="32">
        <f t="shared" si="135"/>
        <v>93.9</v>
      </c>
      <c r="H451" s="32">
        <f t="shared" si="135"/>
        <v>92.5</v>
      </c>
      <c r="I451" s="32">
        <f t="shared" si="135"/>
        <v>92.9</v>
      </c>
      <c r="J451" s="32">
        <f t="shared" si="135"/>
        <v>94</v>
      </c>
      <c r="K451" s="32">
        <f t="shared" si="135"/>
        <v>93.8</v>
      </c>
      <c r="L451" s="32">
        <f t="shared" si="135"/>
        <v>94.1</v>
      </c>
      <c r="M451" s="32">
        <f t="shared" si="135"/>
        <v>93.2</v>
      </c>
      <c r="N451" s="96">
        <f t="shared" si="135"/>
        <v>90.8</v>
      </c>
    </row>
    <row r="452" spans="1:14" x14ac:dyDescent="0.25">
      <c r="A452" s="25" t="s">
        <v>101</v>
      </c>
      <c r="B452" s="32">
        <f>QUARTILE(B433:B444,1)</f>
        <v>83.9</v>
      </c>
      <c r="C452" s="32">
        <f t="shared" ref="C452:N452" si="136">QUARTILE(C433:C444,1)</f>
        <v>77.01400000000001</v>
      </c>
      <c r="D452" s="32">
        <f t="shared" si="136"/>
        <v>76.172499999999999</v>
      </c>
      <c r="E452" s="32">
        <f t="shared" si="136"/>
        <v>80.13300000000001</v>
      </c>
      <c r="F452" s="32">
        <f t="shared" si="136"/>
        <v>87.6</v>
      </c>
      <c r="G452" s="32">
        <f t="shared" si="136"/>
        <v>90.5</v>
      </c>
      <c r="H452" s="32">
        <f t="shared" si="136"/>
        <v>90.65</v>
      </c>
      <c r="I452" s="32">
        <f t="shared" si="136"/>
        <v>90.3095</v>
      </c>
      <c r="J452" s="32">
        <f t="shared" si="136"/>
        <v>90.35</v>
      </c>
      <c r="K452" s="32">
        <f t="shared" si="136"/>
        <v>90.443000000000012</v>
      </c>
      <c r="L452" s="32">
        <f t="shared" si="136"/>
        <v>90.992500000000007</v>
      </c>
      <c r="M452" s="32">
        <f t="shared" si="136"/>
        <v>86.578999999999994</v>
      </c>
      <c r="N452" s="96">
        <f t="shared" si="136"/>
        <v>87.139174242424247</v>
      </c>
    </row>
    <row r="453" spans="1:14" x14ac:dyDescent="0.25">
      <c r="A453" s="25" t="s">
        <v>102</v>
      </c>
      <c r="B453" s="32">
        <f>QUARTILE(B433:B444,2)</f>
        <v>84.75</v>
      </c>
      <c r="C453" s="32">
        <f t="shared" ref="C453:N453" si="137">QUARTILE(C433:C444,2)</f>
        <v>83.3</v>
      </c>
      <c r="D453" s="32">
        <f t="shared" si="137"/>
        <v>82.2</v>
      </c>
      <c r="E453" s="32">
        <f t="shared" si="137"/>
        <v>82.2</v>
      </c>
      <c r="F453" s="32">
        <f t="shared" si="137"/>
        <v>87.918999999999997</v>
      </c>
      <c r="G453" s="32">
        <f t="shared" si="137"/>
        <v>91.033000000000001</v>
      </c>
      <c r="H453" s="32">
        <f t="shared" si="137"/>
        <v>90.927000000000007</v>
      </c>
      <c r="I453" s="32">
        <f t="shared" si="137"/>
        <v>91.1</v>
      </c>
      <c r="J453" s="32">
        <f t="shared" si="137"/>
        <v>91.763000000000005</v>
      </c>
      <c r="K453" s="32">
        <f t="shared" si="137"/>
        <v>91.671000000000006</v>
      </c>
      <c r="L453" s="32">
        <f t="shared" si="137"/>
        <v>91.949999999999989</v>
      </c>
      <c r="M453" s="32">
        <f t="shared" si="137"/>
        <v>86.7</v>
      </c>
      <c r="N453" s="96">
        <f t="shared" si="137"/>
        <v>88.245833333333337</v>
      </c>
    </row>
    <row r="454" spans="1:14" x14ac:dyDescent="0.25">
      <c r="A454" s="25" t="s">
        <v>103</v>
      </c>
      <c r="B454" s="32">
        <f>QUARTILE(B433:B444,3)</f>
        <v>85.453249999999997</v>
      </c>
      <c r="C454" s="32">
        <f t="shared" ref="C454:N454" si="138">QUARTILE(C433:C444,3)</f>
        <v>84.15</v>
      </c>
      <c r="D454" s="32">
        <f t="shared" si="138"/>
        <v>83</v>
      </c>
      <c r="E454" s="32">
        <f t="shared" si="138"/>
        <v>84.6</v>
      </c>
      <c r="F454" s="32">
        <f t="shared" si="138"/>
        <v>89.05</v>
      </c>
      <c r="G454" s="32">
        <f t="shared" si="138"/>
        <v>91.636499999999998</v>
      </c>
      <c r="H454" s="32">
        <f t="shared" si="138"/>
        <v>92.1</v>
      </c>
      <c r="I454" s="32">
        <f t="shared" si="138"/>
        <v>92.25</v>
      </c>
      <c r="J454" s="32">
        <f t="shared" si="138"/>
        <v>92.55</v>
      </c>
      <c r="K454" s="32">
        <f t="shared" si="138"/>
        <v>92.449999999999989</v>
      </c>
      <c r="L454" s="32">
        <f t="shared" si="138"/>
        <v>93.15</v>
      </c>
      <c r="M454" s="32">
        <f t="shared" si="138"/>
        <v>91</v>
      </c>
      <c r="N454" s="96">
        <f t="shared" si="138"/>
        <v>88.958333333333329</v>
      </c>
    </row>
    <row r="457" spans="1:14" ht="18.75" x14ac:dyDescent="0.3">
      <c r="A457" s="26" t="s">
        <v>55</v>
      </c>
    </row>
    <row r="458" spans="1:14" ht="15.75" x14ac:dyDescent="0.25">
      <c r="A458" s="23" t="s">
        <v>113</v>
      </c>
      <c r="N458" s="91"/>
    </row>
    <row r="459" spans="1:14" ht="15.75" x14ac:dyDescent="0.25">
      <c r="A459" s="24" t="s">
        <v>14</v>
      </c>
      <c r="B459" s="93" t="s">
        <v>82</v>
      </c>
      <c r="C459" s="93" t="s">
        <v>83</v>
      </c>
      <c r="D459" s="93" t="s">
        <v>84</v>
      </c>
      <c r="E459" s="93" t="s">
        <v>85</v>
      </c>
      <c r="F459" s="93" t="s">
        <v>86</v>
      </c>
      <c r="G459" s="93" t="s">
        <v>87</v>
      </c>
      <c r="H459" s="93" t="s">
        <v>88</v>
      </c>
      <c r="I459" s="93" t="s">
        <v>89</v>
      </c>
      <c r="J459" s="93" t="s">
        <v>90</v>
      </c>
      <c r="K459" s="93" t="s">
        <v>91</v>
      </c>
      <c r="L459" s="93" t="s">
        <v>92</v>
      </c>
      <c r="M459" s="93" t="s">
        <v>93</v>
      </c>
      <c r="N459" s="94" t="s">
        <v>94</v>
      </c>
    </row>
    <row r="460" spans="1:14" x14ac:dyDescent="0.25">
      <c r="A460" s="2">
        <v>2000</v>
      </c>
      <c r="B460" s="32"/>
      <c r="C460" s="32"/>
      <c r="D460" s="32"/>
      <c r="E460" s="32"/>
      <c r="F460" s="32"/>
      <c r="G460" s="32"/>
      <c r="H460" s="32"/>
      <c r="I460" s="32"/>
      <c r="J460" s="32">
        <v>97.6</v>
      </c>
      <c r="K460" s="32">
        <v>98.1</v>
      </c>
      <c r="L460" s="32">
        <v>96.1</v>
      </c>
      <c r="M460" s="32">
        <v>98.1</v>
      </c>
      <c r="N460" s="96"/>
    </row>
    <row r="461" spans="1:14" x14ac:dyDescent="0.25">
      <c r="A461" s="2">
        <v>2001</v>
      </c>
      <c r="B461" s="32">
        <v>99.1</v>
      </c>
      <c r="C461" s="32">
        <v>98.6</v>
      </c>
      <c r="D461" s="32">
        <v>97.1</v>
      </c>
      <c r="E461" s="32">
        <v>98.2</v>
      </c>
      <c r="F461" s="32">
        <v>97.3</v>
      </c>
      <c r="G461" s="32">
        <v>95.4</v>
      </c>
      <c r="H461" s="32">
        <v>93.5</v>
      </c>
      <c r="I461" s="32">
        <v>96.8</v>
      </c>
      <c r="J461" s="32">
        <v>96.4</v>
      </c>
      <c r="K461" s="32">
        <v>96</v>
      </c>
      <c r="L461" s="32">
        <v>97.2</v>
      </c>
      <c r="M461" s="32">
        <v>97.6</v>
      </c>
      <c r="N461" s="96">
        <f t="shared" ref="N461:N468" si="139">AVERAGE(B461:M461)</f>
        <v>96.933333333333323</v>
      </c>
    </row>
    <row r="462" spans="1:14" x14ac:dyDescent="0.25">
      <c r="A462" s="2">
        <v>2002</v>
      </c>
      <c r="B462" s="32">
        <v>97.5</v>
      </c>
      <c r="C462" s="32">
        <v>97</v>
      </c>
      <c r="D462" s="32">
        <v>97.5</v>
      </c>
      <c r="E462" s="32">
        <v>97.1</v>
      </c>
      <c r="F462" s="32">
        <v>98.1</v>
      </c>
      <c r="G462" s="32">
        <v>97.9</v>
      </c>
      <c r="H462" s="32">
        <v>97.6</v>
      </c>
      <c r="I462" s="32">
        <v>97.3</v>
      </c>
      <c r="J462" s="32">
        <v>96.3</v>
      </c>
      <c r="K462" s="32">
        <v>96.5</v>
      </c>
      <c r="L462" s="32">
        <v>97.3</v>
      </c>
      <c r="M462" s="32">
        <v>98.3</v>
      </c>
      <c r="N462" s="96">
        <f t="shared" si="139"/>
        <v>97.36666666666666</v>
      </c>
    </row>
    <row r="463" spans="1:14" x14ac:dyDescent="0.25">
      <c r="A463" s="2">
        <v>2004</v>
      </c>
      <c r="B463" s="32">
        <v>98.6</v>
      </c>
      <c r="C463" s="32">
        <v>98.9</v>
      </c>
      <c r="D463" s="32">
        <v>98.2</v>
      </c>
      <c r="E463" s="32">
        <v>98</v>
      </c>
      <c r="F463" s="32">
        <v>97.9</v>
      </c>
      <c r="G463" s="32">
        <v>97</v>
      </c>
      <c r="H463" s="32">
        <v>96.8</v>
      </c>
      <c r="I463" s="32">
        <v>96.8</v>
      </c>
      <c r="J463" s="32">
        <v>95.1</v>
      </c>
      <c r="K463" s="32">
        <v>95.5</v>
      </c>
      <c r="L463" s="32">
        <v>96.7</v>
      </c>
      <c r="M463" s="32">
        <v>97.4</v>
      </c>
      <c r="N463" s="96">
        <f t="shared" si="139"/>
        <v>97.241666666666674</v>
      </c>
    </row>
    <row r="464" spans="1:14" x14ac:dyDescent="0.25">
      <c r="A464" s="2">
        <v>2005</v>
      </c>
      <c r="B464" s="32"/>
      <c r="C464" s="32"/>
      <c r="D464" s="32"/>
      <c r="E464" s="32">
        <v>98</v>
      </c>
      <c r="F464" s="32"/>
      <c r="G464" s="32">
        <v>97.3</v>
      </c>
      <c r="H464" s="32">
        <v>97.4</v>
      </c>
      <c r="I464" s="32">
        <v>97.9</v>
      </c>
      <c r="J464" s="32">
        <v>97.6</v>
      </c>
      <c r="K464" s="32">
        <v>98.9</v>
      </c>
      <c r="L464" s="32">
        <v>98.2</v>
      </c>
      <c r="M464" s="32">
        <v>95.1</v>
      </c>
      <c r="N464" s="96"/>
    </row>
    <row r="465" spans="1:14" x14ac:dyDescent="0.25">
      <c r="A465" s="2">
        <v>2006</v>
      </c>
      <c r="B465" s="32">
        <v>96</v>
      </c>
      <c r="C465" s="32">
        <v>97.7</v>
      </c>
      <c r="D465" s="32">
        <v>96.7</v>
      </c>
      <c r="E465" s="32">
        <v>95</v>
      </c>
      <c r="F465" s="32">
        <v>96.4</v>
      </c>
      <c r="G465" s="32">
        <v>97</v>
      </c>
      <c r="H465" s="32">
        <v>96.4</v>
      </c>
      <c r="I465" s="32">
        <v>96</v>
      </c>
      <c r="J465" s="32">
        <v>95.9</v>
      </c>
      <c r="K465" s="32">
        <v>96.3</v>
      </c>
      <c r="L465" s="32">
        <v>96.8</v>
      </c>
      <c r="M465" s="32">
        <v>97.6</v>
      </c>
      <c r="N465" s="96">
        <f t="shared" si="139"/>
        <v>96.483333333333306</v>
      </c>
    </row>
    <row r="466" spans="1:14" x14ac:dyDescent="0.25">
      <c r="A466" s="2">
        <v>2007</v>
      </c>
      <c r="B466" s="32">
        <v>98</v>
      </c>
      <c r="C466" s="32">
        <v>97</v>
      </c>
      <c r="D466" s="32">
        <v>97</v>
      </c>
      <c r="E466" s="32">
        <v>95.9</v>
      </c>
      <c r="F466" s="32">
        <v>96.8</v>
      </c>
      <c r="G466" s="32">
        <v>96</v>
      </c>
      <c r="H466" s="32">
        <v>97.1</v>
      </c>
      <c r="I466" s="32">
        <v>97</v>
      </c>
      <c r="J466" s="32">
        <v>95.5</v>
      </c>
      <c r="K466" s="32">
        <v>98.2</v>
      </c>
      <c r="L466" s="32">
        <v>98</v>
      </c>
      <c r="M466" s="32">
        <v>97.2</v>
      </c>
      <c r="N466" s="96">
        <f t="shared" si="139"/>
        <v>96.975000000000009</v>
      </c>
    </row>
    <row r="467" spans="1:14" x14ac:dyDescent="0.25">
      <c r="A467" s="2">
        <v>2008</v>
      </c>
      <c r="B467" s="32">
        <v>96.2</v>
      </c>
      <c r="C467" s="32">
        <v>96.2</v>
      </c>
      <c r="D467" s="32">
        <v>94.4</v>
      </c>
      <c r="E467" s="32">
        <v>94.6</v>
      </c>
      <c r="F467" s="32">
        <v>96.4</v>
      </c>
      <c r="G467" s="32">
        <v>96.4</v>
      </c>
      <c r="H467" s="32">
        <v>96.7</v>
      </c>
      <c r="I467" s="32">
        <v>96.6</v>
      </c>
      <c r="J467" s="32">
        <v>95.9</v>
      </c>
      <c r="K467" s="32">
        <v>96.4</v>
      </c>
      <c r="L467" s="32">
        <v>97.3</v>
      </c>
      <c r="M467" s="32">
        <v>96.7</v>
      </c>
      <c r="N467" s="96">
        <f t="shared" si="139"/>
        <v>96.149999999999991</v>
      </c>
    </row>
    <row r="468" spans="1:14" x14ac:dyDescent="0.25">
      <c r="A468" s="2">
        <v>2009</v>
      </c>
      <c r="B468" s="32">
        <v>97.4</v>
      </c>
      <c r="C468" s="32">
        <v>98</v>
      </c>
      <c r="D468" s="32">
        <v>97</v>
      </c>
      <c r="E468" s="32">
        <v>95.5</v>
      </c>
      <c r="F468" s="32">
        <v>96.7</v>
      </c>
      <c r="G468" s="32">
        <v>95.1</v>
      </c>
      <c r="H468" s="32">
        <v>96.4</v>
      </c>
      <c r="I468" s="32">
        <v>96.4</v>
      </c>
      <c r="J468" s="32">
        <v>94.9</v>
      </c>
      <c r="K468" s="32">
        <v>95.7</v>
      </c>
      <c r="L468" s="32">
        <v>97.4</v>
      </c>
      <c r="M468" s="32">
        <v>96.7</v>
      </c>
      <c r="N468" s="96">
        <f t="shared" si="139"/>
        <v>96.433333333333337</v>
      </c>
    </row>
    <row r="469" spans="1:14" x14ac:dyDescent="0.25">
      <c r="A469" s="2">
        <v>2010</v>
      </c>
      <c r="B469" s="32">
        <v>98</v>
      </c>
      <c r="C469" s="32">
        <v>98.5</v>
      </c>
      <c r="D469" s="32">
        <v>98.7</v>
      </c>
      <c r="E469" s="32">
        <v>98</v>
      </c>
      <c r="F469" s="32">
        <v>97.9</v>
      </c>
      <c r="G469" s="32">
        <v>97.2</v>
      </c>
      <c r="H469" s="32">
        <v>97</v>
      </c>
      <c r="I469" s="32"/>
      <c r="J469" s="32"/>
      <c r="K469" s="32"/>
      <c r="L469" s="32"/>
      <c r="M469" s="32"/>
      <c r="N469" s="96"/>
    </row>
    <row r="470" spans="1:14" x14ac:dyDescent="0.25">
      <c r="A470" s="2">
        <v>2011</v>
      </c>
      <c r="B470" s="32"/>
      <c r="C470" s="32">
        <v>96.5</v>
      </c>
      <c r="D470" s="32"/>
      <c r="E470" s="32"/>
      <c r="F470" s="32">
        <v>89.2</v>
      </c>
      <c r="G470" s="32">
        <v>96.9</v>
      </c>
      <c r="H470" s="32">
        <v>96.4</v>
      </c>
      <c r="I470" s="32">
        <v>91.9</v>
      </c>
      <c r="J470" s="32"/>
      <c r="K470" s="32"/>
      <c r="L470" s="32"/>
      <c r="M470" s="32"/>
      <c r="N470" s="96"/>
    </row>
    <row r="472" spans="1:14" x14ac:dyDescent="0.25">
      <c r="A472" s="25" t="s">
        <v>96</v>
      </c>
      <c r="B472" s="32">
        <f>AVERAGE(B460:B469)</f>
        <v>97.6</v>
      </c>
      <c r="C472" s="32">
        <f t="shared" ref="C472:N472" si="140">AVERAGE(C460:C469)</f>
        <v>97.737499999999997</v>
      </c>
      <c r="D472" s="32">
        <f t="shared" si="140"/>
        <v>97.075000000000003</v>
      </c>
      <c r="E472" s="32">
        <f t="shared" si="140"/>
        <v>96.7</v>
      </c>
      <c r="F472" s="32">
        <f t="shared" si="140"/>
        <v>97.1875</v>
      </c>
      <c r="G472" s="32">
        <f t="shared" si="140"/>
        <v>96.588888888888903</v>
      </c>
      <c r="H472" s="32">
        <f t="shared" si="140"/>
        <v>96.544444444444437</v>
      </c>
      <c r="I472" s="32">
        <f t="shared" si="140"/>
        <v>96.85</v>
      </c>
      <c r="J472" s="32">
        <f t="shared" si="140"/>
        <v>96.133333333333326</v>
      </c>
      <c r="K472" s="32">
        <f t="shared" si="140"/>
        <v>96.844444444444449</v>
      </c>
      <c r="L472" s="32">
        <f t="shared" si="140"/>
        <v>97.222222222222214</v>
      </c>
      <c r="M472" s="32">
        <f t="shared" si="140"/>
        <v>97.188888888888911</v>
      </c>
      <c r="N472" s="96">
        <f t="shared" si="140"/>
        <v>96.797619047619037</v>
      </c>
    </row>
    <row r="473" spans="1:14" x14ac:dyDescent="0.25">
      <c r="A473" s="25" t="s">
        <v>97</v>
      </c>
      <c r="B473" s="32">
        <f>STDEV(B460:B469)</f>
        <v>1.0783585409580327</v>
      </c>
      <c r="C473" s="32">
        <f t="shared" ref="C473:N473" si="141">STDEV(C460:C469)</f>
        <v>0.9410290719662775</v>
      </c>
      <c r="D473" s="32">
        <f t="shared" si="141"/>
        <v>1.2758750498607379</v>
      </c>
      <c r="E473" s="32">
        <f t="shared" si="141"/>
        <v>1.4517231140957982</v>
      </c>
      <c r="F473" s="32">
        <f t="shared" si="141"/>
        <v>0.70596944490739488</v>
      </c>
      <c r="G473" s="32">
        <f t="shared" si="141"/>
        <v>0.93199308533438863</v>
      </c>
      <c r="H473" s="32">
        <f t="shared" si="141"/>
        <v>1.2125501135119225</v>
      </c>
      <c r="I473" s="32">
        <f t="shared" si="141"/>
        <v>0.5756983337031405</v>
      </c>
      <c r="J473" s="32">
        <f t="shared" si="141"/>
        <v>0.9682458365518517</v>
      </c>
      <c r="K473" s="32">
        <f t="shared" si="141"/>
        <v>1.228933593721719</v>
      </c>
      <c r="L473" s="32">
        <f t="shared" si="141"/>
        <v>0.64377359719426741</v>
      </c>
      <c r="M473" s="32">
        <f t="shared" si="141"/>
        <v>0.95452140421842324</v>
      </c>
      <c r="N473" s="96">
        <f t="shared" si="141"/>
        <v>0.45125120000134034</v>
      </c>
    </row>
    <row r="474" spans="1:14" x14ac:dyDescent="0.25">
      <c r="A474" s="25" t="s">
        <v>98</v>
      </c>
      <c r="B474" s="32">
        <f t="shared" ref="B474:N474" si="142">B473/B472*100</f>
        <v>1.1048755542602795</v>
      </c>
      <c r="C474" s="32">
        <f t="shared" si="142"/>
        <v>0.96281270951914832</v>
      </c>
      <c r="D474" s="32">
        <f t="shared" si="142"/>
        <v>1.3143188770133791</v>
      </c>
      <c r="E474" s="32">
        <f t="shared" si="142"/>
        <v>1.5012648542872784</v>
      </c>
      <c r="F474" s="32">
        <f t="shared" si="142"/>
        <v>0.72639942884362174</v>
      </c>
      <c r="G474" s="32">
        <f t="shared" si="142"/>
        <v>0.96490713999879163</v>
      </c>
      <c r="H474" s="32">
        <f t="shared" si="142"/>
        <v>1.2559501693644037</v>
      </c>
      <c r="I474" s="32">
        <f t="shared" si="142"/>
        <v>0.59442264708636094</v>
      </c>
      <c r="J474" s="32">
        <f t="shared" si="142"/>
        <v>1.0071905373285559</v>
      </c>
      <c r="K474" s="32">
        <f t="shared" si="142"/>
        <v>1.268976863641059</v>
      </c>
      <c r="L474" s="32">
        <f t="shared" si="142"/>
        <v>0.66216712854267512</v>
      </c>
      <c r="M474" s="32">
        <f t="shared" si="142"/>
        <v>0.98213017468455555</v>
      </c>
      <c r="N474" s="96">
        <f t="shared" si="142"/>
        <v>0.46618006149443603</v>
      </c>
    </row>
    <row r="475" spans="1:14" x14ac:dyDescent="0.25">
      <c r="A475" s="25" t="s">
        <v>99</v>
      </c>
      <c r="B475" s="32">
        <f>MIN(B460:B469)</f>
        <v>96</v>
      </c>
      <c r="C475" s="32">
        <f t="shared" ref="C475:N475" si="143">MIN(C460:C469)</f>
        <v>96.2</v>
      </c>
      <c r="D475" s="32">
        <f t="shared" si="143"/>
        <v>94.4</v>
      </c>
      <c r="E475" s="32">
        <f t="shared" si="143"/>
        <v>94.6</v>
      </c>
      <c r="F475" s="32">
        <f t="shared" si="143"/>
        <v>96.4</v>
      </c>
      <c r="G475" s="32">
        <f t="shared" si="143"/>
        <v>95.1</v>
      </c>
      <c r="H475" s="32">
        <f t="shared" si="143"/>
        <v>93.5</v>
      </c>
      <c r="I475" s="32">
        <f t="shared" si="143"/>
        <v>96</v>
      </c>
      <c r="J475" s="32">
        <f t="shared" si="143"/>
        <v>94.9</v>
      </c>
      <c r="K475" s="32">
        <f t="shared" si="143"/>
        <v>95.5</v>
      </c>
      <c r="L475" s="32">
        <f t="shared" si="143"/>
        <v>96.1</v>
      </c>
      <c r="M475" s="32">
        <f t="shared" si="143"/>
        <v>95.1</v>
      </c>
      <c r="N475" s="96">
        <f t="shared" si="143"/>
        <v>96.149999999999991</v>
      </c>
    </row>
    <row r="476" spans="1:14" x14ac:dyDescent="0.25">
      <c r="A476" s="25" t="s">
        <v>100</v>
      </c>
      <c r="B476" s="32">
        <f>MAX(B460:B469)</f>
        <v>99.1</v>
      </c>
      <c r="C476" s="32">
        <f t="shared" ref="C476:N476" si="144">MAX(C460:C469)</f>
        <v>98.9</v>
      </c>
      <c r="D476" s="32">
        <f t="shared" si="144"/>
        <v>98.7</v>
      </c>
      <c r="E476" s="32">
        <f t="shared" si="144"/>
        <v>98.2</v>
      </c>
      <c r="F476" s="32">
        <f t="shared" si="144"/>
        <v>98.1</v>
      </c>
      <c r="G476" s="32">
        <f t="shared" si="144"/>
        <v>97.9</v>
      </c>
      <c r="H476" s="32">
        <f t="shared" si="144"/>
        <v>97.6</v>
      </c>
      <c r="I476" s="32">
        <f t="shared" si="144"/>
        <v>97.9</v>
      </c>
      <c r="J476" s="32">
        <f t="shared" si="144"/>
        <v>97.6</v>
      </c>
      <c r="K476" s="32">
        <f t="shared" si="144"/>
        <v>98.9</v>
      </c>
      <c r="L476" s="32">
        <f t="shared" si="144"/>
        <v>98.2</v>
      </c>
      <c r="M476" s="32">
        <f t="shared" si="144"/>
        <v>98.3</v>
      </c>
      <c r="N476" s="96">
        <f t="shared" si="144"/>
        <v>97.36666666666666</v>
      </c>
    </row>
    <row r="477" spans="1:14" x14ac:dyDescent="0.25">
      <c r="A477" s="25" t="s">
        <v>101</v>
      </c>
      <c r="B477" s="32">
        <f>QUARTILE(B460:B469,1)</f>
        <v>97.100000000000009</v>
      </c>
      <c r="C477" s="32">
        <f t="shared" ref="C477:N477" si="145">QUARTILE(C460:C469,1)</f>
        <v>97</v>
      </c>
      <c r="D477" s="32">
        <f t="shared" si="145"/>
        <v>96.924999999999997</v>
      </c>
      <c r="E477" s="32">
        <f t="shared" si="145"/>
        <v>95.5</v>
      </c>
      <c r="F477" s="32">
        <f t="shared" si="145"/>
        <v>96.625</v>
      </c>
      <c r="G477" s="32">
        <f t="shared" si="145"/>
        <v>96</v>
      </c>
      <c r="H477" s="32">
        <f t="shared" si="145"/>
        <v>96.4</v>
      </c>
      <c r="I477" s="32">
        <f t="shared" si="145"/>
        <v>96.55</v>
      </c>
      <c r="J477" s="32">
        <f t="shared" si="145"/>
        <v>95.5</v>
      </c>
      <c r="K477" s="32">
        <f t="shared" si="145"/>
        <v>96</v>
      </c>
      <c r="L477" s="32">
        <f t="shared" si="145"/>
        <v>96.8</v>
      </c>
      <c r="M477" s="32">
        <f t="shared" si="145"/>
        <v>96.7</v>
      </c>
      <c r="N477" s="96">
        <f t="shared" si="145"/>
        <v>96.458333333333314</v>
      </c>
    </row>
    <row r="478" spans="1:14" x14ac:dyDescent="0.25">
      <c r="A478" s="25" t="s">
        <v>102</v>
      </c>
      <c r="B478" s="32">
        <f>QUARTILE(B460:B469,2)</f>
        <v>97.75</v>
      </c>
      <c r="C478" s="32">
        <f t="shared" ref="C478:N478" si="146">QUARTILE(C460:C469,2)</f>
        <v>97.85</v>
      </c>
      <c r="D478" s="32">
        <f t="shared" si="146"/>
        <v>97.05</v>
      </c>
      <c r="E478" s="32">
        <f t="shared" si="146"/>
        <v>97.1</v>
      </c>
      <c r="F478" s="32">
        <f t="shared" si="146"/>
        <v>97.05</v>
      </c>
      <c r="G478" s="32">
        <f t="shared" si="146"/>
        <v>97</v>
      </c>
      <c r="H478" s="32">
        <f t="shared" si="146"/>
        <v>96.8</v>
      </c>
      <c r="I478" s="32">
        <f t="shared" si="146"/>
        <v>96.8</v>
      </c>
      <c r="J478" s="32">
        <f t="shared" si="146"/>
        <v>95.9</v>
      </c>
      <c r="K478" s="32">
        <f t="shared" si="146"/>
        <v>96.4</v>
      </c>
      <c r="L478" s="32">
        <f t="shared" si="146"/>
        <v>97.3</v>
      </c>
      <c r="M478" s="32">
        <f t="shared" si="146"/>
        <v>97.4</v>
      </c>
      <c r="N478" s="96">
        <f t="shared" si="146"/>
        <v>96.933333333333323</v>
      </c>
    </row>
    <row r="479" spans="1:14" x14ac:dyDescent="0.25">
      <c r="A479" s="25" t="s">
        <v>103</v>
      </c>
      <c r="B479" s="32">
        <f>QUARTILE(B460:B469,3)</f>
        <v>98.15</v>
      </c>
      <c r="C479" s="32">
        <f t="shared" ref="C479:N479" si="147">QUARTILE(C460:C469,3)</f>
        <v>98.525000000000006</v>
      </c>
      <c r="D479" s="32">
        <f t="shared" si="147"/>
        <v>97.674999999999997</v>
      </c>
      <c r="E479" s="32">
        <f t="shared" si="147"/>
        <v>98</v>
      </c>
      <c r="F479" s="32">
        <f t="shared" si="147"/>
        <v>97.9</v>
      </c>
      <c r="G479" s="32">
        <f t="shared" si="147"/>
        <v>97.2</v>
      </c>
      <c r="H479" s="32">
        <f t="shared" si="147"/>
        <v>97.1</v>
      </c>
      <c r="I479" s="32">
        <f t="shared" si="147"/>
        <v>97.075000000000003</v>
      </c>
      <c r="J479" s="32">
        <f t="shared" si="147"/>
        <v>96.4</v>
      </c>
      <c r="K479" s="32">
        <f t="shared" si="147"/>
        <v>98.1</v>
      </c>
      <c r="L479" s="32">
        <f t="shared" si="147"/>
        <v>97.4</v>
      </c>
      <c r="M479" s="32">
        <f t="shared" si="147"/>
        <v>97.6</v>
      </c>
      <c r="N479" s="96">
        <f t="shared" si="147"/>
        <v>97.108333333333348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479"/>
  <sheetViews>
    <sheetView zoomScale="75" zoomScaleNormal="75" workbookViewId="0">
      <selection activeCell="Y39" sqref="Y39"/>
    </sheetView>
  </sheetViews>
  <sheetFormatPr defaultRowHeight="15" x14ac:dyDescent="0.25"/>
  <cols>
    <col min="1" max="1" width="8.85546875" style="2"/>
    <col min="2" max="14" width="9.140625" style="5"/>
  </cols>
  <sheetData>
    <row r="1" spans="1:27" ht="18.75" x14ac:dyDescent="0.3">
      <c r="A1" s="26" t="s">
        <v>20</v>
      </c>
    </row>
    <row r="2" spans="1:27" ht="18.75" x14ac:dyDescent="0.25">
      <c r="A2" s="23" t="s">
        <v>118</v>
      </c>
      <c r="N2" s="91"/>
    </row>
    <row r="3" spans="1:27"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row>
    <row r="4" spans="1:27" x14ac:dyDescent="0.25">
      <c r="A4" s="2">
        <v>2013</v>
      </c>
      <c r="B4" s="32">
        <v>20.529</v>
      </c>
      <c r="C4" s="32">
        <v>18.689</v>
      </c>
      <c r="D4" s="32">
        <v>17.882000000000001</v>
      </c>
      <c r="E4" s="32">
        <v>18.739000000000001</v>
      </c>
      <c r="F4" s="32"/>
      <c r="G4" s="32">
        <v>13.164999999999999</v>
      </c>
      <c r="H4" s="32">
        <v>12.263</v>
      </c>
      <c r="I4" s="32">
        <v>13.455</v>
      </c>
      <c r="J4" s="32">
        <v>14.113</v>
      </c>
      <c r="K4" s="32">
        <v>12.023</v>
      </c>
      <c r="L4" s="32">
        <v>14.878</v>
      </c>
      <c r="M4" s="32">
        <v>16.321999999999999</v>
      </c>
      <c r="N4" s="96"/>
      <c r="P4" s="66"/>
      <c r="Q4" s="66"/>
      <c r="R4" s="66"/>
      <c r="S4" s="66"/>
      <c r="T4" s="66"/>
      <c r="U4" s="66"/>
      <c r="V4" s="66"/>
      <c r="W4" s="66"/>
      <c r="X4" s="66"/>
      <c r="Y4" s="66"/>
      <c r="Z4" s="66"/>
      <c r="AA4" s="66"/>
    </row>
    <row r="5" spans="1:27" x14ac:dyDescent="0.25">
      <c r="A5" s="2">
        <v>2014</v>
      </c>
      <c r="N5" s="96"/>
      <c r="P5" s="66"/>
      <c r="Q5" s="66"/>
      <c r="R5" s="66"/>
      <c r="S5" s="66"/>
      <c r="T5" s="66"/>
      <c r="U5" s="66"/>
      <c r="V5" s="66"/>
      <c r="W5" s="66"/>
      <c r="X5" s="66"/>
      <c r="Y5" s="66"/>
      <c r="Z5" s="66"/>
      <c r="AA5" s="66"/>
    </row>
    <row r="6" spans="1:27" x14ac:dyDescent="0.25">
      <c r="A6" s="2">
        <v>2015</v>
      </c>
      <c r="B6" s="32"/>
      <c r="C6" s="32">
        <v>19.832000000000001</v>
      </c>
      <c r="D6" s="32">
        <v>20.545999999999999</v>
      </c>
      <c r="E6" s="32">
        <v>16.321000000000002</v>
      </c>
      <c r="F6" s="32">
        <v>12.029</v>
      </c>
      <c r="G6" s="32"/>
      <c r="H6" s="32">
        <v>13.489000000000001</v>
      </c>
      <c r="I6" s="32">
        <v>13.172000000000001</v>
      </c>
      <c r="J6" s="32">
        <v>12.013999999999999</v>
      </c>
      <c r="K6" s="32">
        <v>13.574999999999999</v>
      </c>
      <c r="L6" s="32">
        <v>13.215</v>
      </c>
      <c r="M6" s="32">
        <v>15.97</v>
      </c>
      <c r="P6" s="66"/>
      <c r="Q6" s="66"/>
      <c r="R6" s="66"/>
      <c r="S6" s="66"/>
      <c r="T6" s="66"/>
      <c r="U6" s="66"/>
      <c r="V6" s="66"/>
      <c r="W6" s="66"/>
      <c r="X6" s="66"/>
      <c r="Y6" s="66"/>
      <c r="Z6" s="66"/>
      <c r="AA6" s="66"/>
    </row>
    <row r="7" spans="1:27" x14ac:dyDescent="0.25">
      <c r="A7" s="2">
        <v>2016</v>
      </c>
      <c r="B7" s="32">
        <v>19.468</v>
      </c>
      <c r="C7" s="32">
        <v>18.774999999999999</v>
      </c>
      <c r="D7" s="32">
        <v>18.965</v>
      </c>
      <c r="E7" s="32">
        <v>17.478000000000002</v>
      </c>
      <c r="F7" s="32">
        <v>13.102</v>
      </c>
      <c r="G7" s="32">
        <v>11.279</v>
      </c>
      <c r="H7" s="32">
        <v>9.7330000000000005</v>
      </c>
      <c r="I7" s="32">
        <v>11.583</v>
      </c>
      <c r="J7" s="32">
        <v>11.254</v>
      </c>
      <c r="K7" s="32">
        <v>12.784000000000001</v>
      </c>
      <c r="L7" s="32">
        <v>11.612</v>
      </c>
      <c r="P7" s="66"/>
      <c r="Q7" s="66"/>
      <c r="R7" s="66"/>
      <c r="S7" s="66"/>
      <c r="T7" s="66"/>
      <c r="U7" s="66"/>
      <c r="V7" s="66"/>
      <c r="W7" s="66"/>
      <c r="X7" s="66"/>
      <c r="Y7" s="66"/>
      <c r="Z7" s="66"/>
      <c r="AA7" s="66"/>
    </row>
    <row r="8" spans="1:27" x14ac:dyDescent="0.25">
      <c r="A8" s="2">
        <v>2017</v>
      </c>
      <c r="B8" s="32"/>
      <c r="C8" s="32">
        <v>23.474</v>
      </c>
      <c r="D8" s="32">
        <v>19.626000000000001</v>
      </c>
      <c r="E8" s="32">
        <v>17.228000000000002</v>
      </c>
      <c r="F8" s="32"/>
      <c r="G8" s="32"/>
      <c r="H8" s="32"/>
      <c r="I8" s="32">
        <v>12.455</v>
      </c>
      <c r="J8" s="32">
        <v>13.618</v>
      </c>
      <c r="K8" s="32">
        <v>13.112</v>
      </c>
      <c r="L8" s="32">
        <v>12.342000000000001</v>
      </c>
      <c r="M8" s="32">
        <v>14.302</v>
      </c>
      <c r="P8" s="66"/>
      <c r="Q8" s="66"/>
      <c r="R8" s="66"/>
      <c r="S8" s="66"/>
      <c r="T8" s="66"/>
      <c r="U8" s="66"/>
      <c r="V8" s="66"/>
      <c r="W8" s="66"/>
      <c r="X8" s="66"/>
      <c r="Y8" s="66"/>
      <c r="Z8" s="66"/>
      <c r="AA8" s="66"/>
    </row>
    <row r="9" spans="1:27" x14ac:dyDescent="0.25">
      <c r="A9" s="2">
        <v>2018</v>
      </c>
      <c r="B9" s="32">
        <v>13.785</v>
      </c>
      <c r="C9" s="32">
        <v>20.713000000000001</v>
      </c>
      <c r="D9" s="32">
        <v>19.324999999999999</v>
      </c>
      <c r="E9" s="32">
        <v>16.762</v>
      </c>
      <c r="F9" s="32">
        <v>13.379</v>
      </c>
      <c r="G9" s="32">
        <v>10.282999999999999</v>
      </c>
      <c r="H9" s="32">
        <v>11.016</v>
      </c>
      <c r="I9" s="32">
        <v>11.364000000000001</v>
      </c>
      <c r="J9" s="32">
        <v>11.304</v>
      </c>
      <c r="K9" s="32">
        <v>14.683999999999999</v>
      </c>
      <c r="L9" s="32">
        <v>12.127000000000001</v>
      </c>
      <c r="M9" s="32">
        <v>18.888999999999999</v>
      </c>
      <c r="N9" s="96">
        <f t="shared" ref="N9:N11" si="0">AVERAGE(B9:M9)</f>
        <v>14.469250000000004</v>
      </c>
      <c r="P9" s="66"/>
      <c r="Q9" s="66"/>
      <c r="R9" s="66"/>
      <c r="S9" s="66"/>
      <c r="T9" s="66"/>
      <c r="U9" s="66"/>
      <c r="V9" s="66"/>
      <c r="W9" s="66"/>
      <c r="X9" s="66"/>
      <c r="Y9" s="66"/>
      <c r="Z9" s="66"/>
      <c r="AA9" s="66"/>
    </row>
    <row r="10" spans="1:27" x14ac:dyDescent="0.25">
      <c r="A10" s="2">
        <v>2019</v>
      </c>
      <c r="B10" s="32">
        <v>19.187999999999999</v>
      </c>
      <c r="C10" s="32">
        <v>19.667000000000002</v>
      </c>
      <c r="D10" s="32">
        <v>19.893000000000001</v>
      </c>
      <c r="E10" s="32">
        <v>18.234999999999999</v>
      </c>
      <c r="F10" s="32">
        <v>19.187999999999999</v>
      </c>
      <c r="G10" s="32">
        <v>25.47</v>
      </c>
      <c r="I10" s="32"/>
      <c r="J10" s="32">
        <v>11.420999999999999</v>
      </c>
      <c r="K10" s="32">
        <v>12.536</v>
      </c>
      <c r="L10" s="32">
        <v>12.006</v>
      </c>
      <c r="M10" s="32">
        <v>11.686</v>
      </c>
      <c r="P10" s="66"/>
      <c r="Q10" s="66"/>
      <c r="R10" s="66"/>
      <c r="S10" s="66"/>
      <c r="T10" s="66"/>
      <c r="U10" s="66"/>
      <c r="V10" s="66"/>
      <c r="W10" s="66"/>
      <c r="X10" s="66"/>
      <c r="Y10" s="66"/>
      <c r="Z10" s="66"/>
      <c r="AA10" s="66"/>
    </row>
    <row r="11" spans="1:27" x14ac:dyDescent="0.25">
      <c r="A11" s="2">
        <v>2020</v>
      </c>
      <c r="B11" s="32">
        <v>16.417000000000002</v>
      </c>
      <c r="C11" s="32">
        <v>19.379000000000001</v>
      </c>
      <c r="D11" s="32">
        <v>21.698</v>
      </c>
      <c r="E11" s="32">
        <v>16.459</v>
      </c>
      <c r="F11" s="32">
        <v>13.532999999999999</v>
      </c>
      <c r="G11" s="32">
        <v>10.531000000000001</v>
      </c>
      <c r="H11" s="32">
        <v>11.692</v>
      </c>
      <c r="I11" s="32">
        <v>11.831</v>
      </c>
      <c r="J11" s="32">
        <v>12.65</v>
      </c>
      <c r="K11" s="32">
        <v>14.345000000000001</v>
      </c>
      <c r="L11" s="32">
        <v>12.928000000000001</v>
      </c>
      <c r="M11" s="32">
        <v>15.007</v>
      </c>
      <c r="N11" s="96">
        <f t="shared" si="0"/>
        <v>14.705833333333333</v>
      </c>
      <c r="P11" s="66"/>
      <c r="Q11" s="66"/>
      <c r="R11" s="66"/>
      <c r="S11" s="66"/>
      <c r="T11" s="66"/>
      <c r="U11" s="66"/>
      <c r="V11" s="66"/>
      <c r="W11" s="66"/>
      <c r="X11" s="66"/>
      <c r="Y11" s="66"/>
      <c r="Z11" s="66"/>
      <c r="AA11" s="66"/>
    </row>
    <row r="13" spans="1:27" x14ac:dyDescent="0.25">
      <c r="A13" s="25" t="s">
        <v>96</v>
      </c>
      <c r="B13" s="32">
        <f t="shared" ref="B13:N13" si="1">AVERAGE(B4:B10)</f>
        <v>18.2425</v>
      </c>
      <c r="C13" s="32">
        <f t="shared" si="1"/>
        <v>20.191666666666666</v>
      </c>
      <c r="D13" s="32">
        <f t="shared" si="1"/>
        <v>19.372833333333336</v>
      </c>
      <c r="E13" s="32">
        <f t="shared" si="1"/>
        <v>17.4605</v>
      </c>
      <c r="F13" s="32">
        <f t="shared" si="1"/>
        <v>14.424499999999998</v>
      </c>
      <c r="G13" s="32">
        <f t="shared" si="1"/>
        <v>15.049249999999999</v>
      </c>
      <c r="H13" s="32">
        <f t="shared" si="1"/>
        <v>11.625249999999999</v>
      </c>
      <c r="I13" s="32">
        <f t="shared" si="1"/>
        <v>12.405799999999999</v>
      </c>
      <c r="J13" s="32">
        <f t="shared" si="1"/>
        <v>12.287333333333335</v>
      </c>
      <c r="K13" s="32">
        <f t="shared" si="1"/>
        <v>13.119</v>
      </c>
      <c r="L13" s="32">
        <f t="shared" si="1"/>
        <v>12.696666666666665</v>
      </c>
      <c r="M13" s="32">
        <f t="shared" si="1"/>
        <v>15.433800000000002</v>
      </c>
      <c r="N13" s="96">
        <f t="shared" si="1"/>
        <v>14.469250000000004</v>
      </c>
    </row>
    <row r="14" spans="1:27" x14ac:dyDescent="0.25">
      <c r="A14" s="25" t="s">
        <v>97</v>
      </c>
      <c r="B14" s="32">
        <f t="shared" ref="B14:N14" si="2">STDEV(B4:B10)</f>
        <v>3.0272764987691483</v>
      </c>
      <c r="C14" s="32">
        <f t="shared" si="2"/>
        <v>1.7728557376917806</v>
      </c>
      <c r="D14" s="32">
        <f t="shared" si="2"/>
        <v>0.90577997696276424</v>
      </c>
      <c r="E14" s="32">
        <f t="shared" si="2"/>
        <v>0.90278873497623968</v>
      </c>
      <c r="F14" s="32">
        <f t="shared" si="2"/>
        <v>3.2285925210014823</v>
      </c>
      <c r="G14" s="32">
        <f t="shared" si="2"/>
        <v>7.0492163335130149</v>
      </c>
      <c r="H14" s="32">
        <f t="shared" si="2"/>
        <v>1.6157644991355264</v>
      </c>
      <c r="I14" s="32">
        <f t="shared" si="2"/>
        <v>0.92906549822926898</v>
      </c>
      <c r="J14" s="32">
        <f t="shared" si="2"/>
        <v>1.2620379814675415</v>
      </c>
      <c r="K14" s="32">
        <f t="shared" si="2"/>
        <v>0.92849771135959158</v>
      </c>
      <c r="L14" s="32">
        <f t="shared" si="2"/>
        <v>1.1942123205974164</v>
      </c>
      <c r="M14" s="32">
        <f t="shared" si="2"/>
        <v>2.6618505217235464</v>
      </c>
      <c r="N14" s="96" t="e">
        <f t="shared" si="2"/>
        <v>#DIV/0!</v>
      </c>
    </row>
    <row r="15" spans="1:27" x14ac:dyDescent="0.25">
      <c r="A15" s="25" t="s">
        <v>98</v>
      </c>
      <c r="B15" s="32">
        <f t="shared" ref="B15:N15" si="3">B14/B13*100</f>
        <v>16.594636145096057</v>
      </c>
      <c r="C15" s="32">
        <f t="shared" si="3"/>
        <v>8.7801357211313942</v>
      </c>
      <c r="D15" s="32">
        <f t="shared" si="3"/>
        <v>4.6755162829190224</v>
      </c>
      <c r="E15" s="32">
        <f t="shared" si="3"/>
        <v>5.1704632454754424</v>
      </c>
      <c r="F15" s="32">
        <f t="shared" si="3"/>
        <v>22.38269971923798</v>
      </c>
      <c r="G15" s="32">
        <f t="shared" si="3"/>
        <v>46.840981002462016</v>
      </c>
      <c r="H15" s="32">
        <f t="shared" si="3"/>
        <v>13.898750557067817</v>
      </c>
      <c r="I15" s="32">
        <f t="shared" si="3"/>
        <v>7.4889607943806045</v>
      </c>
      <c r="J15" s="32">
        <f t="shared" si="3"/>
        <v>10.271048625692107</v>
      </c>
      <c r="K15" s="32">
        <f t="shared" si="3"/>
        <v>7.0775037072916502</v>
      </c>
      <c r="L15" s="32">
        <f t="shared" si="3"/>
        <v>9.4057153105598577</v>
      </c>
      <c r="M15" s="32">
        <f t="shared" si="3"/>
        <v>17.246890083605763</v>
      </c>
      <c r="N15" s="96" t="e">
        <f t="shared" si="3"/>
        <v>#DIV/0!</v>
      </c>
    </row>
    <row r="16" spans="1:27" x14ac:dyDescent="0.25">
      <c r="A16" s="25" t="s">
        <v>99</v>
      </c>
      <c r="B16" s="32">
        <f t="shared" ref="B16:N16" si="4">MIN(B4:B10)</f>
        <v>13.785</v>
      </c>
      <c r="C16" s="32">
        <f t="shared" si="4"/>
        <v>18.689</v>
      </c>
      <c r="D16" s="32">
        <f t="shared" si="4"/>
        <v>17.882000000000001</v>
      </c>
      <c r="E16" s="32">
        <f t="shared" si="4"/>
        <v>16.321000000000002</v>
      </c>
      <c r="F16" s="32">
        <f t="shared" si="4"/>
        <v>12.029</v>
      </c>
      <c r="G16" s="32">
        <f t="shared" si="4"/>
        <v>10.282999999999999</v>
      </c>
      <c r="H16" s="32">
        <f t="shared" si="4"/>
        <v>9.7330000000000005</v>
      </c>
      <c r="I16" s="32">
        <f t="shared" si="4"/>
        <v>11.364000000000001</v>
      </c>
      <c r="J16" s="32">
        <f t="shared" si="4"/>
        <v>11.254</v>
      </c>
      <c r="K16" s="32">
        <f t="shared" si="4"/>
        <v>12.023</v>
      </c>
      <c r="L16" s="32">
        <f t="shared" si="4"/>
        <v>11.612</v>
      </c>
      <c r="M16" s="32">
        <f t="shared" si="4"/>
        <v>11.686</v>
      </c>
      <c r="N16" s="96">
        <f t="shared" si="4"/>
        <v>14.469250000000004</v>
      </c>
    </row>
    <row r="17" spans="1:27" x14ac:dyDescent="0.25">
      <c r="A17" s="25" t="s">
        <v>100</v>
      </c>
      <c r="B17" s="32">
        <f t="shared" ref="B17:N17" si="5">MAX(B4:B10)</f>
        <v>20.529</v>
      </c>
      <c r="C17" s="32">
        <f t="shared" si="5"/>
        <v>23.474</v>
      </c>
      <c r="D17" s="32">
        <f t="shared" si="5"/>
        <v>20.545999999999999</v>
      </c>
      <c r="E17" s="32">
        <f t="shared" si="5"/>
        <v>18.739000000000001</v>
      </c>
      <c r="F17" s="32">
        <f t="shared" si="5"/>
        <v>19.187999999999999</v>
      </c>
      <c r="G17" s="32">
        <f t="shared" si="5"/>
        <v>25.47</v>
      </c>
      <c r="H17" s="32">
        <f t="shared" si="5"/>
        <v>13.489000000000001</v>
      </c>
      <c r="I17" s="32">
        <f t="shared" si="5"/>
        <v>13.455</v>
      </c>
      <c r="J17" s="32">
        <f t="shared" si="5"/>
        <v>14.113</v>
      </c>
      <c r="K17" s="32">
        <f t="shared" si="5"/>
        <v>14.683999999999999</v>
      </c>
      <c r="L17" s="32">
        <f t="shared" si="5"/>
        <v>14.878</v>
      </c>
      <c r="M17" s="32">
        <f t="shared" si="5"/>
        <v>18.888999999999999</v>
      </c>
      <c r="N17" s="96">
        <f t="shared" si="5"/>
        <v>14.469250000000004</v>
      </c>
    </row>
    <row r="18" spans="1:27" x14ac:dyDescent="0.25">
      <c r="A18" s="25" t="s">
        <v>101</v>
      </c>
      <c r="B18" s="32">
        <f t="shared" ref="B18:N18" si="6">QUARTILE(B4:B10,1)</f>
        <v>17.837249999999997</v>
      </c>
      <c r="C18" s="32">
        <f t="shared" si="6"/>
        <v>18.997999999999998</v>
      </c>
      <c r="D18" s="32">
        <f t="shared" si="6"/>
        <v>19.055</v>
      </c>
      <c r="E18" s="32">
        <f t="shared" si="6"/>
        <v>16.878500000000003</v>
      </c>
      <c r="F18" s="32">
        <f t="shared" si="6"/>
        <v>12.83375</v>
      </c>
      <c r="G18" s="32">
        <f t="shared" si="6"/>
        <v>11.03</v>
      </c>
      <c r="H18" s="32">
        <f t="shared" si="6"/>
        <v>10.69525</v>
      </c>
      <c r="I18" s="32">
        <f t="shared" si="6"/>
        <v>11.583</v>
      </c>
      <c r="J18" s="32">
        <f t="shared" si="6"/>
        <v>11.33325</v>
      </c>
      <c r="K18" s="32">
        <f t="shared" si="6"/>
        <v>12.597999999999999</v>
      </c>
      <c r="L18" s="32">
        <f t="shared" si="6"/>
        <v>12.036250000000001</v>
      </c>
      <c r="M18" s="32">
        <f t="shared" si="6"/>
        <v>14.302</v>
      </c>
      <c r="N18" s="96">
        <f t="shared" si="6"/>
        <v>14.469250000000004</v>
      </c>
    </row>
    <row r="19" spans="1:27" x14ac:dyDescent="0.25">
      <c r="A19" s="25" t="s">
        <v>102</v>
      </c>
      <c r="B19" s="32">
        <f t="shared" ref="B19:N19" si="7">QUARTILE(B4:B10,2)</f>
        <v>19.327999999999999</v>
      </c>
      <c r="C19" s="32">
        <f t="shared" si="7"/>
        <v>19.749500000000001</v>
      </c>
      <c r="D19" s="32">
        <f t="shared" si="7"/>
        <v>19.4755</v>
      </c>
      <c r="E19" s="32">
        <f t="shared" si="7"/>
        <v>17.353000000000002</v>
      </c>
      <c r="F19" s="32">
        <f t="shared" si="7"/>
        <v>13.240500000000001</v>
      </c>
      <c r="G19" s="32">
        <f t="shared" si="7"/>
        <v>12.222</v>
      </c>
      <c r="H19" s="32">
        <f t="shared" si="7"/>
        <v>11.6395</v>
      </c>
      <c r="I19" s="32">
        <f t="shared" si="7"/>
        <v>12.455</v>
      </c>
      <c r="J19" s="32">
        <f t="shared" si="7"/>
        <v>11.717499999999999</v>
      </c>
      <c r="K19" s="32">
        <f t="shared" si="7"/>
        <v>12.948</v>
      </c>
      <c r="L19" s="32">
        <f t="shared" si="7"/>
        <v>12.234500000000001</v>
      </c>
      <c r="M19" s="32">
        <f t="shared" si="7"/>
        <v>15.97</v>
      </c>
      <c r="N19" s="96">
        <f t="shared" si="7"/>
        <v>14.469250000000004</v>
      </c>
    </row>
    <row r="20" spans="1:27" x14ac:dyDescent="0.25">
      <c r="A20" s="25" t="s">
        <v>103</v>
      </c>
      <c r="B20" s="32">
        <f t="shared" ref="B20:N20" si="8">QUARTILE(B4:B10,3)</f>
        <v>19.733249999999998</v>
      </c>
      <c r="C20" s="32">
        <f t="shared" si="8"/>
        <v>20.492750000000001</v>
      </c>
      <c r="D20" s="32">
        <f t="shared" si="8"/>
        <v>19.826250000000002</v>
      </c>
      <c r="E20" s="32">
        <f t="shared" si="8"/>
        <v>18.045749999999998</v>
      </c>
      <c r="F20" s="32">
        <f t="shared" si="8"/>
        <v>14.831249999999999</v>
      </c>
      <c r="G20" s="32">
        <f t="shared" si="8"/>
        <v>16.241250000000001</v>
      </c>
      <c r="H20" s="32">
        <f t="shared" si="8"/>
        <v>12.5695</v>
      </c>
      <c r="I20" s="32">
        <f t="shared" si="8"/>
        <v>13.172000000000001</v>
      </c>
      <c r="J20" s="32">
        <f t="shared" si="8"/>
        <v>13.217000000000001</v>
      </c>
      <c r="K20" s="32">
        <f t="shared" si="8"/>
        <v>13.459249999999999</v>
      </c>
      <c r="L20" s="32">
        <f t="shared" si="8"/>
        <v>12.99675</v>
      </c>
      <c r="M20" s="32">
        <f t="shared" si="8"/>
        <v>16.321999999999999</v>
      </c>
      <c r="N20" s="96">
        <f t="shared" si="8"/>
        <v>14.469250000000004</v>
      </c>
    </row>
    <row r="23" spans="1:27" ht="18.75" x14ac:dyDescent="0.3">
      <c r="A23" s="26" t="s">
        <v>104</v>
      </c>
    </row>
    <row r="24" spans="1:27" ht="18.75" x14ac:dyDescent="0.25">
      <c r="A24" s="23" t="s">
        <v>118</v>
      </c>
      <c r="N24" s="91"/>
    </row>
    <row r="25" spans="1:27"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row>
    <row r="26" spans="1:27" x14ac:dyDescent="0.25">
      <c r="A26" s="2">
        <v>1975</v>
      </c>
      <c r="B26" s="32">
        <v>15.232758620689655</v>
      </c>
      <c r="C26" s="32">
        <v>17.646551724137929</v>
      </c>
      <c r="D26" s="32">
        <v>18.405172413793103</v>
      </c>
      <c r="E26" s="32">
        <v>17.103448275862071</v>
      </c>
      <c r="F26" s="32">
        <v>13.965517241379311</v>
      </c>
      <c r="G26" s="32">
        <v>12.258620689655173</v>
      </c>
      <c r="H26" s="32"/>
      <c r="I26" s="32"/>
      <c r="J26" s="32"/>
      <c r="K26" s="32"/>
      <c r="L26" s="32"/>
      <c r="M26" s="32"/>
      <c r="N26" s="96"/>
      <c r="P26" s="66"/>
      <c r="Q26" s="66"/>
      <c r="R26" s="66"/>
      <c r="S26" s="66"/>
      <c r="T26" s="66"/>
      <c r="U26" s="66"/>
      <c r="V26" s="66"/>
      <c r="W26" s="66"/>
      <c r="X26" s="66"/>
      <c r="Y26" s="66"/>
      <c r="Z26" s="66"/>
      <c r="AA26" s="66"/>
    </row>
    <row r="27" spans="1:27" x14ac:dyDescent="0.25">
      <c r="A27" s="2">
        <v>1976</v>
      </c>
      <c r="B27" s="32">
        <v>17.767241379310345</v>
      </c>
      <c r="C27" s="32">
        <v>19.767241379310345</v>
      </c>
      <c r="D27" s="32">
        <v>19.577586206896552</v>
      </c>
      <c r="E27" s="32">
        <v>16.724137931034484</v>
      </c>
      <c r="F27" s="32">
        <v>14.482758620689655</v>
      </c>
      <c r="G27" s="32">
        <v>12.293103448275861</v>
      </c>
      <c r="H27" s="32">
        <v>13.155172413793103</v>
      </c>
      <c r="I27" s="32">
        <v>21.310344827586206</v>
      </c>
      <c r="J27" s="32">
        <v>20.887931034482762</v>
      </c>
      <c r="K27" s="32">
        <v>19.612068965517242</v>
      </c>
      <c r="L27" s="32">
        <v>21.094827586206897</v>
      </c>
      <c r="M27" s="32">
        <v>23.689655172413794</v>
      </c>
      <c r="N27" s="96">
        <f>AVERAGE(B27:M27)</f>
        <v>18.363505747126435</v>
      </c>
      <c r="P27" s="66"/>
      <c r="Q27" s="66"/>
      <c r="R27" s="66"/>
      <c r="S27" s="66"/>
      <c r="T27" s="66"/>
      <c r="U27" s="66"/>
      <c r="V27" s="66"/>
      <c r="W27" s="66"/>
      <c r="X27" s="66"/>
      <c r="Y27" s="66"/>
      <c r="Z27" s="66"/>
      <c r="AA27" s="66"/>
    </row>
    <row r="28" spans="1:27" x14ac:dyDescent="0.25">
      <c r="A28" s="2">
        <v>1977</v>
      </c>
      <c r="B28" s="32">
        <v>27.129310344827587</v>
      </c>
      <c r="C28" s="32">
        <v>26.870689655172413</v>
      </c>
      <c r="D28" s="32">
        <v>25.905172413793103</v>
      </c>
      <c r="E28" s="32">
        <v>24.896551724137932</v>
      </c>
      <c r="F28" s="32">
        <v>22.362068965517238</v>
      </c>
      <c r="G28" s="32">
        <v>18.405172413793103</v>
      </c>
      <c r="H28" s="32">
        <v>21.387931034482758</v>
      </c>
      <c r="I28" s="32">
        <v>20.267241379310345</v>
      </c>
      <c r="J28" s="32">
        <v>19.603448275862071</v>
      </c>
      <c r="K28" s="32">
        <v>20.25</v>
      </c>
      <c r="L28" s="32">
        <v>20.724137931034484</v>
      </c>
      <c r="M28" s="32">
        <v>22.543103448275861</v>
      </c>
      <c r="N28" s="96">
        <f t="shared" ref="N28:N33" si="9">AVERAGE(B28:M28)</f>
        <v>22.52873563218391</v>
      </c>
      <c r="P28" s="66"/>
      <c r="Q28" s="66"/>
      <c r="R28" s="66"/>
      <c r="S28" s="66"/>
      <c r="T28" s="66"/>
      <c r="U28" s="66"/>
      <c r="V28" s="66"/>
      <c r="W28" s="66"/>
      <c r="X28" s="66"/>
      <c r="Y28" s="66"/>
      <c r="Z28" s="66"/>
      <c r="AA28" s="66"/>
    </row>
    <row r="29" spans="1:27" x14ac:dyDescent="0.25">
      <c r="A29" s="2">
        <v>1978</v>
      </c>
      <c r="B29" s="32">
        <v>26.112068965517242</v>
      </c>
      <c r="C29" s="32">
        <v>24.896551724137932</v>
      </c>
      <c r="D29" s="32">
        <v>24.27586206896552</v>
      </c>
      <c r="E29" s="32">
        <v>21.793103448275865</v>
      </c>
      <c r="F29" s="32">
        <v>20.844827586206897</v>
      </c>
      <c r="G29" s="32">
        <v>18.939655172413794</v>
      </c>
      <c r="H29" s="32">
        <v>22.03448275862069</v>
      </c>
      <c r="I29" s="32">
        <v>18.629310344827587</v>
      </c>
      <c r="J29" s="32">
        <v>19.465517241379313</v>
      </c>
      <c r="K29" s="32">
        <v>19.836206896551726</v>
      </c>
      <c r="L29" s="32">
        <v>20.482758620689655</v>
      </c>
      <c r="M29" s="32">
        <v>23.836206896551726</v>
      </c>
      <c r="N29" s="96">
        <f t="shared" si="9"/>
        <v>21.762212643678165</v>
      </c>
      <c r="P29" s="66"/>
      <c r="Q29" s="66"/>
      <c r="R29" s="66"/>
      <c r="S29" s="66"/>
      <c r="T29" s="66"/>
      <c r="U29" s="66"/>
      <c r="V29" s="66"/>
      <c r="W29" s="66"/>
      <c r="X29" s="66"/>
      <c r="Y29" s="66"/>
      <c r="Z29" s="66"/>
      <c r="AA29" s="66"/>
    </row>
    <row r="30" spans="1:27" x14ac:dyDescent="0.25">
      <c r="A30" s="2">
        <v>1979</v>
      </c>
      <c r="B30" s="32">
        <v>26.448275862068968</v>
      </c>
      <c r="C30" s="32">
        <v>24.52586206896552</v>
      </c>
      <c r="D30" s="32">
        <v>25.568965517241381</v>
      </c>
      <c r="E30" s="32">
        <v>19.586206896551722</v>
      </c>
      <c r="F30" s="32">
        <v>19.405172413793103</v>
      </c>
      <c r="G30" s="32">
        <v>18.663793103448278</v>
      </c>
      <c r="H30" s="32">
        <v>17.758620689655174</v>
      </c>
      <c r="I30" s="32">
        <v>18.094827586206897</v>
      </c>
      <c r="J30" s="32">
        <v>21.293103448275861</v>
      </c>
      <c r="K30" s="32">
        <v>18.46551724137931</v>
      </c>
      <c r="L30" s="32">
        <v>17.982758620689655</v>
      </c>
      <c r="M30" s="32">
        <v>20.25</v>
      </c>
      <c r="N30" s="96">
        <f t="shared" si="9"/>
        <v>20.670258620689655</v>
      </c>
      <c r="P30" s="66"/>
      <c r="Q30" s="66"/>
      <c r="R30" s="66"/>
      <c r="S30" s="66"/>
      <c r="T30" s="66"/>
      <c r="U30" s="66"/>
      <c r="V30" s="66"/>
      <c r="W30" s="66"/>
      <c r="X30" s="66"/>
      <c r="Y30" s="66"/>
      <c r="Z30" s="66"/>
      <c r="AA30" s="66"/>
    </row>
    <row r="31" spans="1:27" x14ac:dyDescent="0.25">
      <c r="A31" s="2">
        <v>1980</v>
      </c>
      <c r="B31" s="32">
        <v>21.887931034482758</v>
      </c>
      <c r="C31" s="32">
        <v>24.146551724137932</v>
      </c>
      <c r="D31" s="32">
        <v>24.956896551724139</v>
      </c>
      <c r="E31" s="32">
        <v>21.508620689655174</v>
      </c>
      <c r="F31" s="32">
        <v>19</v>
      </c>
      <c r="G31" s="32">
        <v>18.362068965517242</v>
      </c>
      <c r="H31" s="32">
        <v>21.715517241379313</v>
      </c>
      <c r="I31" s="32">
        <v>22.137931034482762</v>
      </c>
      <c r="J31" s="32">
        <v>16.551724137931036</v>
      </c>
      <c r="K31" s="32">
        <v>11.370689655172415</v>
      </c>
      <c r="L31" s="32">
        <v>14.982758620689657</v>
      </c>
      <c r="M31" s="32">
        <v>15</v>
      </c>
      <c r="N31" s="96">
        <f t="shared" si="9"/>
        <v>19.301724137931036</v>
      </c>
      <c r="P31" s="66"/>
      <c r="Q31" s="66"/>
      <c r="R31" s="66"/>
      <c r="S31" s="66"/>
      <c r="T31" s="66"/>
      <c r="U31" s="66"/>
      <c r="V31" s="66"/>
      <c r="W31" s="66"/>
      <c r="X31" s="66"/>
      <c r="Y31" s="66"/>
      <c r="Z31" s="66"/>
      <c r="AA31" s="66"/>
    </row>
    <row r="32" spans="1:27" x14ac:dyDescent="0.25">
      <c r="A32" s="2">
        <v>1981</v>
      </c>
      <c r="B32" s="32">
        <v>21.706896551724139</v>
      </c>
      <c r="C32" s="32">
        <v>27.387931034482758</v>
      </c>
      <c r="D32" s="32">
        <v>26.017241379310345</v>
      </c>
      <c r="E32" s="32">
        <v>17.112068965517242</v>
      </c>
      <c r="F32" s="32">
        <v>9.2068965517241388</v>
      </c>
      <c r="G32" s="32">
        <v>6.4310344827586201</v>
      </c>
      <c r="H32" s="32">
        <v>6.2931034482758621</v>
      </c>
      <c r="I32" s="32">
        <v>6.1982758620689662</v>
      </c>
      <c r="J32" s="32">
        <v>7.2241379310344831</v>
      </c>
      <c r="K32" s="32">
        <v>9.6637931034482758</v>
      </c>
      <c r="L32" s="32">
        <v>6.8793103448275863</v>
      </c>
      <c r="M32" s="32">
        <v>7.1465517241379315</v>
      </c>
      <c r="N32" s="96">
        <f t="shared" si="9"/>
        <v>12.605603448275863</v>
      </c>
      <c r="P32" s="66"/>
      <c r="Q32" s="66"/>
      <c r="R32" s="66"/>
      <c r="S32" s="66"/>
      <c r="T32" s="66"/>
      <c r="U32" s="66"/>
      <c r="V32" s="66"/>
      <c r="W32" s="66"/>
      <c r="X32" s="66"/>
      <c r="Y32" s="66"/>
      <c r="Z32" s="66"/>
      <c r="AA32" s="66"/>
    </row>
    <row r="33" spans="1:27" x14ac:dyDescent="0.25">
      <c r="A33" s="2">
        <v>1982</v>
      </c>
      <c r="B33" s="32">
        <v>13.905172413793105</v>
      </c>
      <c r="C33" s="32">
        <v>24.120689655172416</v>
      </c>
      <c r="D33" s="32">
        <v>25.793103448275861</v>
      </c>
      <c r="E33" s="32">
        <v>22.681034482758623</v>
      </c>
      <c r="F33" s="32">
        <v>16.577586206896552</v>
      </c>
      <c r="G33" s="32">
        <v>14.71551724137931</v>
      </c>
      <c r="H33" s="32">
        <v>14.698275862068966</v>
      </c>
      <c r="I33" s="32">
        <v>14.482758620689655</v>
      </c>
      <c r="J33" s="32">
        <v>14.017241379310345</v>
      </c>
      <c r="K33" s="32">
        <v>13.448275862068966</v>
      </c>
      <c r="L33" s="32">
        <v>15.02586206896552</v>
      </c>
      <c r="M33" s="32">
        <v>15.017241379310345</v>
      </c>
      <c r="N33" s="96">
        <f t="shared" si="9"/>
        <v>17.040229885057471</v>
      </c>
      <c r="P33" s="66"/>
      <c r="Q33" s="66"/>
      <c r="R33" s="66"/>
      <c r="S33" s="66"/>
      <c r="T33" s="66"/>
      <c r="U33" s="66"/>
      <c r="V33" s="66"/>
      <c r="W33" s="66"/>
      <c r="X33" s="66"/>
      <c r="Y33" s="66"/>
      <c r="Z33" s="66"/>
      <c r="AA33" s="66"/>
    </row>
    <row r="34" spans="1:27" x14ac:dyDescent="0.25">
      <c r="A34" s="2">
        <v>1984</v>
      </c>
      <c r="B34" s="32"/>
      <c r="C34" s="32"/>
      <c r="D34" s="32"/>
      <c r="E34" s="32"/>
      <c r="F34" s="32"/>
      <c r="G34" s="32"/>
      <c r="H34" s="32"/>
      <c r="I34" s="32"/>
      <c r="J34" s="32"/>
      <c r="K34" s="32"/>
      <c r="L34" s="32"/>
      <c r="M34" s="32"/>
      <c r="N34" s="96"/>
      <c r="P34" s="66"/>
      <c r="Q34" s="66"/>
      <c r="R34" s="66"/>
      <c r="S34" s="66"/>
      <c r="T34" s="66"/>
      <c r="U34" s="66"/>
      <c r="V34" s="66"/>
      <c r="W34" s="66"/>
      <c r="X34" s="66"/>
      <c r="Y34" s="66"/>
      <c r="Z34" s="66"/>
      <c r="AA34" s="66"/>
    </row>
    <row r="35" spans="1:27" x14ac:dyDescent="0.25">
      <c r="A35" s="2">
        <v>1985</v>
      </c>
      <c r="B35" s="32">
        <v>19.318965517241381</v>
      </c>
      <c r="C35" s="32">
        <v>19.913793103448278</v>
      </c>
      <c r="D35" s="32">
        <v>21.146551724137932</v>
      </c>
      <c r="E35" s="32">
        <v>22.051724137931036</v>
      </c>
      <c r="F35" s="32">
        <v>18</v>
      </c>
      <c r="G35" s="32">
        <v>13.818965517241381</v>
      </c>
      <c r="H35" s="32">
        <v>15.086206896551724</v>
      </c>
      <c r="I35" s="32">
        <v>16.146551724137932</v>
      </c>
      <c r="J35" s="32">
        <v>18.206896551724139</v>
      </c>
      <c r="K35" s="32">
        <v>15.706896551724137</v>
      </c>
      <c r="L35" s="32">
        <v>17.051724137931036</v>
      </c>
      <c r="M35" s="32">
        <v>15.948275862068966</v>
      </c>
      <c r="N35" s="96">
        <f t="shared" ref="N35:N48" si="10">AVERAGE(B35:M35)</f>
        <v>17.699712643678158</v>
      </c>
      <c r="P35" s="66"/>
      <c r="Q35" s="66"/>
      <c r="R35" s="66"/>
      <c r="S35" s="66"/>
      <c r="T35" s="66"/>
      <c r="U35" s="66"/>
      <c r="V35" s="66"/>
      <c r="W35" s="66"/>
      <c r="X35" s="66"/>
      <c r="Y35" s="66"/>
      <c r="Z35" s="66"/>
      <c r="AA35" s="66"/>
    </row>
    <row r="36" spans="1:27" x14ac:dyDescent="0.25">
      <c r="A36" s="2">
        <v>1986</v>
      </c>
      <c r="B36" s="32">
        <v>19.448275862068964</v>
      </c>
      <c r="C36" s="32">
        <v>20.112068965517242</v>
      </c>
      <c r="D36" s="32">
        <v>20.594827586206897</v>
      </c>
      <c r="E36" s="32">
        <v>16.172413793103448</v>
      </c>
      <c r="F36" s="32">
        <v>18.439655172413794</v>
      </c>
      <c r="G36" s="32">
        <v>15.793103448275861</v>
      </c>
      <c r="H36" s="32">
        <v>15.818965517241379</v>
      </c>
      <c r="I36" s="32">
        <v>15.534482758620689</v>
      </c>
      <c r="J36" s="32">
        <v>16.862068965517242</v>
      </c>
      <c r="K36" s="32">
        <v>14.568965517241379</v>
      </c>
      <c r="L36" s="32">
        <v>14.775862068965518</v>
      </c>
      <c r="M36" s="32">
        <v>18.129310344827587</v>
      </c>
      <c r="N36" s="96">
        <f t="shared" si="10"/>
        <v>17.1875</v>
      </c>
      <c r="P36" s="66"/>
      <c r="Q36" s="66"/>
      <c r="R36" s="66"/>
      <c r="S36" s="66"/>
      <c r="T36" s="66"/>
      <c r="U36" s="66"/>
      <c r="V36" s="66"/>
      <c r="W36" s="66"/>
      <c r="X36" s="66"/>
      <c r="Y36" s="66"/>
      <c r="Z36" s="66"/>
      <c r="AA36" s="66"/>
    </row>
    <row r="37" spans="1:27" x14ac:dyDescent="0.25">
      <c r="A37" s="2">
        <v>1987</v>
      </c>
      <c r="B37" s="32">
        <v>20.586206896551726</v>
      </c>
      <c r="C37" s="32">
        <v>20.396551724137932</v>
      </c>
      <c r="D37" s="32">
        <v>20.310344827586206</v>
      </c>
      <c r="E37" s="32">
        <v>17.422413793103448</v>
      </c>
      <c r="F37" s="32">
        <v>16.75</v>
      </c>
      <c r="G37" s="32">
        <v>14.577586206896552</v>
      </c>
      <c r="H37" s="32">
        <v>14.5</v>
      </c>
      <c r="I37" s="32">
        <v>16.5</v>
      </c>
      <c r="J37" s="32">
        <v>16.06034482758621</v>
      </c>
      <c r="K37" s="32">
        <v>15.646551724137932</v>
      </c>
      <c r="L37" s="32">
        <v>15.474137931034484</v>
      </c>
      <c r="M37" s="32">
        <v>16.413793103448278</v>
      </c>
      <c r="N37" s="96">
        <f t="shared" si="10"/>
        <v>17.053160919540232</v>
      </c>
      <c r="P37" s="66"/>
      <c r="Q37" s="66"/>
      <c r="R37" s="66"/>
      <c r="S37" s="66"/>
      <c r="T37" s="66"/>
      <c r="U37" s="66"/>
      <c r="V37" s="66"/>
      <c r="W37" s="66"/>
      <c r="X37" s="66"/>
      <c r="Y37" s="66"/>
      <c r="Z37" s="66"/>
      <c r="AA37" s="66"/>
    </row>
    <row r="38" spans="1:27" x14ac:dyDescent="0.25">
      <c r="A38" s="2">
        <v>1988</v>
      </c>
      <c r="B38" s="32">
        <v>19.146551724137932</v>
      </c>
      <c r="C38" s="32">
        <v>19.637931034482762</v>
      </c>
      <c r="D38" s="32">
        <v>21.422413793103448</v>
      </c>
      <c r="E38" s="32">
        <v>19.698275862068964</v>
      </c>
      <c r="F38" s="32">
        <v>14.318965517241379</v>
      </c>
      <c r="G38" s="32">
        <v>15.801724137931036</v>
      </c>
      <c r="H38" s="32">
        <v>14.63793103448276</v>
      </c>
      <c r="I38" s="32">
        <v>17.362068965517242</v>
      </c>
      <c r="J38" s="32">
        <v>18.586206896551726</v>
      </c>
      <c r="K38" s="32">
        <v>15.060344827586206</v>
      </c>
      <c r="L38" s="32">
        <v>14.663793103448276</v>
      </c>
      <c r="M38" s="32">
        <v>12.913793103448278</v>
      </c>
      <c r="N38" s="96">
        <f t="shared" si="10"/>
        <v>16.9375</v>
      </c>
      <c r="P38" s="66"/>
      <c r="Q38" s="66"/>
      <c r="R38" s="66"/>
      <c r="S38" s="66"/>
      <c r="T38" s="66"/>
      <c r="U38" s="66"/>
      <c r="V38" s="66"/>
      <c r="W38" s="66"/>
      <c r="X38" s="66"/>
      <c r="Y38" s="66"/>
      <c r="Z38" s="66"/>
      <c r="AA38" s="66"/>
    </row>
    <row r="39" spans="1:27" x14ac:dyDescent="0.25">
      <c r="A39" s="2">
        <v>1989</v>
      </c>
      <c r="B39" s="32">
        <v>15.913793103448276</v>
      </c>
      <c r="C39" s="32">
        <v>18.974137931034484</v>
      </c>
      <c r="D39" s="32">
        <v>21.396551724137932</v>
      </c>
      <c r="E39" s="32">
        <v>19.482758620689655</v>
      </c>
      <c r="F39" s="32">
        <v>18.431034482758623</v>
      </c>
      <c r="G39" s="32">
        <v>15.551724137931036</v>
      </c>
      <c r="H39" s="32">
        <v>16.224137931034484</v>
      </c>
      <c r="I39" s="32">
        <v>15.318965517241379</v>
      </c>
      <c r="J39" s="32">
        <v>17.155172413793103</v>
      </c>
      <c r="K39" s="32">
        <v>14.568965517241379</v>
      </c>
      <c r="L39" s="32">
        <v>14.96551724137931</v>
      </c>
      <c r="M39" s="32">
        <v>15.827586206896552</v>
      </c>
      <c r="N39" s="96">
        <f t="shared" si="10"/>
        <v>16.984195402298848</v>
      </c>
      <c r="P39" s="66"/>
      <c r="Q39" s="66"/>
      <c r="R39" s="66"/>
      <c r="S39" s="66"/>
      <c r="T39" s="66"/>
      <c r="U39" s="66"/>
      <c r="V39" s="66"/>
      <c r="W39" s="66"/>
      <c r="X39" s="66"/>
      <c r="Y39" s="66"/>
      <c r="Z39" s="66"/>
      <c r="AA39" s="66"/>
    </row>
    <row r="40" spans="1:27" x14ac:dyDescent="0.25">
      <c r="A40" s="2">
        <v>1990</v>
      </c>
      <c r="B40" s="32">
        <v>16.655172413793103</v>
      </c>
      <c r="C40" s="32">
        <v>19.620689655172413</v>
      </c>
      <c r="D40" s="32">
        <v>20.741379310344829</v>
      </c>
      <c r="E40" s="32">
        <v>20.5</v>
      </c>
      <c r="F40" s="32">
        <v>17</v>
      </c>
      <c r="G40" s="32">
        <v>16.008620689655171</v>
      </c>
      <c r="H40" s="32">
        <v>15.474137931034484</v>
      </c>
      <c r="I40" s="32">
        <v>14.896551724137932</v>
      </c>
      <c r="J40" s="32">
        <v>15.818965517241379</v>
      </c>
      <c r="K40" s="32">
        <v>15.568965517241379</v>
      </c>
      <c r="L40" s="32">
        <v>15.560344827586208</v>
      </c>
      <c r="M40" s="32">
        <v>15.215517241379311</v>
      </c>
      <c r="N40" s="96">
        <f t="shared" si="10"/>
        <v>16.921695402298848</v>
      </c>
      <c r="P40" s="66"/>
      <c r="Q40" s="66"/>
      <c r="R40" s="66"/>
      <c r="S40" s="66"/>
      <c r="T40" s="66"/>
      <c r="U40" s="66"/>
      <c r="V40" s="66"/>
      <c r="W40" s="66"/>
      <c r="X40" s="66"/>
      <c r="Y40" s="66"/>
      <c r="Z40" s="66"/>
      <c r="AA40" s="66"/>
    </row>
    <row r="41" spans="1:27" x14ac:dyDescent="0.25">
      <c r="A41" s="2">
        <v>1991</v>
      </c>
      <c r="B41" s="32">
        <v>18.818965517241381</v>
      </c>
      <c r="C41" s="32">
        <v>19.189655172413794</v>
      </c>
      <c r="D41" s="32">
        <v>17.71551724137931</v>
      </c>
      <c r="E41" s="32">
        <v>15.146551724137931</v>
      </c>
      <c r="F41" s="32">
        <v>12.129310344827585</v>
      </c>
      <c r="G41" s="32">
        <v>12.413793103448276</v>
      </c>
      <c r="H41" s="32">
        <v>13.456896551724137</v>
      </c>
      <c r="I41" s="32">
        <v>12.931034482758621</v>
      </c>
      <c r="J41" s="32">
        <v>12.551724137931034</v>
      </c>
      <c r="K41" s="32">
        <v>14.629310344827585</v>
      </c>
      <c r="L41" s="32">
        <v>12.25</v>
      </c>
      <c r="M41" s="32">
        <v>13.129310344827587</v>
      </c>
      <c r="N41" s="96">
        <f t="shared" si="10"/>
        <v>14.530172413793103</v>
      </c>
      <c r="P41" s="66"/>
      <c r="Q41" s="66"/>
      <c r="R41" s="66"/>
      <c r="S41" s="66"/>
      <c r="T41" s="66"/>
      <c r="U41" s="66"/>
      <c r="V41" s="66"/>
      <c r="W41" s="66"/>
      <c r="X41" s="66"/>
      <c r="Y41" s="66"/>
      <c r="Z41" s="66"/>
      <c r="AA41" s="66"/>
    </row>
    <row r="42" spans="1:27" x14ac:dyDescent="0.25">
      <c r="A42" s="2">
        <v>1992</v>
      </c>
      <c r="B42" s="32">
        <v>16.189655172413794</v>
      </c>
      <c r="C42" s="32">
        <v>17.25</v>
      </c>
      <c r="D42" s="32">
        <v>18.025862068965516</v>
      </c>
      <c r="E42" s="32">
        <v>15.293103448275863</v>
      </c>
      <c r="F42" s="32">
        <v>15.215517241379311</v>
      </c>
      <c r="G42" s="32">
        <v>14.620689655172415</v>
      </c>
      <c r="H42" s="32">
        <v>13.431034482758623</v>
      </c>
      <c r="I42" s="32">
        <v>13.982758620689655</v>
      </c>
      <c r="J42" s="32">
        <v>12.560344827586206</v>
      </c>
      <c r="K42" s="32">
        <v>12.715517241379311</v>
      </c>
      <c r="L42" s="32">
        <v>12</v>
      </c>
      <c r="M42" s="32">
        <v>12.965517241379311</v>
      </c>
      <c r="N42" s="96">
        <f t="shared" si="10"/>
        <v>14.520833333333334</v>
      </c>
      <c r="P42" s="66"/>
      <c r="Q42" s="66"/>
      <c r="R42" s="66"/>
      <c r="S42" s="66"/>
      <c r="T42" s="66"/>
      <c r="U42" s="66"/>
      <c r="V42" s="66"/>
      <c r="W42" s="66"/>
      <c r="X42" s="66"/>
      <c r="Y42" s="66"/>
      <c r="Z42" s="66"/>
      <c r="AA42" s="66"/>
    </row>
    <row r="43" spans="1:27" x14ac:dyDescent="0.25">
      <c r="A43" s="2">
        <v>1993</v>
      </c>
      <c r="B43" s="32">
        <v>14.655172413793103</v>
      </c>
      <c r="C43" s="32">
        <v>18.836206896551726</v>
      </c>
      <c r="D43" s="32">
        <v>17.844827586206897</v>
      </c>
      <c r="E43" s="32">
        <v>17.594827586206897</v>
      </c>
      <c r="F43" s="32">
        <v>15.594827586206897</v>
      </c>
      <c r="G43" s="32">
        <v>13.327586206896552</v>
      </c>
      <c r="H43" s="32">
        <v>13.215517241379311</v>
      </c>
      <c r="I43" s="32">
        <v>13.655172413793105</v>
      </c>
      <c r="J43" s="32">
        <v>12.28448275862069</v>
      </c>
      <c r="K43" s="32">
        <v>13.258620689655174</v>
      </c>
      <c r="L43" s="32">
        <v>13.103448275862069</v>
      </c>
      <c r="M43" s="32">
        <v>13.517241379310347</v>
      </c>
      <c r="N43" s="96">
        <f t="shared" si="10"/>
        <v>14.740660919540232</v>
      </c>
      <c r="P43" s="66"/>
      <c r="Q43" s="66"/>
      <c r="R43" s="66"/>
      <c r="S43" s="66"/>
      <c r="T43" s="66"/>
      <c r="U43" s="66"/>
      <c r="V43" s="66"/>
      <c r="W43" s="66"/>
      <c r="X43" s="66"/>
      <c r="Y43" s="66"/>
      <c r="Z43" s="66"/>
      <c r="AA43" s="66"/>
    </row>
    <row r="44" spans="1:27" x14ac:dyDescent="0.25">
      <c r="A44" s="2">
        <v>1994</v>
      </c>
      <c r="B44" s="32">
        <v>16.137931034482758</v>
      </c>
      <c r="C44" s="32">
        <v>18.258620689655174</v>
      </c>
      <c r="D44" s="32">
        <v>18.189655172413794</v>
      </c>
      <c r="E44" s="32">
        <v>18.353448275862071</v>
      </c>
      <c r="F44" s="32">
        <v>13.051724137931036</v>
      </c>
      <c r="G44" s="32">
        <v>13.474137931034484</v>
      </c>
      <c r="H44" s="32">
        <v>13.448275862068966</v>
      </c>
      <c r="I44" s="32">
        <v>12.844827586206897</v>
      </c>
      <c r="J44" s="32">
        <v>14.163793103448278</v>
      </c>
      <c r="K44" s="32">
        <v>14.862068965517242</v>
      </c>
      <c r="L44" s="32">
        <v>13.474137931034484</v>
      </c>
      <c r="M44" s="32">
        <v>14.844827586206897</v>
      </c>
      <c r="N44" s="96">
        <f t="shared" si="10"/>
        <v>15.091954022988508</v>
      </c>
      <c r="P44" s="66"/>
      <c r="Q44" s="66"/>
      <c r="R44" s="66"/>
      <c r="S44" s="66"/>
      <c r="T44" s="66"/>
      <c r="U44" s="66"/>
      <c r="V44" s="66"/>
      <c r="W44" s="66"/>
      <c r="X44" s="66"/>
      <c r="Y44" s="66"/>
      <c r="Z44" s="66"/>
      <c r="AA44" s="66"/>
    </row>
    <row r="45" spans="1:27" x14ac:dyDescent="0.25">
      <c r="A45" s="2">
        <v>1995</v>
      </c>
      <c r="B45" s="32">
        <v>18.02241379310345</v>
      </c>
      <c r="C45" s="32">
        <v>19.106896551724137</v>
      </c>
      <c r="D45" s="32">
        <v>19.270689655172415</v>
      </c>
      <c r="E45" s="32">
        <v>17.706034482758621</v>
      </c>
      <c r="F45" s="32">
        <v>14.862931034482759</v>
      </c>
      <c r="G45" s="32">
        <v>13.775</v>
      </c>
      <c r="H45" s="32">
        <v>12.643965517241378</v>
      </c>
      <c r="I45" s="32">
        <v>15.639655172413793</v>
      </c>
      <c r="J45" s="32">
        <v>15.288793103448276</v>
      </c>
      <c r="K45" s="32">
        <v>13.348275862068967</v>
      </c>
      <c r="L45" s="32">
        <v>11.942241379310346</v>
      </c>
      <c r="M45" s="32">
        <v>12.13103448275862</v>
      </c>
      <c r="N45" s="96">
        <f t="shared" si="10"/>
        <v>15.311494252873565</v>
      </c>
      <c r="P45" s="66"/>
      <c r="Q45" s="66"/>
      <c r="R45" s="66"/>
      <c r="S45" s="66"/>
      <c r="T45" s="66"/>
      <c r="U45" s="66"/>
      <c r="V45" s="66"/>
      <c r="W45" s="66"/>
      <c r="X45" s="66"/>
      <c r="Y45" s="66"/>
      <c r="Z45" s="66"/>
      <c r="AA45" s="66"/>
    </row>
    <row r="46" spans="1:27" x14ac:dyDescent="0.25">
      <c r="A46" s="2">
        <v>1996</v>
      </c>
      <c r="B46" s="32">
        <v>13.9</v>
      </c>
      <c r="C46" s="32">
        <v>15.997413793103448</v>
      </c>
      <c r="D46" s="32">
        <v>19.882758620689653</v>
      </c>
      <c r="E46" s="32">
        <v>16.797413793103448</v>
      </c>
      <c r="F46" s="32">
        <v>14.593965517241379</v>
      </c>
      <c r="G46" s="32">
        <v>11.272413793103448</v>
      </c>
      <c r="H46" s="32">
        <v>11.831896551724139</v>
      </c>
      <c r="I46" s="32">
        <v>12.717241379310346</v>
      </c>
      <c r="J46" s="32">
        <v>12.473275862068967</v>
      </c>
      <c r="K46" s="32">
        <v>12.406034482758621</v>
      </c>
      <c r="L46" s="32">
        <v>10.988793103448277</v>
      </c>
      <c r="M46" s="32">
        <v>10.297413793103448</v>
      </c>
      <c r="N46" s="96">
        <f t="shared" si="10"/>
        <v>13.596551724137932</v>
      </c>
      <c r="P46" s="66"/>
      <c r="Q46" s="66"/>
      <c r="R46" s="66"/>
      <c r="S46" s="66"/>
      <c r="T46" s="66"/>
      <c r="U46" s="66"/>
      <c r="V46" s="66"/>
      <c r="W46" s="66"/>
      <c r="X46" s="66"/>
      <c r="Y46" s="66"/>
      <c r="Z46" s="66"/>
      <c r="AA46" s="66"/>
    </row>
    <row r="47" spans="1:27" x14ac:dyDescent="0.25">
      <c r="A47" s="2">
        <v>1997</v>
      </c>
      <c r="B47" s="32">
        <v>13.279310344827586</v>
      </c>
      <c r="C47" s="32">
        <v>12.793965517241379</v>
      </c>
      <c r="D47" s="32">
        <v>15.373275862068967</v>
      </c>
      <c r="E47" s="32">
        <v>14.306034482758621</v>
      </c>
      <c r="F47" s="32">
        <v>12.358620689655174</v>
      </c>
      <c r="G47" s="32">
        <v>11.802586206896551</v>
      </c>
      <c r="H47" s="32">
        <v>11.939655172413794</v>
      </c>
      <c r="I47" s="32">
        <v>12.114655172413794</v>
      </c>
      <c r="J47" s="32">
        <v>10.997413793103448</v>
      </c>
      <c r="K47" s="32">
        <v>9.6422413793103452</v>
      </c>
      <c r="L47" s="32">
        <v>11.568103448275862</v>
      </c>
      <c r="M47" s="32">
        <v>15.350000000000001</v>
      </c>
      <c r="N47" s="96">
        <f t="shared" si="10"/>
        <v>12.627155172413792</v>
      </c>
      <c r="P47" s="66"/>
      <c r="Q47" s="66"/>
      <c r="R47" s="66"/>
      <c r="S47" s="66"/>
      <c r="T47" s="66"/>
      <c r="U47" s="66"/>
      <c r="V47" s="66"/>
      <c r="W47" s="66"/>
      <c r="X47" s="66"/>
      <c r="Y47" s="66"/>
      <c r="Z47" s="66"/>
      <c r="AA47" s="66"/>
    </row>
    <row r="48" spans="1:27" x14ac:dyDescent="0.25">
      <c r="A48" s="2">
        <v>1998</v>
      </c>
      <c r="B48" s="32">
        <v>15.532758620689656</v>
      </c>
      <c r="C48" s="32">
        <v>14.568965517241379</v>
      </c>
      <c r="D48" s="32">
        <v>15.564655172413795</v>
      </c>
      <c r="E48" s="32">
        <v>14.58103448275862</v>
      </c>
      <c r="F48" s="32">
        <v>14.238793103448275</v>
      </c>
      <c r="G48" s="32">
        <v>12.60603448275862</v>
      </c>
      <c r="H48" s="32">
        <v>12.481034482758622</v>
      </c>
      <c r="I48" s="32">
        <v>12.320689655172414</v>
      </c>
      <c r="J48" s="32">
        <v>15.75948275862069</v>
      </c>
      <c r="K48" s="32">
        <v>12.862931034482759</v>
      </c>
      <c r="L48" s="32">
        <v>12.658620689655173</v>
      </c>
      <c r="M48" s="32">
        <v>10.670689655172414</v>
      </c>
      <c r="N48" s="96">
        <f t="shared" si="10"/>
        <v>13.65380747126437</v>
      </c>
      <c r="P48" s="66"/>
      <c r="Q48" s="66"/>
      <c r="R48" s="66"/>
      <c r="S48" s="66"/>
      <c r="T48" s="66"/>
      <c r="U48" s="66"/>
      <c r="V48" s="66"/>
      <c r="W48" s="66"/>
      <c r="X48" s="66"/>
      <c r="Y48" s="66"/>
      <c r="Z48" s="66"/>
      <c r="AA48" s="66"/>
    </row>
    <row r="49" spans="1:27" x14ac:dyDescent="0.25">
      <c r="A49" s="2">
        <v>1999</v>
      </c>
      <c r="B49" s="32">
        <v>13.93793103448276</v>
      </c>
      <c r="C49" s="32">
        <v>15.255172413793105</v>
      </c>
      <c r="D49" s="32">
        <v>16.664655172413795</v>
      </c>
      <c r="E49" s="32">
        <v>16.272413793103446</v>
      </c>
      <c r="F49" s="32">
        <v>13.547413793103448</v>
      </c>
      <c r="G49" s="32">
        <v>11.913793103448276</v>
      </c>
      <c r="H49" s="32">
        <v>12.364655172413794</v>
      </c>
      <c r="I49" s="32">
        <v>13.063793103448276</v>
      </c>
      <c r="J49" s="32"/>
      <c r="K49" s="32"/>
      <c r="L49" s="32"/>
      <c r="M49" s="32"/>
      <c r="N49" s="96"/>
      <c r="P49" s="66"/>
      <c r="Q49" s="66"/>
      <c r="R49" s="66"/>
      <c r="S49" s="66"/>
      <c r="T49" s="66"/>
      <c r="U49" s="66"/>
      <c r="V49" s="66"/>
      <c r="W49" s="66"/>
      <c r="X49" s="66"/>
      <c r="Y49" s="66"/>
      <c r="Z49" s="66"/>
      <c r="AA49" s="66"/>
    </row>
    <row r="50" spans="1:27" x14ac:dyDescent="0.25">
      <c r="A50" s="2">
        <v>2000</v>
      </c>
      <c r="B50" s="32">
        <v>13.637931034482758</v>
      </c>
      <c r="C50" s="32">
        <v>16.629310344827587</v>
      </c>
      <c r="D50" s="32">
        <v>16.181034482758619</v>
      </c>
      <c r="E50" s="32">
        <v>16.301724137931036</v>
      </c>
      <c r="F50" s="32">
        <v>13.224137931034484</v>
      </c>
      <c r="G50" s="32">
        <v>12.439655172413794</v>
      </c>
      <c r="H50" s="32">
        <v>12.586206896551724</v>
      </c>
      <c r="I50" s="32">
        <v>12.767241379310345</v>
      </c>
      <c r="J50" s="32">
        <v>14.405172413793103</v>
      </c>
      <c r="K50" s="32">
        <v>13.051724137931036</v>
      </c>
      <c r="L50" s="32">
        <v>13.146551724137931</v>
      </c>
      <c r="M50" s="32">
        <v>11.689655172413794</v>
      </c>
      <c r="N50" s="96">
        <f t="shared" ref="N50:N54" si="11">AVERAGE(B50:M50)</f>
        <v>13.838362068965518</v>
      </c>
      <c r="P50" s="66"/>
      <c r="Q50" s="66"/>
      <c r="R50" s="66"/>
      <c r="S50" s="66"/>
      <c r="T50" s="66"/>
      <c r="U50" s="66"/>
      <c r="V50" s="66"/>
      <c r="W50" s="66"/>
      <c r="X50" s="66"/>
      <c r="Y50" s="66"/>
      <c r="Z50" s="66"/>
      <c r="AA50" s="66"/>
    </row>
    <row r="51" spans="1:27" x14ac:dyDescent="0.25">
      <c r="A51" s="2">
        <v>2001</v>
      </c>
      <c r="B51" s="32">
        <v>16.741379310344826</v>
      </c>
      <c r="C51" s="32">
        <v>18.956896551724139</v>
      </c>
      <c r="D51" s="32">
        <v>18.27586206896552</v>
      </c>
      <c r="E51" s="32">
        <v>16.887931034482758</v>
      </c>
      <c r="F51" s="32">
        <v>14.5</v>
      </c>
      <c r="G51" s="32">
        <v>13.836206896551724</v>
      </c>
      <c r="H51" s="32">
        <v>13.543103448275861</v>
      </c>
      <c r="I51" s="32">
        <v>13.724137931034482</v>
      </c>
      <c r="J51" s="32">
        <v>12.353448275862071</v>
      </c>
      <c r="K51" s="32">
        <v>12.88793103448276</v>
      </c>
      <c r="L51" s="32">
        <v>11.862068965517242</v>
      </c>
      <c r="M51" s="32">
        <v>11.439655172413792</v>
      </c>
      <c r="N51" s="96">
        <f t="shared" si="11"/>
        <v>14.584051724137931</v>
      </c>
      <c r="P51" s="66"/>
      <c r="Q51" s="66"/>
      <c r="R51" s="66"/>
      <c r="S51" s="66"/>
      <c r="T51" s="66"/>
      <c r="U51" s="66"/>
      <c r="V51" s="66"/>
      <c r="W51" s="66"/>
      <c r="X51" s="66"/>
      <c r="Y51" s="66"/>
      <c r="Z51" s="66"/>
      <c r="AA51" s="66"/>
    </row>
    <row r="52" spans="1:27" x14ac:dyDescent="0.25">
      <c r="A52" s="2">
        <v>2002</v>
      </c>
      <c r="B52" s="32">
        <v>14.396551724137931</v>
      </c>
      <c r="C52" s="32">
        <v>18.672413793103448</v>
      </c>
      <c r="D52" s="32">
        <v>18.456896551724139</v>
      </c>
      <c r="E52" s="32">
        <v>16.06034482758621</v>
      </c>
      <c r="F52" s="32">
        <v>15.689655172413794</v>
      </c>
      <c r="G52" s="32">
        <v>10.818965517241379</v>
      </c>
      <c r="H52" s="32">
        <v>12.767241379310345</v>
      </c>
      <c r="I52" s="32">
        <v>13.353448275862069</v>
      </c>
      <c r="J52" s="32">
        <v>13.913793103448278</v>
      </c>
      <c r="K52" s="32">
        <v>11.672413793103448</v>
      </c>
      <c r="L52" s="32">
        <v>10.75</v>
      </c>
      <c r="M52" s="32">
        <v>12.46551724137931</v>
      </c>
      <c r="N52" s="96">
        <f t="shared" si="11"/>
        <v>14.084770114942529</v>
      </c>
      <c r="P52" s="66"/>
      <c r="Q52" s="66"/>
      <c r="R52" s="66"/>
      <c r="S52" s="66"/>
      <c r="T52" s="66"/>
      <c r="U52" s="66"/>
      <c r="V52" s="66"/>
      <c r="W52" s="66"/>
      <c r="X52" s="66"/>
      <c r="Y52" s="66"/>
      <c r="Z52" s="66"/>
      <c r="AA52" s="66"/>
    </row>
    <row r="53" spans="1:27" x14ac:dyDescent="0.25">
      <c r="A53" s="2">
        <v>2003</v>
      </c>
      <c r="B53" s="32">
        <v>13.129310344827587</v>
      </c>
      <c r="C53" s="32">
        <v>13.094827586206897</v>
      </c>
      <c r="D53" s="32">
        <v>13.956896551724139</v>
      </c>
      <c r="E53" s="32">
        <v>15.112068965517242</v>
      </c>
      <c r="F53" s="32">
        <v>12.724137931034482</v>
      </c>
      <c r="G53" s="32">
        <v>13.181034482758621</v>
      </c>
      <c r="H53" s="32">
        <v>13.275862068965518</v>
      </c>
      <c r="I53" s="32">
        <v>13.163793103448276</v>
      </c>
      <c r="J53" s="32">
        <v>14.758620689655173</v>
      </c>
      <c r="K53" s="32">
        <v>15.456896551724139</v>
      </c>
      <c r="L53" s="32">
        <v>12.913793103448278</v>
      </c>
      <c r="M53" s="32">
        <v>14.465517241379311</v>
      </c>
      <c r="N53" s="96">
        <f t="shared" si="11"/>
        <v>13.769396551724137</v>
      </c>
      <c r="P53" s="66"/>
      <c r="Q53" s="66"/>
      <c r="R53" s="66"/>
      <c r="S53" s="66"/>
      <c r="T53" s="66"/>
      <c r="U53" s="66"/>
      <c r="V53" s="66"/>
      <c r="W53" s="66"/>
      <c r="X53" s="66"/>
      <c r="Y53" s="66"/>
      <c r="Z53" s="66"/>
      <c r="AA53" s="66"/>
    </row>
    <row r="54" spans="1:27" x14ac:dyDescent="0.25">
      <c r="A54" s="2">
        <v>2004</v>
      </c>
      <c r="B54" s="32">
        <v>16.293103448275861</v>
      </c>
      <c r="C54" s="32">
        <v>19.387931034482758</v>
      </c>
      <c r="D54" s="32">
        <v>18.155172413793103</v>
      </c>
      <c r="E54" s="32">
        <v>16.551724137931036</v>
      </c>
      <c r="F54" s="32">
        <v>13.146551724137931</v>
      </c>
      <c r="G54" s="32">
        <v>13.353448275862069</v>
      </c>
      <c r="H54" s="32">
        <v>13.612068965517242</v>
      </c>
      <c r="I54" s="32">
        <v>12.672413793103448</v>
      </c>
      <c r="J54" s="32">
        <v>16.801724137931036</v>
      </c>
      <c r="K54" s="32">
        <v>15.405172413793103</v>
      </c>
      <c r="L54" s="32">
        <v>13.827586206896553</v>
      </c>
      <c r="M54" s="32">
        <v>14.353448275862069</v>
      </c>
      <c r="N54" s="96">
        <f t="shared" si="11"/>
        <v>15.29669540229885</v>
      </c>
      <c r="P54" s="66"/>
      <c r="Q54" s="66"/>
      <c r="R54" s="66"/>
      <c r="S54" s="66"/>
      <c r="T54" s="66"/>
      <c r="U54" s="66"/>
      <c r="V54" s="66"/>
      <c r="W54" s="66"/>
      <c r="X54" s="66"/>
      <c r="Y54" s="66"/>
      <c r="Z54" s="66"/>
      <c r="AA54" s="66"/>
    </row>
    <row r="55" spans="1:27" x14ac:dyDescent="0.25">
      <c r="A55" s="2">
        <v>2005</v>
      </c>
      <c r="B55" s="32"/>
      <c r="C55" s="32"/>
      <c r="D55" s="32"/>
      <c r="E55" s="32">
        <v>17.853448275862068</v>
      </c>
      <c r="F55" s="32"/>
      <c r="G55" s="32">
        <v>14.939655172413795</v>
      </c>
      <c r="H55" s="32">
        <v>14.396551724137931</v>
      </c>
      <c r="I55" s="32">
        <v>13.396551724137932</v>
      </c>
      <c r="J55" s="32">
        <v>13.267241379310345</v>
      </c>
      <c r="K55" s="32">
        <v>12.353448275862071</v>
      </c>
      <c r="L55" s="32">
        <v>10.155172413793103</v>
      </c>
      <c r="M55" s="32">
        <v>10.689655172413794</v>
      </c>
      <c r="N55" s="96"/>
      <c r="P55" s="66"/>
      <c r="Q55" s="66"/>
      <c r="R55" s="66"/>
      <c r="S55" s="66"/>
      <c r="T55" s="66"/>
      <c r="U55" s="66"/>
      <c r="V55" s="66"/>
      <c r="W55" s="66"/>
      <c r="X55" s="66"/>
      <c r="Y55" s="66"/>
      <c r="Z55" s="66"/>
      <c r="AA55" s="66"/>
    </row>
    <row r="56" spans="1:27" x14ac:dyDescent="0.25">
      <c r="A56" s="2">
        <v>2006</v>
      </c>
      <c r="B56" s="32">
        <v>11.206896551724139</v>
      </c>
      <c r="C56" s="32">
        <v>14.456896551724137</v>
      </c>
      <c r="D56" s="32">
        <v>13.887931034482758</v>
      </c>
      <c r="E56" s="32">
        <v>13.232758620689655</v>
      </c>
      <c r="F56" s="32">
        <v>10.793103448275863</v>
      </c>
      <c r="G56" s="32">
        <v>10.275862068965518</v>
      </c>
      <c r="H56" s="32">
        <v>10.525862068965518</v>
      </c>
      <c r="I56" s="32">
        <v>10.956896551724137</v>
      </c>
      <c r="J56" s="32">
        <v>10.594827586206897</v>
      </c>
      <c r="K56" s="32">
        <v>12.86206896551724</v>
      </c>
      <c r="L56" s="32">
        <v>11.422413793103448</v>
      </c>
      <c r="M56" s="32">
        <v>12.241379310344827</v>
      </c>
      <c r="N56" s="96">
        <f t="shared" ref="N56:N60" si="12">AVERAGE(B56:M56)</f>
        <v>11.871408045977013</v>
      </c>
      <c r="P56" s="66"/>
      <c r="Q56" s="66"/>
      <c r="R56" s="66"/>
      <c r="S56" s="66"/>
      <c r="T56" s="66"/>
      <c r="U56" s="66"/>
      <c r="V56" s="66"/>
      <c r="W56" s="66"/>
      <c r="X56" s="66"/>
      <c r="Y56" s="66"/>
      <c r="Z56" s="66"/>
      <c r="AA56" s="66"/>
    </row>
    <row r="57" spans="1:27" x14ac:dyDescent="0.25">
      <c r="A57" s="2">
        <v>2007</v>
      </c>
      <c r="B57" s="32">
        <v>15.318965517241379</v>
      </c>
      <c r="C57" s="32">
        <v>17.431034482758619</v>
      </c>
      <c r="D57" s="32">
        <v>16.913793103448274</v>
      </c>
      <c r="E57" s="32">
        <v>11.698275862068964</v>
      </c>
      <c r="F57" s="32">
        <v>11.896551724137931</v>
      </c>
      <c r="G57" s="32">
        <v>9.474137931034484</v>
      </c>
      <c r="H57" s="32">
        <v>8.3275862068965516</v>
      </c>
      <c r="I57" s="32">
        <v>8.5086206896551726</v>
      </c>
      <c r="J57" s="32">
        <v>10.258620689655173</v>
      </c>
      <c r="K57" s="32">
        <v>10.112068965517242</v>
      </c>
      <c r="L57" s="32">
        <v>8.9827586206896548</v>
      </c>
      <c r="M57" s="32">
        <v>9.3879310344827598</v>
      </c>
      <c r="N57" s="96">
        <f t="shared" si="12"/>
        <v>11.525862068965518</v>
      </c>
      <c r="P57" s="66"/>
      <c r="Q57" s="66"/>
      <c r="R57" s="66"/>
      <c r="S57" s="66"/>
      <c r="T57" s="66"/>
      <c r="U57" s="66"/>
      <c r="V57" s="66"/>
      <c r="W57" s="66"/>
      <c r="X57" s="66"/>
      <c r="Y57" s="66"/>
      <c r="Z57" s="66"/>
      <c r="AA57" s="66"/>
    </row>
    <row r="58" spans="1:27" x14ac:dyDescent="0.25">
      <c r="A58" s="2">
        <v>2008</v>
      </c>
      <c r="B58" s="32">
        <v>11.92241379310345</v>
      </c>
      <c r="C58" s="32">
        <v>11.715517241379311</v>
      </c>
      <c r="D58" s="32">
        <v>13.258620689655174</v>
      </c>
      <c r="E58" s="32">
        <v>12.46551724137931</v>
      </c>
      <c r="F58" s="32">
        <v>10.112068965517242</v>
      </c>
      <c r="G58" s="32">
        <v>8.3706896551724128</v>
      </c>
      <c r="H58" s="32">
        <v>8.6379310344827598</v>
      </c>
      <c r="I58" s="32">
        <v>9.9137931034482758</v>
      </c>
      <c r="J58" s="32">
        <v>10.931034482758621</v>
      </c>
      <c r="K58" s="32">
        <v>10.431034482758621</v>
      </c>
      <c r="L58" s="32">
        <v>8.887931034482758</v>
      </c>
      <c r="M58" s="32">
        <v>10.224137931034482</v>
      </c>
      <c r="N58" s="96">
        <f t="shared" si="12"/>
        <v>10.572557471264368</v>
      </c>
      <c r="P58" s="66"/>
      <c r="Q58" s="66"/>
      <c r="R58" s="66"/>
      <c r="S58" s="66"/>
      <c r="T58" s="66"/>
      <c r="U58" s="66"/>
      <c r="V58" s="66"/>
      <c r="W58" s="66"/>
      <c r="X58" s="66"/>
      <c r="Y58" s="66"/>
      <c r="Z58" s="66"/>
      <c r="AA58" s="66"/>
    </row>
    <row r="59" spans="1:27" x14ac:dyDescent="0.25">
      <c r="A59" s="2">
        <v>2009</v>
      </c>
      <c r="B59" s="32">
        <v>11.28448275862069</v>
      </c>
      <c r="C59" s="32">
        <v>12.043103448275861</v>
      </c>
      <c r="D59" s="32">
        <v>14.577586206896552</v>
      </c>
      <c r="E59" s="32">
        <v>17.396551724137932</v>
      </c>
      <c r="F59" s="32">
        <v>10.525862068965518</v>
      </c>
      <c r="G59" s="32">
        <v>9.2758620689655178</v>
      </c>
      <c r="H59" s="32">
        <v>7.8275862068965516</v>
      </c>
      <c r="I59" s="32">
        <v>8.7068965517241388</v>
      </c>
      <c r="J59" s="32">
        <v>10.051724137931034</v>
      </c>
      <c r="K59" s="32">
        <v>15.103448275862068</v>
      </c>
      <c r="L59" s="32">
        <v>12.189655172413794</v>
      </c>
      <c r="M59" s="32">
        <v>16.172413793103448</v>
      </c>
      <c r="N59" s="96">
        <f t="shared" si="12"/>
        <v>12.096264367816092</v>
      </c>
      <c r="P59" s="66"/>
      <c r="Q59" s="66"/>
      <c r="R59" s="66"/>
      <c r="S59" s="66"/>
      <c r="T59" s="66"/>
      <c r="U59" s="66"/>
      <c r="V59" s="66"/>
      <c r="W59" s="66"/>
      <c r="X59" s="66"/>
      <c r="Y59" s="66"/>
      <c r="Z59" s="66"/>
      <c r="AA59" s="66"/>
    </row>
    <row r="60" spans="1:27" x14ac:dyDescent="0.25">
      <c r="A60" s="2">
        <v>2010</v>
      </c>
      <c r="B60" s="32">
        <v>18.741379310344829</v>
      </c>
      <c r="C60" s="32">
        <v>19.043103448275865</v>
      </c>
      <c r="D60" s="32">
        <v>19.456896551724139</v>
      </c>
      <c r="E60" s="32">
        <v>17.431034482758619</v>
      </c>
      <c r="F60" s="32">
        <v>18.75</v>
      </c>
      <c r="G60" s="32">
        <v>15.706896551724137</v>
      </c>
      <c r="H60" s="32">
        <v>14.913793103448276</v>
      </c>
      <c r="I60" s="32">
        <v>17.741379310344829</v>
      </c>
      <c r="J60" s="32">
        <v>16.387931034482758</v>
      </c>
      <c r="K60" s="32">
        <v>13.853448275862068</v>
      </c>
      <c r="L60" s="32">
        <v>14.301724137931036</v>
      </c>
      <c r="M60" s="32">
        <v>13.793103448275863</v>
      </c>
      <c r="N60" s="96">
        <f t="shared" si="12"/>
        <v>16.676724137931036</v>
      </c>
      <c r="P60" s="66"/>
      <c r="Q60" s="66"/>
      <c r="R60" s="66"/>
      <c r="S60" s="66"/>
      <c r="T60" s="66"/>
      <c r="U60" s="66"/>
      <c r="V60" s="66"/>
      <c r="W60" s="66"/>
      <c r="X60" s="66"/>
      <c r="Y60" s="66"/>
      <c r="Z60" s="66"/>
      <c r="AA60" s="66"/>
    </row>
    <row r="61" spans="1:27" x14ac:dyDescent="0.25">
      <c r="A61" s="2">
        <v>2011</v>
      </c>
      <c r="B61" s="32">
        <v>16</v>
      </c>
      <c r="C61" s="32">
        <v>16.46551724137931</v>
      </c>
      <c r="D61" s="32">
        <v>18.344827586206897</v>
      </c>
      <c r="E61" s="32">
        <v>16.655172413793103</v>
      </c>
      <c r="F61" s="32">
        <v>16.439655172413794</v>
      </c>
      <c r="G61" s="32">
        <v>13.862068965517242</v>
      </c>
      <c r="H61" s="32">
        <v>13.862068965517242</v>
      </c>
      <c r="I61" s="32">
        <v>15.474137931034484</v>
      </c>
      <c r="J61" s="32">
        <v>13.775862068965518</v>
      </c>
      <c r="K61" s="32">
        <v>14.413793103448276</v>
      </c>
      <c r="L61" s="32"/>
      <c r="M61" s="32">
        <v>15.370689655172415</v>
      </c>
      <c r="N61" s="96"/>
      <c r="P61" s="66"/>
      <c r="Q61" s="66"/>
      <c r="R61" s="66"/>
      <c r="S61" s="66"/>
      <c r="T61" s="66"/>
      <c r="U61" s="66"/>
      <c r="V61" s="66"/>
      <c r="W61" s="66"/>
      <c r="X61" s="66"/>
      <c r="Y61" s="66"/>
      <c r="Z61" s="66"/>
      <c r="AA61" s="66"/>
    </row>
    <row r="62" spans="1:27" x14ac:dyDescent="0.25">
      <c r="A62" s="2">
        <v>2012</v>
      </c>
      <c r="B62" s="32">
        <v>19.681034482758623</v>
      </c>
      <c r="C62" s="32">
        <v>20.793103448275861</v>
      </c>
      <c r="D62" s="32">
        <v>19.275862068965516</v>
      </c>
      <c r="E62" s="32">
        <v>16.344827586206897</v>
      </c>
      <c r="F62" s="32">
        <v>15.517241379310345</v>
      </c>
      <c r="G62" s="32">
        <v>15.465517241379311</v>
      </c>
      <c r="H62" s="32">
        <v>13.577586206896552</v>
      </c>
      <c r="I62" s="32">
        <v>15.137931034482758</v>
      </c>
      <c r="J62" s="32">
        <v>14.310344827586208</v>
      </c>
      <c r="K62" s="32">
        <v>15.396551724137931</v>
      </c>
      <c r="L62" s="32">
        <v>13.896551724137931</v>
      </c>
      <c r="M62" s="32">
        <v>14.474137931034484</v>
      </c>
      <c r="N62" s="96">
        <f t="shared" ref="N62:N64" si="13">AVERAGE(B62:M62)</f>
        <v>16.155890804597703</v>
      </c>
      <c r="P62" s="66"/>
      <c r="Q62" s="66"/>
      <c r="R62" s="66"/>
      <c r="S62" s="66"/>
      <c r="T62" s="66"/>
      <c r="U62" s="66"/>
      <c r="V62" s="66"/>
      <c r="W62" s="66"/>
      <c r="X62" s="66"/>
      <c r="Y62" s="66"/>
      <c r="Z62" s="66"/>
      <c r="AA62" s="66"/>
    </row>
    <row r="63" spans="1:27" x14ac:dyDescent="0.25">
      <c r="A63" s="2">
        <v>2013</v>
      </c>
      <c r="B63" s="32">
        <v>21.310344827586206</v>
      </c>
      <c r="C63" s="32">
        <v>20.655172413793103</v>
      </c>
      <c r="D63" s="32">
        <v>18.068965517241381</v>
      </c>
      <c r="E63" s="32">
        <v>18.396551724137932</v>
      </c>
      <c r="F63" s="32">
        <v>14.155172413793103</v>
      </c>
      <c r="G63" s="32">
        <v>12.775862068965516</v>
      </c>
      <c r="H63" s="32">
        <v>13.508620689655173</v>
      </c>
      <c r="I63" s="32">
        <v>14.724137931034484</v>
      </c>
      <c r="J63" s="32">
        <v>13.474137931034484</v>
      </c>
      <c r="K63" s="32">
        <v>14.353448275862069</v>
      </c>
      <c r="L63" s="32">
        <v>15.405172413793103</v>
      </c>
      <c r="M63" s="32">
        <v>15.775862068965518</v>
      </c>
      <c r="N63" s="96">
        <f t="shared" si="13"/>
        <v>16.050287356321839</v>
      </c>
      <c r="P63" s="66"/>
      <c r="Q63" s="66"/>
      <c r="R63" s="66"/>
      <c r="S63" s="66"/>
      <c r="T63" s="66"/>
      <c r="U63" s="66"/>
      <c r="V63" s="66"/>
      <c r="W63" s="66"/>
      <c r="X63" s="66"/>
      <c r="Y63" s="66"/>
      <c r="Z63" s="66"/>
      <c r="AA63" s="66"/>
    </row>
    <row r="64" spans="1:27" x14ac:dyDescent="0.25">
      <c r="A64" s="2">
        <v>2014</v>
      </c>
      <c r="B64" s="32">
        <v>20.001724137931035</v>
      </c>
      <c r="C64" s="32">
        <v>21.141379310344828</v>
      </c>
      <c r="D64" s="32">
        <v>21.385344827586206</v>
      </c>
      <c r="E64" s="32">
        <v>17.158620689655173</v>
      </c>
      <c r="F64" s="32">
        <v>14.842241379310344</v>
      </c>
      <c r="G64" s="32">
        <v>12.956896551724139</v>
      </c>
      <c r="H64" s="32">
        <v>15.106896551724139</v>
      </c>
      <c r="I64" s="32">
        <v>14.868103448275862</v>
      </c>
      <c r="J64" s="32">
        <v>15.599137931034482</v>
      </c>
      <c r="K64" s="32">
        <v>16.443965517241381</v>
      </c>
      <c r="L64" s="32">
        <v>15.269827586206898</v>
      </c>
      <c r="M64" s="32">
        <v>15.171551724137933</v>
      </c>
      <c r="N64" s="96">
        <f t="shared" si="13"/>
        <v>16.662140804597705</v>
      </c>
      <c r="P64" s="66"/>
      <c r="Q64" s="66"/>
      <c r="R64" s="66"/>
      <c r="S64" s="66"/>
      <c r="T64" s="66"/>
      <c r="U64" s="66"/>
      <c r="V64" s="66"/>
      <c r="W64" s="66"/>
      <c r="X64" s="66"/>
      <c r="Y64" s="66"/>
      <c r="Z64" s="66"/>
      <c r="AA64" s="66"/>
    </row>
    <row r="65" spans="1:14" x14ac:dyDescent="0.25">
      <c r="A65" s="2">
        <v>2015</v>
      </c>
      <c r="B65" s="32"/>
      <c r="C65" s="32"/>
      <c r="D65" s="32">
        <v>20.163</v>
      </c>
      <c r="E65" s="32">
        <v>17.190999999999999</v>
      </c>
      <c r="F65" s="32">
        <v>13.541</v>
      </c>
      <c r="G65" s="32">
        <v>14.201000000000001</v>
      </c>
      <c r="H65" s="32">
        <v>14.496</v>
      </c>
      <c r="I65" s="32">
        <v>13.903</v>
      </c>
      <c r="J65" s="32">
        <v>13.622</v>
      </c>
      <c r="K65" s="32">
        <v>14.581</v>
      </c>
      <c r="L65" s="32">
        <v>13.217000000000001</v>
      </c>
      <c r="M65" s="32">
        <v>16.11</v>
      </c>
      <c r="N65" s="96"/>
    </row>
    <row r="66" spans="1:14" x14ac:dyDescent="0.25">
      <c r="A66" s="2">
        <v>2016</v>
      </c>
      <c r="B66" s="32">
        <v>18.553999999999998</v>
      </c>
      <c r="C66" s="32">
        <v>18.599</v>
      </c>
      <c r="D66" s="32">
        <v>18.010999999999999</v>
      </c>
      <c r="E66" s="32">
        <v>17.042000000000002</v>
      </c>
      <c r="F66" s="32">
        <v>12.278</v>
      </c>
      <c r="G66" s="32">
        <v>11.076000000000001</v>
      </c>
      <c r="H66" s="32">
        <v>10.794</v>
      </c>
      <c r="I66" s="32">
        <v>13.057</v>
      </c>
      <c r="J66" s="32">
        <v>14.068</v>
      </c>
      <c r="K66" s="32">
        <v>14.834</v>
      </c>
      <c r="L66" s="32">
        <v>11.85</v>
      </c>
      <c r="M66" s="32">
        <v>14.28</v>
      </c>
      <c r="N66" s="96">
        <f t="shared" ref="N66:N67" si="14">AVERAGE(B66:M66)</f>
        <v>14.536916666666668</v>
      </c>
    </row>
    <row r="67" spans="1:14" x14ac:dyDescent="0.25">
      <c r="A67" s="2">
        <v>2017</v>
      </c>
      <c r="B67" s="32">
        <v>18.870999999999999</v>
      </c>
      <c r="C67" s="32">
        <v>21.576000000000001</v>
      </c>
      <c r="D67" s="32">
        <v>19.931999999999999</v>
      </c>
      <c r="E67" s="32">
        <v>15.904999999999999</v>
      </c>
      <c r="F67" s="32">
        <v>13.175000000000001</v>
      </c>
      <c r="G67" s="32">
        <v>11.759</v>
      </c>
      <c r="H67" s="32">
        <v>11.009</v>
      </c>
      <c r="I67" s="32">
        <v>14.618</v>
      </c>
      <c r="J67" s="32">
        <v>13.186999999999999</v>
      </c>
      <c r="K67" s="32">
        <v>13.348000000000001</v>
      </c>
      <c r="L67" s="32">
        <v>12.866</v>
      </c>
      <c r="M67" s="32">
        <v>14.239000000000001</v>
      </c>
      <c r="N67" s="96">
        <f t="shared" si="14"/>
        <v>15.040416666666671</v>
      </c>
    </row>
    <row r="68" spans="1:14" x14ac:dyDescent="0.25">
      <c r="A68" s="2">
        <v>2018</v>
      </c>
      <c r="B68" s="32">
        <v>14.589</v>
      </c>
      <c r="C68" s="32">
        <v>22.513999999999999</v>
      </c>
      <c r="D68" s="32">
        <v>19.832000000000001</v>
      </c>
      <c r="E68" s="32"/>
      <c r="F68" s="32"/>
      <c r="G68" s="32"/>
      <c r="H68" s="32"/>
      <c r="I68" s="32"/>
      <c r="J68" s="32">
        <v>14.349</v>
      </c>
      <c r="K68" s="32">
        <v>15.336</v>
      </c>
      <c r="L68" s="32">
        <v>11.000999999999999</v>
      </c>
      <c r="M68" s="32">
        <v>19.122</v>
      </c>
      <c r="N68" s="96"/>
    </row>
    <row r="69" spans="1:14" x14ac:dyDescent="0.25">
      <c r="A69" s="2">
        <v>2019</v>
      </c>
      <c r="B69" s="32">
        <v>19.59</v>
      </c>
      <c r="C69" s="32">
        <v>18.797000000000001</v>
      </c>
      <c r="D69" s="32">
        <v>20.545999999999999</v>
      </c>
      <c r="E69" s="32">
        <v>17.858000000000001</v>
      </c>
      <c r="F69" s="32">
        <v>13.141999999999999</v>
      </c>
      <c r="G69" s="32">
        <v>12.864000000000001</v>
      </c>
      <c r="H69" s="32">
        <v>16.452000000000002</v>
      </c>
      <c r="I69" s="32">
        <v>15.28</v>
      </c>
      <c r="J69" s="32">
        <v>15.292999999999999</v>
      </c>
      <c r="K69" s="32">
        <v>15.864000000000001</v>
      </c>
      <c r="L69" s="32">
        <v>14.195</v>
      </c>
      <c r="M69" s="32">
        <v>15.058999999999999</v>
      </c>
      <c r="N69" s="96">
        <f t="shared" ref="N69:N70" si="15">AVERAGE(B69:M69)</f>
        <v>16.245000000000001</v>
      </c>
    </row>
    <row r="70" spans="1:14" x14ac:dyDescent="0.25">
      <c r="A70" s="2">
        <v>2020</v>
      </c>
      <c r="B70" s="32">
        <v>19.8</v>
      </c>
      <c r="C70" s="32">
        <v>23.02</v>
      </c>
      <c r="D70" s="32">
        <v>23.780999999999999</v>
      </c>
      <c r="E70" s="32">
        <v>19.338999999999999</v>
      </c>
      <c r="F70" s="32">
        <v>16.995000000000001</v>
      </c>
      <c r="G70" s="32">
        <v>14.949</v>
      </c>
      <c r="H70" s="32">
        <v>15.544</v>
      </c>
      <c r="I70" s="32">
        <v>15.831</v>
      </c>
      <c r="J70" s="32">
        <v>17.658999999999999</v>
      </c>
      <c r="K70" s="32">
        <v>17.201000000000001</v>
      </c>
      <c r="L70" s="32">
        <v>14.102</v>
      </c>
      <c r="M70" s="32">
        <v>15.766999999999999</v>
      </c>
      <c r="N70" s="96">
        <f t="shared" si="15"/>
        <v>17.832333333333331</v>
      </c>
    </row>
    <row r="72" spans="1:14" x14ac:dyDescent="0.25">
      <c r="A72" s="25" t="s">
        <v>96</v>
      </c>
      <c r="B72" s="32">
        <f t="shared" ref="B72:M72" si="16">AVERAGE(B26:B70)</f>
        <v>17.447673234811163</v>
      </c>
      <c r="C72" s="32">
        <f t="shared" si="16"/>
        <v>19.149198686371101</v>
      </c>
      <c r="D72" s="32">
        <f t="shared" si="16"/>
        <v>19.467550120288692</v>
      </c>
      <c r="E72" s="32">
        <f t="shared" si="16"/>
        <v>17.43407377706496</v>
      </c>
      <c r="F72" s="32">
        <f t="shared" si="16"/>
        <v>14.900594417077182</v>
      </c>
      <c r="G72" s="32">
        <f t="shared" si="16"/>
        <v>13.45136006415397</v>
      </c>
      <c r="H72" s="32">
        <f t="shared" si="16"/>
        <v>13.770509031198689</v>
      </c>
      <c r="I72" s="32">
        <f t="shared" si="16"/>
        <v>14.379705254515599</v>
      </c>
      <c r="J72" s="32">
        <f t="shared" si="16"/>
        <v>14.687468801313631</v>
      </c>
      <c r="K72" s="32">
        <f t="shared" si="16"/>
        <v>14.344134646962232</v>
      </c>
      <c r="L72" s="32">
        <f t="shared" si="16"/>
        <v>13.607105971404538</v>
      </c>
      <c r="M72" s="32">
        <f t="shared" si="16"/>
        <v>14.693541050903118</v>
      </c>
      <c r="N72" s="96">
        <f t="shared" ref="N72" si="17">AVERAGE(N26:N70)</f>
        <v>15.68336161524501</v>
      </c>
    </row>
    <row r="73" spans="1:14" x14ac:dyDescent="0.25">
      <c r="A73" s="25" t="s">
        <v>97</v>
      </c>
      <c r="B73" s="32">
        <f t="shared" ref="B73:M73" si="18">STDEV(B26:B70)</f>
        <v>3.8118781313813392</v>
      </c>
      <c r="C73" s="32">
        <f t="shared" si="18"/>
        <v>3.6928399043705693</v>
      </c>
      <c r="D73" s="32">
        <f t="shared" si="18"/>
        <v>3.2896672177246455</v>
      </c>
      <c r="E73" s="32">
        <f t="shared" si="18"/>
        <v>2.6297602801179822</v>
      </c>
      <c r="F73" s="32">
        <f t="shared" si="18"/>
        <v>2.8979843841906563</v>
      </c>
      <c r="G73" s="32">
        <f t="shared" si="18"/>
        <v>2.6604886026222347</v>
      </c>
      <c r="H73" s="32">
        <f t="shared" si="18"/>
        <v>3.2262947918680878</v>
      </c>
      <c r="I73" s="32">
        <f t="shared" si="18"/>
        <v>3.1522875191635804</v>
      </c>
      <c r="J73" s="32">
        <f t="shared" si="18"/>
        <v>3.0010994858187767</v>
      </c>
      <c r="K73" s="32">
        <f t="shared" si="18"/>
        <v>2.4791044990096687</v>
      </c>
      <c r="L73" s="32">
        <f t="shared" si="18"/>
        <v>2.9883941612484892</v>
      </c>
      <c r="M73" s="32">
        <f t="shared" si="18"/>
        <v>3.5188410178659639</v>
      </c>
      <c r="N73" s="96">
        <f t="shared" ref="N73" si="19">STDEV(N26:N70)</f>
        <v>2.6807293905818641</v>
      </c>
    </row>
    <row r="74" spans="1:14" x14ac:dyDescent="0.25">
      <c r="A74" s="25" t="s">
        <v>98</v>
      </c>
      <c r="B74" s="32">
        <f t="shared" ref="B74:N74" si="20">B73/B72*100</f>
        <v>21.847486940413209</v>
      </c>
      <c r="C74" s="32">
        <f t="shared" si="20"/>
        <v>19.284566236178037</v>
      </c>
      <c r="D74" s="32">
        <f t="shared" si="20"/>
        <v>16.898208543951405</v>
      </c>
      <c r="E74" s="32">
        <f t="shared" si="20"/>
        <v>15.084026336847959</v>
      </c>
      <c r="F74" s="32">
        <f t="shared" si="20"/>
        <v>19.448783740260403</v>
      </c>
      <c r="G74" s="32">
        <f t="shared" si="20"/>
        <v>19.778584395432787</v>
      </c>
      <c r="H74" s="32">
        <f t="shared" si="20"/>
        <v>23.429016200915608</v>
      </c>
      <c r="I74" s="32">
        <f t="shared" si="20"/>
        <v>21.921781172626474</v>
      </c>
      <c r="J74" s="32">
        <f t="shared" si="20"/>
        <v>20.433061178998805</v>
      </c>
      <c r="K74" s="32">
        <f t="shared" si="20"/>
        <v>17.283053736076631</v>
      </c>
      <c r="L74" s="32">
        <f t="shared" si="20"/>
        <v>21.962011375002355</v>
      </c>
      <c r="M74" s="32">
        <f t="shared" si="20"/>
        <v>23.94821646923349</v>
      </c>
      <c r="N74" s="96">
        <f t="shared" si="20"/>
        <v>17.092823951569549</v>
      </c>
    </row>
    <row r="75" spans="1:14" x14ac:dyDescent="0.25">
      <c r="A75" s="25" t="s">
        <v>99</v>
      </c>
      <c r="B75" s="32">
        <f t="shared" ref="B75:M75" si="21">MIN(B26:B70)</f>
        <v>11.206896551724139</v>
      </c>
      <c r="C75" s="32">
        <f t="shared" si="21"/>
        <v>11.715517241379311</v>
      </c>
      <c r="D75" s="32">
        <f t="shared" si="21"/>
        <v>13.258620689655174</v>
      </c>
      <c r="E75" s="32">
        <f t="shared" si="21"/>
        <v>11.698275862068964</v>
      </c>
      <c r="F75" s="32">
        <f t="shared" si="21"/>
        <v>9.2068965517241388</v>
      </c>
      <c r="G75" s="32">
        <f t="shared" si="21"/>
        <v>6.4310344827586201</v>
      </c>
      <c r="H75" s="32">
        <f t="shared" si="21"/>
        <v>6.2931034482758621</v>
      </c>
      <c r="I75" s="32">
        <f t="shared" si="21"/>
        <v>6.1982758620689662</v>
      </c>
      <c r="J75" s="32">
        <f t="shared" si="21"/>
        <v>7.2241379310344831</v>
      </c>
      <c r="K75" s="32">
        <f t="shared" si="21"/>
        <v>9.6422413793103452</v>
      </c>
      <c r="L75" s="32">
        <f t="shared" si="21"/>
        <v>6.8793103448275863</v>
      </c>
      <c r="M75" s="32">
        <f t="shared" si="21"/>
        <v>7.1465517241379315</v>
      </c>
      <c r="N75" s="96">
        <f t="shared" ref="N75" si="22">MIN(N26:N70)</f>
        <v>10.572557471264368</v>
      </c>
    </row>
    <row r="76" spans="1:14" x14ac:dyDescent="0.25">
      <c r="A76" s="25" t="s">
        <v>100</v>
      </c>
      <c r="B76" s="32">
        <f t="shared" ref="B76:M76" si="23">MAX(B26:B70)</f>
        <v>27.129310344827587</v>
      </c>
      <c r="C76" s="32">
        <f t="shared" si="23"/>
        <v>27.387931034482758</v>
      </c>
      <c r="D76" s="32">
        <f t="shared" si="23"/>
        <v>26.017241379310345</v>
      </c>
      <c r="E76" s="32">
        <f t="shared" si="23"/>
        <v>24.896551724137932</v>
      </c>
      <c r="F76" s="32">
        <f t="shared" si="23"/>
        <v>22.362068965517238</v>
      </c>
      <c r="G76" s="32">
        <f t="shared" si="23"/>
        <v>18.939655172413794</v>
      </c>
      <c r="H76" s="32">
        <f t="shared" si="23"/>
        <v>22.03448275862069</v>
      </c>
      <c r="I76" s="32">
        <f t="shared" si="23"/>
        <v>22.137931034482762</v>
      </c>
      <c r="J76" s="32">
        <f t="shared" si="23"/>
        <v>21.293103448275861</v>
      </c>
      <c r="K76" s="32">
        <f t="shared" si="23"/>
        <v>20.25</v>
      </c>
      <c r="L76" s="32">
        <f t="shared" si="23"/>
        <v>21.094827586206897</v>
      </c>
      <c r="M76" s="32">
        <f t="shared" si="23"/>
        <v>23.836206896551726</v>
      </c>
      <c r="N76" s="96">
        <f t="shared" ref="N76" si="24">MAX(N26:N70)</f>
        <v>22.52873563218391</v>
      </c>
    </row>
    <row r="77" spans="1:14" x14ac:dyDescent="0.25">
      <c r="A77" s="25" t="s">
        <v>101</v>
      </c>
      <c r="B77" s="32">
        <f t="shared" ref="B77:M77" si="25">QUARTILE(B26:B70,1)</f>
        <v>14.605543103448277</v>
      </c>
      <c r="C77" s="32">
        <f t="shared" si="25"/>
        <v>17.295258620689655</v>
      </c>
      <c r="D77" s="32">
        <f t="shared" si="25"/>
        <v>17.92791379310345</v>
      </c>
      <c r="E77" s="32">
        <f t="shared" si="25"/>
        <v>16.222413793103449</v>
      </c>
      <c r="F77" s="32">
        <f t="shared" si="25"/>
        <v>13.143137931034483</v>
      </c>
      <c r="G77" s="32">
        <f t="shared" si="25"/>
        <v>12.086206896551724</v>
      </c>
      <c r="H77" s="32">
        <f t="shared" si="25"/>
        <v>12.507327586206898</v>
      </c>
      <c r="I77" s="32">
        <f t="shared" si="25"/>
        <v>12.866379310344827</v>
      </c>
      <c r="J77" s="32">
        <f t="shared" si="25"/>
        <v>12.717008620689654</v>
      </c>
      <c r="K77" s="32">
        <f t="shared" si="25"/>
        <v>12.869181034482759</v>
      </c>
      <c r="L77" s="32">
        <f t="shared" si="25"/>
        <v>11.862068965517242</v>
      </c>
      <c r="M77" s="32">
        <f t="shared" si="25"/>
        <v>12.577586206896552</v>
      </c>
      <c r="N77" s="96">
        <f t="shared" ref="N77" si="26">QUARTILE(N26:N70,1)</f>
        <v>13.899964080459771</v>
      </c>
    </row>
    <row r="78" spans="1:14" x14ac:dyDescent="0.25">
      <c r="A78" s="25" t="s">
        <v>102</v>
      </c>
      <c r="B78" s="32">
        <f t="shared" ref="B78:M78" si="27">QUARTILE(B26:B70,2)</f>
        <v>16.698275862068964</v>
      </c>
      <c r="C78" s="32">
        <f t="shared" si="27"/>
        <v>19.075000000000003</v>
      </c>
      <c r="D78" s="32">
        <f t="shared" si="27"/>
        <v>19.275862068965516</v>
      </c>
      <c r="E78" s="32">
        <f t="shared" si="27"/>
        <v>17.112068965517242</v>
      </c>
      <c r="F78" s="32">
        <f t="shared" si="27"/>
        <v>14.491379310344827</v>
      </c>
      <c r="G78" s="32">
        <f t="shared" si="27"/>
        <v>13.353448275862069</v>
      </c>
      <c r="H78" s="32">
        <f t="shared" si="27"/>
        <v>13.525862068965516</v>
      </c>
      <c r="I78" s="32">
        <f t="shared" si="27"/>
        <v>14.232758620689655</v>
      </c>
      <c r="J78" s="32">
        <f t="shared" si="27"/>
        <v>14.329672413793105</v>
      </c>
      <c r="K78" s="32">
        <f t="shared" si="27"/>
        <v>14.568965517241379</v>
      </c>
      <c r="L78" s="32">
        <f t="shared" si="27"/>
        <v>13.217000000000001</v>
      </c>
      <c r="M78" s="32">
        <f t="shared" si="27"/>
        <v>14.65948275862069</v>
      </c>
      <c r="N78" s="96">
        <f t="shared" ref="N78" si="28">QUARTILE(N26:N70,2)</f>
        <v>15.304094827586209</v>
      </c>
    </row>
    <row r="79" spans="1:14" x14ac:dyDescent="0.25">
      <c r="A79" s="25" t="s">
        <v>103</v>
      </c>
      <c r="B79" s="32">
        <f t="shared" ref="B79:M79" si="29">QUARTILE(B26:B70,3)</f>
        <v>19.554568965517241</v>
      </c>
      <c r="C79" s="32">
        <f t="shared" si="29"/>
        <v>20.758620689655171</v>
      </c>
      <c r="D79" s="32">
        <f t="shared" si="29"/>
        <v>20.943965517241381</v>
      </c>
      <c r="E79" s="32">
        <f t="shared" si="29"/>
        <v>18.375</v>
      </c>
      <c r="F79" s="32">
        <f t="shared" si="29"/>
        <v>16.706896551724139</v>
      </c>
      <c r="G79" s="32">
        <f t="shared" si="29"/>
        <v>14.944327586206898</v>
      </c>
      <c r="H79" s="32">
        <f t="shared" si="29"/>
        <v>15.043103448275861</v>
      </c>
      <c r="I79" s="32">
        <f t="shared" si="29"/>
        <v>15.613362068965516</v>
      </c>
      <c r="J79" s="32">
        <f t="shared" si="29"/>
        <v>16.510775862068968</v>
      </c>
      <c r="K79" s="32">
        <f t="shared" si="29"/>
        <v>15.443965517241381</v>
      </c>
      <c r="L79" s="32">
        <f t="shared" si="29"/>
        <v>14.982758620689657</v>
      </c>
      <c r="M79" s="32">
        <f t="shared" si="29"/>
        <v>15.814655172413794</v>
      </c>
      <c r="N79" s="96">
        <f t="shared" ref="N79" si="30">QUARTILE(N26:N70,3)</f>
        <v>17.026221264367816</v>
      </c>
    </row>
    <row r="80" spans="1:14" ht="15.75" x14ac:dyDescent="0.25">
      <c r="A80" s="24"/>
      <c r="B80" s="93"/>
      <c r="C80" s="93"/>
      <c r="D80" s="93"/>
      <c r="E80" s="93"/>
      <c r="F80" s="93"/>
      <c r="G80" s="93"/>
      <c r="H80" s="93"/>
      <c r="I80" s="93"/>
      <c r="J80" s="93"/>
      <c r="K80" s="93"/>
      <c r="L80" s="93"/>
      <c r="M80" s="93"/>
    </row>
    <row r="82" spans="1:27" ht="18.75" x14ac:dyDescent="0.3">
      <c r="A82" s="26" t="s">
        <v>67</v>
      </c>
    </row>
    <row r="83" spans="1:27" ht="18.75" x14ac:dyDescent="0.25">
      <c r="A83" s="23" t="s">
        <v>118</v>
      </c>
      <c r="N83" s="91"/>
    </row>
    <row r="84" spans="1:27"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row>
    <row r="85" spans="1:27" x14ac:dyDescent="0.25">
      <c r="A85" s="2">
        <v>1975</v>
      </c>
      <c r="B85" s="32">
        <v>14.96551724137931</v>
      </c>
      <c r="C85" s="32">
        <v>17.46551724137931</v>
      </c>
      <c r="D85" s="32">
        <v>18.362068965517242</v>
      </c>
      <c r="E85" s="32">
        <v>16.077586206896552</v>
      </c>
      <c r="F85" s="32">
        <v>11.362068965517242</v>
      </c>
      <c r="G85" s="32">
        <v>12.836206896551724</v>
      </c>
      <c r="H85" s="32"/>
      <c r="I85" s="32"/>
      <c r="J85" s="32"/>
      <c r="K85" s="32"/>
      <c r="L85" s="32"/>
      <c r="M85" s="32"/>
      <c r="N85" s="96"/>
      <c r="P85" s="66"/>
      <c r="Q85" s="66"/>
      <c r="R85" s="66"/>
      <c r="S85" s="66"/>
      <c r="T85" s="66"/>
      <c r="U85" s="66"/>
      <c r="V85" s="66"/>
      <c r="W85" s="66"/>
      <c r="X85" s="66"/>
      <c r="Y85" s="66"/>
      <c r="Z85" s="66"/>
      <c r="AA85" s="66"/>
    </row>
    <row r="86" spans="1:27" x14ac:dyDescent="0.25">
      <c r="A86" s="2">
        <v>1976</v>
      </c>
      <c r="B86" s="32">
        <v>13.060344827586208</v>
      </c>
      <c r="C86" s="32">
        <v>14.698275862068966</v>
      </c>
      <c r="D86" s="32">
        <v>15.068965517241381</v>
      </c>
      <c r="E86" s="32">
        <v>12.327586206896552</v>
      </c>
      <c r="F86" s="32">
        <v>10.232758620689657</v>
      </c>
      <c r="G86" s="32">
        <v>11.991379310344827</v>
      </c>
      <c r="H86" s="32">
        <v>12.241379310344827</v>
      </c>
      <c r="I86" s="32">
        <v>16.517241379310345</v>
      </c>
      <c r="J86" s="32">
        <v>14.836206896551724</v>
      </c>
      <c r="K86" s="32">
        <v>16.629310344827587</v>
      </c>
      <c r="L86" s="32">
        <v>16.732758620689655</v>
      </c>
      <c r="M86" s="32">
        <v>19.681034482758623</v>
      </c>
      <c r="N86" s="96">
        <f t="shared" ref="N86:N98" si="31">AVERAGE(B86:M86)</f>
        <v>14.501436781609199</v>
      </c>
      <c r="P86" s="66"/>
      <c r="Q86" s="66"/>
      <c r="R86" s="66"/>
      <c r="S86" s="66"/>
      <c r="T86" s="66"/>
      <c r="U86" s="66"/>
      <c r="V86" s="66"/>
      <c r="W86" s="66"/>
      <c r="X86" s="66"/>
      <c r="Y86" s="66"/>
      <c r="Z86" s="66"/>
      <c r="AA86" s="66"/>
    </row>
    <row r="87" spans="1:27" x14ac:dyDescent="0.25">
      <c r="A87" s="2">
        <v>1977</v>
      </c>
      <c r="B87" s="32">
        <v>17.913793103448278</v>
      </c>
      <c r="C87" s="32">
        <v>19.862068965517242</v>
      </c>
      <c r="D87" s="32">
        <v>19.879310344827587</v>
      </c>
      <c r="E87" s="32">
        <v>25.491379310344826</v>
      </c>
      <c r="F87" s="32">
        <v>21.896551724137932</v>
      </c>
      <c r="G87" s="32">
        <v>18.78448275862069</v>
      </c>
      <c r="H87" s="32">
        <v>20.77586206896552</v>
      </c>
      <c r="I87" s="32">
        <v>19.681034482758623</v>
      </c>
      <c r="J87" s="32">
        <v>20.517241379310345</v>
      </c>
      <c r="K87" s="32">
        <v>19.543103448275861</v>
      </c>
      <c r="L87" s="32">
        <v>18.637931034482758</v>
      </c>
      <c r="M87" s="32">
        <v>19.103448275862068</v>
      </c>
      <c r="N87" s="96">
        <f t="shared" si="31"/>
        <v>20.173850574712649</v>
      </c>
      <c r="P87" s="66"/>
      <c r="Q87" s="66"/>
      <c r="R87" s="66"/>
      <c r="S87" s="66"/>
      <c r="T87" s="66"/>
      <c r="U87" s="66"/>
      <c r="V87" s="66"/>
      <c r="W87" s="66"/>
      <c r="X87" s="66"/>
      <c r="Y87" s="66"/>
      <c r="Z87" s="66"/>
      <c r="AA87" s="66"/>
    </row>
    <row r="88" spans="1:27" x14ac:dyDescent="0.25">
      <c r="A88" s="2">
        <v>1978</v>
      </c>
      <c r="B88" s="32">
        <v>23</v>
      </c>
      <c r="C88" s="32">
        <v>22.198275862068968</v>
      </c>
      <c r="D88" s="32">
        <v>24.612068965517242</v>
      </c>
      <c r="E88" s="32">
        <v>20.482758620689655</v>
      </c>
      <c r="F88" s="32">
        <v>20.413793103448278</v>
      </c>
      <c r="G88" s="32">
        <v>11.982758620689655</v>
      </c>
      <c r="H88" s="32">
        <v>8.4655172413793114</v>
      </c>
      <c r="I88" s="32">
        <v>18.982758620689655</v>
      </c>
      <c r="J88" s="32">
        <v>18.758620689655171</v>
      </c>
      <c r="K88" s="32">
        <v>20.163793103448278</v>
      </c>
      <c r="L88" s="32">
        <v>18.422413793103448</v>
      </c>
      <c r="M88" s="32">
        <v>20.724137931034484</v>
      </c>
      <c r="N88" s="96">
        <f t="shared" si="31"/>
        <v>19.017241379310345</v>
      </c>
      <c r="P88" s="66"/>
      <c r="Q88" s="66"/>
      <c r="R88" s="66"/>
      <c r="S88" s="66"/>
      <c r="T88" s="66"/>
      <c r="U88" s="66"/>
      <c r="V88" s="66"/>
      <c r="W88" s="66"/>
      <c r="X88" s="66"/>
      <c r="Y88" s="66"/>
      <c r="Z88" s="66"/>
      <c r="AA88" s="66"/>
    </row>
    <row r="89" spans="1:27" x14ac:dyDescent="0.25">
      <c r="A89" s="2">
        <v>1979</v>
      </c>
      <c r="B89" s="32">
        <v>22.129310344827587</v>
      </c>
      <c r="C89" s="32">
        <v>18.163793103448274</v>
      </c>
      <c r="D89" s="32">
        <v>18.362068965517242</v>
      </c>
      <c r="E89" s="32">
        <v>14.646551724137932</v>
      </c>
      <c r="F89" s="32">
        <v>16.25</v>
      </c>
      <c r="G89" s="32">
        <v>15.560344827586208</v>
      </c>
      <c r="H89" s="32">
        <v>15.474137931034484</v>
      </c>
      <c r="I89" s="32">
        <v>16.620689655172416</v>
      </c>
      <c r="J89" s="32">
        <v>18.129310344827587</v>
      </c>
      <c r="K89" s="32"/>
      <c r="L89" s="32"/>
      <c r="M89" s="32"/>
      <c r="N89" s="96"/>
      <c r="P89" s="66"/>
      <c r="Q89" s="66"/>
      <c r="R89" s="66"/>
      <c r="S89" s="66"/>
      <c r="T89" s="66"/>
      <c r="U89" s="66"/>
      <c r="V89" s="66"/>
      <c r="W89" s="66"/>
      <c r="X89" s="66"/>
      <c r="Y89" s="66"/>
      <c r="Z89" s="66"/>
      <c r="AA89" s="66"/>
    </row>
    <row r="90" spans="1:27" x14ac:dyDescent="0.25">
      <c r="A90" s="2">
        <v>1980</v>
      </c>
      <c r="B90" s="32"/>
      <c r="C90" s="32"/>
      <c r="D90" s="32"/>
      <c r="E90" s="32"/>
      <c r="F90" s="32"/>
      <c r="G90" s="32"/>
      <c r="H90" s="32"/>
      <c r="I90" s="32">
        <v>21.370689655172416</v>
      </c>
      <c r="J90" s="32">
        <v>16.853448275862071</v>
      </c>
      <c r="K90" s="32">
        <v>13.931034482758621</v>
      </c>
      <c r="L90" s="32">
        <v>11.517241379310345</v>
      </c>
      <c r="M90" s="32">
        <v>12.5</v>
      </c>
      <c r="N90" s="96"/>
      <c r="P90" s="66"/>
      <c r="Q90" s="66"/>
      <c r="R90" s="66"/>
      <c r="S90" s="66"/>
      <c r="T90" s="66"/>
      <c r="U90" s="66"/>
      <c r="V90" s="66"/>
      <c r="W90" s="66"/>
      <c r="X90" s="66"/>
      <c r="Y90" s="66"/>
      <c r="Z90" s="66"/>
      <c r="AA90" s="66"/>
    </row>
    <row r="91" spans="1:27" x14ac:dyDescent="0.25">
      <c r="A91" s="2">
        <v>1981</v>
      </c>
      <c r="B91" s="32">
        <v>11.017241379310345</v>
      </c>
      <c r="C91" s="32">
        <v>14.948275862068966</v>
      </c>
      <c r="D91" s="32">
        <v>16.362068965517242</v>
      </c>
      <c r="E91" s="32">
        <v>14.181034482758621</v>
      </c>
      <c r="F91" s="32">
        <v>12.327586206896552</v>
      </c>
      <c r="G91" s="32">
        <v>8.6293103448275854</v>
      </c>
      <c r="H91" s="32">
        <v>10.172413793103448</v>
      </c>
      <c r="I91" s="32">
        <v>8.75</v>
      </c>
      <c r="J91" s="32">
        <v>10.094827586206897</v>
      </c>
      <c r="K91" s="32">
        <v>10.086206896551724</v>
      </c>
      <c r="L91" s="32">
        <v>10.258620689655173</v>
      </c>
      <c r="M91" s="32">
        <v>8.9741379310344822</v>
      </c>
      <c r="N91" s="96">
        <f t="shared" si="31"/>
        <v>11.316810344827587</v>
      </c>
      <c r="P91" s="66"/>
      <c r="Q91" s="66"/>
      <c r="R91" s="66"/>
      <c r="S91" s="66"/>
      <c r="T91" s="66"/>
      <c r="U91" s="66"/>
      <c r="V91" s="66"/>
      <c r="W91" s="66"/>
      <c r="X91" s="66"/>
      <c r="Y91" s="66"/>
      <c r="Z91" s="66"/>
      <c r="AA91" s="66"/>
    </row>
    <row r="92" spans="1:27" x14ac:dyDescent="0.25">
      <c r="A92" s="2">
        <v>1982</v>
      </c>
      <c r="B92" s="32">
        <v>11.905172413793103</v>
      </c>
      <c r="C92" s="32">
        <v>12.965517241379311</v>
      </c>
      <c r="D92" s="32">
        <v>12.818965517241379</v>
      </c>
      <c r="E92" s="32">
        <v>12.870689655172415</v>
      </c>
      <c r="F92" s="32">
        <v>15.112068965517242</v>
      </c>
      <c r="G92" s="32">
        <v>8.9827586206896548</v>
      </c>
      <c r="H92" s="32">
        <v>10.310344827586206</v>
      </c>
      <c r="I92" s="32">
        <v>10.525862068965518</v>
      </c>
      <c r="J92" s="32">
        <v>10.629310344827585</v>
      </c>
      <c r="K92" s="32">
        <v>8.7068965517241388</v>
      </c>
      <c r="L92" s="32">
        <v>10.53448275862069</v>
      </c>
      <c r="M92" s="32">
        <v>11.267241379310343</v>
      </c>
      <c r="N92" s="96">
        <f t="shared" si="31"/>
        <v>11.385775862068966</v>
      </c>
      <c r="P92" s="66"/>
      <c r="Q92" s="66"/>
      <c r="R92" s="66"/>
      <c r="S92" s="66"/>
      <c r="T92" s="66"/>
      <c r="U92" s="66"/>
      <c r="V92" s="66"/>
      <c r="W92" s="66"/>
      <c r="X92" s="66"/>
      <c r="Y92" s="66"/>
      <c r="Z92" s="66"/>
      <c r="AA92" s="66"/>
    </row>
    <row r="93" spans="1:27" x14ac:dyDescent="0.25">
      <c r="A93" s="2">
        <v>1984</v>
      </c>
      <c r="B93" s="32">
        <v>10.224137931034482</v>
      </c>
      <c r="C93" s="32">
        <v>11.008620689655173</v>
      </c>
      <c r="D93" s="32">
        <v>19.051724137931036</v>
      </c>
      <c r="E93" s="32">
        <v>21.25</v>
      </c>
      <c r="F93" s="32">
        <v>18.077586206896552</v>
      </c>
      <c r="G93" s="32"/>
      <c r="H93" s="32"/>
      <c r="I93" s="32"/>
      <c r="J93" s="32"/>
      <c r="K93" s="32"/>
      <c r="L93" s="32"/>
      <c r="M93" s="32"/>
      <c r="N93" s="96"/>
      <c r="P93" s="66"/>
      <c r="Q93" s="66"/>
      <c r="R93" s="66"/>
      <c r="S93" s="66"/>
      <c r="T93" s="66"/>
      <c r="U93" s="66"/>
      <c r="V93" s="66"/>
      <c r="W93" s="66"/>
      <c r="X93" s="66"/>
      <c r="Y93" s="66"/>
      <c r="Z93" s="66"/>
      <c r="AA93" s="66"/>
    </row>
    <row r="94" spans="1:27" x14ac:dyDescent="0.25">
      <c r="A94" s="2">
        <v>1991</v>
      </c>
      <c r="B94" s="32">
        <v>18.689655172413794</v>
      </c>
      <c r="C94" s="32">
        <v>18.094827586206897</v>
      </c>
      <c r="D94" s="32">
        <v>20.293103448275865</v>
      </c>
      <c r="E94" s="32">
        <v>20.03448275862069</v>
      </c>
      <c r="F94" s="32">
        <v>12.517241379310343</v>
      </c>
      <c r="G94" s="32">
        <v>12.931034482758621</v>
      </c>
      <c r="H94" s="32">
        <v>14.586206896551724</v>
      </c>
      <c r="I94" s="32">
        <v>14.103448275862069</v>
      </c>
      <c r="J94" s="32">
        <v>13.439655172413794</v>
      </c>
      <c r="K94" s="32">
        <v>14.474137931034484</v>
      </c>
      <c r="L94" s="32">
        <v>12.146551724137932</v>
      </c>
      <c r="M94" s="32">
        <v>14.71551724137931</v>
      </c>
      <c r="N94" s="96">
        <f t="shared" si="31"/>
        <v>15.502155172413792</v>
      </c>
      <c r="P94" s="66"/>
      <c r="Q94" s="66"/>
      <c r="R94" s="66"/>
      <c r="S94" s="66"/>
      <c r="T94" s="66"/>
      <c r="U94" s="66"/>
      <c r="V94" s="66"/>
      <c r="W94" s="66"/>
      <c r="X94" s="66"/>
      <c r="Y94" s="66"/>
      <c r="Z94" s="66"/>
      <c r="AA94" s="66"/>
    </row>
    <row r="95" spans="1:27" x14ac:dyDescent="0.25">
      <c r="A95" s="2">
        <v>1992</v>
      </c>
      <c r="B95" s="32">
        <v>16.560344827586206</v>
      </c>
      <c r="C95" s="32">
        <v>18.293103448275861</v>
      </c>
      <c r="D95" s="32">
        <v>15.603448275862069</v>
      </c>
      <c r="E95" s="32">
        <v>14.38793103448276</v>
      </c>
      <c r="F95" s="32">
        <v>11.63793103448276</v>
      </c>
      <c r="G95" s="32">
        <v>12.517241379310343</v>
      </c>
      <c r="H95" s="32">
        <v>11.094827586206897</v>
      </c>
      <c r="I95" s="32">
        <v>10.224137931034482</v>
      </c>
      <c r="J95" s="32">
        <v>12.267241379310347</v>
      </c>
      <c r="K95" s="32">
        <v>13.258620689655174</v>
      </c>
      <c r="L95" s="32">
        <v>12.922413793103448</v>
      </c>
      <c r="M95" s="32">
        <v>13.28448275862069</v>
      </c>
      <c r="N95" s="96">
        <f t="shared" si="31"/>
        <v>13.504310344827587</v>
      </c>
      <c r="P95" s="66"/>
      <c r="Q95" s="66"/>
      <c r="R95" s="66"/>
      <c r="S95" s="66"/>
      <c r="T95" s="66"/>
      <c r="U95" s="66"/>
      <c r="V95" s="66"/>
      <c r="W95" s="66"/>
      <c r="X95" s="66"/>
      <c r="Y95" s="66"/>
      <c r="Z95" s="66"/>
      <c r="AA95" s="66"/>
    </row>
    <row r="96" spans="1:27" x14ac:dyDescent="0.25">
      <c r="A96" s="2">
        <v>1993</v>
      </c>
      <c r="B96" s="32">
        <v>13.577586206896552</v>
      </c>
      <c r="C96" s="32">
        <v>16.043103448275861</v>
      </c>
      <c r="D96" s="32">
        <v>16.008620689655171</v>
      </c>
      <c r="E96" s="32">
        <v>14.836206896551724</v>
      </c>
      <c r="F96" s="32">
        <v>14.129310344827587</v>
      </c>
      <c r="G96" s="32">
        <v>11.327586206896553</v>
      </c>
      <c r="H96" s="32">
        <v>12.982758620689655</v>
      </c>
      <c r="I96" s="32">
        <v>12.370689655172415</v>
      </c>
      <c r="J96" s="32">
        <v>11.482758620689655</v>
      </c>
      <c r="K96" s="32">
        <v>12.318965517241381</v>
      </c>
      <c r="L96" s="32">
        <v>10.38793103448276</v>
      </c>
      <c r="M96" s="32">
        <v>12.88793103448276</v>
      </c>
      <c r="N96" s="96">
        <f t="shared" si="31"/>
        <v>13.196120689655173</v>
      </c>
      <c r="P96" s="66"/>
      <c r="Q96" s="66"/>
      <c r="R96" s="66"/>
      <c r="S96" s="66"/>
      <c r="T96" s="66"/>
      <c r="U96" s="66"/>
      <c r="V96" s="66"/>
      <c r="W96" s="66"/>
      <c r="X96" s="66"/>
      <c r="Y96" s="66"/>
      <c r="Z96" s="66"/>
      <c r="AA96" s="66"/>
    </row>
    <row r="97" spans="1:27" x14ac:dyDescent="0.25">
      <c r="A97" s="2">
        <v>1994</v>
      </c>
      <c r="B97" s="32">
        <v>15.396551724137931</v>
      </c>
      <c r="C97" s="32">
        <v>16.594827586206897</v>
      </c>
      <c r="D97" s="32">
        <v>16.129310344827587</v>
      </c>
      <c r="E97" s="32">
        <v>17.025862068965516</v>
      </c>
      <c r="F97" s="32">
        <v>12.198275862068966</v>
      </c>
      <c r="G97" s="32">
        <v>11.146551724137932</v>
      </c>
      <c r="H97" s="32">
        <v>13.129310344827587</v>
      </c>
      <c r="I97" s="32">
        <v>12.267241379310347</v>
      </c>
      <c r="J97" s="32">
        <v>13.232758620689655</v>
      </c>
      <c r="K97" s="32">
        <v>13.655172413793105</v>
      </c>
      <c r="L97" s="32">
        <v>11.586206896551724</v>
      </c>
      <c r="M97" s="32">
        <v>14.353448275862069</v>
      </c>
      <c r="N97" s="96">
        <f t="shared" si="31"/>
        <v>13.892959770114942</v>
      </c>
      <c r="P97" s="66"/>
      <c r="Q97" s="66"/>
      <c r="R97" s="66"/>
      <c r="S97" s="66"/>
      <c r="T97" s="66"/>
      <c r="U97" s="66"/>
      <c r="V97" s="66"/>
      <c r="W97" s="66"/>
      <c r="X97" s="66"/>
      <c r="Y97" s="66"/>
      <c r="Z97" s="66"/>
      <c r="AA97" s="66"/>
    </row>
    <row r="98" spans="1:27" x14ac:dyDescent="0.25">
      <c r="A98" s="2">
        <v>1995</v>
      </c>
      <c r="B98" s="32">
        <v>15.02586206896552</v>
      </c>
      <c r="C98" s="32">
        <v>16.672413793103448</v>
      </c>
      <c r="D98" s="32">
        <v>16.836206896551726</v>
      </c>
      <c r="E98" s="32">
        <v>15.931034482758623</v>
      </c>
      <c r="F98" s="32">
        <v>11.931034482758621</v>
      </c>
      <c r="G98" s="32">
        <v>11.646551724137931</v>
      </c>
      <c r="H98" s="32">
        <v>11.663793103448278</v>
      </c>
      <c r="I98" s="32">
        <v>13.637931034482758</v>
      </c>
      <c r="J98" s="32">
        <v>12.232758620689657</v>
      </c>
      <c r="K98" s="32">
        <v>11.689655172413794</v>
      </c>
      <c r="L98" s="32">
        <v>11.646551724137931</v>
      </c>
      <c r="M98" s="32">
        <v>13.431034482758623</v>
      </c>
      <c r="N98" s="96">
        <f t="shared" si="31"/>
        <v>13.52873563218391</v>
      </c>
      <c r="P98" s="66"/>
      <c r="Q98" s="66"/>
      <c r="R98" s="66"/>
      <c r="S98" s="66"/>
      <c r="T98" s="66"/>
      <c r="U98" s="66"/>
      <c r="V98" s="66"/>
      <c r="W98" s="66"/>
      <c r="X98" s="66"/>
      <c r="Y98" s="66"/>
      <c r="Z98" s="66"/>
      <c r="AA98" s="66"/>
    </row>
    <row r="99" spans="1:27" x14ac:dyDescent="0.25">
      <c r="P99" s="66"/>
      <c r="Q99" s="66"/>
      <c r="R99" s="66"/>
      <c r="S99" s="66"/>
      <c r="T99" s="66"/>
      <c r="U99" s="66"/>
      <c r="V99" s="66"/>
      <c r="W99" s="66"/>
      <c r="X99" s="66"/>
      <c r="Y99" s="66"/>
      <c r="Z99" s="66"/>
      <c r="AA99" s="66"/>
    </row>
    <row r="100" spans="1:27" x14ac:dyDescent="0.25">
      <c r="A100" s="25" t="s">
        <v>96</v>
      </c>
      <c r="B100" s="32">
        <f>AVERAGE(B84:B98)</f>
        <v>15.651193633952253</v>
      </c>
      <c r="C100" s="32">
        <f t="shared" ref="C100:N100" si="32">AVERAGE(C84:C98)</f>
        <v>16.692970822281168</v>
      </c>
      <c r="D100" s="32">
        <f t="shared" si="32"/>
        <v>17.645225464190982</v>
      </c>
      <c r="E100" s="32">
        <f t="shared" si="32"/>
        <v>16.887931034482762</v>
      </c>
      <c r="F100" s="32">
        <f t="shared" si="32"/>
        <v>14.468169761273211</v>
      </c>
      <c r="G100" s="32">
        <f t="shared" si="32"/>
        <v>12.361350574712644</v>
      </c>
      <c r="H100" s="32">
        <f t="shared" si="32"/>
        <v>12.808777429467085</v>
      </c>
      <c r="I100" s="32">
        <f t="shared" si="32"/>
        <v>14.587643678160921</v>
      </c>
      <c r="J100" s="32">
        <f t="shared" si="32"/>
        <v>14.372844827586205</v>
      </c>
      <c r="K100" s="32">
        <f t="shared" si="32"/>
        <v>14.041536050156743</v>
      </c>
      <c r="L100" s="32">
        <f t="shared" si="32"/>
        <v>13.163009404388715</v>
      </c>
      <c r="M100" s="32">
        <f t="shared" si="32"/>
        <v>14.629310344827587</v>
      </c>
      <c r="N100" s="96">
        <f t="shared" si="32"/>
        <v>14.601939655172412</v>
      </c>
      <c r="P100" s="66"/>
      <c r="Q100" s="66"/>
      <c r="R100" s="66"/>
      <c r="S100" s="66"/>
      <c r="T100" s="66"/>
      <c r="U100" s="66"/>
      <c r="V100" s="66"/>
      <c r="W100" s="66"/>
      <c r="X100" s="66"/>
      <c r="Y100" s="66"/>
      <c r="Z100" s="66"/>
      <c r="AA100" s="66"/>
    </row>
    <row r="101" spans="1:27" x14ac:dyDescent="0.25">
      <c r="A101" s="25" t="s">
        <v>97</v>
      </c>
      <c r="B101" s="32">
        <f>STDEV(B84:B98)</f>
        <v>3.9586046938265325</v>
      </c>
      <c r="C101" s="32">
        <f t="shared" ref="C101:N101" si="33">STDEV(C84:C98)</f>
        <v>2.9054293570964034</v>
      </c>
      <c r="D101" s="32">
        <f t="shared" si="33"/>
        <v>2.9569339290762895</v>
      </c>
      <c r="E101" s="32">
        <f t="shared" si="33"/>
        <v>3.8428233011034645</v>
      </c>
      <c r="F101" s="32">
        <f t="shared" si="33"/>
        <v>3.6837260083359826</v>
      </c>
      <c r="G101" s="32">
        <f t="shared" si="33"/>
        <v>2.709295151410049</v>
      </c>
      <c r="H101" s="32">
        <f t="shared" si="33"/>
        <v>3.3241223220539098</v>
      </c>
      <c r="I101" s="32">
        <f t="shared" si="33"/>
        <v>4.0471975537117801</v>
      </c>
      <c r="J101" s="32">
        <f t="shared" si="33"/>
        <v>3.4287557314355968</v>
      </c>
      <c r="K101" s="32">
        <f t="shared" si="33"/>
        <v>3.5778350935068279</v>
      </c>
      <c r="L101" s="32">
        <f t="shared" si="33"/>
        <v>3.1939078233549849</v>
      </c>
      <c r="M101" s="32">
        <f t="shared" si="33"/>
        <v>3.6995074711550413</v>
      </c>
      <c r="N101" s="96">
        <f t="shared" si="33"/>
        <v>2.9313040322319122</v>
      </c>
      <c r="P101" s="66"/>
      <c r="Q101" s="66"/>
      <c r="R101" s="66"/>
      <c r="S101" s="66"/>
      <c r="T101" s="66"/>
      <c r="U101" s="66"/>
      <c r="V101" s="66"/>
      <c r="W101" s="66"/>
      <c r="X101" s="66"/>
      <c r="Y101" s="66"/>
      <c r="Z101" s="66"/>
      <c r="AA101" s="66"/>
    </row>
    <row r="102" spans="1:27" x14ac:dyDescent="0.25">
      <c r="A102" s="25" t="s">
        <v>98</v>
      </c>
      <c r="B102" s="32">
        <f t="shared" ref="B102:N102" si="34">B101/B100*100</f>
        <v>25.292669597027416</v>
      </c>
      <c r="C102" s="32">
        <f t="shared" si="34"/>
        <v>17.405106544716066</v>
      </c>
      <c r="D102" s="32">
        <f t="shared" si="34"/>
        <v>16.757699894949244</v>
      </c>
      <c r="E102" s="32">
        <f t="shared" si="34"/>
        <v>22.754849562429904</v>
      </c>
      <c r="F102" s="32">
        <f t="shared" si="34"/>
        <v>25.460898435102493</v>
      </c>
      <c r="G102" s="32">
        <f t="shared" si="34"/>
        <v>21.917468767145859</v>
      </c>
      <c r="H102" s="32">
        <f t="shared" si="34"/>
        <v>25.951909464884903</v>
      </c>
      <c r="I102" s="32">
        <f t="shared" si="34"/>
        <v>27.744011596408928</v>
      </c>
      <c r="J102" s="32">
        <f t="shared" si="34"/>
        <v>23.855790364164299</v>
      </c>
      <c r="K102" s="32">
        <f t="shared" si="34"/>
        <v>25.480368249789091</v>
      </c>
      <c r="L102" s="32">
        <f t="shared" si="34"/>
        <v>24.264267579191241</v>
      </c>
      <c r="M102" s="32">
        <f t="shared" si="34"/>
        <v>25.288324493458148</v>
      </c>
      <c r="N102" s="96">
        <f t="shared" si="34"/>
        <v>20.07475788460448</v>
      </c>
      <c r="P102" s="66"/>
      <c r="Q102" s="66"/>
      <c r="R102" s="66"/>
      <c r="S102" s="66"/>
      <c r="T102" s="66"/>
      <c r="U102" s="66"/>
      <c r="V102" s="66"/>
      <c r="W102" s="66"/>
      <c r="X102" s="66"/>
      <c r="Y102" s="66"/>
      <c r="Z102" s="66"/>
      <c r="AA102" s="66"/>
    </row>
    <row r="103" spans="1:27" x14ac:dyDescent="0.25">
      <c r="A103" s="25" t="s">
        <v>99</v>
      </c>
      <c r="B103" s="32">
        <f>MIN(B84:B98)</f>
        <v>10.224137931034482</v>
      </c>
      <c r="C103" s="32">
        <f t="shared" ref="C103:N103" si="35">MIN(C84:C98)</f>
        <v>11.008620689655173</v>
      </c>
      <c r="D103" s="32">
        <f t="shared" si="35"/>
        <v>12.818965517241379</v>
      </c>
      <c r="E103" s="32">
        <f t="shared" si="35"/>
        <v>12.327586206896552</v>
      </c>
      <c r="F103" s="32">
        <f t="shared" si="35"/>
        <v>10.232758620689657</v>
      </c>
      <c r="G103" s="32">
        <f t="shared" si="35"/>
        <v>8.6293103448275854</v>
      </c>
      <c r="H103" s="32">
        <f t="shared" si="35"/>
        <v>8.4655172413793114</v>
      </c>
      <c r="I103" s="32">
        <f t="shared" si="35"/>
        <v>8.75</v>
      </c>
      <c r="J103" s="32">
        <f t="shared" si="35"/>
        <v>10.094827586206897</v>
      </c>
      <c r="K103" s="32">
        <f t="shared" si="35"/>
        <v>8.7068965517241388</v>
      </c>
      <c r="L103" s="32">
        <f t="shared" si="35"/>
        <v>10.258620689655173</v>
      </c>
      <c r="M103" s="32">
        <f t="shared" si="35"/>
        <v>8.9741379310344822</v>
      </c>
      <c r="N103" s="96">
        <f t="shared" si="35"/>
        <v>11.316810344827587</v>
      </c>
      <c r="P103" s="66"/>
      <c r="Q103" s="66"/>
      <c r="R103" s="66"/>
      <c r="S103" s="66"/>
      <c r="T103" s="66"/>
      <c r="U103" s="66"/>
      <c r="V103" s="66"/>
      <c r="W103" s="66"/>
      <c r="X103" s="66"/>
      <c r="Y103" s="66"/>
      <c r="Z103" s="66"/>
      <c r="AA103" s="66"/>
    </row>
    <row r="104" spans="1:27" x14ac:dyDescent="0.25">
      <c r="A104" s="25" t="s">
        <v>100</v>
      </c>
      <c r="B104" s="32">
        <f>MAX(B84:B98)</f>
        <v>23</v>
      </c>
      <c r="C104" s="32">
        <f t="shared" ref="C104:N104" si="36">MAX(C84:C98)</f>
        <v>22.198275862068968</v>
      </c>
      <c r="D104" s="32">
        <f t="shared" si="36"/>
        <v>24.612068965517242</v>
      </c>
      <c r="E104" s="32">
        <f t="shared" si="36"/>
        <v>25.491379310344826</v>
      </c>
      <c r="F104" s="32">
        <f t="shared" si="36"/>
        <v>21.896551724137932</v>
      </c>
      <c r="G104" s="32">
        <f t="shared" si="36"/>
        <v>18.78448275862069</v>
      </c>
      <c r="H104" s="32">
        <f t="shared" si="36"/>
        <v>20.77586206896552</v>
      </c>
      <c r="I104" s="32">
        <f t="shared" si="36"/>
        <v>21.370689655172416</v>
      </c>
      <c r="J104" s="32">
        <f t="shared" si="36"/>
        <v>20.517241379310345</v>
      </c>
      <c r="K104" s="32">
        <f t="shared" si="36"/>
        <v>20.163793103448278</v>
      </c>
      <c r="L104" s="32">
        <f t="shared" si="36"/>
        <v>18.637931034482758</v>
      </c>
      <c r="M104" s="32">
        <f t="shared" si="36"/>
        <v>20.724137931034484</v>
      </c>
      <c r="N104" s="96">
        <f t="shared" si="36"/>
        <v>20.173850574712649</v>
      </c>
      <c r="P104" s="66"/>
      <c r="Q104" s="66"/>
      <c r="R104" s="66"/>
      <c r="S104" s="66"/>
      <c r="T104" s="66"/>
      <c r="U104" s="66"/>
      <c r="V104" s="66"/>
      <c r="W104" s="66"/>
      <c r="X104" s="66"/>
      <c r="Y104" s="66"/>
      <c r="Z104" s="66"/>
      <c r="AA104" s="66"/>
    </row>
    <row r="105" spans="1:27" x14ac:dyDescent="0.25">
      <c r="A105" s="25" t="s">
        <v>101</v>
      </c>
      <c r="B105" s="32">
        <f>QUARTILE(B84:B98,1)</f>
        <v>13.060344827586208</v>
      </c>
      <c r="C105" s="32">
        <f t="shared" ref="C105:N105" si="37">QUARTILE(C84:C98,1)</f>
        <v>14.948275862068966</v>
      </c>
      <c r="D105" s="32">
        <f t="shared" si="37"/>
        <v>16.008620689655171</v>
      </c>
      <c r="E105" s="32">
        <f t="shared" si="37"/>
        <v>14.38793103448276</v>
      </c>
      <c r="F105" s="32">
        <f t="shared" si="37"/>
        <v>11.931034482758621</v>
      </c>
      <c r="G105" s="32">
        <f t="shared" si="37"/>
        <v>11.282327586206899</v>
      </c>
      <c r="H105" s="32">
        <f t="shared" si="37"/>
        <v>10.702586206896552</v>
      </c>
      <c r="I105" s="32">
        <f t="shared" si="37"/>
        <v>11.831896551724139</v>
      </c>
      <c r="J105" s="32">
        <f t="shared" si="37"/>
        <v>12.045258620689657</v>
      </c>
      <c r="K105" s="32">
        <f t="shared" si="37"/>
        <v>12.004310344827587</v>
      </c>
      <c r="L105" s="32">
        <f t="shared" si="37"/>
        <v>11.025862068965518</v>
      </c>
      <c r="M105" s="32">
        <f t="shared" si="37"/>
        <v>12.693965517241381</v>
      </c>
      <c r="N105" s="96">
        <f t="shared" si="37"/>
        <v>13.273168103448276</v>
      </c>
      <c r="P105" s="66"/>
      <c r="Q105" s="66"/>
      <c r="R105" s="66"/>
      <c r="S105" s="66"/>
      <c r="T105" s="66"/>
      <c r="U105" s="66"/>
      <c r="V105" s="66"/>
      <c r="W105" s="66"/>
      <c r="X105" s="66"/>
      <c r="Y105" s="66"/>
      <c r="Z105" s="66"/>
      <c r="AA105" s="66"/>
    </row>
    <row r="106" spans="1:27" x14ac:dyDescent="0.25">
      <c r="A106" s="25" t="s">
        <v>102</v>
      </c>
      <c r="B106" s="32">
        <f>QUARTILE(B84:B98,2)</f>
        <v>15.02586206896552</v>
      </c>
      <c r="C106" s="32">
        <f t="shared" ref="C106:N106" si="38">QUARTILE(C84:C98,2)</f>
        <v>16.672413793103448</v>
      </c>
      <c r="D106" s="32">
        <f t="shared" si="38"/>
        <v>16.836206896551726</v>
      </c>
      <c r="E106" s="32">
        <f t="shared" si="38"/>
        <v>15.931034482758623</v>
      </c>
      <c r="F106" s="32">
        <f t="shared" si="38"/>
        <v>12.517241379310343</v>
      </c>
      <c r="G106" s="32">
        <f t="shared" si="38"/>
        <v>11.987068965517242</v>
      </c>
      <c r="H106" s="32">
        <f t="shared" si="38"/>
        <v>12.241379310344827</v>
      </c>
      <c r="I106" s="32">
        <f t="shared" si="38"/>
        <v>13.870689655172413</v>
      </c>
      <c r="J106" s="32">
        <f t="shared" si="38"/>
        <v>13.336206896551724</v>
      </c>
      <c r="K106" s="32">
        <f t="shared" si="38"/>
        <v>13.655172413793105</v>
      </c>
      <c r="L106" s="32">
        <f t="shared" si="38"/>
        <v>11.646551724137931</v>
      </c>
      <c r="M106" s="32">
        <f t="shared" si="38"/>
        <v>13.431034482758623</v>
      </c>
      <c r="N106" s="96">
        <f t="shared" si="38"/>
        <v>13.710847701149426</v>
      </c>
      <c r="P106" s="66"/>
      <c r="Q106" s="66"/>
      <c r="R106" s="66"/>
      <c r="S106" s="66"/>
      <c r="T106" s="66"/>
      <c r="U106" s="66"/>
      <c r="V106" s="66"/>
      <c r="W106" s="66"/>
      <c r="X106" s="66"/>
      <c r="Y106" s="66"/>
      <c r="Z106" s="66"/>
      <c r="AA106" s="66"/>
    </row>
    <row r="107" spans="1:27" x14ac:dyDescent="0.25">
      <c r="A107" s="25" t="s">
        <v>103</v>
      </c>
      <c r="B107" s="32">
        <f>QUARTILE(B84:B98,3)</f>
        <v>17.913793103448278</v>
      </c>
      <c r="C107" s="32">
        <f t="shared" ref="C107:N107" si="39">QUARTILE(C84:C98,3)</f>
        <v>18.163793103448274</v>
      </c>
      <c r="D107" s="32">
        <f t="shared" si="39"/>
        <v>19.051724137931036</v>
      </c>
      <c r="E107" s="32">
        <f t="shared" si="39"/>
        <v>20.03448275862069</v>
      </c>
      <c r="F107" s="32">
        <f t="shared" si="39"/>
        <v>16.25</v>
      </c>
      <c r="G107" s="32">
        <f t="shared" si="39"/>
        <v>12.859913793103448</v>
      </c>
      <c r="H107" s="32">
        <f t="shared" si="39"/>
        <v>13.857758620689655</v>
      </c>
      <c r="I107" s="32">
        <f t="shared" si="39"/>
        <v>17.211206896551726</v>
      </c>
      <c r="J107" s="32">
        <f t="shared" si="39"/>
        <v>17.172413793103452</v>
      </c>
      <c r="K107" s="32">
        <f t="shared" si="39"/>
        <v>15.551724137931036</v>
      </c>
      <c r="L107" s="32">
        <f t="shared" si="39"/>
        <v>14.827586206896552</v>
      </c>
      <c r="M107" s="32">
        <f t="shared" si="39"/>
        <v>16.90948275862069</v>
      </c>
      <c r="N107" s="96">
        <f t="shared" si="39"/>
        <v>15.251975574712644</v>
      </c>
      <c r="P107" s="66"/>
      <c r="Q107" s="66"/>
      <c r="R107" s="66"/>
      <c r="S107" s="66"/>
      <c r="T107" s="66"/>
      <c r="U107" s="66"/>
      <c r="V107" s="66"/>
      <c r="W107" s="66"/>
      <c r="X107" s="66"/>
      <c r="Y107" s="66"/>
      <c r="Z107" s="66"/>
      <c r="AA107" s="66"/>
    </row>
    <row r="110" spans="1:27" ht="18.75" x14ac:dyDescent="0.3">
      <c r="A110" s="26" t="s">
        <v>105</v>
      </c>
    </row>
    <row r="111" spans="1:27" ht="18.75" x14ac:dyDescent="0.25">
      <c r="A111" s="23" t="s">
        <v>118</v>
      </c>
      <c r="N111" s="91"/>
    </row>
    <row r="112" spans="1:27"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row>
    <row r="113" spans="1:27" x14ac:dyDescent="0.25">
      <c r="A113" s="2">
        <v>2007</v>
      </c>
      <c r="B113" s="32">
        <v>18.068965517241381</v>
      </c>
      <c r="C113" s="32">
        <v>20.25</v>
      </c>
      <c r="D113" s="32">
        <v>18.353448275862071</v>
      </c>
      <c r="E113" s="32">
        <v>14.887931034482758</v>
      </c>
      <c r="F113" s="32">
        <v>12.982758620689655</v>
      </c>
      <c r="G113" s="32">
        <v>12.439655172413794</v>
      </c>
      <c r="H113" s="32">
        <v>12.46551724137931</v>
      </c>
      <c r="I113" s="32">
        <v>12.267241379310347</v>
      </c>
      <c r="J113" s="32">
        <v>13.5</v>
      </c>
      <c r="K113" s="32">
        <v>13.370689655172415</v>
      </c>
      <c r="L113" s="32">
        <v>11.913793103448276</v>
      </c>
      <c r="M113" s="32">
        <v>12.810344827586206</v>
      </c>
      <c r="N113" s="96">
        <f t="shared" ref="N113:N119" si="40">AVERAGE(B113:M113)</f>
        <v>14.442528735632186</v>
      </c>
      <c r="P113" s="66"/>
      <c r="Q113" s="66"/>
      <c r="R113" s="66"/>
      <c r="S113" s="66"/>
      <c r="T113" s="66"/>
      <c r="U113" s="66"/>
      <c r="V113" s="66"/>
      <c r="W113" s="66"/>
      <c r="X113" s="66"/>
      <c r="Y113" s="66"/>
      <c r="Z113" s="66"/>
      <c r="AA113" s="66"/>
    </row>
    <row r="114" spans="1:27" x14ac:dyDescent="0.25">
      <c r="A114" s="2">
        <v>2008</v>
      </c>
      <c r="B114" s="32">
        <v>17.448275862068968</v>
      </c>
      <c r="C114" s="32">
        <v>17.78448275862069</v>
      </c>
      <c r="D114" s="32">
        <v>19.517241379310345</v>
      </c>
      <c r="E114" s="32">
        <v>17.931034482758623</v>
      </c>
      <c r="F114" s="32">
        <v>14.103448275862069</v>
      </c>
      <c r="G114" s="32">
        <v>11.336206896551724</v>
      </c>
      <c r="H114" s="32">
        <v>11.844827586206897</v>
      </c>
      <c r="I114" s="32">
        <v>13.663793103448276</v>
      </c>
      <c r="J114" s="32">
        <v>14.267241379310345</v>
      </c>
      <c r="K114" s="32">
        <v>13.810344827586206</v>
      </c>
      <c r="L114" s="32">
        <v>11.818965517241379</v>
      </c>
      <c r="M114" s="32">
        <v>15.181034482758621</v>
      </c>
      <c r="N114" s="96">
        <f t="shared" si="40"/>
        <v>14.892241379310343</v>
      </c>
      <c r="P114" s="66"/>
      <c r="Q114" s="66"/>
      <c r="R114" s="66"/>
      <c r="S114" s="66"/>
      <c r="T114" s="66"/>
      <c r="U114" s="66"/>
      <c r="V114" s="66"/>
      <c r="W114" s="66"/>
      <c r="X114" s="66"/>
      <c r="Y114" s="66"/>
      <c r="Z114" s="66"/>
      <c r="AA114" s="66"/>
    </row>
    <row r="115" spans="1:27" x14ac:dyDescent="0.25">
      <c r="A115" s="2">
        <v>2009</v>
      </c>
      <c r="B115" s="32">
        <v>15.793103448275861</v>
      </c>
      <c r="C115" s="32">
        <v>17.594827586206897</v>
      </c>
      <c r="D115" s="32">
        <v>18.456896551724139</v>
      </c>
      <c r="E115" s="32">
        <v>16.387931034482758</v>
      </c>
      <c r="F115" s="32">
        <v>13.922413793103448</v>
      </c>
      <c r="G115" s="32">
        <v>13.827586206896553</v>
      </c>
      <c r="H115" s="32">
        <v>11.767241379310345</v>
      </c>
      <c r="I115" s="32">
        <v>13.043103448275863</v>
      </c>
      <c r="J115" s="32">
        <v>14.672413793103448</v>
      </c>
      <c r="K115" s="32">
        <v>14.267241379310345</v>
      </c>
      <c r="L115" s="32">
        <v>11.120689655172415</v>
      </c>
      <c r="M115" s="32">
        <v>11.646551724137931</v>
      </c>
      <c r="N115" s="96">
        <f t="shared" si="40"/>
        <v>14.375000000000002</v>
      </c>
      <c r="P115" s="66"/>
      <c r="Q115" s="66"/>
      <c r="R115" s="66"/>
      <c r="S115" s="66"/>
      <c r="T115" s="66"/>
      <c r="U115" s="66"/>
      <c r="V115" s="66"/>
      <c r="W115" s="66"/>
      <c r="X115" s="66"/>
      <c r="Y115" s="66"/>
      <c r="Z115" s="66"/>
      <c r="AA115" s="66"/>
    </row>
    <row r="116" spans="1:27" x14ac:dyDescent="0.25">
      <c r="A116" s="2">
        <v>2010</v>
      </c>
      <c r="B116" s="32">
        <v>20</v>
      </c>
      <c r="C116" s="32">
        <v>14.396551724137931</v>
      </c>
      <c r="D116" s="32">
        <v>19.568965517241381</v>
      </c>
      <c r="E116" s="32">
        <v>13.551724137931034</v>
      </c>
      <c r="F116" s="32">
        <v>13.051724137931036</v>
      </c>
      <c r="G116" s="32">
        <v>10.75</v>
      </c>
      <c r="H116" s="32">
        <v>14.870689655172415</v>
      </c>
      <c r="I116" s="32">
        <v>16.112068965517242</v>
      </c>
      <c r="J116" s="32">
        <v>12.801724137931036</v>
      </c>
      <c r="K116" s="32">
        <v>7.2068965517241379</v>
      </c>
      <c r="L116" s="32">
        <v>14.543103448275861</v>
      </c>
      <c r="M116" s="32"/>
      <c r="N116" s="96"/>
      <c r="P116" s="66"/>
      <c r="Q116" s="66"/>
      <c r="R116" s="66"/>
      <c r="S116" s="66"/>
      <c r="T116" s="66"/>
      <c r="U116" s="66"/>
      <c r="V116" s="66"/>
      <c r="W116" s="66"/>
      <c r="X116" s="66"/>
      <c r="Y116" s="66"/>
      <c r="Z116" s="66"/>
      <c r="AA116" s="66"/>
    </row>
    <row r="117" spans="1:27" x14ac:dyDescent="0.25">
      <c r="A117" s="2">
        <v>2011</v>
      </c>
      <c r="B117" s="32">
        <v>17.543103448275861</v>
      </c>
      <c r="C117" s="32">
        <v>21.224137931034484</v>
      </c>
      <c r="D117" s="32">
        <v>20.724137931034484</v>
      </c>
      <c r="E117" s="32">
        <v>18.655172413793103</v>
      </c>
      <c r="F117" s="32">
        <v>17.431034482758619</v>
      </c>
      <c r="G117" s="32">
        <v>14.844827586206897</v>
      </c>
      <c r="H117" s="32">
        <v>14.801724137931034</v>
      </c>
      <c r="I117" s="32">
        <v>16.258620689655171</v>
      </c>
      <c r="J117" s="32">
        <v>15.431034482758621</v>
      </c>
      <c r="K117" s="32">
        <v>15.112068965517242</v>
      </c>
      <c r="L117" s="32">
        <v>13.594827586206897</v>
      </c>
      <c r="M117" s="32">
        <v>15.258620689655173</v>
      </c>
      <c r="N117" s="96">
        <f t="shared" si="40"/>
        <v>16.739942528735632</v>
      </c>
      <c r="P117" s="66"/>
      <c r="Q117" s="66"/>
      <c r="R117" s="66"/>
      <c r="S117" s="66"/>
      <c r="T117" s="66"/>
      <c r="U117" s="66"/>
      <c r="V117" s="66"/>
      <c r="W117" s="66"/>
      <c r="X117" s="66"/>
      <c r="Y117" s="66"/>
      <c r="Z117" s="66"/>
      <c r="AA117" s="66"/>
    </row>
    <row r="118" spans="1:27" x14ac:dyDescent="0.25">
      <c r="A118" s="2">
        <v>2012</v>
      </c>
      <c r="B118" s="32">
        <v>19.81034482758621</v>
      </c>
      <c r="C118" s="32">
        <v>21.715517241379313</v>
      </c>
      <c r="D118" s="32">
        <v>20.698275862068964</v>
      </c>
      <c r="E118" s="32">
        <v>18.181034482758623</v>
      </c>
      <c r="F118" s="32">
        <v>15.818965517241379</v>
      </c>
      <c r="G118" s="32">
        <v>15.689655172413794</v>
      </c>
      <c r="H118" s="32">
        <v>14.198275862068964</v>
      </c>
      <c r="I118" s="32">
        <v>15.612068965517242</v>
      </c>
      <c r="J118" s="32">
        <v>14.456896551724137</v>
      </c>
      <c r="K118" s="32">
        <v>15.353448275862069</v>
      </c>
      <c r="L118" s="32">
        <v>13.310344827586208</v>
      </c>
      <c r="M118" s="32">
        <v>14.741379310344827</v>
      </c>
      <c r="N118" s="96">
        <f t="shared" si="40"/>
        <v>16.632183908045977</v>
      </c>
      <c r="P118" s="66"/>
      <c r="Q118" s="66"/>
      <c r="R118" s="66"/>
      <c r="S118" s="66"/>
      <c r="T118" s="66"/>
      <c r="U118" s="66"/>
      <c r="V118" s="66"/>
      <c r="W118" s="66"/>
      <c r="X118" s="66"/>
      <c r="Y118" s="66"/>
      <c r="Z118" s="66"/>
      <c r="AA118" s="66"/>
    </row>
    <row r="119" spans="1:27" x14ac:dyDescent="0.25">
      <c r="A119" s="2">
        <v>2013</v>
      </c>
      <c r="B119" s="32">
        <v>21.387931034482758</v>
      </c>
      <c r="C119" s="32">
        <v>20.939655172413794</v>
      </c>
      <c r="D119" s="32">
        <v>18.646551724137932</v>
      </c>
      <c r="E119" s="32">
        <v>19.706896551724139</v>
      </c>
      <c r="F119" s="32">
        <v>15.396551724137931</v>
      </c>
      <c r="G119" s="32">
        <v>14.379310344827587</v>
      </c>
      <c r="H119" s="32">
        <v>14.603448275862069</v>
      </c>
      <c r="I119" s="32">
        <v>15.491379310344827</v>
      </c>
      <c r="J119" s="32">
        <v>14.293103448275863</v>
      </c>
      <c r="K119" s="32">
        <v>14.689655172413794</v>
      </c>
      <c r="L119" s="32">
        <v>15.620689655172413</v>
      </c>
      <c r="M119" s="32">
        <v>15.793103448275861</v>
      </c>
      <c r="N119" s="96">
        <f t="shared" si="40"/>
        <v>16.745689655172416</v>
      </c>
      <c r="P119" s="66"/>
      <c r="Q119" s="66"/>
      <c r="R119" s="66"/>
      <c r="S119" s="66"/>
      <c r="T119" s="66"/>
      <c r="U119" s="66"/>
      <c r="V119" s="66"/>
      <c r="W119" s="66"/>
      <c r="X119" s="66"/>
      <c r="Y119" s="66"/>
      <c r="Z119" s="66"/>
      <c r="AA119" s="66"/>
    </row>
    <row r="120" spans="1:27" x14ac:dyDescent="0.25">
      <c r="A120" s="2">
        <v>2014</v>
      </c>
      <c r="B120" s="32">
        <v>19.851724137931036</v>
      </c>
      <c r="C120" s="32">
        <v>22.188793103448276</v>
      </c>
      <c r="D120" s="32">
        <v>22.042241379310344</v>
      </c>
      <c r="E120" s="32">
        <v>18.373275862068965</v>
      </c>
      <c r="F120" s="32">
        <v>16.676724137931036</v>
      </c>
      <c r="G120" s="32"/>
      <c r="H120" s="32">
        <v>16.720689655172414</v>
      </c>
      <c r="I120" s="32">
        <v>15.76551724137931</v>
      </c>
      <c r="J120" s="32">
        <v>15.572413793103447</v>
      </c>
      <c r="K120" s="32">
        <v>15.455172413793104</v>
      </c>
      <c r="L120" s="32">
        <v>15.110344827586207</v>
      </c>
      <c r="M120" s="32">
        <v>17.173275862068966</v>
      </c>
      <c r="P120" s="66"/>
      <c r="Q120" s="66"/>
      <c r="R120" s="66"/>
      <c r="S120" s="66"/>
      <c r="T120" s="66"/>
      <c r="U120" s="66"/>
      <c r="V120" s="66"/>
      <c r="W120" s="66"/>
      <c r="X120" s="66"/>
      <c r="Y120" s="66"/>
      <c r="Z120" s="66"/>
      <c r="AA120" s="66"/>
    </row>
    <row r="121" spans="1:27" x14ac:dyDescent="0.25">
      <c r="A121" s="2">
        <v>2015</v>
      </c>
      <c r="B121" s="32"/>
      <c r="C121" s="32"/>
      <c r="D121" s="32"/>
      <c r="E121" s="32"/>
      <c r="F121" s="32">
        <v>12.532999999999999</v>
      </c>
      <c r="G121" s="32">
        <v>16.039000000000001</v>
      </c>
      <c r="H121" s="32">
        <v>16.183</v>
      </c>
      <c r="I121" s="32">
        <v>14.819000000000001</v>
      </c>
      <c r="J121" s="32">
        <v>14.103</v>
      </c>
      <c r="K121" s="32">
        <v>14.379</v>
      </c>
      <c r="L121" s="32">
        <v>13.238</v>
      </c>
      <c r="M121" s="32">
        <v>16.574000000000002</v>
      </c>
    </row>
    <row r="122" spans="1:27" x14ac:dyDescent="0.25">
      <c r="A122" s="2">
        <v>2016</v>
      </c>
      <c r="B122" s="32">
        <v>19.605</v>
      </c>
      <c r="C122" s="32">
        <v>19.948</v>
      </c>
      <c r="D122" s="32">
        <v>19.602</v>
      </c>
      <c r="E122" s="32">
        <v>18.472000000000001</v>
      </c>
      <c r="F122" s="32">
        <v>14.365</v>
      </c>
      <c r="G122" s="32">
        <v>14.045999999999999</v>
      </c>
      <c r="H122" s="32">
        <v>12.561999999999999</v>
      </c>
      <c r="I122" s="32">
        <v>13.612</v>
      </c>
      <c r="J122" s="32">
        <v>14.132999999999999</v>
      </c>
      <c r="K122" s="32">
        <v>14.978</v>
      </c>
      <c r="L122" s="32">
        <v>12.161</v>
      </c>
      <c r="M122" s="32">
        <v>14.449</v>
      </c>
      <c r="N122" s="96">
        <f t="shared" ref="N122:N123" si="41">AVERAGE(B122:M122)</f>
        <v>15.661083333333337</v>
      </c>
    </row>
    <row r="123" spans="1:27" x14ac:dyDescent="0.25">
      <c r="A123" s="2">
        <v>2017</v>
      </c>
      <c r="B123" s="32">
        <v>18.234999999999999</v>
      </c>
      <c r="C123" s="32">
        <v>21.366</v>
      </c>
      <c r="D123" s="32">
        <v>21.003</v>
      </c>
      <c r="E123" s="32">
        <v>17.181000000000001</v>
      </c>
      <c r="F123" s="32">
        <v>15.262</v>
      </c>
      <c r="G123" s="32">
        <v>13.977</v>
      </c>
      <c r="H123" s="32">
        <v>12.53</v>
      </c>
      <c r="I123" s="32">
        <v>14.45</v>
      </c>
      <c r="J123" s="32">
        <v>14.243</v>
      </c>
      <c r="K123" s="32">
        <v>14.000999999999999</v>
      </c>
      <c r="L123" s="32">
        <v>14.039</v>
      </c>
      <c r="M123" s="32">
        <v>15.19</v>
      </c>
      <c r="N123" s="96">
        <f t="shared" si="41"/>
        <v>15.956416666666664</v>
      </c>
    </row>
    <row r="124" spans="1:27" x14ac:dyDescent="0.25">
      <c r="A124" s="2">
        <v>2018</v>
      </c>
      <c r="B124" s="32"/>
      <c r="C124" s="32"/>
      <c r="D124" s="32"/>
      <c r="E124" s="32"/>
      <c r="F124" s="32"/>
      <c r="G124" s="32"/>
      <c r="H124" s="32"/>
      <c r="I124" s="32"/>
      <c r="J124" s="32"/>
      <c r="K124" s="32"/>
      <c r="L124" s="32"/>
      <c r="M124" s="32"/>
      <c r="N124" s="96"/>
    </row>
    <row r="125" spans="1:27" x14ac:dyDescent="0.25">
      <c r="A125" s="2">
        <v>2019</v>
      </c>
    </row>
    <row r="126" spans="1:27" x14ac:dyDescent="0.25">
      <c r="A126" s="2">
        <v>2020</v>
      </c>
    </row>
    <row r="128" spans="1:27" x14ac:dyDescent="0.25">
      <c r="A128" s="25" t="s">
        <v>96</v>
      </c>
      <c r="B128" s="32">
        <f>AVERAGE(B113:B126)</f>
        <v>18.774344827586201</v>
      </c>
      <c r="C128" s="32">
        <f t="shared" ref="C128:N128" si="42">AVERAGE(C113:C126)</f>
        <v>19.740796551724138</v>
      </c>
      <c r="D128" s="32">
        <f t="shared" si="42"/>
        <v>19.861275862068965</v>
      </c>
      <c r="E128" s="32">
        <f t="shared" si="42"/>
        <v>17.332800000000002</v>
      </c>
      <c r="F128" s="32">
        <f t="shared" si="42"/>
        <v>14.685783699059561</v>
      </c>
      <c r="G128" s="32">
        <f t="shared" si="42"/>
        <v>13.732924137931036</v>
      </c>
      <c r="H128" s="32">
        <f t="shared" si="42"/>
        <v>13.867946708463951</v>
      </c>
      <c r="I128" s="32">
        <f t="shared" si="42"/>
        <v>14.64498119122257</v>
      </c>
      <c r="J128" s="32">
        <f t="shared" si="42"/>
        <v>14.315802507836992</v>
      </c>
      <c r="K128" s="32">
        <f t="shared" si="42"/>
        <v>13.874865203761756</v>
      </c>
      <c r="L128" s="32">
        <f t="shared" si="42"/>
        <v>13.315523510971786</v>
      </c>
      <c r="M128" s="32">
        <f t="shared" si="42"/>
        <v>14.881731034482758</v>
      </c>
      <c r="N128" s="96">
        <f t="shared" si="42"/>
        <v>15.68063577586207</v>
      </c>
    </row>
    <row r="129" spans="1:27" x14ac:dyDescent="0.25">
      <c r="A129" s="25" t="s">
        <v>97</v>
      </c>
      <c r="B129" s="32">
        <f>STDEV(B113:B126)</f>
        <v>1.6400460992170744</v>
      </c>
      <c r="C129" s="32">
        <f t="shared" ref="C129:N129" si="43">STDEV(C113:C126)</f>
        <v>2.4373614938110144</v>
      </c>
      <c r="D129" s="32">
        <f t="shared" si="43"/>
        <v>1.2246384313831391</v>
      </c>
      <c r="E129" s="32">
        <f t="shared" si="43"/>
        <v>1.8865752529852364</v>
      </c>
      <c r="F129" s="32">
        <f t="shared" si="43"/>
        <v>1.5764274865136243</v>
      </c>
      <c r="G129" s="32">
        <f t="shared" si="43"/>
        <v>1.7410760282008562</v>
      </c>
      <c r="H129" s="32">
        <f t="shared" si="43"/>
        <v>1.7318633937447205</v>
      </c>
      <c r="I129" s="32">
        <f t="shared" si="43"/>
        <v>1.3409387711443268</v>
      </c>
      <c r="J129" s="32">
        <f t="shared" si="43"/>
        <v>0.7755472751564495</v>
      </c>
      <c r="K129" s="32">
        <f t="shared" si="43"/>
        <v>2.3073626448610076</v>
      </c>
      <c r="L129" s="32">
        <f t="shared" si="43"/>
        <v>1.4492876484491581</v>
      </c>
      <c r="M129" s="32">
        <f t="shared" si="43"/>
        <v>1.641008852620792</v>
      </c>
      <c r="N129" s="96">
        <f t="shared" si="43"/>
        <v>1.0069410079836536</v>
      </c>
    </row>
    <row r="130" spans="1:27" x14ac:dyDescent="0.25">
      <c r="A130" s="25" t="s">
        <v>98</v>
      </c>
      <c r="B130" s="32">
        <f t="shared" ref="B130:N130" si="44">B129/B128*100</f>
        <v>8.7355703449489361</v>
      </c>
      <c r="C130" s="32">
        <f t="shared" si="44"/>
        <v>12.346824442593924</v>
      </c>
      <c r="D130" s="32">
        <f t="shared" si="44"/>
        <v>6.165960534901747</v>
      </c>
      <c r="E130" s="32">
        <f t="shared" si="44"/>
        <v>10.884422903311849</v>
      </c>
      <c r="F130" s="32">
        <f t="shared" si="44"/>
        <v>10.734377673113723</v>
      </c>
      <c r="G130" s="32">
        <f t="shared" si="44"/>
        <v>12.678115823795425</v>
      </c>
      <c r="H130" s="32">
        <f t="shared" si="44"/>
        <v>12.488246675246607</v>
      </c>
      <c r="I130" s="32">
        <f t="shared" si="44"/>
        <v>9.1563024467932728</v>
      </c>
      <c r="J130" s="32">
        <f t="shared" si="44"/>
        <v>5.4174208866871885</v>
      </c>
      <c r="K130" s="32">
        <f t="shared" si="44"/>
        <v>16.629802242946727</v>
      </c>
      <c r="L130" s="32">
        <f t="shared" si="44"/>
        <v>10.884195782876786</v>
      </c>
      <c r="M130" s="32">
        <f t="shared" si="44"/>
        <v>11.027002496002497</v>
      </c>
      <c r="N130" s="96">
        <f t="shared" si="44"/>
        <v>6.4215572785236459</v>
      </c>
    </row>
    <row r="131" spans="1:27" x14ac:dyDescent="0.25">
      <c r="A131" s="25" t="s">
        <v>99</v>
      </c>
      <c r="B131" s="32">
        <f>MIN(B113:B126)</f>
        <v>15.793103448275861</v>
      </c>
      <c r="C131" s="32">
        <f t="shared" ref="C131:N131" si="45">MIN(C113:C126)</f>
        <v>14.396551724137931</v>
      </c>
      <c r="D131" s="32">
        <f t="shared" si="45"/>
        <v>18.353448275862071</v>
      </c>
      <c r="E131" s="32">
        <f t="shared" si="45"/>
        <v>13.551724137931034</v>
      </c>
      <c r="F131" s="32">
        <f t="shared" si="45"/>
        <v>12.532999999999999</v>
      </c>
      <c r="G131" s="32">
        <f t="shared" si="45"/>
        <v>10.75</v>
      </c>
      <c r="H131" s="32">
        <f t="shared" si="45"/>
        <v>11.767241379310345</v>
      </c>
      <c r="I131" s="32">
        <f t="shared" si="45"/>
        <v>12.267241379310347</v>
      </c>
      <c r="J131" s="32">
        <f t="shared" si="45"/>
        <v>12.801724137931036</v>
      </c>
      <c r="K131" s="32">
        <f t="shared" si="45"/>
        <v>7.2068965517241379</v>
      </c>
      <c r="L131" s="32">
        <f t="shared" si="45"/>
        <v>11.120689655172415</v>
      </c>
      <c r="M131" s="32">
        <f t="shared" si="45"/>
        <v>11.646551724137931</v>
      </c>
      <c r="N131" s="96">
        <f t="shared" si="45"/>
        <v>14.375000000000002</v>
      </c>
    </row>
    <row r="132" spans="1:27" x14ac:dyDescent="0.25">
      <c r="A132" s="25" t="s">
        <v>100</v>
      </c>
      <c r="B132" s="32">
        <f>MAX(B113:B126)</f>
        <v>21.387931034482758</v>
      </c>
      <c r="C132" s="32">
        <f t="shared" ref="C132:N132" si="46">MAX(C113:C126)</f>
        <v>22.188793103448276</v>
      </c>
      <c r="D132" s="32">
        <f t="shared" si="46"/>
        <v>22.042241379310344</v>
      </c>
      <c r="E132" s="32">
        <f t="shared" si="46"/>
        <v>19.706896551724139</v>
      </c>
      <c r="F132" s="32">
        <f t="shared" si="46"/>
        <v>17.431034482758619</v>
      </c>
      <c r="G132" s="32">
        <f t="shared" si="46"/>
        <v>16.039000000000001</v>
      </c>
      <c r="H132" s="32">
        <f t="shared" si="46"/>
        <v>16.720689655172414</v>
      </c>
      <c r="I132" s="32">
        <f t="shared" si="46"/>
        <v>16.258620689655171</v>
      </c>
      <c r="J132" s="32">
        <f t="shared" si="46"/>
        <v>15.572413793103447</v>
      </c>
      <c r="K132" s="32">
        <f t="shared" si="46"/>
        <v>15.455172413793104</v>
      </c>
      <c r="L132" s="32">
        <f t="shared" si="46"/>
        <v>15.620689655172413</v>
      </c>
      <c r="M132" s="32">
        <f t="shared" si="46"/>
        <v>17.173275862068966</v>
      </c>
      <c r="N132" s="96">
        <f t="shared" si="46"/>
        <v>16.745689655172416</v>
      </c>
    </row>
    <row r="133" spans="1:27" x14ac:dyDescent="0.25">
      <c r="A133" s="25" t="s">
        <v>101</v>
      </c>
      <c r="B133" s="32">
        <f>QUARTILE(B113:B126,1)</f>
        <v>17.674568965517242</v>
      </c>
      <c r="C133" s="32">
        <f t="shared" ref="C133:N133" si="47">QUARTILE(C113:C126,1)</f>
        <v>18.325362068965518</v>
      </c>
      <c r="D133" s="32">
        <f t="shared" si="47"/>
        <v>18.864224137931036</v>
      </c>
      <c r="E133" s="32">
        <f t="shared" si="47"/>
        <v>16.586198275862067</v>
      </c>
      <c r="F133" s="32">
        <f t="shared" si="47"/>
        <v>13.487068965517242</v>
      </c>
      <c r="G133" s="32">
        <f t="shared" si="47"/>
        <v>12.786637931034484</v>
      </c>
      <c r="H133" s="32">
        <f t="shared" si="47"/>
        <v>12.497758620689655</v>
      </c>
      <c r="I133" s="32">
        <f t="shared" si="47"/>
        <v>13.637896551724138</v>
      </c>
      <c r="J133" s="32">
        <f t="shared" si="47"/>
        <v>14.117999999999999</v>
      </c>
      <c r="K133" s="32">
        <f t="shared" si="47"/>
        <v>13.905672413793102</v>
      </c>
      <c r="L133" s="32">
        <f t="shared" si="47"/>
        <v>12.037396551724138</v>
      </c>
      <c r="M133" s="32">
        <f t="shared" si="47"/>
        <v>14.522094827586207</v>
      </c>
      <c r="N133" s="96">
        <f t="shared" si="47"/>
        <v>14.779813218390803</v>
      </c>
    </row>
    <row r="134" spans="1:27" x14ac:dyDescent="0.25">
      <c r="A134" s="25" t="s">
        <v>102</v>
      </c>
      <c r="B134" s="32">
        <f>QUARTILE(B113:B126,2)</f>
        <v>18.920000000000002</v>
      </c>
      <c r="C134" s="32">
        <f t="shared" ref="C134:N134" si="48">QUARTILE(C113:C126,2)</f>
        <v>20.594827586206897</v>
      </c>
      <c r="D134" s="32">
        <f t="shared" si="48"/>
        <v>19.585482758620692</v>
      </c>
      <c r="E134" s="32">
        <f t="shared" si="48"/>
        <v>18.056034482758623</v>
      </c>
      <c r="F134" s="32">
        <f t="shared" si="48"/>
        <v>14.365</v>
      </c>
      <c r="G134" s="32">
        <f t="shared" si="48"/>
        <v>14.0115</v>
      </c>
      <c r="H134" s="32">
        <f t="shared" si="48"/>
        <v>14.198275862068964</v>
      </c>
      <c r="I134" s="32">
        <f t="shared" si="48"/>
        <v>14.819000000000001</v>
      </c>
      <c r="J134" s="32">
        <f t="shared" si="48"/>
        <v>14.267241379310345</v>
      </c>
      <c r="K134" s="32">
        <f t="shared" si="48"/>
        <v>14.379</v>
      </c>
      <c r="L134" s="32">
        <f t="shared" si="48"/>
        <v>13.310344827586208</v>
      </c>
      <c r="M134" s="32">
        <f t="shared" si="48"/>
        <v>15.18551724137931</v>
      </c>
      <c r="N134" s="96">
        <f t="shared" si="48"/>
        <v>15.80875</v>
      </c>
    </row>
    <row r="135" spans="1:27" x14ac:dyDescent="0.25">
      <c r="A135" s="25" t="s">
        <v>103</v>
      </c>
      <c r="B135" s="32">
        <f>QUARTILE(B113:B126,3)</f>
        <v>19.841379310344831</v>
      </c>
      <c r="C135" s="32">
        <f t="shared" ref="C135:N135" si="49">QUARTILE(C113:C126,3)</f>
        <v>21.330534482758623</v>
      </c>
      <c r="D135" s="32">
        <f t="shared" si="49"/>
        <v>20.717672413793103</v>
      </c>
      <c r="E135" s="32">
        <f t="shared" si="49"/>
        <v>18.44731896551724</v>
      </c>
      <c r="F135" s="32">
        <f t="shared" si="49"/>
        <v>15.607758620689655</v>
      </c>
      <c r="G135" s="32">
        <f t="shared" si="49"/>
        <v>14.728448275862069</v>
      </c>
      <c r="H135" s="32">
        <f t="shared" si="49"/>
        <v>14.836206896551724</v>
      </c>
      <c r="I135" s="32">
        <f t="shared" si="49"/>
        <v>15.688793103448276</v>
      </c>
      <c r="J135" s="32">
        <f t="shared" si="49"/>
        <v>14.564655172413794</v>
      </c>
      <c r="K135" s="32">
        <f t="shared" si="49"/>
        <v>15.04503448275862</v>
      </c>
      <c r="L135" s="32">
        <f t="shared" si="49"/>
        <v>14.29105172413793</v>
      </c>
      <c r="M135" s="32">
        <f t="shared" si="49"/>
        <v>15.659482758620689</v>
      </c>
      <c r="N135" s="96">
        <f t="shared" si="49"/>
        <v>16.65912356321839</v>
      </c>
    </row>
    <row r="138" spans="1:27" ht="18.75" x14ac:dyDescent="0.3">
      <c r="A138" s="26" t="s">
        <v>141</v>
      </c>
    </row>
    <row r="139" spans="1:27" ht="18.75" x14ac:dyDescent="0.25">
      <c r="A139" s="23" t="s">
        <v>118</v>
      </c>
      <c r="N139" s="91"/>
    </row>
    <row r="140" spans="1:27"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row>
    <row r="141" spans="1:27" x14ac:dyDescent="0.25">
      <c r="A141" s="2">
        <v>2015</v>
      </c>
      <c r="B141" s="32">
        <v>17.882000000000001</v>
      </c>
      <c r="C141" s="32">
        <v>20.082000000000001</v>
      </c>
      <c r="D141" s="32">
        <v>20.544</v>
      </c>
      <c r="E141" s="32">
        <v>16.745000000000001</v>
      </c>
      <c r="F141" s="32">
        <v>12.288</v>
      </c>
      <c r="G141" s="32">
        <v>14.307</v>
      </c>
      <c r="H141" s="32">
        <v>14.539</v>
      </c>
      <c r="I141" s="32">
        <v>13.266</v>
      </c>
      <c r="J141" s="32">
        <v>13.457000000000001</v>
      </c>
      <c r="K141" s="32">
        <v>13.56</v>
      </c>
      <c r="L141" s="32">
        <v>12.835000000000001</v>
      </c>
      <c r="M141" s="32">
        <v>16.96</v>
      </c>
      <c r="N141" s="96">
        <f t="shared" ref="N141:N146" si="50">AVERAGE(B141:M141)</f>
        <v>15.53875</v>
      </c>
      <c r="P141" s="66"/>
      <c r="Q141" s="66"/>
      <c r="R141" s="66"/>
      <c r="S141" s="66"/>
      <c r="T141" s="66"/>
      <c r="U141" s="66"/>
      <c r="V141" s="66"/>
      <c r="W141" s="66"/>
      <c r="X141" s="66"/>
      <c r="Y141" s="66"/>
      <c r="Z141" s="66"/>
      <c r="AA141" s="66"/>
    </row>
    <row r="142" spans="1:27" x14ac:dyDescent="0.25">
      <c r="A142" s="2">
        <v>2016</v>
      </c>
      <c r="B142" s="32">
        <v>18.84</v>
      </c>
      <c r="C142" s="32">
        <v>19.231000000000002</v>
      </c>
      <c r="D142" s="32">
        <v>18.184999999999999</v>
      </c>
      <c r="E142" s="32">
        <v>16.204000000000001</v>
      </c>
      <c r="F142" s="32">
        <v>12.903</v>
      </c>
      <c r="G142" s="32">
        <v>11.755000000000001</v>
      </c>
      <c r="H142" s="32">
        <v>10.754</v>
      </c>
      <c r="I142" s="32">
        <v>11.526</v>
      </c>
      <c r="J142" s="32">
        <v>11.837</v>
      </c>
      <c r="K142" s="32">
        <v>11.718999999999999</v>
      </c>
      <c r="L142" s="32">
        <v>10.1</v>
      </c>
      <c r="M142" s="32">
        <v>14.968999999999999</v>
      </c>
      <c r="N142" s="96">
        <f t="shared" si="50"/>
        <v>14.001916666666666</v>
      </c>
      <c r="P142" s="66"/>
      <c r="Q142" s="66"/>
      <c r="R142" s="66"/>
      <c r="S142" s="66"/>
      <c r="T142" s="66"/>
      <c r="U142" s="66"/>
      <c r="V142" s="66"/>
      <c r="W142" s="66"/>
      <c r="X142" s="66"/>
      <c r="Y142" s="66"/>
      <c r="Z142" s="66"/>
      <c r="AA142" s="66"/>
    </row>
    <row r="143" spans="1:27" x14ac:dyDescent="0.25">
      <c r="A143" s="2">
        <v>2017</v>
      </c>
      <c r="B143" s="32">
        <v>19.274999999999999</v>
      </c>
      <c r="C143" s="32">
        <v>20.623000000000001</v>
      </c>
      <c r="D143" s="32">
        <v>21.251999999999999</v>
      </c>
      <c r="E143" s="32">
        <v>16.2</v>
      </c>
      <c r="F143" s="32">
        <v>13.114000000000001</v>
      </c>
      <c r="G143" s="32">
        <v>12.547000000000001</v>
      </c>
      <c r="H143" s="32">
        <v>11.488</v>
      </c>
      <c r="I143" s="32">
        <v>12.965999999999999</v>
      </c>
      <c r="J143" s="32">
        <v>14.077</v>
      </c>
      <c r="K143" s="32">
        <v>13.785</v>
      </c>
      <c r="L143" s="32">
        <v>14.083</v>
      </c>
      <c r="M143" s="32">
        <v>15.72</v>
      </c>
      <c r="N143" s="96">
        <f t="shared" si="50"/>
        <v>15.4275</v>
      </c>
      <c r="P143" s="66"/>
      <c r="Q143" s="66"/>
      <c r="R143" s="66"/>
      <c r="S143" s="66"/>
      <c r="T143" s="66"/>
      <c r="U143" s="66"/>
      <c r="V143" s="66"/>
      <c r="W143" s="66"/>
      <c r="X143" s="66"/>
      <c r="Y143" s="66"/>
      <c r="Z143" s="66"/>
      <c r="AA143" s="66"/>
    </row>
    <row r="144" spans="1:27" x14ac:dyDescent="0.25">
      <c r="A144" s="2">
        <v>2018</v>
      </c>
      <c r="B144" s="32">
        <v>16.32</v>
      </c>
      <c r="C144" s="32">
        <v>22.68</v>
      </c>
      <c r="D144" s="32">
        <v>20.222000000000001</v>
      </c>
      <c r="E144" s="32">
        <v>16.812999999999999</v>
      </c>
      <c r="F144" s="32">
        <v>13.423999999999999</v>
      </c>
      <c r="G144" s="32">
        <v>12.051</v>
      </c>
      <c r="H144" s="32">
        <v>12.906000000000001</v>
      </c>
      <c r="I144" s="32">
        <v>12.247999999999999</v>
      </c>
      <c r="J144" s="32">
        <v>14.289</v>
      </c>
      <c r="K144" s="32">
        <v>15.634</v>
      </c>
      <c r="L144" s="32">
        <v>13.906000000000001</v>
      </c>
      <c r="M144" s="32">
        <v>19.350000000000001</v>
      </c>
      <c r="N144" s="96">
        <f t="shared" si="50"/>
        <v>15.82025</v>
      </c>
      <c r="P144" s="66"/>
      <c r="Q144" s="66"/>
      <c r="R144" s="66"/>
      <c r="S144" s="66"/>
      <c r="T144" s="66"/>
      <c r="U144" s="66"/>
      <c r="V144" s="66"/>
      <c r="W144" s="66"/>
      <c r="X144" s="66"/>
      <c r="Y144" s="66"/>
      <c r="Z144" s="66"/>
      <c r="AA144" s="66"/>
    </row>
    <row r="145" spans="1:27" x14ac:dyDescent="0.25">
      <c r="A145" s="2">
        <v>2019</v>
      </c>
      <c r="B145" s="32">
        <v>19.411999999999999</v>
      </c>
      <c r="C145" s="32">
        <v>19.385000000000002</v>
      </c>
      <c r="D145" s="32">
        <v>21.103999999999999</v>
      </c>
      <c r="E145" s="32">
        <v>18.367999999999999</v>
      </c>
      <c r="F145" s="32">
        <v>12.819000000000001</v>
      </c>
      <c r="G145" s="32">
        <v>11.742000000000001</v>
      </c>
      <c r="H145" s="32">
        <v>12.587</v>
      </c>
      <c r="I145" s="32">
        <v>10.497</v>
      </c>
      <c r="J145" s="32">
        <v>11.955</v>
      </c>
      <c r="K145" s="32">
        <v>12.037000000000001</v>
      </c>
      <c r="L145" s="32">
        <v>13.051</v>
      </c>
      <c r="M145" s="32">
        <v>13.428000000000001</v>
      </c>
      <c r="N145" s="96">
        <f t="shared" si="50"/>
        <v>14.698749999999999</v>
      </c>
      <c r="P145" s="66"/>
      <c r="Q145" s="66"/>
      <c r="R145" s="66"/>
      <c r="S145" s="66"/>
      <c r="T145" s="66"/>
      <c r="U145" s="66"/>
      <c r="V145" s="66"/>
      <c r="W145" s="66"/>
      <c r="X145" s="66"/>
      <c r="Y145" s="66"/>
      <c r="Z145" s="66"/>
      <c r="AA145" s="66"/>
    </row>
    <row r="146" spans="1:27" x14ac:dyDescent="0.25">
      <c r="A146" s="2">
        <v>2020</v>
      </c>
      <c r="B146" s="32">
        <v>17.195</v>
      </c>
      <c r="C146" s="32">
        <v>18.942</v>
      </c>
      <c r="D146" s="32">
        <v>21.542999999999999</v>
      </c>
      <c r="E146" s="32">
        <v>15.97</v>
      </c>
      <c r="F146" s="32">
        <v>12.656000000000001</v>
      </c>
      <c r="G146" s="32">
        <v>10.994</v>
      </c>
      <c r="H146" s="32">
        <v>10.896000000000001</v>
      </c>
      <c r="I146" s="32">
        <v>10.811</v>
      </c>
      <c r="J146" s="32">
        <v>12.307</v>
      </c>
      <c r="K146" s="32">
        <v>13.314</v>
      </c>
      <c r="L146" s="32">
        <v>13.096</v>
      </c>
      <c r="M146" s="32">
        <v>15.976000000000001</v>
      </c>
      <c r="N146" s="96">
        <f t="shared" si="50"/>
        <v>14.475</v>
      </c>
      <c r="P146" s="66"/>
      <c r="Q146" s="66"/>
      <c r="R146" s="66"/>
      <c r="S146" s="66"/>
      <c r="T146" s="66"/>
      <c r="U146" s="66"/>
      <c r="V146" s="66"/>
      <c r="W146" s="66"/>
      <c r="X146" s="66"/>
      <c r="Y146" s="66"/>
      <c r="Z146" s="66"/>
      <c r="AA146" s="66"/>
    </row>
    <row r="148" spans="1:27" x14ac:dyDescent="0.25">
      <c r="A148" s="25" t="s">
        <v>96</v>
      </c>
      <c r="B148" s="32">
        <f t="shared" ref="B148:N148" si="51">AVERAGE(B141:B146)</f>
        <v>18.154</v>
      </c>
      <c r="C148" s="32">
        <f t="shared" si="51"/>
        <v>20.157166666666669</v>
      </c>
      <c r="D148" s="32">
        <f t="shared" si="51"/>
        <v>20.474999999999998</v>
      </c>
      <c r="E148" s="32">
        <f t="shared" si="51"/>
        <v>16.716666666666665</v>
      </c>
      <c r="F148" s="32">
        <f t="shared" si="51"/>
        <v>12.867333333333335</v>
      </c>
      <c r="G148" s="32">
        <f t="shared" si="51"/>
        <v>12.232666666666667</v>
      </c>
      <c r="H148" s="32">
        <f t="shared" si="51"/>
        <v>12.195</v>
      </c>
      <c r="I148" s="32">
        <f t="shared" si="51"/>
        <v>11.885666666666665</v>
      </c>
      <c r="J148" s="32">
        <f t="shared" si="51"/>
        <v>12.987000000000002</v>
      </c>
      <c r="K148" s="32">
        <f t="shared" si="51"/>
        <v>13.341500000000002</v>
      </c>
      <c r="L148" s="32">
        <f t="shared" si="51"/>
        <v>12.845166666666666</v>
      </c>
      <c r="M148" s="32">
        <f t="shared" si="51"/>
        <v>16.067166666666665</v>
      </c>
      <c r="N148" s="96">
        <f t="shared" si="51"/>
        <v>14.993694444444444</v>
      </c>
    </row>
    <row r="149" spans="1:27" x14ac:dyDescent="0.25">
      <c r="A149" s="25" t="s">
        <v>97</v>
      </c>
      <c r="B149" s="32">
        <f t="shared" ref="B149:N149" si="52">STDEV(B141:B146)</f>
        <v>1.238307070156671</v>
      </c>
      <c r="C149" s="32">
        <f t="shared" si="52"/>
        <v>1.379709740005725</v>
      </c>
      <c r="D149" s="32">
        <f t="shared" si="52"/>
        <v>1.2208901670502552</v>
      </c>
      <c r="E149" s="32">
        <f t="shared" si="52"/>
        <v>0.87455901268391578</v>
      </c>
      <c r="F149" s="32">
        <f t="shared" si="52"/>
        <v>0.38848921048938606</v>
      </c>
      <c r="G149" s="32">
        <f t="shared" si="52"/>
        <v>1.134714178402062</v>
      </c>
      <c r="H149" s="32">
        <f t="shared" si="52"/>
        <v>1.443416225487304</v>
      </c>
      <c r="I149" s="32">
        <f t="shared" si="52"/>
        <v>1.1328185497539605</v>
      </c>
      <c r="J149" s="32">
        <f t="shared" si="52"/>
        <v>1.0912495589918925</v>
      </c>
      <c r="K149" s="32">
        <f t="shared" si="52"/>
        <v>1.4024958823468967</v>
      </c>
      <c r="L149" s="32">
        <f t="shared" si="52"/>
        <v>1.4351952364283711</v>
      </c>
      <c r="M149" s="32">
        <f t="shared" si="52"/>
        <v>1.9936977119580559</v>
      </c>
      <c r="N149" s="96">
        <f t="shared" si="52"/>
        <v>0.70825506953252293</v>
      </c>
    </row>
    <row r="150" spans="1:27" x14ac:dyDescent="0.25">
      <c r="A150" s="25" t="s">
        <v>98</v>
      </c>
      <c r="B150" s="32">
        <f t="shared" ref="B150:N150" si="53">B149/B148*100</f>
        <v>6.8211252074290574</v>
      </c>
      <c r="C150" s="32">
        <f t="shared" si="53"/>
        <v>6.8447602920668</v>
      </c>
      <c r="D150" s="32">
        <f t="shared" si="53"/>
        <v>5.9628335387069864</v>
      </c>
      <c r="E150" s="32">
        <f t="shared" si="53"/>
        <v>5.2316590988070741</v>
      </c>
      <c r="F150" s="32">
        <f t="shared" si="53"/>
        <v>3.0191897608107303</v>
      </c>
      <c r="G150" s="32">
        <f t="shared" si="53"/>
        <v>9.2760982484227643</v>
      </c>
      <c r="H150" s="32">
        <f t="shared" si="53"/>
        <v>11.836131410309996</v>
      </c>
      <c r="I150" s="32">
        <f t="shared" si="53"/>
        <v>9.5309634833605781</v>
      </c>
      <c r="J150" s="32">
        <f t="shared" si="53"/>
        <v>8.402630006867577</v>
      </c>
      <c r="K150" s="32">
        <f t="shared" si="53"/>
        <v>10.512280345889867</v>
      </c>
      <c r="L150" s="32">
        <f t="shared" si="53"/>
        <v>11.173037093809898</v>
      </c>
      <c r="M150" s="32">
        <f t="shared" si="53"/>
        <v>12.40852076361559</v>
      </c>
      <c r="N150" s="96">
        <f t="shared" si="53"/>
        <v>4.7236861612512717</v>
      </c>
    </row>
    <row r="151" spans="1:27" x14ac:dyDescent="0.25">
      <c r="A151" s="25" t="s">
        <v>99</v>
      </c>
      <c r="B151" s="32">
        <f t="shared" ref="B151:N151" si="54">MIN(B141:B146)</f>
        <v>16.32</v>
      </c>
      <c r="C151" s="32">
        <f t="shared" si="54"/>
        <v>18.942</v>
      </c>
      <c r="D151" s="32">
        <f t="shared" si="54"/>
        <v>18.184999999999999</v>
      </c>
      <c r="E151" s="32">
        <f t="shared" si="54"/>
        <v>15.97</v>
      </c>
      <c r="F151" s="32">
        <f t="shared" si="54"/>
        <v>12.288</v>
      </c>
      <c r="G151" s="32">
        <f t="shared" si="54"/>
        <v>10.994</v>
      </c>
      <c r="H151" s="32">
        <f t="shared" si="54"/>
        <v>10.754</v>
      </c>
      <c r="I151" s="32">
        <f t="shared" si="54"/>
        <v>10.497</v>
      </c>
      <c r="J151" s="32">
        <f t="shared" si="54"/>
        <v>11.837</v>
      </c>
      <c r="K151" s="32">
        <f t="shared" si="54"/>
        <v>11.718999999999999</v>
      </c>
      <c r="L151" s="32">
        <f t="shared" si="54"/>
        <v>10.1</v>
      </c>
      <c r="M151" s="32">
        <f t="shared" si="54"/>
        <v>13.428000000000001</v>
      </c>
      <c r="N151" s="96">
        <f t="shared" si="54"/>
        <v>14.001916666666666</v>
      </c>
    </row>
    <row r="152" spans="1:27" x14ac:dyDescent="0.25">
      <c r="A152" s="25" t="s">
        <v>100</v>
      </c>
      <c r="B152" s="32">
        <f t="shared" ref="B152:N152" si="55">MAX(B141:B146)</f>
        <v>19.411999999999999</v>
      </c>
      <c r="C152" s="32">
        <f t="shared" si="55"/>
        <v>22.68</v>
      </c>
      <c r="D152" s="32">
        <f t="shared" si="55"/>
        <v>21.542999999999999</v>
      </c>
      <c r="E152" s="32">
        <f t="shared" si="55"/>
        <v>18.367999999999999</v>
      </c>
      <c r="F152" s="32">
        <f t="shared" si="55"/>
        <v>13.423999999999999</v>
      </c>
      <c r="G152" s="32">
        <f t="shared" si="55"/>
        <v>14.307</v>
      </c>
      <c r="H152" s="32">
        <f t="shared" si="55"/>
        <v>14.539</v>
      </c>
      <c r="I152" s="32">
        <f t="shared" si="55"/>
        <v>13.266</v>
      </c>
      <c r="J152" s="32">
        <f t="shared" si="55"/>
        <v>14.289</v>
      </c>
      <c r="K152" s="32">
        <f t="shared" si="55"/>
        <v>15.634</v>
      </c>
      <c r="L152" s="32">
        <f t="shared" si="55"/>
        <v>14.083</v>
      </c>
      <c r="M152" s="32">
        <f t="shared" si="55"/>
        <v>19.350000000000001</v>
      </c>
      <c r="N152" s="96">
        <f t="shared" si="55"/>
        <v>15.82025</v>
      </c>
    </row>
    <row r="153" spans="1:27" x14ac:dyDescent="0.25">
      <c r="A153" s="25" t="s">
        <v>101</v>
      </c>
      <c r="B153" s="32">
        <f t="shared" ref="B153:N153" si="56">QUARTILE(B141:B146,1)</f>
        <v>17.36675</v>
      </c>
      <c r="C153" s="32">
        <f t="shared" si="56"/>
        <v>19.269500000000001</v>
      </c>
      <c r="D153" s="32">
        <f t="shared" si="56"/>
        <v>20.302500000000002</v>
      </c>
      <c r="E153" s="32">
        <f t="shared" si="56"/>
        <v>16.201000000000001</v>
      </c>
      <c r="F153" s="32">
        <f t="shared" si="56"/>
        <v>12.696750000000002</v>
      </c>
      <c r="G153" s="32">
        <f t="shared" si="56"/>
        <v>11.74525</v>
      </c>
      <c r="H153" s="32">
        <f t="shared" si="56"/>
        <v>11.044</v>
      </c>
      <c r="I153" s="32">
        <f t="shared" si="56"/>
        <v>10.989750000000001</v>
      </c>
      <c r="J153" s="32">
        <f t="shared" si="56"/>
        <v>12.042999999999999</v>
      </c>
      <c r="K153" s="32">
        <f t="shared" si="56"/>
        <v>12.356250000000001</v>
      </c>
      <c r="L153" s="32">
        <f t="shared" si="56"/>
        <v>12.889000000000001</v>
      </c>
      <c r="M153" s="32">
        <f t="shared" si="56"/>
        <v>15.156749999999999</v>
      </c>
      <c r="N153" s="96">
        <f t="shared" si="56"/>
        <v>14.5309375</v>
      </c>
    </row>
    <row r="154" spans="1:27" x14ac:dyDescent="0.25">
      <c r="A154" s="25" t="s">
        <v>102</v>
      </c>
      <c r="B154" s="32">
        <f t="shared" ref="B154:N154" si="57">QUARTILE(B141:B146,2)</f>
        <v>18.361000000000001</v>
      </c>
      <c r="C154" s="32">
        <f t="shared" si="57"/>
        <v>19.733499999999999</v>
      </c>
      <c r="D154" s="32">
        <f t="shared" si="57"/>
        <v>20.823999999999998</v>
      </c>
      <c r="E154" s="32">
        <f t="shared" si="57"/>
        <v>16.474499999999999</v>
      </c>
      <c r="F154" s="32">
        <f t="shared" si="57"/>
        <v>12.861000000000001</v>
      </c>
      <c r="G154" s="32">
        <f t="shared" si="57"/>
        <v>11.903</v>
      </c>
      <c r="H154" s="32">
        <f t="shared" si="57"/>
        <v>12.0375</v>
      </c>
      <c r="I154" s="32">
        <f t="shared" si="57"/>
        <v>11.887</v>
      </c>
      <c r="J154" s="32">
        <f t="shared" si="57"/>
        <v>12.882000000000001</v>
      </c>
      <c r="K154" s="32">
        <f t="shared" si="57"/>
        <v>13.437000000000001</v>
      </c>
      <c r="L154" s="32">
        <f t="shared" si="57"/>
        <v>13.073499999999999</v>
      </c>
      <c r="M154" s="32">
        <f t="shared" si="57"/>
        <v>15.848000000000001</v>
      </c>
      <c r="N154" s="96">
        <f t="shared" si="57"/>
        <v>15.063124999999999</v>
      </c>
    </row>
    <row r="155" spans="1:27" x14ac:dyDescent="0.25">
      <c r="A155" s="25" t="s">
        <v>103</v>
      </c>
      <c r="B155" s="32">
        <f t="shared" ref="B155:N155" si="58">QUARTILE(B141:B146,3)</f>
        <v>19.166249999999998</v>
      </c>
      <c r="C155" s="32">
        <f t="shared" si="58"/>
        <v>20.487750000000002</v>
      </c>
      <c r="D155" s="32">
        <f t="shared" si="58"/>
        <v>21.215</v>
      </c>
      <c r="E155" s="32">
        <f t="shared" si="58"/>
        <v>16.795999999999999</v>
      </c>
      <c r="F155" s="32">
        <f t="shared" si="58"/>
        <v>13.061250000000001</v>
      </c>
      <c r="G155" s="32">
        <f t="shared" si="58"/>
        <v>12.423</v>
      </c>
      <c r="H155" s="32">
        <f t="shared" si="58"/>
        <v>12.82625</v>
      </c>
      <c r="I155" s="32">
        <f t="shared" si="58"/>
        <v>12.7865</v>
      </c>
      <c r="J155" s="32">
        <f t="shared" si="58"/>
        <v>13.922000000000001</v>
      </c>
      <c r="K155" s="32">
        <f t="shared" si="58"/>
        <v>13.72875</v>
      </c>
      <c r="L155" s="32">
        <f t="shared" si="58"/>
        <v>13.7035</v>
      </c>
      <c r="M155" s="32">
        <f t="shared" si="58"/>
        <v>16.714000000000002</v>
      </c>
      <c r="N155" s="96">
        <f t="shared" si="58"/>
        <v>15.510937500000001</v>
      </c>
    </row>
    <row r="158" spans="1:27" ht="18.75" x14ac:dyDescent="0.3">
      <c r="A158" s="26" t="s">
        <v>26</v>
      </c>
    </row>
    <row r="159" spans="1:27" ht="18.75" x14ac:dyDescent="0.25">
      <c r="A159" s="23" t="s">
        <v>118</v>
      </c>
      <c r="N159" s="91"/>
    </row>
    <row r="160" spans="1:27"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row>
    <row r="161" spans="1:27" x14ac:dyDescent="0.25">
      <c r="A161" s="2">
        <v>2015</v>
      </c>
      <c r="B161"/>
      <c r="C161"/>
      <c r="D161" s="32">
        <v>13.646000000000001</v>
      </c>
      <c r="E161" s="32">
        <v>13.523999999999999</v>
      </c>
      <c r="F161" s="32">
        <v>10.209</v>
      </c>
      <c r="G161" s="32">
        <v>12.722</v>
      </c>
      <c r="H161" s="32">
        <v>12.326000000000001</v>
      </c>
      <c r="I161" s="32">
        <v>12.920999999999999</v>
      </c>
      <c r="J161" s="32">
        <v>12.282</v>
      </c>
      <c r="K161" s="32">
        <v>12.885</v>
      </c>
      <c r="L161" s="32">
        <v>11.141</v>
      </c>
      <c r="M161" s="32">
        <v>11.638</v>
      </c>
      <c r="N161" s="96"/>
      <c r="P161" s="66"/>
      <c r="Q161" s="66"/>
      <c r="R161" s="66"/>
      <c r="S161" s="66"/>
      <c r="T161" s="66"/>
      <c r="U161" s="66"/>
      <c r="V161" s="66"/>
      <c r="W161" s="66"/>
      <c r="X161" s="66"/>
      <c r="Y161" s="66"/>
      <c r="Z161" s="66"/>
      <c r="AA161" s="66"/>
    </row>
    <row r="162" spans="1:27" x14ac:dyDescent="0.25">
      <c r="A162" s="2">
        <v>2016</v>
      </c>
      <c r="B162" s="32">
        <v>13.13</v>
      </c>
      <c r="C162" s="32"/>
      <c r="D162" s="32"/>
      <c r="E162" s="32"/>
      <c r="F162" s="32"/>
      <c r="G162" s="32"/>
      <c r="H162" s="32"/>
      <c r="I162" s="32"/>
      <c r="J162" s="32"/>
      <c r="K162" s="32"/>
      <c r="L162" s="32"/>
      <c r="M162" s="32"/>
      <c r="N162" s="96"/>
      <c r="P162" s="66"/>
      <c r="Q162" s="66"/>
      <c r="R162" s="66"/>
      <c r="S162" s="66"/>
      <c r="T162" s="66"/>
      <c r="U162" s="66"/>
      <c r="V162" s="66"/>
      <c r="W162" s="66"/>
      <c r="X162" s="66"/>
      <c r="Y162" s="66"/>
      <c r="Z162" s="66"/>
      <c r="AA162" s="66"/>
    </row>
    <row r="163" spans="1:27" x14ac:dyDescent="0.25">
      <c r="A163" s="2">
        <v>2017</v>
      </c>
      <c r="B163" s="32"/>
      <c r="C163" s="32"/>
      <c r="D163" s="32"/>
      <c r="E163" s="32"/>
      <c r="F163" s="32"/>
      <c r="G163" s="32">
        <v>11.701000000000001</v>
      </c>
      <c r="H163" s="32">
        <v>10.582000000000001</v>
      </c>
      <c r="I163" s="32">
        <v>11.795999999999999</v>
      </c>
      <c r="J163" s="32">
        <v>10.954000000000001</v>
      </c>
      <c r="K163" s="32">
        <v>10.750999999999999</v>
      </c>
      <c r="L163" s="32">
        <v>9.9510000000000005</v>
      </c>
      <c r="M163" s="32">
        <v>11.775</v>
      </c>
      <c r="N163" s="96">
        <f t="shared" ref="N163:N166" si="59">AVERAGE(B163:M163)</f>
        <v>11.072857142857144</v>
      </c>
      <c r="P163" s="66"/>
      <c r="Q163" s="66"/>
      <c r="R163" s="66"/>
      <c r="S163" s="66"/>
      <c r="T163" s="66"/>
      <c r="U163" s="66"/>
      <c r="V163" s="66"/>
      <c r="W163" s="66"/>
      <c r="X163" s="66"/>
      <c r="Y163" s="66"/>
      <c r="Z163" s="66"/>
      <c r="AA163" s="66"/>
    </row>
    <row r="164" spans="1:27" x14ac:dyDescent="0.25">
      <c r="A164" s="2">
        <v>2018</v>
      </c>
      <c r="B164" s="32">
        <v>10.807</v>
      </c>
      <c r="C164" s="32">
        <v>15.459</v>
      </c>
      <c r="D164" s="32">
        <v>14.677</v>
      </c>
      <c r="E164" s="32">
        <v>14.529</v>
      </c>
      <c r="F164" s="32">
        <v>11.307</v>
      </c>
      <c r="G164" s="32">
        <v>10.016</v>
      </c>
      <c r="H164" s="32">
        <v>11.535</v>
      </c>
      <c r="I164" s="32">
        <v>12.385999999999999</v>
      </c>
      <c r="J164" s="32">
        <v>11.538</v>
      </c>
      <c r="K164" s="32">
        <v>13.97</v>
      </c>
      <c r="L164" s="32">
        <v>11.135</v>
      </c>
      <c r="M164" s="32">
        <v>14.417999999999999</v>
      </c>
      <c r="N164" s="96">
        <f t="shared" si="59"/>
        <v>12.648083333333332</v>
      </c>
      <c r="P164" s="66"/>
      <c r="Q164" s="66"/>
      <c r="R164" s="66"/>
      <c r="S164" s="66"/>
      <c r="T164" s="66"/>
      <c r="U164" s="66"/>
      <c r="V164" s="66"/>
      <c r="W164" s="66"/>
      <c r="X164" s="66"/>
      <c r="Y164" s="66"/>
      <c r="Z164" s="66"/>
      <c r="AA164" s="66"/>
    </row>
    <row r="165" spans="1:27" x14ac:dyDescent="0.25">
      <c r="A165" s="2">
        <v>2019</v>
      </c>
      <c r="B165" s="32">
        <v>12.766</v>
      </c>
      <c r="C165" s="32">
        <v>13.262</v>
      </c>
      <c r="D165" s="32">
        <v>14.896000000000001</v>
      </c>
      <c r="E165" s="32">
        <v>16.401</v>
      </c>
      <c r="F165" s="32">
        <v>12.622999999999999</v>
      </c>
      <c r="G165" s="32">
        <v>12.834</v>
      </c>
      <c r="H165" s="32">
        <v>13.371</v>
      </c>
      <c r="I165" s="32">
        <v>12.355</v>
      </c>
      <c r="J165" s="32">
        <v>12.541</v>
      </c>
      <c r="K165" s="32">
        <v>11.598000000000001</v>
      </c>
      <c r="L165" s="32">
        <v>11.936999999999999</v>
      </c>
      <c r="M165" s="32">
        <v>10.38</v>
      </c>
      <c r="N165" s="96">
        <f t="shared" si="59"/>
        <v>12.91366666666667</v>
      </c>
      <c r="P165" s="66"/>
      <c r="Q165" s="66"/>
      <c r="R165" s="66"/>
      <c r="S165" s="66"/>
      <c r="T165" s="66"/>
      <c r="U165" s="66"/>
      <c r="V165" s="66"/>
      <c r="W165" s="66"/>
      <c r="X165" s="66"/>
      <c r="Y165" s="66"/>
      <c r="Z165" s="66"/>
      <c r="AA165" s="66"/>
    </row>
    <row r="166" spans="1:27" x14ac:dyDescent="0.25">
      <c r="A166" s="2">
        <v>2020</v>
      </c>
      <c r="B166" s="32">
        <v>10.734999999999999</v>
      </c>
      <c r="C166" s="32">
        <v>12.367000000000001</v>
      </c>
      <c r="D166" s="32">
        <v>15.371</v>
      </c>
      <c r="E166" s="32">
        <v>12.315</v>
      </c>
      <c r="F166" s="32">
        <v>11.676</v>
      </c>
      <c r="G166" s="32">
        <v>11.095000000000001</v>
      </c>
      <c r="H166" s="32">
        <v>12.252000000000001</v>
      </c>
      <c r="I166" s="32">
        <v>11.839</v>
      </c>
      <c r="J166" s="32">
        <v>12.065</v>
      </c>
      <c r="K166" s="32">
        <v>13.255000000000001</v>
      </c>
      <c r="L166" s="32">
        <v>12.266</v>
      </c>
      <c r="M166" s="32">
        <v>13.891</v>
      </c>
      <c r="N166" s="96">
        <f t="shared" si="59"/>
        <v>12.427249999999999</v>
      </c>
      <c r="P166" s="66"/>
      <c r="Q166" s="66"/>
      <c r="R166" s="66"/>
      <c r="S166" s="66"/>
      <c r="T166" s="66"/>
      <c r="U166" s="66"/>
      <c r="V166" s="66"/>
      <c r="W166" s="66"/>
      <c r="X166" s="66"/>
      <c r="Y166" s="66"/>
      <c r="Z166" s="66"/>
      <c r="AA166" s="66"/>
    </row>
    <row r="168" spans="1:27" x14ac:dyDescent="0.25">
      <c r="A168" s="25" t="s">
        <v>96</v>
      </c>
      <c r="B168" s="32">
        <f t="shared" ref="B168:N168" si="60">AVERAGE(B161:B166)</f>
        <v>11.859500000000001</v>
      </c>
      <c r="C168" s="32">
        <f t="shared" si="60"/>
        <v>13.696</v>
      </c>
      <c r="D168" s="32">
        <f t="shared" si="60"/>
        <v>14.647500000000001</v>
      </c>
      <c r="E168" s="32">
        <f t="shared" si="60"/>
        <v>14.192249999999998</v>
      </c>
      <c r="F168" s="32">
        <f t="shared" si="60"/>
        <v>11.453749999999999</v>
      </c>
      <c r="G168" s="32">
        <f t="shared" si="60"/>
        <v>11.673599999999999</v>
      </c>
      <c r="H168" s="32">
        <f t="shared" si="60"/>
        <v>12.013200000000001</v>
      </c>
      <c r="I168" s="32">
        <f t="shared" si="60"/>
        <v>12.259399999999999</v>
      </c>
      <c r="J168" s="32">
        <f t="shared" si="60"/>
        <v>11.875999999999999</v>
      </c>
      <c r="K168" s="32">
        <f t="shared" si="60"/>
        <v>12.491800000000001</v>
      </c>
      <c r="L168" s="32">
        <f t="shared" si="60"/>
        <v>11.285999999999998</v>
      </c>
      <c r="M168" s="32">
        <f t="shared" si="60"/>
        <v>12.420400000000001</v>
      </c>
      <c r="N168" s="96">
        <f t="shared" si="60"/>
        <v>12.265464285714287</v>
      </c>
    </row>
    <row r="169" spans="1:27" x14ac:dyDescent="0.25">
      <c r="A169" s="25" t="s">
        <v>97</v>
      </c>
      <c r="B169" s="32">
        <f t="shared" ref="B169:N169" si="61">STDEV(B161:B166)</f>
        <v>1.2659869667575574</v>
      </c>
      <c r="C169" s="32">
        <f t="shared" si="61"/>
        <v>1.5910320549882073</v>
      </c>
      <c r="D169" s="32">
        <f t="shared" si="61"/>
        <v>0.72779965191894203</v>
      </c>
      <c r="E169" s="32">
        <f t="shared" si="61"/>
        <v>1.7284485095021105</v>
      </c>
      <c r="F169" s="32">
        <f t="shared" si="61"/>
        <v>0.99791094292025873</v>
      </c>
      <c r="G169" s="32">
        <f t="shared" si="61"/>
        <v>1.1756739769170701</v>
      </c>
      <c r="H169" s="32">
        <f t="shared" si="61"/>
        <v>1.0338639659065403</v>
      </c>
      <c r="I169" s="32">
        <f t="shared" si="61"/>
        <v>0.4621572243295563</v>
      </c>
      <c r="J169" s="32">
        <f t="shared" si="61"/>
        <v>0.63385921149731639</v>
      </c>
      <c r="K169" s="32">
        <f t="shared" si="61"/>
        <v>1.2991746225969782</v>
      </c>
      <c r="L169" s="32">
        <f t="shared" si="61"/>
        <v>0.89585880583940203</v>
      </c>
      <c r="M169" s="32">
        <f t="shared" si="61"/>
        <v>1.6841164745943011</v>
      </c>
      <c r="N169" s="96">
        <f t="shared" si="61"/>
        <v>0.81956290724874781</v>
      </c>
    </row>
    <row r="170" spans="1:27" x14ac:dyDescent="0.25">
      <c r="A170" s="25" t="s">
        <v>98</v>
      </c>
      <c r="B170" s="32">
        <f t="shared" ref="B170:N170" si="62">B169/B168*100</f>
        <v>10.674876400839475</v>
      </c>
      <c r="C170" s="32">
        <f t="shared" si="62"/>
        <v>11.616764420182589</v>
      </c>
      <c r="D170" s="32">
        <f t="shared" si="62"/>
        <v>4.9687636246386209</v>
      </c>
      <c r="E170" s="32">
        <f t="shared" si="62"/>
        <v>12.178819493048042</v>
      </c>
      <c r="F170" s="32">
        <f t="shared" si="62"/>
        <v>8.7125259667816977</v>
      </c>
      <c r="G170" s="32">
        <f t="shared" si="62"/>
        <v>10.071220334062074</v>
      </c>
      <c r="H170" s="32">
        <f t="shared" si="62"/>
        <v>8.6060663762073393</v>
      </c>
      <c r="I170" s="32">
        <f t="shared" si="62"/>
        <v>3.7698192760620941</v>
      </c>
      <c r="J170" s="32">
        <f t="shared" si="62"/>
        <v>5.3373123231501891</v>
      </c>
      <c r="K170" s="32">
        <f t="shared" si="62"/>
        <v>10.400219524784085</v>
      </c>
      <c r="L170" s="32">
        <f t="shared" si="62"/>
        <v>7.9377884621602179</v>
      </c>
      <c r="M170" s="32">
        <f t="shared" si="62"/>
        <v>13.559277274438031</v>
      </c>
      <c r="N170" s="96">
        <f t="shared" si="62"/>
        <v>6.6818743111363599</v>
      </c>
    </row>
    <row r="171" spans="1:27" x14ac:dyDescent="0.25">
      <c r="A171" s="25" t="s">
        <v>99</v>
      </c>
      <c r="B171" s="32">
        <f t="shared" ref="B171:N171" si="63">MIN(B161:B166)</f>
        <v>10.734999999999999</v>
      </c>
      <c r="C171" s="32">
        <f t="shared" si="63"/>
        <v>12.367000000000001</v>
      </c>
      <c r="D171" s="32">
        <f t="shared" si="63"/>
        <v>13.646000000000001</v>
      </c>
      <c r="E171" s="32">
        <f t="shared" si="63"/>
        <v>12.315</v>
      </c>
      <c r="F171" s="32">
        <f t="shared" si="63"/>
        <v>10.209</v>
      </c>
      <c r="G171" s="32">
        <f t="shared" si="63"/>
        <v>10.016</v>
      </c>
      <c r="H171" s="32">
        <f t="shared" si="63"/>
        <v>10.582000000000001</v>
      </c>
      <c r="I171" s="32">
        <f t="shared" si="63"/>
        <v>11.795999999999999</v>
      </c>
      <c r="J171" s="32">
        <f t="shared" si="63"/>
        <v>10.954000000000001</v>
      </c>
      <c r="K171" s="32">
        <f t="shared" si="63"/>
        <v>10.750999999999999</v>
      </c>
      <c r="L171" s="32">
        <f t="shared" si="63"/>
        <v>9.9510000000000005</v>
      </c>
      <c r="M171" s="32">
        <f t="shared" si="63"/>
        <v>10.38</v>
      </c>
      <c r="N171" s="96">
        <f t="shared" si="63"/>
        <v>11.072857142857144</v>
      </c>
    </row>
    <row r="172" spans="1:27" x14ac:dyDescent="0.25">
      <c r="A172" s="25" t="s">
        <v>100</v>
      </c>
      <c r="B172" s="32">
        <f t="shared" ref="B172:N172" si="64">MAX(B161:B166)</f>
        <v>13.13</v>
      </c>
      <c r="C172" s="32">
        <f t="shared" si="64"/>
        <v>15.459</v>
      </c>
      <c r="D172" s="32">
        <f t="shared" si="64"/>
        <v>15.371</v>
      </c>
      <c r="E172" s="32">
        <f t="shared" si="64"/>
        <v>16.401</v>
      </c>
      <c r="F172" s="32">
        <f t="shared" si="64"/>
        <v>12.622999999999999</v>
      </c>
      <c r="G172" s="32">
        <f t="shared" si="64"/>
        <v>12.834</v>
      </c>
      <c r="H172" s="32">
        <f t="shared" si="64"/>
        <v>13.371</v>
      </c>
      <c r="I172" s="32">
        <f t="shared" si="64"/>
        <v>12.920999999999999</v>
      </c>
      <c r="J172" s="32">
        <f t="shared" si="64"/>
        <v>12.541</v>
      </c>
      <c r="K172" s="32">
        <f t="shared" si="64"/>
        <v>13.97</v>
      </c>
      <c r="L172" s="32">
        <f t="shared" si="64"/>
        <v>12.266</v>
      </c>
      <c r="M172" s="32">
        <f t="shared" si="64"/>
        <v>14.417999999999999</v>
      </c>
      <c r="N172" s="96">
        <f t="shared" si="64"/>
        <v>12.91366666666667</v>
      </c>
    </row>
    <row r="173" spans="1:27" x14ac:dyDescent="0.25">
      <c r="A173" s="25" t="s">
        <v>101</v>
      </c>
      <c r="B173" s="32">
        <f t="shared" ref="B173:N173" si="65">QUARTILE(B161:B166,1)</f>
        <v>10.789</v>
      </c>
      <c r="C173" s="32">
        <f t="shared" si="65"/>
        <v>12.814500000000001</v>
      </c>
      <c r="D173" s="32">
        <f t="shared" si="65"/>
        <v>14.41925</v>
      </c>
      <c r="E173" s="32">
        <f t="shared" si="65"/>
        <v>13.22175</v>
      </c>
      <c r="F173" s="32">
        <f t="shared" si="65"/>
        <v>11.032500000000001</v>
      </c>
      <c r="G173" s="32">
        <f t="shared" si="65"/>
        <v>11.095000000000001</v>
      </c>
      <c r="H173" s="32">
        <f t="shared" si="65"/>
        <v>11.535</v>
      </c>
      <c r="I173" s="32">
        <f t="shared" si="65"/>
        <v>11.839</v>
      </c>
      <c r="J173" s="32">
        <f t="shared" si="65"/>
        <v>11.538</v>
      </c>
      <c r="K173" s="32">
        <f t="shared" si="65"/>
        <v>11.598000000000001</v>
      </c>
      <c r="L173" s="32">
        <f t="shared" si="65"/>
        <v>11.135</v>
      </c>
      <c r="M173" s="32">
        <f t="shared" si="65"/>
        <v>11.638</v>
      </c>
      <c r="N173" s="96">
        <f t="shared" si="65"/>
        <v>12.088651785714285</v>
      </c>
    </row>
    <row r="174" spans="1:27" x14ac:dyDescent="0.25">
      <c r="A174" s="25" t="s">
        <v>102</v>
      </c>
      <c r="B174" s="32">
        <f t="shared" ref="B174:N174" si="66">QUARTILE(B161:B166,2)</f>
        <v>11.7865</v>
      </c>
      <c r="C174" s="32">
        <f t="shared" si="66"/>
        <v>13.262</v>
      </c>
      <c r="D174" s="32">
        <f t="shared" si="66"/>
        <v>14.7865</v>
      </c>
      <c r="E174" s="32">
        <f t="shared" si="66"/>
        <v>14.026499999999999</v>
      </c>
      <c r="F174" s="32">
        <f t="shared" si="66"/>
        <v>11.4915</v>
      </c>
      <c r="G174" s="32">
        <f t="shared" si="66"/>
        <v>11.701000000000001</v>
      </c>
      <c r="H174" s="32">
        <f t="shared" si="66"/>
        <v>12.252000000000001</v>
      </c>
      <c r="I174" s="32">
        <f t="shared" si="66"/>
        <v>12.355</v>
      </c>
      <c r="J174" s="32">
        <f t="shared" si="66"/>
        <v>12.065</v>
      </c>
      <c r="K174" s="32">
        <f t="shared" si="66"/>
        <v>12.885</v>
      </c>
      <c r="L174" s="32">
        <f t="shared" si="66"/>
        <v>11.141</v>
      </c>
      <c r="M174" s="32">
        <f t="shared" si="66"/>
        <v>11.775</v>
      </c>
      <c r="N174" s="96">
        <f t="shared" si="66"/>
        <v>12.537666666666667</v>
      </c>
    </row>
    <row r="175" spans="1:27" x14ac:dyDescent="0.25">
      <c r="A175" s="25" t="s">
        <v>103</v>
      </c>
      <c r="B175" s="32">
        <f t="shared" ref="B175:N175" si="67">QUARTILE(B161:B166,3)</f>
        <v>12.856999999999999</v>
      </c>
      <c r="C175" s="32">
        <f t="shared" si="67"/>
        <v>14.3605</v>
      </c>
      <c r="D175" s="32">
        <f t="shared" si="67"/>
        <v>15.014750000000001</v>
      </c>
      <c r="E175" s="32">
        <f t="shared" si="67"/>
        <v>14.997</v>
      </c>
      <c r="F175" s="32">
        <f t="shared" si="67"/>
        <v>11.912749999999999</v>
      </c>
      <c r="G175" s="32">
        <f t="shared" si="67"/>
        <v>12.722</v>
      </c>
      <c r="H175" s="32">
        <f t="shared" si="67"/>
        <v>12.326000000000001</v>
      </c>
      <c r="I175" s="32">
        <f t="shared" si="67"/>
        <v>12.385999999999999</v>
      </c>
      <c r="J175" s="32">
        <f t="shared" si="67"/>
        <v>12.282</v>
      </c>
      <c r="K175" s="32">
        <f t="shared" si="67"/>
        <v>13.255000000000001</v>
      </c>
      <c r="L175" s="32">
        <f t="shared" si="67"/>
        <v>11.936999999999999</v>
      </c>
      <c r="M175" s="32">
        <f t="shared" si="67"/>
        <v>13.891</v>
      </c>
      <c r="N175" s="96">
        <f t="shared" si="67"/>
        <v>12.714479166666667</v>
      </c>
    </row>
    <row r="178" spans="1:27" ht="18.75" x14ac:dyDescent="0.3">
      <c r="A178" s="26" t="s">
        <v>179</v>
      </c>
    </row>
    <row r="179" spans="1:27" ht="18.75" x14ac:dyDescent="0.25">
      <c r="A179" s="23" t="s">
        <v>118</v>
      </c>
      <c r="N179" s="91"/>
    </row>
    <row r="180" spans="1:27"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row>
    <row r="181" spans="1:27" x14ac:dyDescent="0.25">
      <c r="A181" s="2">
        <v>2015</v>
      </c>
      <c r="B181"/>
      <c r="C181"/>
      <c r="D181" s="32">
        <v>20.497</v>
      </c>
      <c r="E181" s="32">
        <v>19.47</v>
      </c>
      <c r="F181" s="32">
        <v>15.064</v>
      </c>
      <c r="G181" s="32">
        <v>16.704000000000001</v>
      </c>
      <c r="H181" s="32">
        <v>15.997</v>
      </c>
      <c r="I181" s="32">
        <v>15.487</v>
      </c>
      <c r="J181" s="32">
        <v>17.113</v>
      </c>
      <c r="K181" s="32">
        <v>16.646000000000001</v>
      </c>
      <c r="L181" s="32">
        <v>14.885999999999999</v>
      </c>
      <c r="M181" s="32">
        <v>18.587</v>
      </c>
      <c r="N181" s="96"/>
      <c r="P181" s="66"/>
      <c r="Q181" s="66"/>
      <c r="R181" s="66"/>
      <c r="S181" s="66"/>
      <c r="T181" s="66"/>
      <c r="U181" s="66"/>
      <c r="V181" s="66"/>
      <c r="W181" s="66"/>
      <c r="X181" s="66"/>
      <c r="Y181" s="66"/>
      <c r="Z181" s="66"/>
      <c r="AA181" s="66"/>
    </row>
    <row r="182" spans="1:27" x14ac:dyDescent="0.25">
      <c r="A182" s="2">
        <v>2016</v>
      </c>
      <c r="B182" s="32">
        <v>19.640999999999998</v>
      </c>
      <c r="C182" s="32">
        <v>19.815000000000001</v>
      </c>
      <c r="D182" s="32">
        <v>19.167000000000002</v>
      </c>
      <c r="E182" s="32">
        <v>19.670999999999999</v>
      </c>
      <c r="F182" s="32">
        <v>16.608000000000001</v>
      </c>
      <c r="G182" s="32">
        <v>15.803000000000001</v>
      </c>
      <c r="H182" s="32">
        <v>14.627000000000001</v>
      </c>
      <c r="I182" s="32">
        <v>15.28</v>
      </c>
      <c r="J182" s="32">
        <v>16.128</v>
      </c>
      <c r="K182" s="32">
        <v>16.376000000000001</v>
      </c>
      <c r="L182" s="32">
        <v>13.728999999999999</v>
      </c>
      <c r="M182" s="32">
        <v>17.626999999999999</v>
      </c>
      <c r="N182" s="96">
        <f t="shared" ref="N182:N186" si="68">AVERAGE(B182:M182)</f>
        <v>17.039333333333335</v>
      </c>
      <c r="P182" s="66"/>
      <c r="Q182" s="66"/>
      <c r="R182" s="66"/>
      <c r="S182" s="66"/>
      <c r="T182" s="66"/>
      <c r="U182" s="66"/>
      <c r="V182" s="66"/>
      <c r="W182" s="66"/>
      <c r="X182" s="66"/>
      <c r="Y182" s="66"/>
      <c r="Z182" s="66"/>
      <c r="AA182" s="66"/>
    </row>
    <row r="183" spans="1:27" x14ac:dyDescent="0.25">
      <c r="A183" s="2">
        <v>2017</v>
      </c>
      <c r="B183" s="32">
        <v>20.282</v>
      </c>
      <c r="C183" s="32">
        <v>20.844000000000001</v>
      </c>
      <c r="D183" s="32">
        <v>20.666</v>
      </c>
      <c r="E183" s="32">
        <v>20.204000000000001</v>
      </c>
      <c r="F183" s="32">
        <v>16.966000000000001</v>
      </c>
      <c r="G183" s="32">
        <v>14.978</v>
      </c>
      <c r="H183" s="32">
        <v>13.554</v>
      </c>
      <c r="I183" s="32">
        <v>15.71</v>
      </c>
      <c r="J183" s="32">
        <v>15.707000000000001</v>
      </c>
      <c r="K183" s="32">
        <v>15.804</v>
      </c>
      <c r="L183" s="32">
        <v>15.923</v>
      </c>
      <c r="M183" s="32">
        <v>16.748000000000001</v>
      </c>
      <c r="N183" s="96">
        <f t="shared" si="68"/>
        <v>17.282166666666665</v>
      </c>
      <c r="P183" s="66"/>
      <c r="Q183" s="66"/>
      <c r="R183" s="66"/>
      <c r="S183" s="66"/>
      <c r="T183" s="66"/>
      <c r="U183" s="66"/>
      <c r="V183" s="66"/>
      <c r="W183" s="66"/>
      <c r="X183" s="66"/>
      <c r="Y183" s="66"/>
      <c r="Z183" s="66"/>
      <c r="AA183" s="66"/>
    </row>
    <row r="184" spans="1:27" x14ac:dyDescent="0.25">
      <c r="A184" s="2">
        <v>2018</v>
      </c>
      <c r="B184" s="32">
        <v>17.477</v>
      </c>
      <c r="C184" s="32">
        <v>21.728999999999999</v>
      </c>
      <c r="D184" s="32">
        <v>20.489000000000001</v>
      </c>
      <c r="E184" s="32">
        <v>19.157</v>
      </c>
      <c r="F184" s="32">
        <v>16.954000000000001</v>
      </c>
      <c r="G184" s="32">
        <v>13.98</v>
      </c>
      <c r="H184" s="32">
        <v>15.846</v>
      </c>
      <c r="I184" s="32">
        <v>15.335000000000001</v>
      </c>
      <c r="J184" s="32">
        <v>16.16</v>
      </c>
      <c r="K184" s="32">
        <v>17.681999999999999</v>
      </c>
      <c r="L184" s="32">
        <v>14.662000000000001</v>
      </c>
      <c r="M184" s="32">
        <v>19.724</v>
      </c>
      <c r="N184" s="96">
        <f t="shared" si="68"/>
        <v>17.432916666666667</v>
      </c>
      <c r="P184" s="66"/>
      <c r="Q184" s="66"/>
      <c r="R184" s="66"/>
      <c r="S184" s="66"/>
      <c r="T184" s="66"/>
      <c r="U184" s="66"/>
      <c r="V184" s="66"/>
      <c r="W184" s="66"/>
      <c r="X184" s="66"/>
      <c r="Y184" s="66"/>
      <c r="Z184" s="66"/>
      <c r="AA184" s="66"/>
    </row>
    <row r="185" spans="1:27" x14ac:dyDescent="0.25">
      <c r="A185" s="2">
        <v>2019</v>
      </c>
      <c r="B185" s="32">
        <v>19.533000000000001</v>
      </c>
      <c r="C185" s="32">
        <v>19.279</v>
      </c>
      <c r="D185" s="32">
        <v>21.675999999999998</v>
      </c>
      <c r="E185" s="32">
        <v>19.948</v>
      </c>
      <c r="F185" s="32">
        <v>15.611000000000001</v>
      </c>
      <c r="G185" s="32">
        <v>15.332000000000001</v>
      </c>
      <c r="H185" s="32">
        <v>15.231</v>
      </c>
      <c r="I185" s="32">
        <v>15.741</v>
      </c>
      <c r="J185" s="32">
        <v>15.503</v>
      </c>
      <c r="K185" s="32">
        <v>15.007999999999999</v>
      </c>
      <c r="L185" s="32">
        <v>16.106999999999999</v>
      </c>
      <c r="M185" s="32">
        <v>15.781000000000001</v>
      </c>
      <c r="N185" s="96">
        <f t="shared" si="68"/>
        <v>17.0625</v>
      </c>
      <c r="P185" s="66"/>
      <c r="Q185" s="66"/>
      <c r="R185" s="66"/>
      <c r="S185" s="66"/>
      <c r="T185" s="66"/>
      <c r="U185" s="66"/>
      <c r="V185" s="66"/>
      <c r="W185" s="66"/>
      <c r="X185" s="66"/>
      <c r="Y185" s="66"/>
      <c r="Z185" s="66"/>
      <c r="AA185" s="66"/>
    </row>
    <row r="186" spans="1:27" x14ac:dyDescent="0.25">
      <c r="A186" s="2">
        <v>2020</v>
      </c>
      <c r="B186" s="32">
        <v>18.661999999999999</v>
      </c>
      <c r="C186" s="32">
        <v>21.427</v>
      </c>
      <c r="D186" s="32">
        <v>21.573</v>
      </c>
      <c r="E186" s="32">
        <v>19.510000000000002</v>
      </c>
      <c r="F186" s="32">
        <v>16.106999999999999</v>
      </c>
      <c r="G186" s="32">
        <v>14.371</v>
      </c>
      <c r="H186" s="32">
        <v>15.115</v>
      </c>
      <c r="I186" s="32">
        <v>15.238</v>
      </c>
      <c r="J186" s="32">
        <v>16.619</v>
      </c>
      <c r="K186" s="32">
        <v>17.152999999999999</v>
      </c>
      <c r="L186" s="32">
        <v>14.965</v>
      </c>
      <c r="M186" s="32">
        <v>16.276</v>
      </c>
      <c r="N186" s="96">
        <f t="shared" si="68"/>
        <v>17.251333333333331</v>
      </c>
      <c r="P186" s="66"/>
      <c r="Q186" s="66"/>
      <c r="R186" s="66"/>
      <c r="S186" s="66"/>
      <c r="T186" s="66"/>
      <c r="U186" s="66"/>
      <c r="V186" s="66"/>
      <c r="W186" s="66"/>
      <c r="X186" s="66"/>
      <c r="Y186" s="66"/>
      <c r="Z186" s="66"/>
      <c r="AA186" s="66"/>
    </row>
    <row r="188" spans="1:27" x14ac:dyDescent="0.25">
      <c r="A188" s="25" t="s">
        <v>96</v>
      </c>
      <c r="B188" s="32">
        <f t="shared" ref="B188:N188" si="69">AVERAGE(B181:B186)</f>
        <v>19.119</v>
      </c>
      <c r="C188" s="32">
        <f t="shared" si="69"/>
        <v>20.6188</v>
      </c>
      <c r="D188" s="32">
        <f t="shared" si="69"/>
        <v>20.678000000000001</v>
      </c>
      <c r="E188" s="32">
        <f t="shared" si="69"/>
        <v>19.66</v>
      </c>
      <c r="F188" s="32">
        <f t="shared" si="69"/>
        <v>16.218333333333337</v>
      </c>
      <c r="G188" s="32">
        <f t="shared" si="69"/>
        <v>15.194666666666665</v>
      </c>
      <c r="H188" s="32">
        <f t="shared" si="69"/>
        <v>15.061666666666666</v>
      </c>
      <c r="I188" s="32">
        <f t="shared" si="69"/>
        <v>15.465166666666667</v>
      </c>
      <c r="J188" s="32">
        <f t="shared" si="69"/>
        <v>16.205000000000002</v>
      </c>
      <c r="K188" s="32">
        <f t="shared" si="69"/>
        <v>16.444833333333335</v>
      </c>
      <c r="L188" s="32">
        <f t="shared" si="69"/>
        <v>15.045333333333332</v>
      </c>
      <c r="M188" s="32">
        <f t="shared" si="69"/>
        <v>17.457166666666669</v>
      </c>
      <c r="N188" s="96">
        <f t="shared" si="69"/>
        <v>17.213650000000001</v>
      </c>
    </row>
    <row r="189" spans="1:27" x14ac:dyDescent="0.25">
      <c r="A189" s="25" t="s">
        <v>97</v>
      </c>
      <c r="B189" s="32">
        <f t="shared" ref="B189:N189" si="70">STDEV(B181:B186)</f>
        <v>1.0841427489034827</v>
      </c>
      <c r="C189" s="32">
        <f t="shared" si="70"/>
        <v>1.0461363199889386</v>
      </c>
      <c r="D189" s="32">
        <f t="shared" si="70"/>
        <v>0.91090899655234414</v>
      </c>
      <c r="E189" s="32">
        <f t="shared" si="70"/>
        <v>0.37164768262428349</v>
      </c>
      <c r="F189" s="32">
        <f t="shared" si="70"/>
        <v>0.77016690831706547</v>
      </c>
      <c r="G189" s="32">
        <f t="shared" si="70"/>
        <v>0.98669177895970483</v>
      </c>
      <c r="H189" s="32">
        <f t="shared" si="70"/>
        <v>0.8925849352676003</v>
      </c>
      <c r="I189" s="32">
        <f t="shared" si="70"/>
        <v>0.21878703496017937</v>
      </c>
      <c r="J189" s="32">
        <f t="shared" si="70"/>
        <v>0.59069823090982732</v>
      </c>
      <c r="K189" s="32">
        <f t="shared" si="70"/>
        <v>0.95419545516978121</v>
      </c>
      <c r="L189" s="32">
        <f t="shared" si="70"/>
        <v>0.87280620223888572</v>
      </c>
      <c r="M189" s="32">
        <f t="shared" si="70"/>
        <v>1.4934193539212843</v>
      </c>
      <c r="N189" s="96">
        <f t="shared" si="70"/>
        <v>0.16387881277876523</v>
      </c>
    </row>
    <row r="190" spans="1:27" x14ac:dyDescent="0.25">
      <c r="A190" s="25" t="s">
        <v>98</v>
      </c>
      <c r="B190" s="32">
        <f t="shared" ref="B190:N190" si="71">B189/B188*100</f>
        <v>5.6704992358569104</v>
      </c>
      <c r="C190" s="32">
        <f t="shared" si="71"/>
        <v>5.0737012822712213</v>
      </c>
      <c r="D190" s="32">
        <f t="shared" si="71"/>
        <v>4.4052084174114716</v>
      </c>
      <c r="E190" s="32">
        <f t="shared" si="71"/>
        <v>1.8903747844571896</v>
      </c>
      <c r="F190" s="32">
        <f t="shared" si="71"/>
        <v>4.7487426265567683</v>
      </c>
      <c r="G190" s="32">
        <f t="shared" si="71"/>
        <v>6.4936717639503216</v>
      </c>
      <c r="H190" s="32">
        <f t="shared" si="71"/>
        <v>5.9262029562970042</v>
      </c>
      <c r="I190" s="32">
        <f t="shared" si="71"/>
        <v>1.41470854906303</v>
      </c>
      <c r="J190" s="32">
        <f t="shared" si="71"/>
        <v>3.6451603265030998</v>
      </c>
      <c r="K190" s="32">
        <f t="shared" si="71"/>
        <v>5.8024027111034737</v>
      </c>
      <c r="L190" s="32">
        <f t="shared" si="71"/>
        <v>5.8011755731935875</v>
      </c>
      <c r="M190" s="32">
        <f t="shared" si="71"/>
        <v>8.5547636820863477</v>
      </c>
      <c r="N190" s="96">
        <f t="shared" si="71"/>
        <v>0.95202826116927686</v>
      </c>
    </row>
    <row r="191" spans="1:27" x14ac:dyDescent="0.25">
      <c r="A191" s="25" t="s">
        <v>99</v>
      </c>
      <c r="B191" s="32">
        <f t="shared" ref="B191:N191" si="72">MIN(B181:B186)</f>
        <v>17.477</v>
      </c>
      <c r="C191" s="32">
        <f t="shared" si="72"/>
        <v>19.279</v>
      </c>
      <c r="D191" s="32">
        <f t="shared" si="72"/>
        <v>19.167000000000002</v>
      </c>
      <c r="E191" s="32">
        <f t="shared" si="72"/>
        <v>19.157</v>
      </c>
      <c r="F191" s="32">
        <f t="shared" si="72"/>
        <v>15.064</v>
      </c>
      <c r="G191" s="32">
        <f t="shared" si="72"/>
        <v>13.98</v>
      </c>
      <c r="H191" s="32">
        <f t="shared" si="72"/>
        <v>13.554</v>
      </c>
      <c r="I191" s="32">
        <f t="shared" si="72"/>
        <v>15.238</v>
      </c>
      <c r="J191" s="32">
        <f t="shared" si="72"/>
        <v>15.503</v>
      </c>
      <c r="K191" s="32">
        <f t="shared" si="72"/>
        <v>15.007999999999999</v>
      </c>
      <c r="L191" s="32">
        <f t="shared" si="72"/>
        <v>13.728999999999999</v>
      </c>
      <c r="M191" s="32">
        <f t="shared" si="72"/>
        <v>15.781000000000001</v>
      </c>
      <c r="N191" s="96">
        <f t="shared" si="72"/>
        <v>17.039333333333335</v>
      </c>
    </row>
    <row r="192" spans="1:27" x14ac:dyDescent="0.25">
      <c r="A192" s="25" t="s">
        <v>100</v>
      </c>
      <c r="B192" s="32">
        <f t="shared" ref="B192:N192" si="73">MAX(B181:B186)</f>
        <v>20.282</v>
      </c>
      <c r="C192" s="32">
        <f t="shared" si="73"/>
        <v>21.728999999999999</v>
      </c>
      <c r="D192" s="32">
        <f t="shared" si="73"/>
        <v>21.675999999999998</v>
      </c>
      <c r="E192" s="32">
        <f t="shared" si="73"/>
        <v>20.204000000000001</v>
      </c>
      <c r="F192" s="32">
        <f t="shared" si="73"/>
        <v>16.966000000000001</v>
      </c>
      <c r="G192" s="32">
        <f t="shared" si="73"/>
        <v>16.704000000000001</v>
      </c>
      <c r="H192" s="32">
        <f t="shared" si="73"/>
        <v>15.997</v>
      </c>
      <c r="I192" s="32">
        <f t="shared" si="73"/>
        <v>15.741</v>
      </c>
      <c r="J192" s="32">
        <f t="shared" si="73"/>
        <v>17.113</v>
      </c>
      <c r="K192" s="32">
        <f t="shared" si="73"/>
        <v>17.681999999999999</v>
      </c>
      <c r="L192" s="32">
        <f t="shared" si="73"/>
        <v>16.106999999999999</v>
      </c>
      <c r="M192" s="32">
        <f t="shared" si="73"/>
        <v>19.724</v>
      </c>
      <c r="N192" s="96">
        <f t="shared" si="73"/>
        <v>17.432916666666667</v>
      </c>
    </row>
    <row r="193" spans="1:27" x14ac:dyDescent="0.25">
      <c r="A193" s="25" t="s">
        <v>101</v>
      </c>
      <c r="B193" s="32">
        <f t="shared" ref="B193:N193" si="74">QUARTILE(B181:B186,1)</f>
        <v>18.661999999999999</v>
      </c>
      <c r="C193" s="32">
        <f t="shared" si="74"/>
        <v>19.815000000000001</v>
      </c>
      <c r="D193" s="32">
        <f t="shared" si="74"/>
        <v>20.491</v>
      </c>
      <c r="E193" s="32">
        <f t="shared" si="74"/>
        <v>19.48</v>
      </c>
      <c r="F193" s="32">
        <f t="shared" si="74"/>
        <v>15.734999999999999</v>
      </c>
      <c r="G193" s="32">
        <f t="shared" si="74"/>
        <v>14.52275</v>
      </c>
      <c r="H193" s="32">
        <f t="shared" si="74"/>
        <v>14.749000000000001</v>
      </c>
      <c r="I193" s="32">
        <f t="shared" si="74"/>
        <v>15.293749999999999</v>
      </c>
      <c r="J193" s="32">
        <f t="shared" si="74"/>
        <v>15.812250000000001</v>
      </c>
      <c r="K193" s="32">
        <f t="shared" si="74"/>
        <v>15.947000000000001</v>
      </c>
      <c r="L193" s="32">
        <f t="shared" si="74"/>
        <v>14.718</v>
      </c>
      <c r="M193" s="32">
        <f t="shared" si="74"/>
        <v>16.393999999999998</v>
      </c>
      <c r="N193" s="96">
        <f t="shared" si="74"/>
        <v>17.0625</v>
      </c>
    </row>
    <row r="194" spans="1:27" x14ac:dyDescent="0.25">
      <c r="A194" s="25" t="s">
        <v>102</v>
      </c>
      <c r="B194" s="32">
        <f t="shared" ref="B194:N194" si="75">QUARTILE(B181:B186,2)</f>
        <v>19.533000000000001</v>
      </c>
      <c r="C194" s="32">
        <f t="shared" si="75"/>
        <v>20.844000000000001</v>
      </c>
      <c r="D194" s="32">
        <f t="shared" si="75"/>
        <v>20.581499999999998</v>
      </c>
      <c r="E194" s="32">
        <f t="shared" si="75"/>
        <v>19.590499999999999</v>
      </c>
      <c r="F194" s="32">
        <f t="shared" si="75"/>
        <v>16.357500000000002</v>
      </c>
      <c r="G194" s="32">
        <f t="shared" si="75"/>
        <v>15.155000000000001</v>
      </c>
      <c r="H194" s="32">
        <f t="shared" si="75"/>
        <v>15.173</v>
      </c>
      <c r="I194" s="32">
        <f t="shared" si="75"/>
        <v>15.411000000000001</v>
      </c>
      <c r="J194" s="32">
        <f t="shared" si="75"/>
        <v>16.143999999999998</v>
      </c>
      <c r="K194" s="32">
        <f t="shared" si="75"/>
        <v>16.511000000000003</v>
      </c>
      <c r="L194" s="32">
        <f t="shared" si="75"/>
        <v>14.9255</v>
      </c>
      <c r="M194" s="32">
        <f t="shared" si="75"/>
        <v>17.1875</v>
      </c>
      <c r="N194" s="96">
        <f t="shared" si="75"/>
        <v>17.251333333333331</v>
      </c>
    </row>
    <row r="195" spans="1:27" x14ac:dyDescent="0.25">
      <c r="A195" s="25" t="s">
        <v>103</v>
      </c>
      <c r="B195" s="32">
        <f t="shared" ref="B195:N195" si="76">QUARTILE(B181:B186,3)</f>
        <v>19.640999999999998</v>
      </c>
      <c r="C195" s="32">
        <f t="shared" si="76"/>
        <v>21.427</v>
      </c>
      <c r="D195" s="32">
        <f t="shared" si="76"/>
        <v>21.346250000000001</v>
      </c>
      <c r="E195" s="32">
        <f t="shared" si="76"/>
        <v>19.87875</v>
      </c>
      <c r="F195" s="32">
        <f t="shared" si="76"/>
        <v>16.8675</v>
      </c>
      <c r="G195" s="32">
        <f t="shared" si="76"/>
        <v>15.68525</v>
      </c>
      <c r="H195" s="32">
        <f t="shared" si="76"/>
        <v>15.69225</v>
      </c>
      <c r="I195" s="32">
        <f t="shared" si="76"/>
        <v>15.654250000000001</v>
      </c>
      <c r="J195" s="32">
        <f t="shared" si="76"/>
        <v>16.504249999999999</v>
      </c>
      <c r="K195" s="32">
        <f t="shared" si="76"/>
        <v>17.026249999999997</v>
      </c>
      <c r="L195" s="32">
        <f t="shared" si="76"/>
        <v>15.6835</v>
      </c>
      <c r="M195" s="32">
        <f t="shared" si="76"/>
        <v>18.347000000000001</v>
      </c>
      <c r="N195" s="96">
        <f t="shared" si="76"/>
        <v>17.282166666666665</v>
      </c>
    </row>
    <row r="198" spans="1:27" ht="18.75" x14ac:dyDescent="0.3">
      <c r="A198" s="26" t="s">
        <v>34</v>
      </c>
    </row>
    <row r="199" spans="1:27" ht="18.75" x14ac:dyDescent="0.25">
      <c r="A199" s="23" t="s">
        <v>118</v>
      </c>
      <c r="N199" s="91"/>
    </row>
    <row r="200" spans="1:27"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row>
    <row r="201" spans="1:27" ht="15.75" x14ac:dyDescent="0.25">
      <c r="A201" s="2">
        <v>1979</v>
      </c>
      <c r="B201" s="32"/>
      <c r="C201" s="32"/>
      <c r="D201" s="32"/>
      <c r="E201" s="32"/>
      <c r="F201" s="32"/>
      <c r="G201" s="32"/>
      <c r="H201" s="32"/>
      <c r="I201" s="32"/>
      <c r="J201" s="32"/>
      <c r="K201" s="32"/>
      <c r="L201" s="32">
        <v>15.905172413793103</v>
      </c>
      <c r="M201" s="32">
        <v>18.353448275862071</v>
      </c>
      <c r="N201" s="94"/>
      <c r="P201" s="66"/>
      <c r="Q201" s="66"/>
      <c r="R201" s="66"/>
      <c r="S201" s="66"/>
      <c r="T201" s="66"/>
      <c r="U201" s="66"/>
      <c r="V201" s="66"/>
      <c r="W201" s="66"/>
      <c r="X201" s="66"/>
      <c r="Y201" s="66"/>
      <c r="Z201" s="66"/>
      <c r="AA201" s="66"/>
    </row>
    <row r="202" spans="1:27" x14ac:dyDescent="0.25">
      <c r="A202" s="2">
        <v>1980</v>
      </c>
      <c r="B202" s="32">
        <v>19.344827586206897</v>
      </c>
      <c r="C202" s="32">
        <v>22.474137931034484</v>
      </c>
      <c r="D202" s="32">
        <v>24.870689655172413</v>
      </c>
      <c r="E202" s="32">
        <v>23.482758620689655</v>
      </c>
      <c r="F202" s="32">
        <v>19.913793103448278</v>
      </c>
      <c r="G202" s="32">
        <v>20.78448275862069</v>
      </c>
      <c r="H202" s="32">
        <v>21.06034482758621</v>
      </c>
      <c r="I202" s="32">
        <v>19.396551724137932</v>
      </c>
      <c r="J202" s="32">
        <v>14.603448275862069</v>
      </c>
      <c r="K202" s="32">
        <v>9.9396551724137936</v>
      </c>
      <c r="L202" s="32">
        <v>11.413793103448278</v>
      </c>
      <c r="M202" s="32">
        <v>13.163793103448276</v>
      </c>
      <c r="N202" s="96">
        <f t="shared" ref="N202:N234" si="77">AVERAGE(B202:M202)</f>
        <v>18.370689655172416</v>
      </c>
      <c r="P202" s="66"/>
      <c r="Q202" s="66"/>
      <c r="R202" s="66"/>
      <c r="S202" s="66"/>
      <c r="T202" s="66"/>
      <c r="U202" s="66"/>
      <c r="V202" s="66"/>
      <c r="W202" s="66"/>
      <c r="X202" s="66"/>
      <c r="Y202" s="66"/>
      <c r="Z202" s="66"/>
      <c r="AA202" s="66"/>
    </row>
    <row r="203" spans="1:27" x14ac:dyDescent="0.25">
      <c r="A203" s="2">
        <v>1981</v>
      </c>
      <c r="B203" s="32">
        <v>12.46551724137931</v>
      </c>
      <c r="C203" s="32">
        <v>16.051724137931036</v>
      </c>
      <c r="D203" s="32">
        <v>17.689655172413794</v>
      </c>
      <c r="E203" s="32">
        <v>14.862068965517242</v>
      </c>
      <c r="F203" s="32">
        <v>11.293103448275863</v>
      </c>
      <c r="G203" s="32">
        <v>8.6465517241379306</v>
      </c>
      <c r="H203" s="32">
        <v>8.8706896551724146</v>
      </c>
      <c r="I203" s="32">
        <v>8.8017241379310338</v>
      </c>
      <c r="J203" s="32">
        <v>9.9568965517241388</v>
      </c>
      <c r="K203" s="32">
        <v>9.4137931034482758</v>
      </c>
      <c r="L203" s="32">
        <v>8.9827586206896548</v>
      </c>
      <c r="M203" s="32">
        <v>7.6982758620689653</v>
      </c>
      <c r="N203" s="96">
        <f t="shared" si="77"/>
        <v>11.227729885057471</v>
      </c>
      <c r="P203" s="66"/>
      <c r="Q203" s="66"/>
      <c r="R203" s="66"/>
      <c r="S203" s="66"/>
      <c r="T203" s="66"/>
      <c r="U203" s="66"/>
      <c r="V203" s="66"/>
      <c r="W203" s="66"/>
      <c r="X203" s="66"/>
      <c r="Y203" s="66"/>
      <c r="Z203" s="66"/>
      <c r="AA203" s="66"/>
    </row>
    <row r="204" spans="1:27" x14ac:dyDescent="0.25">
      <c r="A204" s="2">
        <v>1982</v>
      </c>
      <c r="B204" s="32">
        <v>11.017241379310345</v>
      </c>
      <c r="C204" s="32">
        <v>15.189655172413792</v>
      </c>
      <c r="D204" s="32">
        <v>16.008620689655171</v>
      </c>
      <c r="E204" s="32">
        <v>16.448275862068968</v>
      </c>
      <c r="F204" s="32">
        <v>11.655172413793103</v>
      </c>
      <c r="G204" s="32">
        <v>9.0172413793103452</v>
      </c>
      <c r="H204" s="32">
        <v>8.362068965517242</v>
      </c>
      <c r="I204" s="32">
        <v>8.931034482758621</v>
      </c>
      <c r="J204" s="32">
        <v>9.2241379310344822</v>
      </c>
      <c r="K204" s="32">
        <v>8.6034482758620694</v>
      </c>
      <c r="L204" s="32">
        <v>10.482758620689655</v>
      </c>
      <c r="M204" s="32">
        <v>11.318965517241381</v>
      </c>
      <c r="N204" s="96">
        <f t="shared" si="77"/>
        <v>11.354885057471263</v>
      </c>
      <c r="P204" s="66"/>
      <c r="Q204" s="66"/>
      <c r="R204" s="66"/>
      <c r="S204" s="66"/>
      <c r="T204" s="66"/>
      <c r="U204" s="66"/>
      <c r="V204" s="66"/>
      <c r="W204" s="66"/>
      <c r="X204" s="66"/>
      <c r="Y204" s="66"/>
      <c r="Z204" s="66"/>
      <c r="AA204" s="66"/>
    </row>
    <row r="205" spans="1:27" x14ac:dyDescent="0.25">
      <c r="A205" s="2">
        <v>1984</v>
      </c>
      <c r="B205" s="32">
        <v>13.362068965517242</v>
      </c>
      <c r="C205" s="32">
        <v>12.474137931034482</v>
      </c>
      <c r="D205" s="32">
        <v>14.931034482758621</v>
      </c>
      <c r="E205" s="32">
        <v>13.560344827586208</v>
      </c>
      <c r="F205" s="32">
        <v>10.629310344827585</v>
      </c>
      <c r="G205" s="32">
        <v>7.6896551724137936</v>
      </c>
      <c r="H205" s="32">
        <v>7.931034482758621</v>
      </c>
      <c r="I205" s="32">
        <v>7.8793103448275872</v>
      </c>
      <c r="J205" s="32">
        <v>9.3534482758620694</v>
      </c>
      <c r="K205" s="32">
        <v>9.043103448275863</v>
      </c>
      <c r="L205" s="32">
        <v>9.4396551724137936</v>
      </c>
      <c r="M205" s="32">
        <v>10.965517241379311</v>
      </c>
      <c r="N205" s="96">
        <f t="shared" si="77"/>
        <v>10.604885057471263</v>
      </c>
      <c r="P205" s="66"/>
      <c r="Q205" s="66"/>
      <c r="R205" s="66"/>
      <c r="S205" s="66"/>
      <c r="T205" s="66"/>
      <c r="U205" s="66"/>
      <c r="V205" s="66"/>
      <c r="W205" s="66"/>
      <c r="X205" s="66"/>
      <c r="Y205" s="66"/>
      <c r="Z205" s="66"/>
      <c r="AA205" s="66"/>
    </row>
    <row r="206" spans="1:27" x14ac:dyDescent="0.25">
      <c r="A206" s="2">
        <v>1985</v>
      </c>
      <c r="B206" s="32">
        <v>17.603448275862068</v>
      </c>
      <c r="C206" s="32">
        <v>17.103448275862071</v>
      </c>
      <c r="D206" s="32">
        <v>17.301724137931036</v>
      </c>
      <c r="E206" s="32">
        <v>18.068965517241381</v>
      </c>
      <c r="F206" s="32">
        <v>15.03448275862069</v>
      </c>
      <c r="G206" s="32">
        <v>11.793103448275863</v>
      </c>
      <c r="H206" s="32">
        <v>12.741379310344829</v>
      </c>
      <c r="I206" s="32">
        <v>13.931034482758621</v>
      </c>
      <c r="J206" s="32">
        <v>15.181034482758621</v>
      </c>
      <c r="K206" s="32">
        <v>14.431034482758621</v>
      </c>
      <c r="L206" s="32">
        <v>15.689655172413794</v>
      </c>
      <c r="M206" s="32">
        <v>15.28448275862069</v>
      </c>
      <c r="N206" s="96">
        <f t="shared" si="77"/>
        <v>15.346982758620692</v>
      </c>
      <c r="P206" s="66"/>
      <c r="Q206" s="66"/>
      <c r="R206" s="66"/>
      <c r="S206" s="66"/>
      <c r="T206" s="66"/>
      <c r="U206" s="66"/>
      <c r="V206" s="66"/>
      <c r="W206" s="66"/>
      <c r="X206" s="66"/>
      <c r="Y206" s="66"/>
      <c r="Z206" s="66"/>
      <c r="AA206" s="66"/>
    </row>
    <row r="207" spans="1:27" x14ac:dyDescent="0.25">
      <c r="A207" s="2">
        <v>1986</v>
      </c>
      <c r="B207" s="32">
        <v>16.991379310344829</v>
      </c>
      <c r="C207" s="32">
        <v>17.913793103448278</v>
      </c>
      <c r="D207" s="32">
        <v>17.439655172413794</v>
      </c>
      <c r="E207" s="32">
        <v>15.948275862068966</v>
      </c>
      <c r="F207" s="32">
        <v>17.629310344827587</v>
      </c>
      <c r="G207" s="32">
        <v>13.965517241379311</v>
      </c>
      <c r="H207" s="32">
        <v>13.767241379310343</v>
      </c>
      <c r="I207" s="32">
        <v>13.146551724137931</v>
      </c>
      <c r="J207" s="32">
        <v>13.327586206896552</v>
      </c>
      <c r="K207" s="32">
        <v>12.448275862068966</v>
      </c>
      <c r="L207" s="32">
        <v>13.422413793103448</v>
      </c>
      <c r="M207" s="32">
        <v>12.982758620689655</v>
      </c>
      <c r="N207" s="96">
        <f t="shared" si="77"/>
        <v>14.915229885057473</v>
      </c>
      <c r="P207" s="66"/>
      <c r="Q207" s="66"/>
      <c r="R207" s="66"/>
      <c r="S207" s="66"/>
      <c r="T207" s="66"/>
      <c r="U207" s="66"/>
      <c r="V207" s="66"/>
      <c r="W207" s="66"/>
      <c r="X207" s="66"/>
      <c r="Y207" s="66"/>
      <c r="Z207" s="66"/>
      <c r="AA207" s="66"/>
    </row>
    <row r="208" spans="1:27" x14ac:dyDescent="0.25">
      <c r="A208" s="2">
        <v>1987</v>
      </c>
      <c r="B208" s="32">
        <v>16.232758620689658</v>
      </c>
      <c r="C208" s="32">
        <v>16.517241379310345</v>
      </c>
      <c r="D208" s="32">
        <v>17.75</v>
      </c>
      <c r="E208" s="32">
        <v>13.974137931034482</v>
      </c>
      <c r="F208" s="32">
        <v>14.293103448275863</v>
      </c>
      <c r="G208" s="32">
        <v>11.586206896551724</v>
      </c>
      <c r="H208" s="32">
        <v>11.379310344827587</v>
      </c>
      <c r="I208" s="32">
        <v>13.258620689655174</v>
      </c>
      <c r="J208" s="32">
        <v>12.267241379310347</v>
      </c>
      <c r="K208" s="32">
        <v>12.681034482758621</v>
      </c>
      <c r="L208" s="32">
        <v>12.474137931034482</v>
      </c>
      <c r="M208" s="32">
        <v>15.620689655172413</v>
      </c>
      <c r="N208" s="96">
        <f t="shared" si="77"/>
        <v>14.002873563218392</v>
      </c>
      <c r="P208" s="66"/>
      <c r="Q208" s="66"/>
      <c r="R208" s="66"/>
      <c r="S208" s="66"/>
      <c r="T208" s="66"/>
      <c r="U208" s="66"/>
      <c r="V208" s="66"/>
      <c r="W208" s="66"/>
      <c r="X208" s="66"/>
      <c r="Y208" s="66"/>
      <c r="Z208" s="66"/>
      <c r="AA208" s="66"/>
    </row>
    <row r="209" spans="1:27" x14ac:dyDescent="0.25">
      <c r="A209" s="2">
        <v>1988</v>
      </c>
      <c r="B209" s="32">
        <v>18.293103448275861</v>
      </c>
      <c r="C209" s="32">
        <v>16.844827586206897</v>
      </c>
      <c r="D209" s="32">
        <v>18.03448275862069</v>
      </c>
      <c r="E209" s="32">
        <v>16.603448275862068</v>
      </c>
      <c r="F209" s="32">
        <v>12.560344827586206</v>
      </c>
      <c r="G209" s="32">
        <v>14.293103448275863</v>
      </c>
      <c r="H209" s="32">
        <v>11.879310344827587</v>
      </c>
      <c r="I209" s="32">
        <v>14.465517241379311</v>
      </c>
      <c r="J209" s="32">
        <v>15.086206896551724</v>
      </c>
      <c r="K209" s="32">
        <v>12.051724137931036</v>
      </c>
      <c r="L209" s="32">
        <v>12.060344827586208</v>
      </c>
      <c r="M209" s="32">
        <v>13.620689655172415</v>
      </c>
      <c r="N209" s="96">
        <f t="shared" si="77"/>
        <v>14.649425287356324</v>
      </c>
      <c r="P209" s="66"/>
      <c r="Q209" s="66"/>
      <c r="R209" s="66"/>
      <c r="S209" s="66"/>
      <c r="T209" s="66"/>
      <c r="U209" s="66"/>
      <c r="V209" s="66"/>
      <c r="W209" s="66"/>
      <c r="X209" s="66"/>
      <c r="Y209" s="66"/>
      <c r="Z209" s="66"/>
      <c r="AA209" s="66"/>
    </row>
    <row r="210" spans="1:27" x14ac:dyDescent="0.25">
      <c r="A210" s="2">
        <v>1989</v>
      </c>
      <c r="B210" s="32">
        <v>15.870689655172415</v>
      </c>
      <c r="C210" s="32">
        <v>14.198275862068964</v>
      </c>
      <c r="D210" s="32">
        <v>10.28448275862069</v>
      </c>
      <c r="E210" s="32">
        <v>16.094827586206897</v>
      </c>
      <c r="F210" s="32">
        <v>15.810344827586208</v>
      </c>
      <c r="G210" s="32">
        <v>12.370689655172415</v>
      </c>
      <c r="H210" s="32">
        <v>13.370689655172415</v>
      </c>
      <c r="I210" s="32">
        <v>12.732758620689655</v>
      </c>
      <c r="J210" s="32">
        <v>13.448275862068966</v>
      </c>
      <c r="K210" s="32">
        <v>12.206896551724137</v>
      </c>
      <c r="L210" s="32">
        <v>10.793103448275863</v>
      </c>
      <c r="M210" s="32">
        <v>12.456896551724139</v>
      </c>
      <c r="N210" s="96">
        <f t="shared" si="77"/>
        <v>13.303160919540231</v>
      </c>
      <c r="P210" s="66"/>
      <c r="Q210" s="66"/>
      <c r="R210" s="66"/>
      <c r="S210" s="66"/>
      <c r="T210" s="66"/>
      <c r="U210" s="66"/>
      <c r="V210" s="66"/>
      <c r="W210" s="66"/>
      <c r="X210" s="66"/>
      <c r="Y210" s="66"/>
      <c r="Z210" s="66"/>
      <c r="AA210" s="66"/>
    </row>
    <row r="211" spans="1:27" x14ac:dyDescent="0.25">
      <c r="A211" s="2">
        <v>1990</v>
      </c>
      <c r="B211" s="32">
        <v>13.189655172413794</v>
      </c>
      <c r="C211" s="32">
        <v>15.198275862068966</v>
      </c>
      <c r="D211" s="32">
        <v>14.931034482758621</v>
      </c>
      <c r="E211" s="32">
        <v>14.818965517241381</v>
      </c>
      <c r="F211" s="32">
        <v>11.931034482758621</v>
      </c>
      <c r="G211" s="32">
        <v>11.28448275862069</v>
      </c>
      <c r="H211" s="32">
        <v>11.663793103448278</v>
      </c>
      <c r="I211" s="32">
        <v>11.275862068965518</v>
      </c>
      <c r="J211" s="32">
        <v>11.931034482758621</v>
      </c>
      <c r="K211" s="32">
        <v>11.465517241379311</v>
      </c>
      <c r="L211" s="32">
        <v>12.379310344827585</v>
      </c>
      <c r="M211" s="32">
        <v>13.000000000000002</v>
      </c>
      <c r="N211" s="96">
        <f t="shared" si="77"/>
        <v>12.755747126436782</v>
      </c>
      <c r="P211" s="66"/>
      <c r="Q211" s="66"/>
      <c r="R211" s="66"/>
      <c r="S211" s="66"/>
      <c r="T211" s="66"/>
      <c r="U211" s="66"/>
      <c r="V211" s="66"/>
      <c r="W211" s="66"/>
      <c r="X211" s="66"/>
      <c r="Y211" s="66"/>
      <c r="Z211" s="66"/>
      <c r="AA211" s="66"/>
    </row>
    <row r="212" spans="1:27" x14ac:dyDescent="0.25">
      <c r="A212" s="2">
        <v>1991</v>
      </c>
      <c r="B212" s="32">
        <v>14.42241379310345</v>
      </c>
      <c r="C212" s="32">
        <v>15.232758620689655</v>
      </c>
      <c r="D212" s="32">
        <v>17.724137931034484</v>
      </c>
      <c r="E212" s="32">
        <v>17.172413793103448</v>
      </c>
      <c r="F212" s="32">
        <v>13.560344827586208</v>
      </c>
      <c r="G212" s="32">
        <v>12.681034482758621</v>
      </c>
      <c r="H212" s="32">
        <v>14.000000000000002</v>
      </c>
      <c r="I212" s="32">
        <v>12.982758620689655</v>
      </c>
      <c r="J212" s="32">
        <v>14.172413793103448</v>
      </c>
      <c r="K212" s="32">
        <v>13.646551724137932</v>
      </c>
      <c r="L212" s="32">
        <v>12.362068965517242</v>
      </c>
      <c r="M212" s="32">
        <v>13.422413793103448</v>
      </c>
      <c r="N212" s="96">
        <f t="shared" si="77"/>
        <v>14.281609195402298</v>
      </c>
      <c r="P212" s="66"/>
      <c r="Q212" s="66"/>
      <c r="R212" s="66"/>
      <c r="S212" s="66"/>
      <c r="T212" s="66"/>
      <c r="U212" s="66"/>
      <c r="V212" s="66"/>
      <c r="W212" s="66"/>
      <c r="X212" s="66"/>
      <c r="Y212" s="66"/>
      <c r="Z212" s="66"/>
      <c r="AA212" s="66"/>
    </row>
    <row r="213" spans="1:27" x14ac:dyDescent="0.25">
      <c r="A213" s="2">
        <v>1992</v>
      </c>
      <c r="B213" s="32">
        <v>14.844827586206897</v>
      </c>
      <c r="C213" s="32">
        <v>17.224137931034484</v>
      </c>
      <c r="D213" s="32">
        <v>15.948275862068966</v>
      </c>
      <c r="E213" s="32">
        <v>15</v>
      </c>
      <c r="F213" s="32">
        <v>14.448275862068966</v>
      </c>
      <c r="G213" s="32">
        <v>14.232758620689655</v>
      </c>
      <c r="H213" s="32">
        <v>12.146551724137932</v>
      </c>
      <c r="I213" s="32">
        <v>12.336206896551724</v>
      </c>
      <c r="J213" s="32">
        <v>13.043103448275863</v>
      </c>
      <c r="K213" s="32">
        <v>12.275862068965518</v>
      </c>
      <c r="L213" s="32">
        <v>11.224137931034482</v>
      </c>
      <c r="M213" s="32">
        <v>13.482758620689657</v>
      </c>
      <c r="N213" s="96">
        <f t="shared" si="77"/>
        <v>13.850574712643679</v>
      </c>
      <c r="P213" s="66"/>
      <c r="Q213" s="66"/>
      <c r="R213" s="66"/>
      <c r="S213" s="66"/>
      <c r="T213" s="66"/>
      <c r="U213" s="66"/>
      <c r="V213" s="66"/>
      <c r="W213" s="66"/>
      <c r="X213" s="66"/>
      <c r="Y213" s="66"/>
      <c r="Z213" s="66"/>
      <c r="AA213" s="66"/>
    </row>
    <row r="214" spans="1:27" x14ac:dyDescent="0.25">
      <c r="A214" s="2">
        <v>1993</v>
      </c>
      <c r="B214" s="32">
        <v>13.413793103448276</v>
      </c>
      <c r="C214" s="32">
        <v>17.732758620689655</v>
      </c>
      <c r="D214" s="32">
        <v>16.948275862068964</v>
      </c>
      <c r="E214" s="32">
        <v>16.293103448275861</v>
      </c>
      <c r="F214" s="32">
        <v>15.465517241379311</v>
      </c>
      <c r="G214" s="32">
        <v>12.258620689655173</v>
      </c>
      <c r="H214" s="32">
        <v>13.17241379310345</v>
      </c>
      <c r="I214" s="32">
        <v>12.525862068965518</v>
      </c>
      <c r="J214" s="32">
        <v>11.991379310344827</v>
      </c>
      <c r="K214" s="32">
        <v>10.465517241379311</v>
      </c>
      <c r="L214" s="32">
        <v>8.887931034482758</v>
      </c>
      <c r="M214" s="32">
        <v>10.784482758620689</v>
      </c>
      <c r="N214" s="96">
        <f t="shared" si="77"/>
        <v>13.32830459770115</v>
      </c>
      <c r="P214" s="66"/>
      <c r="Q214" s="66"/>
      <c r="R214" s="66"/>
      <c r="S214" s="66"/>
      <c r="T214" s="66"/>
      <c r="U214" s="66"/>
      <c r="V214" s="66"/>
      <c r="W214" s="66"/>
      <c r="X214" s="66"/>
      <c r="Y214" s="66"/>
      <c r="Z214" s="66"/>
      <c r="AA214" s="66"/>
    </row>
    <row r="215" spans="1:27" x14ac:dyDescent="0.25">
      <c r="A215" s="2">
        <v>1994</v>
      </c>
      <c r="B215" s="32">
        <v>13.120689655172413</v>
      </c>
      <c r="C215" s="32">
        <v>13.853448275862068</v>
      </c>
      <c r="D215" s="32">
        <v>10.577586206896552</v>
      </c>
      <c r="E215" s="32">
        <v>13.353448275862069</v>
      </c>
      <c r="F215" s="32">
        <v>9.2413793103448274</v>
      </c>
      <c r="G215" s="32">
        <v>8.7155172413793096</v>
      </c>
      <c r="H215" s="32">
        <v>8.9224137931034484</v>
      </c>
      <c r="I215" s="32">
        <v>7.431034482758621</v>
      </c>
      <c r="J215" s="32">
        <v>7.6724137931034484</v>
      </c>
      <c r="K215" s="32">
        <v>5.7586206896551726</v>
      </c>
      <c r="L215" s="32">
        <v>4.7672413793103443</v>
      </c>
      <c r="M215" s="32">
        <v>7.7068965517241388</v>
      </c>
      <c r="N215" s="96">
        <f t="shared" si="77"/>
        <v>9.2600574712643677</v>
      </c>
      <c r="P215" s="66"/>
      <c r="Q215" s="66"/>
      <c r="R215" s="66"/>
      <c r="S215" s="66"/>
      <c r="T215" s="66"/>
      <c r="U215" s="66"/>
      <c r="V215" s="66"/>
      <c r="W215" s="66"/>
      <c r="X215" s="66"/>
      <c r="Y215" s="66"/>
      <c r="Z215" s="66"/>
      <c r="AA215" s="66"/>
    </row>
    <row r="216" spans="1:27" x14ac:dyDescent="0.25">
      <c r="A216" s="2">
        <v>1995</v>
      </c>
      <c r="B216" s="32">
        <v>11.905172413793103</v>
      </c>
      <c r="C216" s="32">
        <v>13.094827586206897</v>
      </c>
      <c r="D216" s="32">
        <v>13.862068965517242</v>
      </c>
      <c r="E216" s="32">
        <v>13.241379310344827</v>
      </c>
      <c r="F216" s="32">
        <v>11.017241379310345</v>
      </c>
      <c r="G216" s="32">
        <v>10.344827586206897</v>
      </c>
      <c r="H216" s="32">
        <v>6.1034482758620685</v>
      </c>
      <c r="I216" s="32">
        <v>9.2672413793103452</v>
      </c>
      <c r="J216" s="32">
        <v>11.017241379310345</v>
      </c>
      <c r="K216" s="32">
        <v>10.25</v>
      </c>
      <c r="L216" s="32">
        <v>8.7758620689655178</v>
      </c>
      <c r="M216" s="32">
        <v>9.5948275862068968</v>
      </c>
      <c r="N216" s="96">
        <f t="shared" si="77"/>
        <v>10.70617816091954</v>
      </c>
      <c r="P216" s="66"/>
      <c r="Q216" s="66"/>
      <c r="R216" s="66"/>
      <c r="S216" s="66"/>
      <c r="T216" s="66"/>
      <c r="U216" s="66"/>
      <c r="V216" s="66"/>
      <c r="W216" s="66"/>
      <c r="X216" s="66"/>
      <c r="Y216" s="66"/>
      <c r="Z216" s="66"/>
      <c r="AA216" s="66"/>
    </row>
    <row r="217" spans="1:27" x14ac:dyDescent="0.25">
      <c r="A217" s="2">
        <v>1996</v>
      </c>
      <c r="B217" s="32">
        <v>10.456896551724139</v>
      </c>
      <c r="C217" s="32">
        <v>12.21551724137931</v>
      </c>
      <c r="D217" s="32">
        <v>13.629310344827585</v>
      </c>
      <c r="E217" s="32">
        <v>12.172413793103448</v>
      </c>
      <c r="F217" s="32">
        <v>10.836206896551724</v>
      </c>
      <c r="G217" s="32">
        <v>10.413793103448276</v>
      </c>
      <c r="H217" s="32">
        <v>10.491379310344827</v>
      </c>
      <c r="I217" s="32">
        <v>12.793103448275863</v>
      </c>
      <c r="J217" s="32">
        <v>13.965517241379311</v>
      </c>
      <c r="K217" s="32">
        <v>13.25</v>
      </c>
      <c r="L217" s="32">
        <v>10.474137931034482</v>
      </c>
      <c r="M217" s="32">
        <v>11.689655172413794</v>
      </c>
      <c r="N217" s="96">
        <f t="shared" si="77"/>
        <v>11.865660919540227</v>
      </c>
      <c r="P217" s="66"/>
      <c r="Q217" s="66"/>
      <c r="R217" s="66"/>
      <c r="S217" s="66"/>
      <c r="T217" s="66"/>
      <c r="U217" s="66"/>
      <c r="V217" s="66"/>
      <c r="W217" s="66"/>
      <c r="X217" s="66"/>
      <c r="Y217" s="66"/>
      <c r="Z217" s="66"/>
      <c r="AA217" s="66"/>
    </row>
    <row r="218" spans="1:27" x14ac:dyDescent="0.25">
      <c r="A218" s="2">
        <v>1997</v>
      </c>
      <c r="B218" s="32">
        <v>15.094827586206897</v>
      </c>
      <c r="C218" s="32">
        <v>14.629310344827585</v>
      </c>
      <c r="D218" s="32">
        <v>17.120689655172413</v>
      </c>
      <c r="E218" s="32">
        <v>16.163793103448278</v>
      </c>
      <c r="F218" s="32">
        <v>13.146551724137931</v>
      </c>
      <c r="G218" s="32">
        <v>13.939655172413792</v>
      </c>
      <c r="H218" s="32">
        <v>13.681034482758621</v>
      </c>
      <c r="I218" s="32">
        <v>14.336206896551726</v>
      </c>
      <c r="J218" s="32">
        <v>13.25</v>
      </c>
      <c r="K218" s="32">
        <v>12.88793103448276</v>
      </c>
      <c r="L218" s="32">
        <v>11.353448275862068</v>
      </c>
      <c r="M218" s="32">
        <v>14.53448275862069</v>
      </c>
      <c r="N218" s="96">
        <f t="shared" si="77"/>
        <v>14.178160919540232</v>
      </c>
      <c r="P218" s="66"/>
      <c r="Q218" s="66"/>
      <c r="R218" s="66"/>
      <c r="S218" s="66"/>
      <c r="T218" s="66"/>
      <c r="U218" s="66"/>
      <c r="V218" s="66"/>
      <c r="W218" s="66"/>
      <c r="X218" s="66"/>
      <c r="Y218" s="66"/>
      <c r="Z218" s="66"/>
      <c r="AA218" s="66"/>
    </row>
    <row r="219" spans="1:27" x14ac:dyDescent="0.25">
      <c r="A219" s="2">
        <v>1998</v>
      </c>
      <c r="B219" s="32">
        <v>14.267241379310345</v>
      </c>
      <c r="C219" s="32">
        <v>15.043103448275863</v>
      </c>
      <c r="D219" s="32">
        <v>16.517241379310345</v>
      </c>
      <c r="E219" s="32">
        <v>16.077586206896552</v>
      </c>
      <c r="F219" s="32">
        <v>14.181034482758621</v>
      </c>
      <c r="G219" s="32">
        <v>11.827586206896552</v>
      </c>
      <c r="H219" s="32">
        <v>11.965517241379311</v>
      </c>
      <c r="I219" s="32">
        <v>11.767241379310345</v>
      </c>
      <c r="J219" s="32">
        <v>13.922413793103448</v>
      </c>
      <c r="K219" s="32">
        <v>12.568965517241381</v>
      </c>
      <c r="L219" s="32">
        <v>11.232758620689657</v>
      </c>
      <c r="M219" s="32">
        <v>10.293103448275863</v>
      </c>
      <c r="N219" s="96">
        <f t="shared" si="77"/>
        <v>13.305316091954026</v>
      </c>
      <c r="P219" s="66"/>
      <c r="Q219" s="66"/>
      <c r="R219" s="66"/>
      <c r="S219" s="66"/>
      <c r="T219" s="66"/>
      <c r="U219" s="66"/>
      <c r="V219" s="66"/>
      <c r="W219" s="66"/>
      <c r="X219" s="66"/>
      <c r="Y219" s="66"/>
      <c r="Z219" s="66"/>
      <c r="AA219" s="66"/>
    </row>
    <row r="220" spans="1:27" x14ac:dyDescent="0.25">
      <c r="A220" s="2">
        <v>1999</v>
      </c>
      <c r="B220" s="32">
        <v>15.250000000000002</v>
      </c>
      <c r="C220" s="32">
        <v>14.577586206896552</v>
      </c>
      <c r="D220" s="32">
        <v>16.189655172413794</v>
      </c>
      <c r="E220" s="32">
        <v>15.232758620689655</v>
      </c>
      <c r="F220" s="32">
        <v>13.112068965517242</v>
      </c>
      <c r="G220" s="32">
        <v>11.422413793103448</v>
      </c>
      <c r="H220" s="32">
        <v>11.336206896551724</v>
      </c>
      <c r="I220" s="32">
        <v>11.706896551724139</v>
      </c>
      <c r="J220" s="32"/>
      <c r="K220" s="32"/>
      <c r="L220" s="32"/>
      <c r="M220" s="32"/>
      <c r="N220" s="96"/>
      <c r="P220" s="66"/>
      <c r="Q220" s="66"/>
      <c r="R220" s="66"/>
      <c r="S220" s="66"/>
      <c r="T220" s="66"/>
      <c r="U220" s="66"/>
      <c r="V220" s="66"/>
      <c r="W220" s="66"/>
      <c r="X220" s="66"/>
      <c r="Y220" s="66"/>
      <c r="Z220" s="66"/>
      <c r="AA220" s="66"/>
    </row>
    <row r="221" spans="1:27" x14ac:dyDescent="0.25">
      <c r="A221" s="2">
        <v>2000</v>
      </c>
      <c r="B221" s="32">
        <v>14.181034482758621</v>
      </c>
      <c r="C221" s="32">
        <v>15.681034482758621</v>
      </c>
      <c r="D221" s="32">
        <v>16.03448275862069</v>
      </c>
      <c r="E221" s="32">
        <v>14.465517241379311</v>
      </c>
      <c r="F221" s="32">
        <v>10.594827586206897</v>
      </c>
      <c r="G221" s="32">
        <v>9.7327586206896566</v>
      </c>
      <c r="H221" s="32">
        <v>10.586206896551724</v>
      </c>
      <c r="I221" s="32">
        <v>10.232758620689657</v>
      </c>
      <c r="J221" s="32">
        <v>11.956896551724137</v>
      </c>
      <c r="K221" s="32">
        <v>10.698275862068966</v>
      </c>
      <c r="L221" s="32">
        <v>11.793103448275863</v>
      </c>
      <c r="M221" s="32">
        <v>10.448275862068966</v>
      </c>
      <c r="N221" s="96">
        <f t="shared" si="77"/>
        <v>12.20043103448276</v>
      </c>
      <c r="P221" s="66"/>
      <c r="Q221" s="66"/>
      <c r="R221" s="66"/>
      <c r="S221" s="66"/>
      <c r="T221" s="66"/>
      <c r="U221" s="66"/>
      <c r="V221" s="66"/>
      <c r="W221" s="66"/>
      <c r="X221" s="66"/>
      <c r="Y221" s="66"/>
      <c r="Z221" s="66"/>
      <c r="AA221" s="66"/>
    </row>
    <row r="222" spans="1:27" x14ac:dyDescent="0.25">
      <c r="A222" s="2">
        <v>2001</v>
      </c>
      <c r="B222" s="32">
        <v>12.672413793103448</v>
      </c>
      <c r="C222" s="32">
        <v>15.896551724137932</v>
      </c>
      <c r="D222" s="32">
        <v>16.586206896551726</v>
      </c>
      <c r="E222" s="32">
        <v>14.163793103448278</v>
      </c>
      <c r="F222" s="32">
        <v>12.318965517241381</v>
      </c>
      <c r="G222" s="32">
        <v>11.491379310344829</v>
      </c>
      <c r="H222" s="32">
        <v>10.405172413793103</v>
      </c>
      <c r="I222" s="32">
        <v>11.25</v>
      </c>
      <c r="J222" s="32">
        <v>12.112068965517242</v>
      </c>
      <c r="K222" s="32">
        <v>13.198275862068966</v>
      </c>
      <c r="L222" s="32">
        <v>13.275862068965518</v>
      </c>
      <c r="M222" s="32">
        <v>11.88793103448276</v>
      </c>
      <c r="N222" s="96">
        <f t="shared" si="77"/>
        <v>12.938218390804598</v>
      </c>
      <c r="P222" s="66"/>
      <c r="Q222" s="66"/>
      <c r="R222" s="66"/>
      <c r="S222" s="66"/>
      <c r="T222" s="66"/>
      <c r="U222" s="66"/>
      <c r="V222" s="66"/>
      <c r="W222" s="66"/>
      <c r="X222" s="66"/>
      <c r="Y222" s="66"/>
      <c r="Z222" s="66"/>
      <c r="AA222" s="66"/>
    </row>
    <row r="223" spans="1:27" x14ac:dyDescent="0.25">
      <c r="A223" s="2">
        <v>2002</v>
      </c>
      <c r="B223" s="32">
        <v>17.508620689655171</v>
      </c>
      <c r="C223" s="32">
        <v>18.396551724137932</v>
      </c>
      <c r="D223" s="32">
        <v>16.896551724137932</v>
      </c>
      <c r="E223" s="32">
        <v>15.724137931034484</v>
      </c>
      <c r="F223" s="32">
        <v>15.155172413793105</v>
      </c>
      <c r="G223" s="32">
        <v>10.431034482758621</v>
      </c>
      <c r="H223" s="32">
        <v>10.758620689655173</v>
      </c>
      <c r="I223" s="32">
        <v>11.301724137931034</v>
      </c>
      <c r="J223" s="32">
        <v>11.913793103448276</v>
      </c>
      <c r="K223" s="32">
        <v>11.517241379310345</v>
      </c>
      <c r="L223" s="32">
        <v>10.370689655172415</v>
      </c>
      <c r="M223" s="32">
        <v>13.956896551724139</v>
      </c>
      <c r="N223" s="96">
        <f t="shared" si="77"/>
        <v>13.660919540229886</v>
      </c>
      <c r="P223" s="66"/>
      <c r="Q223" s="66"/>
      <c r="R223" s="66"/>
      <c r="S223" s="66"/>
      <c r="T223" s="66"/>
      <c r="U223" s="66"/>
      <c r="V223" s="66"/>
      <c r="W223" s="66"/>
      <c r="X223" s="66"/>
      <c r="Y223" s="66"/>
      <c r="Z223" s="66"/>
      <c r="AA223" s="66"/>
    </row>
    <row r="224" spans="1:27" x14ac:dyDescent="0.25">
      <c r="A224" s="2">
        <v>2003</v>
      </c>
      <c r="B224" s="32">
        <v>12.517241379310343</v>
      </c>
      <c r="C224" s="32">
        <v>13.905172413793105</v>
      </c>
      <c r="D224" s="32">
        <v>13.094827586206897</v>
      </c>
      <c r="E224" s="32">
        <v>15.051724137931034</v>
      </c>
      <c r="F224" s="32">
        <v>11.482758620689655</v>
      </c>
      <c r="G224" s="32">
        <v>10.336206896551724</v>
      </c>
      <c r="H224" s="32">
        <v>12.344827586206897</v>
      </c>
      <c r="I224" s="32">
        <v>11.068965517241381</v>
      </c>
      <c r="J224" s="32">
        <v>9.862068965517242</v>
      </c>
      <c r="K224" s="32">
        <v>12.5</v>
      </c>
      <c r="L224" s="32">
        <v>11.931034482758621</v>
      </c>
      <c r="M224" s="32">
        <v>13.655172413793105</v>
      </c>
      <c r="N224" s="96">
        <f t="shared" si="77"/>
        <v>12.3125</v>
      </c>
      <c r="P224" s="66"/>
      <c r="Q224" s="66"/>
      <c r="R224" s="66"/>
      <c r="S224" s="66"/>
      <c r="T224" s="66"/>
      <c r="U224" s="66"/>
      <c r="V224" s="66"/>
      <c r="W224" s="66"/>
      <c r="X224" s="66"/>
      <c r="Y224" s="66"/>
      <c r="Z224" s="66"/>
      <c r="AA224" s="66"/>
    </row>
    <row r="225" spans="1:27" x14ac:dyDescent="0.25">
      <c r="A225" s="2">
        <v>2004</v>
      </c>
      <c r="B225" s="32">
        <v>13.603448275862071</v>
      </c>
      <c r="C225" s="32">
        <v>15.017241379310345</v>
      </c>
      <c r="D225" s="32">
        <v>15.077586206896553</v>
      </c>
      <c r="E225" s="32">
        <v>14.103448275862069</v>
      </c>
      <c r="F225" s="32">
        <v>11.577586206896553</v>
      </c>
      <c r="G225" s="32">
        <v>10.594827586206897</v>
      </c>
      <c r="H225" s="32">
        <v>9.7758620689655178</v>
      </c>
      <c r="I225" s="32">
        <v>9.5258620689655178</v>
      </c>
      <c r="J225" s="32">
        <v>12.896551724137931</v>
      </c>
      <c r="K225" s="32">
        <v>12.689655172413792</v>
      </c>
      <c r="L225" s="32">
        <v>10.370689655172415</v>
      </c>
      <c r="M225" s="32">
        <v>13.620689655172415</v>
      </c>
      <c r="N225" s="96">
        <f t="shared" si="77"/>
        <v>12.404454022988508</v>
      </c>
      <c r="P225" s="66"/>
      <c r="Q225" s="66"/>
      <c r="R225" s="66"/>
      <c r="S225" s="66"/>
      <c r="T225" s="66"/>
      <c r="U225" s="66"/>
      <c r="V225" s="66"/>
      <c r="W225" s="66"/>
      <c r="X225" s="66"/>
      <c r="Y225" s="66"/>
      <c r="Z225" s="66"/>
      <c r="AA225" s="66"/>
    </row>
    <row r="226" spans="1:27" x14ac:dyDescent="0.25">
      <c r="A226" s="2">
        <v>2005</v>
      </c>
      <c r="B226" s="32"/>
      <c r="C226" s="32"/>
      <c r="D226" s="32"/>
      <c r="E226" s="32">
        <v>14.672413793103448</v>
      </c>
      <c r="F226" s="32"/>
      <c r="G226" s="32">
        <v>10.689655172413794</v>
      </c>
      <c r="H226" s="32">
        <v>8.7844827586206904</v>
      </c>
      <c r="I226" s="32">
        <v>8.862068965517242</v>
      </c>
      <c r="J226" s="32">
        <v>9.0344827586206904</v>
      </c>
      <c r="K226" s="32">
        <v>11.370689655172415</v>
      </c>
      <c r="L226" s="32">
        <v>10.327586206896552</v>
      </c>
      <c r="M226" s="32">
        <v>13.258620689655174</v>
      </c>
      <c r="N226" s="96"/>
      <c r="P226" s="66"/>
      <c r="Q226" s="66"/>
      <c r="R226" s="66"/>
      <c r="S226" s="66"/>
      <c r="T226" s="66"/>
      <c r="U226" s="66"/>
      <c r="V226" s="66"/>
      <c r="W226" s="66"/>
      <c r="X226" s="66"/>
      <c r="Y226" s="66"/>
      <c r="Z226" s="66"/>
      <c r="AA226" s="66"/>
    </row>
    <row r="227" spans="1:27" x14ac:dyDescent="0.25">
      <c r="A227" s="2">
        <v>2006</v>
      </c>
      <c r="B227" s="32">
        <v>12.120689655172413</v>
      </c>
      <c r="C227" s="32">
        <v>14.586206896551724</v>
      </c>
      <c r="D227" s="32">
        <v>15.689655172413794</v>
      </c>
      <c r="E227" s="32">
        <v>14.991379310344829</v>
      </c>
      <c r="F227" s="32">
        <v>9.681034482758621</v>
      </c>
      <c r="G227" s="32">
        <v>10.241379310344827</v>
      </c>
      <c r="H227" s="32">
        <v>9.706896551724137</v>
      </c>
      <c r="I227" s="32">
        <v>10.508620689655173</v>
      </c>
      <c r="J227" s="32">
        <v>7.6206896551724146</v>
      </c>
      <c r="K227" s="32">
        <v>8.9827586206896548</v>
      </c>
      <c r="L227" s="32">
        <v>10.439655172413794</v>
      </c>
      <c r="M227" s="32">
        <v>13.905172413793105</v>
      </c>
      <c r="N227" s="96">
        <f t="shared" si="77"/>
        <v>11.539511494252872</v>
      </c>
      <c r="P227" s="66"/>
      <c r="Q227" s="66"/>
      <c r="R227" s="66"/>
      <c r="S227" s="66"/>
      <c r="T227" s="66"/>
      <c r="U227" s="66"/>
      <c r="V227" s="66"/>
      <c r="W227" s="66"/>
      <c r="X227" s="66"/>
      <c r="Y227" s="66"/>
      <c r="Z227" s="66"/>
      <c r="AA227" s="66"/>
    </row>
    <row r="228" spans="1:27" x14ac:dyDescent="0.25">
      <c r="A228" s="2">
        <v>2007</v>
      </c>
      <c r="B228" s="32">
        <v>16.008620689655171</v>
      </c>
      <c r="C228" s="32">
        <v>17</v>
      </c>
      <c r="D228" s="32">
        <v>17.327586206896552</v>
      </c>
      <c r="E228" s="32">
        <v>15.232758620689655</v>
      </c>
      <c r="F228" s="32">
        <v>13.327586206896552</v>
      </c>
      <c r="G228" s="32">
        <v>11.879310344827587</v>
      </c>
      <c r="H228" s="32">
        <v>10.956896551724137</v>
      </c>
      <c r="I228" s="32">
        <v>7.9396551724137927</v>
      </c>
      <c r="J228" s="32">
        <v>9.0258620689655178</v>
      </c>
      <c r="K228" s="32">
        <v>9.3103448275862064</v>
      </c>
      <c r="L228" s="32">
        <v>7.4396551724137927</v>
      </c>
      <c r="M228" s="32">
        <v>8.2844827586206886</v>
      </c>
      <c r="N228" s="96">
        <f t="shared" si="77"/>
        <v>11.977729885057471</v>
      </c>
      <c r="P228" s="66"/>
      <c r="Q228" s="66"/>
      <c r="R228" s="66"/>
      <c r="S228" s="66"/>
      <c r="T228" s="66"/>
      <c r="U228" s="66"/>
      <c r="V228" s="66"/>
      <c r="W228" s="66"/>
      <c r="X228" s="66"/>
      <c r="Y228" s="66"/>
      <c r="Z228" s="66"/>
      <c r="AA228" s="66"/>
    </row>
    <row r="229" spans="1:27" x14ac:dyDescent="0.25">
      <c r="A229" s="2">
        <v>2008</v>
      </c>
      <c r="B229" s="32">
        <v>10.827586206896552</v>
      </c>
      <c r="C229" s="32">
        <v>10.801724137931034</v>
      </c>
      <c r="D229" s="32">
        <v>12.043103448275861</v>
      </c>
      <c r="E229" s="32">
        <v>11.344827586206897</v>
      </c>
      <c r="F229" s="32">
        <v>9.2327586206896548</v>
      </c>
      <c r="G229" s="32">
        <v>10.956896551724137</v>
      </c>
      <c r="H229" s="32">
        <v>7.362068965517242</v>
      </c>
      <c r="I229" s="32">
        <v>11.163793103448276</v>
      </c>
      <c r="J229" s="32">
        <v>15.448275862068964</v>
      </c>
      <c r="K229" s="32">
        <v>13.318965517241379</v>
      </c>
      <c r="L229" s="32">
        <v>9.9396551724137936</v>
      </c>
      <c r="M229" s="32">
        <v>14.474137931034484</v>
      </c>
      <c r="N229" s="96">
        <f t="shared" si="77"/>
        <v>11.40948275862069</v>
      </c>
      <c r="P229" s="66"/>
      <c r="Q229" s="66"/>
      <c r="R229" s="66"/>
      <c r="S229" s="66"/>
      <c r="T229" s="66"/>
      <c r="U229" s="66"/>
      <c r="V229" s="66"/>
      <c r="W229" s="66"/>
      <c r="X229" s="66"/>
      <c r="Y229" s="66"/>
      <c r="Z229" s="66"/>
      <c r="AA229" s="66"/>
    </row>
    <row r="230" spans="1:27" x14ac:dyDescent="0.25">
      <c r="A230" s="2">
        <v>2009</v>
      </c>
      <c r="B230" s="32">
        <v>12.267241379310347</v>
      </c>
      <c r="C230" s="32">
        <v>10.232758620689657</v>
      </c>
      <c r="D230" s="32">
        <v>11.043103448275861</v>
      </c>
      <c r="E230" s="32">
        <v>10.224137931034482</v>
      </c>
      <c r="F230" s="32">
        <v>8.0344827586206904</v>
      </c>
      <c r="G230" s="32">
        <v>8.0172413793103452</v>
      </c>
      <c r="H230" s="32">
        <v>7.3017241379310347</v>
      </c>
      <c r="I230" s="32">
        <v>6.2068965517241379</v>
      </c>
      <c r="J230" s="32">
        <v>9.5948275862068968</v>
      </c>
      <c r="K230" s="32">
        <v>7.7672413793103443</v>
      </c>
      <c r="L230" s="32">
        <v>7.3793103448275863</v>
      </c>
      <c r="M230" s="32">
        <v>10.379310344827587</v>
      </c>
      <c r="N230" s="96">
        <f t="shared" si="77"/>
        <v>9.0373563218390824</v>
      </c>
      <c r="P230" s="66"/>
      <c r="Q230" s="66"/>
      <c r="R230" s="66"/>
      <c r="S230" s="66"/>
      <c r="T230" s="66"/>
      <c r="U230" s="66"/>
      <c r="V230" s="66"/>
      <c r="W230" s="66"/>
      <c r="X230" s="66"/>
      <c r="Y230" s="66"/>
      <c r="Z230" s="66"/>
      <c r="AA230" s="66"/>
    </row>
    <row r="231" spans="1:27" x14ac:dyDescent="0.25">
      <c r="A231" s="2">
        <v>2010</v>
      </c>
      <c r="B231" s="32">
        <v>12.03448275862069</v>
      </c>
      <c r="C231" s="32">
        <v>9.7586206896551726</v>
      </c>
      <c r="D231" s="32">
        <v>12.060344827586208</v>
      </c>
      <c r="E231" s="32">
        <v>11.862068965517242</v>
      </c>
      <c r="F231" s="32">
        <v>10.517241379310345</v>
      </c>
      <c r="G231" s="32">
        <v>12.008620689655174</v>
      </c>
      <c r="H231" s="32">
        <v>11.939655172413794</v>
      </c>
      <c r="I231" s="32">
        <v>14.241379310344827</v>
      </c>
      <c r="J231" s="32">
        <v>14.629310344827585</v>
      </c>
      <c r="K231" s="32">
        <v>11.413793103448278</v>
      </c>
      <c r="L231" s="32">
        <v>11.405172413793105</v>
      </c>
      <c r="M231" s="32">
        <v>9.8275862068965516</v>
      </c>
      <c r="N231" s="96">
        <f t="shared" si="77"/>
        <v>11.808189655172415</v>
      </c>
      <c r="P231" s="66"/>
      <c r="Q231" s="66"/>
      <c r="R231" s="66"/>
      <c r="S231" s="66"/>
      <c r="T231" s="66"/>
      <c r="U231" s="66"/>
      <c r="V231" s="66"/>
      <c r="W231" s="66"/>
      <c r="X231" s="66"/>
      <c r="Y231" s="66"/>
      <c r="Z231" s="66"/>
      <c r="AA231" s="66"/>
    </row>
    <row r="232" spans="1:27" x14ac:dyDescent="0.25">
      <c r="A232" s="2">
        <v>2011</v>
      </c>
      <c r="B232" s="32">
        <v>14.775862068965518</v>
      </c>
      <c r="C232" s="32">
        <v>18.03448275862069</v>
      </c>
      <c r="D232" s="32">
        <v>18.896551724137932</v>
      </c>
      <c r="E232" s="32">
        <v>16.353448275862068</v>
      </c>
      <c r="F232" s="32">
        <v>15.155172413793105</v>
      </c>
      <c r="G232" s="32">
        <v>11.92241379310345</v>
      </c>
      <c r="H232" s="32">
        <v>10.758620689655173</v>
      </c>
      <c r="I232" s="32">
        <v>13.370689655172415</v>
      </c>
      <c r="J232" s="32">
        <v>13.13793103448276</v>
      </c>
      <c r="K232" s="32">
        <v>12.53448275862069</v>
      </c>
      <c r="L232" s="32">
        <v>11.603448275862069</v>
      </c>
      <c r="M232" s="32">
        <v>11.405172413793105</v>
      </c>
      <c r="N232" s="96">
        <f t="shared" si="77"/>
        <v>13.995689655172415</v>
      </c>
      <c r="P232" s="66"/>
      <c r="Q232" s="66"/>
      <c r="R232" s="66"/>
      <c r="S232" s="66"/>
      <c r="T232" s="66"/>
      <c r="U232" s="66"/>
      <c r="V232" s="66"/>
      <c r="W232" s="66"/>
      <c r="X232" s="66"/>
      <c r="Y232" s="66"/>
      <c r="Z232" s="66"/>
      <c r="AA232" s="66"/>
    </row>
    <row r="233" spans="1:27" x14ac:dyDescent="0.25">
      <c r="A233" s="2">
        <v>2012</v>
      </c>
      <c r="B233" s="32">
        <v>16.827586206896552</v>
      </c>
      <c r="C233" s="32">
        <v>17.439655172413794</v>
      </c>
      <c r="D233" s="32">
        <v>16.224137931034484</v>
      </c>
      <c r="E233" s="32">
        <v>16.077586206896552</v>
      </c>
      <c r="F233" s="32">
        <v>13.431034482758623</v>
      </c>
      <c r="G233" s="32">
        <v>12.03448275862069</v>
      </c>
      <c r="H233" s="32">
        <v>11.396551724137931</v>
      </c>
      <c r="I233" s="32">
        <v>12.732758620689655</v>
      </c>
      <c r="J233" s="32">
        <v>12.405172413793105</v>
      </c>
      <c r="K233" s="32">
        <v>12.353448275862071</v>
      </c>
      <c r="L233" s="32">
        <v>11.353448275862068</v>
      </c>
      <c r="M233" s="32">
        <v>14.120689655172415</v>
      </c>
      <c r="N233" s="96">
        <f t="shared" si="77"/>
        <v>13.866379310344827</v>
      </c>
      <c r="P233" s="66"/>
      <c r="Q233" s="66"/>
      <c r="R233" s="66"/>
      <c r="S233" s="66"/>
      <c r="T233" s="66"/>
      <c r="U233" s="66"/>
      <c r="V233" s="66"/>
      <c r="W233" s="66"/>
      <c r="X233" s="66"/>
      <c r="Y233" s="66"/>
      <c r="Z233" s="66"/>
      <c r="AA233" s="66"/>
    </row>
    <row r="234" spans="1:27" x14ac:dyDescent="0.25">
      <c r="A234" s="2">
        <v>2013</v>
      </c>
      <c r="B234" s="32">
        <v>17.896551724137932</v>
      </c>
      <c r="C234" s="32">
        <v>18.387931034482762</v>
      </c>
      <c r="D234" s="32">
        <v>14.71551724137931</v>
      </c>
      <c r="E234" s="32">
        <v>15.982758620689657</v>
      </c>
      <c r="F234" s="32">
        <v>11.862068965517242</v>
      </c>
      <c r="G234" s="32">
        <v>11.137931034482758</v>
      </c>
      <c r="H234" s="32">
        <v>11.353448275862068</v>
      </c>
      <c r="I234" s="32">
        <v>12.327586206896552</v>
      </c>
      <c r="J234" s="32">
        <v>12.413793103448276</v>
      </c>
      <c r="K234" s="32"/>
      <c r="L234" s="32">
        <v>3.4741379310344827</v>
      </c>
      <c r="M234" s="32">
        <v>14.163793103448278</v>
      </c>
      <c r="N234" s="96">
        <f t="shared" si="77"/>
        <v>13.065047021943576</v>
      </c>
      <c r="P234" s="66"/>
      <c r="Q234" s="66"/>
      <c r="R234" s="66"/>
      <c r="S234" s="66"/>
      <c r="T234" s="66"/>
      <c r="U234" s="66"/>
      <c r="V234" s="66"/>
      <c r="W234" s="66"/>
      <c r="X234" s="66"/>
      <c r="Y234" s="66"/>
      <c r="Z234" s="66"/>
      <c r="AA234" s="66"/>
    </row>
    <row r="235" spans="1:27" x14ac:dyDescent="0.25">
      <c r="A235" s="2">
        <v>2014</v>
      </c>
      <c r="B235" s="32"/>
    </row>
    <row r="236" spans="1:27" x14ac:dyDescent="0.25">
      <c r="A236" s="2">
        <v>2015</v>
      </c>
      <c r="B236" s="32"/>
      <c r="C236" s="32"/>
      <c r="D236" s="32">
        <v>15.567</v>
      </c>
      <c r="E236" s="32">
        <v>15.805</v>
      </c>
      <c r="F236" s="32">
        <v>10.901</v>
      </c>
      <c r="G236" s="32">
        <v>11.914</v>
      </c>
      <c r="H236" s="32">
        <v>11.842000000000001</v>
      </c>
      <c r="I236" s="32">
        <v>12.638</v>
      </c>
      <c r="J236" s="32">
        <v>12.88</v>
      </c>
      <c r="K236" s="32">
        <v>12.928000000000001</v>
      </c>
      <c r="L236" s="32">
        <v>12.371</v>
      </c>
      <c r="M236" s="32">
        <v>14.75</v>
      </c>
    </row>
    <row r="237" spans="1:27" x14ac:dyDescent="0.25">
      <c r="A237" s="2">
        <v>2016</v>
      </c>
      <c r="B237" s="32">
        <v>16.504000000000001</v>
      </c>
      <c r="C237" s="32">
        <v>16.911999999999999</v>
      </c>
      <c r="D237" s="32">
        <v>15.462</v>
      </c>
      <c r="E237" s="32">
        <v>16.311</v>
      </c>
      <c r="F237" s="32">
        <v>12.522</v>
      </c>
      <c r="G237" s="32">
        <v>10.131</v>
      </c>
      <c r="H237" s="32">
        <v>9.6210000000000004</v>
      </c>
      <c r="I237" s="32">
        <v>11.441000000000001</v>
      </c>
      <c r="J237" s="32">
        <v>11.678000000000001</v>
      </c>
      <c r="K237" s="32">
        <v>12.064</v>
      </c>
      <c r="L237" s="32">
        <v>10.489000000000001</v>
      </c>
      <c r="M237" s="32">
        <v>14.425000000000001</v>
      </c>
      <c r="N237" s="96">
        <f t="shared" ref="N237:N241" si="78">AVERAGE(B237:M237)</f>
        <v>13.13</v>
      </c>
    </row>
    <row r="238" spans="1:27" x14ac:dyDescent="0.25">
      <c r="A238" s="2">
        <v>2017</v>
      </c>
      <c r="B238" s="32">
        <v>18.638000000000002</v>
      </c>
      <c r="C238" s="32">
        <v>18.491</v>
      </c>
      <c r="D238" s="32">
        <v>18.600000000000001</v>
      </c>
      <c r="E238" s="32">
        <v>16.431000000000001</v>
      </c>
      <c r="F238" s="32">
        <v>11.94</v>
      </c>
      <c r="G238" s="32">
        <v>9.7430000000000003</v>
      </c>
      <c r="H238" s="32">
        <v>9.5820000000000007</v>
      </c>
      <c r="I238" s="32">
        <v>11.679</v>
      </c>
      <c r="J238" s="32">
        <v>13.204000000000001</v>
      </c>
      <c r="K238" s="32">
        <v>12.657</v>
      </c>
      <c r="L238" s="32">
        <v>13.117000000000001</v>
      </c>
      <c r="M238" s="32">
        <v>14.471</v>
      </c>
      <c r="N238" s="96">
        <f t="shared" si="78"/>
        <v>14.046083333333335</v>
      </c>
    </row>
    <row r="239" spans="1:27" x14ac:dyDescent="0.25">
      <c r="A239" s="2">
        <v>2018</v>
      </c>
      <c r="B239" s="32">
        <v>14.609</v>
      </c>
      <c r="C239" s="32">
        <v>19.427</v>
      </c>
      <c r="D239" s="32">
        <v>17.152000000000001</v>
      </c>
      <c r="E239" s="32">
        <v>16.459</v>
      </c>
      <c r="F239" s="32">
        <v>13.432</v>
      </c>
      <c r="G239" s="32">
        <v>11.015000000000001</v>
      </c>
      <c r="H239" s="32">
        <v>12.464</v>
      </c>
      <c r="I239" s="32">
        <v>13.047000000000001</v>
      </c>
      <c r="J239" s="32">
        <v>12.692</v>
      </c>
      <c r="K239" s="32">
        <v>14.285</v>
      </c>
      <c r="L239" s="32">
        <v>13.442</v>
      </c>
      <c r="M239" s="32">
        <v>18.266999999999999</v>
      </c>
      <c r="N239" s="96">
        <f t="shared" si="78"/>
        <v>14.690916666666666</v>
      </c>
    </row>
    <row r="240" spans="1:27" x14ac:dyDescent="0.25">
      <c r="A240" s="2">
        <v>2019</v>
      </c>
      <c r="B240" s="32">
        <v>17.742000000000001</v>
      </c>
      <c r="C240" s="32">
        <v>16.701000000000001</v>
      </c>
      <c r="D240" s="32">
        <v>16.643999999999998</v>
      </c>
      <c r="E240" s="32">
        <v>17.803000000000001</v>
      </c>
      <c r="F240" s="32">
        <v>13.569000000000001</v>
      </c>
      <c r="G240" s="32">
        <v>12.090999999999999</v>
      </c>
      <c r="H240" s="32">
        <v>12.72</v>
      </c>
      <c r="I240" s="32">
        <v>12.936999999999999</v>
      </c>
      <c r="J240" s="32">
        <v>12.635999999999999</v>
      </c>
      <c r="K240" s="32">
        <v>13.23</v>
      </c>
      <c r="L240" s="32">
        <v>13.907</v>
      </c>
      <c r="M240" s="32">
        <v>14.401</v>
      </c>
      <c r="N240" s="96">
        <f t="shared" si="78"/>
        <v>14.531750000000001</v>
      </c>
    </row>
    <row r="241" spans="1:27" x14ac:dyDescent="0.25">
      <c r="A241" s="2">
        <v>2020</v>
      </c>
      <c r="B241" s="32">
        <v>17.209</v>
      </c>
      <c r="C241" s="32">
        <v>17.54</v>
      </c>
      <c r="D241" s="32">
        <v>19.161999999999999</v>
      </c>
      <c r="E241" s="32">
        <v>16.693000000000001</v>
      </c>
      <c r="F241" s="32">
        <v>13.842000000000001</v>
      </c>
      <c r="G241" s="32">
        <v>11.028</v>
      </c>
      <c r="H241" s="32">
        <v>11.552</v>
      </c>
      <c r="I241" s="32">
        <v>11.94</v>
      </c>
      <c r="J241" s="32">
        <v>13.531000000000001</v>
      </c>
      <c r="K241" s="32">
        <v>13.571</v>
      </c>
      <c r="L241" s="32">
        <v>13.047000000000001</v>
      </c>
      <c r="M241" s="32">
        <v>15.225</v>
      </c>
      <c r="N241" s="96">
        <f t="shared" si="78"/>
        <v>14.528333333333334</v>
      </c>
    </row>
    <row r="243" spans="1:27" x14ac:dyDescent="0.25">
      <c r="A243" s="25" t="s">
        <v>96</v>
      </c>
      <c r="B243" s="32">
        <f t="shared" ref="B243:N243" si="79">AVERAGE(B202:B241)</f>
        <v>14.732160298229262</v>
      </c>
      <c r="C243" s="32">
        <f t="shared" si="79"/>
        <v>15.723726933830381</v>
      </c>
      <c r="D243" s="32">
        <f t="shared" si="79"/>
        <v>15.948296733212343</v>
      </c>
      <c r="E243" s="32">
        <f t="shared" si="79"/>
        <v>15.341563218390807</v>
      </c>
      <c r="F243" s="32">
        <f t="shared" si="79"/>
        <v>12.74566606170599</v>
      </c>
      <c r="G243" s="32">
        <f t="shared" si="79"/>
        <v>11.40162511052166</v>
      </c>
      <c r="H243" s="32">
        <f t="shared" si="79"/>
        <v>11.129663129973476</v>
      </c>
      <c r="I243" s="32">
        <f t="shared" si="79"/>
        <v>11.625135278514589</v>
      </c>
      <c r="J243" s="32">
        <f t="shared" si="79"/>
        <v>12.160171506352087</v>
      </c>
      <c r="K243" s="32">
        <f t="shared" si="79"/>
        <v>11.615624417520973</v>
      </c>
      <c r="L243" s="32">
        <f t="shared" si="79"/>
        <v>10.886630671506351</v>
      </c>
      <c r="M243" s="32">
        <f t="shared" si="79"/>
        <v>12.698621597096192</v>
      </c>
      <c r="N243" s="96">
        <f t="shared" si="79"/>
        <v>13.012512880239177</v>
      </c>
    </row>
    <row r="244" spans="1:27" x14ac:dyDescent="0.25">
      <c r="A244" s="25" t="s">
        <v>97</v>
      </c>
      <c r="B244" s="32">
        <f t="shared" ref="B244:N244" si="80">STDEV(B202:B241)</f>
        <v>2.4087252648350179</v>
      </c>
      <c r="C244" s="32">
        <f t="shared" si="80"/>
        <v>2.6152017561212908</v>
      </c>
      <c r="D244" s="32">
        <f t="shared" si="80"/>
        <v>2.698876081648335</v>
      </c>
      <c r="E244" s="32">
        <f t="shared" si="80"/>
        <v>2.1718751375857699</v>
      </c>
      <c r="F244" s="32">
        <f t="shared" si="80"/>
        <v>2.3782629285921151</v>
      </c>
      <c r="G244" s="32">
        <f t="shared" si="80"/>
        <v>2.1959359904938776</v>
      </c>
      <c r="H244" s="32">
        <f t="shared" si="80"/>
        <v>2.5109662231687957</v>
      </c>
      <c r="I244" s="32">
        <f t="shared" si="80"/>
        <v>2.4054471971180051</v>
      </c>
      <c r="J244" s="32">
        <f t="shared" si="80"/>
        <v>2.0591138391041222</v>
      </c>
      <c r="K244" s="32">
        <f t="shared" si="80"/>
        <v>1.9308799630087319</v>
      </c>
      <c r="L244" s="32">
        <f t="shared" si="80"/>
        <v>2.3700601618119825</v>
      </c>
      <c r="M244" s="32">
        <f t="shared" si="80"/>
        <v>2.3221516750353466</v>
      </c>
      <c r="N244" s="96">
        <f t="shared" si="80"/>
        <v>1.7976513140183616</v>
      </c>
    </row>
    <row r="245" spans="1:27" x14ac:dyDescent="0.25">
      <c r="A245" s="25" t="s">
        <v>98</v>
      </c>
      <c r="B245" s="32">
        <f t="shared" ref="B245:N245" si="81">B244/B243*100</f>
        <v>16.350115774429469</v>
      </c>
      <c r="C245" s="32">
        <f t="shared" si="81"/>
        <v>16.6322002864</v>
      </c>
      <c r="D245" s="32">
        <f t="shared" si="81"/>
        <v>16.922660311605082</v>
      </c>
      <c r="E245" s="32">
        <f t="shared" si="81"/>
        <v>14.156804666308185</v>
      </c>
      <c r="F245" s="32">
        <f t="shared" si="81"/>
        <v>18.659385214379203</v>
      </c>
      <c r="G245" s="32">
        <f t="shared" si="81"/>
        <v>19.259850847642952</v>
      </c>
      <c r="H245" s="32">
        <f t="shared" si="81"/>
        <v>22.561026275866983</v>
      </c>
      <c r="I245" s="32">
        <f t="shared" si="81"/>
        <v>20.691778112584363</v>
      </c>
      <c r="J245" s="32">
        <f t="shared" si="81"/>
        <v>16.93326313718936</v>
      </c>
      <c r="K245" s="32">
        <f t="shared" si="81"/>
        <v>16.623126692149228</v>
      </c>
      <c r="L245" s="32">
        <f t="shared" si="81"/>
        <v>21.7703735281032</v>
      </c>
      <c r="M245" s="32">
        <f t="shared" si="81"/>
        <v>18.286643611510996</v>
      </c>
      <c r="N245" s="96">
        <f t="shared" si="81"/>
        <v>13.814789891568738</v>
      </c>
    </row>
    <row r="246" spans="1:27" x14ac:dyDescent="0.25">
      <c r="A246" s="25" t="s">
        <v>99</v>
      </c>
      <c r="B246" s="32">
        <f t="shared" ref="B246:N246" si="82">MIN(B202:B241)</f>
        <v>10.456896551724139</v>
      </c>
      <c r="C246" s="32">
        <f t="shared" si="82"/>
        <v>9.7586206896551726</v>
      </c>
      <c r="D246" s="32">
        <f t="shared" si="82"/>
        <v>10.28448275862069</v>
      </c>
      <c r="E246" s="32">
        <f t="shared" si="82"/>
        <v>10.224137931034482</v>
      </c>
      <c r="F246" s="32">
        <f t="shared" si="82"/>
        <v>8.0344827586206904</v>
      </c>
      <c r="G246" s="32">
        <f t="shared" si="82"/>
        <v>7.6896551724137936</v>
      </c>
      <c r="H246" s="32">
        <f t="shared" si="82"/>
        <v>6.1034482758620685</v>
      </c>
      <c r="I246" s="32">
        <f t="shared" si="82"/>
        <v>6.2068965517241379</v>
      </c>
      <c r="J246" s="32">
        <f t="shared" si="82"/>
        <v>7.6206896551724146</v>
      </c>
      <c r="K246" s="32">
        <f t="shared" si="82"/>
        <v>5.7586206896551726</v>
      </c>
      <c r="L246" s="32">
        <f t="shared" si="82"/>
        <v>3.4741379310344827</v>
      </c>
      <c r="M246" s="32">
        <f t="shared" si="82"/>
        <v>7.6982758620689653</v>
      </c>
      <c r="N246" s="96">
        <f t="shared" si="82"/>
        <v>9.0373563218390824</v>
      </c>
    </row>
    <row r="247" spans="1:27" x14ac:dyDescent="0.25">
      <c r="A247" s="25" t="s">
        <v>100</v>
      </c>
      <c r="B247" s="32">
        <f t="shared" ref="B247:N247" si="83">MAX(B202:B241)</f>
        <v>19.344827586206897</v>
      </c>
      <c r="C247" s="32">
        <f t="shared" si="83"/>
        <v>22.474137931034484</v>
      </c>
      <c r="D247" s="32">
        <f t="shared" si="83"/>
        <v>24.870689655172413</v>
      </c>
      <c r="E247" s="32">
        <f t="shared" si="83"/>
        <v>23.482758620689655</v>
      </c>
      <c r="F247" s="32">
        <f t="shared" si="83"/>
        <v>19.913793103448278</v>
      </c>
      <c r="G247" s="32">
        <f t="shared" si="83"/>
        <v>20.78448275862069</v>
      </c>
      <c r="H247" s="32">
        <f t="shared" si="83"/>
        <v>21.06034482758621</v>
      </c>
      <c r="I247" s="32">
        <f t="shared" si="83"/>
        <v>19.396551724137932</v>
      </c>
      <c r="J247" s="32">
        <f t="shared" si="83"/>
        <v>15.448275862068964</v>
      </c>
      <c r="K247" s="32">
        <f t="shared" si="83"/>
        <v>14.431034482758621</v>
      </c>
      <c r="L247" s="32">
        <f t="shared" si="83"/>
        <v>15.689655172413794</v>
      </c>
      <c r="M247" s="32">
        <f t="shared" si="83"/>
        <v>18.266999999999999</v>
      </c>
      <c r="N247" s="96">
        <f t="shared" si="83"/>
        <v>18.370689655172416</v>
      </c>
    </row>
    <row r="248" spans="1:27" x14ac:dyDescent="0.25">
      <c r="A248" s="25" t="s">
        <v>101</v>
      </c>
      <c r="B248" s="32">
        <f t="shared" ref="B248:N248" si="84">QUARTILE(B202:B241,1)</f>
        <v>12.672413793103448</v>
      </c>
      <c r="C248" s="32">
        <f t="shared" si="84"/>
        <v>14.577586206896552</v>
      </c>
      <c r="D248" s="32">
        <f t="shared" si="84"/>
        <v>14.931034482758621</v>
      </c>
      <c r="E248" s="32">
        <f t="shared" si="84"/>
        <v>14.314655172413794</v>
      </c>
      <c r="F248" s="32">
        <f t="shared" si="84"/>
        <v>11.086206896551724</v>
      </c>
      <c r="G248" s="32">
        <f t="shared" si="84"/>
        <v>10.34051724137931</v>
      </c>
      <c r="H248" s="32">
        <f t="shared" si="84"/>
        <v>9.6639482758620687</v>
      </c>
      <c r="I248" s="32">
        <f t="shared" si="84"/>
        <v>10.370689655172415</v>
      </c>
      <c r="J248" s="32">
        <f t="shared" si="84"/>
        <v>11.182431034482759</v>
      </c>
      <c r="K248" s="32">
        <f t="shared" si="84"/>
        <v>10.465517241379311</v>
      </c>
      <c r="L248" s="32">
        <f t="shared" si="84"/>
        <v>10.338362068965518</v>
      </c>
      <c r="M248" s="32">
        <f t="shared" si="84"/>
        <v>11.053879310344829</v>
      </c>
      <c r="N248" s="96">
        <f t="shared" si="84"/>
        <v>11.851293103448274</v>
      </c>
    </row>
    <row r="249" spans="1:27" x14ac:dyDescent="0.25">
      <c r="A249" s="25" t="s">
        <v>102</v>
      </c>
      <c r="B249" s="32">
        <f t="shared" ref="B249:N249" si="85">QUARTILE(B202:B241,2)</f>
        <v>14.609</v>
      </c>
      <c r="C249" s="32">
        <f t="shared" si="85"/>
        <v>15.896551724137932</v>
      </c>
      <c r="D249" s="32">
        <f t="shared" si="85"/>
        <v>16.206896551724139</v>
      </c>
      <c r="E249" s="32">
        <f t="shared" si="85"/>
        <v>15.724137931034484</v>
      </c>
      <c r="F249" s="32">
        <f t="shared" si="85"/>
        <v>12.541172413793102</v>
      </c>
      <c r="G249" s="32">
        <f t="shared" si="85"/>
        <v>11.28448275862069</v>
      </c>
      <c r="H249" s="32">
        <f t="shared" si="85"/>
        <v>11.353448275862068</v>
      </c>
      <c r="I249" s="32">
        <f t="shared" si="85"/>
        <v>11.767241379310345</v>
      </c>
      <c r="J249" s="32">
        <f t="shared" si="85"/>
        <v>12.524896551724137</v>
      </c>
      <c r="K249" s="32">
        <f t="shared" si="85"/>
        <v>12.275862068965518</v>
      </c>
      <c r="L249" s="32">
        <f t="shared" si="85"/>
        <v>11.293103448275861</v>
      </c>
      <c r="M249" s="32">
        <f t="shared" si="85"/>
        <v>13.340517241379311</v>
      </c>
      <c r="N249" s="96">
        <f t="shared" si="85"/>
        <v>13.216580459770116</v>
      </c>
    </row>
    <row r="250" spans="1:27" x14ac:dyDescent="0.25">
      <c r="A250" s="25" t="s">
        <v>103</v>
      </c>
      <c r="B250" s="32">
        <f t="shared" ref="B250:N250" si="86">QUARTILE(B202:B241,3)</f>
        <v>16.827586206896552</v>
      </c>
      <c r="C250" s="32">
        <f t="shared" si="86"/>
        <v>17.439655172413794</v>
      </c>
      <c r="D250" s="32">
        <f t="shared" si="86"/>
        <v>17.321120689655174</v>
      </c>
      <c r="E250" s="32">
        <f t="shared" si="86"/>
        <v>16.332224137931036</v>
      </c>
      <c r="F250" s="32">
        <f t="shared" si="86"/>
        <v>14.096275862068966</v>
      </c>
      <c r="G250" s="32">
        <f t="shared" si="86"/>
        <v>12.021551724137932</v>
      </c>
      <c r="H250" s="32">
        <f t="shared" si="86"/>
        <v>12.245689655172415</v>
      </c>
      <c r="I250" s="32">
        <f t="shared" si="86"/>
        <v>12.959879310344828</v>
      </c>
      <c r="J250" s="32">
        <f t="shared" si="86"/>
        <v>13.418103448275863</v>
      </c>
      <c r="K250" s="32">
        <f t="shared" si="86"/>
        <v>12.88793103448276</v>
      </c>
      <c r="L250" s="32">
        <f t="shared" si="86"/>
        <v>12.368767241379311</v>
      </c>
      <c r="M250" s="32">
        <f t="shared" si="86"/>
        <v>14.341698275862068</v>
      </c>
      <c r="N250" s="96">
        <f t="shared" si="86"/>
        <v>14.07910272988506</v>
      </c>
    </row>
    <row r="253" spans="1:27" ht="18.75" x14ac:dyDescent="0.3">
      <c r="A253" s="26" t="s">
        <v>106</v>
      </c>
    </row>
    <row r="254" spans="1:27" ht="18.75" x14ac:dyDescent="0.25">
      <c r="A254" s="23" t="s">
        <v>118</v>
      </c>
      <c r="N254" s="91"/>
    </row>
    <row r="255" spans="1:27" ht="15.75" x14ac:dyDescent="0.25">
      <c r="A255" s="24" t="s">
        <v>14</v>
      </c>
      <c r="B255" s="93" t="s">
        <v>82</v>
      </c>
      <c r="C255" s="93" t="s">
        <v>83</v>
      </c>
      <c r="D255" s="93" t="s">
        <v>84</v>
      </c>
      <c r="E255" s="93" t="s">
        <v>85</v>
      </c>
      <c r="F255" s="93" t="s">
        <v>86</v>
      </c>
      <c r="G255" s="93" t="s">
        <v>87</v>
      </c>
      <c r="H255" s="93" t="s">
        <v>88</v>
      </c>
      <c r="I255" s="93" t="s">
        <v>89</v>
      </c>
      <c r="J255" s="93" t="s">
        <v>90</v>
      </c>
      <c r="K255" s="93" t="s">
        <v>91</v>
      </c>
      <c r="L255" s="93" t="s">
        <v>92</v>
      </c>
      <c r="M255" s="93" t="s">
        <v>93</v>
      </c>
      <c r="N255" s="94" t="s">
        <v>94</v>
      </c>
    </row>
    <row r="256" spans="1:27" x14ac:dyDescent="0.25">
      <c r="A256" s="2">
        <v>2001</v>
      </c>
      <c r="B256" s="32"/>
      <c r="C256" s="32"/>
      <c r="D256" s="32"/>
      <c r="E256" s="32"/>
      <c r="F256" s="32"/>
      <c r="G256" s="32"/>
      <c r="H256" s="32"/>
      <c r="I256" s="32"/>
      <c r="J256" s="32">
        <v>13.422413793103448</v>
      </c>
      <c r="K256" s="32">
        <v>12.801724137931036</v>
      </c>
      <c r="L256" s="32">
        <v>14.224137931034484</v>
      </c>
      <c r="M256" s="32">
        <v>12.03448275862069</v>
      </c>
      <c r="N256" s="96"/>
      <c r="P256" s="66"/>
      <c r="Q256" s="66"/>
      <c r="R256" s="66"/>
      <c r="S256" s="66"/>
      <c r="T256" s="66"/>
      <c r="U256" s="66"/>
      <c r="V256" s="66"/>
      <c r="W256" s="66"/>
      <c r="X256" s="66"/>
      <c r="Y256" s="66"/>
      <c r="Z256" s="66"/>
      <c r="AA256" s="66"/>
    </row>
    <row r="257" spans="1:27" x14ac:dyDescent="0.25">
      <c r="A257" s="2">
        <v>2002</v>
      </c>
      <c r="B257" s="32">
        <v>17.094827586206897</v>
      </c>
      <c r="C257" s="32">
        <v>17.870689655172416</v>
      </c>
      <c r="D257" s="32">
        <v>18.301724137931036</v>
      </c>
      <c r="E257" s="32">
        <v>14.71551724137931</v>
      </c>
      <c r="F257" s="32">
        <v>15.413793103448278</v>
      </c>
      <c r="G257" s="32">
        <v>14.284482758620689</v>
      </c>
      <c r="H257" s="32">
        <v>13.422413793103448</v>
      </c>
      <c r="I257" s="32">
        <v>13.517241379310347</v>
      </c>
      <c r="J257" s="32">
        <v>13.327586206896552</v>
      </c>
      <c r="K257" s="32"/>
      <c r="L257" s="32"/>
      <c r="M257" s="32"/>
      <c r="N257" s="96"/>
      <c r="P257" s="66"/>
      <c r="Q257" s="66"/>
      <c r="R257" s="66"/>
      <c r="S257" s="66"/>
      <c r="T257" s="66"/>
      <c r="U257" s="66"/>
      <c r="V257" s="66"/>
      <c r="W257" s="66"/>
      <c r="X257" s="66"/>
      <c r="Y257" s="66"/>
      <c r="Z257" s="66"/>
      <c r="AA257" s="66"/>
    </row>
    <row r="258" spans="1:27" x14ac:dyDescent="0.25">
      <c r="A258" s="2">
        <v>2004</v>
      </c>
      <c r="B258" s="32">
        <v>14.741379310344827</v>
      </c>
      <c r="C258" s="32">
        <v>15.67241379310345</v>
      </c>
      <c r="D258" s="32">
        <v>14.612068965517242</v>
      </c>
      <c r="E258" s="32">
        <v>13.982758620689655</v>
      </c>
      <c r="F258" s="32">
        <v>11.741379310344827</v>
      </c>
      <c r="G258" s="32">
        <v>11.741379310344827</v>
      </c>
      <c r="H258" s="32">
        <v>12.706896551724139</v>
      </c>
      <c r="I258" s="32">
        <v>11.456896551724139</v>
      </c>
      <c r="J258" s="32">
        <v>13.672413793103448</v>
      </c>
      <c r="K258" s="32">
        <v>13.000000000000002</v>
      </c>
      <c r="L258" s="32">
        <v>12.198275862068966</v>
      </c>
      <c r="M258" s="32">
        <v>13.793103448275863</v>
      </c>
      <c r="N258" s="96">
        <f t="shared" ref="N258:N266" si="87">AVERAGE(B258:M258)</f>
        <v>13.276580459770116</v>
      </c>
      <c r="P258" s="66"/>
      <c r="Q258" s="66"/>
      <c r="R258" s="66"/>
      <c r="S258" s="66"/>
      <c r="T258" s="66"/>
      <c r="U258" s="66"/>
      <c r="V258" s="66"/>
      <c r="W258" s="66"/>
      <c r="X258" s="66"/>
      <c r="Y258" s="66"/>
      <c r="Z258" s="66"/>
      <c r="AA258" s="66"/>
    </row>
    <row r="259" spans="1:27" x14ac:dyDescent="0.25">
      <c r="A259" s="2">
        <v>2005</v>
      </c>
      <c r="B259" s="32"/>
      <c r="C259" s="32"/>
      <c r="D259" s="32"/>
      <c r="E259" s="32">
        <v>18.163793103448274</v>
      </c>
      <c r="F259" s="32"/>
      <c r="G259" s="32">
        <v>13.663793103448276</v>
      </c>
      <c r="H259" s="32">
        <v>13.068965517241379</v>
      </c>
      <c r="I259" s="32">
        <v>13.508620689655173</v>
      </c>
      <c r="J259" s="32">
        <v>12.431034482758619</v>
      </c>
      <c r="K259" s="32">
        <v>11.793103448275863</v>
      </c>
      <c r="L259" s="32">
        <v>12.267241379310347</v>
      </c>
      <c r="M259" s="32">
        <v>14.181034482758621</v>
      </c>
      <c r="N259" s="96"/>
      <c r="P259" s="66"/>
      <c r="Q259" s="66"/>
      <c r="R259" s="66"/>
      <c r="S259" s="66"/>
      <c r="T259" s="66"/>
      <c r="U259" s="66"/>
      <c r="V259" s="66"/>
      <c r="W259" s="66"/>
      <c r="X259" s="66"/>
      <c r="Y259" s="66"/>
      <c r="Z259" s="66"/>
      <c r="AA259" s="66"/>
    </row>
    <row r="260" spans="1:27" x14ac:dyDescent="0.25">
      <c r="A260" s="2">
        <v>2006</v>
      </c>
      <c r="B260" s="32">
        <v>14.163793103448278</v>
      </c>
      <c r="C260" s="32">
        <v>15.663793103448276</v>
      </c>
      <c r="D260" s="32">
        <v>15.836206896551724</v>
      </c>
      <c r="E260" s="32"/>
      <c r="F260" s="32"/>
      <c r="G260" s="32">
        <v>11.594827586206897</v>
      </c>
      <c r="H260" s="32">
        <v>11.301724137931034</v>
      </c>
      <c r="I260" s="32">
        <v>13.422413793103448</v>
      </c>
      <c r="J260" s="32">
        <v>12.715517241379311</v>
      </c>
      <c r="K260" s="32">
        <v>12.706896551724139</v>
      </c>
      <c r="L260" s="32">
        <v>13.560344827586208</v>
      </c>
      <c r="M260" s="32">
        <v>17.241379310344829</v>
      </c>
      <c r="N260" s="96"/>
      <c r="P260" s="66"/>
      <c r="Q260" s="66"/>
      <c r="R260" s="66"/>
      <c r="S260" s="66"/>
      <c r="T260" s="66"/>
      <c r="U260" s="66"/>
      <c r="V260" s="66"/>
      <c r="W260" s="66"/>
      <c r="X260" s="66"/>
      <c r="Y260" s="66"/>
      <c r="Z260" s="66"/>
      <c r="AA260" s="66"/>
    </row>
    <row r="261" spans="1:27" x14ac:dyDescent="0.25">
      <c r="A261" s="2">
        <v>2007</v>
      </c>
      <c r="B261" s="32">
        <v>19.060344827586206</v>
      </c>
      <c r="C261" s="32">
        <v>22.474137931034484</v>
      </c>
      <c r="D261" s="32">
        <v>22.396551724137932</v>
      </c>
      <c r="E261" s="32">
        <v>18.672413793103448</v>
      </c>
      <c r="F261" s="32">
        <v>16.991379310344829</v>
      </c>
      <c r="G261" s="32">
        <v>16.189655172413794</v>
      </c>
      <c r="H261" s="32">
        <v>17.051724137931036</v>
      </c>
      <c r="I261" s="32">
        <v>16.568965517241377</v>
      </c>
      <c r="J261" s="32">
        <v>17.21551724137931</v>
      </c>
      <c r="K261" s="32">
        <v>15.758620689655174</v>
      </c>
      <c r="L261" s="32">
        <v>12.836206896551724</v>
      </c>
      <c r="M261" s="32">
        <v>14.206896551724139</v>
      </c>
      <c r="N261" s="96">
        <f t="shared" si="87"/>
        <v>17.451867816091951</v>
      </c>
      <c r="P261" s="66"/>
      <c r="Q261" s="66"/>
      <c r="R261" s="66"/>
      <c r="S261" s="66"/>
      <c r="T261" s="66"/>
      <c r="U261" s="66"/>
      <c r="V261" s="66"/>
      <c r="W261" s="66"/>
      <c r="X261" s="66"/>
      <c r="Y261" s="66"/>
      <c r="Z261" s="66"/>
      <c r="AA261" s="66"/>
    </row>
    <row r="262" spans="1:27" x14ac:dyDescent="0.25">
      <c r="A262" s="2">
        <v>2008</v>
      </c>
      <c r="B262" s="32">
        <v>18.948275862068968</v>
      </c>
      <c r="C262" s="32">
        <v>17.620689655172416</v>
      </c>
      <c r="D262" s="32">
        <v>18.456896551724139</v>
      </c>
      <c r="E262" s="32">
        <v>16.741379310344826</v>
      </c>
      <c r="F262" s="32">
        <v>14.896551724137932</v>
      </c>
      <c r="G262" s="32">
        <v>12.706896551724139</v>
      </c>
      <c r="H262" s="32">
        <v>14.63793103448276</v>
      </c>
      <c r="I262" s="32">
        <v>15.413793103448278</v>
      </c>
      <c r="J262" s="32">
        <v>10.543103448275863</v>
      </c>
      <c r="K262" s="32">
        <v>9.6637931034482758</v>
      </c>
      <c r="L262" s="32">
        <v>7.0086206896551726</v>
      </c>
      <c r="M262" s="32">
        <v>9.8965517241379306</v>
      </c>
      <c r="N262" s="96">
        <f t="shared" si="87"/>
        <v>13.877873563218394</v>
      </c>
      <c r="P262" s="66"/>
      <c r="Q262" s="66"/>
      <c r="R262" s="66"/>
      <c r="S262" s="66"/>
      <c r="T262" s="66"/>
      <c r="U262" s="66"/>
      <c r="V262" s="66"/>
      <c r="W262" s="66"/>
      <c r="X262" s="66"/>
      <c r="Y262" s="66"/>
      <c r="Z262" s="66"/>
      <c r="AA262" s="66"/>
    </row>
    <row r="263" spans="1:27" x14ac:dyDescent="0.25">
      <c r="A263" s="2">
        <v>2009</v>
      </c>
      <c r="B263" s="32">
        <v>11.758620689655173</v>
      </c>
      <c r="C263" s="32">
        <v>12.844827586206897</v>
      </c>
      <c r="D263" s="32">
        <v>12.336206896551724</v>
      </c>
      <c r="E263" s="32">
        <v>15.405172413793103</v>
      </c>
      <c r="F263" s="32">
        <v>11.741379310344827</v>
      </c>
      <c r="G263" s="32">
        <v>11.370689655172415</v>
      </c>
      <c r="H263" s="32">
        <v>10.275862068965518</v>
      </c>
      <c r="I263" s="32"/>
      <c r="J263" s="32">
        <v>12.896551724137931</v>
      </c>
      <c r="K263" s="32">
        <v>12.224137931034484</v>
      </c>
      <c r="L263" s="32">
        <v>7.112068965517242</v>
      </c>
      <c r="M263" s="32">
        <v>11.758620689655173</v>
      </c>
      <c r="N263" s="96">
        <f t="shared" si="87"/>
        <v>11.793103448275865</v>
      </c>
      <c r="P263" s="66"/>
      <c r="Q263" s="66"/>
      <c r="R263" s="66"/>
      <c r="S263" s="66"/>
      <c r="T263" s="66"/>
      <c r="U263" s="66"/>
      <c r="V263" s="66"/>
      <c r="W263" s="66"/>
      <c r="X263" s="66"/>
      <c r="Y263" s="66"/>
      <c r="Z263" s="66"/>
      <c r="AA263" s="66"/>
    </row>
    <row r="264" spans="1:27" x14ac:dyDescent="0.25">
      <c r="A264" s="2">
        <v>2010</v>
      </c>
      <c r="B264" s="32">
        <v>11.577586206896553</v>
      </c>
      <c r="C264" s="32">
        <v>10.474137931034482</v>
      </c>
      <c r="D264" s="32">
        <v>11.655172413793103</v>
      </c>
      <c r="E264" s="32">
        <v>12.181034482758623</v>
      </c>
      <c r="F264" s="32">
        <v>11.663793103448278</v>
      </c>
      <c r="G264" s="32">
        <v>12.517241379310343</v>
      </c>
      <c r="H264" s="32">
        <v>17.353448275862071</v>
      </c>
      <c r="I264" s="32">
        <v>17.491379310344829</v>
      </c>
      <c r="J264" s="32">
        <v>19.741379310344829</v>
      </c>
      <c r="K264" s="32">
        <v>13.405172413793103</v>
      </c>
      <c r="L264" s="32">
        <v>10.103448275862069</v>
      </c>
      <c r="M264" s="32">
        <v>11.137931034482758</v>
      </c>
      <c r="N264" s="96">
        <f t="shared" si="87"/>
        <v>13.275143678160921</v>
      </c>
      <c r="P264" s="66"/>
      <c r="Q264" s="66"/>
      <c r="R264" s="66"/>
      <c r="S264" s="66"/>
      <c r="T264" s="66"/>
      <c r="U264" s="66"/>
      <c r="V264" s="66"/>
      <c r="W264" s="66"/>
      <c r="X264" s="66"/>
      <c r="Y264" s="66"/>
      <c r="Z264" s="66"/>
      <c r="AA264" s="66"/>
    </row>
    <row r="265" spans="1:27" x14ac:dyDescent="0.25">
      <c r="A265" s="2">
        <v>2011</v>
      </c>
      <c r="B265" s="32">
        <v>16.913793103448274</v>
      </c>
      <c r="C265" s="32">
        <v>21.396551724137932</v>
      </c>
      <c r="D265" s="32">
        <v>22.431034482758619</v>
      </c>
      <c r="E265" s="32">
        <v>21.715517241379313</v>
      </c>
      <c r="F265" s="32">
        <v>17.931034482758623</v>
      </c>
      <c r="G265" s="32">
        <v>15.500000000000002</v>
      </c>
      <c r="H265" s="32">
        <v>16.663793103448278</v>
      </c>
      <c r="I265" s="32"/>
      <c r="J265" s="32"/>
      <c r="K265" s="32"/>
      <c r="L265" s="32"/>
      <c r="M265" s="32"/>
      <c r="N265" s="96"/>
      <c r="P265" s="66"/>
      <c r="Q265" s="66"/>
      <c r="R265" s="66"/>
      <c r="S265" s="66"/>
      <c r="T265" s="66"/>
      <c r="U265" s="66"/>
      <c r="V265" s="66"/>
      <c r="W265" s="66"/>
      <c r="X265" s="66"/>
      <c r="Y265" s="66"/>
      <c r="Z265" s="66"/>
      <c r="AA265" s="66"/>
    </row>
    <row r="266" spans="1:27" x14ac:dyDescent="0.25">
      <c r="A266" s="2">
        <v>2012</v>
      </c>
      <c r="B266" s="32">
        <v>12.120689655172413</v>
      </c>
      <c r="C266" s="32">
        <v>18.543103448275861</v>
      </c>
      <c r="D266" s="32">
        <v>18.387931034482762</v>
      </c>
      <c r="E266" s="32">
        <v>15.396551724137931</v>
      </c>
      <c r="F266" s="32">
        <v>16.043103448275861</v>
      </c>
      <c r="G266" s="32">
        <v>17.336206896551722</v>
      </c>
      <c r="H266" s="32">
        <v>16.508620689655174</v>
      </c>
      <c r="I266" s="32">
        <v>15.517241379310345</v>
      </c>
      <c r="J266" s="32">
        <v>15.88793103448276</v>
      </c>
      <c r="K266" s="32">
        <v>13.46551724137931</v>
      </c>
      <c r="L266" s="32">
        <v>11.155172413793105</v>
      </c>
      <c r="M266" s="32">
        <v>13.258620689655174</v>
      </c>
      <c r="N266" s="96">
        <f t="shared" si="87"/>
        <v>15.301724137931034</v>
      </c>
      <c r="P266" s="66"/>
      <c r="Q266" s="66"/>
      <c r="R266" s="66"/>
      <c r="S266" s="66"/>
      <c r="T266" s="66"/>
      <c r="U266" s="66"/>
      <c r="V266" s="66"/>
      <c r="W266" s="66"/>
      <c r="X266" s="66"/>
      <c r="Y266" s="66"/>
      <c r="Z266" s="66"/>
      <c r="AA266" s="66"/>
    </row>
    <row r="267" spans="1:27" x14ac:dyDescent="0.25">
      <c r="A267" s="2">
        <v>2013</v>
      </c>
      <c r="B267" s="32">
        <v>16.474137931034484</v>
      </c>
      <c r="C267" s="32">
        <v>16.922413793103448</v>
      </c>
      <c r="D267" s="32"/>
      <c r="E267" s="32"/>
      <c r="F267" s="32">
        <v>13.025862068965518</v>
      </c>
      <c r="G267" s="32">
        <v>7.9051724137931041</v>
      </c>
      <c r="H267" s="32">
        <v>13.034482758620689</v>
      </c>
      <c r="I267" s="32">
        <v>14.827586206896552</v>
      </c>
      <c r="J267" s="32">
        <v>13.681034482758621</v>
      </c>
      <c r="K267" s="32">
        <v>13.655172413793105</v>
      </c>
      <c r="L267" s="32">
        <v>13.525862068965518</v>
      </c>
      <c r="M267" s="32">
        <v>13.491379310344827</v>
      </c>
      <c r="N267" s="96"/>
      <c r="P267" s="66"/>
      <c r="Q267" s="66"/>
      <c r="R267" s="66"/>
      <c r="S267" s="66"/>
      <c r="T267" s="66"/>
      <c r="U267" s="66"/>
      <c r="V267" s="66"/>
      <c r="W267" s="66"/>
      <c r="X267" s="66"/>
      <c r="Y267" s="66"/>
      <c r="Z267" s="66"/>
      <c r="AA267" s="66"/>
    </row>
    <row r="268" spans="1:27" x14ac:dyDescent="0.25">
      <c r="A268" s="2">
        <v>2014</v>
      </c>
      <c r="B268" s="32">
        <v>15.506034482758622</v>
      </c>
      <c r="C268" s="32">
        <v>16.586206896551726</v>
      </c>
      <c r="D268" s="32">
        <v>17.526724137931033</v>
      </c>
      <c r="E268" s="32">
        <v>15.168103448275861</v>
      </c>
      <c r="F268" s="32">
        <v>15.687068965517241</v>
      </c>
      <c r="G268" s="32">
        <v>13.188793103448278</v>
      </c>
      <c r="H268" s="32">
        <v>14.919827586206896</v>
      </c>
      <c r="I268" s="32">
        <v>16.550862068965518</v>
      </c>
      <c r="J268" s="32">
        <v>14.975000000000001</v>
      </c>
      <c r="K268" s="32">
        <v>13.381896551724138</v>
      </c>
      <c r="L268" s="32">
        <v>12.663793103448278</v>
      </c>
      <c r="M268" s="32"/>
      <c r="P268" s="66"/>
      <c r="Q268" s="66"/>
      <c r="R268" s="66"/>
      <c r="S268" s="66"/>
      <c r="T268" s="66"/>
      <c r="U268" s="66"/>
      <c r="V268" s="66"/>
      <c r="W268" s="66"/>
      <c r="X268" s="66"/>
      <c r="Y268" s="66"/>
      <c r="Z268" s="66"/>
      <c r="AA268" s="66"/>
    </row>
    <row r="269" spans="1:27" x14ac:dyDescent="0.25">
      <c r="A269" s="2">
        <v>2015</v>
      </c>
      <c r="B269" s="32"/>
      <c r="C269" s="32">
        <v>18.486000000000001</v>
      </c>
      <c r="D269" s="32">
        <v>18.434000000000001</v>
      </c>
      <c r="E269" s="32">
        <v>15.343</v>
      </c>
      <c r="F269" s="32">
        <v>12.691000000000001</v>
      </c>
      <c r="G269" s="32">
        <v>13.795999999999999</v>
      </c>
      <c r="H269" s="32">
        <v>13.273999999999999</v>
      </c>
      <c r="I269" s="32">
        <v>14.519</v>
      </c>
      <c r="J269" s="32">
        <v>14.047000000000001</v>
      </c>
      <c r="K269" s="32">
        <v>14.226000000000001</v>
      </c>
      <c r="L269" s="32">
        <v>12.122</v>
      </c>
      <c r="M269" s="32">
        <v>15.125999999999999</v>
      </c>
      <c r="N269" s="96">
        <f t="shared" ref="N269:N274" si="88">AVERAGE(B269:M269)</f>
        <v>14.733090909090908</v>
      </c>
    </row>
    <row r="270" spans="1:27" x14ac:dyDescent="0.25">
      <c r="A270" s="2">
        <v>2016</v>
      </c>
      <c r="B270" s="32">
        <v>17.143999999999998</v>
      </c>
      <c r="C270" s="32">
        <v>16.933</v>
      </c>
      <c r="D270" s="32">
        <v>16.942</v>
      </c>
      <c r="E270" s="32">
        <v>16.47</v>
      </c>
      <c r="F270" s="32">
        <v>14.234</v>
      </c>
      <c r="G270" s="32">
        <v>13.47</v>
      </c>
      <c r="H270" s="32">
        <v>12.141999999999999</v>
      </c>
      <c r="I270" s="32">
        <v>13.582000000000001</v>
      </c>
      <c r="J270" s="32">
        <v>13.193</v>
      </c>
      <c r="K270" s="32">
        <v>13.663</v>
      </c>
      <c r="L270" s="32">
        <v>11.157</v>
      </c>
      <c r="M270" s="32">
        <v>13.269</v>
      </c>
      <c r="N270" s="96">
        <f t="shared" si="88"/>
        <v>14.349916666666671</v>
      </c>
    </row>
    <row r="271" spans="1:27" x14ac:dyDescent="0.25">
      <c r="A271" s="2">
        <v>2017</v>
      </c>
      <c r="B271" s="32">
        <v>17.300999999999998</v>
      </c>
      <c r="C271" s="32">
        <v>18.108000000000001</v>
      </c>
      <c r="D271" s="32">
        <v>17.446999999999999</v>
      </c>
      <c r="E271" s="32">
        <v>16.716000000000001</v>
      </c>
      <c r="F271" s="32">
        <v>12.073</v>
      </c>
      <c r="G271" s="32">
        <v>12.536</v>
      </c>
      <c r="H271" s="32">
        <v>11.329000000000001</v>
      </c>
      <c r="I271" s="32">
        <v>13.141</v>
      </c>
      <c r="J271" s="32">
        <v>13.563000000000001</v>
      </c>
      <c r="K271" s="32">
        <v>12.978</v>
      </c>
      <c r="L271" s="32">
        <v>13.932</v>
      </c>
      <c r="M271" s="32">
        <v>13.374000000000001</v>
      </c>
      <c r="N271" s="96">
        <f t="shared" si="88"/>
        <v>14.374833333333335</v>
      </c>
    </row>
    <row r="272" spans="1:27" x14ac:dyDescent="0.25">
      <c r="A272" s="2">
        <v>2018</v>
      </c>
      <c r="B272" s="32">
        <v>13.034000000000001</v>
      </c>
      <c r="C272" s="32">
        <v>18.763999999999999</v>
      </c>
      <c r="D272" s="32">
        <v>16.645</v>
      </c>
      <c r="E272" s="32">
        <v>16.210999999999999</v>
      </c>
      <c r="F272" s="32">
        <v>13.903</v>
      </c>
      <c r="G272" s="32">
        <v>10.968999999999999</v>
      </c>
      <c r="H272" s="32">
        <v>12.307</v>
      </c>
      <c r="I272" s="32">
        <v>13.324</v>
      </c>
      <c r="J272" s="32">
        <v>15.247999999999999</v>
      </c>
      <c r="K272" s="32">
        <v>16.151</v>
      </c>
      <c r="L272" s="32">
        <v>13.122</v>
      </c>
      <c r="M272" s="32">
        <v>17.001000000000001</v>
      </c>
      <c r="N272" s="96">
        <f t="shared" si="88"/>
        <v>14.72325</v>
      </c>
    </row>
    <row r="273" spans="1:14" x14ac:dyDescent="0.25">
      <c r="A273" s="2">
        <v>2019</v>
      </c>
      <c r="B273" s="32">
        <v>17.716000000000001</v>
      </c>
      <c r="C273" s="32">
        <v>17.888000000000002</v>
      </c>
      <c r="D273" s="32">
        <v>17.279</v>
      </c>
      <c r="E273" s="32">
        <v>16.913</v>
      </c>
      <c r="F273" s="32">
        <v>12.449</v>
      </c>
      <c r="G273" s="32">
        <v>13.282</v>
      </c>
      <c r="H273" s="32">
        <v>13.611000000000001</v>
      </c>
      <c r="I273" s="32">
        <v>12.667999999999999</v>
      </c>
      <c r="J273" s="32">
        <v>13.744999999999999</v>
      </c>
      <c r="K273" s="32">
        <v>14.01</v>
      </c>
      <c r="L273" s="32">
        <v>13.353</v>
      </c>
      <c r="M273" s="32">
        <v>12.222</v>
      </c>
      <c r="N273" s="96">
        <f t="shared" si="88"/>
        <v>14.594666666666667</v>
      </c>
    </row>
    <row r="274" spans="1:14" x14ac:dyDescent="0.25">
      <c r="A274" s="2">
        <v>2020</v>
      </c>
      <c r="B274" s="32">
        <v>15.247</v>
      </c>
      <c r="C274" s="32">
        <v>17.009</v>
      </c>
      <c r="D274" s="32">
        <v>19.143000000000001</v>
      </c>
      <c r="E274" s="32">
        <v>15.058999999999999</v>
      </c>
      <c r="F274" s="32">
        <v>12.906000000000001</v>
      </c>
      <c r="G274" s="32">
        <v>11.38</v>
      </c>
      <c r="H274" s="32">
        <v>12.247</v>
      </c>
      <c r="I274" s="32">
        <v>12.085000000000001</v>
      </c>
      <c r="J274" s="32">
        <v>12.422000000000001</v>
      </c>
      <c r="K274" s="32">
        <v>12.657999999999999</v>
      </c>
      <c r="L274" s="32">
        <v>11.711</v>
      </c>
      <c r="M274" s="32">
        <v>12.427</v>
      </c>
      <c r="N274" s="96">
        <f t="shared" si="88"/>
        <v>13.691166666666666</v>
      </c>
    </row>
    <row r="276" spans="1:14" x14ac:dyDescent="0.25">
      <c r="A276" s="25" t="s">
        <v>96</v>
      </c>
      <c r="B276" s="32">
        <f>AVERAGE(B256:B274)</f>
        <v>15.550092672413793</v>
      </c>
      <c r="C276" s="32">
        <f t="shared" ref="C276:N276" si="89">AVERAGE(C256:C274)</f>
        <v>17.250409736308317</v>
      </c>
      <c r="D276" s="32">
        <f t="shared" si="89"/>
        <v>17.364407327586207</v>
      </c>
      <c r="E276" s="32">
        <f t="shared" si="89"/>
        <v>16.1783900862069</v>
      </c>
      <c r="F276" s="32">
        <f t="shared" si="89"/>
        <v>13.96195905172414</v>
      </c>
      <c r="G276" s="32">
        <f t="shared" si="89"/>
        <v>12.968452107279695</v>
      </c>
      <c r="H276" s="32">
        <f t="shared" si="89"/>
        <v>13.658649425287358</v>
      </c>
      <c r="I276" s="32">
        <f t="shared" si="89"/>
        <v>14.224625000000001</v>
      </c>
      <c r="J276" s="32">
        <f t="shared" si="89"/>
        <v>14.04041570881226</v>
      </c>
      <c r="K276" s="32">
        <f t="shared" si="89"/>
        <v>13.267178498985803</v>
      </c>
      <c r="L276" s="32">
        <f t="shared" si="89"/>
        <v>11.885421906693713</v>
      </c>
      <c r="M276" s="32">
        <f t="shared" si="89"/>
        <v>13.401187500000002</v>
      </c>
      <c r="N276" s="96">
        <f t="shared" si="89"/>
        <v>14.286934778822712</v>
      </c>
    </row>
    <row r="277" spans="1:14" x14ac:dyDescent="0.25">
      <c r="A277" s="25" t="s">
        <v>97</v>
      </c>
      <c r="B277" s="32">
        <f>STDEV(B256:B274)</f>
        <v>2.4519907575648139</v>
      </c>
      <c r="C277" s="32">
        <f t="shared" ref="C277:N277" si="90">STDEV(C256:C274)</f>
        <v>2.7689412891563174</v>
      </c>
      <c r="D277" s="32">
        <f t="shared" si="90"/>
        <v>2.909131234310566</v>
      </c>
      <c r="E277" s="32">
        <f t="shared" si="90"/>
        <v>2.1474614818726159</v>
      </c>
      <c r="F277" s="32">
        <f t="shared" si="90"/>
        <v>1.9984038964950315</v>
      </c>
      <c r="G277" s="32">
        <f t="shared" si="90"/>
        <v>2.1382105492176651</v>
      </c>
      <c r="H277" s="32">
        <f t="shared" si="90"/>
        <v>2.1040857872826293</v>
      </c>
      <c r="I277" s="32">
        <f t="shared" si="90"/>
        <v>1.709396016573788</v>
      </c>
      <c r="J277" s="32">
        <f t="shared" si="90"/>
        <v>2.0439237474623746</v>
      </c>
      <c r="K277" s="32">
        <f t="shared" si="90"/>
        <v>1.4507643599792259</v>
      </c>
      <c r="L277" s="32">
        <f t="shared" si="90"/>
        <v>2.1137154349701559</v>
      </c>
      <c r="M277" s="32">
        <f t="shared" si="90"/>
        <v>1.9399060830190509</v>
      </c>
      <c r="N277" s="96">
        <f t="shared" si="90"/>
        <v>1.3594256519721666</v>
      </c>
    </row>
    <row r="278" spans="1:14" x14ac:dyDescent="0.25">
      <c r="A278" s="25" t="s">
        <v>98</v>
      </c>
      <c r="B278" s="32">
        <f t="shared" ref="B278:N278" si="91">B277/B276*100</f>
        <v>15.768335335484524</v>
      </c>
      <c r="C278" s="32">
        <f t="shared" si="91"/>
        <v>16.051452292917457</v>
      </c>
      <c r="D278" s="32">
        <f t="shared" si="91"/>
        <v>16.753415071581131</v>
      </c>
      <c r="E278" s="32">
        <f t="shared" si="91"/>
        <v>13.27364138477204</v>
      </c>
      <c r="F278" s="32">
        <f t="shared" si="91"/>
        <v>14.313205540079649</v>
      </c>
      <c r="G278" s="32">
        <f t="shared" si="91"/>
        <v>16.487785369677269</v>
      </c>
      <c r="H278" s="32">
        <f t="shared" si="91"/>
        <v>15.404786533192411</v>
      </c>
      <c r="I278" s="32">
        <f t="shared" si="91"/>
        <v>12.017160498598647</v>
      </c>
      <c r="J278" s="32">
        <f t="shared" si="91"/>
        <v>14.557430419809691</v>
      </c>
      <c r="K278" s="32">
        <f t="shared" si="91"/>
        <v>10.934987873194954</v>
      </c>
      <c r="L278" s="32">
        <f t="shared" si="91"/>
        <v>17.784100989967712</v>
      </c>
      <c r="M278" s="32">
        <f t="shared" si="91"/>
        <v>14.475628245773372</v>
      </c>
      <c r="N278" s="96">
        <f t="shared" si="91"/>
        <v>9.5151666401334793</v>
      </c>
    </row>
    <row r="279" spans="1:14" x14ac:dyDescent="0.25">
      <c r="A279" s="25" t="s">
        <v>99</v>
      </c>
      <c r="B279" s="32">
        <f>MIN(B256:B274)</f>
        <v>11.577586206896553</v>
      </c>
      <c r="C279" s="32">
        <f t="shared" ref="C279:N279" si="92">MIN(C256:C274)</f>
        <v>10.474137931034482</v>
      </c>
      <c r="D279" s="32">
        <f t="shared" si="92"/>
        <v>11.655172413793103</v>
      </c>
      <c r="E279" s="32">
        <f t="shared" si="92"/>
        <v>12.181034482758623</v>
      </c>
      <c r="F279" s="32">
        <f t="shared" si="92"/>
        <v>11.663793103448278</v>
      </c>
      <c r="G279" s="32">
        <f t="shared" si="92"/>
        <v>7.9051724137931041</v>
      </c>
      <c r="H279" s="32">
        <f t="shared" si="92"/>
        <v>10.275862068965518</v>
      </c>
      <c r="I279" s="32">
        <f t="shared" si="92"/>
        <v>11.456896551724139</v>
      </c>
      <c r="J279" s="32">
        <f t="shared" si="92"/>
        <v>10.543103448275863</v>
      </c>
      <c r="K279" s="32">
        <f t="shared" si="92"/>
        <v>9.6637931034482758</v>
      </c>
      <c r="L279" s="32">
        <f t="shared" si="92"/>
        <v>7.0086206896551726</v>
      </c>
      <c r="M279" s="32">
        <f t="shared" si="92"/>
        <v>9.8965517241379306</v>
      </c>
      <c r="N279" s="96">
        <f t="shared" si="92"/>
        <v>11.793103448275865</v>
      </c>
    </row>
    <row r="280" spans="1:14" x14ac:dyDescent="0.25">
      <c r="A280" s="25" t="s">
        <v>100</v>
      </c>
      <c r="B280" s="32">
        <f>MAX(B256:B274)</f>
        <v>19.060344827586206</v>
      </c>
      <c r="C280" s="32">
        <f t="shared" ref="C280:N280" si="93">MAX(C256:C274)</f>
        <v>22.474137931034484</v>
      </c>
      <c r="D280" s="32">
        <f t="shared" si="93"/>
        <v>22.431034482758619</v>
      </c>
      <c r="E280" s="32">
        <f t="shared" si="93"/>
        <v>21.715517241379313</v>
      </c>
      <c r="F280" s="32">
        <f t="shared" si="93"/>
        <v>17.931034482758623</v>
      </c>
      <c r="G280" s="32">
        <f t="shared" si="93"/>
        <v>17.336206896551722</v>
      </c>
      <c r="H280" s="32">
        <f t="shared" si="93"/>
        <v>17.353448275862071</v>
      </c>
      <c r="I280" s="32">
        <f t="shared" si="93"/>
        <v>17.491379310344829</v>
      </c>
      <c r="J280" s="32">
        <f t="shared" si="93"/>
        <v>19.741379310344829</v>
      </c>
      <c r="K280" s="32">
        <f t="shared" si="93"/>
        <v>16.151</v>
      </c>
      <c r="L280" s="32">
        <f t="shared" si="93"/>
        <v>14.224137931034484</v>
      </c>
      <c r="M280" s="32">
        <f t="shared" si="93"/>
        <v>17.241379310344829</v>
      </c>
      <c r="N280" s="96">
        <f t="shared" si="93"/>
        <v>17.451867816091951</v>
      </c>
    </row>
    <row r="281" spans="1:14" x14ac:dyDescent="0.25">
      <c r="A281" s="25" t="s">
        <v>101</v>
      </c>
      <c r="B281" s="32">
        <f>QUARTILE(B256:B274,1)</f>
        <v>13.881344827586208</v>
      </c>
      <c r="C281" s="32">
        <f t="shared" ref="C281:N281" si="94">QUARTILE(C256:C274,1)</f>
        <v>16.586206896551726</v>
      </c>
      <c r="D281" s="32">
        <f t="shared" si="94"/>
        <v>16.442801724137929</v>
      </c>
      <c r="E281" s="32">
        <f t="shared" si="94"/>
        <v>15.140827586206896</v>
      </c>
      <c r="F281" s="32">
        <f t="shared" si="94"/>
        <v>12.355</v>
      </c>
      <c r="G281" s="32">
        <f t="shared" si="94"/>
        <v>11.631465517241379</v>
      </c>
      <c r="H281" s="32">
        <f t="shared" si="94"/>
        <v>12.262</v>
      </c>
      <c r="I281" s="32">
        <f t="shared" si="94"/>
        <v>13.27825</v>
      </c>
      <c r="J281" s="32">
        <f t="shared" si="94"/>
        <v>12.970663793103448</v>
      </c>
      <c r="K281" s="32">
        <f t="shared" si="94"/>
        <v>12.706896551724139</v>
      </c>
      <c r="L281" s="32">
        <f t="shared" si="94"/>
        <v>11.157</v>
      </c>
      <c r="M281" s="32">
        <f t="shared" si="94"/>
        <v>12.175120689655172</v>
      </c>
      <c r="N281" s="96">
        <f t="shared" si="94"/>
        <v>13.587520114942528</v>
      </c>
    </row>
    <row r="282" spans="1:14" x14ac:dyDescent="0.25">
      <c r="A282" s="25" t="s">
        <v>102</v>
      </c>
      <c r="B282" s="32">
        <f>QUARTILE(B256:B274,2)</f>
        <v>15.990086206896553</v>
      </c>
      <c r="C282" s="32">
        <f t="shared" ref="C282:N282" si="95">QUARTILE(C256:C274,2)</f>
        <v>17.620689655172416</v>
      </c>
      <c r="D282" s="32">
        <f t="shared" si="95"/>
        <v>17.486862068965515</v>
      </c>
      <c r="E282" s="32">
        <f t="shared" si="95"/>
        <v>15.808086206896551</v>
      </c>
      <c r="F282" s="32">
        <f t="shared" si="95"/>
        <v>13.464431034482759</v>
      </c>
      <c r="G282" s="32">
        <f t="shared" si="95"/>
        <v>12.947844827586209</v>
      </c>
      <c r="H282" s="32">
        <f t="shared" si="95"/>
        <v>13.171482758620689</v>
      </c>
      <c r="I282" s="32">
        <f t="shared" si="95"/>
        <v>13.549620689655175</v>
      </c>
      <c r="J282" s="32">
        <f t="shared" si="95"/>
        <v>13.617706896551724</v>
      </c>
      <c r="K282" s="32">
        <f t="shared" si="95"/>
        <v>13.381896551724138</v>
      </c>
      <c r="L282" s="32">
        <f t="shared" si="95"/>
        <v>12.267241379310347</v>
      </c>
      <c r="M282" s="32">
        <f t="shared" si="95"/>
        <v>13.3215</v>
      </c>
      <c r="N282" s="96">
        <f t="shared" si="95"/>
        <v>14.362375000000004</v>
      </c>
    </row>
    <row r="283" spans="1:14" x14ac:dyDescent="0.25">
      <c r="A283" s="25" t="s">
        <v>103</v>
      </c>
      <c r="B283" s="32">
        <f>QUARTILE(B256:B274,3)</f>
        <v>17.183249999999997</v>
      </c>
      <c r="C283" s="32">
        <f t="shared" ref="C283:N283" si="96">QUARTILE(C256:C274,3)</f>
        <v>18.486000000000001</v>
      </c>
      <c r="D283" s="32">
        <f t="shared" si="96"/>
        <v>18.439724137931037</v>
      </c>
      <c r="E283" s="32">
        <f t="shared" si="96"/>
        <v>16.784284482758618</v>
      </c>
      <c r="F283" s="32">
        <f t="shared" si="96"/>
        <v>15.482112068965519</v>
      </c>
      <c r="G283" s="32">
        <f t="shared" si="96"/>
        <v>13.762948275862069</v>
      </c>
      <c r="H283" s="32">
        <f t="shared" si="96"/>
        <v>14.849353448275862</v>
      </c>
      <c r="I283" s="32">
        <f t="shared" si="96"/>
        <v>15.439655172413794</v>
      </c>
      <c r="J283" s="32">
        <f t="shared" si="96"/>
        <v>14.743000000000002</v>
      </c>
      <c r="K283" s="32">
        <f t="shared" si="96"/>
        <v>13.663</v>
      </c>
      <c r="L283" s="32">
        <f t="shared" si="96"/>
        <v>13.353</v>
      </c>
      <c r="M283" s="32">
        <f t="shared" si="96"/>
        <v>14.1875</v>
      </c>
      <c r="N283" s="96">
        <f t="shared" si="96"/>
        <v>14.725710227272728</v>
      </c>
    </row>
    <row r="286" spans="1:14" ht="18.75" x14ac:dyDescent="0.3">
      <c r="A286" s="26" t="s">
        <v>107</v>
      </c>
    </row>
    <row r="287" spans="1:14" ht="18.75" x14ac:dyDescent="0.25">
      <c r="A287" s="23" t="s">
        <v>118</v>
      </c>
      <c r="N287" s="91"/>
    </row>
    <row r="288" spans="1:14" ht="15.75" x14ac:dyDescent="0.25">
      <c r="A288" s="24" t="s">
        <v>14</v>
      </c>
      <c r="B288" s="93" t="s">
        <v>82</v>
      </c>
      <c r="C288" s="93" t="s">
        <v>83</v>
      </c>
      <c r="D288" s="93" t="s">
        <v>84</v>
      </c>
      <c r="E288" s="93" t="s">
        <v>85</v>
      </c>
      <c r="F288" s="93" t="s">
        <v>86</v>
      </c>
      <c r="G288" s="93" t="s">
        <v>87</v>
      </c>
      <c r="H288" s="93" t="s">
        <v>88</v>
      </c>
      <c r="I288" s="93" t="s">
        <v>89</v>
      </c>
      <c r="J288" s="93" t="s">
        <v>90</v>
      </c>
      <c r="K288" s="93" t="s">
        <v>91</v>
      </c>
      <c r="L288" s="93" t="s">
        <v>92</v>
      </c>
      <c r="M288" s="93" t="s">
        <v>93</v>
      </c>
      <c r="N288" s="94" t="s">
        <v>94</v>
      </c>
    </row>
    <row r="289" spans="1:27" x14ac:dyDescent="0.25">
      <c r="A289" s="2">
        <v>1975</v>
      </c>
      <c r="B289" s="32">
        <v>14.53448275862069</v>
      </c>
      <c r="C289" s="32"/>
      <c r="D289" s="32"/>
      <c r="E289" s="32"/>
      <c r="F289" s="32"/>
      <c r="G289" s="32"/>
      <c r="H289" s="32"/>
      <c r="I289" s="32"/>
      <c r="J289" s="32"/>
      <c r="K289" s="32"/>
      <c r="L289" s="32"/>
      <c r="M289" s="32"/>
      <c r="N289" s="96"/>
      <c r="P289" s="66"/>
      <c r="Q289" s="66"/>
      <c r="R289" s="66"/>
      <c r="S289" s="66"/>
      <c r="T289" s="66"/>
      <c r="U289" s="66"/>
      <c r="V289" s="66"/>
      <c r="W289" s="66"/>
      <c r="X289" s="66"/>
      <c r="Y289" s="66"/>
      <c r="Z289" s="66"/>
      <c r="AA289" s="66"/>
    </row>
    <row r="290" spans="1:27" x14ac:dyDescent="0.25">
      <c r="A290" s="2">
        <v>1976</v>
      </c>
      <c r="B290" s="32">
        <v>14.250000000000002</v>
      </c>
      <c r="C290" s="32">
        <v>16.568965517241377</v>
      </c>
      <c r="D290" s="32">
        <v>20.836206896551722</v>
      </c>
      <c r="E290" s="32">
        <v>18.103448275862071</v>
      </c>
      <c r="F290" s="32">
        <v>13.775862068965518</v>
      </c>
      <c r="G290" s="32">
        <v>13.551724137931034</v>
      </c>
      <c r="H290" s="32">
        <v>11.189655172413794</v>
      </c>
      <c r="I290" s="32">
        <v>15.172413793103448</v>
      </c>
      <c r="J290" s="32">
        <v>8.7586206896551726</v>
      </c>
      <c r="K290" s="32">
        <v>7.9568965517241379</v>
      </c>
      <c r="L290" s="32">
        <v>9.293103448275863</v>
      </c>
      <c r="M290" s="32">
        <v>14.000000000000002</v>
      </c>
      <c r="N290" s="96">
        <f t="shared" ref="N290:N333" si="97">AVERAGE(B290:M290)</f>
        <v>13.621408045977011</v>
      </c>
      <c r="P290" s="66"/>
      <c r="Q290" s="66"/>
      <c r="R290" s="66"/>
      <c r="S290" s="66"/>
      <c r="T290" s="66"/>
      <c r="U290" s="66"/>
      <c r="V290" s="66"/>
      <c r="W290" s="66"/>
      <c r="X290" s="66"/>
      <c r="Y290" s="66"/>
      <c r="Z290" s="66"/>
      <c r="AA290" s="66"/>
    </row>
    <row r="291" spans="1:27" x14ac:dyDescent="0.25">
      <c r="A291" s="2">
        <v>1977</v>
      </c>
      <c r="B291" s="32">
        <v>13.344827586206899</v>
      </c>
      <c r="C291" s="32">
        <v>14.491379310344827</v>
      </c>
      <c r="D291" s="32">
        <v>13.922413793103448</v>
      </c>
      <c r="E291" s="32">
        <v>14.78448275862069</v>
      </c>
      <c r="F291" s="32">
        <v>12.517241379310343</v>
      </c>
      <c r="G291" s="32">
        <v>8.431034482758621</v>
      </c>
      <c r="H291" s="32">
        <v>9.1724137931034484</v>
      </c>
      <c r="I291" s="32">
        <v>8.5</v>
      </c>
      <c r="J291" s="32">
        <v>9.612068965517242</v>
      </c>
      <c r="K291" s="32">
        <v>9.8103448275862064</v>
      </c>
      <c r="L291" s="32">
        <v>8.7844827586206904</v>
      </c>
      <c r="M291" s="32">
        <v>9.8793103448275854</v>
      </c>
      <c r="N291" s="96">
        <f t="shared" si="97"/>
        <v>11.104166666666666</v>
      </c>
      <c r="P291" s="66"/>
      <c r="Q291" s="66"/>
      <c r="R291" s="66"/>
      <c r="S291" s="66"/>
      <c r="T291" s="66"/>
      <c r="U291" s="66"/>
      <c r="V291" s="66"/>
      <c r="W291" s="66"/>
      <c r="X291" s="66"/>
      <c r="Y291" s="66"/>
      <c r="Z291" s="66"/>
      <c r="AA291" s="66"/>
    </row>
    <row r="292" spans="1:27" x14ac:dyDescent="0.25">
      <c r="A292" s="2">
        <v>1978</v>
      </c>
      <c r="B292" s="32">
        <v>11.353448275862068</v>
      </c>
      <c r="C292" s="32">
        <v>11.275862068965518</v>
      </c>
      <c r="D292" s="32">
        <v>11.948275862068966</v>
      </c>
      <c r="E292" s="32">
        <v>10.887931034482758</v>
      </c>
      <c r="F292" s="32">
        <v>8.6896551724137936</v>
      </c>
      <c r="G292" s="32">
        <v>7.3362068965517242</v>
      </c>
      <c r="H292" s="32">
        <v>7.0948275862068968</v>
      </c>
      <c r="I292" s="32">
        <v>8.6982758620689662</v>
      </c>
      <c r="J292" s="32">
        <v>10.362068965517242</v>
      </c>
      <c r="K292" s="32">
        <v>9.6637931034482758</v>
      </c>
      <c r="L292" s="32">
        <v>8.9224137931034484</v>
      </c>
      <c r="M292" s="32">
        <v>11.724137931034484</v>
      </c>
      <c r="N292" s="96">
        <f t="shared" si="97"/>
        <v>9.8297413793103434</v>
      </c>
      <c r="P292" s="66"/>
      <c r="Q292" s="66"/>
      <c r="R292" s="66"/>
      <c r="S292" s="66"/>
      <c r="T292" s="66"/>
      <c r="U292" s="66"/>
      <c r="V292" s="66"/>
      <c r="W292" s="66"/>
      <c r="X292" s="66"/>
      <c r="Y292" s="66"/>
      <c r="Z292" s="66"/>
      <c r="AA292" s="66"/>
    </row>
    <row r="293" spans="1:27" x14ac:dyDescent="0.25">
      <c r="A293" s="2">
        <v>1979</v>
      </c>
      <c r="B293" s="32">
        <v>14.456896551724137</v>
      </c>
      <c r="C293" s="32"/>
      <c r="D293" s="32">
        <v>18.146551724137932</v>
      </c>
      <c r="E293" s="32">
        <v>21.03448275862069</v>
      </c>
      <c r="F293" s="32">
        <v>20.172413793103448</v>
      </c>
      <c r="G293" s="32">
        <v>17.27586206896552</v>
      </c>
      <c r="H293" s="32">
        <v>18.025862068965516</v>
      </c>
      <c r="I293" s="32">
        <v>17.931034482758623</v>
      </c>
      <c r="J293" s="32">
        <v>16.887931034482758</v>
      </c>
      <c r="K293" s="32">
        <v>16.181034482758619</v>
      </c>
      <c r="L293" s="32">
        <v>12.698275862068966</v>
      </c>
      <c r="M293" s="32">
        <v>14.879310344827585</v>
      </c>
      <c r="N293" s="96">
        <f t="shared" si="97"/>
        <v>17.062695924764885</v>
      </c>
      <c r="P293" s="66"/>
      <c r="Q293" s="66"/>
      <c r="R293" s="66"/>
      <c r="S293" s="66"/>
      <c r="T293" s="66"/>
      <c r="U293" s="66"/>
      <c r="V293" s="66"/>
      <c r="W293" s="66"/>
      <c r="X293" s="66"/>
      <c r="Y293" s="66"/>
      <c r="Z293" s="66"/>
      <c r="AA293" s="66"/>
    </row>
    <row r="294" spans="1:27" x14ac:dyDescent="0.25">
      <c r="A294" s="2">
        <v>1980</v>
      </c>
      <c r="B294" s="32">
        <v>15.465517241379311</v>
      </c>
      <c r="C294" s="32">
        <v>18.724137931034484</v>
      </c>
      <c r="D294" s="32">
        <v>20.637931034482758</v>
      </c>
      <c r="E294" s="32">
        <v>18.53448275862069</v>
      </c>
      <c r="F294" s="32">
        <v>16.379310344827587</v>
      </c>
      <c r="G294" s="32">
        <v>15.198275862068966</v>
      </c>
      <c r="H294" s="32">
        <v>15.310344827586206</v>
      </c>
      <c r="I294" s="32">
        <v>15.956896551724139</v>
      </c>
      <c r="J294" s="32">
        <v>15.491379310344827</v>
      </c>
      <c r="K294" s="32">
        <v>12.327586206896552</v>
      </c>
      <c r="L294" s="32">
        <v>13.206896551724137</v>
      </c>
      <c r="M294" s="32">
        <v>12.396551724137932</v>
      </c>
      <c r="N294" s="96">
        <f t="shared" si="97"/>
        <v>15.80244252873563</v>
      </c>
      <c r="P294" s="66"/>
      <c r="Q294" s="66"/>
      <c r="R294" s="66"/>
      <c r="S294" s="66"/>
      <c r="T294" s="66"/>
      <c r="U294" s="66"/>
      <c r="V294" s="66"/>
      <c r="W294" s="66"/>
      <c r="X294" s="66"/>
      <c r="Y294" s="66"/>
      <c r="Z294" s="66"/>
      <c r="AA294" s="66"/>
    </row>
    <row r="295" spans="1:27" x14ac:dyDescent="0.25">
      <c r="A295" s="2">
        <v>1981</v>
      </c>
      <c r="B295" s="32">
        <v>18.017241379310345</v>
      </c>
      <c r="C295" s="32">
        <v>19.310344827586206</v>
      </c>
      <c r="D295" s="32">
        <v>22.612068965517242</v>
      </c>
      <c r="E295" s="32">
        <v>17.672413793103448</v>
      </c>
      <c r="F295" s="32">
        <v>16.724137931034484</v>
      </c>
      <c r="G295" s="32">
        <v>13.672413793103448</v>
      </c>
      <c r="H295" s="32">
        <v>15.206896551724139</v>
      </c>
      <c r="I295" s="32">
        <v>14.594827586206899</v>
      </c>
      <c r="J295" s="32">
        <v>15.267241379310345</v>
      </c>
      <c r="K295" s="32">
        <v>14.03448275862069</v>
      </c>
      <c r="L295" s="32">
        <v>12.603448275862068</v>
      </c>
      <c r="M295" s="32">
        <v>11.017241379310345</v>
      </c>
      <c r="N295" s="96">
        <f t="shared" si="97"/>
        <v>15.894396551724137</v>
      </c>
      <c r="P295" s="66"/>
      <c r="Q295" s="66"/>
      <c r="R295" s="66"/>
      <c r="S295" s="66"/>
      <c r="T295" s="66"/>
      <c r="U295" s="66"/>
      <c r="V295" s="66"/>
      <c r="W295" s="66"/>
      <c r="X295" s="66"/>
      <c r="Y295" s="66"/>
      <c r="Z295" s="66"/>
      <c r="AA295" s="66"/>
    </row>
    <row r="296" spans="1:27" x14ac:dyDescent="0.25">
      <c r="A296" s="2">
        <v>1982</v>
      </c>
      <c r="B296" s="32">
        <v>15.767241379310345</v>
      </c>
      <c r="C296" s="32">
        <v>17.198275862068964</v>
      </c>
      <c r="D296" s="32">
        <v>19.474137931034484</v>
      </c>
      <c r="E296" s="32">
        <v>17.706896551724139</v>
      </c>
      <c r="F296" s="32">
        <v>18.568965517241381</v>
      </c>
      <c r="G296" s="32">
        <v>14.448275862068966</v>
      </c>
      <c r="H296" s="32">
        <v>13.370689655172415</v>
      </c>
      <c r="I296" s="32">
        <v>14.163793103448278</v>
      </c>
      <c r="J296" s="32">
        <v>14.663793103448276</v>
      </c>
      <c r="K296" s="32">
        <v>13.258620689655174</v>
      </c>
      <c r="L296" s="32">
        <v>16.758620689655174</v>
      </c>
      <c r="M296" s="32">
        <v>17.362068965517242</v>
      </c>
      <c r="N296" s="96">
        <f t="shared" si="97"/>
        <v>16.061781609195403</v>
      </c>
      <c r="P296" s="66"/>
      <c r="Q296" s="66"/>
      <c r="R296" s="66"/>
      <c r="S296" s="66"/>
      <c r="T296" s="66"/>
      <c r="U296" s="66"/>
      <c r="V296" s="66"/>
      <c r="W296" s="66"/>
      <c r="X296" s="66"/>
      <c r="Y296" s="66"/>
      <c r="Z296" s="66"/>
      <c r="AA296" s="66"/>
    </row>
    <row r="297" spans="1:27" x14ac:dyDescent="0.25">
      <c r="A297" s="2">
        <v>1984</v>
      </c>
      <c r="B297" s="32">
        <v>19.017241379310345</v>
      </c>
      <c r="C297" s="32">
        <v>21.603448275862068</v>
      </c>
      <c r="D297" s="32">
        <v>23.77586206896552</v>
      </c>
      <c r="E297" s="32">
        <v>25.551724137931032</v>
      </c>
      <c r="F297" s="32">
        <v>15.620689655172413</v>
      </c>
      <c r="G297" s="32"/>
      <c r="H297" s="32"/>
      <c r="I297" s="32"/>
      <c r="J297" s="32"/>
      <c r="K297" s="32"/>
      <c r="L297" s="32"/>
      <c r="M297" s="32"/>
      <c r="N297" s="96">
        <f t="shared" si="97"/>
        <v>21.113793103448277</v>
      </c>
      <c r="P297" s="66"/>
      <c r="Q297" s="66"/>
      <c r="R297" s="66"/>
      <c r="S297" s="66"/>
      <c r="T297" s="66"/>
      <c r="U297" s="66"/>
      <c r="V297" s="66"/>
      <c r="W297" s="66"/>
      <c r="X297" s="66"/>
      <c r="Y297" s="66"/>
      <c r="Z297" s="66"/>
      <c r="AA297" s="66"/>
    </row>
    <row r="298" spans="1:27" x14ac:dyDescent="0.25">
      <c r="A298" s="2">
        <v>1985</v>
      </c>
      <c r="B298" s="32">
        <v>15.215517241379311</v>
      </c>
      <c r="C298" s="32">
        <v>16.637931034482758</v>
      </c>
      <c r="D298" s="32">
        <v>17.698275862068968</v>
      </c>
      <c r="E298" s="32">
        <v>18.758620689655171</v>
      </c>
      <c r="F298" s="32">
        <v>14.336206896551726</v>
      </c>
      <c r="G298" s="32">
        <v>11.92241379310345</v>
      </c>
      <c r="H298" s="32">
        <v>12.844827586206897</v>
      </c>
      <c r="I298" s="32">
        <v>12.775862068965516</v>
      </c>
      <c r="J298" s="32">
        <v>15.517241379310345</v>
      </c>
      <c r="K298" s="32">
        <v>13.5</v>
      </c>
      <c r="L298" s="32">
        <v>16.051724137931036</v>
      </c>
      <c r="M298" s="32">
        <v>15.206896551724139</v>
      </c>
      <c r="N298" s="96">
        <f t="shared" si="97"/>
        <v>15.038793103448278</v>
      </c>
      <c r="P298" s="66"/>
      <c r="Q298" s="66"/>
      <c r="R298" s="66"/>
      <c r="S298" s="66"/>
      <c r="T298" s="66"/>
      <c r="U298" s="66"/>
      <c r="V298" s="66"/>
      <c r="W298" s="66"/>
      <c r="X298" s="66"/>
      <c r="Y298" s="66"/>
      <c r="Z298" s="66"/>
      <c r="AA298" s="66"/>
    </row>
    <row r="299" spans="1:27" x14ac:dyDescent="0.25">
      <c r="A299" s="2">
        <v>1986</v>
      </c>
      <c r="B299" s="32">
        <v>16.767241379310345</v>
      </c>
      <c r="C299" s="32">
        <v>19.81034482758621</v>
      </c>
      <c r="D299" s="32">
        <v>20.413793103448278</v>
      </c>
      <c r="E299" s="32">
        <v>17.232758620689655</v>
      </c>
      <c r="F299" s="32">
        <v>18.491379310344829</v>
      </c>
      <c r="G299" s="32">
        <v>14.827586206896552</v>
      </c>
      <c r="H299" s="32">
        <v>15.655172413793103</v>
      </c>
      <c r="I299" s="32">
        <v>15.051724137931034</v>
      </c>
      <c r="J299" s="32">
        <v>14.810344827586208</v>
      </c>
      <c r="K299" s="32">
        <v>13.077586206896552</v>
      </c>
      <c r="L299" s="32">
        <v>14.172413793103448</v>
      </c>
      <c r="M299" s="32">
        <v>15.88793103448276</v>
      </c>
      <c r="N299" s="96">
        <f t="shared" si="97"/>
        <v>16.349856321839084</v>
      </c>
      <c r="P299" s="66"/>
      <c r="Q299" s="66"/>
      <c r="R299" s="66"/>
      <c r="S299" s="66"/>
      <c r="T299" s="66"/>
      <c r="U299" s="66"/>
      <c r="V299" s="66"/>
      <c r="W299" s="66"/>
      <c r="X299" s="66"/>
      <c r="Y299" s="66"/>
      <c r="Z299" s="66"/>
      <c r="AA299" s="66"/>
    </row>
    <row r="300" spans="1:27" x14ac:dyDescent="0.25">
      <c r="A300" s="2">
        <v>1987</v>
      </c>
      <c r="B300" s="32">
        <v>15.827586206896552</v>
      </c>
      <c r="C300" s="32">
        <v>16.543103448275865</v>
      </c>
      <c r="D300" s="32">
        <v>19.52586206896552</v>
      </c>
      <c r="E300" s="32">
        <v>14.336206896551726</v>
      </c>
      <c r="F300" s="32">
        <v>14.146551724137931</v>
      </c>
      <c r="G300" s="32">
        <v>12.155172413793103</v>
      </c>
      <c r="H300" s="32">
        <v>11.413793103448278</v>
      </c>
      <c r="I300" s="32">
        <v>12.53448275862069</v>
      </c>
      <c r="J300" s="32">
        <v>13.732758620689657</v>
      </c>
      <c r="K300" s="32">
        <v>11.801724137931036</v>
      </c>
      <c r="L300" s="32">
        <v>11.068965517241381</v>
      </c>
      <c r="M300" s="32">
        <v>12.715517241379311</v>
      </c>
      <c r="N300" s="96">
        <f t="shared" si="97"/>
        <v>13.816810344827587</v>
      </c>
      <c r="P300" s="66"/>
      <c r="Q300" s="66"/>
      <c r="R300" s="66"/>
      <c r="S300" s="66"/>
      <c r="T300" s="66"/>
      <c r="U300" s="66"/>
      <c r="V300" s="66"/>
      <c r="W300" s="66"/>
      <c r="X300" s="66"/>
      <c r="Y300" s="66"/>
      <c r="Z300" s="66"/>
      <c r="AA300" s="66"/>
    </row>
    <row r="301" spans="1:27" x14ac:dyDescent="0.25">
      <c r="A301" s="2">
        <v>1988</v>
      </c>
      <c r="B301" s="32">
        <v>15.103448275862068</v>
      </c>
      <c r="C301" s="32">
        <v>13.827586206896553</v>
      </c>
      <c r="D301" s="32">
        <v>15.146551724137931</v>
      </c>
      <c r="E301" s="32">
        <v>15.206896551724139</v>
      </c>
      <c r="F301" s="32">
        <v>11.008620689655173</v>
      </c>
      <c r="G301" s="32">
        <v>11.560344827586206</v>
      </c>
      <c r="H301" s="32">
        <v>10.215517241379311</v>
      </c>
      <c r="I301" s="32">
        <v>15.275862068965516</v>
      </c>
      <c r="J301" s="32">
        <v>14.543103448275861</v>
      </c>
      <c r="K301" s="32">
        <v>13.129310344827587</v>
      </c>
      <c r="L301" s="32">
        <v>11.698275862068964</v>
      </c>
      <c r="M301" s="32">
        <v>13.431034482758623</v>
      </c>
      <c r="N301" s="96">
        <f t="shared" si="97"/>
        <v>13.345545977011495</v>
      </c>
      <c r="P301" s="66"/>
      <c r="Q301" s="66"/>
      <c r="R301" s="66"/>
      <c r="S301" s="66"/>
      <c r="T301" s="66"/>
      <c r="U301" s="66"/>
      <c r="V301" s="66"/>
      <c r="W301" s="66"/>
      <c r="X301" s="66"/>
      <c r="Y301" s="66"/>
      <c r="Z301" s="66"/>
      <c r="AA301" s="66"/>
    </row>
    <row r="302" spans="1:27" x14ac:dyDescent="0.25">
      <c r="A302" s="2">
        <v>1989</v>
      </c>
      <c r="B302" s="32">
        <v>15.508620689655173</v>
      </c>
      <c r="C302" s="32">
        <v>15.370689655172415</v>
      </c>
      <c r="D302" s="32">
        <v>17.52586206896552</v>
      </c>
      <c r="E302" s="32">
        <v>16.5</v>
      </c>
      <c r="F302" s="32">
        <v>14.620689655172415</v>
      </c>
      <c r="G302" s="32">
        <v>11.801724137931036</v>
      </c>
      <c r="H302" s="32">
        <v>11.836206896551726</v>
      </c>
      <c r="I302" s="32">
        <v>11.181034482758619</v>
      </c>
      <c r="J302" s="32">
        <v>12.612068965517242</v>
      </c>
      <c r="K302" s="32">
        <v>10.577586206896552</v>
      </c>
      <c r="L302" s="32">
        <v>10.646551724137931</v>
      </c>
      <c r="M302" s="32">
        <v>12.094827586206899</v>
      </c>
      <c r="N302" s="96">
        <f t="shared" si="97"/>
        <v>13.35632183908046</v>
      </c>
      <c r="P302" s="66"/>
      <c r="Q302" s="66"/>
      <c r="R302" s="66"/>
      <c r="S302" s="66"/>
      <c r="T302" s="66"/>
      <c r="U302" s="66"/>
      <c r="V302" s="66"/>
      <c r="W302" s="66"/>
      <c r="X302" s="66"/>
      <c r="Y302" s="66"/>
      <c r="Z302" s="66"/>
      <c r="AA302" s="66"/>
    </row>
    <row r="303" spans="1:27" x14ac:dyDescent="0.25">
      <c r="A303" s="2">
        <v>1990</v>
      </c>
      <c r="B303" s="32">
        <v>11.120689655172415</v>
      </c>
      <c r="C303" s="32">
        <v>11.551724137931036</v>
      </c>
      <c r="D303" s="32">
        <v>10.974137931034482</v>
      </c>
      <c r="E303" s="32">
        <v>11.03448275862069</v>
      </c>
      <c r="F303" s="32">
        <v>9.2241379310344822</v>
      </c>
      <c r="G303" s="32">
        <v>10.922413793103448</v>
      </c>
      <c r="H303" s="32">
        <v>13.086206896551726</v>
      </c>
      <c r="I303" s="32">
        <v>12.818965517241379</v>
      </c>
      <c r="J303" s="32">
        <v>13.198275862068966</v>
      </c>
      <c r="K303" s="32">
        <v>13.163793103448276</v>
      </c>
      <c r="L303" s="32">
        <v>13.689655172413795</v>
      </c>
      <c r="M303" s="32">
        <v>15.551724137931036</v>
      </c>
      <c r="N303" s="96">
        <f t="shared" si="97"/>
        <v>12.194683908045979</v>
      </c>
      <c r="P303" s="66"/>
      <c r="Q303" s="66"/>
      <c r="R303" s="66"/>
      <c r="S303" s="66"/>
      <c r="T303" s="66"/>
      <c r="U303" s="66"/>
      <c r="V303" s="66"/>
      <c r="W303" s="66"/>
      <c r="X303" s="66"/>
      <c r="Y303" s="66"/>
      <c r="Z303" s="66"/>
      <c r="AA303" s="66"/>
    </row>
    <row r="304" spans="1:27" x14ac:dyDescent="0.25">
      <c r="A304" s="2">
        <v>1991</v>
      </c>
      <c r="B304" s="32">
        <v>17.21551724137931</v>
      </c>
      <c r="C304" s="32">
        <v>16.71551724137931</v>
      </c>
      <c r="D304" s="32">
        <v>19.551724137931036</v>
      </c>
      <c r="E304" s="32">
        <v>19.198275862068964</v>
      </c>
      <c r="F304" s="32">
        <v>13.663793103448276</v>
      </c>
      <c r="G304" s="32">
        <v>12.275862068965518</v>
      </c>
      <c r="H304" s="32">
        <v>13.586206896551724</v>
      </c>
      <c r="I304" s="32">
        <v>13.017241379310345</v>
      </c>
      <c r="J304" s="32">
        <v>13.5</v>
      </c>
      <c r="K304" s="32">
        <v>13.508620689655173</v>
      </c>
      <c r="L304" s="32">
        <v>12.439655172413794</v>
      </c>
      <c r="M304" s="32">
        <v>14.974137931034482</v>
      </c>
      <c r="N304" s="96">
        <f t="shared" si="97"/>
        <v>14.970545977011492</v>
      </c>
      <c r="P304" s="66"/>
      <c r="Q304" s="66"/>
      <c r="R304" s="66"/>
      <c r="S304" s="66"/>
      <c r="T304" s="66"/>
      <c r="U304" s="66"/>
      <c r="V304" s="66"/>
      <c r="W304" s="66"/>
      <c r="X304" s="66"/>
      <c r="Y304" s="66"/>
      <c r="Z304" s="66"/>
      <c r="AA304" s="66"/>
    </row>
    <row r="305" spans="1:27" x14ac:dyDescent="0.25">
      <c r="A305" s="2">
        <v>1992</v>
      </c>
      <c r="B305" s="32">
        <v>16.568965517241377</v>
      </c>
      <c r="C305" s="32">
        <v>19.094827586206897</v>
      </c>
      <c r="D305" s="32">
        <v>17.706896551724139</v>
      </c>
      <c r="E305" s="32">
        <v>16.336206896551726</v>
      </c>
      <c r="F305" s="32">
        <v>13.775862068965518</v>
      </c>
      <c r="G305" s="32">
        <v>14.025862068965516</v>
      </c>
      <c r="H305" s="32">
        <v>12.551724137931034</v>
      </c>
      <c r="I305" s="32">
        <v>12.146551724137932</v>
      </c>
      <c r="J305" s="32">
        <v>12.5</v>
      </c>
      <c r="K305" s="32">
        <v>10.603448275862069</v>
      </c>
      <c r="L305" s="32">
        <v>10.991379310344827</v>
      </c>
      <c r="M305" s="32">
        <v>12.991379310344827</v>
      </c>
      <c r="N305" s="96">
        <f t="shared" si="97"/>
        <v>14.107758620689653</v>
      </c>
      <c r="P305" s="66"/>
      <c r="Q305" s="66"/>
      <c r="R305" s="66"/>
      <c r="S305" s="66"/>
      <c r="T305" s="66"/>
      <c r="U305" s="66"/>
      <c r="V305" s="66"/>
      <c r="W305" s="66"/>
      <c r="X305" s="66"/>
      <c r="Y305" s="66"/>
      <c r="Z305" s="66"/>
      <c r="AA305" s="66"/>
    </row>
    <row r="306" spans="1:27" x14ac:dyDescent="0.25">
      <c r="A306" s="2">
        <v>1993</v>
      </c>
      <c r="B306" s="32">
        <v>12.767241379310345</v>
      </c>
      <c r="C306" s="32">
        <v>15.775862068965518</v>
      </c>
      <c r="D306" s="32">
        <v>15.241379310344829</v>
      </c>
      <c r="E306" s="32">
        <v>14.413793103448276</v>
      </c>
      <c r="F306" s="32">
        <v>13.681034482758621</v>
      </c>
      <c r="G306" s="32">
        <v>10.465517241379311</v>
      </c>
      <c r="H306" s="32">
        <v>11.827586206896552</v>
      </c>
      <c r="I306" s="32">
        <v>11.620689655172415</v>
      </c>
      <c r="J306" s="32">
        <v>10.629310344827585</v>
      </c>
      <c r="K306" s="32">
        <v>11.172413793103448</v>
      </c>
      <c r="L306" s="32">
        <v>9.9482758620689662</v>
      </c>
      <c r="M306" s="32">
        <v>11.560344827586206</v>
      </c>
      <c r="N306" s="96">
        <f t="shared" si="97"/>
        <v>12.42528735632184</v>
      </c>
      <c r="P306" s="66"/>
      <c r="Q306" s="66"/>
      <c r="R306" s="66"/>
      <c r="S306" s="66"/>
      <c r="T306" s="66"/>
      <c r="U306" s="66"/>
      <c r="V306" s="66"/>
      <c r="W306" s="66"/>
      <c r="X306" s="66"/>
      <c r="Y306" s="66"/>
      <c r="Z306" s="66"/>
      <c r="AA306" s="66"/>
    </row>
    <row r="307" spans="1:27" x14ac:dyDescent="0.25">
      <c r="A307" s="2">
        <v>1994</v>
      </c>
      <c r="B307" s="32">
        <v>14.474137931034484</v>
      </c>
      <c r="C307" s="32">
        <v>15.543103448275863</v>
      </c>
      <c r="D307" s="32">
        <v>15.094827586206897</v>
      </c>
      <c r="E307" s="32">
        <v>16.525862068965516</v>
      </c>
      <c r="F307" s="32">
        <v>11.61206896551724</v>
      </c>
      <c r="G307" s="32">
        <v>10.568965517241379</v>
      </c>
      <c r="H307" s="32">
        <v>11.655172413793103</v>
      </c>
      <c r="I307" s="32">
        <v>11.456896551724139</v>
      </c>
      <c r="J307" s="32">
        <v>12.318965517241381</v>
      </c>
      <c r="K307" s="32">
        <v>12.896551724137931</v>
      </c>
      <c r="L307" s="32">
        <v>11.603448275862069</v>
      </c>
      <c r="M307" s="32">
        <v>13.241379310344827</v>
      </c>
      <c r="N307" s="96">
        <f t="shared" si="97"/>
        <v>13.082614942528735</v>
      </c>
      <c r="P307" s="66"/>
      <c r="Q307" s="66"/>
      <c r="R307" s="66"/>
      <c r="S307" s="66"/>
      <c r="T307" s="66"/>
      <c r="U307" s="66"/>
      <c r="V307" s="66"/>
      <c r="W307" s="66"/>
      <c r="X307" s="66"/>
      <c r="Y307" s="66"/>
      <c r="Z307" s="66"/>
      <c r="AA307" s="66"/>
    </row>
    <row r="308" spans="1:27" x14ac:dyDescent="0.25">
      <c r="A308" s="2">
        <v>1995</v>
      </c>
      <c r="B308" s="32">
        <v>13.879310344827587</v>
      </c>
      <c r="C308" s="32">
        <v>15.956896551724139</v>
      </c>
      <c r="D308" s="32">
        <v>16.068965517241381</v>
      </c>
      <c r="E308" s="32">
        <v>15.189655172413792</v>
      </c>
      <c r="F308" s="32">
        <v>11.21551724137931</v>
      </c>
      <c r="G308" s="32">
        <v>11.931034482758621</v>
      </c>
      <c r="H308" s="32">
        <v>11.232758620689657</v>
      </c>
      <c r="I308" s="32">
        <v>13.767241379310343</v>
      </c>
      <c r="J308" s="32">
        <v>13.206896551724137</v>
      </c>
      <c r="K308" s="32">
        <v>12.931034482758621</v>
      </c>
      <c r="L308" s="32">
        <v>10.03448275862069</v>
      </c>
      <c r="M308" s="32">
        <v>10.75</v>
      </c>
      <c r="N308" s="96">
        <f t="shared" si="97"/>
        <v>13.01364942528736</v>
      </c>
      <c r="P308" s="66"/>
      <c r="Q308" s="66"/>
      <c r="R308" s="66"/>
      <c r="S308" s="66"/>
      <c r="T308" s="66"/>
      <c r="U308" s="66"/>
      <c r="V308" s="66"/>
      <c r="W308" s="66"/>
      <c r="X308" s="66"/>
      <c r="Y308" s="66"/>
      <c r="Z308" s="66"/>
      <c r="AA308" s="66"/>
    </row>
    <row r="309" spans="1:27" x14ac:dyDescent="0.25">
      <c r="A309" s="2">
        <v>1996</v>
      </c>
      <c r="B309" s="32">
        <v>12.353448275862071</v>
      </c>
      <c r="C309" s="32">
        <v>13.46551724137931</v>
      </c>
      <c r="D309" s="32">
        <v>15.38793103448276</v>
      </c>
      <c r="E309" s="32">
        <v>14.612068965517242</v>
      </c>
      <c r="F309" s="32">
        <v>12.965517241379311</v>
      </c>
      <c r="G309" s="32">
        <v>10.129310344827587</v>
      </c>
      <c r="H309" s="32">
        <v>10.551724137931036</v>
      </c>
      <c r="I309" s="32">
        <v>11.603448275862069</v>
      </c>
      <c r="J309" s="32">
        <v>11.336206896551724</v>
      </c>
      <c r="K309" s="32">
        <v>12.224137931034484</v>
      </c>
      <c r="L309" s="32">
        <v>9.9568965517241388</v>
      </c>
      <c r="M309" s="32">
        <v>10.896551724137932</v>
      </c>
      <c r="N309" s="96">
        <f t="shared" si="97"/>
        <v>12.123563218390805</v>
      </c>
      <c r="P309" s="66"/>
      <c r="Q309" s="66"/>
      <c r="R309" s="66"/>
      <c r="S309" s="66"/>
      <c r="T309" s="66"/>
      <c r="U309" s="66"/>
      <c r="V309" s="66"/>
      <c r="W309" s="66"/>
      <c r="X309" s="66"/>
      <c r="Y309" s="66"/>
      <c r="Z309" s="66"/>
      <c r="AA309" s="66"/>
    </row>
    <row r="310" spans="1:27" x14ac:dyDescent="0.25">
      <c r="A310" s="2">
        <v>1997</v>
      </c>
      <c r="B310" s="32">
        <v>13.844827586206897</v>
      </c>
      <c r="C310" s="32">
        <v>13.767241379310343</v>
      </c>
      <c r="D310" s="32">
        <v>16.482758620689655</v>
      </c>
      <c r="E310" s="32">
        <v>15.310344827586206</v>
      </c>
      <c r="F310" s="32">
        <v>11.61206896551724</v>
      </c>
      <c r="G310" s="32">
        <v>12.46551724137931</v>
      </c>
      <c r="H310" s="32">
        <v>12.646551724137931</v>
      </c>
      <c r="I310" s="32">
        <v>12.836206896551724</v>
      </c>
      <c r="J310" s="32">
        <v>11.663793103448278</v>
      </c>
      <c r="K310" s="32">
        <v>11.982758620689655</v>
      </c>
      <c r="L310" s="32">
        <v>10.5</v>
      </c>
      <c r="M310" s="32">
        <v>12.853448275862069</v>
      </c>
      <c r="N310" s="96">
        <f t="shared" si="97"/>
        <v>12.997126436781608</v>
      </c>
      <c r="P310" s="66"/>
      <c r="Q310" s="66"/>
      <c r="R310" s="66"/>
      <c r="S310" s="66"/>
      <c r="T310" s="66"/>
      <c r="U310" s="66"/>
      <c r="V310" s="66"/>
      <c r="W310" s="66"/>
      <c r="X310" s="66"/>
      <c r="Y310" s="66"/>
      <c r="Z310" s="66"/>
      <c r="AA310" s="66"/>
    </row>
    <row r="311" spans="1:27" x14ac:dyDescent="0.25">
      <c r="A311" s="2">
        <v>1998</v>
      </c>
      <c r="B311" s="32">
        <v>13.068965517241379</v>
      </c>
      <c r="C311" s="32">
        <v>13.5</v>
      </c>
      <c r="D311" s="32">
        <v>14.991379310344829</v>
      </c>
      <c r="E311" s="32">
        <v>13.913793103448278</v>
      </c>
      <c r="F311" s="32">
        <v>12.629310344827587</v>
      </c>
      <c r="G311" s="32">
        <v>11.353448275862068</v>
      </c>
      <c r="H311" s="32">
        <v>11.491379310344829</v>
      </c>
      <c r="I311" s="32">
        <v>11.146551724137932</v>
      </c>
      <c r="J311" s="32">
        <v>12.827586206896553</v>
      </c>
      <c r="K311" s="32">
        <v>12.077586206896552</v>
      </c>
      <c r="L311" s="32">
        <v>11.53448275862069</v>
      </c>
      <c r="M311" s="32">
        <v>9.8189655172413808</v>
      </c>
      <c r="N311" s="96">
        <f t="shared" si="97"/>
        <v>12.36278735632184</v>
      </c>
      <c r="P311" s="66"/>
      <c r="Q311" s="66"/>
      <c r="R311" s="66"/>
      <c r="S311" s="66"/>
      <c r="T311" s="66"/>
      <c r="U311" s="66"/>
      <c r="V311" s="66"/>
      <c r="W311" s="66"/>
      <c r="X311" s="66"/>
      <c r="Y311" s="66"/>
      <c r="Z311" s="66"/>
      <c r="AA311" s="66"/>
    </row>
    <row r="312" spans="1:27" x14ac:dyDescent="0.25">
      <c r="A312" s="2">
        <v>1999</v>
      </c>
      <c r="B312" s="32">
        <v>14.086206896551724</v>
      </c>
      <c r="C312" s="32">
        <v>13.637931034482758</v>
      </c>
      <c r="D312" s="32">
        <v>13.577586206896552</v>
      </c>
      <c r="E312" s="32">
        <v>13.793103448275863</v>
      </c>
      <c r="F312" s="32">
        <v>12.758620689655173</v>
      </c>
      <c r="G312" s="32">
        <v>11.181034482758619</v>
      </c>
      <c r="H312" s="32">
        <v>11.068965517241381</v>
      </c>
      <c r="I312" s="32">
        <v>11.181034482758619</v>
      </c>
      <c r="J312" s="32"/>
      <c r="K312" s="32"/>
      <c r="L312" s="32"/>
      <c r="M312" s="32"/>
      <c r="N312" s="96"/>
      <c r="P312" s="66"/>
      <c r="Q312" s="66"/>
      <c r="R312" s="66"/>
      <c r="S312" s="66"/>
      <c r="T312" s="66"/>
      <c r="U312" s="66"/>
      <c r="V312" s="66"/>
      <c r="W312" s="66"/>
      <c r="X312" s="66"/>
      <c r="Y312" s="66"/>
      <c r="Z312" s="66"/>
      <c r="AA312" s="66"/>
    </row>
    <row r="313" spans="1:27" x14ac:dyDescent="0.25">
      <c r="A313" s="2">
        <v>2000</v>
      </c>
      <c r="B313" s="32">
        <v>12.922413793103448</v>
      </c>
      <c r="C313" s="32">
        <v>13.181034482758621</v>
      </c>
      <c r="D313" s="32">
        <v>14.431034482758621</v>
      </c>
      <c r="E313" s="32">
        <v>13.931034482758621</v>
      </c>
      <c r="F313" s="32">
        <v>10.681034482758621</v>
      </c>
      <c r="G313" s="32">
        <v>9.9827586206896548</v>
      </c>
      <c r="H313" s="32">
        <v>10.853448275862069</v>
      </c>
      <c r="I313" s="32">
        <v>12.775862068965516</v>
      </c>
      <c r="J313" s="32">
        <v>14.551724137931036</v>
      </c>
      <c r="K313" s="32">
        <v>11.629310344827587</v>
      </c>
      <c r="L313" s="32">
        <v>14.155172413793103</v>
      </c>
      <c r="M313" s="32">
        <v>11.206896551724139</v>
      </c>
      <c r="N313" s="96">
        <f t="shared" si="97"/>
        <v>12.525143678160918</v>
      </c>
      <c r="P313" s="66"/>
      <c r="Q313" s="66"/>
      <c r="R313" s="66"/>
      <c r="S313" s="66"/>
      <c r="T313" s="66"/>
      <c r="U313" s="66"/>
      <c r="V313" s="66"/>
      <c r="W313" s="66"/>
      <c r="X313" s="66"/>
      <c r="Y313" s="66"/>
      <c r="Z313" s="66"/>
      <c r="AA313" s="66"/>
    </row>
    <row r="314" spans="1:27" x14ac:dyDescent="0.25">
      <c r="A314" s="2">
        <v>2001</v>
      </c>
      <c r="B314" s="32">
        <v>15.491379310344827</v>
      </c>
      <c r="C314" s="32"/>
      <c r="D314" s="32"/>
      <c r="E314" s="32"/>
      <c r="F314" s="32"/>
      <c r="G314" s="32"/>
      <c r="H314" s="32">
        <v>12.732758620689655</v>
      </c>
      <c r="I314" s="32">
        <v>12.594827586206897</v>
      </c>
      <c r="J314" s="32">
        <v>14.000000000000002</v>
      </c>
      <c r="K314" s="32">
        <v>13.362068965517242</v>
      </c>
      <c r="L314" s="32">
        <v>11.948275862068966</v>
      </c>
      <c r="M314" s="32">
        <v>10.189655172413794</v>
      </c>
      <c r="N314" s="96"/>
      <c r="P314" s="66"/>
      <c r="Q314" s="66"/>
      <c r="R314" s="66"/>
      <c r="S314" s="66"/>
      <c r="T314" s="66"/>
      <c r="U314" s="66"/>
      <c r="V314" s="66"/>
      <c r="W314" s="66"/>
      <c r="X314" s="66"/>
      <c r="Y314" s="66"/>
      <c r="Z314" s="66"/>
      <c r="AA314" s="66"/>
    </row>
    <row r="315" spans="1:27" x14ac:dyDescent="0.25">
      <c r="A315" s="2">
        <v>2002</v>
      </c>
      <c r="B315" s="32">
        <v>14.767241379310347</v>
      </c>
      <c r="C315" s="32">
        <v>19.094827586206897</v>
      </c>
      <c r="D315" s="32">
        <v>17.21551724137931</v>
      </c>
      <c r="E315" s="32">
        <v>16.137931034482758</v>
      </c>
      <c r="F315" s="32">
        <v>15.465517241379311</v>
      </c>
      <c r="G315" s="32">
        <v>10.887931034482758</v>
      </c>
      <c r="H315" s="32">
        <v>11.827586206896552</v>
      </c>
      <c r="I315" s="32">
        <v>12.637931034482758</v>
      </c>
      <c r="J315" s="32">
        <v>14.077586206896553</v>
      </c>
      <c r="K315" s="32">
        <v>11.396551724137931</v>
      </c>
      <c r="L315" s="32">
        <v>10.612068965517242</v>
      </c>
      <c r="M315" s="32">
        <v>14.491379310344827</v>
      </c>
      <c r="N315" s="96">
        <f t="shared" si="97"/>
        <v>14.051005747126439</v>
      </c>
      <c r="P315" s="66"/>
      <c r="Q315" s="66"/>
      <c r="R315" s="66"/>
      <c r="S315" s="66"/>
      <c r="T315" s="66"/>
      <c r="U315" s="66"/>
      <c r="V315" s="66"/>
      <c r="W315" s="66"/>
      <c r="X315" s="66"/>
      <c r="Y315" s="66"/>
      <c r="Z315" s="66"/>
      <c r="AA315" s="66"/>
    </row>
    <row r="316" spans="1:27" x14ac:dyDescent="0.25">
      <c r="A316" s="2">
        <v>2003</v>
      </c>
      <c r="B316" s="32">
        <v>12.827586206896553</v>
      </c>
      <c r="C316" s="32">
        <v>12.28448275862069</v>
      </c>
      <c r="D316" s="32">
        <v>13.508620689655173</v>
      </c>
      <c r="E316" s="32">
        <v>14.655172413793103</v>
      </c>
      <c r="F316" s="32">
        <v>12.551724137931034</v>
      </c>
      <c r="G316" s="32">
        <v>13.775862068965518</v>
      </c>
      <c r="H316" s="32">
        <v>13.620689655172415</v>
      </c>
      <c r="I316" s="32">
        <v>13.043103448275863</v>
      </c>
      <c r="J316" s="32">
        <v>12.620689655172415</v>
      </c>
      <c r="K316" s="32">
        <v>14.206896551724139</v>
      </c>
      <c r="L316" s="32">
        <v>14.801724137931034</v>
      </c>
      <c r="M316" s="32">
        <v>15.36206896551724</v>
      </c>
      <c r="N316" s="96">
        <f t="shared" si="97"/>
        <v>13.604885057471265</v>
      </c>
      <c r="P316" s="66"/>
      <c r="Q316" s="66"/>
      <c r="R316" s="66"/>
      <c r="S316" s="66"/>
      <c r="T316" s="66"/>
      <c r="U316" s="66"/>
      <c r="V316" s="66"/>
      <c r="W316" s="66"/>
      <c r="X316" s="66"/>
      <c r="Y316" s="66"/>
      <c r="Z316" s="66"/>
      <c r="AA316" s="66"/>
    </row>
    <row r="317" spans="1:27" x14ac:dyDescent="0.25">
      <c r="A317" s="2">
        <v>2004</v>
      </c>
      <c r="B317" s="32">
        <v>14.224137931034484</v>
      </c>
      <c r="C317" s="32">
        <v>15.844827586206899</v>
      </c>
      <c r="D317" s="32">
        <v>15.594827586206897</v>
      </c>
      <c r="E317" s="32">
        <v>14.818965517241381</v>
      </c>
      <c r="F317" s="32">
        <v>12.594827586206897</v>
      </c>
      <c r="G317" s="32">
        <v>14.310344827586208</v>
      </c>
      <c r="H317" s="32">
        <v>14.232758620689655</v>
      </c>
      <c r="I317" s="32">
        <v>13.525862068965518</v>
      </c>
      <c r="J317" s="32">
        <v>17.413793103448278</v>
      </c>
      <c r="K317" s="32">
        <v>16.862068965517242</v>
      </c>
      <c r="L317" s="32">
        <v>13.258620689655174</v>
      </c>
      <c r="M317" s="32">
        <v>15.017241379310345</v>
      </c>
      <c r="N317" s="96">
        <f t="shared" si="97"/>
        <v>14.808189655172415</v>
      </c>
      <c r="P317" s="66"/>
      <c r="Q317" s="66"/>
      <c r="R317" s="66"/>
      <c r="S317" s="66"/>
      <c r="T317" s="66"/>
      <c r="U317" s="66"/>
      <c r="V317" s="66"/>
      <c r="W317" s="66"/>
      <c r="X317" s="66"/>
      <c r="Y317" s="66"/>
      <c r="Z317" s="66"/>
      <c r="AA317" s="66"/>
    </row>
    <row r="318" spans="1:27" x14ac:dyDescent="0.25">
      <c r="A318" s="2">
        <v>2005</v>
      </c>
      <c r="B318" s="32"/>
      <c r="C318" s="32"/>
      <c r="D318" s="32"/>
      <c r="E318" s="32">
        <v>17.5</v>
      </c>
      <c r="F318" s="32"/>
      <c r="G318" s="32">
        <v>15.974137931034484</v>
      </c>
      <c r="H318" s="32">
        <v>15.758620689655174</v>
      </c>
      <c r="I318" s="32">
        <v>14.13793103448276</v>
      </c>
      <c r="J318" s="32">
        <v>14.198275862068964</v>
      </c>
      <c r="K318" s="32">
        <v>16.560344827586206</v>
      </c>
      <c r="L318" s="32">
        <v>11.61206896551724</v>
      </c>
      <c r="M318" s="32">
        <v>14.448275862068966</v>
      </c>
      <c r="N318" s="96"/>
      <c r="P318" s="66"/>
      <c r="Q318" s="66"/>
      <c r="R318" s="66"/>
      <c r="S318" s="66"/>
      <c r="T318" s="66"/>
      <c r="U318" s="66"/>
      <c r="V318" s="66"/>
      <c r="W318" s="66"/>
      <c r="X318" s="66"/>
      <c r="Y318" s="66"/>
      <c r="Z318" s="66"/>
      <c r="AA318" s="66"/>
    </row>
    <row r="319" spans="1:27" x14ac:dyDescent="0.25">
      <c r="A319" s="2">
        <v>2006</v>
      </c>
      <c r="B319" s="32">
        <v>15.689655172413794</v>
      </c>
      <c r="C319" s="32">
        <v>17.422413793103448</v>
      </c>
      <c r="D319" s="32">
        <v>20.422413793103448</v>
      </c>
      <c r="E319" s="32">
        <v>18.025862068965516</v>
      </c>
      <c r="F319" s="32">
        <v>11.827586206896552</v>
      </c>
      <c r="G319" s="32">
        <v>9.5603448275862082</v>
      </c>
      <c r="H319" s="32">
        <v>8.6896551724137936</v>
      </c>
      <c r="I319" s="32">
        <v>13.879310344827587</v>
      </c>
      <c r="J319" s="32">
        <v>9.362068965517242</v>
      </c>
      <c r="K319" s="32">
        <v>10.396551724137931</v>
      </c>
      <c r="L319" s="32">
        <v>12.956896551724139</v>
      </c>
      <c r="M319" s="32">
        <v>15.732758620689655</v>
      </c>
      <c r="N319" s="96">
        <f t="shared" si="97"/>
        <v>13.663793103448272</v>
      </c>
      <c r="P319" s="66"/>
      <c r="Q319" s="66"/>
      <c r="R319" s="66"/>
      <c r="S319" s="66"/>
      <c r="T319" s="66"/>
      <c r="U319" s="66"/>
      <c r="V319" s="66"/>
      <c r="W319" s="66"/>
      <c r="X319" s="66"/>
      <c r="Y319" s="66"/>
      <c r="Z319" s="66"/>
      <c r="AA319" s="66"/>
    </row>
    <row r="320" spans="1:27" x14ac:dyDescent="0.25">
      <c r="A320" s="2">
        <v>2007</v>
      </c>
      <c r="B320" s="32">
        <v>16.887931034482758</v>
      </c>
      <c r="C320" s="32">
        <v>19.577586206896552</v>
      </c>
      <c r="D320" s="32">
        <v>19.267241379310345</v>
      </c>
      <c r="E320" s="32">
        <v>16.03448275862069</v>
      </c>
      <c r="F320" s="32">
        <v>14.612068965517242</v>
      </c>
      <c r="G320" s="32">
        <v>13.077586206896552</v>
      </c>
      <c r="H320" s="32">
        <v>13.370689655172415</v>
      </c>
      <c r="I320" s="32">
        <v>13.025862068965518</v>
      </c>
      <c r="J320" s="32">
        <v>15.086206896551724</v>
      </c>
      <c r="K320" s="32">
        <v>14.129310344827587</v>
      </c>
      <c r="L320" s="32">
        <v>11.068965517241381</v>
      </c>
      <c r="M320" s="32">
        <v>13.000000000000002</v>
      </c>
      <c r="N320" s="96">
        <f t="shared" si="97"/>
        <v>14.928160919540232</v>
      </c>
      <c r="P320" s="66"/>
      <c r="Q320" s="66"/>
      <c r="R320" s="66"/>
      <c r="S320" s="66"/>
      <c r="T320" s="66"/>
      <c r="U320" s="66"/>
      <c r="V320" s="66"/>
      <c r="W320" s="66"/>
      <c r="X320" s="66"/>
      <c r="Y320" s="66"/>
      <c r="Z320" s="66"/>
      <c r="AA320" s="66"/>
    </row>
    <row r="321" spans="1:27" x14ac:dyDescent="0.25">
      <c r="A321" s="2">
        <v>2008</v>
      </c>
      <c r="B321" s="32">
        <v>17.293103448275861</v>
      </c>
      <c r="C321" s="32">
        <v>17</v>
      </c>
      <c r="D321" s="32">
        <v>19.310344827586206</v>
      </c>
      <c r="E321" s="32">
        <v>18.094827586206897</v>
      </c>
      <c r="F321" s="32">
        <v>15.189655172413792</v>
      </c>
      <c r="G321" s="32">
        <v>12.103448275862069</v>
      </c>
      <c r="H321" s="32">
        <v>12.310344827586208</v>
      </c>
      <c r="I321" s="32">
        <v>12.370689655172415</v>
      </c>
      <c r="J321" s="32">
        <v>12.267241379310347</v>
      </c>
      <c r="K321" s="32">
        <v>10.870689655172413</v>
      </c>
      <c r="L321" s="32">
        <v>7.8017241379310347</v>
      </c>
      <c r="M321" s="32">
        <v>11.318965517241381</v>
      </c>
      <c r="N321" s="96">
        <f t="shared" si="97"/>
        <v>13.82758620689655</v>
      </c>
      <c r="P321" s="66"/>
      <c r="Q321" s="66"/>
      <c r="R321" s="66"/>
      <c r="S321" s="66"/>
      <c r="T321" s="66"/>
      <c r="U321" s="66"/>
      <c r="V321" s="66"/>
      <c r="W321" s="66"/>
      <c r="X321" s="66"/>
      <c r="Y321" s="66"/>
      <c r="Z321" s="66"/>
      <c r="AA321" s="66"/>
    </row>
    <row r="322" spans="1:27" x14ac:dyDescent="0.25">
      <c r="A322" s="2">
        <v>2009</v>
      </c>
      <c r="B322" s="32">
        <v>11.629310344827587</v>
      </c>
      <c r="C322" s="32">
        <v>11.758620689655173</v>
      </c>
      <c r="D322" s="32">
        <v>13.991379310344829</v>
      </c>
      <c r="E322" s="32">
        <v>13.275862068965518</v>
      </c>
      <c r="F322" s="32">
        <v>15.094827586206897</v>
      </c>
      <c r="G322" s="32">
        <v>16.818965517241381</v>
      </c>
      <c r="H322" s="32">
        <v>12.974137931034484</v>
      </c>
      <c r="I322" s="32">
        <v>13.422413793103448</v>
      </c>
      <c r="J322" s="32">
        <v>15.068965517241381</v>
      </c>
      <c r="K322" s="32">
        <v>14.206896551724139</v>
      </c>
      <c r="L322" s="32">
        <v>10.603448275862069</v>
      </c>
      <c r="M322" s="32">
        <v>16.206896551724139</v>
      </c>
      <c r="N322" s="96">
        <f t="shared" si="97"/>
        <v>13.754310344827585</v>
      </c>
      <c r="P322" s="66"/>
      <c r="Q322" s="66"/>
      <c r="R322" s="66"/>
      <c r="S322" s="66"/>
      <c r="T322" s="66"/>
      <c r="U322" s="66"/>
      <c r="V322" s="66"/>
      <c r="W322" s="66"/>
      <c r="X322" s="66"/>
      <c r="Y322" s="66"/>
      <c r="Z322" s="66"/>
      <c r="AA322" s="66"/>
    </row>
    <row r="323" spans="1:27" x14ac:dyDescent="0.25">
      <c r="A323" s="2">
        <v>2010</v>
      </c>
      <c r="B323" s="32">
        <v>16.78448275862069</v>
      </c>
      <c r="C323" s="32">
        <v>16.189655172413794</v>
      </c>
      <c r="D323" s="32">
        <v>16.043103448275861</v>
      </c>
      <c r="E323" s="32">
        <v>17.146551724137932</v>
      </c>
      <c r="F323" s="32">
        <v>17.094827586206897</v>
      </c>
      <c r="G323" s="32">
        <v>14.870689655172415</v>
      </c>
      <c r="H323" s="32">
        <v>14.896551724137932</v>
      </c>
      <c r="I323" s="32">
        <v>15.456896551724139</v>
      </c>
      <c r="J323" s="32">
        <v>16.172413793103448</v>
      </c>
      <c r="K323" s="32">
        <v>11.741379310344827</v>
      </c>
      <c r="L323" s="32"/>
      <c r="M323" s="32"/>
      <c r="N323" s="96">
        <f t="shared" si="97"/>
        <v>15.639655172413793</v>
      </c>
      <c r="P323" s="66"/>
      <c r="Q323" s="66"/>
      <c r="R323" s="66"/>
      <c r="S323" s="66"/>
      <c r="T323" s="66"/>
      <c r="U323" s="66"/>
      <c r="V323" s="66"/>
      <c r="W323" s="66"/>
      <c r="X323" s="66"/>
      <c r="Y323" s="66"/>
      <c r="Z323" s="66"/>
      <c r="AA323" s="66"/>
    </row>
    <row r="324" spans="1:27" x14ac:dyDescent="0.25">
      <c r="A324" s="2">
        <v>2011</v>
      </c>
      <c r="B324" s="32">
        <v>18.077586206896552</v>
      </c>
      <c r="C324" s="32">
        <v>20.77586206896552</v>
      </c>
      <c r="D324" s="32">
        <v>20.887931034482762</v>
      </c>
      <c r="E324" s="32">
        <v>18.801724137931036</v>
      </c>
      <c r="F324" s="32">
        <v>16.870689655172413</v>
      </c>
      <c r="G324" s="32">
        <v>5.4741379310344831</v>
      </c>
      <c r="H324" s="32">
        <v>14.284482758620689</v>
      </c>
      <c r="I324" s="32">
        <v>15.870689655172415</v>
      </c>
      <c r="J324" s="32">
        <v>6.2068965517241379</v>
      </c>
      <c r="K324" s="32">
        <v>15.318965517241379</v>
      </c>
      <c r="L324" s="32">
        <v>12.724137931034482</v>
      </c>
      <c r="M324" s="32">
        <v>13.741379310344829</v>
      </c>
      <c r="N324" s="96">
        <f t="shared" si="97"/>
        <v>14.919540229885056</v>
      </c>
      <c r="P324" s="66"/>
      <c r="Q324" s="66"/>
      <c r="R324" s="66"/>
      <c r="S324" s="66"/>
      <c r="T324" s="66"/>
      <c r="U324" s="66"/>
      <c r="V324" s="66"/>
      <c r="W324" s="66"/>
      <c r="X324" s="66"/>
      <c r="Y324" s="66"/>
      <c r="Z324" s="66"/>
      <c r="AA324" s="66"/>
    </row>
    <row r="325" spans="1:27" x14ac:dyDescent="0.25">
      <c r="A325" s="2">
        <v>2012</v>
      </c>
      <c r="B325" s="32">
        <v>21.02586206896552</v>
      </c>
      <c r="C325" s="32">
        <v>21.560344827586206</v>
      </c>
      <c r="D325" s="32">
        <v>19.560344827586206</v>
      </c>
      <c r="E325" s="32">
        <v>18.663793103448278</v>
      </c>
      <c r="F325" s="32">
        <v>16.543103448275865</v>
      </c>
      <c r="G325" s="32">
        <v>16.137931034482758</v>
      </c>
      <c r="H325" s="32">
        <v>14.78448275862069</v>
      </c>
      <c r="I325" s="32">
        <v>14.991379310344829</v>
      </c>
      <c r="J325" s="32">
        <v>15.008620689655173</v>
      </c>
      <c r="K325" s="32">
        <v>16.077586206896552</v>
      </c>
      <c r="L325" s="32">
        <v>10.801724137931034</v>
      </c>
      <c r="M325" s="32">
        <v>15.525862068965518</v>
      </c>
      <c r="N325" s="96">
        <f t="shared" si="97"/>
        <v>16.723419540229887</v>
      </c>
      <c r="P325" s="66"/>
      <c r="Q325" s="66"/>
      <c r="R325" s="66"/>
      <c r="S325" s="66"/>
      <c r="T325" s="66"/>
      <c r="U325" s="66"/>
      <c r="V325" s="66"/>
      <c r="W325" s="66"/>
      <c r="X325" s="66"/>
      <c r="Y325" s="66"/>
      <c r="Z325" s="66"/>
      <c r="AA325" s="66"/>
    </row>
    <row r="326" spans="1:27" x14ac:dyDescent="0.25">
      <c r="A326" s="2">
        <v>2013</v>
      </c>
      <c r="B326" s="32">
        <v>20.577586206896552</v>
      </c>
      <c r="C326" s="32">
        <v>20.991379310344829</v>
      </c>
      <c r="D326" s="32">
        <v>17.318965517241381</v>
      </c>
      <c r="E326" s="32">
        <v>19.905172413793103</v>
      </c>
      <c r="F326" s="32">
        <v>15.310344827586206</v>
      </c>
      <c r="G326" s="32">
        <v>14.293103448275863</v>
      </c>
      <c r="H326" s="32">
        <v>14.000000000000002</v>
      </c>
      <c r="I326" s="32">
        <v>16.71551724137931</v>
      </c>
      <c r="J326" s="32">
        <v>16.46551724137931</v>
      </c>
      <c r="K326" s="32">
        <v>16.517241379310345</v>
      </c>
      <c r="L326" s="32">
        <v>17.21551724137931</v>
      </c>
      <c r="M326" s="32">
        <v>17.827586206896552</v>
      </c>
      <c r="N326" s="96">
        <f t="shared" si="97"/>
        <v>17.261494252873561</v>
      </c>
      <c r="P326" s="66"/>
      <c r="Q326" s="66"/>
      <c r="R326" s="66"/>
      <c r="S326" s="66"/>
      <c r="T326" s="66"/>
      <c r="U326" s="66"/>
      <c r="V326" s="66"/>
      <c r="W326" s="66"/>
      <c r="X326" s="66"/>
      <c r="Y326" s="66"/>
      <c r="Z326" s="66"/>
      <c r="AA326" s="66"/>
    </row>
    <row r="327" spans="1:27" x14ac:dyDescent="0.25">
      <c r="A327" s="2">
        <v>2014</v>
      </c>
      <c r="B327" s="32">
        <v>18.407758620689656</v>
      </c>
      <c r="C327" s="32">
        <v>20.677586206896553</v>
      </c>
      <c r="D327" s="32">
        <v>20.634482758620692</v>
      </c>
      <c r="E327" s="32">
        <v>17.87155172413793</v>
      </c>
      <c r="F327" s="32">
        <v>15.136206896551725</v>
      </c>
      <c r="G327" s="32">
        <v>12.743103448275862</v>
      </c>
      <c r="H327" s="32">
        <v>16.081034482758621</v>
      </c>
      <c r="I327" s="32">
        <v>14.179310344827586</v>
      </c>
      <c r="J327" s="32">
        <v>16.276724137931033</v>
      </c>
      <c r="K327" s="32">
        <v>15.068965517241381</v>
      </c>
      <c r="L327" s="32">
        <v>15.498275862068967</v>
      </c>
      <c r="M327" s="32">
        <v>15.335344827586207</v>
      </c>
      <c r="N327" s="96">
        <f t="shared" si="97"/>
        <v>16.492528735632188</v>
      </c>
      <c r="P327" s="66"/>
      <c r="Q327" s="66"/>
      <c r="R327" s="66"/>
      <c r="S327" s="66"/>
      <c r="T327" s="66"/>
      <c r="U327" s="66"/>
      <c r="V327" s="66"/>
      <c r="W327" s="66"/>
      <c r="X327" s="66"/>
      <c r="Y327" s="66"/>
      <c r="Z327" s="66"/>
      <c r="AA327" s="66"/>
    </row>
    <row r="328" spans="1:27" x14ac:dyDescent="0.25">
      <c r="A328" s="2">
        <v>2015</v>
      </c>
      <c r="B328" s="32"/>
      <c r="C328" s="32"/>
      <c r="D328" s="32">
        <v>20.23</v>
      </c>
      <c r="E328" s="32">
        <v>18.756</v>
      </c>
      <c r="F328" s="32">
        <v>12.842000000000001</v>
      </c>
      <c r="G328" s="32">
        <v>13.999000000000001</v>
      </c>
      <c r="H328" s="32">
        <v>13.481</v>
      </c>
      <c r="I328" s="32">
        <v>14.742000000000001</v>
      </c>
      <c r="J328" s="32">
        <v>14.209</v>
      </c>
      <c r="K328" s="32">
        <v>16.102</v>
      </c>
      <c r="L328" s="32">
        <v>14.637</v>
      </c>
      <c r="M328" s="32">
        <v>15.859</v>
      </c>
    </row>
    <row r="329" spans="1:27" x14ac:dyDescent="0.25">
      <c r="A329" s="2">
        <v>2016</v>
      </c>
      <c r="B329" s="32">
        <v>19.058</v>
      </c>
      <c r="C329" s="32">
        <v>18.971</v>
      </c>
      <c r="D329" s="32">
        <v>20.527999999999999</v>
      </c>
      <c r="E329" s="32">
        <v>20.155999999999999</v>
      </c>
      <c r="F329" s="32">
        <v>16.010000000000002</v>
      </c>
      <c r="G329" s="32">
        <v>14.33</v>
      </c>
      <c r="H329" s="32">
        <v>12.238</v>
      </c>
      <c r="I329" s="32">
        <v>14.531000000000001</v>
      </c>
      <c r="J329" s="32">
        <v>13.66</v>
      </c>
      <c r="K329" s="32">
        <v>15.680999999999999</v>
      </c>
      <c r="L329" s="32">
        <v>12.329000000000001</v>
      </c>
      <c r="M329" s="32">
        <v>15.478999999999999</v>
      </c>
      <c r="N329" s="96">
        <f t="shared" si="97"/>
        <v>16.080916666666667</v>
      </c>
    </row>
    <row r="330" spans="1:27" x14ac:dyDescent="0.25">
      <c r="A330" s="2">
        <v>2017</v>
      </c>
      <c r="B330" s="32">
        <v>17.437999999999999</v>
      </c>
      <c r="C330" s="32">
        <v>19.234999999999999</v>
      </c>
      <c r="D330" s="32">
        <v>17.698</v>
      </c>
      <c r="E330" s="32">
        <v>17.059999999999999</v>
      </c>
      <c r="F330" s="32">
        <v>12.268000000000001</v>
      </c>
      <c r="G330" s="32">
        <v>13.817</v>
      </c>
      <c r="H330" s="32">
        <v>11.647</v>
      </c>
      <c r="I330" s="32">
        <v>14.86</v>
      </c>
      <c r="J330" s="32">
        <v>16.623000000000001</v>
      </c>
      <c r="K330" s="32">
        <v>16.106999999999999</v>
      </c>
      <c r="L330" s="32">
        <v>12.752000000000001</v>
      </c>
      <c r="M330" s="32">
        <v>15.065</v>
      </c>
      <c r="N330" s="96">
        <f t="shared" si="97"/>
        <v>15.380833333333333</v>
      </c>
    </row>
    <row r="331" spans="1:27" x14ac:dyDescent="0.25">
      <c r="A331" s="2">
        <v>2018</v>
      </c>
      <c r="B331" s="32">
        <v>14.065</v>
      </c>
      <c r="C331" s="32">
        <v>21.379000000000001</v>
      </c>
      <c r="D331" s="32">
        <v>20.276</v>
      </c>
      <c r="E331" s="32">
        <v>18.437999999999999</v>
      </c>
      <c r="F331" s="32">
        <v>15.058999999999999</v>
      </c>
      <c r="G331" s="32">
        <v>11.932</v>
      </c>
      <c r="H331" s="32">
        <v>13.587999999999999</v>
      </c>
      <c r="I331" s="32">
        <v>13.936999999999999</v>
      </c>
      <c r="J331" s="32">
        <v>14.169</v>
      </c>
      <c r="K331" s="32">
        <v>16</v>
      </c>
      <c r="L331" s="32">
        <v>12.53</v>
      </c>
      <c r="M331" s="32">
        <v>17.751999999999999</v>
      </c>
      <c r="N331" s="96">
        <f t="shared" si="97"/>
        <v>15.76041666666667</v>
      </c>
    </row>
    <row r="332" spans="1:27" x14ac:dyDescent="0.25">
      <c r="A332" s="2">
        <v>2019</v>
      </c>
      <c r="B332" s="32">
        <v>17.667999999999999</v>
      </c>
      <c r="C332" s="32">
        <v>19.667000000000002</v>
      </c>
      <c r="D332" s="32">
        <v>20.210999999999999</v>
      </c>
      <c r="E332" s="32">
        <v>20.253</v>
      </c>
      <c r="F332" s="32">
        <v>15.18</v>
      </c>
      <c r="G332" s="32">
        <v>14.742000000000001</v>
      </c>
      <c r="H332" s="32">
        <v>14.103</v>
      </c>
      <c r="I332" s="32">
        <v>14.021000000000001</v>
      </c>
      <c r="J332" s="32">
        <v>15.587999999999999</v>
      </c>
      <c r="K332" s="32">
        <v>15.153</v>
      </c>
      <c r="L332" s="32">
        <v>13.375999999999999</v>
      </c>
      <c r="M332" s="32">
        <v>13.448</v>
      </c>
      <c r="N332" s="96">
        <f t="shared" si="97"/>
        <v>16.117500000000003</v>
      </c>
    </row>
    <row r="333" spans="1:27" x14ac:dyDescent="0.25">
      <c r="A333" s="2">
        <v>2020</v>
      </c>
      <c r="B333" s="32">
        <v>17.843</v>
      </c>
      <c r="C333" s="32">
        <v>20.199000000000002</v>
      </c>
      <c r="D333" s="32">
        <v>22.585999999999999</v>
      </c>
      <c r="E333" s="32">
        <v>19.077000000000002</v>
      </c>
      <c r="F333" s="32">
        <v>16.524999999999999</v>
      </c>
      <c r="G333" s="32">
        <v>12.972</v>
      </c>
      <c r="H333" s="32">
        <v>14.231999999999999</v>
      </c>
      <c r="I333" s="32">
        <v>13.942</v>
      </c>
      <c r="J333" s="32">
        <v>14.722</v>
      </c>
      <c r="K333" s="32">
        <v>16.344999999999999</v>
      </c>
      <c r="L333" s="32">
        <v>14.797000000000001</v>
      </c>
      <c r="M333" s="32">
        <v>15.523999999999999</v>
      </c>
      <c r="N333" s="96">
        <f t="shared" si="97"/>
        <v>16.563666666666666</v>
      </c>
    </row>
    <row r="335" spans="1:27" x14ac:dyDescent="0.25">
      <c r="A335" s="25" t="s">
        <v>96</v>
      </c>
      <c r="B335" s="32">
        <f>AVERAGE(B289:B333)</f>
        <v>15.50434081796311</v>
      </c>
      <c r="C335" s="32">
        <f t="shared" ref="C335:N335" si="98">AVERAGE(C289:C333)</f>
        <v>16.904507758620689</v>
      </c>
      <c r="D335" s="32">
        <f t="shared" si="98"/>
        <v>17.772775862068968</v>
      </c>
      <c r="E335" s="32">
        <f t="shared" si="98"/>
        <v>16.866066559743381</v>
      </c>
      <c r="F335" s="32">
        <f t="shared" si="98"/>
        <v>14.167763546798032</v>
      </c>
      <c r="G335" s="32">
        <f t="shared" si="98"/>
        <v>12.6024367816092</v>
      </c>
      <c r="H335" s="32">
        <f t="shared" si="98"/>
        <v>12.807923817161186</v>
      </c>
      <c r="I335" s="32">
        <f t="shared" si="98"/>
        <v>13.443991178829188</v>
      </c>
      <c r="J335" s="32">
        <f t="shared" si="98"/>
        <v>13.599699507389161</v>
      </c>
      <c r="K335" s="32">
        <f t="shared" si="98"/>
        <v>13.324098522167489</v>
      </c>
      <c r="L335" s="32">
        <f t="shared" si="98"/>
        <v>12.245928511354082</v>
      </c>
      <c r="M335" s="32">
        <f t="shared" si="98"/>
        <v>13.7991236333053</v>
      </c>
      <c r="N335" s="96">
        <f t="shared" si="98"/>
        <v>14.544470415360502</v>
      </c>
    </row>
    <row r="336" spans="1:27" x14ac:dyDescent="0.25">
      <c r="A336" s="25" t="s">
        <v>97</v>
      </c>
      <c r="B336" s="32">
        <f>STDEV(B289:B333)</f>
        <v>2.3852372312167396</v>
      </c>
      <c r="C336" s="32">
        <f t="shared" ref="C336:N336" si="99">STDEV(C289:C333)</f>
        <v>3.0472486117531732</v>
      </c>
      <c r="D336" s="32">
        <f t="shared" si="99"/>
        <v>3.0364735880440095</v>
      </c>
      <c r="E336" s="32">
        <f t="shared" si="99"/>
        <v>2.7234377923560023</v>
      </c>
      <c r="F336" s="32">
        <f t="shared" si="99"/>
        <v>2.4684314825460136</v>
      </c>
      <c r="G336" s="32">
        <f t="shared" si="99"/>
        <v>2.4505447813603758</v>
      </c>
      <c r="H336" s="32">
        <f t="shared" si="99"/>
        <v>2.0925334344554467</v>
      </c>
      <c r="I336" s="32">
        <f t="shared" si="99"/>
        <v>1.8748022952988781</v>
      </c>
      <c r="J336" s="32">
        <f t="shared" si="99"/>
        <v>2.3765323606363347</v>
      </c>
      <c r="K336" s="32">
        <f t="shared" si="99"/>
        <v>2.2389472521267084</v>
      </c>
      <c r="L336" s="32">
        <f t="shared" si="99"/>
        <v>2.1737918082027994</v>
      </c>
      <c r="M336" s="32">
        <f t="shared" si="99"/>
        <v>2.171344323602189</v>
      </c>
      <c r="N336" s="96">
        <f t="shared" si="99"/>
        <v>2.0291035824085739</v>
      </c>
    </row>
    <row r="337" spans="1:14" x14ac:dyDescent="0.25">
      <c r="A337" s="25" t="s">
        <v>98</v>
      </c>
      <c r="B337" s="32">
        <f t="shared" ref="B337:N337" si="100">B336/B335*100</f>
        <v>15.384318877028539</v>
      </c>
      <c r="C337" s="32">
        <f t="shared" si="100"/>
        <v>18.026248709899207</v>
      </c>
      <c r="D337" s="32">
        <f t="shared" si="100"/>
        <v>17.084970921872227</v>
      </c>
      <c r="E337" s="32">
        <f t="shared" si="100"/>
        <v>16.147438898743676</v>
      </c>
      <c r="F337" s="32">
        <f t="shared" si="100"/>
        <v>17.422873231843912</v>
      </c>
      <c r="G337" s="32">
        <f t="shared" si="100"/>
        <v>19.445007531689971</v>
      </c>
      <c r="H337" s="32">
        <f t="shared" si="100"/>
        <v>16.337803568535332</v>
      </c>
      <c r="I337" s="32">
        <f t="shared" si="100"/>
        <v>13.945280611692212</v>
      </c>
      <c r="J337" s="32">
        <f t="shared" si="100"/>
        <v>17.474888760189788</v>
      </c>
      <c r="K337" s="32">
        <f t="shared" si="100"/>
        <v>16.803742845354535</v>
      </c>
      <c r="L337" s="32">
        <f t="shared" si="100"/>
        <v>17.75113913320105</v>
      </c>
      <c r="M337" s="32">
        <f t="shared" si="100"/>
        <v>15.735378429116137</v>
      </c>
      <c r="N337" s="96">
        <f t="shared" si="100"/>
        <v>13.951031041086415</v>
      </c>
    </row>
    <row r="338" spans="1:14" x14ac:dyDescent="0.25">
      <c r="A338" s="25" t="s">
        <v>99</v>
      </c>
      <c r="B338" s="32">
        <f>MIN(B289:B333)</f>
        <v>11.120689655172415</v>
      </c>
      <c r="C338" s="32">
        <f t="shared" ref="C338:N338" si="101">MIN(C289:C333)</f>
        <v>11.275862068965518</v>
      </c>
      <c r="D338" s="32">
        <f t="shared" si="101"/>
        <v>10.974137931034482</v>
      </c>
      <c r="E338" s="32">
        <f t="shared" si="101"/>
        <v>10.887931034482758</v>
      </c>
      <c r="F338" s="32">
        <f t="shared" si="101"/>
        <v>8.6896551724137936</v>
      </c>
      <c r="G338" s="32">
        <f t="shared" si="101"/>
        <v>5.4741379310344831</v>
      </c>
      <c r="H338" s="32">
        <f t="shared" si="101"/>
        <v>7.0948275862068968</v>
      </c>
      <c r="I338" s="32">
        <f t="shared" si="101"/>
        <v>8.5</v>
      </c>
      <c r="J338" s="32">
        <f t="shared" si="101"/>
        <v>6.2068965517241379</v>
      </c>
      <c r="K338" s="32">
        <f t="shared" si="101"/>
        <v>7.9568965517241379</v>
      </c>
      <c r="L338" s="32">
        <f t="shared" si="101"/>
        <v>7.8017241379310347</v>
      </c>
      <c r="M338" s="32">
        <f t="shared" si="101"/>
        <v>9.8189655172413808</v>
      </c>
      <c r="N338" s="96">
        <f t="shared" si="101"/>
        <v>9.8297413793103434</v>
      </c>
    </row>
    <row r="339" spans="1:14" x14ac:dyDescent="0.25">
      <c r="A339" s="25" t="s">
        <v>100</v>
      </c>
      <c r="B339" s="32">
        <f>MAX(B289:B333)</f>
        <v>21.02586206896552</v>
      </c>
      <c r="C339" s="32">
        <f t="shared" ref="C339:N339" si="102">MAX(C289:C333)</f>
        <v>21.603448275862068</v>
      </c>
      <c r="D339" s="32">
        <f t="shared" si="102"/>
        <v>23.77586206896552</v>
      </c>
      <c r="E339" s="32">
        <f t="shared" si="102"/>
        <v>25.551724137931032</v>
      </c>
      <c r="F339" s="32">
        <f t="shared" si="102"/>
        <v>20.172413793103448</v>
      </c>
      <c r="G339" s="32">
        <f t="shared" si="102"/>
        <v>17.27586206896552</v>
      </c>
      <c r="H339" s="32">
        <f t="shared" si="102"/>
        <v>18.025862068965516</v>
      </c>
      <c r="I339" s="32">
        <f t="shared" si="102"/>
        <v>17.931034482758623</v>
      </c>
      <c r="J339" s="32">
        <f t="shared" si="102"/>
        <v>17.413793103448278</v>
      </c>
      <c r="K339" s="32">
        <f t="shared" si="102"/>
        <v>16.862068965517242</v>
      </c>
      <c r="L339" s="32">
        <f t="shared" si="102"/>
        <v>17.21551724137931</v>
      </c>
      <c r="M339" s="32">
        <f t="shared" si="102"/>
        <v>17.827586206896552</v>
      </c>
      <c r="N339" s="96">
        <f t="shared" si="102"/>
        <v>21.113793103448277</v>
      </c>
    </row>
    <row r="340" spans="1:14" x14ac:dyDescent="0.25">
      <c r="A340" s="25" t="s">
        <v>101</v>
      </c>
      <c r="B340" s="32">
        <f>QUARTILE(B289:B333,1)</f>
        <v>13.972155172413792</v>
      </c>
      <c r="C340" s="32">
        <f t="shared" ref="C340:N340" si="103">QUARTILE(C289:C333,1)</f>
        <v>14.325431034482758</v>
      </c>
      <c r="D340" s="32">
        <f t="shared" si="103"/>
        <v>15.278017241379311</v>
      </c>
      <c r="E340" s="32">
        <f t="shared" si="103"/>
        <v>14.801724137931036</v>
      </c>
      <c r="F340" s="32">
        <f t="shared" si="103"/>
        <v>12.5625</v>
      </c>
      <c r="G340" s="32">
        <f t="shared" si="103"/>
        <v>11.22413793103448</v>
      </c>
      <c r="H340" s="32">
        <f t="shared" si="103"/>
        <v>11.569189655172416</v>
      </c>
      <c r="I340" s="32">
        <f t="shared" si="103"/>
        <v>12.564655172413794</v>
      </c>
      <c r="J340" s="32">
        <f t="shared" si="103"/>
        <v>12.52801724137931</v>
      </c>
      <c r="K340" s="32">
        <f t="shared" si="103"/>
        <v>11.756465517241379</v>
      </c>
      <c r="L340" s="32">
        <f t="shared" si="103"/>
        <v>10.646551724137931</v>
      </c>
      <c r="M340" s="32">
        <f t="shared" si="103"/>
        <v>12.094827586206899</v>
      </c>
      <c r="N340" s="96">
        <f t="shared" si="103"/>
        <v>13.279813218390805</v>
      </c>
    </row>
    <row r="341" spans="1:14" x14ac:dyDescent="0.25">
      <c r="A341" s="25" t="s">
        <v>102</v>
      </c>
      <c r="B341" s="32">
        <f>QUARTILE(B289:B333,2)</f>
        <v>15.465517241379311</v>
      </c>
      <c r="C341" s="32">
        <f t="shared" ref="C341:N341" si="104">QUARTILE(C289:C333,2)</f>
        <v>16.676724137931032</v>
      </c>
      <c r="D341" s="32">
        <f t="shared" si="104"/>
        <v>17.702586206896555</v>
      </c>
      <c r="E341" s="32">
        <f t="shared" si="104"/>
        <v>17.146551724137932</v>
      </c>
      <c r="F341" s="32">
        <f t="shared" si="104"/>
        <v>14.241379310344829</v>
      </c>
      <c r="G341" s="32">
        <f t="shared" si="104"/>
        <v>12.604310344827585</v>
      </c>
      <c r="H341" s="32">
        <f t="shared" si="104"/>
        <v>12.844827586206897</v>
      </c>
      <c r="I341" s="32">
        <f t="shared" si="104"/>
        <v>13.525862068965518</v>
      </c>
      <c r="J341" s="32">
        <f t="shared" si="104"/>
        <v>14.123293103448276</v>
      </c>
      <c r="K341" s="32">
        <f t="shared" si="104"/>
        <v>13.211206896551726</v>
      </c>
      <c r="L341" s="32">
        <f t="shared" si="104"/>
        <v>12.329000000000001</v>
      </c>
      <c r="M341" s="32">
        <f t="shared" si="104"/>
        <v>14.000000000000002</v>
      </c>
      <c r="N341" s="96">
        <f t="shared" si="104"/>
        <v>14.457974137931034</v>
      </c>
    </row>
    <row r="342" spans="1:14" x14ac:dyDescent="0.25">
      <c r="A342" s="25" t="s">
        <v>103</v>
      </c>
      <c r="B342" s="32">
        <f>QUARTILE(B289:B333,3)</f>
        <v>17.254310344827587</v>
      </c>
      <c r="C342" s="32">
        <f t="shared" ref="C342:N342" si="105">QUARTILE(C289:C333,3)</f>
        <v>19.377155172413794</v>
      </c>
      <c r="D342" s="32">
        <f t="shared" si="105"/>
        <v>20.264499999999998</v>
      </c>
      <c r="E342" s="32">
        <f t="shared" si="105"/>
        <v>18.599137931034484</v>
      </c>
      <c r="F342" s="32">
        <f t="shared" si="105"/>
        <v>15.581896551724137</v>
      </c>
      <c r="G342" s="32">
        <f t="shared" si="105"/>
        <v>14.306034482758623</v>
      </c>
      <c r="H342" s="32">
        <f t="shared" si="105"/>
        <v>14.1675</v>
      </c>
      <c r="I342" s="32">
        <f t="shared" si="105"/>
        <v>14.668413793103451</v>
      </c>
      <c r="J342" s="32">
        <f t="shared" si="105"/>
        <v>15.081896551724139</v>
      </c>
      <c r="K342" s="32">
        <f t="shared" si="105"/>
        <v>15.277474137931033</v>
      </c>
      <c r="L342" s="32">
        <f t="shared" si="105"/>
        <v>13.375999999999999</v>
      </c>
      <c r="M342" s="32">
        <f t="shared" si="105"/>
        <v>15.478999999999999</v>
      </c>
      <c r="N342" s="96">
        <f t="shared" si="105"/>
        <v>15.936242816091953</v>
      </c>
    </row>
    <row r="345" spans="1:14" ht="18.75" x14ac:dyDescent="0.3">
      <c r="A345" s="26" t="s">
        <v>183</v>
      </c>
    </row>
    <row r="346" spans="1:14" ht="18.75" x14ac:dyDescent="0.25">
      <c r="A346" s="23" t="s">
        <v>118</v>
      </c>
      <c r="N346" s="91"/>
    </row>
    <row r="347" spans="1:14" ht="15.75" x14ac:dyDescent="0.25">
      <c r="A347" s="24" t="s">
        <v>14</v>
      </c>
      <c r="B347" s="93" t="s">
        <v>82</v>
      </c>
      <c r="C347" s="93" t="s">
        <v>83</v>
      </c>
      <c r="D347" s="93" t="s">
        <v>84</v>
      </c>
      <c r="E347" s="93" t="s">
        <v>85</v>
      </c>
      <c r="F347" s="93" t="s">
        <v>86</v>
      </c>
      <c r="G347" s="93" t="s">
        <v>87</v>
      </c>
      <c r="H347" s="93" t="s">
        <v>88</v>
      </c>
      <c r="I347" s="93" t="s">
        <v>89</v>
      </c>
      <c r="J347" s="93" t="s">
        <v>90</v>
      </c>
      <c r="K347" s="93" t="s">
        <v>91</v>
      </c>
      <c r="L347" s="93" t="s">
        <v>92</v>
      </c>
      <c r="M347" s="93" t="s">
        <v>93</v>
      </c>
      <c r="N347" s="94" t="s">
        <v>94</v>
      </c>
    </row>
    <row r="348" spans="1:14" x14ac:dyDescent="0.25">
      <c r="A348" s="2">
        <v>2013</v>
      </c>
      <c r="B348" s="32"/>
      <c r="C348" s="32"/>
      <c r="D348" s="32"/>
      <c r="E348" s="32"/>
      <c r="F348" s="32"/>
      <c r="G348" s="32"/>
      <c r="H348" s="32"/>
      <c r="I348" s="32"/>
      <c r="J348" s="32"/>
      <c r="K348" s="32"/>
      <c r="L348" s="32"/>
      <c r="M348" s="32"/>
      <c r="N348" s="96"/>
    </row>
    <row r="349" spans="1:14" x14ac:dyDescent="0.25">
      <c r="A349" s="2">
        <v>2014</v>
      </c>
      <c r="B349" s="32"/>
      <c r="C349" s="32"/>
      <c r="D349" s="32"/>
      <c r="E349" s="32"/>
      <c r="F349" s="32"/>
      <c r="G349" s="32"/>
      <c r="H349" s="32"/>
      <c r="I349" s="32"/>
      <c r="J349" s="32"/>
      <c r="K349" s="32"/>
      <c r="L349" s="32"/>
      <c r="M349" s="32"/>
      <c r="N349" s="96"/>
    </row>
    <row r="350" spans="1:14" x14ac:dyDescent="0.25">
      <c r="A350" s="2">
        <v>2015</v>
      </c>
      <c r="B350" s="32"/>
      <c r="C350" s="32">
        <v>17.864999999999998</v>
      </c>
      <c r="D350" s="32">
        <v>15.579000000000001</v>
      </c>
      <c r="E350" s="32">
        <v>14.814</v>
      </c>
      <c r="F350" s="32">
        <v>12.122</v>
      </c>
      <c r="G350" s="32">
        <v>14.888999999999999</v>
      </c>
      <c r="H350" s="32">
        <v>13.676</v>
      </c>
      <c r="I350" s="32">
        <v>14.196999999999999</v>
      </c>
      <c r="J350" s="32">
        <v>14.332000000000001</v>
      </c>
      <c r="K350" s="32">
        <v>14.262</v>
      </c>
      <c r="L350" s="32">
        <v>13.343999999999999</v>
      </c>
      <c r="M350" s="32">
        <v>15.259</v>
      </c>
      <c r="N350" s="96">
        <f t="shared" ref="N350:N352" si="106">AVERAGE(B350:M350)</f>
        <v>14.576272727272727</v>
      </c>
    </row>
    <row r="351" spans="1:14" x14ac:dyDescent="0.25">
      <c r="A351" s="2">
        <v>2016</v>
      </c>
      <c r="B351" s="32">
        <v>17.738</v>
      </c>
      <c r="C351" s="32">
        <v>18.536999999999999</v>
      </c>
      <c r="D351" s="32">
        <v>18.988</v>
      </c>
      <c r="E351" s="32">
        <v>19.234999999999999</v>
      </c>
      <c r="F351" s="32">
        <v>16.384</v>
      </c>
      <c r="G351" s="32">
        <v>14.510999999999999</v>
      </c>
      <c r="H351" s="32">
        <v>12.824999999999999</v>
      </c>
      <c r="I351" s="32">
        <v>14.914999999999999</v>
      </c>
      <c r="J351" s="32">
        <v>14.202</v>
      </c>
      <c r="K351" s="32">
        <v>15.82</v>
      </c>
      <c r="L351" s="32">
        <v>11.919</v>
      </c>
      <c r="M351" s="32">
        <v>14.727</v>
      </c>
      <c r="N351" s="96">
        <f t="shared" si="106"/>
        <v>15.816749999999999</v>
      </c>
    </row>
    <row r="352" spans="1:14" x14ac:dyDescent="0.25">
      <c r="A352" s="2">
        <v>2017</v>
      </c>
      <c r="B352" s="32">
        <v>19.338000000000001</v>
      </c>
      <c r="C352" s="32">
        <v>20.378</v>
      </c>
      <c r="D352" s="32">
        <v>20.035</v>
      </c>
      <c r="E352" s="32">
        <v>19.111999999999998</v>
      </c>
      <c r="F352" s="32">
        <v>13.797000000000001</v>
      </c>
      <c r="G352" s="32">
        <v>14.297000000000001</v>
      </c>
      <c r="H352" s="32">
        <v>12.193</v>
      </c>
      <c r="I352" s="32">
        <v>16.202999999999999</v>
      </c>
      <c r="J352" s="32">
        <v>15.359</v>
      </c>
      <c r="K352" s="32">
        <v>14.590999999999999</v>
      </c>
      <c r="L352" s="32">
        <v>13.64</v>
      </c>
      <c r="M352" s="32">
        <v>14.257999999999999</v>
      </c>
      <c r="N352" s="96">
        <f t="shared" si="106"/>
        <v>16.100083333333334</v>
      </c>
    </row>
    <row r="353" spans="1:14" x14ac:dyDescent="0.25">
      <c r="A353" s="2">
        <v>2018</v>
      </c>
      <c r="B353" s="32"/>
      <c r="C353" s="32"/>
      <c r="D353" s="32"/>
      <c r="E353" s="32"/>
      <c r="F353" s="32"/>
      <c r="G353" s="32"/>
      <c r="H353" s="32"/>
      <c r="I353" s="32"/>
      <c r="J353" s="32"/>
      <c r="K353" s="32"/>
      <c r="L353" s="32"/>
      <c r="M353" s="32"/>
      <c r="N353" s="96"/>
    </row>
    <row r="354" spans="1:14" x14ac:dyDescent="0.25">
      <c r="A354" s="2">
        <v>2019</v>
      </c>
      <c r="B354" s="32"/>
      <c r="C354" s="32"/>
      <c r="D354" s="32"/>
      <c r="E354" s="32"/>
      <c r="F354" s="32"/>
      <c r="G354" s="32"/>
      <c r="H354" s="32"/>
      <c r="I354" s="32"/>
      <c r="J354" s="32"/>
      <c r="K354" s="32"/>
      <c r="L354" s="32"/>
      <c r="M354" s="32"/>
      <c r="N354" s="96"/>
    </row>
    <row r="355" spans="1:14" x14ac:dyDescent="0.25">
      <c r="A355" s="2">
        <v>2020</v>
      </c>
      <c r="B355" s="32"/>
      <c r="C355" s="32"/>
      <c r="D355" s="32"/>
      <c r="E355" s="32"/>
      <c r="F355" s="32"/>
      <c r="G355" s="32"/>
      <c r="H355" s="32"/>
      <c r="I355" s="32"/>
      <c r="J355" s="32"/>
      <c r="K355" s="32"/>
      <c r="L355" s="32"/>
      <c r="M355" s="32"/>
      <c r="N355" s="96"/>
    </row>
    <row r="357" spans="1:14" x14ac:dyDescent="0.25">
      <c r="A357" s="25" t="s">
        <v>96</v>
      </c>
      <c r="B357" s="32">
        <f t="shared" ref="B357:N357" si="107">AVERAGE(B348:B354)</f>
        <v>18.538</v>
      </c>
      <c r="C357" s="32">
        <f t="shared" si="107"/>
        <v>18.926666666666666</v>
      </c>
      <c r="D357" s="32">
        <f t="shared" si="107"/>
        <v>18.200666666666667</v>
      </c>
      <c r="E357" s="32">
        <f t="shared" si="107"/>
        <v>17.720333333333333</v>
      </c>
      <c r="F357" s="32">
        <f t="shared" si="107"/>
        <v>14.100999999999999</v>
      </c>
      <c r="G357" s="32">
        <f t="shared" si="107"/>
        <v>14.565666666666667</v>
      </c>
      <c r="H357" s="32">
        <f t="shared" si="107"/>
        <v>12.897999999999998</v>
      </c>
      <c r="I357" s="32">
        <f t="shared" si="107"/>
        <v>15.104999999999999</v>
      </c>
      <c r="J357" s="32">
        <f t="shared" si="107"/>
        <v>14.631</v>
      </c>
      <c r="K357" s="32">
        <f t="shared" si="107"/>
        <v>14.891</v>
      </c>
      <c r="L357" s="32">
        <f t="shared" si="107"/>
        <v>12.967666666666666</v>
      </c>
      <c r="M357" s="32">
        <f t="shared" si="107"/>
        <v>14.747999999999999</v>
      </c>
      <c r="N357" s="96">
        <f t="shared" si="107"/>
        <v>15.49770202020202</v>
      </c>
    </row>
    <row r="358" spans="1:14" x14ac:dyDescent="0.25">
      <c r="A358" s="25" t="s">
        <v>97</v>
      </c>
      <c r="B358" s="32">
        <f t="shared" ref="B358:N358" si="108">STDEV(B348:B354)</f>
        <v>1.1313708498984771</v>
      </c>
      <c r="C358" s="32">
        <f t="shared" si="108"/>
        <v>1.3010274145202843</v>
      </c>
      <c r="D358" s="32">
        <f t="shared" si="108"/>
        <v>2.3300009298996445</v>
      </c>
      <c r="E358" s="32">
        <f t="shared" si="108"/>
        <v>2.517709739690674</v>
      </c>
      <c r="F358" s="32">
        <f t="shared" si="108"/>
        <v>2.1472012015644957</v>
      </c>
      <c r="G358" s="32">
        <f t="shared" si="108"/>
        <v>0.29976212791700857</v>
      </c>
      <c r="H358" s="32">
        <f t="shared" si="108"/>
        <v>0.74419016386942427</v>
      </c>
      <c r="I358" s="32">
        <f t="shared" si="108"/>
        <v>1.0164073986350159</v>
      </c>
      <c r="J358" s="32">
        <f t="shared" si="108"/>
        <v>0.63380833064894293</v>
      </c>
      <c r="K358" s="32">
        <f t="shared" si="108"/>
        <v>0.82118268369468206</v>
      </c>
      <c r="L358" s="32">
        <f t="shared" si="108"/>
        <v>0.92015234245929789</v>
      </c>
      <c r="M358" s="32">
        <f t="shared" si="108"/>
        <v>0.50083031058433414</v>
      </c>
      <c r="N358" s="96">
        <f t="shared" si="108"/>
        <v>0.81045875949709956</v>
      </c>
    </row>
    <row r="359" spans="1:14" x14ac:dyDescent="0.25">
      <c r="A359" s="25" t="s">
        <v>98</v>
      </c>
      <c r="B359" s="32">
        <f t="shared" ref="B359:N359" si="109">B358/B357*100</f>
        <v>6.1029822521225432</v>
      </c>
      <c r="C359" s="32">
        <f t="shared" si="109"/>
        <v>6.8740441063065383</v>
      </c>
      <c r="D359" s="32">
        <f t="shared" si="109"/>
        <v>12.801733983551763</v>
      </c>
      <c r="E359" s="32">
        <f t="shared" si="109"/>
        <v>14.208026972916276</v>
      </c>
      <c r="F359" s="32">
        <f t="shared" si="109"/>
        <v>15.227297365892461</v>
      </c>
      <c r="G359" s="32">
        <f t="shared" si="109"/>
        <v>2.0580048601758145</v>
      </c>
      <c r="H359" s="32">
        <f t="shared" si="109"/>
        <v>5.7698105432580586</v>
      </c>
      <c r="I359" s="32">
        <f t="shared" si="109"/>
        <v>6.7289466973519767</v>
      </c>
      <c r="J359" s="32">
        <f t="shared" si="109"/>
        <v>4.33195496308484</v>
      </c>
      <c r="K359" s="32">
        <f t="shared" si="109"/>
        <v>5.5146241601952992</v>
      </c>
      <c r="L359" s="32">
        <f t="shared" si="109"/>
        <v>7.095743329249399</v>
      </c>
      <c r="M359" s="32">
        <f t="shared" si="109"/>
        <v>3.3959201965306085</v>
      </c>
      <c r="N359" s="96">
        <f t="shared" si="109"/>
        <v>5.22954150518978</v>
      </c>
    </row>
    <row r="360" spans="1:14" x14ac:dyDescent="0.25">
      <c r="A360" s="25" t="s">
        <v>99</v>
      </c>
      <c r="B360" s="32">
        <f t="shared" ref="B360:N360" si="110">MIN(B348:B354)</f>
        <v>17.738</v>
      </c>
      <c r="C360" s="32">
        <f t="shared" si="110"/>
        <v>17.864999999999998</v>
      </c>
      <c r="D360" s="32">
        <f t="shared" si="110"/>
        <v>15.579000000000001</v>
      </c>
      <c r="E360" s="32">
        <f t="shared" si="110"/>
        <v>14.814</v>
      </c>
      <c r="F360" s="32">
        <f t="shared" si="110"/>
        <v>12.122</v>
      </c>
      <c r="G360" s="32">
        <f t="shared" si="110"/>
        <v>14.297000000000001</v>
      </c>
      <c r="H360" s="32">
        <f t="shared" si="110"/>
        <v>12.193</v>
      </c>
      <c r="I360" s="32">
        <f t="shared" si="110"/>
        <v>14.196999999999999</v>
      </c>
      <c r="J360" s="32">
        <f t="shared" si="110"/>
        <v>14.202</v>
      </c>
      <c r="K360" s="32">
        <f t="shared" si="110"/>
        <v>14.262</v>
      </c>
      <c r="L360" s="32">
        <f t="shared" si="110"/>
        <v>11.919</v>
      </c>
      <c r="M360" s="32">
        <f t="shared" si="110"/>
        <v>14.257999999999999</v>
      </c>
      <c r="N360" s="96">
        <f t="shared" si="110"/>
        <v>14.576272727272727</v>
      </c>
    </row>
    <row r="361" spans="1:14" x14ac:dyDescent="0.25">
      <c r="A361" s="25" t="s">
        <v>100</v>
      </c>
      <c r="B361" s="32">
        <f t="shared" ref="B361:N361" si="111">MAX(B348:B354)</f>
        <v>19.338000000000001</v>
      </c>
      <c r="C361" s="32">
        <f t="shared" si="111"/>
        <v>20.378</v>
      </c>
      <c r="D361" s="32">
        <f t="shared" si="111"/>
        <v>20.035</v>
      </c>
      <c r="E361" s="32">
        <f t="shared" si="111"/>
        <v>19.234999999999999</v>
      </c>
      <c r="F361" s="32">
        <f t="shared" si="111"/>
        <v>16.384</v>
      </c>
      <c r="G361" s="32">
        <f t="shared" si="111"/>
        <v>14.888999999999999</v>
      </c>
      <c r="H361" s="32">
        <f t="shared" si="111"/>
        <v>13.676</v>
      </c>
      <c r="I361" s="32">
        <f t="shared" si="111"/>
        <v>16.202999999999999</v>
      </c>
      <c r="J361" s="32">
        <f t="shared" si="111"/>
        <v>15.359</v>
      </c>
      <c r="K361" s="32">
        <f t="shared" si="111"/>
        <v>15.82</v>
      </c>
      <c r="L361" s="32">
        <f t="shared" si="111"/>
        <v>13.64</v>
      </c>
      <c r="M361" s="32">
        <f t="shared" si="111"/>
        <v>15.259</v>
      </c>
      <c r="N361" s="96">
        <f t="shared" si="111"/>
        <v>16.100083333333334</v>
      </c>
    </row>
    <row r="362" spans="1:14" x14ac:dyDescent="0.25">
      <c r="A362" s="25" t="s">
        <v>101</v>
      </c>
      <c r="B362" s="32">
        <f t="shared" ref="B362:N362" si="112">QUARTILE(B348:B354,1)</f>
        <v>18.137999999999998</v>
      </c>
      <c r="C362" s="32">
        <f t="shared" si="112"/>
        <v>18.201000000000001</v>
      </c>
      <c r="D362" s="32">
        <f t="shared" si="112"/>
        <v>17.2835</v>
      </c>
      <c r="E362" s="32">
        <f t="shared" si="112"/>
        <v>16.963000000000001</v>
      </c>
      <c r="F362" s="32">
        <f t="shared" si="112"/>
        <v>12.9595</v>
      </c>
      <c r="G362" s="32">
        <f t="shared" si="112"/>
        <v>14.404</v>
      </c>
      <c r="H362" s="32">
        <f t="shared" si="112"/>
        <v>12.509</v>
      </c>
      <c r="I362" s="32">
        <f t="shared" si="112"/>
        <v>14.555999999999999</v>
      </c>
      <c r="J362" s="32">
        <f t="shared" si="112"/>
        <v>14.266999999999999</v>
      </c>
      <c r="K362" s="32">
        <f t="shared" si="112"/>
        <v>14.426500000000001</v>
      </c>
      <c r="L362" s="32">
        <f t="shared" si="112"/>
        <v>12.631499999999999</v>
      </c>
      <c r="M362" s="32">
        <f t="shared" si="112"/>
        <v>14.4925</v>
      </c>
      <c r="N362" s="96">
        <f t="shared" si="112"/>
        <v>15.196511363636363</v>
      </c>
    </row>
    <row r="363" spans="1:14" x14ac:dyDescent="0.25">
      <c r="A363" s="25" t="s">
        <v>102</v>
      </c>
      <c r="B363" s="32">
        <f t="shared" ref="B363:N363" si="113">QUARTILE(B348:B354,2)</f>
        <v>18.538</v>
      </c>
      <c r="C363" s="32">
        <f t="shared" si="113"/>
        <v>18.536999999999999</v>
      </c>
      <c r="D363" s="32">
        <f t="shared" si="113"/>
        <v>18.988</v>
      </c>
      <c r="E363" s="32">
        <f t="shared" si="113"/>
        <v>19.111999999999998</v>
      </c>
      <c r="F363" s="32">
        <f t="shared" si="113"/>
        <v>13.797000000000001</v>
      </c>
      <c r="G363" s="32">
        <f t="shared" si="113"/>
        <v>14.510999999999999</v>
      </c>
      <c r="H363" s="32">
        <f t="shared" si="113"/>
        <v>12.824999999999999</v>
      </c>
      <c r="I363" s="32">
        <f t="shared" si="113"/>
        <v>14.914999999999999</v>
      </c>
      <c r="J363" s="32">
        <f t="shared" si="113"/>
        <v>14.332000000000001</v>
      </c>
      <c r="K363" s="32">
        <f t="shared" si="113"/>
        <v>14.590999999999999</v>
      </c>
      <c r="L363" s="32">
        <f t="shared" si="113"/>
        <v>13.343999999999999</v>
      </c>
      <c r="M363" s="32">
        <f t="shared" si="113"/>
        <v>14.727</v>
      </c>
      <c r="N363" s="96">
        <f t="shared" si="113"/>
        <v>15.816749999999999</v>
      </c>
    </row>
    <row r="364" spans="1:14" x14ac:dyDescent="0.25">
      <c r="A364" s="25" t="s">
        <v>103</v>
      </c>
      <c r="B364" s="32">
        <f t="shared" ref="B364:N364" si="114">QUARTILE(B348:B354,3)</f>
        <v>18.938000000000002</v>
      </c>
      <c r="C364" s="32">
        <f t="shared" si="114"/>
        <v>19.4575</v>
      </c>
      <c r="D364" s="32">
        <f t="shared" si="114"/>
        <v>19.511499999999998</v>
      </c>
      <c r="E364" s="32">
        <f t="shared" si="114"/>
        <v>19.173499999999997</v>
      </c>
      <c r="F364" s="32">
        <f t="shared" si="114"/>
        <v>15.0905</v>
      </c>
      <c r="G364" s="32">
        <f t="shared" si="114"/>
        <v>14.7</v>
      </c>
      <c r="H364" s="32">
        <f t="shared" si="114"/>
        <v>13.250499999999999</v>
      </c>
      <c r="I364" s="32">
        <f t="shared" si="114"/>
        <v>15.558999999999999</v>
      </c>
      <c r="J364" s="32">
        <f t="shared" si="114"/>
        <v>14.845500000000001</v>
      </c>
      <c r="K364" s="32">
        <f t="shared" si="114"/>
        <v>15.205500000000001</v>
      </c>
      <c r="L364" s="32">
        <f t="shared" si="114"/>
        <v>13.492000000000001</v>
      </c>
      <c r="M364" s="32">
        <f t="shared" si="114"/>
        <v>14.993</v>
      </c>
      <c r="N364" s="96">
        <f t="shared" si="114"/>
        <v>15.958416666666666</v>
      </c>
    </row>
    <row r="367" spans="1:14" ht="18.75" x14ac:dyDescent="0.3">
      <c r="A367" s="26" t="s">
        <v>46</v>
      </c>
    </row>
    <row r="368" spans="1:14" ht="18.75" x14ac:dyDescent="0.25">
      <c r="A368" s="23" t="s">
        <v>118</v>
      </c>
      <c r="N368" s="91"/>
    </row>
    <row r="369" spans="1:27" ht="15.75" x14ac:dyDescent="0.25">
      <c r="A369" s="24" t="s">
        <v>14</v>
      </c>
      <c r="B369" s="93" t="s">
        <v>82</v>
      </c>
      <c r="C369" s="93" t="s">
        <v>83</v>
      </c>
      <c r="D369" s="93" t="s">
        <v>84</v>
      </c>
      <c r="E369" s="93" t="s">
        <v>85</v>
      </c>
      <c r="F369" s="93" t="s">
        <v>86</v>
      </c>
      <c r="G369" s="93" t="s">
        <v>87</v>
      </c>
      <c r="H369" s="93" t="s">
        <v>88</v>
      </c>
      <c r="I369" s="93" t="s">
        <v>89</v>
      </c>
      <c r="J369" s="93" t="s">
        <v>90</v>
      </c>
      <c r="K369" s="93" t="s">
        <v>91</v>
      </c>
      <c r="L369" s="93" t="s">
        <v>92</v>
      </c>
      <c r="M369" s="93" t="s">
        <v>93</v>
      </c>
      <c r="N369" s="94" t="s">
        <v>94</v>
      </c>
    </row>
    <row r="370" spans="1:27" x14ac:dyDescent="0.25">
      <c r="A370" s="2">
        <v>2007</v>
      </c>
      <c r="B370" s="32"/>
      <c r="C370" s="32"/>
      <c r="D370" s="32"/>
      <c r="E370" s="32">
        <v>14.146551724137931</v>
      </c>
      <c r="F370" s="32">
        <v>12.53448275862069</v>
      </c>
      <c r="G370" s="32">
        <v>11.318965517241381</v>
      </c>
      <c r="H370" s="32">
        <v>11.525862068965516</v>
      </c>
      <c r="I370" s="32">
        <v>10.965517241379311</v>
      </c>
      <c r="J370" s="32">
        <v>11.344827586206897</v>
      </c>
      <c r="K370" s="32">
        <v>11.724137931034484</v>
      </c>
      <c r="L370" s="32">
        <v>10.008620689655173</v>
      </c>
      <c r="M370" s="32">
        <v>9.0603448275862064</v>
      </c>
      <c r="N370" s="96"/>
      <c r="P370" s="66"/>
      <c r="Q370" s="66"/>
      <c r="R370" s="66"/>
      <c r="S370" s="66"/>
      <c r="T370" s="66"/>
      <c r="U370" s="66"/>
      <c r="V370" s="66"/>
      <c r="W370" s="66"/>
      <c r="X370" s="66"/>
      <c r="Y370" s="66"/>
      <c r="Z370" s="66"/>
      <c r="AA370" s="66"/>
    </row>
    <row r="371" spans="1:27" x14ac:dyDescent="0.25">
      <c r="A371" s="2">
        <v>2008</v>
      </c>
      <c r="B371" s="32">
        <v>12.86206896551724</v>
      </c>
      <c r="C371" s="32">
        <v>12.603448275862068</v>
      </c>
      <c r="D371" s="32">
        <v>15.232758620689655</v>
      </c>
      <c r="E371" s="32">
        <v>11.793103448275863</v>
      </c>
      <c r="F371" s="32">
        <v>13.034482758620689</v>
      </c>
      <c r="G371" s="32">
        <v>10.681034482758621</v>
      </c>
      <c r="H371" s="32">
        <v>11.491379310344829</v>
      </c>
      <c r="I371" s="32">
        <v>13.603448275862071</v>
      </c>
      <c r="J371" s="32">
        <v>13.568965517241381</v>
      </c>
      <c r="K371" s="32">
        <v>13.422413793103448</v>
      </c>
      <c r="L371" s="32">
        <v>10.431034482758621</v>
      </c>
      <c r="M371" s="32">
        <v>10.965517241379311</v>
      </c>
      <c r="N371" s="96">
        <f t="shared" ref="N371:N383" si="115">AVERAGE(B371:M371)</f>
        <v>12.474137931034484</v>
      </c>
      <c r="P371" s="66"/>
      <c r="Q371" s="66"/>
      <c r="R371" s="66"/>
      <c r="S371" s="66"/>
      <c r="T371" s="66"/>
      <c r="U371" s="66"/>
      <c r="V371" s="66"/>
      <c r="W371" s="66"/>
      <c r="X371" s="66"/>
      <c r="Y371" s="66"/>
      <c r="Z371" s="66"/>
      <c r="AA371" s="66"/>
    </row>
    <row r="372" spans="1:27" x14ac:dyDescent="0.25">
      <c r="A372" s="2">
        <v>2009</v>
      </c>
      <c r="B372" s="32">
        <v>9.0172413793103452</v>
      </c>
      <c r="C372" s="32">
        <v>11.353448275862068</v>
      </c>
      <c r="D372" s="32">
        <v>13.71551724137931</v>
      </c>
      <c r="E372" s="32">
        <v>14.146551724137931</v>
      </c>
      <c r="F372" s="32">
        <v>10.991379310344827</v>
      </c>
      <c r="G372" s="32">
        <v>10.370689655172415</v>
      </c>
      <c r="H372" s="32"/>
      <c r="I372" s="32"/>
      <c r="J372" s="32">
        <v>13.103448275862069</v>
      </c>
      <c r="K372" s="32">
        <v>12.474137931034482</v>
      </c>
      <c r="L372" s="32">
        <v>7.6810344827586201</v>
      </c>
      <c r="M372" s="32">
        <v>12.724137931034482</v>
      </c>
      <c r="N372" s="96"/>
      <c r="P372" s="66"/>
      <c r="Q372" s="66"/>
      <c r="R372" s="66"/>
      <c r="S372" s="66"/>
      <c r="T372" s="66"/>
      <c r="U372" s="66"/>
      <c r="V372" s="66"/>
      <c r="W372" s="66"/>
      <c r="X372" s="66"/>
      <c r="Y372" s="66"/>
      <c r="Z372" s="66"/>
      <c r="AA372" s="66"/>
    </row>
    <row r="373" spans="1:27" x14ac:dyDescent="0.25">
      <c r="A373" s="2">
        <v>2010</v>
      </c>
      <c r="B373" s="32">
        <v>13.491379310344827</v>
      </c>
      <c r="C373" s="32">
        <v>11.758620689655173</v>
      </c>
      <c r="D373" s="32">
        <v>12.732758620689655</v>
      </c>
      <c r="E373" s="32">
        <v>15.232758620689655</v>
      </c>
      <c r="F373" s="32">
        <v>15.491379310344827</v>
      </c>
      <c r="G373" s="32">
        <v>15.077586206896553</v>
      </c>
      <c r="H373" s="32">
        <v>15.155172413793105</v>
      </c>
      <c r="I373" s="32">
        <v>15.991379310344827</v>
      </c>
      <c r="J373" s="32">
        <v>15.956896551724139</v>
      </c>
      <c r="K373" s="32">
        <v>13.241379310344827</v>
      </c>
      <c r="L373" s="32">
        <v>11.801724137931036</v>
      </c>
      <c r="M373" s="32">
        <v>8.0948275862068968</v>
      </c>
      <c r="N373" s="96">
        <f t="shared" si="115"/>
        <v>13.66882183908046</v>
      </c>
      <c r="P373" s="66"/>
      <c r="Q373" s="66"/>
      <c r="R373" s="66"/>
      <c r="S373" s="66"/>
      <c r="T373" s="66"/>
      <c r="U373" s="66"/>
      <c r="V373" s="66"/>
      <c r="W373" s="66"/>
      <c r="X373" s="66"/>
      <c r="Y373" s="66"/>
      <c r="Z373" s="66"/>
      <c r="AA373" s="66"/>
    </row>
    <row r="374" spans="1:27" x14ac:dyDescent="0.25">
      <c r="A374" s="2">
        <v>2011</v>
      </c>
      <c r="B374" s="32">
        <v>12.060344827586208</v>
      </c>
      <c r="C374" s="32">
        <v>16.431034482758619</v>
      </c>
      <c r="D374" s="32">
        <v>16.620689655172416</v>
      </c>
      <c r="E374" s="32">
        <v>17.491379310344829</v>
      </c>
      <c r="F374" s="32">
        <v>14.620689655172415</v>
      </c>
      <c r="G374" s="32">
        <v>14.353448275862069</v>
      </c>
      <c r="H374" s="32">
        <v>13.456896551724137</v>
      </c>
      <c r="I374" s="32">
        <v>15.543103448275863</v>
      </c>
      <c r="J374" s="32">
        <v>15.534482758620689</v>
      </c>
      <c r="K374" s="32">
        <v>13.982758620689655</v>
      </c>
      <c r="L374" s="32">
        <v>12.46551724137931</v>
      </c>
      <c r="M374" s="32">
        <v>10.258620689655173</v>
      </c>
      <c r="N374" s="96">
        <f t="shared" si="115"/>
        <v>14.401580459770114</v>
      </c>
      <c r="P374" s="66"/>
      <c r="Q374" s="66"/>
      <c r="R374" s="66"/>
      <c r="S374" s="66"/>
      <c r="T374" s="66"/>
      <c r="U374" s="66"/>
      <c r="V374" s="66"/>
      <c r="W374" s="66"/>
      <c r="X374" s="66"/>
      <c r="Y374" s="66"/>
      <c r="Z374" s="66"/>
      <c r="AA374" s="66"/>
    </row>
    <row r="375" spans="1:27" x14ac:dyDescent="0.25">
      <c r="A375" s="2">
        <v>2012</v>
      </c>
      <c r="B375" s="32">
        <v>14.905172413793105</v>
      </c>
      <c r="C375" s="32">
        <v>16.258620689655171</v>
      </c>
      <c r="D375" s="32">
        <v>14.870689655172415</v>
      </c>
      <c r="E375" s="32">
        <v>15.03448275862069</v>
      </c>
      <c r="F375" s="32">
        <v>14.155172413793103</v>
      </c>
      <c r="G375" s="32">
        <v>15.310344827586206</v>
      </c>
      <c r="H375" s="32">
        <v>12.879310344827587</v>
      </c>
      <c r="I375" s="32">
        <v>15.163793103448278</v>
      </c>
      <c r="J375" s="32">
        <v>14.568965517241379</v>
      </c>
      <c r="K375" s="32">
        <v>13.456896551724137</v>
      </c>
      <c r="L375" s="32">
        <v>10.38793103448276</v>
      </c>
      <c r="M375" s="32">
        <v>12.146551724137932</v>
      </c>
      <c r="N375" s="96">
        <f t="shared" si="115"/>
        <v>14.094827586206895</v>
      </c>
      <c r="P375" s="66"/>
      <c r="Q375" s="66"/>
      <c r="R375" s="66"/>
      <c r="S375" s="66"/>
      <c r="T375" s="66"/>
      <c r="U375" s="66"/>
      <c r="V375" s="66"/>
      <c r="W375" s="66"/>
      <c r="X375" s="66"/>
      <c r="Y375" s="66"/>
      <c r="Z375" s="66"/>
      <c r="AA375" s="66"/>
    </row>
    <row r="376" spans="1:27" x14ac:dyDescent="0.25">
      <c r="A376" s="2">
        <v>2013</v>
      </c>
      <c r="B376" s="32">
        <v>15.681034482758621</v>
      </c>
      <c r="C376" s="32">
        <v>16.818965517241381</v>
      </c>
      <c r="D376" s="32">
        <v>13.818965517241381</v>
      </c>
      <c r="E376" s="32">
        <v>15.655172413793103</v>
      </c>
      <c r="F376" s="32">
        <v>13.508620689655173</v>
      </c>
      <c r="G376" s="32">
        <v>14.293103448275863</v>
      </c>
      <c r="H376" s="32">
        <v>13.71551724137931</v>
      </c>
      <c r="I376" s="32">
        <v>15.500000000000002</v>
      </c>
      <c r="J376" s="32">
        <v>15.060344827586206</v>
      </c>
      <c r="K376" s="32">
        <v>15.137931034482758</v>
      </c>
      <c r="L376" s="32">
        <v>15.38793103448276</v>
      </c>
      <c r="M376" s="32">
        <v>12.939655172413794</v>
      </c>
      <c r="N376" s="96">
        <f t="shared" si="115"/>
        <v>14.793103448275863</v>
      </c>
      <c r="P376" s="66"/>
      <c r="Q376" s="66"/>
      <c r="R376" s="66"/>
      <c r="S376" s="66"/>
      <c r="T376" s="66"/>
      <c r="U376" s="66"/>
      <c r="V376" s="66"/>
      <c r="W376" s="66"/>
      <c r="X376" s="66"/>
      <c r="Y376" s="66"/>
      <c r="Z376" s="66"/>
      <c r="AA376" s="66"/>
    </row>
    <row r="377" spans="1:27" x14ac:dyDescent="0.25">
      <c r="A377" s="2">
        <v>2014</v>
      </c>
      <c r="B377" s="32">
        <v>14.301724137931036</v>
      </c>
      <c r="C377" s="32">
        <v>15.462931034482759</v>
      </c>
      <c r="D377" s="32">
        <v>17.493965517241381</v>
      </c>
      <c r="E377" s="32">
        <v>13.993965517241381</v>
      </c>
      <c r="F377" s="32">
        <v>14.700000000000001</v>
      </c>
      <c r="G377" s="32">
        <v>12.825000000000001</v>
      </c>
      <c r="H377" s="32">
        <v>13.087068965517242</v>
      </c>
      <c r="I377" s="32">
        <v>15.049137931034483</v>
      </c>
      <c r="J377" s="32">
        <v>15.992241379310345</v>
      </c>
      <c r="K377" s="32">
        <v>15.060344827586206</v>
      </c>
      <c r="L377" s="32">
        <v>14.423275862068966</v>
      </c>
      <c r="M377" s="32">
        <v>12.575862068965517</v>
      </c>
      <c r="N377" s="96">
        <f t="shared" si="115"/>
        <v>14.580459770114944</v>
      </c>
      <c r="P377" s="66"/>
      <c r="Q377" s="66"/>
      <c r="R377" s="66"/>
      <c r="S377" s="66"/>
      <c r="T377" s="66"/>
      <c r="U377" s="66"/>
      <c r="V377" s="66"/>
      <c r="W377" s="66"/>
      <c r="X377" s="66"/>
      <c r="Y377" s="66"/>
      <c r="Z377" s="66"/>
      <c r="AA377" s="66"/>
    </row>
    <row r="378" spans="1:27" x14ac:dyDescent="0.25">
      <c r="A378" s="2">
        <v>2015</v>
      </c>
      <c r="B378" s="32"/>
      <c r="C378" s="32"/>
      <c r="D378" s="32">
        <v>16.029</v>
      </c>
      <c r="E378" s="32">
        <v>13.217000000000001</v>
      </c>
      <c r="F378" s="32">
        <v>9.8940000000000001</v>
      </c>
      <c r="G378" s="32">
        <v>12.079000000000001</v>
      </c>
      <c r="H378" s="32">
        <v>10.726000000000001</v>
      </c>
      <c r="I378" s="32">
        <v>12.276</v>
      </c>
      <c r="J378" s="32">
        <v>12.201000000000001</v>
      </c>
      <c r="K378" s="32">
        <v>11.948</v>
      </c>
      <c r="L378" s="32">
        <v>10.417999999999999</v>
      </c>
      <c r="M378" s="32">
        <v>11.055999999999999</v>
      </c>
    </row>
    <row r="379" spans="1:27" x14ac:dyDescent="0.25">
      <c r="A379" s="2">
        <v>2016</v>
      </c>
      <c r="B379" s="32">
        <v>12.808</v>
      </c>
      <c r="C379" s="32">
        <v>12.86</v>
      </c>
      <c r="D379" s="32">
        <v>13.753</v>
      </c>
      <c r="E379" s="32">
        <v>16.381</v>
      </c>
      <c r="F379" s="32">
        <v>13.523999999999999</v>
      </c>
      <c r="G379" s="32">
        <v>12.597</v>
      </c>
      <c r="H379" s="32">
        <v>10.542</v>
      </c>
      <c r="I379" s="32">
        <v>12.558</v>
      </c>
      <c r="J379" s="32">
        <v>12.221</v>
      </c>
      <c r="K379" s="32">
        <v>11.852</v>
      </c>
      <c r="L379" s="32">
        <v>10.146000000000001</v>
      </c>
      <c r="M379" s="32">
        <v>10.372</v>
      </c>
      <c r="N379" s="96">
        <f t="shared" si="115"/>
        <v>12.467833333333337</v>
      </c>
    </row>
    <row r="380" spans="1:27" x14ac:dyDescent="0.25">
      <c r="A380" s="2">
        <v>2017</v>
      </c>
      <c r="B380" s="32">
        <v>13.074</v>
      </c>
      <c r="C380" s="32">
        <v>14.965999999999999</v>
      </c>
      <c r="D380" s="32">
        <v>14.646000000000001</v>
      </c>
      <c r="E380" s="32">
        <v>15.66</v>
      </c>
      <c r="F380" s="32">
        <v>11.11</v>
      </c>
      <c r="G380" s="32">
        <v>12.763</v>
      </c>
      <c r="H380" s="32">
        <v>10.625</v>
      </c>
      <c r="I380" s="32">
        <v>13.728999999999999</v>
      </c>
      <c r="J380" s="32">
        <v>13.347</v>
      </c>
      <c r="K380" s="32">
        <v>11.835000000000001</v>
      </c>
      <c r="L380" s="32">
        <v>11.882999999999999</v>
      </c>
      <c r="M380" s="32">
        <v>9.4610000000000003</v>
      </c>
      <c r="N380" s="96">
        <f t="shared" si="115"/>
        <v>12.758250000000002</v>
      </c>
    </row>
    <row r="381" spans="1:27" x14ac:dyDescent="0.25">
      <c r="A381" s="2">
        <v>2018</v>
      </c>
      <c r="B381" s="32">
        <v>9.8000000000000007</v>
      </c>
      <c r="C381" s="32">
        <v>15.329000000000001</v>
      </c>
      <c r="D381" s="32">
        <v>11.69</v>
      </c>
      <c r="E381" s="32">
        <v>13.260999999999999</v>
      </c>
      <c r="F381" s="32">
        <v>13.635999999999999</v>
      </c>
      <c r="G381" s="32">
        <v>10.47</v>
      </c>
      <c r="H381" s="32">
        <v>10.55</v>
      </c>
      <c r="I381" s="32">
        <v>12.282</v>
      </c>
      <c r="J381" s="32">
        <v>13.491</v>
      </c>
      <c r="K381" s="32">
        <v>14.052</v>
      </c>
      <c r="L381" s="32">
        <v>11.523999999999999</v>
      </c>
      <c r="M381" s="32">
        <v>13.208</v>
      </c>
      <c r="N381" s="96">
        <f t="shared" si="115"/>
        <v>12.441083333333331</v>
      </c>
    </row>
    <row r="382" spans="1:27" x14ac:dyDescent="0.25">
      <c r="A382" s="2">
        <v>2019</v>
      </c>
      <c r="B382" s="32">
        <v>13.367000000000001</v>
      </c>
      <c r="C382" s="32">
        <v>14.558</v>
      </c>
      <c r="D382" s="32">
        <v>16.012</v>
      </c>
      <c r="E382" s="32">
        <v>15.353</v>
      </c>
      <c r="F382" s="32">
        <v>13.157</v>
      </c>
      <c r="G382" s="32">
        <v>11.676</v>
      </c>
      <c r="H382" s="32">
        <v>12.29</v>
      </c>
      <c r="I382" s="32">
        <v>11.718</v>
      </c>
      <c r="J382" s="32">
        <v>12.983000000000001</v>
      </c>
      <c r="K382" s="32">
        <v>13.013</v>
      </c>
      <c r="L382" s="32">
        <v>10.738</v>
      </c>
      <c r="M382" s="32">
        <v>9.5289999999999999</v>
      </c>
      <c r="N382" s="96">
        <f t="shared" si="115"/>
        <v>12.866166666666667</v>
      </c>
    </row>
    <row r="383" spans="1:27" x14ac:dyDescent="0.25">
      <c r="A383" s="2">
        <v>2020</v>
      </c>
      <c r="B383" s="32">
        <v>11.090999999999999</v>
      </c>
      <c r="C383" s="32">
        <v>13.954000000000001</v>
      </c>
      <c r="D383" s="32">
        <v>16.100999999999999</v>
      </c>
      <c r="E383" s="32">
        <v>13.24</v>
      </c>
      <c r="F383" s="32">
        <v>11.997999999999999</v>
      </c>
      <c r="G383" s="32">
        <v>11.651</v>
      </c>
      <c r="H383" s="32">
        <v>12.036</v>
      </c>
      <c r="I383" s="32">
        <v>12.872999999999999</v>
      </c>
      <c r="J383" s="32">
        <v>13.194000000000001</v>
      </c>
      <c r="K383" s="32">
        <v>12.917</v>
      </c>
      <c r="L383" s="32">
        <v>12.439</v>
      </c>
      <c r="M383" s="32">
        <v>11.33</v>
      </c>
      <c r="N383" s="96">
        <f t="shared" si="115"/>
        <v>12.735333333333335</v>
      </c>
    </row>
    <row r="385" spans="1:27" x14ac:dyDescent="0.25">
      <c r="A385" s="25" t="s">
        <v>96</v>
      </c>
      <c r="B385" s="32">
        <f>AVERAGE(B370:B382)</f>
        <v>12.851633228840125</v>
      </c>
      <c r="C385" s="32">
        <f t="shared" ref="C385:N385" si="116">AVERAGE(C370:C382)</f>
        <v>14.400006269592478</v>
      </c>
      <c r="D385" s="32">
        <f t="shared" si="116"/>
        <v>14.717945402298852</v>
      </c>
      <c r="E385" s="32">
        <f t="shared" si="116"/>
        <v>14.720458885941646</v>
      </c>
      <c r="F385" s="32">
        <f t="shared" si="116"/>
        <v>13.104400530503977</v>
      </c>
      <c r="G385" s="32">
        <f t="shared" si="116"/>
        <v>12.601167108753316</v>
      </c>
      <c r="H385" s="32">
        <f t="shared" si="116"/>
        <v>12.170350574712643</v>
      </c>
      <c r="I385" s="32">
        <f t="shared" si="116"/>
        <v>13.6982816091954</v>
      </c>
      <c r="J385" s="32">
        <f t="shared" si="116"/>
        <v>13.797936339522547</v>
      </c>
      <c r="K385" s="32">
        <f t="shared" si="116"/>
        <v>13.16923076923077</v>
      </c>
      <c r="L385" s="32">
        <f t="shared" si="116"/>
        <v>11.330466843501325</v>
      </c>
      <c r="M385" s="32">
        <f t="shared" si="116"/>
        <v>10.953193633952255</v>
      </c>
      <c r="N385" s="96">
        <f t="shared" si="116"/>
        <v>13.454626436781609</v>
      </c>
    </row>
    <row r="386" spans="1:27" x14ac:dyDescent="0.25">
      <c r="A386" s="25" t="s">
        <v>97</v>
      </c>
      <c r="B386" s="32">
        <f>STDEV(B370:B382)</f>
        <v>1.992305185941476</v>
      </c>
      <c r="C386" s="32">
        <f t="shared" ref="C386:N386" si="117">STDEV(C370:C382)</f>
        <v>1.9397605435175351</v>
      </c>
      <c r="D386" s="32">
        <f t="shared" si="117"/>
        <v>1.6751464257860029</v>
      </c>
      <c r="E386" s="32">
        <f t="shared" si="117"/>
        <v>1.502757025748114</v>
      </c>
      <c r="F386" s="32">
        <f t="shared" si="117"/>
        <v>1.6163369196917181</v>
      </c>
      <c r="G386" s="32">
        <f t="shared" si="117"/>
        <v>1.7189674116503566</v>
      </c>
      <c r="H386" s="32">
        <f t="shared" si="117"/>
        <v>1.5056529997102182</v>
      </c>
      <c r="I386" s="32">
        <f t="shared" si="117"/>
        <v>1.7217545129052714</v>
      </c>
      <c r="J386" s="32">
        <f t="shared" si="117"/>
        <v>1.5064010905169269</v>
      </c>
      <c r="K386" s="32">
        <f t="shared" si="117"/>
        <v>1.1778437045665107</v>
      </c>
      <c r="L386" s="32">
        <f t="shared" si="117"/>
        <v>1.9839189885762281</v>
      </c>
      <c r="M386" s="32">
        <f t="shared" si="117"/>
        <v>1.6598850945944794</v>
      </c>
      <c r="N386" s="96">
        <f t="shared" si="117"/>
        <v>0.95481781349462003</v>
      </c>
    </row>
    <row r="387" spans="1:27" x14ac:dyDescent="0.25">
      <c r="A387" s="25" t="s">
        <v>98</v>
      </c>
      <c r="B387" s="32">
        <f t="shared" ref="B387:N387" si="118">B386/B385*100</f>
        <v>15.502350171887716</v>
      </c>
      <c r="C387" s="32">
        <f t="shared" si="118"/>
        <v>13.470553465060615</v>
      </c>
      <c r="D387" s="32">
        <f t="shared" si="118"/>
        <v>11.381659463992545</v>
      </c>
      <c r="E387" s="32">
        <f t="shared" si="118"/>
        <v>10.208628938757332</v>
      </c>
      <c r="F387" s="32">
        <f t="shared" si="118"/>
        <v>12.33430644865642</v>
      </c>
      <c r="G387" s="32">
        <f t="shared" si="118"/>
        <v>13.641334939969866</v>
      </c>
      <c r="H387" s="32">
        <f t="shared" si="118"/>
        <v>12.371484210476561</v>
      </c>
      <c r="I387" s="32">
        <f t="shared" si="118"/>
        <v>12.569127734602054</v>
      </c>
      <c r="J387" s="32">
        <f t="shared" si="118"/>
        <v>10.917582553283859</v>
      </c>
      <c r="K387" s="32">
        <f t="shared" si="118"/>
        <v>8.9439066351428949</v>
      </c>
      <c r="L387" s="32">
        <f t="shared" si="118"/>
        <v>17.509596170912584</v>
      </c>
      <c r="M387" s="32">
        <f t="shared" si="118"/>
        <v>15.15434812956503</v>
      </c>
      <c r="N387" s="96">
        <f t="shared" si="118"/>
        <v>7.0965761701446057</v>
      </c>
    </row>
    <row r="388" spans="1:27" x14ac:dyDescent="0.25">
      <c r="A388" s="25" t="s">
        <v>99</v>
      </c>
      <c r="B388" s="32">
        <f>MIN(B370:B382)</f>
        <v>9.0172413793103452</v>
      </c>
      <c r="C388" s="32">
        <f t="shared" ref="C388:N388" si="119">MIN(C370:C382)</f>
        <v>11.353448275862068</v>
      </c>
      <c r="D388" s="32">
        <f t="shared" si="119"/>
        <v>11.69</v>
      </c>
      <c r="E388" s="32">
        <f t="shared" si="119"/>
        <v>11.793103448275863</v>
      </c>
      <c r="F388" s="32">
        <f t="shared" si="119"/>
        <v>9.8940000000000001</v>
      </c>
      <c r="G388" s="32">
        <f t="shared" si="119"/>
        <v>10.370689655172415</v>
      </c>
      <c r="H388" s="32">
        <f t="shared" si="119"/>
        <v>10.542</v>
      </c>
      <c r="I388" s="32">
        <f t="shared" si="119"/>
        <v>10.965517241379311</v>
      </c>
      <c r="J388" s="32">
        <f t="shared" si="119"/>
        <v>11.344827586206897</v>
      </c>
      <c r="K388" s="32">
        <f t="shared" si="119"/>
        <v>11.724137931034484</v>
      </c>
      <c r="L388" s="32">
        <f t="shared" si="119"/>
        <v>7.6810344827586201</v>
      </c>
      <c r="M388" s="32">
        <f t="shared" si="119"/>
        <v>8.0948275862068968</v>
      </c>
      <c r="N388" s="96">
        <f t="shared" si="119"/>
        <v>12.441083333333331</v>
      </c>
    </row>
    <row r="389" spans="1:27" x14ac:dyDescent="0.25">
      <c r="A389" s="25" t="s">
        <v>100</v>
      </c>
      <c r="B389" s="32">
        <f>MAX(B370:B382)</f>
        <v>15.681034482758621</v>
      </c>
      <c r="C389" s="32">
        <f t="shared" ref="C389:N389" si="120">MAX(C370:C382)</f>
        <v>16.818965517241381</v>
      </c>
      <c r="D389" s="32">
        <f t="shared" si="120"/>
        <v>17.493965517241381</v>
      </c>
      <c r="E389" s="32">
        <f t="shared" si="120"/>
        <v>17.491379310344829</v>
      </c>
      <c r="F389" s="32">
        <f t="shared" si="120"/>
        <v>15.491379310344827</v>
      </c>
      <c r="G389" s="32">
        <f t="shared" si="120"/>
        <v>15.310344827586206</v>
      </c>
      <c r="H389" s="32">
        <f t="shared" si="120"/>
        <v>15.155172413793105</v>
      </c>
      <c r="I389" s="32">
        <f t="shared" si="120"/>
        <v>15.991379310344827</v>
      </c>
      <c r="J389" s="32">
        <f t="shared" si="120"/>
        <v>15.992241379310345</v>
      </c>
      <c r="K389" s="32">
        <f t="shared" si="120"/>
        <v>15.137931034482758</v>
      </c>
      <c r="L389" s="32">
        <f t="shared" si="120"/>
        <v>15.38793103448276</v>
      </c>
      <c r="M389" s="32">
        <f t="shared" si="120"/>
        <v>13.208</v>
      </c>
      <c r="N389" s="96">
        <f t="shared" si="120"/>
        <v>14.793103448275863</v>
      </c>
    </row>
    <row r="390" spans="1:27" x14ac:dyDescent="0.25">
      <c r="A390" s="25" t="s">
        <v>101</v>
      </c>
      <c r="B390" s="32">
        <f>QUARTILE(B370:B382,1)</f>
        <v>12.434172413793103</v>
      </c>
      <c r="C390" s="32">
        <f t="shared" ref="C390:N390" si="121">QUARTILE(C370:C382,1)</f>
        <v>12.731724137931034</v>
      </c>
      <c r="D390" s="32">
        <f t="shared" si="121"/>
        <v>13.743629310344827</v>
      </c>
      <c r="E390" s="32">
        <f t="shared" si="121"/>
        <v>13.993965517241381</v>
      </c>
      <c r="F390" s="32">
        <f t="shared" si="121"/>
        <v>12.53448275862069</v>
      </c>
      <c r="G390" s="32">
        <f t="shared" si="121"/>
        <v>11.318965517241381</v>
      </c>
      <c r="H390" s="32">
        <f t="shared" si="121"/>
        <v>10.700750000000001</v>
      </c>
      <c r="I390" s="32">
        <f t="shared" si="121"/>
        <v>12.2805</v>
      </c>
      <c r="J390" s="32">
        <f t="shared" si="121"/>
        <v>12.983000000000001</v>
      </c>
      <c r="K390" s="32">
        <f t="shared" si="121"/>
        <v>11.948</v>
      </c>
      <c r="L390" s="32">
        <f t="shared" si="121"/>
        <v>10.38793103448276</v>
      </c>
      <c r="M390" s="32">
        <f t="shared" si="121"/>
        <v>9.5289999999999999</v>
      </c>
      <c r="N390" s="96">
        <f t="shared" si="121"/>
        <v>12.545165948275864</v>
      </c>
    </row>
    <row r="391" spans="1:27" x14ac:dyDescent="0.25">
      <c r="A391" s="25" t="s">
        <v>102</v>
      </c>
      <c r="B391" s="32">
        <f>QUARTILE(B370:B382,2)</f>
        <v>13.074</v>
      </c>
      <c r="C391" s="32">
        <f t="shared" ref="C391:N391" si="122">QUARTILE(C370:C382,2)</f>
        <v>14.965999999999999</v>
      </c>
      <c r="D391" s="32">
        <f t="shared" si="122"/>
        <v>14.758344827586207</v>
      </c>
      <c r="E391" s="32">
        <f t="shared" si="122"/>
        <v>15.03448275862069</v>
      </c>
      <c r="F391" s="32">
        <f t="shared" si="122"/>
        <v>13.508620689655173</v>
      </c>
      <c r="G391" s="32">
        <f t="shared" si="122"/>
        <v>12.597</v>
      </c>
      <c r="H391" s="32">
        <f t="shared" si="122"/>
        <v>11.907931034482758</v>
      </c>
      <c r="I391" s="32">
        <f t="shared" si="122"/>
        <v>13.666224137931035</v>
      </c>
      <c r="J391" s="32">
        <f t="shared" si="122"/>
        <v>13.491</v>
      </c>
      <c r="K391" s="32">
        <f t="shared" si="122"/>
        <v>13.241379310344827</v>
      </c>
      <c r="L391" s="32">
        <f t="shared" si="122"/>
        <v>10.738</v>
      </c>
      <c r="M391" s="32">
        <f t="shared" si="122"/>
        <v>10.965517241379311</v>
      </c>
      <c r="N391" s="96">
        <f t="shared" si="122"/>
        <v>13.267494252873563</v>
      </c>
    </row>
    <row r="392" spans="1:27" x14ac:dyDescent="0.25">
      <c r="A392" s="25" t="s">
        <v>103</v>
      </c>
      <c r="B392" s="32">
        <f>QUARTILE(B370:B382,3)</f>
        <v>13.896551724137932</v>
      </c>
      <c r="C392" s="32">
        <f t="shared" ref="C392:N392" si="123">QUARTILE(C370:C382,3)</f>
        <v>15.860775862068966</v>
      </c>
      <c r="D392" s="32">
        <f t="shared" si="123"/>
        <v>16.016249999999999</v>
      </c>
      <c r="E392" s="32">
        <f t="shared" si="123"/>
        <v>15.655172413793103</v>
      </c>
      <c r="F392" s="32">
        <f t="shared" si="123"/>
        <v>14.155172413793103</v>
      </c>
      <c r="G392" s="32">
        <f t="shared" si="123"/>
        <v>14.293103448275863</v>
      </c>
      <c r="H392" s="32">
        <f t="shared" si="123"/>
        <v>13.179525862068965</v>
      </c>
      <c r="I392" s="32">
        <f t="shared" si="123"/>
        <v>15.247844827586208</v>
      </c>
      <c r="J392" s="32">
        <f t="shared" si="123"/>
        <v>15.060344827586206</v>
      </c>
      <c r="K392" s="32">
        <f t="shared" si="123"/>
        <v>13.982758620689655</v>
      </c>
      <c r="L392" s="32">
        <f t="shared" si="123"/>
        <v>11.882999999999999</v>
      </c>
      <c r="M392" s="32">
        <f t="shared" si="123"/>
        <v>12.575862068965517</v>
      </c>
      <c r="N392" s="96">
        <f t="shared" si="123"/>
        <v>14.32489224137931</v>
      </c>
    </row>
    <row r="395" spans="1:27" ht="18.75" x14ac:dyDescent="0.3">
      <c r="A395" s="26" t="s">
        <v>49</v>
      </c>
    </row>
    <row r="396" spans="1:27" ht="18.75" x14ac:dyDescent="0.25">
      <c r="A396" s="23" t="s">
        <v>118</v>
      </c>
      <c r="N396" s="91"/>
    </row>
    <row r="397" spans="1:27" ht="15.75" x14ac:dyDescent="0.25">
      <c r="A397" s="24" t="s">
        <v>14</v>
      </c>
      <c r="B397" s="93" t="s">
        <v>82</v>
      </c>
      <c r="C397" s="93" t="s">
        <v>83</v>
      </c>
      <c r="D397" s="93" t="s">
        <v>84</v>
      </c>
      <c r="E397" s="93" t="s">
        <v>85</v>
      </c>
      <c r="F397" s="93" t="s">
        <v>86</v>
      </c>
      <c r="G397" s="93" t="s">
        <v>87</v>
      </c>
      <c r="H397" s="93" t="s">
        <v>88</v>
      </c>
      <c r="I397" s="93" t="s">
        <v>89</v>
      </c>
      <c r="J397" s="93" t="s">
        <v>90</v>
      </c>
      <c r="K397" s="93" t="s">
        <v>91</v>
      </c>
      <c r="L397" s="93" t="s">
        <v>92</v>
      </c>
      <c r="M397" s="93" t="s">
        <v>93</v>
      </c>
      <c r="N397" s="94" t="s">
        <v>94</v>
      </c>
    </row>
    <row r="398" spans="1:27" x14ac:dyDescent="0.25">
      <c r="A398" s="2">
        <v>2000</v>
      </c>
      <c r="B398" s="32"/>
      <c r="C398" s="32"/>
      <c r="D398" s="32"/>
      <c r="E398" s="32"/>
      <c r="F398" s="32"/>
      <c r="G398" s="32">
        <v>9.9827586206896548</v>
      </c>
      <c r="H398" s="32">
        <v>10.853448275862069</v>
      </c>
      <c r="I398" s="32">
        <v>14.577586206896552</v>
      </c>
      <c r="J398" s="32">
        <v>15.767241379310345</v>
      </c>
      <c r="K398" s="32">
        <v>14.232758620689655</v>
      </c>
      <c r="L398" s="32"/>
      <c r="M398" s="32"/>
      <c r="N398" s="96"/>
      <c r="P398" s="66"/>
      <c r="Q398" s="66"/>
      <c r="R398" s="66"/>
      <c r="S398" s="66"/>
      <c r="T398" s="66"/>
      <c r="U398" s="66"/>
      <c r="V398" s="66"/>
      <c r="W398" s="66"/>
      <c r="X398" s="66"/>
      <c r="Y398" s="66"/>
      <c r="Z398" s="66"/>
      <c r="AA398" s="66"/>
    </row>
    <row r="399" spans="1:27" x14ac:dyDescent="0.25">
      <c r="A399" s="2">
        <v>2001</v>
      </c>
      <c r="B399" s="32"/>
      <c r="C399" s="32"/>
      <c r="D399" s="32"/>
      <c r="E399" s="32"/>
      <c r="F399" s="32"/>
      <c r="G399" s="32"/>
      <c r="H399" s="32"/>
      <c r="I399" s="32">
        <v>14.353448275862069</v>
      </c>
      <c r="J399" s="32">
        <v>14.03448275862069</v>
      </c>
      <c r="K399" s="32">
        <v>15.853448275862069</v>
      </c>
      <c r="L399" s="32">
        <v>14.172413793103448</v>
      </c>
      <c r="M399" s="32">
        <v>12.206896551724137</v>
      </c>
      <c r="N399" s="96"/>
      <c r="P399" s="66"/>
      <c r="Q399" s="66"/>
      <c r="R399" s="66"/>
      <c r="S399" s="66"/>
      <c r="T399" s="66"/>
      <c r="U399" s="66"/>
      <c r="V399" s="66"/>
      <c r="W399" s="66"/>
      <c r="X399" s="66"/>
      <c r="Y399" s="66"/>
      <c r="Z399" s="66"/>
      <c r="AA399" s="66"/>
    </row>
    <row r="400" spans="1:27" x14ac:dyDescent="0.25">
      <c r="A400" s="2">
        <v>2002</v>
      </c>
      <c r="B400" s="32">
        <v>18.172413793103448</v>
      </c>
      <c r="C400" s="32">
        <v>20.568965517241381</v>
      </c>
      <c r="D400" s="32">
        <v>16.629310344827587</v>
      </c>
      <c r="E400" s="32">
        <v>15.991379310344827</v>
      </c>
      <c r="F400" s="32">
        <v>15.137931034482758</v>
      </c>
      <c r="G400" s="32">
        <v>10.879310344827587</v>
      </c>
      <c r="H400" s="32">
        <v>11.396551724137931</v>
      </c>
      <c r="I400" s="32">
        <v>12.129310344827585</v>
      </c>
      <c r="J400" s="32">
        <v>13.405172413793103</v>
      </c>
      <c r="K400" s="32">
        <v>11.974137931034484</v>
      </c>
      <c r="L400" s="32">
        <v>11.672413793103448</v>
      </c>
      <c r="M400" s="32">
        <v>16.612068965517242</v>
      </c>
      <c r="N400" s="96">
        <f>AVERAGE(B400:M400)</f>
        <v>14.54741379310345</v>
      </c>
      <c r="P400" s="66"/>
      <c r="Q400" s="66"/>
      <c r="R400" s="66"/>
      <c r="S400" s="66"/>
      <c r="T400" s="66"/>
      <c r="U400" s="66"/>
      <c r="V400" s="66"/>
      <c r="W400" s="66"/>
      <c r="X400" s="66"/>
      <c r="Y400" s="66"/>
      <c r="Z400" s="66"/>
      <c r="AA400" s="66"/>
    </row>
    <row r="401" spans="1:27" x14ac:dyDescent="0.25">
      <c r="A401" s="2">
        <v>2003</v>
      </c>
      <c r="B401" s="32">
        <v>12.353448275862071</v>
      </c>
      <c r="C401" s="32">
        <v>11.853448275862069</v>
      </c>
      <c r="D401" s="32">
        <v>13.698275862068966</v>
      </c>
      <c r="E401" s="32">
        <v>14.42241379310345</v>
      </c>
      <c r="F401" s="32">
        <v>12.370689655172415</v>
      </c>
      <c r="G401" s="32">
        <v>12.620689655172415</v>
      </c>
      <c r="H401" s="32">
        <v>12.482758620689657</v>
      </c>
      <c r="I401" s="32">
        <v>12.913793103448278</v>
      </c>
      <c r="J401" s="32">
        <v>12.21551724137931</v>
      </c>
      <c r="K401" s="32">
        <v>14.594827586206899</v>
      </c>
      <c r="L401" s="32">
        <v>15.508620689655173</v>
      </c>
      <c r="M401" s="32">
        <v>14.991379310344829</v>
      </c>
      <c r="N401" s="96">
        <f>AVERAGE(B401:M401)</f>
        <v>13.335488505747128</v>
      </c>
      <c r="P401" s="66"/>
      <c r="Q401" s="66"/>
      <c r="R401" s="66"/>
      <c r="S401" s="66"/>
      <c r="T401" s="66"/>
      <c r="U401" s="66"/>
      <c r="V401" s="66"/>
      <c r="W401" s="66"/>
      <c r="X401" s="66"/>
      <c r="Y401" s="66"/>
      <c r="Z401" s="66"/>
      <c r="AA401" s="66"/>
    </row>
    <row r="402" spans="1:27" x14ac:dyDescent="0.25">
      <c r="A402" s="2">
        <v>2004</v>
      </c>
      <c r="B402" s="32">
        <v>17.732758620689655</v>
      </c>
      <c r="C402" s="32">
        <v>18.568965517241381</v>
      </c>
      <c r="D402" s="32">
        <v>16.793103448275865</v>
      </c>
      <c r="E402" s="32">
        <v>14.474137931034484</v>
      </c>
      <c r="F402" s="32">
        <v>14.905172413793105</v>
      </c>
      <c r="G402" s="32">
        <v>14.724137931034484</v>
      </c>
      <c r="H402" s="32">
        <v>13.706896551724139</v>
      </c>
      <c r="I402" s="32">
        <v>13.068965517241379</v>
      </c>
      <c r="J402" s="32">
        <v>17.344827586206897</v>
      </c>
      <c r="K402" s="32">
        <v>16.732758620689655</v>
      </c>
      <c r="L402" s="32">
        <v>12.387931034482758</v>
      </c>
      <c r="M402" s="32">
        <v>16.310344827586206</v>
      </c>
      <c r="N402" s="96">
        <f>AVERAGE(B402:M402)</f>
        <v>15.5625</v>
      </c>
      <c r="P402" s="66"/>
      <c r="Q402" s="66"/>
      <c r="R402" s="66"/>
      <c r="S402" s="66"/>
      <c r="T402" s="66"/>
      <c r="U402" s="66"/>
      <c r="V402" s="66"/>
      <c r="W402" s="66"/>
      <c r="X402" s="66"/>
      <c r="Y402" s="66"/>
      <c r="Z402" s="66"/>
      <c r="AA402" s="66"/>
    </row>
    <row r="403" spans="1:27" x14ac:dyDescent="0.25">
      <c r="A403" s="2">
        <v>2005</v>
      </c>
      <c r="B403" s="32"/>
      <c r="C403" s="32"/>
      <c r="D403" s="32"/>
      <c r="E403" s="32">
        <v>16.370689655172416</v>
      </c>
      <c r="F403" s="32"/>
      <c r="G403" s="32">
        <v>16.086206896551722</v>
      </c>
      <c r="H403" s="32">
        <v>15.137931034482758</v>
      </c>
      <c r="I403" s="32">
        <v>12.801724137931036</v>
      </c>
      <c r="J403" s="32">
        <v>14.11206896551724</v>
      </c>
      <c r="K403" s="32">
        <v>17</v>
      </c>
      <c r="L403" s="32">
        <v>14.258620689655173</v>
      </c>
      <c r="M403" s="32">
        <v>19.508620689655174</v>
      </c>
      <c r="N403" s="96"/>
      <c r="P403" s="66"/>
      <c r="Q403" s="66"/>
      <c r="R403" s="66"/>
      <c r="S403" s="66"/>
      <c r="T403" s="66"/>
      <c r="U403" s="66"/>
      <c r="V403" s="66"/>
      <c r="W403" s="66"/>
      <c r="X403" s="66"/>
      <c r="Y403" s="66"/>
      <c r="Z403" s="66"/>
      <c r="AA403" s="66"/>
    </row>
    <row r="404" spans="1:27" x14ac:dyDescent="0.25">
      <c r="A404" s="2">
        <v>2006</v>
      </c>
      <c r="B404" s="32">
        <v>19.474137931034484</v>
      </c>
      <c r="C404" s="32">
        <v>20.396551724137932</v>
      </c>
      <c r="D404" s="32">
        <v>20.5</v>
      </c>
      <c r="E404" s="32">
        <v>16.525862068965516</v>
      </c>
      <c r="F404" s="32">
        <v>9.2413793103448274</v>
      </c>
      <c r="G404" s="32">
        <v>8.0086206896551726</v>
      </c>
      <c r="H404" s="32">
        <v>7.3706896551724137</v>
      </c>
      <c r="I404" s="32">
        <v>7.568965517241379</v>
      </c>
      <c r="J404" s="32">
        <v>7.0517241379310347</v>
      </c>
      <c r="K404" s="32">
        <v>8.318965517241379</v>
      </c>
      <c r="L404" s="32">
        <v>7.7758620689655178</v>
      </c>
      <c r="M404" s="32">
        <v>9.3879310344827598</v>
      </c>
      <c r="N404" s="96">
        <f t="shared" ref="N404:N415" si="124">AVERAGE(B404:M404)</f>
        <v>11.801724137931034</v>
      </c>
      <c r="P404" s="66"/>
      <c r="Q404" s="66"/>
      <c r="R404" s="66"/>
      <c r="S404" s="66"/>
      <c r="T404" s="66"/>
      <c r="U404" s="66"/>
      <c r="V404" s="66"/>
      <c r="W404" s="66"/>
      <c r="X404" s="66"/>
      <c r="Y404" s="66"/>
      <c r="Z404" s="66"/>
      <c r="AA404" s="66"/>
    </row>
    <row r="405" spans="1:27" x14ac:dyDescent="0.25">
      <c r="A405" s="2">
        <v>2007</v>
      </c>
      <c r="B405" s="32">
        <v>11.068965517241381</v>
      </c>
      <c r="C405" s="32">
        <v>16.732758620689655</v>
      </c>
      <c r="D405" s="32">
        <v>16.198275862068968</v>
      </c>
      <c r="E405" s="32">
        <v>12.051724137931036</v>
      </c>
      <c r="F405" s="32">
        <v>11.043103448275861</v>
      </c>
      <c r="G405" s="32">
        <v>9.6206896551724128</v>
      </c>
      <c r="H405" s="32">
        <v>9.293103448275863</v>
      </c>
      <c r="I405" s="32">
        <v>7.7672413793103443</v>
      </c>
      <c r="J405" s="32">
        <v>7.7672413793103443</v>
      </c>
      <c r="K405" s="32">
        <v>13.025862068965518</v>
      </c>
      <c r="L405" s="32">
        <v>10.370689655172415</v>
      </c>
      <c r="M405" s="32">
        <v>13.008620689655173</v>
      </c>
      <c r="N405" s="96">
        <f t="shared" si="124"/>
        <v>11.495689655172413</v>
      </c>
      <c r="P405" s="66"/>
      <c r="Q405" s="66"/>
      <c r="R405" s="66"/>
      <c r="S405" s="66"/>
      <c r="T405" s="66"/>
      <c r="U405" s="66"/>
      <c r="V405" s="66"/>
      <c r="W405" s="66"/>
      <c r="X405" s="66"/>
      <c r="Y405" s="66"/>
      <c r="Z405" s="66"/>
      <c r="AA405" s="66"/>
    </row>
    <row r="406" spans="1:27" x14ac:dyDescent="0.25">
      <c r="A406" s="2">
        <v>2008</v>
      </c>
      <c r="B406" s="32">
        <v>11.818965517241379</v>
      </c>
      <c r="C406" s="32">
        <v>10.810344827586208</v>
      </c>
      <c r="D406" s="32">
        <v>12.474137931034482</v>
      </c>
      <c r="E406" s="32">
        <v>10.043103448275863</v>
      </c>
      <c r="F406" s="32">
        <v>7.6724137931034484</v>
      </c>
      <c r="G406" s="32">
        <v>6.3620689655172411</v>
      </c>
      <c r="H406" s="32">
        <v>6.6293103448275872</v>
      </c>
      <c r="I406" s="32">
        <v>6.8620689655172411</v>
      </c>
      <c r="J406" s="32">
        <v>8.9396551724137936</v>
      </c>
      <c r="K406" s="32">
        <v>8.9137931034482758</v>
      </c>
      <c r="L406" s="32">
        <v>6.6206896551724137</v>
      </c>
      <c r="M406" s="32">
        <v>10.379310344827587</v>
      </c>
      <c r="N406" s="96">
        <f t="shared" si="124"/>
        <v>8.9604885057471257</v>
      </c>
      <c r="P406" s="66"/>
      <c r="Q406" s="66"/>
      <c r="R406" s="66"/>
      <c r="S406" s="66"/>
      <c r="T406" s="66"/>
      <c r="U406" s="66"/>
      <c r="V406" s="66"/>
      <c r="W406" s="66"/>
      <c r="X406" s="66"/>
      <c r="Y406" s="66"/>
      <c r="Z406" s="66"/>
      <c r="AA406" s="66"/>
    </row>
    <row r="407" spans="1:27" x14ac:dyDescent="0.25">
      <c r="A407" s="2">
        <v>2009</v>
      </c>
      <c r="B407" s="32">
        <v>10.344827586206897</v>
      </c>
      <c r="C407" s="32">
        <v>10.887931034482758</v>
      </c>
      <c r="D407" s="32">
        <v>11.61206896551724</v>
      </c>
      <c r="E407" s="32">
        <v>11.793103448275863</v>
      </c>
      <c r="F407" s="32">
        <v>10.629310344827585</v>
      </c>
      <c r="G407" s="32">
        <v>8.1293103448275854</v>
      </c>
      <c r="H407" s="32">
        <v>7.793103448275863</v>
      </c>
      <c r="I407" s="32">
        <v>4.7068965517241379</v>
      </c>
      <c r="J407" s="32">
        <v>10.862068965517242</v>
      </c>
      <c r="K407" s="32">
        <v>11.517241379310345</v>
      </c>
      <c r="L407" s="32">
        <v>9.3448275862068968</v>
      </c>
      <c r="M407" s="32">
        <v>17.439655172413794</v>
      </c>
      <c r="N407" s="96">
        <f t="shared" si="124"/>
        <v>10.42169540229885</v>
      </c>
      <c r="P407" s="66"/>
      <c r="Q407" s="66"/>
      <c r="R407" s="66"/>
      <c r="S407" s="66"/>
      <c r="T407" s="66"/>
      <c r="U407" s="66"/>
      <c r="V407" s="66"/>
      <c r="W407" s="66"/>
      <c r="X407" s="66"/>
      <c r="Y407" s="66"/>
      <c r="Z407" s="66"/>
      <c r="AA407" s="66"/>
    </row>
    <row r="408" spans="1:27" x14ac:dyDescent="0.25">
      <c r="A408" s="2">
        <v>2010</v>
      </c>
      <c r="B408" s="32">
        <v>18.155172413793103</v>
      </c>
      <c r="C408" s="32">
        <v>17.094827586206897</v>
      </c>
      <c r="D408" s="32">
        <v>16.482758620689655</v>
      </c>
      <c r="E408" s="32">
        <v>15.948275862068966</v>
      </c>
      <c r="F408" s="32">
        <v>14.706896551724137</v>
      </c>
      <c r="G408" s="32">
        <v>13.129310344827587</v>
      </c>
      <c r="H408" s="32">
        <v>13.034482758620689</v>
      </c>
      <c r="I408" s="32">
        <v>12.5</v>
      </c>
      <c r="J408" s="32">
        <v>14.318965517241379</v>
      </c>
      <c r="K408" s="32">
        <v>10.431034482758621</v>
      </c>
      <c r="L408" s="32">
        <v>9.8534482758620694</v>
      </c>
      <c r="M408" s="32">
        <v>10.732758620689655</v>
      </c>
      <c r="N408" s="96">
        <f t="shared" si="124"/>
        <v>13.865660919540231</v>
      </c>
      <c r="P408" s="66"/>
      <c r="Q408" s="66"/>
      <c r="R408" s="66"/>
      <c r="S408" s="66"/>
      <c r="T408" s="66"/>
      <c r="U408" s="66"/>
      <c r="V408" s="66"/>
      <c r="W408" s="66"/>
      <c r="X408" s="66"/>
      <c r="Y408" s="66"/>
      <c r="Z408" s="66"/>
      <c r="AA408" s="66"/>
    </row>
    <row r="409" spans="1:27" x14ac:dyDescent="0.25">
      <c r="A409" s="2">
        <v>2011</v>
      </c>
      <c r="B409" s="32">
        <v>16.905172413793103</v>
      </c>
      <c r="C409" s="32">
        <v>20.982758620689655</v>
      </c>
      <c r="D409" s="32">
        <v>22.681034482758623</v>
      </c>
      <c r="E409" s="32">
        <v>17.913793103448278</v>
      </c>
      <c r="F409" s="32">
        <v>17.913793103448278</v>
      </c>
      <c r="G409" s="32">
        <v>14.948275862068966</v>
      </c>
      <c r="H409" s="32">
        <v>15.422413793103448</v>
      </c>
      <c r="I409" s="32">
        <v>13.060344827586208</v>
      </c>
      <c r="J409" s="32">
        <v>13.525862068965518</v>
      </c>
      <c r="K409" s="32">
        <v>9.6982758620689662</v>
      </c>
      <c r="L409" s="32">
        <v>8.1379310344827598</v>
      </c>
      <c r="M409" s="32">
        <v>9.2155172413793114</v>
      </c>
      <c r="N409" s="96">
        <f t="shared" si="124"/>
        <v>15.033764367816092</v>
      </c>
      <c r="P409" s="66"/>
      <c r="Q409" s="66"/>
      <c r="R409" s="66"/>
      <c r="S409" s="66"/>
      <c r="T409" s="66"/>
      <c r="U409" s="66"/>
      <c r="V409" s="66"/>
      <c r="W409" s="66"/>
      <c r="X409" s="66"/>
      <c r="Y409" s="66"/>
      <c r="Z409" s="66"/>
      <c r="AA409" s="66"/>
    </row>
    <row r="410" spans="1:27" x14ac:dyDescent="0.25">
      <c r="A410" s="2">
        <v>2012</v>
      </c>
      <c r="B410" s="32">
        <v>14.086206896551724</v>
      </c>
      <c r="C410" s="32">
        <v>22.456896551724139</v>
      </c>
      <c r="D410" s="32">
        <v>21.094827586206897</v>
      </c>
      <c r="E410" s="32">
        <v>12.46551724137931</v>
      </c>
      <c r="F410" s="32"/>
      <c r="G410" s="32">
        <v>15.818965517241379</v>
      </c>
      <c r="H410" s="32"/>
      <c r="I410" s="32">
        <v>9.75</v>
      </c>
      <c r="J410" s="32">
        <v>10.060344827586208</v>
      </c>
      <c r="K410" s="32">
        <v>13.577586206896552</v>
      </c>
      <c r="L410" s="32">
        <v>6.2672413793103452</v>
      </c>
      <c r="M410" s="32">
        <v>19.344827586206897</v>
      </c>
      <c r="N410" s="96"/>
      <c r="P410" s="66"/>
      <c r="Q410" s="66"/>
      <c r="R410" s="66"/>
      <c r="S410" s="66"/>
      <c r="T410" s="66"/>
      <c r="U410" s="66"/>
      <c r="V410" s="66"/>
      <c r="W410" s="66"/>
      <c r="X410" s="66"/>
      <c r="Y410" s="66"/>
      <c r="Z410" s="66"/>
      <c r="AA410" s="66"/>
    </row>
    <row r="411" spans="1:27" x14ac:dyDescent="0.25">
      <c r="A411" s="2">
        <v>2013</v>
      </c>
      <c r="B411" s="32">
        <v>22.250000000000004</v>
      </c>
      <c r="C411" s="32">
        <v>23.03448275862069</v>
      </c>
      <c r="D411" s="32">
        <v>12.181034482758623</v>
      </c>
      <c r="E411" s="32">
        <v>12.353448275862071</v>
      </c>
      <c r="F411" s="32">
        <v>9.3017241379310356</v>
      </c>
      <c r="G411" s="32">
        <v>11.336206896551724</v>
      </c>
      <c r="H411" s="32">
        <v>8.6465517241379306</v>
      </c>
      <c r="I411" s="32">
        <v>9.6293103448275872</v>
      </c>
      <c r="J411" s="32">
        <v>9.0086206896551726</v>
      </c>
      <c r="K411" s="32">
        <v>15.198275862068966</v>
      </c>
      <c r="L411" s="32"/>
      <c r="M411" s="32">
        <v>11.405172413793105</v>
      </c>
      <c r="N411" s="96">
        <f t="shared" si="124"/>
        <v>13.122257053291538</v>
      </c>
      <c r="P411" s="66"/>
      <c r="Q411" s="66"/>
      <c r="R411" s="66"/>
      <c r="S411" s="66"/>
      <c r="T411" s="66"/>
      <c r="U411" s="66"/>
      <c r="V411" s="66"/>
      <c r="W411" s="66"/>
      <c r="X411" s="66"/>
      <c r="Y411" s="66"/>
      <c r="Z411" s="66"/>
      <c r="AA411" s="66"/>
    </row>
    <row r="412" spans="1:27" x14ac:dyDescent="0.25">
      <c r="A412" s="2">
        <v>2014</v>
      </c>
      <c r="B412" s="32">
        <v>12.531034482758622</v>
      </c>
      <c r="C412" s="32">
        <v>19.276724137931037</v>
      </c>
      <c r="D412" s="32">
        <v>22.526724137931037</v>
      </c>
      <c r="E412" s="32">
        <v>18.170689655172414</v>
      </c>
      <c r="F412" s="32">
        <v>20.487068965517242</v>
      </c>
      <c r="G412" s="32"/>
      <c r="H412" s="32"/>
      <c r="I412" s="32"/>
      <c r="J412" s="32"/>
      <c r="K412" s="32"/>
      <c r="L412" s="32"/>
      <c r="M412" s="32"/>
      <c r="P412" s="66"/>
      <c r="Q412" s="66"/>
      <c r="R412" s="66"/>
      <c r="S412" s="66"/>
      <c r="T412" s="66"/>
      <c r="U412" s="66"/>
      <c r="V412" s="66"/>
      <c r="W412" s="66"/>
      <c r="X412" s="66"/>
      <c r="Y412" s="66"/>
      <c r="Z412" s="66"/>
      <c r="AA412" s="66"/>
    </row>
    <row r="413" spans="1:27" x14ac:dyDescent="0.25">
      <c r="A413" s="2">
        <v>2015</v>
      </c>
      <c r="B413" s="32"/>
      <c r="C413" s="32">
        <v>18.843</v>
      </c>
      <c r="D413" s="32">
        <v>19.158000000000001</v>
      </c>
      <c r="E413" s="32">
        <v>18.428999999999998</v>
      </c>
      <c r="F413" s="32">
        <v>12.866</v>
      </c>
      <c r="G413" s="32">
        <v>16.872</v>
      </c>
      <c r="H413" s="32">
        <v>13.516999999999999</v>
      </c>
      <c r="I413" s="32">
        <v>13.943</v>
      </c>
      <c r="J413" s="32">
        <v>12.851000000000001</v>
      </c>
      <c r="K413" s="32">
        <v>14.475</v>
      </c>
      <c r="L413" s="32">
        <v>12.959</v>
      </c>
      <c r="M413" s="32">
        <v>14.944000000000001</v>
      </c>
      <c r="N413" s="96">
        <f t="shared" si="124"/>
        <v>15.350636363636363</v>
      </c>
    </row>
    <row r="414" spans="1:27" x14ac:dyDescent="0.25">
      <c r="A414" s="2">
        <v>2016</v>
      </c>
      <c r="B414" s="32">
        <v>17.003</v>
      </c>
      <c r="C414" s="32">
        <v>17.859000000000002</v>
      </c>
      <c r="D414" s="32">
        <v>17.847999999999999</v>
      </c>
      <c r="E414" s="32">
        <v>18.783000000000001</v>
      </c>
      <c r="F414" s="32">
        <v>16.306000000000001</v>
      </c>
      <c r="G414" s="32">
        <v>16.143000000000001</v>
      </c>
      <c r="H414" s="32">
        <v>11.894</v>
      </c>
      <c r="I414" s="32">
        <v>13.397</v>
      </c>
      <c r="J414" s="32">
        <v>11.802</v>
      </c>
      <c r="K414" s="32">
        <v>14.196</v>
      </c>
      <c r="L414" s="32">
        <v>11.138999999999999</v>
      </c>
      <c r="M414" s="32">
        <v>14.583</v>
      </c>
      <c r="N414" s="96">
        <f t="shared" si="124"/>
        <v>15.079416666666667</v>
      </c>
    </row>
    <row r="415" spans="1:27" x14ac:dyDescent="0.25">
      <c r="A415" s="2">
        <v>2017</v>
      </c>
      <c r="B415" s="32">
        <v>18.486000000000001</v>
      </c>
      <c r="C415" s="32">
        <v>19.756</v>
      </c>
      <c r="D415" s="32">
        <v>19.288</v>
      </c>
      <c r="E415" s="32">
        <v>18.722999999999999</v>
      </c>
      <c r="F415" s="32">
        <v>14.048</v>
      </c>
      <c r="G415" s="32">
        <v>14.308</v>
      </c>
      <c r="H415" s="32">
        <v>12.086</v>
      </c>
      <c r="I415" s="32">
        <v>14.493</v>
      </c>
      <c r="J415" s="32">
        <v>14.281000000000001</v>
      </c>
      <c r="K415" s="32">
        <v>14.484</v>
      </c>
      <c r="L415" s="32">
        <v>11.866</v>
      </c>
      <c r="M415" s="32">
        <v>13.131</v>
      </c>
      <c r="N415" s="96">
        <f t="shared" si="124"/>
        <v>15.412500000000001</v>
      </c>
    </row>
    <row r="416" spans="1:27" x14ac:dyDescent="0.25">
      <c r="A416" s="2">
        <v>2018</v>
      </c>
      <c r="B416" s="32">
        <v>14.596</v>
      </c>
      <c r="C416" s="32">
        <v>20.312999999999999</v>
      </c>
      <c r="D416" s="32">
        <v>18.762</v>
      </c>
      <c r="E416" s="32">
        <v>17.248000000000001</v>
      </c>
      <c r="F416" s="32">
        <v>14.744</v>
      </c>
      <c r="G416" s="32"/>
      <c r="H416" s="32"/>
      <c r="I416" s="32"/>
      <c r="J416" s="32"/>
      <c r="K416" s="32"/>
      <c r="L416" s="32"/>
      <c r="M416" s="32"/>
    </row>
    <row r="417" spans="1:14" x14ac:dyDescent="0.25">
      <c r="A417" s="2">
        <v>2019</v>
      </c>
      <c r="B417" s="32">
        <v>17.128</v>
      </c>
      <c r="C417" s="32">
        <v>18.594000000000001</v>
      </c>
      <c r="D417" s="32">
        <v>18.428999999999998</v>
      </c>
      <c r="E417" s="32">
        <v>19.131</v>
      </c>
      <c r="F417" s="32"/>
      <c r="G417" s="32"/>
      <c r="H417" s="32"/>
      <c r="I417" s="32"/>
      <c r="J417" s="32">
        <v>14.571</v>
      </c>
      <c r="K417" s="32">
        <v>15.433</v>
      </c>
      <c r="L417" s="32">
        <v>14.488</v>
      </c>
      <c r="M417" s="32">
        <v>14.763999999999999</v>
      </c>
    </row>
    <row r="418" spans="1:14" x14ac:dyDescent="0.25">
      <c r="A418" s="2">
        <v>2020</v>
      </c>
      <c r="B418" s="32">
        <v>18.484999999999999</v>
      </c>
      <c r="C418" s="32">
        <v>19.611000000000001</v>
      </c>
      <c r="D418" s="32">
        <v>21.914000000000001</v>
      </c>
      <c r="E418" s="32">
        <v>18.466000000000001</v>
      </c>
      <c r="F418" s="32">
        <v>17.341999999999999</v>
      </c>
      <c r="G418" s="32">
        <v>13.48</v>
      </c>
      <c r="H418" s="32">
        <v>15.367000000000001</v>
      </c>
      <c r="I418" s="32">
        <v>13.865</v>
      </c>
      <c r="J418" s="32">
        <v>15.122</v>
      </c>
      <c r="K418" s="32">
        <v>16.132999999999999</v>
      </c>
      <c r="L418" s="32">
        <v>14.802</v>
      </c>
      <c r="M418" s="32">
        <v>15.526</v>
      </c>
      <c r="N418" s="96">
        <f t="shared" ref="N418" si="125">AVERAGE(B418:M418)</f>
        <v>16.676083333333334</v>
      </c>
    </row>
    <row r="420" spans="1:14" x14ac:dyDescent="0.25">
      <c r="A420" s="25" t="s">
        <v>96</v>
      </c>
      <c r="B420" s="32">
        <f t="shared" ref="B420:N420" si="126">AVERAGE(B397:B417)</f>
        <v>15.756631465517241</v>
      </c>
      <c r="C420" s="32">
        <f t="shared" si="126"/>
        <v>18.119391480730226</v>
      </c>
      <c r="D420" s="32">
        <f t="shared" si="126"/>
        <v>17.432738336713996</v>
      </c>
      <c r="E420" s="32">
        <f t="shared" si="126"/>
        <v>15.602118773946358</v>
      </c>
      <c r="F420" s="32">
        <f t="shared" si="126"/>
        <v>13.424898850574714</v>
      </c>
      <c r="G420" s="32">
        <f t="shared" si="126"/>
        <v>12.43559698275862</v>
      </c>
      <c r="H420" s="32">
        <f t="shared" si="126"/>
        <v>11.284282758620689</v>
      </c>
      <c r="I420" s="32">
        <f t="shared" si="126"/>
        <v>11.383685598377284</v>
      </c>
      <c r="J420" s="32">
        <f t="shared" si="126"/>
        <v>12.32882183908046</v>
      </c>
      <c r="K420" s="32">
        <f t="shared" si="126"/>
        <v>13.314275862068964</v>
      </c>
      <c r="L420" s="32">
        <f t="shared" si="126"/>
        <v>11.051418103448277</v>
      </c>
      <c r="M420" s="32">
        <f t="shared" si="126"/>
        <v>13.997947261663287</v>
      </c>
      <c r="N420" s="96">
        <f t="shared" si="126"/>
        <v>13.383787336226991</v>
      </c>
    </row>
    <row r="421" spans="1:14" x14ac:dyDescent="0.25">
      <c r="A421" s="25" t="s">
        <v>97</v>
      </c>
      <c r="B421" s="32">
        <f t="shared" ref="B421:N421" si="127">STDEV(B397:B417)</f>
        <v>3.4309475615332676</v>
      </c>
      <c r="C421" s="32">
        <f t="shared" si="127"/>
        <v>3.7094148176469628</v>
      </c>
      <c r="D421" s="32">
        <f t="shared" si="127"/>
        <v>3.4381884490161565</v>
      </c>
      <c r="E421" s="32">
        <f t="shared" si="127"/>
        <v>2.8464690319676267</v>
      </c>
      <c r="F421" s="32">
        <f t="shared" si="127"/>
        <v>3.4818727661003774</v>
      </c>
      <c r="G421" s="32">
        <f t="shared" si="127"/>
        <v>3.3304031977356376</v>
      </c>
      <c r="H421" s="32">
        <f t="shared" si="127"/>
        <v>2.785636914891624</v>
      </c>
      <c r="I421" s="32">
        <f t="shared" si="127"/>
        <v>3.056749005786394</v>
      </c>
      <c r="J421" s="32">
        <f t="shared" si="127"/>
        <v>2.8438698390823598</v>
      </c>
      <c r="K421" s="32">
        <f t="shared" si="127"/>
        <v>2.6191214895327466</v>
      </c>
      <c r="L421" s="32">
        <f t="shared" si="127"/>
        <v>2.8836764477092895</v>
      </c>
      <c r="M421" s="32">
        <f t="shared" si="127"/>
        <v>3.2145611158024567</v>
      </c>
      <c r="N421" s="96">
        <f t="shared" si="127"/>
        <v>2.1290236338872872</v>
      </c>
    </row>
    <row r="422" spans="1:14" x14ac:dyDescent="0.25">
      <c r="A422" s="25" t="s">
        <v>98</v>
      </c>
      <c r="B422" s="32">
        <f t="shared" ref="B422:N422" si="128">B421/B420*100</f>
        <v>21.774625934748549</v>
      </c>
      <c r="C422" s="32">
        <f t="shared" si="128"/>
        <v>20.472071711634936</v>
      </c>
      <c r="D422" s="32">
        <f t="shared" si="128"/>
        <v>19.722595398424605</v>
      </c>
      <c r="E422" s="32">
        <f t="shared" si="128"/>
        <v>18.244118463710734</v>
      </c>
      <c r="F422" s="32">
        <f t="shared" si="128"/>
        <v>25.935932961992634</v>
      </c>
      <c r="G422" s="32">
        <f t="shared" si="128"/>
        <v>26.781208834228771</v>
      </c>
      <c r="H422" s="32">
        <f t="shared" si="128"/>
        <v>24.685990013530294</v>
      </c>
      <c r="I422" s="32">
        <f t="shared" si="128"/>
        <v>26.852015363303128</v>
      </c>
      <c r="J422" s="32">
        <f t="shared" si="128"/>
        <v>23.0668418783353</v>
      </c>
      <c r="K422" s="32">
        <f t="shared" si="128"/>
        <v>19.671527889807066</v>
      </c>
      <c r="L422" s="32">
        <f t="shared" si="128"/>
        <v>26.093270752370877</v>
      </c>
      <c r="M422" s="32">
        <f t="shared" si="128"/>
        <v>22.964517980477737</v>
      </c>
      <c r="N422" s="96">
        <f t="shared" si="128"/>
        <v>15.907482541391591</v>
      </c>
    </row>
    <row r="423" spans="1:14" x14ac:dyDescent="0.25">
      <c r="A423" s="25" t="s">
        <v>99</v>
      </c>
      <c r="B423" s="32">
        <f t="shared" ref="B423:N423" si="129">MIN(B397:B417)</f>
        <v>10.344827586206897</v>
      </c>
      <c r="C423" s="32">
        <f t="shared" si="129"/>
        <v>10.810344827586208</v>
      </c>
      <c r="D423" s="32">
        <f t="shared" si="129"/>
        <v>11.61206896551724</v>
      </c>
      <c r="E423" s="32">
        <f t="shared" si="129"/>
        <v>10.043103448275863</v>
      </c>
      <c r="F423" s="32">
        <f t="shared" si="129"/>
        <v>7.6724137931034484</v>
      </c>
      <c r="G423" s="32">
        <f t="shared" si="129"/>
        <v>6.3620689655172411</v>
      </c>
      <c r="H423" s="32">
        <f t="shared" si="129"/>
        <v>6.6293103448275872</v>
      </c>
      <c r="I423" s="32">
        <f t="shared" si="129"/>
        <v>4.7068965517241379</v>
      </c>
      <c r="J423" s="32">
        <f t="shared" si="129"/>
        <v>7.0517241379310347</v>
      </c>
      <c r="K423" s="32">
        <f t="shared" si="129"/>
        <v>8.318965517241379</v>
      </c>
      <c r="L423" s="32">
        <f t="shared" si="129"/>
        <v>6.2672413793103452</v>
      </c>
      <c r="M423" s="32">
        <f t="shared" si="129"/>
        <v>9.2155172413793114</v>
      </c>
      <c r="N423" s="96">
        <f t="shared" si="129"/>
        <v>8.9604885057471257</v>
      </c>
    </row>
    <row r="424" spans="1:14" x14ac:dyDescent="0.25">
      <c r="A424" s="25" t="s">
        <v>100</v>
      </c>
      <c r="B424" s="32">
        <f t="shared" ref="B424:N424" si="130">MAX(B397:B417)</f>
        <v>22.250000000000004</v>
      </c>
      <c r="C424" s="32">
        <f t="shared" si="130"/>
        <v>23.03448275862069</v>
      </c>
      <c r="D424" s="32">
        <f t="shared" si="130"/>
        <v>22.681034482758623</v>
      </c>
      <c r="E424" s="32">
        <f t="shared" si="130"/>
        <v>19.131</v>
      </c>
      <c r="F424" s="32">
        <f t="shared" si="130"/>
        <v>20.487068965517242</v>
      </c>
      <c r="G424" s="32">
        <f t="shared" si="130"/>
        <v>16.872</v>
      </c>
      <c r="H424" s="32">
        <f t="shared" si="130"/>
        <v>15.422413793103448</v>
      </c>
      <c r="I424" s="32">
        <f t="shared" si="130"/>
        <v>14.577586206896552</v>
      </c>
      <c r="J424" s="32">
        <f t="shared" si="130"/>
        <v>17.344827586206897</v>
      </c>
      <c r="K424" s="32">
        <f t="shared" si="130"/>
        <v>17</v>
      </c>
      <c r="L424" s="32">
        <f t="shared" si="130"/>
        <v>15.508620689655173</v>
      </c>
      <c r="M424" s="32">
        <f t="shared" si="130"/>
        <v>19.508620689655174</v>
      </c>
      <c r="N424" s="96">
        <f t="shared" si="130"/>
        <v>15.5625</v>
      </c>
    </row>
    <row r="425" spans="1:14" x14ac:dyDescent="0.25">
      <c r="A425" s="25" t="s">
        <v>101</v>
      </c>
      <c r="B425" s="32">
        <f t="shared" ref="B425:N425" si="131">QUARTILE(B397:B417,1)</f>
        <v>12.486637931034485</v>
      </c>
      <c r="C425" s="32">
        <f t="shared" si="131"/>
        <v>17.094827586206897</v>
      </c>
      <c r="D425" s="32">
        <f t="shared" si="131"/>
        <v>16.198275862068968</v>
      </c>
      <c r="E425" s="32">
        <f t="shared" si="131"/>
        <v>12.954741379310345</v>
      </c>
      <c r="F425" s="32">
        <f t="shared" si="131"/>
        <v>10.836206896551722</v>
      </c>
      <c r="G425" s="32">
        <f t="shared" si="131"/>
        <v>9.8922413793103452</v>
      </c>
      <c r="H425" s="32">
        <f t="shared" si="131"/>
        <v>8.9698275862068968</v>
      </c>
      <c r="I425" s="32">
        <f t="shared" si="131"/>
        <v>9.6293103448275872</v>
      </c>
      <c r="J425" s="32">
        <f t="shared" si="131"/>
        <v>10.260775862068966</v>
      </c>
      <c r="K425" s="32">
        <f t="shared" si="131"/>
        <v>11.631465517241381</v>
      </c>
      <c r="L425" s="32">
        <f t="shared" si="131"/>
        <v>9.043103448275863</v>
      </c>
      <c r="M425" s="32">
        <f t="shared" si="131"/>
        <v>11.405172413793105</v>
      </c>
      <c r="N425" s="96">
        <f t="shared" si="131"/>
        <v>11.801724137931034</v>
      </c>
    </row>
    <row r="426" spans="1:14" x14ac:dyDescent="0.25">
      <c r="A426" s="25" t="s">
        <v>102</v>
      </c>
      <c r="B426" s="32">
        <f t="shared" ref="B426:N426" si="132">QUARTILE(B397:B417,2)</f>
        <v>16.954086206896552</v>
      </c>
      <c r="C426" s="32">
        <f t="shared" si="132"/>
        <v>18.843</v>
      </c>
      <c r="D426" s="32">
        <f t="shared" si="132"/>
        <v>17.847999999999999</v>
      </c>
      <c r="E426" s="32">
        <f t="shared" si="132"/>
        <v>16.181034482758623</v>
      </c>
      <c r="F426" s="32">
        <f t="shared" si="132"/>
        <v>14.048</v>
      </c>
      <c r="G426" s="32">
        <f t="shared" si="132"/>
        <v>12.875</v>
      </c>
      <c r="H426" s="32">
        <f t="shared" si="132"/>
        <v>11.894</v>
      </c>
      <c r="I426" s="32">
        <f t="shared" si="132"/>
        <v>12.801724137931036</v>
      </c>
      <c r="J426" s="32">
        <f t="shared" si="132"/>
        <v>13.128086206896551</v>
      </c>
      <c r="K426" s="32">
        <f t="shared" si="132"/>
        <v>14.214379310344828</v>
      </c>
      <c r="L426" s="32">
        <f t="shared" si="132"/>
        <v>11.405706896551724</v>
      </c>
      <c r="M426" s="32">
        <f t="shared" si="132"/>
        <v>14.583</v>
      </c>
      <c r="N426" s="96">
        <f t="shared" si="132"/>
        <v>13.865660919540231</v>
      </c>
    </row>
    <row r="427" spans="1:14" x14ac:dyDescent="0.25">
      <c r="A427" s="25" t="s">
        <v>103</v>
      </c>
      <c r="B427" s="32">
        <f t="shared" ref="B427:N427" si="133">QUARTILE(B397:B417,3)</f>
        <v>18.15948275862069</v>
      </c>
      <c r="C427" s="32">
        <f t="shared" si="133"/>
        <v>20.396551724137932</v>
      </c>
      <c r="D427" s="32">
        <f t="shared" si="133"/>
        <v>19.288</v>
      </c>
      <c r="E427" s="32">
        <f t="shared" si="133"/>
        <v>18.106465517241379</v>
      </c>
      <c r="F427" s="32">
        <f t="shared" si="133"/>
        <v>15.021551724137932</v>
      </c>
      <c r="G427" s="32">
        <f t="shared" si="133"/>
        <v>15.165948275862069</v>
      </c>
      <c r="H427" s="32">
        <f t="shared" si="133"/>
        <v>13.275741379310343</v>
      </c>
      <c r="I427" s="32">
        <f t="shared" si="133"/>
        <v>13.397</v>
      </c>
      <c r="J427" s="32">
        <f t="shared" si="133"/>
        <v>14.23876724137931</v>
      </c>
      <c r="K427" s="32">
        <f t="shared" si="133"/>
        <v>15.047413793103448</v>
      </c>
      <c r="L427" s="32">
        <f t="shared" si="133"/>
        <v>13.262353448275862</v>
      </c>
      <c r="M427" s="32">
        <f t="shared" si="133"/>
        <v>16.310344827586206</v>
      </c>
      <c r="N427" s="96">
        <f t="shared" si="133"/>
        <v>15.079416666666667</v>
      </c>
    </row>
    <row r="430" spans="1:14" ht="18.75" x14ac:dyDescent="0.3">
      <c r="A430" s="26" t="s">
        <v>52</v>
      </c>
    </row>
    <row r="431" spans="1:14" ht="18.75" x14ac:dyDescent="0.25">
      <c r="A431" s="23" t="s">
        <v>118</v>
      </c>
      <c r="N431" s="91"/>
    </row>
    <row r="432" spans="1:14" ht="15.75" x14ac:dyDescent="0.25">
      <c r="A432" s="24" t="s">
        <v>14</v>
      </c>
      <c r="B432" s="93" t="s">
        <v>82</v>
      </c>
      <c r="C432" s="93" t="s">
        <v>83</v>
      </c>
      <c r="D432" s="93" t="s">
        <v>84</v>
      </c>
      <c r="E432" s="93" t="s">
        <v>85</v>
      </c>
      <c r="F432" s="93" t="s">
        <v>86</v>
      </c>
      <c r="G432" s="93" t="s">
        <v>87</v>
      </c>
      <c r="H432" s="93" t="s">
        <v>88</v>
      </c>
      <c r="I432" s="93" t="s">
        <v>89</v>
      </c>
      <c r="J432" s="93" t="s">
        <v>90</v>
      </c>
      <c r="K432" s="93" t="s">
        <v>91</v>
      </c>
      <c r="L432" s="93" t="s">
        <v>92</v>
      </c>
      <c r="M432" s="93" t="s">
        <v>93</v>
      </c>
      <c r="N432" s="94" t="s">
        <v>94</v>
      </c>
    </row>
    <row r="433" spans="1:27" x14ac:dyDescent="0.25">
      <c r="A433" s="2">
        <v>2008</v>
      </c>
      <c r="B433" s="32">
        <v>19.698275862068964</v>
      </c>
      <c r="C433" s="32">
        <v>19.793103448275861</v>
      </c>
      <c r="D433" s="32">
        <v>22.21551724137931</v>
      </c>
      <c r="E433" s="32">
        <v>20.948275862068964</v>
      </c>
      <c r="F433" s="32">
        <v>15.310344827586206</v>
      </c>
      <c r="G433" s="32">
        <v>11.793103448275863</v>
      </c>
      <c r="H433" s="32">
        <v>12.318965517241381</v>
      </c>
      <c r="I433" s="32">
        <v>14.051724137931036</v>
      </c>
      <c r="J433" s="32">
        <v>13.741379310344829</v>
      </c>
      <c r="K433" s="32">
        <v>14.206896551724139</v>
      </c>
      <c r="L433" s="32">
        <v>10.577586206896552</v>
      </c>
      <c r="M433" s="32">
        <v>17.068965517241381</v>
      </c>
      <c r="N433" s="96">
        <f t="shared" ref="N433:N439" si="134">AVERAGE(B433:M433)</f>
        <v>15.977011494252872</v>
      </c>
      <c r="P433" s="66"/>
      <c r="Q433" s="66"/>
      <c r="R433" s="66"/>
      <c r="S433" s="66"/>
      <c r="T433" s="66"/>
      <c r="U433" s="66"/>
      <c r="V433" s="66"/>
      <c r="W433" s="66"/>
      <c r="X433" s="66"/>
      <c r="Y433" s="66"/>
      <c r="Z433" s="66"/>
      <c r="AA433" s="66"/>
    </row>
    <row r="434" spans="1:27" x14ac:dyDescent="0.25">
      <c r="A434" s="2">
        <v>2009</v>
      </c>
      <c r="B434" s="32">
        <v>17.267241379310345</v>
      </c>
      <c r="C434" s="32">
        <v>19.077586206896552</v>
      </c>
      <c r="D434" s="32">
        <v>21</v>
      </c>
      <c r="E434" s="32">
        <v>20.267241379310345</v>
      </c>
      <c r="F434" s="32">
        <v>13.905172413793105</v>
      </c>
      <c r="G434" s="32">
        <v>14.63793103448276</v>
      </c>
      <c r="H434" s="32">
        <v>11.948275862068966</v>
      </c>
      <c r="I434" s="32">
        <v>13.034482758620689</v>
      </c>
      <c r="J434" s="32">
        <v>14.327586206896552</v>
      </c>
      <c r="K434" s="32">
        <v>13.017241379310345</v>
      </c>
      <c r="L434" s="32">
        <v>9.8017241379310356</v>
      </c>
      <c r="M434" s="32">
        <v>16.620689655172416</v>
      </c>
      <c r="N434" s="96">
        <f t="shared" si="134"/>
        <v>15.408764367816092</v>
      </c>
      <c r="P434" s="66"/>
      <c r="Q434" s="66"/>
      <c r="R434" s="66"/>
      <c r="S434" s="66"/>
      <c r="T434" s="66"/>
      <c r="U434" s="66"/>
      <c r="V434" s="66"/>
      <c r="W434" s="66"/>
      <c r="X434" s="66"/>
      <c r="Y434" s="66"/>
      <c r="Z434" s="66"/>
      <c r="AA434" s="66"/>
    </row>
    <row r="435" spans="1:27" x14ac:dyDescent="0.25">
      <c r="A435" s="2">
        <v>2010</v>
      </c>
      <c r="B435" s="32">
        <v>18.103448275862071</v>
      </c>
      <c r="C435" s="32">
        <v>17.137931034482762</v>
      </c>
      <c r="D435" s="32">
        <v>17.620689655172416</v>
      </c>
      <c r="E435" s="32">
        <v>16.439655172413794</v>
      </c>
      <c r="F435" s="32">
        <v>15.172413793103448</v>
      </c>
      <c r="G435" s="32">
        <v>12.620689655172415</v>
      </c>
      <c r="H435" s="32">
        <v>12.008620689655174</v>
      </c>
      <c r="I435" s="32">
        <v>13.422413793103448</v>
      </c>
      <c r="J435" s="32">
        <v>14.344827586206897</v>
      </c>
      <c r="K435" s="32">
        <v>10.543103448275863</v>
      </c>
      <c r="L435" s="32">
        <v>11.094827586206897</v>
      </c>
      <c r="M435" s="32">
        <v>13.068965517241379</v>
      </c>
      <c r="N435" s="96">
        <f t="shared" si="134"/>
        <v>14.298132183908045</v>
      </c>
      <c r="P435" s="66"/>
      <c r="Q435" s="66"/>
      <c r="R435" s="66"/>
      <c r="S435" s="66"/>
      <c r="T435" s="66"/>
      <c r="U435" s="66"/>
      <c r="V435" s="66"/>
      <c r="W435" s="66"/>
      <c r="X435" s="66"/>
      <c r="Y435" s="66"/>
      <c r="Z435" s="66"/>
      <c r="AA435" s="66"/>
    </row>
    <row r="436" spans="1:27" x14ac:dyDescent="0.25">
      <c r="A436" s="2">
        <v>2011</v>
      </c>
      <c r="B436" s="32">
        <v>19.086206896551726</v>
      </c>
      <c r="C436" s="32">
        <v>22.094827586206897</v>
      </c>
      <c r="D436" s="32">
        <v>22.396551724137932</v>
      </c>
      <c r="E436" s="32">
        <v>19.577586206896552</v>
      </c>
      <c r="F436" s="32">
        <v>16.431034482758619</v>
      </c>
      <c r="G436" s="32">
        <v>13.258620689655174</v>
      </c>
      <c r="H436" s="32">
        <v>13.672413793103448</v>
      </c>
      <c r="I436" s="32">
        <v>13.120689655172413</v>
      </c>
      <c r="J436" s="32">
        <v>13.801724137931034</v>
      </c>
      <c r="K436" s="32">
        <v>13.948275862068966</v>
      </c>
      <c r="L436" s="32">
        <v>12.146551724137932</v>
      </c>
      <c r="M436" s="32">
        <v>14.241379310344827</v>
      </c>
      <c r="N436" s="96">
        <f t="shared" si="134"/>
        <v>16.147988505747126</v>
      </c>
      <c r="P436" s="66"/>
      <c r="Q436" s="66"/>
      <c r="R436" s="66"/>
      <c r="S436" s="66"/>
      <c r="T436" s="66"/>
      <c r="U436" s="66"/>
      <c r="V436" s="66"/>
      <c r="W436" s="66"/>
      <c r="X436" s="66"/>
      <c r="Y436" s="66"/>
      <c r="Z436" s="66"/>
      <c r="AA436" s="66"/>
    </row>
    <row r="437" spans="1:27" x14ac:dyDescent="0.25">
      <c r="A437" s="2">
        <v>2012</v>
      </c>
      <c r="B437" s="32">
        <v>20.96551724137931</v>
      </c>
      <c r="C437" s="32">
        <v>22.448275862068964</v>
      </c>
      <c r="D437" s="32">
        <v>20.405172413793103</v>
      </c>
      <c r="E437" s="32">
        <v>17.206896551724139</v>
      </c>
      <c r="F437" s="32">
        <v>14.612068965517242</v>
      </c>
      <c r="G437" s="32">
        <v>15.508620689655173</v>
      </c>
      <c r="H437" s="32">
        <v>14.13793103448276</v>
      </c>
      <c r="I437" s="32">
        <v>14.741379310344827</v>
      </c>
      <c r="J437" s="32">
        <v>14.094827586206897</v>
      </c>
      <c r="K437" s="32">
        <v>15.525862068965518</v>
      </c>
      <c r="L437" s="32">
        <v>12.112068965517242</v>
      </c>
      <c r="M437" s="32">
        <v>16.603448275862068</v>
      </c>
      <c r="N437" s="96">
        <f t="shared" si="134"/>
        <v>16.530172413793103</v>
      </c>
      <c r="P437" s="66"/>
      <c r="Q437" s="66"/>
      <c r="R437" s="66"/>
      <c r="S437" s="66"/>
      <c r="T437" s="66"/>
      <c r="U437" s="66"/>
      <c r="V437" s="66"/>
      <c r="W437" s="66"/>
      <c r="X437" s="66"/>
      <c r="Y437" s="66"/>
      <c r="Z437" s="66"/>
      <c r="AA437" s="66"/>
    </row>
    <row r="438" spans="1:27" x14ac:dyDescent="0.25">
      <c r="A438" s="2">
        <v>2013</v>
      </c>
      <c r="B438" s="32">
        <v>22.189655172413794</v>
      </c>
      <c r="C438" s="32">
        <v>22.5</v>
      </c>
      <c r="D438" s="32">
        <v>19.025862068965516</v>
      </c>
      <c r="E438" s="32">
        <v>20.577586206896552</v>
      </c>
      <c r="F438" s="32">
        <v>14.931034482758621</v>
      </c>
      <c r="G438" s="32">
        <v>13.422413793103448</v>
      </c>
      <c r="H438" s="32">
        <v>13.698275862068966</v>
      </c>
      <c r="I438" s="32">
        <v>14.577586206896552</v>
      </c>
      <c r="J438" s="32">
        <v>13.810344827586206</v>
      </c>
      <c r="K438" s="32">
        <v>14.172413793103448</v>
      </c>
      <c r="L438" s="32">
        <v>17</v>
      </c>
      <c r="M438" s="32">
        <v>18.577586206896552</v>
      </c>
      <c r="N438" s="96">
        <f t="shared" si="134"/>
        <v>17.040229885057471</v>
      </c>
      <c r="P438" s="66"/>
      <c r="Q438" s="66"/>
      <c r="R438" s="66"/>
      <c r="S438" s="66"/>
      <c r="T438" s="66"/>
      <c r="U438" s="66"/>
      <c r="V438" s="66"/>
      <c r="W438" s="66"/>
      <c r="X438" s="66"/>
      <c r="Y438" s="66"/>
      <c r="Z438" s="66"/>
      <c r="AA438" s="66"/>
    </row>
    <row r="439" spans="1:27" x14ac:dyDescent="0.25">
      <c r="A439" s="2">
        <v>2014</v>
      </c>
      <c r="B439" s="32">
        <v>21.469827586206897</v>
      </c>
      <c r="C439" s="32">
        <v>24.309482758620693</v>
      </c>
      <c r="D439" s="32">
        <v>23.832758620689653</v>
      </c>
      <c r="E439" s="32">
        <v>19.954310344827586</v>
      </c>
      <c r="F439" s="32">
        <v>16.775000000000002</v>
      </c>
      <c r="G439" s="32">
        <v>12.687931034482759</v>
      </c>
      <c r="H439" s="32">
        <v>18.368103448275861</v>
      </c>
      <c r="I439" s="32">
        <v>15.462931034482759</v>
      </c>
      <c r="J439" s="32">
        <v>15.22758620689655</v>
      </c>
      <c r="K439" s="32">
        <v>14.310344827586208</v>
      </c>
      <c r="L439" s="32">
        <v>15.267241379310345</v>
      </c>
      <c r="M439" s="32">
        <v>16.898275862068967</v>
      </c>
      <c r="N439" s="96">
        <f t="shared" si="134"/>
        <v>17.880316091954025</v>
      </c>
      <c r="P439" s="66"/>
      <c r="Q439" s="66"/>
      <c r="R439" s="66"/>
      <c r="S439" s="66"/>
      <c r="T439" s="66"/>
      <c r="U439" s="66"/>
      <c r="V439" s="66"/>
      <c r="W439" s="66"/>
      <c r="X439" s="66"/>
      <c r="Y439" s="66"/>
      <c r="Z439" s="66"/>
      <c r="AA439" s="66"/>
    </row>
    <row r="440" spans="1:27" x14ac:dyDescent="0.25">
      <c r="A440" s="2">
        <v>2015</v>
      </c>
      <c r="B440" s="32"/>
      <c r="C440" s="32"/>
      <c r="D440" s="32">
        <v>20.841000000000001</v>
      </c>
      <c r="E440" s="32">
        <v>19.898</v>
      </c>
      <c r="F440" s="32">
        <v>13.895</v>
      </c>
      <c r="G440" s="32">
        <v>15.263</v>
      </c>
      <c r="H440" s="32">
        <v>14.034000000000001</v>
      </c>
      <c r="I440" s="32">
        <v>15.314</v>
      </c>
      <c r="J440" s="32">
        <v>14.276</v>
      </c>
      <c r="K440" s="32">
        <v>13.917</v>
      </c>
      <c r="L440" s="32">
        <v>13.465999999999999</v>
      </c>
      <c r="M440" s="32">
        <v>16.802</v>
      </c>
    </row>
    <row r="441" spans="1:27" x14ac:dyDescent="0.25">
      <c r="A441" s="2">
        <v>2016</v>
      </c>
      <c r="B441" s="32">
        <v>19.707999999999998</v>
      </c>
      <c r="C441" s="32">
        <v>19.914999999999999</v>
      </c>
      <c r="D441" s="32">
        <v>20.074000000000002</v>
      </c>
      <c r="E441" s="32">
        <v>19.233000000000001</v>
      </c>
      <c r="F441" s="32">
        <v>13.753</v>
      </c>
      <c r="G441" s="32">
        <v>12.617000000000001</v>
      </c>
      <c r="H441" s="32">
        <v>11.218999999999999</v>
      </c>
      <c r="I441" s="32">
        <v>13.26</v>
      </c>
      <c r="J441" s="32">
        <v>12.574999999999999</v>
      </c>
      <c r="K441" s="32">
        <v>13.159000000000001</v>
      </c>
      <c r="L441"/>
      <c r="M441"/>
    </row>
    <row r="442" spans="1:27" x14ac:dyDescent="0.25">
      <c r="A442" s="2">
        <v>2017</v>
      </c>
      <c r="B442" s="32"/>
      <c r="C442" s="32">
        <v>21.73</v>
      </c>
      <c r="D442" s="32">
        <v>22.12</v>
      </c>
      <c r="E442" s="32">
        <v>19.626999999999999</v>
      </c>
      <c r="F442" s="32">
        <v>13.244999999999999</v>
      </c>
      <c r="G442" s="32">
        <v>12.012</v>
      </c>
      <c r="H442" s="32">
        <v>11.218</v>
      </c>
      <c r="I442" s="32">
        <v>14.183</v>
      </c>
      <c r="J442" s="32">
        <v>13.920999999999999</v>
      </c>
      <c r="K442" s="32">
        <v>13.231999999999999</v>
      </c>
      <c r="L442" s="32">
        <v>12.872</v>
      </c>
      <c r="M442" s="32">
        <v>14.802</v>
      </c>
      <c r="N442" s="96">
        <f t="shared" ref="N442" si="135">AVERAGE(B442:M442)</f>
        <v>15.36018181818182</v>
      </c>
    </row>
    <row r="443" spans="1:27" x14ac:dyDescent="0.25">
      <c r="A443" s="2">
        <v>2018</v>
      </c>
      <c r="B443" s="32"/>
      <c r="C443" s="32"/>
      <c r="D443" s="32"/>
      <c r="E443" s="32"/>
      <c r="F443" s="32"/>
      <c r="G443" s="32"/>
      <c r="H443" s="32"/>
      <c r="I443" s="32"/>
      <c r="J443" s="32"/>
      <c r="K443" s="32"/>
      <c r="L443" s="32"/>
      <c r="M443" s="32"/>
      <c r="N443" s="96"/>
    </row>
    <row r="444" spans="1:27" x14ac:dyDescent="0.25">
      <c r="A444" s="2">
        <v>2019</v>
      </c>
      <c r="B444" s="32"/>
      <c r="C444" s="32"/>
      <c r="D444" s="32"/>
      <c r="E444" s="32"/>
      <c r="F444" s="32"/>
      <c r="G444" s="32"/>
      <c r="H444" s="32"/>
      <c r="I444" s="32"/>
      <c r="J444" s="32"/>
      <c r="K444" s="32"/>
      <c r="L444" s="32"/>
      <c r="M444" s="32"/>
      <c r="N444" s="96"/>
    </row>
    <row r="445" spans="1:27" x14ac:dyDescent="0.25">
      <c r="A445" s="2">
        <v>2020</v>
      </c>
      <c r="B445" s="32"/>
      <c r="C445" s="32"/>
      <c r="D445" s="32"/>
      <c r="E445" s="32"/>
      <c r="F445" s="32"/>
      <c r="G445" s="32"/>
      <c r="H445" s="32"/>
      <c r="I445" s="32"/>
      <c r="J445" s="32"/>
      <c r="K445" s="32"/>
      <c r="L445" s="32"/>
      <c r="M445" s="32"/>
      <c r="N445" s="96"/>
    </row>
    <row r="447" spans="1:27" x14ac:dyDescent="0.25">
      <c r="A447" s="25" t="s">
        <v>96</v>
      </c>
      <c r="B447" s="32">
        <f>AVERAGE(B433:B444)</f>
        <v>19.811021551724139</v>
      </c>
      <c r="C447" s="32">
        <f t="shared" ref="C447:N447" si="136">AVERAGE(C433:C444)</f>
        <v>21.000689655172412</v>
      </c>
      <c r="D447" s="32">
        <f t="shared" si="136"/>
        <v>20.953155172413794</v>
      </c>
      <c r="E447" s="32">
        <f t="shared" si="136"/>
        <v>19.372955172413793</v>
      </c>
      <c r="F447" s="32">
        <f t="shared" si="136"/>
        <v>14.803006896551725</v>
      </c>
      <c r="G447" s="32">
        <f t="shared" si="136"/>
        <v>13.382131034482759</v>
      </c>
      <c r="H447" s="32">
        <f t="shared" si="136"/>
        <v>13.262358620689657</v>
      </c>
      <c r="I447" s="32">
        <f t="shared" si="136"/>
        <v>14.116820689655174</v>
      </c>
      <c r="J447" s="32">
        <f t="shared" si="136"/>
        <v>14.012027586206894</v>
      </c>
      <c r="K447" s="32">
        <f t="shared" si="136"/>
        <v>13.60321379310345</v>
      </c>
      <c r="L447" s="32">
        <f t="shared" si="136"/>
        <v>12.704222222222221</v>
      </c>
      <c r="M447" s="32">
        <f t="shared" si="136"/>
        <v>16.075923371647509</v>
      </c>
      <c r="N447" s="96">
        <f t="shared" si="136"/>
        <v>16.080349595088819</v>
      </c>
    </row>
    <row r="448" spans="1:27" x14ac:dyDescent="0.25">
      <c r="A448" s="25" t="s">
        <v>97</v>
      </c>
      <c r="B448" s="32">
        <f>STDEV(B433:B444)</f>
        <v>1.6766335757768553</v>
      </c>
      <c r="C448" s="32">
        <f t="shared" ref="C448:N448" si="137">STDEV(C433:C444)</f>
        <v>2.1873727973887402</v>
      </c>
      <c r="D448" s="32">
        <f t="shared" si="137"/>
        <v>1.8024166413574148</v>
      </c>
      <c r="E448" s="32">
        <f t="shared" si="137"/>
        <v>1.4440769391265327</v>
      </c>
      <c r="F448" s="32">
        <f t="shared" si="137"/>
        <v>1.1617235980524365</v>
      </c>
      <c r="G448" s="32">
        <f t="shared" si="137"/>
        <v>1.320897729254898</v>
      </c>
      <c r="H448" s="32">
        <f t="shared" si="137"/>
        <v>2.1169221963035696</v>
      </c>
      <c r="I448" s="32">
        <f t="shared" si="137"/>
        <v>0.89668042265195469</v>
      </c>
      <c r="J448" s="32">
        <f t="shared" si="137"/>
        <v>0.66632836319200295</v>
      </c>
      <c r="K448" s="32">
        <f t="shared" si="137"/>
        <v>1.297233226146159</v>
      </c>
      <c r="L448" s="32">
        <f t="shared" si="137"/>
        <v>2.2866486806670636</v>
      </c>
      <c r="M448" s="32">
        <f t="shared" si="137"/>
        <v>1.697541662560583</v>
      </c>
      <c r="N448" s="96">
        <f t="shared" si="137"/>
        <v>1.1035534267315112</v>
      </c>
    </row>
    <row r="449" spans="1:27" x14ac:dyDescent="0.25">
      <c r="A449" s="25" t="s">
        <v>98</v>
      </c>
      <c r="B449" s="32">
        <f t="shared" ref="B449:N449" si="138">B448/B447*100</f>
        <v>8.4631353885480944</v>
      </c>
      <c r="C449" s="32">
        <f t="shared" si="138"/>
        <v>10.415718880213042</v>
      </c>
      <c r="D449" s="32">
        <f t="shared" si="138"/>
        <v>8.6021252003632114</v>
      </c>
      <c r="E449" s="32">
        <f t="shared" si="138"/>
        <v>7.4540870315068535</v>
      </c>
      <c r="F449" s="32">
        <f t="shared" si="138"/>
        <v>7.8478893252630533</v>
      </c>
      <c r="G449" s="32">
        <f t="shared" si="138"/>
        <v>9.8706082450638082</v>
      </c>
      <c r="H449" s="32">
        <f t="shared" si="138"/>
        <v>15.961883227928331</v>
      </c>
      <c r="I449" s="32">
        <f t="shared" si="138"/>
        <v>6.351858129848198</v>
      </c>
      <c r="J449" s="32">
        <f t="shared" si="138"/>
        <v>4.755402878652057</v>
      </c>
      <c r="K449" s="32">
        <f t="shared" si="138"/>
        <v>9.5362261144776657</v>
      </c>
      <c r="L449" s="32">
        <f t="shared" si="138"/>
        <v>17.99912376113241</v>
      </c>
      <c r="M449" s="32">
        <f t="shared" si="138"/>
        <v>10.559528204485426</v>
      </c>
      <c r="N449" s="96">
        <f t="shared" si="138"/>
        <v>6.8627452419849941</v>
      </c>
    </row>
    <row r="450" spans="1:27" x14ac:dyDescent="0.25">
      <c r="A450" s="25" t="s">
        <v>99</v>
      </c>
      <c r="B450" s="32">
        <f>MIN(B433:B444)</f>
        <v>17.267241379310345</v>
      </c>
      <c r="C450" s="32">
        <f t="shared" ref="C450:N450" si="139">MIN(C433:C444)</f>
        <v>17.137931034482762</v>
      </c>
      <c r="D450" s="32">
        <f t="shared" si="139"/>
        <v>17.620689655172416</v>
      </c>
      <c r="E450" s="32">
        <f t="shared" si="139"/>
        <v>16.439655172413794</v>
      </c>
      <c r="F450" s="32">
        <f t="shared" si="139"/>
        <v>13.244999999999999</v>
      </c>
      <c r="G450" s="32">
        <f t="shared" si="139"/>
        <v>11.793103448275863</v>
      </c>
      <c r="H450" s="32">
        <f t="shared" si="139"/>
        <v>11.218</v>
      </c>
      <c r="I450" s="32">
        <f t="shared" si="139"/>
        <v>13.034482758620689</v>
      </c>
      <c r="J450" s="32">
        <f t="shared" si="139"/>
        <v>12.574999999999999</v>
      </c>
      <c r="K450" s="32">
        <f t="shared" si="139"/>
        <v>10.543103448275863</v>
      </c>
      <c r="L450" s="32">
        <f t="shared" si="139"/>
        <v>9.8017241379310356</v>
      </c>
      <c r="M450" s="32">
        <f t="shared" si="139"/>
        <v>13.068965517241379</v>
      </c>
      <c r="N450" s="96">
        <f t="shared" si="139"/>
        <v>14.298132183908045</v>
      </c>
    </row>
    <row r="451" spans="1:27" x14ac:dyDescent="0.25">
      <c r="A451" s="25" t="s">
        <v>100</v>
      </c>
      <c r="B451" s="32">
        <f>MAX(B433:B444)</f>
        <v>22.189655172413794</v>
      </c>
      <c r="C451" s="32">
        <f t="shared" ref="C451:N451" si="140">MAX(C433:C444)</f>
        <v>24.309482758620693</v>
      </c>
      <c r="D451" s="32">
        <f t="shared" si="140"/>
        <v>23.832758620689653</v>
      </c>
      <c r="E451" s="32">
        <f t="shared" si="140"/>
        <v>20.948275862068964</v>
      </c>
      <c r="F451" s="32">
        <f t="shared" si="140"/>
        <v>16.775000000000002</v>
      </c>
      <c r="G451" s="32">
        <f t="shared" si="140"/>
        <v>15.508620689655173</v>
      </c>
      <c r="H451" s="32">
        <f t="shared" si="140"/>
        <v>18.368103448275861</v>
      </c>
      <c r="I451" s="32">
        <f t="shared" si="140"/>
        <v>15.462931034482759</v>
      </c>
      <c r="J451" s="32">
        <f t="shared" si="140"/>
        <v>15.22758620689655</v>
      </c>
      <c r="K451" s="32">
        <f t="shared" si="140"/>
        <v>15.525862068965518</v>
      </c>
      <c r="L451" s="32">
        <f t="shared" si="140"/>
        <v>17</v>
      </c>
      <c r="M451" s="32">
        <f t="shared" si="140"/>
        <v>18.577586206896552</v>
      </c>
      <c r="N451" s="96">
        <f t="shared" si="140"/>
        <v>17.880316091954025</v>
      </c>
    </row>
    <row r="452" spans="1:27" x14ac:dyDescent="0.25">
      <c r="A452" s="25" t="s">
        <v>101</v>
      </c>
      <c r="B452" s="32">
        <f>QUARTILE(B433:B444,1)</f>
        <v>18.840517241379313</v>
      </c>
      <c r="C452" s="32">
        <f t="shared" ref="C452:N452" si="141">QUARTILE(C433:C444,1)</f>
        <v>19.793103448275861</v>
      </c>
      <c r="D452" s="32">
        <f t="shared" si="141"/>
        <v>20.156793103448276</v>
      </c>
      <c r="E452" s="32">
        <f t="shared" si="141"/>
        <v>19.319146551724138</v>
      </c>
      <c r="F452" s="32">
        <f t="shared" si="141"/>
        <v>13.897543103448276</v>
      </c>
      <c r="G452" s="32">
        <f t="shared" si="141"/>
        <v>12.617922413793105</v>
      </c>
      <c r="H452" s="32">
        <f t="shared" si="141"/>
        <v>11.963362068965518</v>
      </c>
      <c r="I452" s="32">
        <f t="shared" si="141"/>
        <v>13.300603448275861</v>
      </c>
      <c r="J452" s="32">
        <f t="shared" si="141"/>
        <v>13.803879310344827</v>
      </c>
      <c r="K452" s="32">
        <f t="shared" si="141"/>
        <v>13.177250000000001</v>
      </c>
      <c r="L452" s="32">
        <f t="shared" si="141"/>
        <v>11.094827586206897</v>
      </c>
      <c r="M452" s="32">
        <f t="shared" si="141"/>
        <v>14.802</v>
      </c>
      <c r="N452" s="96">
        <f t="shared" si="141"/>
        <v>15.396618730407525</v>
      </c>
    </row>
    <row r="453" spans="1:27" x14ac:dyDescent="0.25">
      <c r="A453" s="25" t="s">
        <v>102</v>
      </c>
      <c r="B453" s="32">
        <f>QUARTILE(B433:B444,2)</f>
        <v>19.703137931034483</v>
      </c>
      <c r="C453" s="32">
        <f t="shared" ref="C453:N453" si="142">QUARTILE(C433:C444,2)</f>
        <v>21.73</v>
      </c>
      <c r="D453" s="32">
        <f t="shared" si="142"/>
        <v>20.920500000000001</v>
      </c>
      <c r="E453" s="32">
        <f t="shared" si="142"/>
        <v>19.762499999999999</v>
      </c>
      <c r="F453" s="32">
        <f t="shared" si="142"/>
        <v>14.771551724137932</v>
      </c>
      <c r="G453" s="32">
        <f t="shared" si="142"/>
        <v>12.973275862068967</v>
      </c>
      <c r="H453" s="32">
        <f t="shared" si="142"/>
        <v>12.995689655172415</v>
      </c>
      <c r="I453" s="32">
        <f t="shared" si="142"/>
        <v>14.117362068965518</v>
      </c>
      <c r="J453" s="32">
        <f t="shared" si="142"/>
        <v>14.007913793103448</v>
      </c>
      <c r="K453" s="32">
        <f t="shared" si="142"/>
        <v>13.932637931034483</v>
      </c>
      <c r="L453" s="32">
        <f t="shared" si="142"/>
        <v>12.146551724137932</v>
      </c>
      <c r="M453" s="32">
        <f t="shared" si="142"/>
        <v>16.620689655172416</v>
      </c>
      <c r="N453" s="96">
        <f t="shared" si="142"/>
        <v>16.0625</v>
      </c>
    </row>
    <row r="454" spans="1:27" x14ac:dyDescent="0.25">
      <c r="A454" s="25" t="s">
        <v>103</v>
      </c>
      <c r="B454" s="32">
        <f>QUARTILE(B433:B444,3)</f>
        <v>21.091594827586206</v>
      </c>
      <c r="C454" s="32">
        <f t="shared" ref="C454:N454" si="143">QUARTILE(C433:C444,3)</f>
        <v>22.448275862068964</v>
      </c>
      <c r="D454" s="32">
        <f t="shared" si="143"/>
        <v>22.191637931034482</v>
      </c>
      <c r="E454" s="32">
        <f t="shared" si="143"/>
        <v>20.189008620689656</v>
      </c>
      <c r="F454" s="32">
        <f t="shared" si="143"/>
        <v>15.275862068965516</v>
      </c>
      <c r="G454" s="32">
        <f t="shared" si="143"/>
        <v>14.334051724137932</v>
      </c>
      <c r="H454" s="32">
        <f t="shared" si="143"/>
        <v>13.950068965517243</v>
      </c>
      <c r="I454" s="32">
        <f t="shared" si="143"/>
        <v>14.700431034482758</v>
      </c>
      <c r="J454" s="32">
        <f t="shared" si="143"/>
        <v>14.314689655172414</v>
      </c>
      <c r="K454" s="32">
        <f t="shared" si="143"/>
        <v>14.198275862068966</v>
      </c>
      <c r="L454" s="32">
        <f t="shared" si="143"/>
        <v>13.465999999999999</v>
      </c>
      <c r="M454" s="32">
        <f t="shared" si="143"/>
        <v>16.898275862068967</v>
      </c>
      <c r="N454" s="96">
        <f t="shared" si="143"/>
        <v>16.657686781609193</v>
      </c>
    </row>
    <row r="457" spans="1:27" ht="18.75" x14ac:dyDescent="0.3">
      <c r="A457" s="26" t="s">
        <v>55</v>
      </c>
    </row>
    <row r="458" spans="1:27" ht="18.75" x14ac:dyDescent="0.25">
      <c r="A458" s="23" t="s">
        <v>118</v>
      </c>
      <c r="N458" s="91"/>
    </row>
    <row r="459" spans="1:27" ht="15.75" x14ac:dyDescent="0.25">
      <c r="A459" s="24" t="s">
        <v>14</v>
      </c>
      <c r="B459" s="93" t="s">
        <v>82</v>
      </c>
      <c r="C459" s="93" t="s">
        <v>83</v>
      </c>
      <c r="D459" s="93" t="s">
        <v>84</v>
      </c>
      <c r="E459" s="93" t="s">
        <v>85</v>
      </c>
      <c r="F459" s="93" t="s">
        <v>86</v>
      </c>
      <c r="G459" s="93" t="s">
        <v>87</v>
      </c>
      <c r="H459" s="93" t="s">
        <v>88</v>
      </c>
      <c r="I459" s="93" t="s">
        <v>89</v>
      </c>
      <c r="J459" s="93" t="s">
        <v>90</v>
      </c>
      <c r="K459" s="93" t="s">
        <v>91</v>
      </c>
      <c r="L459" s="93" t="s">
        <v>92</v>
      </c>
      <c r="M459" s="93" t="s">
        <v>93</v>
      </c>
      <c r="N459" s="94" t="s">
        <v>94</v>
      </c>
    </row>
    <row r="460" spans="1:27" x14ac:dyDescent="0.25">
      <c r="A460" s="2">
        <v>2000</v>
      </c>
      <c r="B460" s="32"/>
      <c r="C460" s="32"/>
      <c r="D460" s="32"/>
      <c r="E460" s="32"/>
      <c r="F460" s="32"/>
      <c r="G460" s="32"/>
      <c r="H460" s="32"/>
      <c r="I460" s="32"/>
      <c r="J460" s="32">
        <v>11.560344827586206</v>
      </c>
      <c r="K460" s="32">
        <v>11.431034482758621</v>
      </c>
      <c r="L460" s="32">
        <v>10.560344827586206</v>
      </c>
      <c r="M460" s="32">
        <v>10.181034482758621</v>
      </c>
      <c r="P460" s="66"/>
      <c r="Q460" s="66"/>
      <c r="R460" s="66"/>
      <c r="S460" s="66"/>
      <c r="T460" s="66"/>
      <c r="U460" s="66"/>
      <c r="V460" s="66"/>
      <c r="W460" s="66"/>
      <c r="X460" s="66"/>
      <c r="Y460" s="66"/>
      <c r="Z460" s="66"/>
      <c r="AA460" s="66"/>
    </row>
    <row r="461" spans="1:27" x14ac:dyDescent="0.25">
      <c r="A461" s="2">
        <v>2001</v>
      </c>
      <c r="B461" s="32">
        <v>14.068965517241379</v>
      </c>
      <c r="C461" s="32">
        <v>13.103448275862069</v>
      </c>
      <c r="D461" s="32">
        <v>12.86206896551724</v>
      </c>
      <c r="E461" s="32"/>
      <c r="F461" s="32"/>
      <c r="G461" s="32"/>
      <c r="H461" s="32">
        <v>10.043103448275863</v>
      </c>
      <c r="I461" s="32">
        <v>10.603448275862069</v>
      </c>
      <c r="J461" s="32">
        <v>9.4568965517241388</v>
      </c>
      <c r="K461" s="32">
        <v>9.4224137931034484</v>
      </c>
      <c r="L461" s="32">
        <v>10.793103448275863</v>
      </c>
      <c r="M461" s="32">
        <v>9.9137931034482758</v>
      </c>
      <c r="P461" s="66"/>
      <c r="Q461" s="66"/>
      <c r="R461" s="66"/>
      <c r="S461" s="66"/>
      <c r="T461" s="66"/>
      <c r="U461" s="66"/>
      <c r="V461" s="66"/>
      <c r="W461" s="66"/>
      <c r="X461" s="66"/>
      <c r="Y461" s="66"/>
      <c r="Z461" s="66"/>
      <c r="AA461" s="66"/>
    </row>
    <row r="462" spans="1:27" x14ac:dyDescent="0.25">
      <c r="A462" s="2">
        <v>2002</v>
      </c>
      <c r="B462" s="32">
        <v>12.853448275862069</v>
      </c>
      <c r="C462" s="32">
        <v>13.767241379310343</v>
      </c>
      <c r="D462" s="32">
        <v>12.008620689655174</v>
      </c>
      <c r="E462" s="32">
        <v>12.077586206896552</v>
      </c>
      <c r="F462" s="32">
        <v>9.5258620689655178</v>
      </c>
      <c r="G462" s="32">
        <v>8.724137931034484</v>
      </c>
      <c r="H462" s="32">
        <v>7.6810344827586201</v>
      </c>
      <c r="I462" s="32">
        <v>6.6551724137931041</v>
      </c>
      <c r="J462" s="32">
        <v>7.4137931034482758</v>
      </c>
      <c r="K462" s="32">
        <v>7.7500000000000009</v>
      </c>
      <c r="L462" s="32">
        <v>7.0862068965517242</v>
      </c>
      <c r="M462" s="32">
        <v>10.077586206896553</v>
      </c>
      <c r="N462" s="96">
        <f t="shared" ref="N462:N463" si="144">QUARTILE(N441:N452,3)</f>
        <v>15.738484162748172</v>
      </c>
      <c r="P462" s="66"/>
      <c r="Q462" s="66"/>
      <c r="R462" s="66"/>
      <c r="S462" s="66"/>
      <c r="T462" s="66"/>
      <c r="U462" s="66"/>
      <c r="V462" s="66"/>
      <c r="W462" s="66"/>
      <c r="X462" s="66"/>
      <c r="Y462" s="66"/>
      <c r="Z462" s="66"/>
      <c r="AA462" s="66"/>
    </row>
    <row r="463" spans="1:27" x14ac:dyDescent="0.25">
      <c r="A463" s="2">
        <v>2004</v>
      </c>
      <c r="B463" s="32">
        <v>12.88793103448276</v>
      </c>
      <c r="C463" s="32">
        <v>16.310344827586206</v>
      </c>
      <c r="D463" s="32">
        <v>11.508620689655173</v>
      </c>
      <c r="E463" s="32">
        <v>9.7155172413793114</v>
      </c>
      <c r="F463" s="32">
        <v>8.9224137931034484</v>
      </c>
      <c r="G463" s="32">
        <v>8.318965517241379</v>
      </c>
      <c r="H463" s="32">
        <v>9.0862068965517242</v>
      </c>
      <c r="I463" s="32">
        <v>8</v>
      </c>
      <c r="J463" s="32">
        <v>10.53448275862069</v>
      </c>
      <c r="K463" s="32">
        <v>8.8534482758620694</v>
      </c>
      <c r="L463" s="32">
        <v>9.3017241379310356</v>
      </c>
      <c r="M463" s="32">
        <v>11.750000000000002</v>
      </c>
      <c r="N463" s="96">
        <f t="shared" si="144"/>
        <v>16.066962398772205</v>
      </c>
      <c r="P463" s="66"/>
      <c r="Q463" s="66"/>
      <c r="R463" s="66"/>
      <c r="S463" s="66"/>
      <c r="T463" s="66"/>
      <c r="U463" s="66"/>
      <c r="V463" s="66"/>
      <c r="W463" s="66"/>
      <c r="X463" s="66"/>
      <c r="Y463" s="66"/>
      <c r="Z463" s="66"/>
      <c r="AA463" s="66"/>
    </row>
    <row r="464" spans="1:27" x14ac:dyDescent="0.25">
      <c r="A464" s="2">
        <v>2005</v>
      </c>
      <c r="B464" s="32"/>
      <c r="C464" s="32"/>
      <c r="D464" s="32"/>
      <c r="E464" s="32">
        <v>12.879310344827587</v>
      </c>
      <c r="F464" s="32"/>
      <c r="G464" s="32">
        <v>11.112068965517242</v>
      </c>
      <c r="H464" s="32">
        <v>9.4827586206896548</v>
      </c>
      <c r="I464" s="32">
        <v>9.1293103448275872</v>
      </c>
      <c r="J464" s="32">
        <v>9.043103448275863</v>
      </c>
      <c r="K464" s="32">
        <v>8.7758620689655178</v>
      </c>
      <c r="L464" s="32">
        <v>6.543103448275863</v>
      </c>
      <c r="M464" s="32">
        <v>13.370689655172415</v>
      </c>
      <c r="P464" s="66"/>
      <c r="Q464" s="66"/>
      <c r="R464" s="66"/>
      <c r="S464" s="66"/>
      <c r="T464" s="66"/>
      <c r="U464" s="66"/>
      <c r="V464" s="66"/>
      <c r="W464" s="66"/>
      <c r="X464" s="66"/>
      <c r="Y464" s="66"/>
      <c r="Z464" s="66"/>
      <c r="AA464" s="66"/>
    </row>
    <row r="465" spans="1:27" x14ac:dyDescent="0.25">
      <c r="A465" s="2">
        <v>2006</v>
      </c>
      <c r="B465" s="32">
        <v>13.043103448275863</v>
      </c>
      <c r="C465" s="32">
        <v>11.758620689655173</v>
      </c>
      <c r="D465" s="32">
        <v>8.7068965517241388</v>
      </c>
      <c r="E465" s="32">
        <v>8.1379310344827598</v>
      </c>
      <c r="F465" s="32">
        <v>5.6120689655172411</v>
      </c>
      <c r="G465" s="32">
        <v>6.4310344827586201</v>
      </c>
      <c r="H465" s="32">
        <v>6.4568965517241388</v>
      </c>
      <c r="I465" s="32">
        <v>6.818965517241379</v>
      </c>
      <c r="J465" s="32">
        <v>6.3448275862068959</v>
      </c>
      <c r="K465" s="32">
        <v>7.0775862068965516</v>
      </c>
      <c r="L465" s="32">
        <v>5.75</v>
      </c>
      <c r="M465" s="32">
        <v>7.2931034482758621</v>
      </c>
      <c r="N465" s="96">
        <f t="shared" ref="N465" si="145">QUARTILE(N444:N455,3)</f>
        <v>16.224683891718911</v>
      </c>
      <c r="P465" s="66"/>
      <c r="Q465" s="66"/>
      <c r="R465" s="66"/>
      <c r="S465" s="66"/>
      <c r="T465" s="66"/>
      <c r="U465" s="66"/>
      <c r="V465" s="66"/>
      <c r="W465" s="66"/>
      <c r="X465" s="66"/>
      <c r="Y465" s="66"/>
      <c r="Z465" s="66"/>
      <c r="AA465" s="66"/>
    </row>
    <row r="466" spans="1:27" x14ac:dyDescent="0.25">
      <c r="A466" s="2">
        <v>2007</v>
      </c>
      <c r="B466" s="32">
        <v>9.0603448275862064</v>
      </c>
      <c r="C466" s="32">
        <v>13.612068965517242</v>
      </c>
      <c r="D466" s="32">
        <v>12.586206896551724</v>
      </c>
      <c r="E466" s="32">
        <v>11.491379310344829</v>
      </c>
      <c r="F466" s="32">
        <v>8.0775862068965516</v>
      </c>
      <c r="G466" s="32">
        <v>8.6982758620689662</v>
      </c>
      <c r="H466" s="32">
        <v>8.5086206896551726</v>
      </c>
      <c r="I466" s="32">
        <v>7.931034482758621</v>
      </c>
      <c r="J466" s="32">
        <v>7.4482758620689662</v>
      </c>
      <c r="K466" s="32">
        <v>6.5086206896551726</v>
      </c>
      <c r="L466" s="32">
        <v>6.1034482758620685</v>
      </c>
      <c r="M466" s="32">
        <v>7.637931034482758</v>
      </c>
      <c r="N466" s="96">
        <f t="shared" ref="N466" si="146">QUARTILE(N445:N456,3)</f>
        <v>16.224683891718911</v>
      </c>
      <c r="P466" s="66"/>
      <c r="Q466" s="66"/>
      <c r="R466" s="66"/>
      <c r="S466" s="66"/>
      <c r="T466" s="66"/>
      <c r="U466" s="66"/>
      <c r="V466" s="66"/>
      <c r="W466" s="66"/>
      <c r="X466" s="66"/>
      <c r="Y466" s="66"/>
      <c r="Z466" s="66"/>
      <c r="AA466" s="66"/>
    </row>
    <row r="467" spans="1:27" x14ac:dyDescent="0.25">
      <c r="A467" s="2">
        <v>2008</v>
      </c>
      <c r="B467" s="32">
        <v>10.465517241379311</v>
      </c>
      <c r="C467" s="32">
        <v>9.4396551724137936</v>
      </c>
      <c r="D467" s="32">
        <v>11.560344827586206</v>
      </c>
      <c r="E467" s="32">
        <v>11.577586206896553</v>
      </c>
      <c r="F467" s="32">
        <v>11.112068965517242</v>
      </c>
      <c r="G467" s="32">
        <v>9.3706896551724146</v>
      </c>
      <c r="H467" s="32">
        <v>9.3275862068965516</v>
      </c>
      <c r="I467" s="32">
        <v>9.6551724137931032</v>
      </c>
      <c r="J467" s="32">
        <v>7.6637931034482767</v>
      </c>
      <c r="K467" s="32">
        <v>7.3448275862068968</v>
      </c>
      <c r="L467" s="32">
        <v>6.2844827586206904</v>
      </c>
      <c r="M467" s="32">
        <v>10.03448275862069</v>
      </c>
      <c r="N467" s="96">
        <f t="shared" ref="N467" si="147">QUARTILE(N446:N457,3)</f>
        <v>16.224683891718911</v>
      </c>
      <c r="P467" s="66"/>
      <c r="Q467" s="66"/>
      <c r="R467" s="66"/>
      <c r="S467" s="66"/>
      <c r="T467" s="66"/>
      <c r="U467" s="66"/>
      <c r="V467" s="66"/>
      <c r="W467" s="66"/>
      <c r="X467" s="66"/>
      <c r="Y467" s="66"/>
      <c r="Z467" s="66"/>
      <c r="AA467" s="66"/>
    </row>
    <row r="468" spans="1:27" x14ac:dyDescent="0.25">
      <c r="A468" s="2">
        <v>2009</v>
      </c>
      <c r="B468" s="32">
        <v>8.5</v>
      </c>
      <c r="C468" s="32">
        <v>10.655172413793103</v>
      </c>
      <c r="D468" s="32">
        <v>14.474137931034484</v>
      </c>
      <c r="E468" s="32">
        <v>14.560344827586208</v>
      </c>
      <c r="F468" s="32">
        <v>9.8275862068965516</v>
      </c>
      <c r="G468" s="32">
        <v>7.3793103448275863</v>
      </c>
      <c r="H468" s="32">
        <v>6.112068965517242</v>
      </c>
      <c r="I468" s="32">
        <v>6.7413793103448283</v>
      </c>
      <c r="J468" s="32">
        <v>8.1551724137931032</v>
      </c>
      <c r="K468" s="32">
        <v>8.2758620689655178</v>
      </c>
      <c r="L468" s="32">
        <v>7.7500000000000009</v>
      </c>
      <c r="M468" s="32">
        <v>9.6034482758620694</v>
      </c>
      <c r="N468" s="96">
        <f t="shared" ref="N468" si="148">QUARTILE(N447:N458,3)</f>
        <v>16.224683891718911</v>
      </c>
      <c r="P468" s="66"/>
      <c r="Q468" s="66"/>
      <c r="R468" s="66"/>
      <c r="S468" s="66"/>
      <c r="T468" s="66"/>
      <c r="U468" s="66"/>
      <c r="V468" s="66"/>
      <c r="W468" s="66"/>
      <c r="X468" s="66"/>
      <c r="Y468" s="66"/>
      <c r="Z468" s="66"/>
      <c r="AA468" s="66"/>
    </row>
    <row r="469" spans="1:27" x14ac:dyDescent="0.25">
      <c r="A469" s="2">
        <v>2010</v>
      </c>
      <c r="B469" s="32">
        <v>12.793103448275863</v>
      </c>
      <c r="C469" s="32">
        <v>11.620689655172415</v>
      </c>
      <c r="D469" s="32">
        <v>10.051724137931034</v>
      </c>
      <c r="E469" s="32">
        <v>14.025862068965516</v>
      </c>
      <c r="F469" s="32">
        <v>14.939655172413795</v>
      </c>
      <c r="G469" s="32">
        <v>7.7672413793103443</v>
      </c>
      <c r="H469" s="32">
        <v>12.827586206896553</v>
      </c>
      <c r="I469" s="32">
        <v>8.318965517241379</v>
      </c>
      <c r="J469" s="32">
        <v>8.0948275862068968</v>
      </c>
      <c r="K469" s="32">
        <v>6.0862068965517242</v>
      </c>
      <c r="L469" s="32">
        <v>6.7931034482758621</v>
      </c>
      <c r="M469" s="32">
        <v>5.8448275862068968</v>
      </c>
      <c r="N469" s="96">
        <f t="shared" ref="N469" si="149">QUARTILE(N448:N459,3)</f>
        <v>16.360093390804597</v>
      </c>
      <c r="P469" s="66"/>
      <c r="Q469" s="66"/>
      <c r="R469" s="66"/>
      <c r="S469" s="66"/>
      <c r="T469" s="66"/>
      <c r="U469" s="66"/>
      <c r="V469" s="66"/>
      <c r="W469" s="66"/>
      <c r="X469" s="66"/>
      <c r="Y469" s="66"/>
      <c r="Z469" s="66"/>
      <c r="AA469" s="66"/>
    </row>
    <row r="470" spans="1:27" x14ac:dyDescent="0.25">
      <c r="A470" s="2">
        <v>2011</v>
      </c>
      <c r="B470" s="32">
        <v>9.2758620689655178</v>
      </c>
      <c r="C470" s="32">
        <v>14.11206896551724</v>
      </c>
      <c r="D470" s="32">
        <v>16.396551724137929</v>
      </c>
      <c r="E470" s="32">
        <v>14.491379310344827</v>
      </c>
      <c r="F470" s="32"/>
      <c r="G470" s="32"/>
      <c r="H470" s="32"/>
      <c r="I470" s="32"/>
      <c r="J470" s="32"/>
      <c r="K470" s="32"/>
      <c r="L470" s="32"/>
      <c r="M470" s="32"/>
      <c r="P470" s="66"/>
      <c r="Q470" s="66"/>
      <c r="R470" s="66"/>
      <c r="S470" s="66"/>
      <c r="T470" s="66"/>
      <c r="U470" s="66"/>
      <c r="V470" s="66"/>
      <c r="W470" s="66"/>
      <c r="X470" s="66"/>
      <c r="Y470" s="66"/>
      <c r="Z470" s="66"/>
      <c r="AA470" s="66"/>
    </row>
    <row r="472" spans="1:27" x14ac:dyDescent="0.25">
      <c r="A472" s="25" t="s">
        <v>96</v>
      </c>
      <c r="B472" s="32">
        <f>AVERAGE(B460:B469)</f>
        <v>11.709051724137931</v>
      </c>
      <c r="C472" s="32">
        <f t="shared" ref="C472:N472" si="150">AVERAGE(C460:C469)</f>
        <v>12.533405172413794</v>
      </c>
      <c r="D472" s="32">
        <f t="shared" si="150"/>
        <v>11.719827586206895</v>
      </c>
      <c r="E472" s="32">
        <f t="shared" si="150"/>
        <v>11.808189655172416</v>
      </c>
      <c r="F472" s="32">
        <f t="shared" si="150"/>
        <v>9.7167487684729075</v>
      </c>
      <c r="G472" s="32">
        <f t="shared" si="150"/>
        <v>8.4752155172413808</v>
      </c>
      <c r="H472" s="32">
        <f t="shared" si="150"/>
        <v>8.8362068965517242</v>
      </c>
      <c r="I472" s="32">
        <f t="shared" si="150"/>
        <v>8.2059386973180093</v>
      </c>
      <c r="J472" s="32">
        <f t="shared" si="150"/>
        <v>8.5715517241379295</v>
      </c>
      <c r="K472" s="32">
        <f t="shared" si="150"/>
        <v>8.1525862068965544</v>
      </c>
      <c r="L472" s="32">
        <f t="shared" si="150"/>
        <v>7.6965517241379313</v>
      </c>
      <c r="M472" s="32">
        <f t="shared" si="150"/>
        <v>9.5706896551724121</v>
      </c>
      <c r="N472" s="96">
        <f t="shared" si="150"/>
        <v>16.152039359885801</v>
      </c>
    </row>
    <row r="473" spans="1:27" x14ac:dyDescent="0.25">
      <c r="A473" s="25" t="s">
        <v>97</v>
      </c>
      <c r="B473" s="32">
        <f>STDEV(B460:B469)</f>
        <v>2.0730755052048409</v>
      </c>
      <c r="C473" s="32">
        <f t="shared" ref="C473:N473" si="151">STDEV(C460:C469)</f>
        <v>2.1316820196668536</v>
      </c>
      <c r="D473" s="32">
        <f t="shared" si="151"/>
        <v>1.7588681850380579</v>
      </c>
      <c r="E473" s="32">
        <f t="shared" si="151"/>
        <v>2.1285785324273698</v>
      </c>
      <c r="F473" s="32">
        <f t="shared" si="151"/>
        <v>2.8705577468374979</v>
      </c>
      <c r="G473" s="32">
        <f t="shared" si="151"/>
        <v>1.4026461734904681</v>
      </c>
      <c r="H473" s="32">
        <f t="shared" si="151"/>
        <v>2.0196989892393304</v>
      </c>
      <c r="I473" s="32">
        <f t="shared" si="151"/>
        <v>1.3831670518325598</v>
      </c>
      <c r="J473" s="32">
        <f t="shared" si="151"/>
        <v>1.5838524192390713</v>
      </c>
      <c r="K473" s="32">
        <f t="shared" si="151"/>
        <v>1.5705018056411086</v>
      </c>
      <c r="L473" s="32">
        <f t="shared" si="151"/>
        <v>1.8621833723900187</v>
      </c>
      <c r="M473" s="32">
        <f t="shared" si="151"/>
        <v>2.1847389526412</v>
      </c>
      <c r="N473" s="96">
        <f t="shared" si="151"/>
        <v>0.20110585197619751</v>
      </c>
    </row>
    <row r="474" spans="1:27" x14ac:dyDescent="0.25">
      <c r="A474" s="25" t="s">
        <v>98</v>
      </c>
      <c r="B474" s="32">
        <f t="shared" ref="B474:N474" si="152">B473/B472*100</f>
        <v>17.704896639334553</v>
      </c>
      <c r="C474" s="32">
        <f t="shared" si="152"/>
        <v>17.008003733564095</v>
      </c>
      <c r="D474" s="32">
        <f t="shared" si="152"/>
        <v>15.007628500508623</v>
      </c>
      <c r="E474" s="32">
        <f t="shared" si="152"/>
        <v>18.026290181534939</v>
      </c>
      <c r="F474" s="32">
        <f t="shared" si="152"/>
        <v>29.542368700025957</v>
      </c>
      <c r="G474" s="32">
        <f t="shared" si="152"/>
        <v>16.549976465342073</v>
      </c>
      <c r="H474" s="32">
        <f t="shared" si="152"/>
        <v>22.857081244074372</v>
      </c>
      <c r="I474" s="32">
        <f t="shared" si="152"/>
        <v>16.855683461108814</v>
      </c>
      <c r="J474" s="32">
        <f t="shared" si="152"/>
        <v>18.478012735767102</v>
      </c>
      <c r="K474" s="32">
        <f t="shared" si="152"/>
        <v>19.263847885626365</v>
      </c>
      <c r="L474" s="32">
        <f t="shared" si="152"/>
        <v>24.195034856321925</v>
      </c>
      <c r="M474" s="32">
        <f t="shared" si="152"/>
        <v>22.82739312793904</v>
      </c>
      <c r="N474" s="96">
        <f t="shared" si="152"/>
        <v>1.2450802495915869</v>
      </c>
    </row>
    <row r="475" spans="1:27" x14ac:dyDescent="0.25">
      <c r="A475" s="25" t="s">
        <v>99</v>
      </c>
      <c r="B475" s="32">
        <f>MIN(B460:B469)</f>
        <v>8.5</v>
      </c>
      <c r="C475" s="32">
        <f t="shared" ref="C475:N475" si="153">MIN(C460:C469)</f>
        <v>9.4396551724137936</v>
      </c>
      <c r="D475" s="32">
        <f t="shared" si="153"/>
        <v>8.7068965517241388</v>
      </c>
      <c r="E475" s="32">
        <f t="shared" si="153"/>
        <v>8.1379310344827598</v>
      </c>
      <c r="F475" s="32">
        <f t="shared" si="153"/>
        <v>5.6120689655172411</v>
      </c>
      <c r="G475" s="32">
        <f t="shared" si="153"/>
        <v>6.4310344827586201</v>
      </c>
      <c r="H475" s="32">
        <f t="shared" si="153"/>
        <v>6.112068965517242</v>
      </c>
      <c r="I475" s="32">
        <f t="shared" si="153"/>
        <v>6.6551724137931041</v>
      </c>
      <c r="J475" s="32">
        <f t="shared" si="153"/>
        <v>6.3448275862068959</v>
      </c>
      <c r="K475" s="32">
        <f t="shared" si="153"/>
        <v>6.0862068965517242</v>
      </c>
      <c r="L475" s="32">
        <f t="shared" si="153"/>
        <v>5.75</v>
      </c>
      <c r="M475" s="32">
        <f t="shared" si="153"/>
        <v>5.8448275862068968</v>
      </c>
      <c r="N475" s="96">
        <f t="shared" si="153"/>
        <v>15.738484162748172</v>
      </c>
    </row>
    <row r="476" spans="1:27" x14ac:dyDescent="0.25">
      <c r="A476" s="25" t="s">
        <v>100</v>
      </c>
      <c r="B476" s="32">
        <f>MAX(B460:B469)</f>
        <v>14.068965517241379</v>
      </c>
      <c r="C476" s="32">
        <f t="shared" ref="C476:N476" si="154">MAX(C460:C469)</f>
        <v>16.310344827586206</v>
      </c>
      <c r="D476" s="32">
        <f t="shared" si="154"/>
        <v>14.474137931034484</v>
      </c>
      <c r="E476" s="32">
        <f t="shared" si="154"/>
        <v>14.560344827586208</v>
      </c>
      <c r="F476" s="32">
        <f t="shared" si="154"/>
        <v>14.939655172413795</v>
      </c>
      <c r="G476" s="32">
        <f t="shared" si="154"/>
        <v>11.112068965517242</v>
      </c>
      <c r="H476" s="32">
        <f t="shared" si="154"/>
        <v>12.827586206896553</v>
      </c>
      <c r="I476" s="32">
        <f t="shared" si="154"/>
        <v>10.603448275862069</v>
      </c>
      <c r="J476" s="32">
        <f t="shared" si="154"/>
        <v>11.560344827586206</v>
      </c>
      <c r="K476" s="32">
        <f t="shared" si="154"/>
        <v>11.431034482758621</v>
      </c>
      <c r="L476" s="32">
        <f t="shared" si="154"/>
        <v>10.793103448275863</v>
      </c>
      <c r="M476" s="32">
        <f t="shared" si="154"/>
        <v>13.370689655172415</v>
      </c>
      <c r="N476" s="96">
        <f t="shared" si="154"/>
        <v>16.360093390804597</v>
      </c>
    </row>
    <row r="477" spans="1:27" x14ac:dyDescent="0.25">
      <c r="A477" s="25" t="s">
        <v>101</v>
      </c>
      <c r="B477" s="32">
        <f>QUARTILE(B460:B469,1)</f>
        <v>10.114224137931036</v>
      </c>
      <c r="C477" s="32">
        <f t="shared" ref="C477:N477" si="155">QUARTILE(C460:C469,1)</f>
        <v>11.379310344827587</v>
      </c>
      <c r="D477" s="32">
        <f t="shared" si="155"/>
        <v>11.144396551724139</v>
      </c>
      <c r="E477" s="32">
        <f t="shared" si="155"/>
        <v>11.04741379310345</v>
      </c>
      <c r="F477" s="32">
        <f t="shared" si="155"/>
        <v>8.5</v>
      </c>
      <c r="G477" s="32">
        <f t="shared" si="155"/>
        <v>7.6702586206896548</v>
      </c>
      <c r="H477" s="32">
        <f t="shared" si="155"/>
        <v>7.6810344827586201</v>
      </c>
      <c r="I477" s="32">
        <f t="shared" si="155"/>
        <v>6.818965517241379</v>
      </c>
      <c r="J477" s="32">
        <f t="shared" si="155"/>
        <v>7.5021551724137936</v>
      </c>
      <c r="K477" s="32">
        <f t="shared" si="155"/>
        <v>7.1443965517241379</v>
      </c>
      <c r="L477" s="32">
        <f t="shared" si="155"/>
        <v>6.349137931034484</v>
      </c>
      <c r="M477" s="32">
        <f t="shared" si="155"/>
        <v>8.1293103448275854</v>
      </c>
      <c r="N477" s="96">
        <f t="shared" si="155"/>
        <v>16.145823145245558</v>
      </c>
    </row>
    <row r="478" spans="1:27" x14ac:dyDescent="0.25">
      <c r="A478" s="25" t="s">
        <v>102</v>
      </c>
      <c r="B478" s="32">
        <f>QUARTILE(B460:B469,2)</f>
        <v>12.823275862068966</v>
      </c>
      <c r="C478" s="32">
        <f t="shared" ref="C478:N478" si="156">QUARTILE(C460:C469,2)</f>
        <v>12.431034482758621</v>
      </c>
      <c r="D478" s="32">
        <f t="shared" si="156"/>
        <v>11.78448275862069</v>
      </c>
      <c r="E478" s="32">
        <f t="shared" si="156"/>
        <v>11.827586206896552</v>
      </c>
      <c r="F478" s="32">
        <f t="shared" si="156"/>
        <v>9.5258620689655178</v>
      </c>
      <c r="G478" s="32">
        <f t="shared" si="156"/>
        <v>8.5086206896551726</v>
      </c>
      <c r="H478" s="32">
        <f t="shared" si="156"/>
        <v>9.0862068965517242</v>
      </c>
      <c r="I478" s="32">
        <f t="shared" si="156"/>
        <v>8</v>
      </c>
      <c r="J478" s="32">
        <f t="shared" si="156"/>
        <v>8.125</v>
      </c>
      <c r="K478" s="32">
        <f t="shared" si="156"/>
        <v>8.0129310344827598</v>
      </c>
      <c r="L478" s="32">
        <f t="shared" si="156"/>
        <v>6.9396551724137936</v>
      </c>
      <c r="M478" s="32">
        <f t="shared" si="156"/>
        <v>9.974137931034484</v>
      </c>
      <c r="N478" s="96">
        <f t="shared" si="156"/>
        <v>16.224683891718911</v>
      </c>
    </row>
    <row r="479" spans="1:27" x14ac:dyDescent="0.25">
      <c r="A479" s="25" t="s">
        <v>103</v>
      </c>
      <c r="B479" s="32">
        <f>QUARTILE(B460:B469,3)</f>
        <v>12.926724137931036</v>
      </c>
      <c r="C479" s="32">
        <f t="shared" ref="C479:N479" si="157">QUARTILE(C460:C469,3)</f>
        <v>13.650862068965518</v>
      </c>
      <c r="D479" s="32">
        <f t="shared" si="157"/>
        <v>12.655172413793103</v>
      </c>
      <c r="E479" s="32">
        <f t="shared" si="157"/>
        <v>13.165948275862069</v>
      </c>
      <c r="F479" s="32">
        <f t="shared" si="157"/>
        <v>10.469827586206897</v>
      </c>
      <c r="G479" s="32">
        <f t="shared" si="157"/>
        <v>8.8857758620689662</v>
      </c>
      <c r="H479" s="32">
        <f t="shared" si="157"/>
        <v>9.4827586206896548</v>
      </c>
      <c r="I479" s="32">
        <f t="shared" si="157"/>
        <v>9.1293103448275872</v>
      </c>
      <c r="J479" s="32">
        <f t="shared" si="157"/>
        <v>9.3534482758620694</v>
      </c>
      <c r="K479" s="32">
        <f t="shared" si="157"/>
        <v>8.8340517241379324</v>
      </c>
      <c r="L479" s="32">
        <f t="shared" si="157"/>
        <v>8.9137931034482776</v>
      </c>
      <c r="M479" s="32">
        <f t="shared" si="157"/>
        <v>10.155172413793103</v>
      </c>
      <c r="N479" s="96">
        <f t="shared" si="157"/>
        <v>16.224683891718911</v>
      </c>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79"/>
  <sheetViews>
    <sheetView topLeftCell="H1" zoomScale="75" zoomScaleNormal="75" workbookViewId="0">
      <selection activeCell="Q417" sqref="Q417:AB417"/>
    </sheetView>
  </sheetViews>
  <sheetFormatPr defaultRowHeight="15" x14ac:dyDescent="0.25"/>
  <cols>
    <col min="1" max="1" width="6.28515625" style="2" customWidth="1"/>
    <col min="2" max="14" width="9.140625" style="5"/>
    <col min="15" max="15" width="5.85546875" style="5" customWidth="1"/>
    <col min="16" max="16" width="6.5703125" style="73" customWidth="1"/>
    <col min="17" max="29" width="9.140625" style="5"/>
  </cols>
  <sheetData>
    <row r="1" spans="1:29" ht="18.75" x14ac:dyDescent="0.3">
      <c r="A1" s="26" t="s">
        <v>20</v>
      </c>
      <c r="P1" s="90" t="s">
        <v>52</v>
      </c>
    </row>
    <row r="2" spans="1:29" ht="15.75" x14ac:dyDescent="0.25">
      <c r="A2" s="23" t="s">
        <v>114</v>
      </c>
      <c r="N2" s="91"/>
      <c r="P2" s="92" t="s">
        <v>116</v>
      </c>
      <c r="AC2" s="91"/>
    </row>
    <row r="3" spans="1:29" ht="15.75" x14ac:dyDescent="0.25">
      <c r="A3" s="24" t="s">
        <v>14</v>
      </c>
      <c r="B3" s="93" t="s">
        <v>82</v>
      </c>
      <c r="C3" s="93" t="s">
        <v>83</v>
      </c>
      <c r="D3" s="93" t="s">
        <v>84</v>
      </c>
      <c r="E3" s="93" t="s">
        <v>85</v>
      </c>
      <c r="F3" s="93" t="s">
        <v>86</v>
      </c>
      <c r="G3" s="93" t="s">
        <v>87</v>
      </c>
      <c r="H3" s="93" t="s">
        <v>88</v>
      </c>
      <c r="I3" s="93" t="s">
        <v>89</v>
      </c>
      <c r="J3" s="93" t="s">
        <v>90</v>
      </c>
      <c r="K3" s="93" t="s">
        <v>91</v>
      </c>
      <c r="L3" s="93" t="s">
        <v>92</v>
      </c>
      <c r="M3" s="93" t="s">
        <v>93</v>
      </c>
      <c r="N3" s="94" t="s">
        <v>94</v>
      </c>
      <c r="P3" s="95" t="s">
        <v>14</v>
      </c>
      <c r="Q3" s="93" t="s">
        <v>82</v>
      </c>
      <c r="R3" s="93" t="s">
        <v>83</v>
      </c>
      <c r="S3" s="93" t="s">
        <v>84</v>
      </c>
      <c r="T3" s="93" t="s">
        <v>85</v>
      </c>
      <c r="U3" s="93" t="s">
        <v>86</v>
      </c>
      <c r="V3" s="93" t="s">
        <v>87</v>
      </c>
      <c r="W3" s="93" t="s">
        <v>88</v>
      </c>
      <c r="X3" s="93" t="s">
        <v>89</v>
      </c>
      <c r="Y3" s="93" t="s">
        <v>90</v>
      </c>
      <c r="Z3" s="93" t="s">
        <v>91</v>
      </c>
      <c r="AA3" s="93" t="s">
        <v>92</v>
      </c>
      <c r="AB3" s="93" t="s">
        <v>93</v>
      </c>
      <c r="AC3" s="94" t="s">
        <v>94</v>
      </c>
    </row>
    <row r="4" spans="1:29" x14ac:dyDescent="0.25">
      <c r="A4" s="2">
        <v>2013</v>
      </c>
      <c r="B4" s="32">
        <v>10.050000000000001</v>
      </c>
      <c r="C4" s="32">
        <v>9.7360000000000007</v>
      </c>
      <c r="D4" s="32">
        <v>11.205</v>
      </c>
      <c r="E4" s="32">
        <v>7.7969999999999997</v>
      </c>
      <c r="F4" s="32">
        <v>5.8470000000000004</v>
      </c>
      <c r="G4" s="32">
        <v>3.5510000000000002</v>
      </c>
      <c r="H4" s="32">
        <v>3.8759999999999999</v>
      </c>
      <c r="I4" s="32">
        <v>4.125</v>
      </c>
      <c r="J4" s="32">
        <v>3.9740000000000002</v>
      </c>
      <c r="K4" s="32">
        <v>3.641</v>
      </c>
      <c r="L4" s="32">
        <v>3.8490000000000002</v>
      </c>
      <c r="M4" s="32">
        <v>5.5490000000000004</v>
      </c>
      <c r="N4" s="96">
        <f t="shared" ref="N4:N5" si="0">AVERAGE(B4:M4)</f>
        <v>6.1000000000000005</v>
      </c>
      <c r="P4" s="73">
        <v>2013</v>
      </c>
      <c r="Q4" s="32">
        <v>18.847999999999999</v>
      </c>
      <c r="R4" s="32">
        <v>18.54</v>
      </c>
      <c r="S4" s="32">
        <v>19.486000000000001</v>
      </c>
      <c r="T4" s="32">
        <v>17.64</v>
      </c>
      <c r="U4" s="32">
        <v>15.039</v>
      </c>
      <c r="V4" s="32">
        <v>11.375999999999999</v>
      </c>
      <c r="W4" s="32">
        <v>11.834</v>
      </c>
      <c r="X4" s="32">
        <v>12.852</v>
      </c>
      <c r="Y4" s="32">
        <v>11.952</v>
      </c>
      <c r="Z4" s="32">
        <v>11.613</v>
      </c>
      <c r="AA4" s="32">
        <v>12</v>
      </c>
      <c r="AB4" s="32">
        <v>13.006</v>
      </c>
      <c r="AC4" s="96">
        <f t="shared" ref="AC4:AC5" si="1">AVERAGE(Q4:AB4)</f>
        <v>14.515500000000001</v>
      </c>
    </row>
    <row r="5" spans="1:29" x14ac:dyDescent="0.25">
      <c r="A5" s="2">
        <v>2014</v>
      </c>
      <c r="B5" s="32"/>
      <c r="C5" s="32"/>
      <c r="D5" s="32"/>
      <c r="E5" s="32"/>
      <c r="F5" s="32"/>
      <c r="G5" s="32"/>
      <c r="H5" s="32"/>
      <c r="I5" s="32"/>
      <c r="J5" s="32"/>
      <c r="K5" s="32"/>
      <c r="L5" s="32"/>
      <c r="M5" s="32"/>
      <c r="N5" s="96" t="e">
        <f t="shared" si="0"/>
        <v>#DIV/0!</v>
      </c>
      <c r="P5" s="73">
        <v>2014</v>
      </c>
      <c r="Q5" s="32"/>
      <c r="R5" s="32"/>
      <c r="S5" s="32"/>
      <c r="T5" s="32"/>
      <c r="U5" s="32"/>
      <c r="V5" s="32"/>
      <c r="W5" s="32"/>
      <c r="X5" s="32"/>
      <c r="Y5" s="32"/>
      <c r="Z5" s="32"/>
      <c r="AA5" s="32"/>
      <c r="AB5" s="32"/>
      <c r="AC5" s="96" t="e">
        <f t="shared" si="1"/>
        <v>#DIV/0!</v>
      </c>
    </row>
    <row r="6" spans="1:29" x14ac:dyDescent="0.25">
      <c r="A6" s="2">
        <v>2015</v>
      </c>
      <c r="B6" s="32"/>
      <c r="C6" s="32">
        <v>10.837999999999999</v>
      </c>
      <c r="D6" s="32">
        <v>12.685</v>
      </c>
      <c r="E6" s="32">
        <v>10.561</v>
      </c>
      <c r="F6" s="32">
        <v>8.0510000000000002</v>
      </c>
      <c r="G6" s="32"/>
      <c r="H6" s="32">
        <v>9.282</v>
      </c>
      <c r="I6" s="32">
        <v>8.3239999999999998</v>
      </c>
      <c r="J6" s="32">
        <v>6.617</v>
      </c>
      <c r="K6" s="32">
        <v>6.5119999999999996</v>
      </c>
      <c r="L6" s="32">
        <v>7.03</v>
      </c>
      <c r="M6" s="32">
        <v>8.3119999999999994</v>
      </c>
      <c r="P6" s="73">
        <v>2015</v>
      </c>
      <c r="Q6" s="32"/>
      <c r="R6" s="32">
        <v>21.555</v>
      </c>
      <c r="S6" s="32">
        <v>24.677</v>
      </c>
      <c r="T6" s="32">
        <v>22.751999999999999</v>
      </c>
      <c r="U6" s="32">
        <v>18.18</v>
      </c>
      <c r="V6" s="32"/>
      <c r="W6" s="32">
        <v>18.135000000000002</v>
      </c>
      <c r="X6" s="32">
        <v>18.754999999999999</v>
      </c>
      <c r="Y6" s="32">
        <v>19.044</v>
      </c>
      <c r="Z6" s="32">
        <v>17.303000000000001</v>
      </c>
      <c r="AA6" s="32">
        <v>17.315999999999999</v>
      </c>
      <c r="AB6" s="32">
        <v>18.173999999999999</v>
      </c>
    </row>
    <row r="7" spans="1:29" x14ac:dyDescent="0.25">
      <c r="A7" s="2">
        <v>2016</v>
      </c>
      <c r="B7" s="32">
        <v>10.638</v>
      </c>
      <c r="C7" s="32">
        <v>13.989000000000001</v>
      </c>
      <c r="D7" s="32">
        <v>12.077999999999999</v>
      </c>
      <c r="E7" s="32">
        <v>10.523</v>
      </c>
      <c r="F7" s="32">
        <v>7.2489999999999997</v>
      </c>
      <c r="G7" s="32">
        <v>6.1360000000000001</v>
      </c>
      <c r="H7" s="32">
        <v>6.4290000000000003</v>
      </c>
      <c r="I7" s="32">
        <v>6.7670000000000003</v>
      </c>
      <c r="J7" s="32">
        <v>6.3479999999999999</v>
      </c>
      <c r="K7" s="32">
        <v>6.5540000000000003</v>
      </c>
      <c r="L7" s="32">
        <v>6.32</v>
      </c>
      <c r="P7" s="73">
        <v>2016</v>
      </c>
      <c r="Q7" s="32">
        <v>21.728000000000002</v>
      </c>
      <c r="R7" s="32">
        <v>24.318999999999999</v>
      </c>
      <c r="S7" s="32">
        <v>23.434999999999999</v>
      </c>
      <c r="T7" s="32">
        <v>22.584</v>
      </c>
      <c r="U7" s="32">
        <v>18.882999999999999</v>
      </c>
      <c r="V7" s="32">
        <v>17.760000000000002</v>
      </c>
      <c r="W7" s="32">
        <v>17.477</v>
      </c>
      <c r="X7" s="32">
        <v>16.908000000000001</v>
      </c>
      <c r="Y7" s="32">
        <v>17.916</v>
      </c>
      <c r="Z7" s="32">
        <v>17.57</v>
      </c>
      <c r="AA7" s="32">
        <v>16.608000000000001</v>
      </c>
    </row>
    <row r="8" spans="1:29" x14ac:dyDescent="0.25">
      <c r="A8" s="2">
        <v>2017</v>
      </c>
      <c r="B8" s="32"/>
      <c r="C8" s="32">
        <v>9.3079999999999998</v>
      </c>
      <c r="D8" s="32">
        <v>11.891999999999999</v>
      </c>
      <c r="E8" s="32">
        <v>9.4269999999999996</v>
      </c>
      <c r="F8" s="32">
        <v>5.548</v>
      </c>
      <c r="G8" s="32">
        <v>7.4859999999999998</v>
      </c>
      <c r="H8" s="32">
        <v>6.5789999999999997</v>
      </c>
      <c r="I8" s="32">
        <v>6.4550000000000001</v>
      </c>
      <c r="J8" s="32">
        <v>6.9020000000000001</v>
      </c>
      <c r="K8" s="32">
        <v>8.1069999999999993</v>
      </c>
      <c r="L8" s="32">
        <v>6.1769999999999996</v>
      </c>
      <c r="M8" s="32">
        <v>8.1530000000000005</v>
      </c>
      <c r="P8" s="73">
        <v>2017</v>
      </c>
      <c r="Q8" s="32"/>
      <c r="R8" s="32">
        <v>21.405999999999999</v>
      </c>
      <c r="S8" s="32">
        <v>24.526</v>
      </c>
      <c r="T8" s="32">
        <v>21.335999999999999</v>
      </c>
      <c r="U8" s="32">
        <v>16</v>
      </c>
      <c r="V8" s="32">
        <v>12.12</v>
      </c>
      <c r="W8" s="32">
        <v>16.893999999999998</v>
      </c>
      <c r="X8" s="32">
        <v>17.117000000000001</v>
      </c>
      <c r="Y8" s="32">
        <v>17.544</v>
      </c>
      <c r="Z8" s="32">
        <v>18.893999999999998</v>
      </c>
      <c r="AA8" s="32">
        <v>16.510000000000002</v>
      </c>
      <c r="AB8" s="32">
        <v>19.614000000000001</v>
      </c>
    </row>
    <row r="9" spans="1:29" x14ac:dyDescent="0.25">
      <c r="A9" s="2">
        <v>2018</v>
      </c>
      <c r="B9" s="32">
        <v>8.7989999999999995</v>
      </c>
      <c r="C9" s="32">
        <v>10.795</v>
      </c>
      <c r="D9" s="32">
        <v>12.273</v>
      </c>
      <c r="E9" s="32">
        <v>8.7129999999999992</v>
      </c>
      <c r="F9" s="32">
        <v>7.2779999999999996</v>
      </c>
      <c r="G9" s="32">
        <v>5.91</v>
      </c>
      <c r="H9" s="32">
        <v>6.944</v>
      </c>
      <c r="I9" s="32">
        <v>6.9729999999999999</v>
      </c>
      <c r="J9" s="32">
        <v>5.75</v>
      </c>
      <c r="K9" s="32">
        <v>7.9939999999999998</v>
      </c>
      <c r="L9" s="32">
        <v>6.0650000000000004</v>
      </c>
      <c r="M9" s="32">
        <v>9.3070000000000004</v>
      </c>
      <c r="N9" s="96">
        <f t="shared" ref="N9" si="2">AVERAGE(B9:M9)</f>
        <v>8.0667500000000008</v>
      </c>
      <c r="P9" s="73">
        <v>2018</v>
      </c>
      <c r="Q9" s="32">
        <v>19.591000000000001</v>
      </c>
      <c r="R9" s="32">
        <v>22.16</v>
      </c>
      <c r="S9" s="32">
        <v>23.609000000000002</v>
      </c>
      <c r="T9" s="32">
        <v>20.484000000000002</v>
      </c>
      <c r="U9" s="32">
        <v>17.167999999999999</v>
      </c>
      <c r="V9" s="32">
        <v>16.152000000000001</v>
      </c>
      <c r="W9" s="32">
        <v>16.966000000000001</v>
      </c>
      <c r="X9" s="32">
        <v>17.954000000000001</v>
      </c>
      <c r="Y9" s="32">
        <v>16.751999999999999</v>
      </c>
      <c r="Z9" s="32">
        <v>19.231000000000002</v>
      </c>
      <c r="AA9" s="32">
        <v>16.212</v>
      </c>
      <c r="AB9" s="32">
        <v>20.125</v>
      </c>
      <c r="AC9" s="96">
        <f t="shared" ref="AC9" si="3">AVERAGE(Q9:AB9)</f>
        <v>18.867000000000001</v>
      </c>
    </row>
    <row r="10" spans="1:29" x14ac:dyDescent="0.25">
      <c r="A10" s="2">
        <v>2019</v>
      </c>
      <c r="B10" s="32">
        <v>12.355</v>
      </c>
      <c r="C10" s="32">
        <v>11.933999999999999</v>
      </c>
      <c r="D10" s="32">
        <v>13.414</v>
      </c>
      <c r="E10" s="32">
        <v>10.509</v>
      </c>
      <c r="F10" s="32">
        <v>8.1509999999999998</v>
      </c>
      <c r="G10" s="32">
        <v>8.1679999999999993</v>
      </c>
      <c r="H10" s="32">
        <v>7.9020000000000001</v>
      </c>
      <c r="I10" s="32">
        <v>7.1379999999999999</v>
      </c>
      <c r="J10" s="32">
        <v>6.4779999999999998</v>
      </c>
      <c r="K10" s="32">
        <v>6.157</v>
      </c>
      <c r="L10" s="32">
        <v>6.8390000000000004</v>
      </c>
      <c r="P10" s="73">
        <v>2019</v>
      </c>
      <c r="Q10" s="32">
        <v>23.132999999999999</v>
      </c>
      <c r="R10" s="32">
        <v>23.463999999999999</v>
      </c>
      <c r="S10" s="32">
        <v>25.420999999999999</v>
      </c>
      <c r="T10" s="32">
        <v>23.1</v>
      </c>
      <c r="U10" s="32">
        <v>18.186</v>
      </c>
      <c r="V10" s="32">
        <v>17.045000000000002</v>
      </c>
      <c r="W10" s="32">
        <v>18.585000000000001</v>
      </c>
      <c r="X10" s="32">
        <v>17.364000000000001</v>
      </c>
      <c r="Y10" s="32">
        <v>17.373000000000001</v>
      </c>
      <c r="Z10" s="32">
        <v>17.327999999999999</v>
      </c>
      <c r="AA10" s="32">
        <v>17.477</v>
      </c>
    </row>
    <row r="11" spans="1:29" x14ac:dyDescent="0.25">
      <c r="A11" s="2">
        <v>2020</v>
      </c>
      <c r="B11" s="32">
        <v>9.3230000000000004</v>
      </c>
      <c r="C11" s="32">
        <v>11.776999999999999</v>
      </c>
      <c r="D11" s="32">
        <v>12.170999999999999</v>
      </c>
      <c r="E11" s="32">
        <v>8.7759999999999998</v>
      </c>
      <c r="F11" s="32">
        <v>7.2889999999999997</v>
      </c>
      <c r="G11" s="32">
        <v>5.68</v>
      </c>
      <c r="H11" s="32">
        <v>6.1280000000000001</v>
      </c>
      <c r="I11" s="32">
        <v>6.2249999999999996</v>
      </c>
      <c r="J11" s="32">
        <v>5.7450000000000001</v>
      </c>
      <c r="K11" s="32">
        <v>6.8559999999999999</v>
      </c>
      <c r="L11" s="32">
        <v>9.298</v>
      </c>
      <c r="M11" s="32">
        <v>7.4029999999999996</v>
      </c>
      <c r="N11" s="96">
        <f t="shared" ref="N11" si="4">AVERAGE(B11:M11)</f>
        <v>8.0559166666666666</v>
      </c>
      <c r="P11" s="73">
        <v>2020</v>
      </c>
      <c r="Q11" s="32">
        <v>19.777000000000001</v>
      </c>
      <c r="R11" s="32">
        <v>22.928000000000001</v>
      </c>
      <c r="S11" s="32">
        <v>24.027000000000001</v>
      </c>
      <c r="T11" s="32">
        <v>19.835999999999999</v>
      </c>
      <c r="U11" s="32">
        <v>17.837</v>
      </c>
      <c r="V11" s="32">
        <v>15.936</v>
      </c>
      <c r="W11" s="32">
        <v>15.794</v>
      </c>
      <c r="X11" s="32">
        <v>18.72</v>
      </c>
      <c r="Y11" s="32">
        <v>17.411999999999999</v>
      </c>
      <c r="Z11" s="32">
        <v>17.628</v>
      </c>
      <c r="AA11" s="32">
        <v>18.396000000000001</v>
      </c>
      <c r="AB11" s="32">
        <v>18.105</v>
      </c>
      <c r="AC11" s="96">
        <f t="shared" ref="AC11" si="5">AVERAGE(Q11:AB11)</f>
        <v>18.866333333333337</v>
      </c>
    </row>
    <row r="13" spans="1:29" x14ac:dyDescent="0.25">
      <c r="A13" s="25" t="s">
        <v>96</v>
      </c>
      <c r="B13" s="32">
        <f t="shared" ref="B13:N13" si="6">AVERAGE(B4:B10)</f>
        <v>10.4605</v>
      </c>
      <c r="C13" s="32">
        <f t="shared" si="6"/>
        <v>11.100000000000001</v>
      </c>
      <c r="D13" s="32">
        <f t="shared" si="6"/>
        <v>12.257833333333332</v>
      </c>
      <c r="E13" s="32">
        <f t="shared" si="6"/>
        <v>9.5883333333333329</v>
      </c>
      <c r="F13" s="32">
        <f t="shared" si="6"/>
        <v>7.0206666666666662</v>
      </c>
      <c r="G13" s="32">
        <f t="shared" si="6"/>
        <v>6.2502000000000004</v>
      </c>
      <c r="H13" s="32">
        <f t="shared" si="6"/>
        <v>6.8353333333333337</v>
      </c>
      <c r="I13" s="32">
        <f t="shared" si="6"/>
        <v>6.6303333333333327</v>
      </c>
      <c r="J13" s="32">
        <f t="shared" si="6"/>
        <v>6.0115000000000007</v>
      </c>
      <c r="K13" s="32">
        <f t="shared" si="6"/>
        <v>6.4941666666666675</v>
      </c>
      <c r="L13" s="32">
        <f t="shared" si="6"/>
        <v>6.0466666666666669</v>
      </c>
      <c r="M13" s="32">
        <f t="shared" si="6"/>
        <v>7.8302500000000013</v>
      </c>
      <c r="N13" s="96" t="e">
        <f t="shared" si="6"/>
        <v>#DIV/0!</v>
      </c>
      <c r="P13" s="97" t="s">
        <v>96</v>
      </c>
      <c r="Q13" s="32">
        <f t="shared" ref="Q13:AC13" si="7">AVERAGE(Q4:Q10)</f>
        <v>20.824999999999999</v>
      </c>
      <c r="R13" s="32">
        <f t="shared" si="7"/>
        <v>21.90733333333333</v>
      </c>
      <c r="S13" s="32">
        <f t="shared" si="7"/>
        <v>23.525666666666666</v>
      </c>
      <c r="T13" s="32">
        <f t="shared" si="7"/>
        <v>21.315999999999999</v>
      </c>
      <c r="U13" s="32">
        <f t="shared" si="7"/>
        <v>17.242666666666668</v>
      </c>
      <c r="V13" s="32">
        <f t="shared" si="7"/>
        <v>14.890600000000001</v>
      </c>
      <c r="W13" s="32">
        <f t="shared" si="7"/>
        <v>16.648500000000002</v>
      </c>
      <c r="X13" s="32">
        <f t="shared" si="7"/>
        <v>16.825000000000003</v>
      </c>
      <c r="Y13" s="32">
        <f t="shared" si="7"/>
        <v>16.763500000000001</v>
      </c>
      <c r="Z13" s="32">
        <f t="shared" si="7"/>
        <v>16.989833333333333</v>
      </c>
      <c r="AA13" s="32">
        <f t="shared" si="7"/>
        <v>16.020500000000002</v>
      </c>
      <c r="AB13" s="32">
        <f t="shared" si="7"/>
        <v>17.729749999999999</v>
      </c>
      <c r="AC13" s="96" t="e">
        <f t="shared" si="7"/>
        <v>#DIV/0!</v>
      </c>
    </row>
    <row r="14" spans="1:29" x14ac:dyDescent="0.25">
      <c r="A14" s="25" t="s">
        <v>97</v>
      </c>
      <c r="B14" s="32">
        <f t="shared" ref="B14:N14" si="8">STDEV(B4:B10)</f>
        <v>1.4775801162712037</v>
      </c>
      <c r="C14" s="32">
        <f t="shared" si="8"/>
        <v>1.6896926347711747</v>
      </c>
      <c r="D14" s="32">
        <f t="shared" si="8"/>
        <v>0.74753659888106261</v>
      </c>
      <c r="E14" s="32">
        <f t="shared" si="8"/>
        <v>1.1548524869725396</v>
      </c>
      <c r="F14" s="32">
        <f t="shared" si="8"/>
        <v>1.0957953580238753</v>
      </c>
      <c r="G14" s="32">
        <f t="shared" si="8"/>
        <v>1.7762049994299596</v>
      </c>
      <c r="H14" s="32">
        <f t="shared" si="8"/>
        <v>1.7957856961972574</v>
      </c>
      <c r="I14" s="32">
        <f t="shared" si="8"/>
        <v>1.3834570707711422</v>
      </c>
      <c r="J14" s="32">
        <f t="shared" si="8"/>
        <v>1.0686686577232409</v>
      </c>
      <c r="K14" s="32">
        <f t="shared" si="8"/>
        <v>1.6191893547904315</v>
      </c>
      <c r="L14" s="32">
        <f t="shared" si="8"/>
        <v>1.1416224711640313</v>
      </c>
      <c r="M14" s="32">
        <f t="shared" si="8"/>
        <v>1.604279978682015</v>
      </c>
      <c r="N14" s="96" t="e">
        <f t="shared" si="8"/>
        <v>#DIV/0!</v>
      </c>
      <c r="P14" s="97" t="s">
        <v>97</v>
      </c>
      <c r="Q14" s="32">
        <f t="shared" ref="Q14:AC14" si="9">STDEV(Q4:Q10)</f>
        <v>1.96414171247053</v>
      </c>
      <c r="R14" s="32">
        <f t="shared" si="9"/>
        <v>2.0008795732543891</v>
      </c>
      <c r="S14" s="32">
        <f t="shared" si="9"/>
        <v>2.1096253379846064</v>
      </c>
      <c r="T14" s="32">
        <f t="shared" si="9"/>
        <v>2.0522268880413779</v>
      </c>
      <c r="U14" s="32">
        <f t="shared" si="9"/>
        <v>1.4741171821353507</v>
      </c>
      <c r="V14" s="32">
        <f t="shared" si="9"/>
        <v>2.9366078730399172</v>
      </c>
      <c r="W14" s="32">
        <f t="shared" si="9"/>
        <v>2.4489431802309958</v>
      </c>
      <c r="X14" s="32">
        <f t="shared" si="9"/>
        <v>2.0575200606555151</v>
      </c>
      <c r="Y14" s="32">
        <f t="shared" si="9"/>
        <v>2.4762985078540161</v>
      </c>
      <c r="Z14" s="32">
        <f t="shared" si="9"/>
        <v>2.7607259492145793</v>
      </c>
      <c r="AA14" s="32">
        <f t="shared" si="9"/>
        <v>2.0290673473297915</v>
      </c>
      <c r="AB14" s="32">
        <f t="shared" si="9"/>
        <v>3.2557023179850701</v>
      </c>
      <c r="AC14" s="96" t="e">
        <f t="shared" si="9"/>
        <v>#DIV/0!</v>
      </c>
    </row>
    <row r="15" spans="1:29" x14ac:dyDescent="0.25">
      <c r="A15" s="25" t="s">
        <v>98</v>
      </c>
      <c r="B15" s="32">
        <f t="shared" ref="B15:N15" si="10">B14/B13*100</f>
        <v>14.125329728705163</v>
      </c>
      <c r="C15" s="32">
        <f t="shared" si="10"/>
        <v>15.22245616910968</v>
      </c>
      <c r="D15" s="32">
        <f t="shared" si="10"/>
        <v>6.0984399000453804</v>
      </c>
      <c r="E15" s="32">
        <f t="shared" si="10"/>
        <v>12.044350637641644</v>
      </c>
      <c r="F15" s="32">
        <f t="shared" si="10"/>
        <v>15.608138230327729</v>
      </c>
      <c r="G15" s="32">
        <f t="shared" si="10"/>
        <v>28.418370603020055</v>
      </c>
      <c r="H15" s="32">
        <f t="shared" si="10"/>
        <v>26.272101280560673</v>
      </c>
      <c r="I15" s="32">
        <f t="shared" si="10"/>
        <v>20.865573436797682</v>
      </c>
      <c r="J15" s="32">
        <f t="shared" si="10"/>
        <v>17.777071574868845</v>
      </c>
      <c r="K15" s="32">
        <f t="shared" si="10"/>
        <v>24.93298121068289</v>
      </c>
      <c r="L15" s="32">
        <f t="shared" si="10"/>
        <v>18.880195223219921</v>
      </c>
      <c r="M15" s="32">
        <f t="shared" si="10"/>
        <v>20.488234458440214</v>
      </c>
      <c r="N15" s="96" t="e">
        <f t="shared" si="10"/>
        <v>#DIV/0!</v>
      </c>
      <c r="P15" s="97" t="s">
        <v>98</v>
      </c>
      <c r="Q15" s="32">
        <f t="shared" ref="Q15:AC15" si="11">Q14/Q13*100</f>
        <v>9.4316528810109492</v>
      </c>
      <c r="R15" s="32">
        <f t="shared" si="11"/>
        <v>9.1333780465645713</v>
      </c>
      <c r="S15" s="32">
        <f t="shared" si="11"/>
        <v>8.9673349872533823</v>
      </c>
      <c r="T15" s="32">
        <f t="shared" si="11"/>
        <v>9.6276359919374084</v>
      </c>
      <c r="U15" s="32">
        <f t="shared" si="11"/>
        <v>8.5492413130336598</v>
      </c>
      <c r="V15" s="32">
        <f t="shared" si="11"/>
        <v>19.721219245966697</v>
      </c>
      <c r="W15" s="32">
        <f t="shared" si="11"/>
        <v>14.709692646370517</v>
      </c>
      <c r="X15" s="32">
        <f t="shared" si="11"/>
        <v>12.228945382796521</v>
      </c>
      <c r="Y15" s="32">
        <f t="shared" si="11"/>
        <v>14.77196592509927</v>
      </c>
      <c r="Z15" s="32">
        <f t="shared" si="11"/>
        <v>16.249282115076149</v>
      </c>
      <c r="AA15" s="32">
        <f t="shared" si="11"/>
        <v>12.665443321555452</v>
      </c>
      <c r="AB15" s="32">
        <f t="shared" si="11"/>
        <v>18.362934152963636</v>
      </c>
      <c r="AC15" s="96" t="e">
        <f t="shared" si="11"/>
        <v>#DIV/0!</v>
      </c>
    </row>
    <row r="16" spans="1:29" x14ac:dyDescent="0.25">
      <c r="A16" s="25" t="s">
        <v>99</v>
      </c>
      <c r="B16" s="32">
        <f t="shared" ref="B16:N16" si="12">MIN(B4:B10)</f>
        <v>8.7989999999999995</v>
      </c>
      <c r="C16" s="32">
        <f t="shared" si="12"/>
        <v>9.3079999999999998</v>
      </c>
      <c r="D16" s="32">
        <f t="shared" si="12"/>
        <v>11.205</v>
      </c>
      <c r="E16" s="32">
        <f t="shared" si="12"/>
        <v>7.7969999999999997</v>
      </c>
      <c r="F16" s="32">
        <f t="shared" si="12"/>
        <v>5.548</v>
      </c>
      <c r="G16" s="32">
        <f t="shared" si="12"/>
        <v>3.5510000000000002</v>
      </c>
      <c r="H16" s="32">
        <f t="shared" si="12"/>
        <v>3.8759999999999999</v>
      </c>
      <c r="I16" s="32">
        <f t="shared" si="12"/>
        <v>4.125</v>
      </c>
      <c r="J16" s="32">
        <f t="shared" si="12"/>
        <v>3.9740000000000002</v>
      </c>
      <c r="K16" s="32">
        <f t="shared" si="12"/>
        <v>3.641</v>
      </c>
      <c r="L16" s="32">
        <f t="shared" si="12"/>
        <v>3.8490000000000002</v>
      </c>
      <c r="M16" s="32">
        <f t="shared" si="12"/>
        <v>5.5490000000000004</v>
      </c>
      <c r="N16" s="96" t="e">
        <f t="shared" si="12"/>
        <v>#DIV/0!</v>
      </c>
      <c r="P16" s="97" t="s">
        <v>99</v>
      </c>
      <c r="Q16" s="32">
        <f t="shared" ref="Q16:AC16" si="13">MIN(Q4:Q10)</f>
        <v>18.847999999999999</v>
      </c>
      <c r="R16" s="32">
        <f t="shared" si="13"/>
        <v>18.54</v>
      </c>
      <c r="S16" s="32">
        <f t="shared" si="13"/>
        <v>19.486000000000001</v>
      </c>
      <c r="T16" s="32">
        <f t="shared" si="13"/>
        <v>17.64</v>
      </c>
      <c r="U16" s="32">
        <f t="shared" si="13"/>
        <v>15.039</v>
      </c>
      <c r="V16" s="32">
        <f t="shared" si="13"/>
        <v>11.375999999999999</v>
      </c>
      <c r="W16" s="32">
        <f t="shared" si="13"/>
        <v>11.834</v>
      </c>
      <c r="X16" s="32">
        <f t="shared" si="13"/>
        <v>12.852</v>
      </c>
      <c r="Y16" s="32">
        <f t="shared" si="13"/>
        <v>11.952</v>
      </c>
      <c r="Z16" s="32">
        <f t="shared" si="13"/>
        <v>11.613</v>
      </c>
      <c r="AA16" s="32">
        <f t="shared" si="13"/>
        <v>12</v>
      </c>
      <c r="AB16" s="32">
        <f t="shared" si="13"/>
        <v>13.006</v>
      </c>
      <c r="AC16" s="96" t="e">
        <f t="shared" si="13"/>
        <v>#DIV/0!</v>
      </c>
    </row>
    <row r="17" spans="1:29" x14ac:dyDescent="0.25">
      <c r="A17" s="25" t="s">
        <v>100</v>
      </c>
      <c r="B17" s="32">
        <f t="shared" ref="B17:N17" si="14">MAX(B4:B10)</f>
        <v>12.355</v>
      </c>
      <c r="C17" s="32">
        <f t="shared" si="14"/>
        <v>13.989000000000001</v>
      </c>
      <c r="D17" s="32">
        <f t="shared" si="14"/>
        <v>13.414</v>
      </c>
      <c r="E17" s="32">
        <f t="shared" si="14"/>
        <v>10.561</v>
      </c>
      <c r="F17" s="32">
        <f t="shared" si="14"/>
        <v>8.1509999999999998</v>
      </c>
      <c r="G17" s="32">
        <f t="shared" si="14"/>
        <v>8.1679999999999993</v>
      </c>
      <c r="H17" s="32">
        <f t="shared" si="14"/>
        <v>9.282</v>
      </c>
      <c r="I17" s="32">
        <f t="shared" si="14"/>
        <v>8.3239999999999998</v>
      </c>
      <c r="J17" s="32">
        <f t="shared" si="14"/>
        <v>6.9020000000000001</v>
      </c>
      <c r="K17" s="32">
        <f t="shared" si="14"/>
        <v>8.1069999999999993</v>
      </c>
      <c r="L17" s="32">
        <f t="shared" si="14"/>
        <v>7.03</v>
      </c>
      <c r="M17" s="32">
        <f t="shared" si="14"/>
        <v>9.3070000000000004</v>
      </c>
      <c r="N17" s="96" t="e">
        <f t="shared" si="14"/>
        <v>#DIV/0!</v>
      </c>
      <c r="P17" s="97" t="s">
        <v>100</v>
      </c>
      <c r="Q17" s="32">
        <f t="shared" ref="Q17:AC17" si="15">MAX(Q4:Q10)</f>
        <v>23.132999999999999</v>
      </c>
      <c r="R17" s="32">
        <f t="shared" si="15"/>
        <v>24.318999999999999</v>
      </c>
      <c r="S17" s="32">
        <f t="shared" si="15"/>
        <v>25.420999999999999</v>
      </c>
      <c r="T17" s="32">
        <f t="shared" si="15"/>
        <v>23.1</v>
      </c>
      <c r="U17" s="32">
        <f t="shared" si="15"/>
        <v>18.882999999999999</v>
      </c>
      <c r="V17" s="32">
        <f t="shared" si="15"/>
        <v>17.760000000000002</v>
      </c>
      <c r="W17" s="32">
        <f t="shared" si="15"/>
        <v>18.585000000000001</v>
      </c>
      <c r="X17" s="32">
        <f t="shared" si="15"/>
        <v>18.754999999999999</v>
      </c>
      <c r="Y17" s="32">
        <f t="shared" si="15"/>
        <v>19.044</v>
      </c>
      <c r="Z17" s="32">
        <f t="shared" si="15"/>
        <v>19.231000000000002</v>
      </c>
      <c r="AA17" s="32">
        <f t="shared" si="15"/>
        <v>17.477</v>
      </c>
      <c r="AB17" s="32">
        <f t="shared" si="15"/>
        <v>20.125</v>
      </c>
      <c r="AC17" s="96" t="e">
        <f t="shared" si="15"/>
        <v>#DIV/0!</v>
      </c>
    </row>
    <row r="18" spans="1:29" x14ac:dyDescent="0.25">
      <c r="A18" s="25" t="s">
        <v>101</v>
      </c>
      <c r="B18" s="32">
        <f t="shared" ref="B18:N18" si="16">QUARTILE(B4:B10,1)</f>
        <v>9.7372499999999995</v>
      </c>
      <c r="C18" s="32">
        <f t="shared" si="16"/>
        <v>10.00075</v>
      </c>
      <c r="D18" s="32">
        <f t="shared" si="16"/>
        <v>11.938499999999999</v>
      </c>
      <c r="E18" s="32">
        <f t="shared" si="16"/>
        <v>8.8914999999999988</v>
      </c>
      <c r="F18" s="32">
        <f t="shared" si="16"/>
        <v>6.1974999999999998</v>
      </c>
      <c r="G18" s="32">
        <f t="shared" si="16"/>
        <v>5.91</v>
      </c>
      <c r="H18" s="32">
        <f t="shared" si="16"/>
        <v>6.4664999999999999</v>
      </c>
      <c r="I18" s="32">
        <f t="shared" si="16"/>
        <v>6.5330000000000004</v>
      </c>
      <c r="J18" s="32">
        <f t="shared" si="16"/>
        <v>5.8994999999999997</v>
      </c>
      <c r="K18" s="32">
        <f t="shared" si="16"/>
        <v>6.2457500000000001</v>
      </c>
      <c r="L18" s="32">
        <f t="shared" si="16"/>
        <v>6.093</v>
      </c>
      <c r="M18" s="32">
        <f t="shared" si="16"/>
        <v>7.5020000000000007</v>
      </c>
      <c r="N18" s="96" t="e">
        <f t="shared" si="16"/>
        <v>#DIV/0!</v>
      </c>
      <c r="P18" s="97" t="s">
        <v>101</v>
      </c>
      <c r="Q18" s="32">
        <f t="shared" ref="Q18:AC18" si="17">QUARTILE(Q4:Q10,1)</f>
        <v>19.405250000000002</v>
      </c>
      <c r="R18" s="32">
        <f t="shared" si="17"/>
        <v>21.443249999999999</v>
      </c>
      <c r="S18" s="32">
        <f t="shared" si="17"/>
        <v>23.4785</v>
      </c>
      <c r="T18" s="32">
        <f t="shared" si="17"/>
        <v>20.697000000000003</v>
      </c>
      <c r="U18" s="32">
        <f t="shared" si="17"/>
        <v>16.292000000000002</v>
      </c>
      <c r="V18" s="32">
        <f t="shared" si="17"/>
        <v>12.12</v>
      </c>
      <c r="W18" s="32">
        <f t="shared" si="17"/>
        <v>16.911999999999999</v>
      </c>
      <c r="X18" s="32">
        <f t="shared" si="17"/>
        <v>16.960250000000002</v>
      </c>
      <c r="Y18" s="32">
        <f t="shared" si="17"/>
        <v>16.907249999999998</v>
      </c>
      <c r="Z18" s="32">
        <f t="shared" si="17"/>
        <v>17.309249999999999</v>
      </c>
      <c r="AA18" s="32">
        <f t="shared" si="17"/>
        <v>16.2865</v>
      </c>
      <c r="AB18" s="32">
        <f t="shared" si="17"/>
        <v>16.881999999999998</v>
      </c>
      <c r="AC18" s="96" t="e">
        <f t="shared" si="17"/>
        <v>#DIV/0!</v>
      </c>
    </row>
    <row r="19" spans="1:29" x14ac:dyDescent="0.25">
      <c r="A19" s="25" t="s">
        <v>102</v>
      </c>
      <c r="B19" s="32">
        <f t="shared" ref="B19:N19" si="18">QUARTILE(B4:B10,2)</f>
        <v>10.344000000000001</v>
      </c>
      <c r="C19" s="32">
        <f t="shared" si="18"/>
        <v>10.8165</v>
      </c>
      <c r="D19" s="32">
        <f t="shared" si="18"/>
        <v>12.1755</v>
      </c>
      <c r="E19" s="32">
        <f t="shared" si="18"/>
        <v>9.968</v>
      </c>
      <c r="F19" s="32">
        <f t="shared" si="18"/>
        <v>7.2634999999999996</v>
      </c>
      <c r="G19" s="32">
        <f t="shared" si="18"/>
        <v>6.1360000000000001</v>
      </c>
      <c r="H19" s="32">
        <f t="shared" si="18"/>
        <v>6.7614999999999998</v>
      </c>
      <c r="I19" s="32">
        <f t="shared" si="18"/>
        <v>6.87</v>
      </c>
      <c r="J19" s="32">
        <f t="shared" si="18"/>
        <v>6.4130000000000003</v>
      </c>
      <c r="K19" s="32">
        <f t="shared" si="18"/>
        <v>6.5329999999999995</v>
      </c>
      <c r="L19" s="32">
        <f t="shared" si="18"/>
        <v>6.2484999999999999</v>
      </c>
      <c r="M19" s="32">
        <f t="shared" si="18"/>
        <v>8.2324999999999999</v>
      </c>
      <c r="N19" s="96" t="e">
        <f t="shared" si="18"/>
        <v>#DIV/0!</v>
      </c>
      <c r="P19" s="97" t="s">
        <v>102</v>
      </c>
      <c r="Q19" s="32">
        <f t="shared" ref="Q19:AC19" si="19">QUARTILE(Q4:Q10,2)</f>
        <v>20.659500000000001</v>
      </c>
      <c r="R19" s="32">
        <f t="shared" si="19"/>
        <v>21.857500000000002</v>
      </c>
      <c r="S19" s="32">
        <f t="shared" si="19"/>
        <v>24.067500000000003</v>
      </c>
      <c r="T19" s="32">
        <f t="shared" si="19"/>
        <v>21.96</v>
      </c>
      <c r="U19" s="32">
        <f t="shared" si="19"/>
        <v>17.673999999999999</v>
      </c>
      <c r="V19" s="32">
        <f t="shared" si="19"/>
        <v>16.152000000000001</v>
      </c>
      <c r="W19" s="32">
        <f t="shared" si="19"/>
        <v>17.221499999999999</v>
      </c>
      <c r="X19" s="32">
        <f t="shared" si="19"/>
        <v>17.240500000000001</v>
      </c>
      <c r="Y19" s="32">
        <f t="shared" si="19"/>
        <v>17.458500000000001</v>
      </c>
      <c r="Z19" s="32">
        <f t="shared" si="19"/>
        <v>17.448999999999998</v>
      </c>
      <c r="AA19" s="32">
        <f t="shared" si="19"/>
        <v>16.559000000000001</v>
      </c>
      <c r="AB19" s="32">
        <f t="shared" si="19"/>
        <v>18.893999999999998</v>
      </c>
      <c r="AC19" s="96" t="e">
        <f t="shared" si="19"/>
        <v>#DIV/0!</v>
      </c>
    </row>
    <row r="20" spans="1:29" x14ac:dyDescent="0.25">
      <c r="A20" s="25" t="s">
        <v>103</v>
      </c>
      <c r="B20" s="32">
        <f t="shared" ref="B20:N20" si="20">QUARTILE(B4:B10,3)</f>
        <v>11.06725</v>
      </c>
      <c r="C20" s="32">
        <f t="shared" si="20"/>
        <v>11.66</v>
      </c>
      <c r="D20" s="32">
        <f t="shared" si="20"/>
        <v>12.582000000000001</v>
      </c>
      <c r="E20" s="32">
        <f t="shared" si="20"/>
        <v>10.519500000000001</v>
      </c>
      <c r="F20" s="32">
        <f t="shared" si="20"/>
        <v>7.8577500000000002</v>
      </c>
      <c r="G20" s="32">
        <f t="shared" si="20"/>
        <v>7.4859999999999998</v>
      </c>
      <c r="H20" s="32">
        <f t="shared" si="20"/>
        <v>7.6624999999999996</v>
      </c>
      <c r="I20" s="32">
        <f t="shared" si="20"/>
        <v>7.0967500000000001</v>
      </c>
      <c r="J20" s="32">
        <f t="shared" si="20"/>
        <v>6.5822500000000002</v>
      </c>
      <c r="K20" s="32">
        <f t="shared" si="20"/>
        <v>7.6340000000000003</v>
      </c>
      <c r="L20" s="32">
        <f t="shared" si="20"/>
        <v>6.7092500000000008</v>
      </c>
      <c r="M20" s="32">
        <f t="shared" si="20"/>
        <v>8.5607499999999987</v>
      </c>
      <c r="N20" s="96" t="e">
        <f t="shared" si="20"/>
        <v>#DIV/0!</v>
      </c>
      <c r="P20" s="97" t="s">
        <v>103</v>
      </c>
      <c r="Q20" s="32">
        <f t="shared" ref="Q20:AC20" si="21">QUARTILE(Q4:Q10,3)</f>
        <v>22.079250000000002</v>
      </c>
      <c r="R20" s="32">
        <f t="shared" si="21"/>
        <v>23.137999999999998</v>
      </c>
      <c r="S20" s="32">
        <f t="shared" si="21"/>
        <v>24.639250000000001</v>
      </c>
      <c r="T20" s="32">
        <f t="shared" si="21"/>
        <v>22.71</v>
      </c>
      <c r="U20" s="32">
        <f t="shared" si="21"/>
        <v>18.1845</v>
      </c>
      <c r="V20" s="32">
        <f t="shared" si="21"/>
        <v>17.045000000000002</v>
      </c>
      <c r="W20" s="32">
        <f t="shared" si="21"/>
        <v>17.970500000000001</v>
      </c>
      <c r="X20" s="32">
        <f t="shared" si="21"/>
        <v>17.8065</v>
      </c>
      <c r="Y20" s="32">
        <f t="shared" si="21"/>
        <v>17.823</v>
      </c>
      <c r="Z20" s="32">
        <f t="shared" si="21"/>
        <v>18.562999999999999</v>
      </c>
      <c r="AA20" s="32">
        <f t="shared" si="21"/>
        <v>17.138999999999999</v>
      </c>
      <c r="AB20" s="32">
        <f t="shared" si="21"/>
        <v>19.74175</v>
      </c>
      <c r="AC20" s="96" t="e">
        <f t="shared" si="21"/>
        <v>#DIV/0!</v>
      </c>
    </row>
    <row r="23" spans="1:29" ht="18.75" x14ac:dyDescent="0.3">
      <c r="A23" s="26" t="s">
        <v>104</v>
      </c>
      <c r="P23" s="90" t="s">
        <v>104</v>
      </c>
    </row>
    <row r="24" spans="1:29" ht="15.75" x14ac:dyDescent="0.25">
      <c r="A24" s="23" t="s">
        <v>114</v>
      </c>
      <c r="N24" s="91"/>
      <c r="P24" s="92" t="s">
        <v>116</v>
      </c>
      <c r="AC24" s="91"/>
    </row>
    <row r="25" spans="1:29" ht="15.75" x14ac:dyDescent="0.25">
      <c r="A25" s="24" t="s">
        <v>14</v>
      </c>
      <c r="B25" s="93" t="s">
        <v>82</v>
      </c>
      <c r="C25" s="93" t="s">
        <v>83</v>
      </c>
      <c r="D25" s="93" t="s">
        <v>84</v>
      </c>
      <c r="E25" s="93" t="s">
        <v>85</v>
      </c>
      <c r="F25" s="93" t="s">
        <v>86</v>
      </c>
      <c r="G25" s="93" t="s">
        <v>87</v>
      </c>
      <c r="H25" s="93" t="s">
        <v>88</v>
      </c>
      <c r="I25" s="93" t="s">
        <v>89</v>
      </c>
      <c r="J25" s="93" t="s">
        <v>90</v>
      </c>
      <c r="K25" s="93" t="s">
        <v>91</v>
      </c>
      <c r="L25" s="93" t="s">
        <v>92</v>
      </c>
      <c r="M25" s="93" t="s">
        <v>93</v>
      </c>
      <c r="N25" s="94" t="s">
        <v>94</v>
      </c>
      <c r="P25" s="95" t="s">
        <v>14</v>
      </c>
      <c r="Q25" s="93" t="s">
        <v>82</v>
      </c>
      <c r="R25" s="93" t="s">
        <v>83</v>
      </c>
      <c r="S25" s="93" t="s">
        <v>84</v>
      </c>
      <c r="T25" s="93" t="s">
        <v>85</v>
      </c>
      <c r="U25" s="93" t="s">
        <v>86</v>
      </c>
      <c r="V25" s="93" t="s">
        <v>87</v>
      </c>
      <c r="W25" s="93" t="s">
        <v>88</v>
      </c>
      <c r="X25" s="93" t="s">
        <v>89</v>
      </c>
      <c r="Y25" s="93" t="s">
        <v>90</v>
      </c>
      <c r="Z25" s="93" t="s">
        <v>91</v>
      </c>
      <c r="AA25" s="93" t="s">
        <v>92</v>
      </c>
      <c r="AB25" s="93" t="s">
        <v>93</v>
      </c>
      <c r="AC25" s="94" t="s">
        <v>94</v>
      </c>
    </row>
    <row r="26" spans="1:29" x14ac:dyDescent="0.25">
      <c r="A26" s="2">
        <v>1975</v>
      </c>
      <c r="B26" s="32">
        <v>10.7</v>
      </c>
      <c r="C26" s="32">
        <v>11.9</v>
      </c>
      <c r="D26" s="32">
        <v>13.5</v>
      </c>
      <c r="E26" s="32">
        <v>12.9</v>
      </c>
      <c r="F26" s="32">
        <v>8.4</v>
      </c>
      <c r="G26" s="32">
        <v>8</v>
      </c>
      <c r="H26" s="32"/>
      <c r="I26" s="32"/>
      <c r="J26" s="32"/>
      <c r="K26" s="32"/>
      <c r="L26" s="32"/>
      <c r="M26" s="32"/>
      <c r="N26" s="96"/>
      <c r="P26" s="73">
        <v>1975</v>
      </c>
      <c r="Q26" s="32">
        <v>15.7</v>
      </c>
      <c r="R26" s="32">
        <v>17.2</v>
      </c>
      <c r="S26" s="32">
        <v>19</v>
      </c>
      <c r="T26" s="32">
        <v>17.5</v>
      </c>
      <c r="U26" s="32">
        <v>13.1</v>
      </c>
      <c r="V26" s="32">
        <v>12.1</v>
      </c>
      <c r="W26" s="32"/>
      <c r="X26" s="32"/>
      <c r="Y26" s="32"/>
      <c r="Z26" s="32"/>
      <c r="AA26" s="32"/>
      <c r="AB26" s="32"/>
      <c r="AC26" s="96"/>
    </row>
    <row r="27" spans="1:29" x14ac:dyDescent="0.25">
      <c r="A27" s="2">
        <v>1976</v>
      </c>
      <c r="B27" s="32">
        <v>11</v>
      </c>
      <c r="C27" s="32">
        <v>11.8</v>
      </c>
      <c r="D27" s="32">
        <v>13.4</v>
      </c>
      <c r="E27" s="32">
        <v>11.2</v>
      </c>
      <c r="F27" s="32">
        <v>9.8000000000000007</v>
      </c>
      <c r="G27" s="32">
        <v>7.9</v>
      </c>
      <c r="H27" s="32">
        <v>10.199999999999999</v>
      </c>
      <c r="I27" s="32">
        <v>10.6</v>
      </c>
      <c r="J27" s="32">
        <v>9.8000000000000007</v>
      </c>
      <c r="K27" s="32">
        <v>8.9</v>
      </c>
      <c r="L27" s="32">
        <v>10.3</v>
      </c>
      <c r="M27" s="32">
        <v>11.1</v>
      </c>
      <c r="N27" s="96">
        <f t="shared" ref="N27:N33" si="22">AVERAGE(B27:M27)</f>
        <v>10.5</v>
      </c>
      <c r="P27" s="73">
        <v>1976</v>
      </c>
      <c r="Q27" s="32">
        <v>15.8</v>
      </c>
      <c r="R27" s="32">
        <v>18.3</v>
      </c>
      <c r="S27" s="32">
        <v>20</v>
      </c>
      <c r="T27" s="32">
        <v>16.2</v>
      </c>
      <c r="U27" s="32">
        <v>14.1</v>
      </c>
      <c r="V27" s="32">
        <v>12</v>
      </c>
      <c r="W27" s="32">
        <v>14.3</v>
      </c>
      <c r="X27" s="32">
        <v>15</v>
      </c>
      <c r="Y27" s="32">
        <v>13.6</v>
      </c>
      <c r="Z27" s="32">
        <v>12.2</v>
      </c>
      <c r="AA27" s="32">
        <v>12.9</v>
      </c>
      <c r="AB27" s="32">
        <v>13.5</v>
      </c>
      <c r="AC27" s="96">
        <f t="shared" ref="AC27:AC33" si="23">AVERAGE(Q27:AB27)</f>
        <v>14.824999999999998</v>
      </c>
    </row>
    <row r="28" spans="1:29" x14ac:dyDescent="0.25">
      <c r="A28" s="2">
        <v>1977</v>
      </c>
      <c r="B28" s="32">
        <v>16</v>
      </c>
      <c r="C28" s="32">
        <v>18.7</v>
      </c>
      <c r="D28" s="32">
        <v>20.8</v>
      </c>
      <c r="E28" s="32">
        <v>19.7</v>
      </c>
      <c r="F28" s="32">
        <v>12.6</v>
      </c>
      <c r="G28" s="32">
        <v>8.3000000000000007</v>
      </c>
      <c r="H28" s="32">
        <v>12.1</v>
      </c>
      <c r="I28" s="32">
        <v>11</v>
      </c>
      <c r="J28" s="32">
        <v>10.6</v>
      </c>
      <c r="K28" s="32">
        <v>8.4</v>
      </c>
      <c r="L28" s="32">
        <v>8.9</v>
      </c>
      <c r="M28" s="32">
        <v>10.199999999999999</v>
      </c>
      <c r="N28" s="96">
        <f t="shared" si="22"/>
        <v>13.108333333333333</v>
      </c>
      <c r="P28" s="73">
        <v>1977</v>
      </c>
      <c r="Q28" s="32">
        <v>17.899999999999999</v>
      </c>
      <c r="R28" s="32">
        <v>19.7</v>
      </c>
      <c r="S28" s="32">
        <v>21.3</v>
      </c>
      <c r="T28" s="32">
        <v>18.8</v>
      </c>
      <c r="U28" s="32">
        <v>14.7</v>
      </c>
      <c r="V28" s="32">
        <v>11.5</v>
      </c>
      <c r="W28" s="32">
        <v>13.6</v>
      </c>
      <c r="X28" s="32">
        <v>12.7</v>
      </c>
      <c r="Y28" s="32">
        <v>13.4</v>
      </c>
      <c r="Z28" s="32">
        <v>12.5</v>
      </c>
      <c r="AA28" s="32">
        <v>12.6</v>
      </c>
      <c r="AB28" s="32">
        <v>13.1</v>
      </c>
      <c r="AC28" s="96">
        <f t="shared" si="23"/>
        <v>15.149999999999999</v>
      </c>
    </row>
    <row r="29" spans="1:29" x14ac:dyDescent="0.25">
      <c r="A29" s="2">
        <v>1978</v>
      </c>
      <c r="B29" s="32">
        <v>12.8</v>
      </c>
      <c r="C29" s="32">
        <v>15.4</v>
      </c>
      <c r="D29" s="32">
        <v>13</v>
      </c>
      <c r="E29" s="32">
        <v>9</v>
      </c>
      <c r="F29" s="32">
        <v>6.9</v>
      </c>
      <c r="G29" s="32">
        <v>7.4</v>
      </c>
      <c r="H29" s="32">
        <v>7.4</v>
      </c>
      <c r="I29" s="32">
        <v>7</v>
      </c>
      <c r="J29" s="32">
        <v>5.7</v>
      </c>
      <c r="K29" s="32">
        <v>7.4</v>
      </c>
      <c r="L29" s="32">
        <v>7</v>
      </c>
      <c r="M29" s="32">
        <v>7.6</v>
      </c>
      <c r="N29" s="96">
        <f t="shared" si="22"/>
        <v>8.8833333333333346</v>
      </c>
      <c r="P29" s="73">
        <v>1978</v>
      </c>
      <c r="Q29" s="32">
        <v>17.2</v>
      </c>
      <c r="R29" s="32">
        <v>18.100000000000001</v>
      </c>
      <c r="S29" s="32">
        <v>15.5</v>
      </c>
      <c r="T29" s="32">
        <v>13</v>
      </c>
      <c r="U29" s="32">
        <v>11.7</v>
      </c>
      <c r="V29" s="32">
        <v>11.3</v>
      </c>
      <c r="W29" s="32">
        <v>11.4</v>
      </c>
      <c r="X29" s="32">
        <v>10.7</v>
      </c>
      <c r="Y29" s="32">
        <v>12.1</v>
      </c>
      <c r="Z29" s="32">
        <v>12.3</v>
      </c>
      <c r="AA29" s="32">
        <v>11</v>
      </c>
      <c r="AB29" s="32">
        <v>13.1</v>
      </c>
      <c r="AC29" s="96">
        <f t="shared" si="23"/>
        <v>13.116666666666667</v>
      </c>
    </row>
    <row r="30" spans="1:29" x14ac:dyDescent="0.25">
      <c r="A30" s="2">
        <v>1979</v>
      </c>
      <c r="B30" s="32">
        <v>10.7</v>
      </c>
      <c r="C30" s="32">
        <v>12.5</v>
      </c>
      <c r="D30" s="32">
        <v>11.8</v>
      </c>
      <c r="E30" s="32">
        <v>8.6999999999999993</v>
      </c>
      <c r="F30" s="32">
        <v>8</v>
      </c>
      <c r="G30" s="32">
        <v>8.1999999999999993</v>
      </c>
      <c r="H30" s="32">
        <v>7.6</v>
      </c>
      <c r="I30" s="32">
        <v>7.4</v>
      </c>
      <c r="J30" s="32">
        <v>8.8000000000000007</v>
      </c>
      <c r="K30" s="32">
        <v>7.6</v>
      </c>
      <c r="L30" s="32">
        <v>8.1</v>
      </c>
      <c r="M30" s="32">
        <v>8.1999999999999993</v>
      </c>
      <c r="N30" s="96">
        <f t="shared" si="22"/>
        <v>8.9666666666666668</v>
      </c>
      <c r="P30" s="73">
        <v>1979</v>
      </c>
      <c r="Q30" s="32">
        <v>17.100000000000001</v>
      </c>
      <c r="R30" s="32">
        <v>18.3</v>
      </c>
      <c r="S30" s="32">
        <v>18.399999999999999</v>
      </c>
      <c r="T30" s="32">
        <v>13.4</v>
      </c>
      <c r="U30" s="32">
        <v>12.1</v>
      </c>
      <c r="V30" s="32">
        <v>12.8</v>
      </c>
      <c r="W30" s="32">
        <v>11.3</v>
      </c>
      <c r="X30" s="32">
        <v>12.3</v>
      </c>
      <c r="Y30" s="32">
        <v>13.8</v>
      </c>
      <c r="Z30" s="32">
        <v>13</v>
      </c>
      <c r="AA30" s="32">
        <v>12.1</v>
      </c>
      <c r="AB30" s="32">
        <v>12.7</v>
      </c>
      <c r="AC30" s="96">
        <f t="shared" si="23"/>
        <v>13.941666666666665</v>
      </c>
    </row>
    <row r="31" spans="1:29" x14ac:dyDescent="0.25">
      <c r="A31" s="2">
        <v>1980</v>
      </c>
      <c r="B31" s="32">
        <v>10.199999999999999</v>
      </c>
      <c r="C31" s="32">
        <v>11.1</v>
      </c>
      <c r="D31" s="32">
        <v>13.1</v>
      </c>
      <c r="E31" s="32">
        <v>11.1</v>
      </c>
      <c r="F31" s="32">
        <v>7.7</v>
      </c>
      <c r="G31" s="32">
        <v>8.1999999999999993</v>
      </c>
      <c r="H31" s="32">
        <v>7.7</v>
      </c>
      <c r="I31" s="32">
        <v>6.8</v>
      </c>
      <c r="J31" s="32">
        <v>7.2</v>
      </c>
      <c r="K31" s="32">
        <v>7</v>
      </c>
      <c r="L31" s="32">
        <v>7.3</v>
      </c>
      <c r="M31" s="32">
        <v>8.6</v>
      </c>
      <c r="N31" s="96">
        <f t="shared" si="22"/>
        <v>8.8333333333333339</v>
      </c>
      <c r="P31" s="73">
        <v>1980</v>
      </c>
      <c r="Q31" s="32">
        <v>14.9</v>
      </c>
      <c r="R31" s="32">
        <v>17.5</v>
      </c>
      <c r="S31" s="32">
        <v>20</v>
      </c>
      <c r="T31" s="32">
        <v>17.600000000000001</v>
      </c>
      <c r="U31" s="32">
        <v>12.3</v>
      </c>
      <c r="V31" s="32">
        <v>12.3</v>
      </c>
      <c r="W31" s="32">
        <v>11.9</v>
      </c>
      <c r="X31" s="32">
        <v>10.7</v>
      </c>
      <c r="Y31" s="32">
        <v>11.8</v>
      </c>
      <c r="Z31" s="32">
        <v>11.7</v>
      </c>
      <c r="AA31" s="32">
        <v>11.5</v>
      </c>
      <c r="AB31" s="32">
        <v>13.1</v>
      </c>
      <c r="AC31" s="96">
        <f t="shared" si="23"/>
        <v>13.774999999999999</v>
      </c>
    </row>
    <row r="32" spans="1:29" x14ac:dyDescent="0.25">
      <c r="A32" s="2">
        <v>1981</v>
      </c>
      <c r="B32" s="32">
        <v>11.1</v>
      </c>
      <c r="C32" s="32">
        <v>12</v>
      </c>
      <c r="D32" s="32">
        <v>9.6</v>
      </c>
      <c r="E32" s="32">
        <v>9.3000000000000007</v>
      </c>
      <c r="F32" s="32">
        <v>7.7</v>
      </c>
      <c r="G32" s="32">
        <v>7</v>
      </c>
      <c r="H32" s="32">
        <v>7</v>
      </c>
      <c r="I32" s="32">
        <v>7.5</v>
      </c>
      <c r="J32" s="32">
        <v>7.4</v>
      </c>
      <c r="K32" s="32">
        <v>6.8</v>
      </c>
      <c r="L32" s="32">
        <v>9.1</v>
      </c>
      <c r="M32" s="32">
        <v>8.6999999999999993</v>
      </c>
      <c r="N32" s="96">
        <f t="shared" si="22"/>
        <v>8.6</v>
      </c>
      <c r="P32" s="73">
        <v>1981</v>
      </c>
      <c r="Q32" s="32">
        <v>17.399999999999999</v>
      </c>
      <c r="R32" s="32">
        <v>17.8</v>
      </c>
      <c r="S32" s="32">
        <v>14.8</v>
      </c>
      <c r="T32" s="32">
        <v>14.9</v>
      </c>
      <c r="U32" s="32">
        <v>12.3</v>
      </c>
      <c r="V32" s="32">
        <v>12</v>
      </c>
      <c r="W32" s="32">
        <v>10.9</v>
      </c>
      <c r="X32" s="32">
        <v>12.1</v>
      </c>
      <c r="Y32" s="32">
        <v>11.6</v>
      </c>
      <c r="Z32" s="32">
        <v>11.3</v>
      </c>
      <c r="AA32" s="32">
        <v>12.7</v>
      </c>
      <c r="AB32" s="32">
        <v>12.3</v>
      </c>
      <c r="AC32" s="96">
        <f t="shared" si="23"/>
        <v>13.341666666666667</v>
      </c>
    </row>
    <row r="33" spans="1:29" x14ac:dyDescent="0.25">
      <c r="A33" s="2">
        <v>1982</v>
      </c>
      <c r="B33" s="32">
        <v>8.6</v>
      </c>
      <c r="C33" s="32">
        <v>10.6</v>
      </c>
      <c r="D33" s="32">
        <v>11.6</v>
      </c>
      <c r="E33" s="32">
        <v>9.6999999999999993</v>
      </c>
      <c r="F33" s="32">
        <v>8.1999999999999993</v>
      </c>
      <c r="G33" s="32">
        <v>6.9</v>
      </c>
      <c r="H33" s="32">
        <v>8.4</v>
      </c>
      <c r="I33" s="32">
        <v>8.8000000000000007</v>
      </c>
      <c r="J33" s="32">
        <v>8</v>
      </c>
      <c r="K33" s="32">
        <v>7.4</v>
      </c>
      <c r="L33" s="32">
        <v>8.1</v>
      </c>
      <c r="M33" s="32">
        <v>8.6</v>
      </c>
      <c r="N33" s="96">
        <f t="shared" si="22"/>
        <v>8.7416666666666654</v>
      </c>
      <c r="P33" s="73">
        <v>1982</v>
      </c>
      <c r="Q33" s="32">
        <v>13.3</v>
      </c>
      <c r="R33" s="32">
        <v>17.3</v>
      </c>
      <c r="S33" s="32">
        <v>17.7</v>
      </c>
      <c r="T33" s="32">
        <v>14.7</v>
      </c>
      <c r="U33" s="32">
        <v>13.5</v>
      </c>
      <c r="V33" s="32">
        <v>10.8</v>
      </c>
      <c r="W33" s="32">
        <v>10.6</v>
      </c>
      <c r="X33" s="32">
        <v>9.6</v>
      </c>
      <c r="Y33" s="32">
        <v>9.5</v>
      </c>
      <c r="Z33" s="32">
        <v>8.6999999999999993</v>
      </c>
      <c r="AA33" s="32">
        <v>10.4</v>
      </c>
      <c r="AB33" s="32">
        <v>10.8</v>
      </c>
      <c r="AC33" s="96">
        <f t="shared" si="23"/>
        <v>12.241666666666667</v>
      </c>
    </row>
    <row r="34" spans="1:29" x14ac:dyDescent="0.25">
      <c r="A34" s="2">
        <v>1984</v>
      </c>
      <c r="B34" s="32">
        <v>9</v>
      </c>
      <c r="C34" s="32"/>
      <c r="D34" s="32"/>
      <c r="E34" s="32"/>
      <c r="F34" s="32">
        <v>7.4</v>
      </c>
      <c r="G34" s="32">
        <v>7.6</v>
      </c>
      <c r="H34" s="32">
        <v>7.2</v>
      </c>
      <c r="I34" s="32">
        <v>7.2</v>
      </c>
      <c r="J34" s="32">
        <v>7</v>
      </c>
      <c r="K34" s="32">
        <v>7.5</v>
      </c>
      <c r="L34" s="32">
        <v>0.9</v>
      </c>
      <c r="M34" s="32">
        <v>0</v>
      </c>
      <c r="N34" s="96"/>
      <c r="P34" s="73">
        <v>1984</v>
      </c>
      <c r="Q34" s="32">
        <v>13</v>
      </c>
      <c r="R34" s="32"/>
      <c r="S34" s="32"/>
      <c r="T34" s="32"/>
      <c r="U34" s="32">
        <v>11.4</v>
      </c>
      <c r="V34" s="32">
        <v>11.9</v>
      </c>
      <c r="W34" s="32">
        <v>11.3</v>
      </c>
      <c r="X34" s="32">
        <v>11.2</v>
      </c>
      <c r="Y34" s="32">
        <v>11.7</v>
      </c>
      <c r="Z34" s="32">
        <v>11.2</v>
      </c>
      <c r="AA34" s="32">
        <v>11.7</v>
      </c>
      <c r="AB34" s="32">
        <v>9.9</v>
      </c>
      <c r="AC34" s="96"/>
    </row>
    <row r="35" spans="1:29" x14ac:dyDescent="0.25">
      <c r="A35" s="2">
        <v>1985</v>
      </c>
      <c r="B35" s="32">
        <v>7.7</v>
      </c>
      <c r="C35" s="32">
        <v>9.8000000000000007</v>
      </c>
      <c r="D35" s="32">
        <v>10.199999999999999</v>
      </c>
      <c r="E35" s="32">
        <v>9.1</v>
      </c>
      <c r="F35" s="32">
        <v>7.3</v>
      </c>
      <c r="G35" s="32">
        <v>5.6</v>
      </c>
      <c r="H35" s="32">
        <v>6.4</v>
      </c>
      <c r="I35" s="32">
        <v>6</v>
      </c>
      <c r="J35" s="32">
        <v>5.4</v>
      </c>
      <c r="K35" s="32">
        <v>6.2</v>
      </c>
      <c r="L35" s="32">
        <v>7</v>
      </c>
      <c r="M35" s="32">
        <v>7.3</v>
      </c>
      <c r="N35" s="96">
        <f t="shared" ref="N35:N48" si="24">AVERAGE(B35:M35)</f>
        <v>7.333333333333333</v>
      </c>
      <c r="P35" s="73">
        <v>1985</v>
      </c>
      <c r="Q35" s="32">
        <v>32.299999999999997</v>
      </c>
      <c r="R35" s="32">
        <v>37.4</v>
      </c>
      <c r="S35" s="32">
        <v>39.4</v>
      </c>
      <c r="T35" s="32">
        <v>34.6</v>
      </c>
      <c r="U35" s="32">
        <v>28.5</v>
      </c>
      <c r="V35" s="32">
        <v>25.9</v>
      </c>
      <c r="W35" s="32">
        <v>26.1</v>
      </c>
      <c r="X35" s="32">
        <v>24.1</v>
      </c>
      <c r="Y35" s="32">
        <v>25.5</v>
      </c>
      <c r="Z35" s="32">
        <v>24.3</v>
      </c>
      <c r="AA35" s="32">
        <v>27.9</v>
      </c>
      <c r="AB35" s="32">
        <v>29.1</v>
      </c>
      <c r="AC35" s="96">
        <f t="shared" ref="AC35:AC48" si="25">AVERAGE(Q35:AB35)</f>
        <v>29.591666666666665</v>
      </c>
    </row>
    <row r="36" spans="1:29" x14ac:dyDescent="0.25">
      <c r="A36" s="2">
        <v>1986</v>
      </c>
      <c r="B36" s="32">
        <v>9.8000000000000007</v>
      </c>
      <c r="C36" s="32">
        <v>8.6</v>
      </c>
      <c r="D36" s="32">
        <v>10.1</v>
      </c>
      <c r="E36" s="32">
        <v>8.6</v>
      </c>
      <c r="F36" s="32">
        <v>8.6</v>
      </c>
      <c r="G36" s="32">
        <v>7.1</v>
      </c>
      <c r="H36" s="32">
        <v>8.4</v>
      </c>
      <c r="I36" s="32">
        <v>7.4</v>
      </c>
      <c r="J36" s="32">
        <v>6.9</v>
      </c>
      <c r="K36" s="32">
        <v>5.6</v>
      </c>
      <c r="L36" s="32">
        <v>5.9</v>
      </c>
      <c r="M36" s="32">
        <v>8.3000000000000007</v>
      </c>
      <c r="N36" s="96">
        <f t="shared" si="24"/>
        <v>7.9416666666666673</v>
      </c>
      <c r="P36" s="73">
        <v>1986</v>
      </c>
      <c r="Q36" s="32">
        <v>32.799999999999997</v>
      </c>
      <c r="R36" s="32">
        <v>31.3</v>
      </c>
      <c r="S36" s="32">
        <v>35.6</v>
      </c>
      <c r="T36" s="32">
        <v>32.4</v>
      </c>
      <c r="U36" s="32">
        <v>30.2</v>
      </c>
      <c r="V36" s="32">
        <v>26.3</v>
      </c>
      <c r="W36" s="32">
        <v>30.3</v>
      </c>
      <c r="X36" s="32">
        <v>29.5</v>
      </c>
      <c r="Y36" s="32">
        <v>26.4</v>
      </c>
      <c r="Z36" s="32">
        <v>23.9</v>
      </c>
      <c r="AA36" s="32">
        <v>25.1</v>
      </c>
      <c r="AB36" s="32">
        <v>30.1</v>
      </c>
      <c r="AC36" s="96">
        <f t="shared" si="25"/>
        <v>29.491666666666671</v>
      </c>
    </row>
    <row r="37" spans="1:29" x14ac:dyDescent="0.25">
      <c r="A37" s="2">
        <v>1987</v>
      </c>
      <c r="B37" s="32">
        <v>10.9</v>
      </c>
      <c r="C37" s="32">
        <v>11</v>
      </c>
      <c r="D37" s="32">
        <v>8.3000000000000007</v>
      </c>
      <c r="E37" s="32">
        <v>9.6999999999999993</v>
      </c>
      <c r="F37" s="32">
        <v>6.8</v>
      </c>
      <c r="G37" s="32">
        <v>5.8</v>
      </c>
      <c r="H37" s="32">
        <v>6.3</v>
      </c>
      <c r="I37" s="32">
        <v>7</v>
      </c>
      <c r="J37" s="32">
        <v>5.6</v>
      </c>
      <c r="K37" s="32">
        <v>6.2</v>
      </c>
      <c r="L37" s="32">
        <v>6.7</v>
      </c>
      <c r="M37" s="32">
        <v>7.1</v>
      </c>
      <c r="N37" s="96">
        <f t="shared" si="24"/>
        <v>7.6166666666666645</v>
      </c>
      <c r="P37" s="73">
        <v>1987</v>
      </c>
      <c r="Q37" s="32">
        <v>35.1</v>
      </c>
      <c r="R37" s="32">
        <v>35.6</v>
      </c>
      <c r="S37" s="32">
        <v>30.2</v>
      </c>
      <c r="T37" s="32">
        <v>33.4</v>
      </c>
      <c r="U37" s="32">
        <v>27.6</v>
      </c>
      <c r="V37" s="32">
        <v>24.9</v>
      </c>
      <c r="W37" s="32">
        <v>23.4</v>
      </c>
      <c r="X37" s="32">
        <v>26.7</v>
      </c>
      <c r="Y37" s="32">
        <v>25.5</v>
      </c>
      <c r="Z37" s="32">
        <v>25.4</v>
      </c>
      <c r="AA37" s="32">
        <v>26.5</v>
      </c>
      <c r="AB37" s="32">
        <v>27.4</v>
      </c>
      <c r="AC37" s="96">
        <f t="shared" si="25"/>
        <v>28.474999999999994</v>
      </c>
    </row>
    <row r="38" spans="1:29" x14ac:dyDescent="0.25">
      <c r="A38" s="2">
        <v>1988</v>
      </c>
      <c r="B38" s="32">
        <v>8.5</v>
      </c>
      <c r="C38" s="32">
        <v>9.6999999999999993</v>
      </c>
      <c r="D38" s="32">
        <v>9.9</v>
      </c>
      <c r="E38" s="32">
        <v>8.3000000000000007</v>
      </c>
      <c r="F38" s="32">
        <v>6.3</v>
      </c>
      <c r="G38" s="32">
        <v>5.8</v>
      </c>
      <c r="H38" s="32">
        <v>6.5</v>
      </c>
      <c r="I38" s="32">
        <v>5.5</v>
      </c>
      <c r="J38" s="32">
        <v>6.8</v>
      </c>
      <c r="K38" s="32">
        <v>6.1</v>
      </c>
      <c r="L38" s="32">
        <v>6.5</v>
      </c>
      <c r="M38" s="32">
        <v>6.1</v>
      </c>
      <c r="N38" s="96">
        <f t="shared" si="24"/>
        <v>7.1666666666666652</v>
      </c>
      <c r="P38" s="73">
        <v>1988</v>
      </c>
      <c r="Q38" s="32">
        <v>31</v>
      </c>
      <c r="R38" s="32">
        <v>34.4</v>
      </c>
      <c r="S38" s="32">
        <v>34.9</v>
      </c>
      <c r="T38" s="32">
        <v>30.2</v>
      </c>
      <c r="U38" s="32">
        <v>25.4</v>
      </c>
      <c r="V38" s="32">
        <v>25.1</v>
      </c>
      <c r="W38" s="32">
        <v>24.8</v>
      </c>
      <c r="X38" s="32">
        <v>24</v>
      </c>
      <c r="Y38" s="32">
        <v>26.7</v>
      </c>
      <c r="Z38" s="32">
        <v>25.9</v>
      </c>
      <c r="AA38" s="32">
        <v>25.2</v>
      </c>
      <c r="AB38" s="32">
        <v>25.8</v>
      </c>
      <c r="AC38" s="96">
        <f t="shared" si="25"/>
        <v>27.783333333333331</v>
      </c>
    </row>
    <row r="39" spans="1:29" x14ac:dyDescent="0.25">
      <c r="A39" s="2">
        <v>1989</v>
      </c>
      <c r="B39" s="32">
        <v>7.9</v>
      </c>
      <c r="C39" s="32">
        <v>10.5</v>
      </c>
      <c r="D39" s="32">
        <v>8.6999999999999993</v>
      </c>
      <c r="E39" s="32">
        <v>9.1999999999999993</v>
      </c>
      <c r="F39" s="32">
        <v>6.5</v>
      </c>
      <c r="G39" s="32">
        <v>4.5999999999999996</v>
      </c>
      <c r="H39" s="32">
        <v>6.2</v>
      </c>
      <c r="I39" s="32">
        <v>5.7</v>
      </c>
      <c r="J39" s="32">
        <v>5.9</v>
      </c>
      <c r="K39" s="32">
        <v>5.8</v>
      </c>
      <c r="L39" s="32">
        <v>5.5</v>
      </c>
      <c r="M39" s="32">
        <v>6.4</v>
      </c>
      <c r="N39" s="96">
        <f t="shared" si="24"/>
        <v>6.9083333333333341</v>
      </c>
      <c r="P39" s="73">
        <v>1989</v>
      </c>
      <c r="Q39" s="32">
        <v>29.3</v>
      </c>
      <c r="R39" s="32">
        <v>37.299999999999997</v>
      </c>
      <c r="S39" s="32">
        <v>33.5</v>
      </c>
      <c r="T39" s="32">
        <v>33.1</v>
      </c>
      <c r="U39" s="32">
        <v>27.2</v>
      </c>
      <c r="V39" s="32">
        <v>23.2</v>
      </c>
      <c r="W39" s="32">
        <v>28</v>
      </c>
      <c r="X39" s="32">
        <v>26.7</v>
      </c>
      <c r="Y39" s="32">
        <v>25.2</v>
      </c>
      <c r="Z39" s="32">
        <v>26.2</v>
      </c>
      <c r="AA39" s="32">
        <v>26.3</v>
      </c>
      <c r="AB39" s="32">
        <v>27.5</v>
      </c>
      <c r="AC39" s="96">
        <f t="shared" si="25"/>
        <v>28.624999999999996</v>
      </c>
    </row>
    <row r="40" spans="1:29" x14ac:dyDescent="0.25">
      <c r="A40" s="2">
        <v>1990</v>
      </c>
      <c r="B40" s="32">
        <v>7.4</v>
      </c>
      <c r="C40" s="32">
        <v>9.1</v>
      </c>
      <c r="D40" s="32">
        <v>10</v>
      </c>
      <c r="E40" s="32">
        <v>9.4</v>
      </c>
      <c r="F40" s="32">
        <v>6.8</v>
      </c>
      <c r="G40" s="32">
        <v>6.6</v>
      </c>
      <c r="H40" s="32">
        <v>6</v>
      </c>
      <c r="I40" s="32">
        <v>5.7</v>
      </c>
      <c r="J40" s="32">
        <v>5.7</v>
      </c>
      <c r="K40" s="32">
        <v>5.3</v>
      </c>
      <c r="L40" s="32">
        <v>5.8</v>
      </c>
      <c r="M40" s="32">
        <v>5.7</v>
      </c>
      <c r="N40" s="96">
        <f t="shared" si="24"/>
        <v>6.958333333333333</v>
      </c>
      <c r="P40" s="73">
        <v>1990</v>
      </c>
      <c r="Q40" s="32">
        <v>29.4</v>
      </c>
      <c r="R40" s="32">
        <v>33.5</v>
      </c>
      <c r="S40" s="32">
        <v>36.1</v>
      </c>
      <c r="T40" s="32">
        <v>34.700000000000003</v>
      </c>
      <c r="U40" s="32">
        <v>28.7</v>
      </c>
      <c r="V40" s="32">
        <v>28.3</v>
      </c>
      <c r="W40" s="32">
        <v>25.2</v>
      </c>
      <c r="X40" s="32">
        <v>25.5</v>
      </c>
      <c r="Y40" s="32">
        <v>26.1</v>
      </c>
      <c r="Z40" s="32">
        <v>25.6</v>
      </c>
      <c r="AA40" s="32">
        <v>25.2</v>
      </c>
      <c r="AB40" s="32">
        <v>24.9</v>
      </c>
      <c r="AC40" s="96">
        <f t="shared" si="25"/>
        <v>28.599999999999998</v>
      </c>
    </row>
    <row r="41" spans="1:29" x14ac:dyDescent="0.25">
      <c r="A41" s="2">
        <v>1991</v>
      </c>
      <c r="B41" s="32">
        <v>8.5</v>
      </c>
      <c r="C41" s="32">
        <v>10.4</v>
      </c>
      <c r="D41" s="32">
        <v>9.3000000000000007</v>
      </c>
      <c r="E41" s="32">
        <v>7.9</v>
      </c>
      <c r="F41" s="32">
        <v>6.7</v>
      </c>
      <c r="G41" s="32">
        <v>5.7</v>
      </c>
      <c r="H41" s="32">
        <v>6.3</v>
      </c>
      <c r="I41" s="32">
        <v>6.3</v>
      </c>
      <c r="J41" s="32">
        <v>5.5</v>
      </c>
      <c r="K41" s="32">
        <v>5.0999999999999996</v>
      </c>
      <c r="L41" s="32">
        <v>6.6</v>
      </c>
      <c r="M41" s="32">
        <v>5.8</v>
      </c>
      <c r="N41" s="96">
        <f t="shared" si="24"/>
        <v>7.008333333333332</v>
      </c>
      <c r="P41" s="73">
        <v>1991</v>
      </c>
      <c r="Q41" s="32">
        <v>30.5</v>
      </c>
      <c r="R41" s="32">
        <v>37.6</v>
      </c>
      <c r="S41" s="32">
        <v>33.9</v>
      </c>
      <c r="T41" s="32">
        <v>32.299999999999997</v>
      </c>
      <c r="U41" s="32">
        <v>27.3</v>
      </c>
      <c r="V41" s="32">
        <v>25.3</v>
      </c>
      <c r="W41" s="32">
        <v>26.4</v>
      </c>
      <c r="X41" s="32">
        <v>26.4</v>
      </c>
      <c r="Y41" s="32">
        <v>25</v>
      </c>
      <c r="Z41" s="32">
        <v>25.7</v>
      </c>
      <c r="AA41" s="32">
        <v>25.4</v>
      </c>
      <c r="AB41" s="32">
        <v>27.3</v>
      </c>
      <c r="AC41" s="96">
        <f t="shared" si="25"/>
        <v>28.591666666666669</v>
      </c>
    </row>
    <row r="42" spans="1:29" x14ac:dyDescent="0.25">
      <c r="A42" s="2">
        <v>1992</v>
      </c>
      <c r="B42" s="32">
        <v>9.4</v>
      </c>
      <c r="C42" s="32">
        <v>9.4</v>
      </c>
      <c r="D42" s="32">
        <v>10.7</v>
      </c>
      <c r="E42" s="32">
        <v>9.4</v>
      </c>
      <c r="F42" s="32">
        <v>8.6999999999999993</v>
      </c>
      <c r="G42" s="32">
        <v>6.1</v>
      </c>
      <c r="H42" s="32">
        <v>6.3</v>
      </c>
      <c r="I42" s="32">
        <v>7.2</v>
      </c>
      <c r="J42" s="32">
        <v>5.9</v>
      </c>
      <c r="K42" s="32">
        <v>5.9</v>
      </c>
      <c r="L42" s="32">
        <v>5.0999999999999996</v>
      </c>
      <c r="M42" s="32">
        <v>5.4</v>
      </c>
      <c r="N42" s="96">
        <f t="shared" si="24"/>
        <v>7.458333333333333</v>
      </c>
      <c r="P42" s="73">
        <v>1992</v>
      </c>
      <c r="Q42" s="32">
        <v>33.299999999999997</v>
      </c>
      <c r="R42" s="32">
        <v>32.700000000000003</v>
      </c>
      <c r="S42" s="32">
        <v>37.799999999999997</v>
      </c>
      <c r="T42" s="32">
        <v>32.9</v>
      </c>
      <c r="U42" s="32">
        <v>31.1</v>
      </c>
      <c r="V42" s="32">
        <v>27.8</v>
      </c>
      <c r="W42" s="32">
        <v>28.9</v>
      </c>
      <c r="X42" s="32">
        <v>29.9</v>
      </c>
      <c r="Y42" s="32">
        <v>25.5</v>
      </c>
      <c r="Z42" s="32">
        <v>27.5</v>
      </c>
      <c r="AA42" s="32">
        <v>24</v>
      </c>
      <c r="AB42" s="32">
        <v>24.4</v>
      </c>
      <c r="AC42" s="96">
        <f t="shared" si="25"/>
        <v>29.649999999999995</v>
      </c>
    </row>
    <row r="43" spans="1:29" x14ac:dyDescent="0.25">
      <c r="A43" s="2">
        <v>1993</v>
      </c>
      <c r="B43" s="32">
        <v>7.5</v>
      </c>
      <c r="C43" s="32">
        <v>9.1</v>
      </c>
      <c r="D43" s="32">
        <v>9.1</v>
      </c>
      <c r="E43" s="32">
        <v>8.1</v>
      </c>
      <c r="F43" s="32">
        <v>6.7</v>
      </c>
      <c r="G43" s="32">
        <v>5.7</v>
      </c>
      <c r="H43" s="32">
        <v>6.4</v>
      </c>
      <c r="I43" s="32">
        <v>6</v>
      </c>
      <c r="J43" s="32">
        <v>5.0999999999999996</v>
      </c>
      <c r="K43" s="32">
        <v>5.2</v>
      </c>
      <c r="L43" s="32">
        <v>6.2</v>
      </c>
      <c r="M43" s="32">
        <v>7</v>
      </c>
      <c r="N43" s="96">
        <f t="shared" si="24"/>
        <v>6.8416666666666677</v>
      </c>
      <c r="P43" s="73">
        <v>1993</v>
      </c>
      <c r="Q43" s="32">
        <v>28.5</v>
      </c>
      <c r="R43" s="32">
        <v>35</v>
      </c>
      <c r="S43" s="32">
        <v>33.200000000000003</v>
      </c>
      <c r="T43" s="32">
        <v>28.9</v>
      </c>
      <c r="U43" s="32">
        <v>26.6</v>
      </c>
      <c r="V43" s="32">
        <v>27.6</v>
      </c>
      <c r="W43" s="32">
        <v>27.9</v>
      </c>
      <c r="X43" s="32">
        <v>25.4</v>
      </c>
      <c r="Y43" s="32">
        <v>26.3</v>
      </c>
      <c r="Z43" s="32">
        <v>25.1</v>
      </c>
      <c r="AA43" s="32">
        <v>29.5</v>
      </c>
      <c r="AB43" s="32">
        <v>28.8</v>
      </c>
      <c r="AC43" s="96">
        <f t="shared" si="25"/>
        <v>28.566666666666666</v>
      </c>
    </row>
    <row r="44" spans="1:29" x14ac:dyDescent="0.25">
      <c r="A44" s="2">
        <v>1994</v>
      </c>
      <c r="B44" s="32">
        <v>8.4</v>
      </c>
      <c r="C44" s="32">
        <v>9.1999999999999993</v>
      </c>
      <c r="D44" s="32">
        <v>8.5</v>
      </c>
      <c r="E44" s="32">
        <v>7.9</v>
      </c>
      <c r="F44" s="32">
        <v>5.8</v>
      </c>
      <c r="G44" s="32">
        <v>5.9</v>
      </c>
      <c r="H44" s="32">
        <v>6.6</v>
      </c>
      <c r="I44" s="32">
        <v>5.3</v>
      </c>
      <c r="J44" s="32">
        <v>6</v>
      </c>
      <c r="K44" s="32">
        <v>4</v>
      </c>
      <c r="L44" s="32">
        <v>5.8</v>
      </c>
      <c r="M44" s="32">
        <v>5.6</v>
      </c>
      <c r="N44" s="96">
        <f t="shared" si="24"/>
        <v>6.5833333333333321</v>
      </c>
      <c r="P44" s="73">
        <v>1994</v>
      </c>
      <c r="Q44" s="32">
        <v>31.1</v>
      </c>
      <c r="R44" s="32">
        <v>35.4</v>
      </c>
      <c r="S44" s="32">
        <v>35</v>
      </c>
      <c r="T44" s="32">
        <v>33.1</v>
      </c>
      <c r="U44" s="32">
        <v>26.2</v>
      </c>
      <c r="V44" s="32">
        <v>24.9</v>
      </c>
      <c r="W44" s="32">
        <v>26.2</v>
      </c>
      <c r="X44" s="32">
        <v>25.6</v>
      </c>
      <c r="Y44" s="32">
        <v>28.2</v>
      </c>
      <c r="Z44" s="32">
        <v>25.9</v>
      </c>
      <c r="AA44" s="32">
        <v>27.8</v>
      </c>
      <c r="AB44" s="32">
        <v>29.1</v>
      </c>
      <c r="AC44" s="96">
        <f t="shared" si="25"/>
        <v>29.041666666666668</v>
      </c>
    </row>
    <row r="45" spans="1:29" x14ac:dyDescent="0.25">
      <c r="A45" s="2">
        <v>1995</v>
      </c>
      <c r="B45" s="32">
        <v>7.8</v>
      </c>
      <c r="C45" s="32">
        <v>8.4</v>
      </c>
      <c r="D45" s="32">
        <v>7.7</v>
      </c>
      <c r="E45" s="32">
        <v>5.2</v>
      </c>
      <c r="F45" s="32">
        <v>4.5</v>
      </c>
      <c r="G45" s="32">
        <v>4.7</v>
      </c>
      <c r="H45" s="32">
        <v>4.5999999999999996</v>
      </c>
      <c r="I45" s="32">
        <v>4.5999999999999996</v>
      </c>
      <c r="J45" s="32">
        <v>4.5999999999999996</v>
      </c>
      <c r="K45" s="32">
        <v>5.2</v>
      </c>
      <c r="L45" s="32">
        <v>4.4000000000000004</v>
      </c>
      <c r="M45" s="32">
        <v>4.5999999999999996</v>
      </c>
      <c r="N45" s="96">
        <f t="shared" si="24"/>
        <v>5.5249999999999995</v>
      </c>
      <c r="P45" s="73">
        <v>1995</v>
      </c>
      <c r="Q45" s="32">
        <v>34.4</v>
      </c>
      <c r="R45" s="32">
        <v>36.299999999999997</v>
      </c>
      <c r="S45" s="32">
        <v>35</v>
      </c>
      <c r="T45" s="32">
        <v>27.5</v>
      </c>
      <c r="U45" s="32">
        <v>26</v>
      </c>
      <c r="V45" s="32">
        <v>25.8</v>
      </c>
      <c r="W45" s="32">
        <v>25.2</v>
      </c>
      <c r="X45" s="32">
        <v>27.4</v>
      </c>
      <c r="Y45" s="32">
        <v>28.6</v>
      </c>
      <c r="Z45" s="32">
        <v>28.8</v>
      </c>
      <c r="AA45" s="32">
        <v>25.9</v>
      </c>
      <c r="AB45" s="32">
        <v>26.3</v>
      </c>
      <c r="AC45" s="96">
        <f t="shared" si="25"/>
        <v>28.933333333333334</v>
      </c>
    </row>
    <row r="46" spans="1:29" x14ac:dyDescent="0.25">
      <c r="A46" s="2">
        <v>1996</v>
      </c>
      <c r="B46" s="32">
        <v>5</v>
      </c>
      <c r="C46" s="32">
        <v>6.1</v>
      </c>
      <c r="D46" s="32">
        <v>6.7</v>
      </c>
      <c r="E46" s="32">
        <v>5.8</v>
      </c>
      <c r="F46" s="32">
        <v>3.4</v>
      </c>
      <c r="G46" s="32">
        <v>4</v>
      </c>
      <c r="H46" s="32">
        <v>4.2</v>
      </c>
      <c r="I46" s="32">
        <v>4.3</v>
      </c>
      <c r="J46" s="32">
        <v>4</v>
      </c>
      <c r="K46" s="32">
        <v>5.4</v>
      </c>
      <c r="L46" s="32">
        <v>6.5</v>
      </c>
      <c r="M46" s="32">
        <v>5.2</v>
      </c>
      <c r="N46" s="96">
        <f t="shared" si="24"/>
        <v>5.05</v>
      </c>
      <c r="P46" s="73">
        <v>1996</v>
      </c>
      <c r="Q46" s="32">
        <v>27.3</v>
      </c>
      <c r="R46" s="32">
        <v>30</v>
      </c>
      <c r="S46" s="32">
        <v>32.299999999999997</v>
      </c>
      <c r="T46" s="32">
        <v>30</v>
      </c>
      <c r="U46" s="32">
        <v>23.5</v>
      </c>
      <c r="V46" s="32">
        <v>23</v>
      </c>
      <c r="W46" s="32">
        <v>24.9</v>
      </c>
      <c r="X46" s="32">
        <v>23.9</v>
      </c>
      <c r="Y46" s="32">
        <v>22.2</v>
      </c>
      <c r="Z46" s="32">
        <v>25.2</v>
      </c>
      <c r="AA46" s="32">
        <v>27.1</v>
      </c>
      <c r="AB46" s="32">
        <v>25.7</v>
      </c>
      <c r="AC46" s="96">
        <f t="shared" si="25"/>
        <v>26.258333333333336</v>
      </c>
    </row>
    <row r="47" spans="1:29" x14ac:dyDescent="0.25">
      <c r="A47" s="2">
        <v>1997</v>
      </c>
      <c r="B47" s="32">
        <v>6.4</v>
      </c>
      <c r="C47" s="32">
        <v>6.6</v>
      </c>
      <c r="D47" s="32">
        <v>8.4</v>
      </c>
      <c r="E47" s="32">
        <v>8.3000000000000007</v>
      </c>
      <c r="F47" s="32">
        <v>7.1</v>
      </c>
      <c r="G47" s="32">
        <v>5.6</v>
      </c>
      <c r="H47" s="32">
        <v>6.5</v>
      </c>
      <c r="I47" s="32">
        <v>6.9</v>
      </c>
      <c r="J47" s="32">
        <v>5.4</v>
      </c>
      <c r="K47" s="32">
        <v>4.8</v>
      </c>
      <c r="L47" s="32">
        <v>5.4</v>
      </c>
      <c r="M47" s="32">
        <v>8.3000000000000007</v>
      </c>
      <c r="N47" s="96">
        <f t="shared" si="24"/>
        <v>6.6416666666666666</v>
      </c>
      <c r="P47" s="73">
        <v>1997</v>
      </c>
      <c r="Q47" s="32">
        <v>27.3</v>
      </c>
      <c r="R47" s="32">
        <v>26.8</v>
      </c>
      <c r="S47" s="32">
        <v>33.1</v>
      </c>
      <c r="T47" s="32">
        <v>31.1</v>
      </c>
      <c r="U47" s="32">
        <v>28.6</v>
      </c>
      <c r="V47" s="32">
        <v>24.3</v>
      </c>
      <c r="W47" s="32">
        <v>29.5</v>
      </c>
      <c r="X47" s="32">
        <v>28.9</v>
      </c>
      <c r="Y47" s="32">
        <v>26.4</v>
      </c>
      <c r="Z47" s="32">
        <v>24.9</v>
      </c>
      <c r="AA47" s="32">
        <v>24.5</v>
      </c>
      <c r="AB47" s="32">
        <v>32.1</v>
      </c>
      <c r="AC47" s="96">
        <f t="shared" si="25"/>
        <v>28.125</v>
      </c>
    </row>
    <row r="48" spans="1:29" x14ac:dyDescent="0.25">
      <c r="A48" s="2">
        <v>1998</v>
      </c>
      <c r="B48" s="32">
        <v>8.8000000000000007</v>
      </c>
      <c r="C48" s="32">
        <v>7.7</v>
      </c>
      <c r="D48" s="32">
        <v>9.4</v>
      </c>
      <c r="E48" s="32">
        <v>7.8</v>
      </c>
      <c r="F48" s="32">
        <v>6.3</v>
      </c>
      <c r="G48" s="32">
        <v>5.5</v>
      </c>
      <c r="H48" s="32">
        <v>5.9</v>
      </c>
      <c r="I48" s="32">
        <v>5.8</v>
      </c>
      <c r="J48" s="32">
        <v>5.7</v>
      </c>
      <c r="K48" s="32">
        <v>6.4</v>
      </c>
      <c r="L48" s="32">
        <v>4.5999999999999996</v>
      </c>
      <c r="M48" s="32">
        <v>4.7</v>
      </c>
      <c r="N48" s="96">
        <f t="shared" si="24"/>
        <v>6.55</v>
      </c>
      <c r="P48" s="73">
        <v>1998</v>
      </c>
      <c r="Q48" s="32">
        <v>33.799999999999997</v>
      </c>
      <c r="R48" s="32">
        <v>29.8</v>
      </c>
      <c r="S48" s="32">
        <v>35.299999999999997</v>
      </c>
      <c r="T48" s="32">
        <v>31.6</v>
      </c>
      <c r="U48" s="32">
        <v>25.7</v>
      </c>
      <c r="V48" s="32">
        <v>25.4</v>
      </c>
      <c r="W48" s="32">
        <v>26.6</v>
      </c>
      <c r="X48" s="32">
        <v>27.9</v>
      </c>
      <c r="Y48" s="32">
        <v>25.9</v>
      </c>
      <c r="Z48" s="32">
        <v>26.6</v>
      </c>
      <c r="AA48" s="32">
        <v>22.7</v>
      </c>
      <c r="AB48" s="32">
        <v>24</v>
      </c>
      <c r="AC48" s="96">
        <f t="shared" si="25"/>
        <v>27.941666666666666</v>
      </c>
    </row>
    <row r="49" spans="1:29" x14ac:dyDescent="0.25">
      <c r="A49" s="2">
        <v>1999</v>
      </c>
      <c r="B49" s="32">
        <v>5.3</v>
      </c>
      <c r="C49" s="32">
        <v>7.5</v>
      </c>
      <c r="D49" s="32">
        <v>7.8</v>
      </c>
      <c r="E49" s="32">
        <v>6.9</v>
      </c>
      <c r="F49" s="32">
        <v>5.5</v>
      </c>
      <c r="G49" s="32">
        <v>5.2</v>
      </c>
      <c r="H49" s="32">
        <v>6.5</v>
      </c>
      <c r="I49" s="32">
        <v>5.6</v>
      </c>
      <c r="J49" s="32"/>
      <c r="K49" s="32"/>
      <c r="L49" s="32"/>
      <c r="M49" s="32"/>
      <c r="N49" s="96"/>
      <c r="P49" s="73">
        <v>1999</v>
      </c>
      <c r="Q49" s="32">
        <v>25.6</v>
      </c>
      <c r="R49" s="32">
        <v>31.2</v>
      </c>
      <c r="S49" s="32">
        <v>31.4</v>
      </c>
      <c r="T49" s="32">
        <v>28.7</v>
      </c>
      <c r="U49" s="32">
        <v>25.2</v>
      </c>
      <c r="V49" s="32">
        <v>24.8</v>
      </c>
      <c r="W49" s="32">
        <v>27.1</v>
      </c>
      <c r="X49" s="32">
        <v>24.8</v>
      </c>
      <c r="Y49" s="32"/>
      <c r="Z49" s="32"/>
      <c r="AA49" s="32"/>
      <c r="AB49" s="32"/>
      <c r="AC49" s="96"/>
    </row>
    <row r="50" spans="1:29" x14ac:dyDescent="0.25">
      <c r="A50" s="2">
        <v>2000</v>
      </c>
      <c r="B50" s="32">
        <v>6.4</v>
      </c>
      <c r="C50" s="32">
        <v>6.7</v>
      </c>
      <c r="D50" s="32">
        <v>6.7</v>
      </c>
      <c r="E50" s="32">
        <v>7.5</v>
      </c>
      <c r="F50" s="32">
        <v>6.2</v>
      </c>
      <c r="G50" s="32">
        <v>5.7</v>
      </c>
      <c r="H50" s="32">
        <v>6.3</v>
      </c>
      <c r="I50" s="32">
        <v>5.9</v>
      </c>
      <c r="J50" s="32">
        <v>5.5</v>
      </c>
      <c r="K50" s="32">
        <v>6.6</v>
      </c>
      <c r="L50" s="32">
        <v>5.3</v>
      </c>
      <c r="M50" s="32">
        <v>7</v>
      </c>
      <c r="N50" s="96">
        <f>AVERAGE(B50:M50)</f>
        <v>6.3166666666666664</v>
      </c>
      <c r="P50" s="73">
        <v>2000</v>
      </c>
      <c r="Q50" s="32">
        <v>29.9</v>
      </c>
      <c r="R50" s="32">
        <v>30.7</v>
      </c>
      <c r="S50" s="32">
        <v>29.8</v>
      </c>
      <c r="T50" s="32">
        <v>29.5</v>
      </c>
      <c r="U50" s="32">
        <v>25.8</v>
      </c>
      <c r="V50" s="32">
        <v>24.8</v>
      </c>
      <c r="W50" s="32">
        <v>26.8</v>
      </c>
      <c r="X50" s="32">
        <v>26.7</v>
      </c>
      <c r="Y50" s="32">
        <v>25.1</v>
      </c>
      <c r="Z50" s="32">
        <v>26.5</v>
      </c>
      <c r="AA50" s="32">
        <v>25.4</v>
      </c>
      <c r="AB50" s="32">
        <v>27.1</v>
      </c>
      <c r="AC50" s="96">
        <f>AVERAGE(Q50:AB50)</f>
        <v>27.341666666666669</v>
      </c>
    </row>
    <row r="51" spans="1:29" x14ac:dyDescent="0.25">
      <c r="A51" s="2">
        <v>2001</v>
      </c>
      <c r="B51" s="32">
        <v>8.6999999999999993</v>
      </c>
      <c r="C51" s="32">
        <v>10.5</v>
      </c>
      <c r="D51" s="32">
        <v>9.8000000000000007</v>
      </c>
      <c r="E51" s="32">
        <v>9.1999999999999993</v>
      </c>
      <c r="F51" s="32">
        <v>7.3</v>
      </c>
      <c r="G51" s="32">
        <v>5.7</v>
      </c>
      <c r="H51" s="32">
        <v>6.2</v>
      </c>
      <c r="I51" s="32">
        <v>6.7</v>
      </c>
      <c r="J51" s="32">
        <v>5.3</v>
      </c>
      <c r="K51" s="32">
        <v>5.4</v>
      </c>
      <c r="L51" s="32">
        <v>6.9</v>
      </c>
      <c r="M51" s="32">
        <v>6.5</v>
      </c>
      <c r="N51" s="96">
        <f>AVERAGE(B51:M51)</f>
        <v>7.3500000000000014</v>
      </c>
      <c r="P51" s="73">
        <v>2001</v>
      </c>
      <c r="Q51" s="32">
        <v>29.4</v>
      </c>
      <c r="R51" s="32">
        <v>33.6</v>
      </c>
      <c r="S51" s="32">
        <v>32</v>
      </c>
      <c r="T51" s="32">
        <v>31.1</v>
      </c>
      <c r="U51" s="32">
        <v>26.5</v>
      </c>
      <c r="V51" s="32">
        <v>25.4</v>
      </c>
      <c r="W51" s="32">
        <v>25.3</v>
      </c>
      <c r="X51" s="32">
        <v>25.2</v>
      </c>
      <c r="Y51" s="32">
        <v>25.3</v>
      </c>
      <c r="Z51" s="32">
        <v>24.4</v>
      </c>
      <c r="AA51" s="32">
        <v>24.7</v>
      </c>
      <c r="AB51" s="32">
        <v>24</v>
      </c>
      <c r="AC51" s="96">
        <f>AVERAGE(Q51:AB51)</f>
        <v>27.241666666666664</v>
      </c>
    </row>
    <row r="52" spans="1:29" x14ac:dyDescent="0.25">
      <c r="A52" s="2">
        <v>2002</v>
      </c>
      <c r="B52" s="32">
        <v>8</v>
      </c>
      <c r="C52" s="32">
        <v>9.4</v>
      </c>
      <c r="D52" s="32">
        <v>9.6</v>
      </c>
      <c r="E52" s="32">
        <v>6.9</v>
      </c>
      <c r="F52" s="32">
        <v>8.1</v>
      </c>
      <c r="G52" s="32">
        <v>6.5</v>
      </c>
      <c r="H52" s="32">
        <v>5.8</v>
      </c>
      <c r="I52" s="32">
        <v>6.4</v>
      </c>
      <c r="J52" s="32">
        <v>4.9000000000000004</v>
      </c>
      <c r="K52" s="32">
        <v>5.3</v>
      </c>
      <c r="L52" s="32">
        <v>5.4</v>
      </c>
      <c r="M52" s="32">
        <v>7.3</v>
      </c>
      <c r="N52" s="96">
        <f>AVERAGE(B52:M52)</f>
        <v>6.9666666666666659</v>
      </c>
      <c r="P52" s="73">
        <v>2002</v>
      </c>
      <c r="Q52" s="32">
        <v>27.2</v>
      </c>
      <c r="R52" s="32">
        <v>32</v>
      </c>
      <c r="S52" s="32">
        <v>31.9</v>
      </c>
      <c r="T52" s="32">
        <v>28.1</v>
      </c>
      <c r="U52" s="32">
        <v>25.3</v>
      </c>
      <c r="V52" s="32">
        <v>22.8</v>
      </c>
      <c r="W52" s="32">
        <v>23.7</v>
      </c>
      <c r="X52" s="32">
        <v>25.3</v>
      </c>
      <c r="Y52" s="32">
        <v>23.3</v>
      </c>
      <c r="Z52" s="32">
        <v>24.3</v>
      </c>
      <c r="AA52" s="32">
        <v>25.2</v>
      </c>
      <c r="AB52" s="32">
        <v>26.3</v>
      </c>
      <c r="AC52" s="96">
        <f>AVERAGE(Q52:AB52)</f>
        <v>26.283333333333335</v>
      </c>
    </row>
    <row r="53" spans="1:29" x14ac:dyDescent="0.25">
      <c r="A53" s="2">
        <v>2003</v>
      </c>
      <c r="B53" s="32">
        <v>7</v>
      </c>
      <c r="C53" s="32">
        <v>7.1</v>
      </c>
      <c r="D53" s="32">
        <v>7.5</v>
      </c>
      <c r="E53" s="32">
        <v>7.6</v>
      </c>
      <c r="F53" s="32">
        <v>7.2</v>
      </c>
      <c r="G53" s="32">
        <v>7.7</v>
      </c>
      <c r="H53" s="32">
        <v>7.1</v>
      </c>
      <c r="I53" s="32">
        <v>6.9</v>
      </c>
      <c r="J53" s="32">
        <v>6.6</v>
      </c>
      <c r="K53" s="32">
        <v>7.6</v>
      </c>
      <c r="L53" s="32">
        <v>7.4</v>
      </c>
      <c r="M53" s="32">
        <v>6.9</v>
      </c>
      <c r="N53" s="96">
        <f>AVERAGE(B53:M53)</f>
        <v>7.2166666666666677</v>
      </c>
      <c r="P53" s="73">
        <v>2003</v>
      </c>
      <c r="Q53" s="32">
        <v>23.6</v>
      </c>
      <c r="R53" s="32">
        <v>26</v>
      </c>
      <c r="S53" s="32">
        <v>25.9</v>
      </c>
      <c r="T53" s="32">
        <v>26.5</v>
      </c>
      <c r="U53" s="32">
        <v>28</v>
      </c>
      <c r="V53" s="32">
        <v>26.5</v>
      </c>
      <c r="W53" s="32">
        <v>26.9</v>
      </c>
      <c r="X53" s="32">
        <v>29.2</v>
      </c>
      <c r="Y53" s="32">
        <v>26.6</v>
      </c>
      <c r="Z53" s="32">
        <v>27.6</v>
      </c>
      <c r="AA53" s="32">
        <v>28.4</v>
      </c>
      <c r="AB53" s="32">
        <v>26.3</v>
      </c>
      <c r="AC53" s="96">
        <f>AVERAGE(Q53:AB53)</f>
        <v>26.791666666666668</v>
      </c>
    </row>
    <row r="54" spans="1:29" x14ac:dyDescent="0.25">
      <c r="A54" s="2">
        <v>2004</v>
      </c>
      <c r="B54" s="32">
        <v>7.3</v>
      </c>
      <c r="C54" s="32">
        <v>8.9</v>
      </c>
      <c r="D54" s="32">
        <v>10.1</v>
      </c>
      <c r="E54" s="32">
        <v>8.1999999999999993</v>
      </c>
      <c r="F54" s="32">
        <v>6.8</v>
      </c>
      <c r="G54" s="32">
        <v>6.5</v>
      </c>
      <c r="H54" s="32">
        <v>6.4</v>
      </c>
      <c r="I54" s="32">
        <v>7</v>
      </c>
      <c r="J54" s="32">
        <v>6.2</v>
      </c>
      <c r="K54" s="32">
        <v>5.2</v>
      </c>
      <c r="L54" s="32">
        <v>6.3</v>
      </c>
      <c r="M54" s="32">
        <v>7.5</v>
      </c>
      <c r="N54" s="96">
        <f>AVERAGE(B54:M54)</f>
        <v>7.1999999999999993</v>
      </c>
      <c r="P54" s="73">
        <v>2004</v>
      </c>
      <c r="Q54" s="32">
        <v>27.5</v>
      </c>
      <c r="R54" s="32">
        <v>30.6</v>
      </c>
      <c r="S54" s="32">
        <v>33.299999999999997</v>
      </c>
      <c r="T54" s="32">
        <v>28.1</v>
      </c>
      <c r="U54" s="32">
        <v>27.3</v>
      </c>
      <c r="V54" s="32">
        <v>27.1</v>
      </c>
      <c r="W54" s="32">
        <v>25.5</v>
      </c>
      <c r="X54" s="32">
        <v>27.2</v>
      </c>
      <c r="Y54" s="32">
        <v>24.4</v>
      </c>
      <c r="Z54" s="32">
        <v>24</v>
      </c>
      <c r="AA54" s="32">
        <v>23.2</v>
      </c>
      <c r="AB54" s="32">
        <v>26.7</v>
      </c>
      <c r="AC54" s="96">
        <f>AVERAGE(Q54:AB54)</f>
        <v>27.074999999999999</v>
      </c>
    </row>
    <row r="55" spans="1:29" x14ac:dyDescent="0.25">
      <c r="A55" s="2">
        <v>2005</v>
      </c>
      <c r="B55" s="32"/>
      <c r="C55" s="32"/>
      <c r="D55" s="32"/>
      <c r="E55" s="32">
        <v>9</v>
      </c>
      <c r="F55" s="32"/>
      <c r="G55" s="32">
        <v>5.6</v>
      </c>
      <c r="H55" s="32">
        <v>5.4</v>
      </c>
      <c r="I55" s="32">
        <v>6.8</v>
      </c>
      <c r="J55" s="32">
        <v>6.1</v>
      </c>
      <c r="K55" s="32">
        <v>6.9</v>
      </c>
      <c r="L55" s="32">
        <v>7.1</v>
      </c>
      <c r="M55" s="32">
        <v>6.4</v>
      </c>
      <c r="N55" s="96"/>
      <c r="P55" s="73">
        <v>2005</v>
      </c>
      <c r="Q55" s="32"/>
      <c r="R55" s="32"/>
      <c r="S55" s="32"/>
      <c r="T55" s="32">
        <v>30.2</v>
      </c>
      <c r="U55" s="32"/>
      <c r="V55" s="32">
        <v>24</v>
      </c>
      <c r="W55" s="32">
        <v>23.1</v>
      </c>
      <c r="X55" s="32">
        <v>26.3</v>
      </c>
      <c r="Y55" s="32">
        <v>25.5</v>
      </c>
      <c r="Z55" s="32">
        <v>28.2</v>
      </c>
      <c r="AA55" s="32">
        <v>25.5</v>
      </c>
      <c r="AB55" s="32">
        <v>25</v>
      </c>
      <c r="AC55" s="96"/>
    </row>
    <row r="56" spans="1:29" x14ac:dyDescent="0.25">
      <c r="A56" s="2">
        <v>2006</v>
      </c>
      <c r="B56" s="32">
        <v>6.9</v>
      </c>
      <c r="C56" s="32">
        <v>9.6999999999999993</v>
      </c>
      <c r="D56" s="32">
        <v>9.1999999999999993</v>
      </c>
      <c r="E56" s="32">
        <v>7.5</v>
      </c>
      <c r="F56" s="32">
        <v>6.2</v>
      </c>
      <c r="G56" s="32">
        <v>5.8</v>
      </c>
      <c r="H56" s="32">
        <v>6.1</v>
      </c>
      <c r="I56" s="32">
        <v>6</v>
      </c>
      <c r="J56" s="32">
        <v>5.9</v>
      </c>
      <c r="K56" s="32">
        <v>6.6</v>
      </c>
      <c r="L56" s="32">
        <v>6.6</v>
      </c>
      <c r="M56" s="32">
        <v>6.9</v>
      </c>
      <c r="N56" s="96">
        <f t="shared" ref="N56:N67" si="26">AVERAGE(B56:M56)</f>
        <v>6.9499999999999993</v>
      </c>
      <c r="P56" s="73">
        <v>2006</v>
      </c>
      <c r="Q56" s="32">
        <v>25.9</v>
      </c>
      <c r="R56" s="32">
        <v>32.4</v>
      </c>
      <c r="S56" s="32">
        <v>30.8</v>
      </c>
      <c r="T56" s="32">
        <v>28.9</v>
      </c>
      <c r="U56" s="32">
        <v>24.3</v>
      </c>
      <c r="V56" s="32">
        <v>23.7</v>
      </c>
      <c r="W56" s="32">
        <v>24.9</v>
      </c>
      <c r="X56" s="32">
        <v>26.7</v>
      </c>
      <c r="Y56" s="32">
        <v>23.9</v>
      </c>
      <c r="Z56" s="32">
        <v>26</v>
      </c>
      <c r="AA56" s="32">
        <v>23.6</v>
      </c>
      <c r="AB56" s="32">
        <v>26.4</v>
      </c>
      <c r="AC56" s="96">
        <f t="shared" ref="AC56:AC64" si="27">AVERAGE(Q56:AB56)</f>
        <v>26.458333333333332</v>
      </c>
    </row>
    <row r="57" spans="1:29" x14ac:dyDescent="0.25">
      <c r="A57" s="2">
        <v>2007</v>
      </c>
      <c r="B57" s="32">
        <v>5.7</v>
      </c>
      <c r="C57" s="32">
        <v>6.7</v>
      </c>
      <c r="D57" s="32">
        <v>6.3</v>
      </c>
      <c r="E57" s="32">
        <v>4.3</v>
      </c>
      <c r="F57" s="32">
        <v>3.4</v>
      </c>
      <c r="G57" s="32">
        <v>3.7</v>
      </c>
      <c r="H57" s="32">
        <v>3.9</v>
      </c>
      <c r="I57" s="32">
        <v>3.5</v>
      </c>
      <c r="J57" s="32">
        <v>3.6</v>
      </c>
      <c r="K57" s="32">
        <v>4.2</v>
      </c>
      <c r="L57" s="32">
        <v>3.9</v>
      </c>
      <c r="M57" s="32">
        <v>3.9</v>
      </c>
      <c r="N57" s="96">
        <f t="shared" si="26"/>
        <v>4.4249999999999998</v>
      </c>
      <c r="P57" s="73">
        <v>2007</v>
      </c>
      <c r="Q57" s="32">
        <v>18.7</v>
      </c>
      <c r="R57" s="32">
        <v>20.6</v>
      </c>
      <c r="S57" s="32">
        <v>20.100000000000001</v>
      </c>
      <c r="T57" s="32">
        <v>16.3</v>
      </c>
      <c r="U57" s="32">
        <v>12</v>
      </c>
      <c r="V57" s="32">
        <v>14.2</v>
      </c>
      <c r="W57" s="32">
        <v>14.7</v>
      </c>
      <c r="X57" s="32">
        <v>13.7</v>
      </c>
      <c r="Y57" s="32">
        <v>14.6</v>
      </c>
      <c r="Z57" s="32">
        <v>16.7</v>
      </c>
      <c r="AA57" s="32">
        <v>14.8</v>
      </c>
      <c r="AB57" s="32">
        <v>15.4</v>
      </c>
      <c r="AC57" s="96">
        <f t="shared" si="27"/>
        <v>15.983333333333334</v>
      </c>
    </row>
    <row r="58" spans="1:29" x14ac:dyDescent="0.25">
      <c r="A58" s="2">
        <v>2008</v>
      </c>
      <c r="B58" s="32">
        <v>8.1999999999999993</v>
      </c>
      <c r="C58" s="32">
        <v>8.8000000000000007</v>
      </c>
      <c r="D58" s="32">
        <v>8.9</v>
      </c>
      <c r="E58" s="32">
        <v>8.6</v>
      </c>
      <c r="F58" s="32">
        <v>7.2</v>
      </c>
      <c r="G58" s="32">
        <v>5.3</v>
      </c>
      <c r="H58" s="32">
        <v>5.9</v>
      </c>
      <c r="I58" s="32">
        <v>5.9</v>
      </c>
      <c r="J58" s="32">
        <v>5.9</v>
      </c>
      <c r="K58" s="32">
        <v>6.2</v>
      </c>
      <c r="L58" s="32">
        <v>6.6</v>
      </c>
      <c r="M58" s="32">
        <v>6</v>
      </c>
      <c r="N58" s="96">
        <f t="shared" si="26"/>
        <v>6.958333333333333</v>
      </c>
      <c r="P58" s="73">
        <v>2008</v>
      </c>
      <c r="Q58" s="32">
        <v>29</v>
      </c>
      <c r="R58" s="32">
        <v>28.8</v>
      </c>
      <c r="S58" s="32">
        <v>29.9</v>
      </c>
      <c r="T58" s="32">
        <v>30.2</v>
      </c>
      <c r="U58" s="32">
        <v>25.8</v>
      </c>
      <c r="V58" s="32">
        <v>23.1</v>
      </c>
      <c r="W58" s="32">
        <v>23.6</v>
      </c>
      <c r="X58" s="32">
        <v>24.4</v>
      </c>
      <c r="Y58" s="32">
        <v>22.9</v>
      </c>
      <c r="Z58" s="32">
        <v>25.4</v>
      </c>
      <c r="AA58" s="32">
        <v>25.2</v>
      </c>
      <c r="AB58" s="32">
        <v>24.8</v>
      </c>
      <c r="AC58" s="96">
        <f t="shared" si="27"/>
        <v>26.091666666666665</v>
      </c>
    </row>
    <row r="59" spans="1:29" x14ac:dyDescent="0.25">
      <c r="A59" s="2">
        <v>2009</v>
      </c>
      <c r="B59" s="32">
        <v>7.7</v>
      </c>
      <c r="C59" s="32">
        <v>9.3000000000000007</v>
      </c>
      <c r="D59" s="32">
        <v>8.8000000000000007</v>
      </c>
      <c r="E59" s="32">
        <v>8.6</v>
      </c>
      <c r="F59" s="32">
        <v>5.9</v>
      </c>
      <c r="G59" s="32">
        <v>5.2</v>
      </c>
      <c r="H59" s="32">
        <v>6.1</v>
      </c>
      <c r="I59" s="32">
        <v>6.1</v>
      </c>
      <c r="J59" s="32">
        <v>6.2</v>
      </c>
      <c r="K59" s="32">
        <v>5.6</v>
      </c>
      <c r="L59" s="32">
        <v>5.8</v>
      </c>
      <c r="M59" s="32">
        <v>6.9</v>
      </c>
      <c r="N59" s="96">
        <f t="shared" si="26"/>
        <v>6.8500000000000005</v>
      </c>
      <c r="P59" s="73">
        <v>2009</v>
      </c>
      <c r="Q59" s="32">
        <v>26.6</v>
      </c>
      <c r="R59" s="32">
        <v>31.9</v>
      </c>
      <c r="S59" s="32">
        <v>31.5</v>
      </c>
      <c r="T59" s="32">
        <v>29.5</v>
      </c>
      <c r="U59" s="32">
        <v>25.3</v>
      </c>
      <c r="V59" s="32">
        <v>23.3</v>
      </c>
      <c r="W59" s="32">
        <v>25.4</v>
      </c>
      <c r="X59" s="32">
        <v>25.5</v>
      </c>
      <c r="Y59" s="32">
        <v>26</v>
      </c>
      <c r="Z59" s="32">
        <v>24.7</v>
      </c>
      <c r="AA59" s="32">
        <v>22.7</v>
      </c>
      <c r="AB59" s="32">
        <v>24.4</v>
      </c>
      <c r="AC59" s="96">
        <f t="shared" si="27"/>
        <v>26.400000000000002</v>
      </c>
    </row>
    <row r="60" spans="1:29" x14ac:dyDescent="0.25">
      <c r="A60" s="2">
        <v>2010</v>
      </c>
      <c r="B60" s="32">
        <v>9.3000000000000007</v>
      </c>
      <c r="C60" s="32">
        <v>9.5</v>
      </c>
      <c r="D60" s="32">
        <v>9.6999999999999993</v>
      </c>
      <c r="E60" s="32">
        <v>6.6</v>
      </c>
      <c r="F60" s="32">
        <v>6.8</v>
      </c>
      <c r="G60" s="32">
        <v>5.7</v>
      </c>
      <c r="H60" s="32">
        <v>5.0999999999999996</v>
      </c>
      <c r="I60" s="32">
        <v>5.3</v>
      </c>
      <c r="J60" s="32">
        <v>6.2</v>
      </c>
      <c r="K60" s="32">
        <v>5.5</v>
      </c>
      <c r="L60" s="32">
        <v>5.9</v>
      </c>
      <c r="M60" s="32">
        <v>8.3000000000000007</v>
      </c>
      <c r="N60" s="96">
        <f t="shared" si="26"/>
        <v>6.9916666666666671</v>
      </c>
      <c r="P60" s="73">
        <v>2010</v>
      </c>
      <c r="Q60" s="32">
        <v>31.3</v>
      </c>
      <c r="R60" s="32">
        <v>30.4</v>
      </c>
      <c r="S60" s="32">
        <v>31</v>
      </c>
      <c r="T60" s="32">
        <v>24.3</v>
      </c>
      <c r="U60" s="32">
        <v>25.4</v>
      </c>
      <c r="V60" s="32">
        <v>22.5</v>
      </c>
      <c r="W60" s="32">
        <v>22.8</v>
      </c>
      <c r="X60" s="32">
        <v>23.9</v>
      </c>
      <c r="Y60" s="32">
        <v>25.7</v>
      </c>
      <c r="Z60" s="32">
        <v>23.7</v>
      </c>
      <c r="AA60" s="32">
        <v>23.4</v>
      </c>
      <c r="AB60" s="32">
        <v>29.5</v>
      </c>
      <c r="AC60" s="96">
        <f t="shared" si="27"/>
        <v>26.158333333333331</v>
      </c>
    </row>
    <row r="61" spans="1:29" x14ac:dyDescent="0.25">
      <c r="A61" s="2">
        <v>2011</v>
      </c>
      <c r="B61" s="32">
        <v>9.5</v>
      </c>
      <c r="C61" s="32">
        <v>9.1</v>
      </c>
      <c r="D61" s="32">
        <v>9.9</v>
      </c>
      <c r="E61" s="32">
        <v>7.8</v>
      </c>
      <c r="F61" s="32">
        <v>6.8</v>
      </c>
      <c r="G61" s="32">
        <v>7.2</v>
      </c>
      <c r="H61" s="32">
        <v>7.2</v>
      </c>
      <c r="I61" s="32">
        <v>6.8</v>
      </c>
      <c r="J61" s="32">
        <v>5.6</v>
      </c>
      <c r="K61" s="32">
        <v>7.5</v>
      </c>
      <c r="L61" s="32">
        <v>7</v>
      </c>
      <c r="M61" s="32">
        <v>8.4</v>
      </c>
      <c r="N61" s="96">
        <f t="shared" si="26"/>
        <v>7.7333333333333334</v>
      </c>
      <c r="P61" s="73">
        <v>2011</v>
      </c>
      <c r="Q61" s="32">
        <v>27.8</v>
      </c>
      <c r="R61" s="32">
        <v>28.1</v>
      </c>
      <c r="S61" s="32">
        <v>30.7</v>
      </c>
      <c r="T61" s="32">
        <v>25.1</v>
      </c>
      <c r="U61" s="32">
        <v>21.8</v>
      </c>
      <c r="V61" s="32">
        <v>24.8</v>
      </c>
      <c r="W61" s="32">
        <v>25.1</v>
      </c>
      <c r="X61" s="32">
        <v>28.2</v>
      </c>
      <c r="Y61" s="32">
        <v>26.4</v>
      </c>
      <c r="Z61" s="32">
        <v>29.4</v>
      </c>
      <c r="AA61" s="32">
        <v>25</v>
      </c>
      <c r="AB61" s="32">
        <v>29.6</v>
      </c>
      <c r="AC61" s="96">
        <f t="shared" si="27"/>
        <v>26.833333333333339</v>
      </c>
    </row>
    <row r="62" spans="1:29" x14ac:dyDescent="0.25">
      <c r="A62" s="2">
        <v>2012</v>
      </c>
      <c r="B62" s="32">
        <v>10.4</v>
      </c>
      <c r="C62" s="32">
        <v>11.8</v>
      </c>
      <c r="D62" s="32">
        <v>12.8</v>
      </c>
      <c r="E62" s="32">
        <v>8</v>
      </c>
      <c r="F62" s="32">
        <v>7.4</v>
      </c>
      <c r="G62" s="32">
        <v>6.6</v>
      </c>
      <c r="H62" s="32">
        <v>7.7</v>
      </c>
      <c r="I62" s="32">
        <v>6.6</v>
      </c>
      <c r="J62" s="32">
        <v>6</v>
      </c>
      <c r="K62" s="32">
        <v>7.2</v>
      </c>
      <c r="L62" s="32">
        <v>7.3</v>
      </c>
      <c r="M62" s="32">
        <v>7.5</v>
      </c>
      <c r="N62" s="96">
        <f t="shared" si="26"/>
        <v>8.2750000000000004</v>
      </c>
      <c r="P62" s="73">
        <v>2012</v>
      </c>
      <c r="Q62" s="32">
        <v>32.700000000000003</v>
      </c>
      <c r="R62" s="32">
        <v>35.5</v>
      </c>
      <c r="S62" s="32">
        <v>38.6</v>
      </c>
      <c r="T62" s="32">
        <v>35.299999999999997</v>
      </c>
      <c r="U62" s="32">
        <v>42.5</v>
      </c>
      <c r="V62" s="32">
        <v>27.8</v>
      </c>
      <c r="W62" s="32">
        <v>31.1</v>
      </c>
      <c r="X62" s="32">
        <v>28.1</v>
      </c>
      <c r="Y62" s="32">
        <v>29.7</v>
      </c>
      <c r="Z62" s="32">
        <v>28</v>
      </c>
      <c r="AA62" s="32">
        <v>28.2</v>
      </c>
      <c r="AB62" s="32">
        <v>29</v>
      </c>
      <c r="AC62" s="96">
        <f t="shared" si="27"/>
        <v>32.208333333333336</v>
      </c>
    </row>
    <row r="63" spans="1:29" x14ac:dyDescent="0.25">
      <c r="A63" s="2">
        <v>2013</v>
      </c>
      <c r="B63" s="32">
        <v>10.5</v>
      </c>
      <c r="C63" s="32">
        <v>10.7</v>
      </c>
      <c r="D63" s="32">
        <v>11.5</v>
      </c>
      <c r="E63" s="32">
        <v>9.5</v>
      </c>
      <c r="F63" s="32">
        <v>7.9</v>
      </c>
      <c r="G63" s="32">
        <v>6.1</v>
      </c>
      <c r="H63" s="32">
        <v>6.2</v>
      </c>
      <c r="I63" s="32">
        <v>6</v>
      </c>
      <c r="J63" s="32">
        <v>4.7</v>
      </c>
      <c r="K63" s="32">
        <v>5.3</v>
      </c>
      <c r="L63" s="32">
        <v>5.4</v>
      </c>
      <c r="M63" s="32">
        <v>6.9</v>
      </c>
      <c r="N63" s="96">
        <f t="shared" si="26"/>
        <v>7.5583333333333345</v>
      </c>
      <c r="P63" s="73">
        <v>2013</v>
      </c>
      <c r="Q63" s="32">
        <v>35.5</v>
      </c>
      <c r="R63" s="32">
        <v>34.9</v>
      </c>
      <c r="S63" s="32">
        <v>37.1</v>
      </c>
      <c r="T63" s="32">
        <v>32.4</v>
      </c>
      <c r="U63" s="32">
        <v>28.7</v>
      </c>
      <c r="V63" s="32">
        <v>26.8</v>
      </c>
      <c r="W63" s="32">
        <v>27.1</v>
      </c>
      <c r="X63" s="32">
        <v>27.4</v>
      </c>
      <c r="Y63" s="32">
        <v>24.8</v>
      </c>
      <c r="Z63" s="32">
        <v>25.8</v>
      </c>
      <c r="AA63" s="32">
        <v>24.4</v>
      </c>
      <c r="AB63" s="32">
        <v>26.8</v>
      </c>
      <c r="AC63" s="96">
        <f t="shared" si="27"/>
        <v>29.308333333333334</v>
      </c>
    </row>
    <row r="64" spans="1:29" x14ac:dyDescent="0.25">
      <c r="A64" s="2">
        <v>2014</v>
      </c>
      <c r="B64" s="32">
        <v>10.15</v>
      </c>
      <c r="C64" s="32">
        <v>11.86</v>
      </c>
      <c r="D64" s="32">
        <v>11.21</v>
      </c>
      <c r="E64" s="32">
        <v>10.77</v>
      </c>
      <c r="F64" s="32">
        <v>6.41</v>
      </c>
      <c r="G64" s="32">
        <v>7.29</v>
      </c>
      <c r="H64" s="32">
        <v>8.31</v>
      </c>
      <c r="I64" s="32">
        <v>6.91</v>
      </c>
      <c r="J64" s="32">
        <v>5.53</v>
      </c>
      <c r="K64" s="32">
        <v>7.06</v>
      </c>
      <c r="L64" s="32">
        <v>6.59</v>
      </c>
      <c r="M64" s="32">
        <v>7.88</v>
      </c>
      <c r="N64" s="96">
        <f t="shared" si="26"/>
        <v>8.3308333333333326</v>
      </c>
      <c r="P64" s="73">
        <v>2014</v>
      </c>
      <c r="Q64" s="32">
        <v>34.119999999999997</v>
      </c>
      <c r="R64" s="32">
        <v>36.729999999999997</v>
      </c>
      <c r="S64" s="32">
        <v>36.35</v>
      </c>
      <c r="T64" s="32">
        <v>34.340000000000003</v>
      </c>
      <c r="U64" s="32">
        <v>26.66</v>
      </c>
      <c r="V64" s="32">
        <v>27.11</v>
      </c>
      <c r="W64" s="32">
        <v>31.58</v>
      </c>
      <c r="X64" s="32">
        <v>27.28</v>
      </c>
      <c r="Y64" s="32">
        <v>25.96</v>
      </c>
      <c r="Z64" s="32">
        <v>27.72</v>
      </c>
      <c r="AA64" s="32">
        <v>27.06</v>
      </c>
      <c r="AB64" s="32">
        <v>28.61</v>
      </c>
      <c r="AC64" s="96">
        <f t="shared" si="27"/>
        <v>30.293333333333337</v>
      </c>
    </row>
    <row r="65" spans="1:29" x14ac:dyDescent="0.25">
      <c r="A65" s="2">
        <v>2015</v>
      </c>
      <c r="B65" s="32"/>
      <c r="C65" s="32"/>
      <c r="D65" s="32">
        <v>13.228</v>
      </c>
      <c r="E65" s="32">
        <v>10.754</v>
      </c>
      <c r="F65" s="32">
        <v>9.8729999999999993</v>
      </c>
      <c r="G65" s="32">
        <v>9.5969999999999995</v>
      </c>
      <c r="H65" s="32">
        <v>11.042</v>
      </c>
      <c r="I65" s="32">
        <v>9.5579999999999998</v>
      </c>
      <c r="J65" s="32">
        <v>7.8120000000000003</v>
      </c>
      <c r="K65" s="32">
        <v>7.0220000000000002</v>
      </c>
      <c r="L65" s="32">
        <v>7.1420000000000003</v>
      </c>
      <c r="M65" s="32">
        <v>9.6820000000000004</v>
      </c>
      <c r="P65" s="73">
        <v>2015</v>
      </c>
      <c r="Q65" s="32"/>
      <c r="R65" s="32"/>
      <c r="S65" s="32">
        <v>24.827999999999999</v>
      </c>
      <c r="T65" s="32">
        <v>21.972000000000001</v>
      </c>
      <c r="U65" s="32">
        <v>19.812000000000001</v>
      </c>
      <c r="V65" s="32">
        <v>18.948</v>
      </c>
      <c r="W65" s="32">
        <v>19.399999999999999</v>
      </c>
      <c r="X65" s="32">
        <v>18.835999999999999</v>
      </c>
      <c r="Y65" s="32">
        <v>17.207999999999998</v>
      </c>
      <c r="Z65" s="32">
        <v>17.164000000000001</v>
      </c>
      <c r="AA65" s="32">
        <v>17.423999999999999</v>
      </c>
      <c r="AB65" s="32">
        <v>19.021999999999998</v>
      </c>
    </row>
    <row r="66" spans="1:29" x14ac:dyDescent="0.25">
      <c r="A66" s="2">
        <v>2016</v>
      </c>
      <c r="B66" s="32">
        <v>11.26</v>
      </c>
      <c r="C66" s="32">
        <v>14.132999999999999</v>
      </c>
      <c r="D66" s="32">
        <v>12.455</v>
      </c>
      <c r="E66" s="32">
        <v>10.641999999999999</v>
      </c>
      <c r="F66" s="32">
        <v>8.0690000000000008</v>
      </c>
      <c r="G66" s="32">
        <v>6.8209999999999997</v>
      </c>
      <c r="H66" s="32">
        <v>8.1340000000000003</v>
      </c>
      <c r="I66" s="32">
        <v>7.48</v>
      </c>
      <c r="J66" s="32">
        <v>7.3810000000000002</v>
      </c>
      <c r="K66" s="32">
        <v>7.0549999999999997</v>
      </c>
      <c r="L66" s="32">
        <v>6.8330000000000002</v>
      </c>
      <c r="M66" s="32">
        <v>7.55</v>
      </c>
      <c r="N66" s="96">
        <f t="shared" si="26"/>
        <v>8.9844166666666663</v>
      </c>
      <c r="P66" s="73">
        <v>2016</v>
      </c>
      <c r="Q66" s="32">
        <v>22.239000000000001</v>
      </c>
      <c r="R66" s="32">
        <v>26.28</v>
      </c>
      <c r="S66" s="32">
        <v>23.609000000000002</v>
      </c>
      <c r="T66" s="32">
        <v>21.228000000000002</v>
      </c>
      <c r="U66" s="32">
        <v>18.151</v>
      </c>
      <c r="V66" s="32">
        <v>16.969000000000001</v>
      </c>
      <c r="W66" s="32">
        <v>16.687999999999999</v>
      </c>
      <c r="X66" s="32">
        <v>16.954999999999998</v>
      </c>
      <c r="Y66" s="32">
        <v>17.315999999999999</v>
      </c>
      <c r="Z66" s="32">
        <v>16.12</v>
      </c>
      <c r="AA66" s="32">
        <v>16.477</v>
      </c>
      <c r="AB66" s="32">
        <v>16.363</v>
      </c>
      <c r="AC66" s="96">
        <f t="shared" ref="AC66:AC67" si="28">AVERAGE(Q66:AB66)</f>
        <v>19.032916666666669</v>
      </c>
    </row>
    <row r="67" spans="1:29" x14ac:dyDescent="0.25">
      <c r="A67" s="2">
        <v>2017</v>
      </c>
      <c r="B67" s="32">
        <v>10.026999999999999</v>
      </c>
      <c r="C67" s="32">
        <v>11.465999999999999</v>
      </c>
      <c r="D67" s="32">
        <v>11.523999999999999</v>
      </c>
      <c r="E67" s="32">
        <v>9.43</v>
      </c>
      <c r="F67" s="32">
        <v>7.2309999999999999</v>
      </c>
      <c r="G67" s="32">
        <v>6.6609999999999996</v>
      </c>
      <c r="H67" s="32">
        <v>7.7859999999999996</v>
      </c>
      <c r="I67" s="32">
        <v>6.9989999999999997</v>
      </c>
      <c r="J67" s="32">
        <v>6.6040000000000001</v>
      </c>
      <c r="K67" s="32">
        <v>7.8719999999999999</v>
      </c>
      <c r="L67" s="32">
        <v>7.3390000000000004</v>
      </c>
      <c r="M67" s="32">
        <v>9.3699999999999992</v>
      </c>
      <c r="N67" s="96">
        <f t="shared" si="26"/>
        <v>8.5257500000000004</v>
      </c>
      <c r="P67" s="73">
        <v>2017</v>
      </c>
      <c r="Q67" s="32">
        <v>20.584</v>
      </c>
      <c r="R67" s="32">
        <v>22.6</v>
      </c>
      <c r="S67" s="32">
        <v>23.260999999999999</v>
      </c>
      <c r="T67" s="32">
        <v>18.792000000000002</v>
      </c>
      <c r="U67" s="32">
        <v>16.573</v>
      </c>
      <c r="V67" s="32">
        <v>15.612</v>
      </c>
      <c r="W67" s="32">
        <v>17.106000000000002</v>
      </c>
      <c r="X67" s="32">
        <v>16.440000000000001</v>
      </c>
      <c r="Y67" s="32">
        <v>14.94</v>
      </c>
      <c r="Z67" s="32">
        <v>17.577000000000002</v>
      </c>
      <c r="AA67" s="32">
        <v>17.266999999999999</v>
      </c>
      <c r="AB67" s="32">
        <v>16.731000000000002</v>
      </c>
      <c r="AC67" s="96">
        <f t="shared" si="28"/>
        <v>18.123583333333332</v>
      </c>
    </row>
    <row r="68" spans="1:29" x14ac:dyDescent="0.25">
      <c r="A68" s="2">
        <v>2018</v>
      </c>
      <c r="B68" s="32">
        <v>8.9019999999999992</v>
      </c>
      <c r="C68" s="32">
        <v>11.260999999999999</v>
      </c>
      <c r="D68" s="32">
        <v>12.47</v>
      </c>
      <c r="E68"/>
      <c r="F68"/>
      <c r="G68"/>
      <c r="H68"/>
      <c r="I68"/>
      <c r="J68"/>
      <c r="K68"/>
      <c r="L68"/>
      <c r="M68"/>
      <c r="P68" s="73">
        <v>2018</v>
      </c>
      <c r="Q68" s="32">
        <v>17.565000000000001</v>
      </c>
      <c r="R68" s="32">
        <v>20.68</v>
      </c>
      <c r="S68" s="32">
        <v>23.597000000000001</v>
      </c>
      <c r="T68"/>
      <c r="U68"/>
      <c r="V68"/>
      <c r="W68"/>
      <c r="X68"/>
      <c r="Y68"/>
      <c r="Z68"/>
      <c r="AA68"/>
      <c r="AB68"/>
    </row>
    <row r="69" spans="1:29" x14ac:dyDescent="0.25">
      <c r="A69" s="2">
        <v>2019</v>
      </c>
      <c r="B69" s="32"/>
      <c r="C69" s="32"/>
      <c r="D69" s="32"/>
      <c r="E69" s="32"/>
      <c r="F69" s="32"/>
      <c r="G69" s="32"/>
      <c r="H69" s="32">
        <v>6.101</v>
      </c>
      <c r="I69" s="32">
        <v>5.3769999999999998</v>
      </c>
      <c r="J69" s="32">
        <v>5.7679999999999998</v>
      </c>
      <c r="K69" s="32">
        <v>5.0780000000000003</v>
      </c>
      <c r="L69" s="32">
        <v>5.3780000000000001</v>
      </c>
      <c r="M69" s="32">
        <v>5.6719999999999997</v>
      </c>
      <c r="N69" s="96"/>
      <c r="P69" s="73">
        <v>2019</v>
      </c>
      <c r="Q69" s="32"/>
      <c r="R69" s="32"/>
      <c r="S69" s="32"/>
      <c r="T69" s="32"/>
      <c r="U69" s="32"/>
      <c r="V69" s="32"/>
      <c r="W69" s="32">
        <v>13.872</v>
      </c>
      <c r="X69" s="32">
        <v>14.156000000000001</v>
      </c>
      <c r="Y69" s="32">
        <v>13.464</v>
      </c>
      <c r="Z69" s="32">
        <v>14.458</v>
      </c>
      <c r="AA69" s="32">
        <v>14.423999999999999</v>
      </c>
      <c r="AB69" s="32">
        <v>13.785</v>
      </c>
    </row>
    <row r="70" spans="1:29" x14ac:dyDescent="0.25">
      <c r="A70" s="2">
        <v>2020</v>
      </c>
      <c r="B70" s="32">
        <v>7.9550000000000001</v>
      </c>
      <c r="C70" s="32">
        <v>9.6039999999999992</v>
      </c>
      <c r="D70" s="32">
        <v>9.5079999999999991</v>
      </c>
      <c r="E70" s="32">
        <v>7.0129999999999999</v>
      </c>
      <c r="F70" s="32">
        <v>5.4180000000000001</v>
      </c>
      <c r="G70" s="32">
        <v>4.7699999999999996</v>
      </c>
      <c r="H70" s="32">
        <v>4.9089999999999998</v>
      </c>
      <c r="I70" s="32">
        <v>5.157</v>
      </c>
      <c r="J70" s="32">
        <v>4.819</v>
      </c>
      <c r="K70" s="32">
        <v>5.4260000000000002</v>
      </c>
      <c r="L70" s="32">
        <v>6.3789999999999996</v>
      </c>
      <c r="M70" s="32">
        <v>5.76</v>
      </c>
      <c r="N70" s="96">
        <f t="shared" ref="N70" si="29">AVERAGE(B70:M70)</f>
        <v>6.3931666666666684</v>
      </c>
      <c r="P70" s="73">
        <v>2020</v>
      </c>
      <c r="Q70" s="32">
        <v>17.129000000000001</v>
      </c>
      <c r="R70" s="32">
        <v>19.861999999999998</v>
      </c>
      <c r="S70" s="32">
        <v>20.032</v>
      </c>
      <c r="T70" s="32">
        <v>16.295999999999999</v>
      </c>
      <c r="U70" s="32">
        <v>14.76</v>
      </c>
      <c r="V70" s="32">
        <v>12</v>
      </c>
      <c r="W70" s="32">
        <v>13.32</v>
      </c>
      <c r="X70" s="32">
        <v>13.006</v>
      </c>
      <c r="Y70" s="32">
        <v>13.907999999999999</v>
      </c>
      <c r="Z70" s="32">
        <v>13.111000000000001</v>
      </c>
      <c r="AA70" s="32">
        <v>14.004</v>
      </c>
      <c r="AB70" s="32">
        <v>13.645</v>
      </c>
      <c r="AC70" s="96">
        <f t="shared" ref="AC70" si="30">AVERAGE(Q70:AB70)</f>
        <v>15.089416666666665</v>
      </c>
    </row>
    <row r="72" spans="1:29" x14ac:dyDescent="0.25">
      <c r="A72" s="25" t="s">
        <v>96</v>
      </c>
      <c r="B72" s="32">
        <f t="shared" ref="B72:N72" si="31">AVERAGE(B26:B70)</f>
        <v>8.8879523809523793</v>
      </c>
      <c r="C72" s="32">
        <f t="shared" si="31"/>
        <v>10.088390243902438</v>
      </c>
      <c r="D72" s="32">
        <f t="shared" si="31"/>
        <v>10.304642857142856</v>
      </c>
      <c r="E72" s="32">
        <f t="shared" si="31"/>
        <v>8.8359285714285729</v>
      </c>
      <c r="F72" s="32">
        <f t="shared" si="31"/>
        <v>7.0928809523809537</v>
      </c>
      <c r="G72" s="32">
        <f t="shared" si="31"/>
        <v>6.3218372093023225</v>
      </c>
      <c r="H72" s="32">
        <f t="shared" si="31"/>
        <v>6.7995813953488362</v>
      </c>
      <c r="I72" s="32">
        <f t="shared" si="31"/>
        <v>6.5809534883720957</v>
      </c>
      <c r="J72" s="32">
        <f t="shared" si="31"/>
        <v>6.1812857142857141</v>
      </c>
      <c r="K72" s="32">
        <f t="shared" si="31"/>
        <v>6.2574523809523797</v>
      </c>
      <c r="L72" s="32">
        <f t="shared" si="31"/>
        <v>6.3871666666666682</v>
      </c>
      <c r="M72" s="32">
        <f t="shared" si="31"/>
        <v>6.971761904761907</v>
      </c>
      <c r="N72" s="96">
        <f t="shared" si="31"/>
        <v>7.5326973684210543</v>
      </c>
      <c r="P72" s="97" t="s">
        <v>96</v>
      </c>
      <c r="Q72" s="32">
        <f t="shared" ref="Q72:AC72" si="32">AVERAGE(Q26:Q70)</f>
        <v>25.731833333333331</v>
      </c>
      <c r="R72" s="32">
        <f t="shared" si="32"/>
        <v>28.540292682926829</v>
      </c>
      <c r="S72" s="32">
        <f t="shared" si="32"/>
        <v>28.992309523809507</v>
      </c>
      <c r="T72" s="32">
        <f t="shared" si="32"/>
        <v>26.398285714285716</v>
      </c>
      <c r="U72" s="32">
        <f t="shared" si="32"/>
        <v>22.801333333333325</v>
      </c>
      <c r="V72" s="32">
        <f t="shared" si="32"/>
        <v>21.319511627906977</v>
      </c>
      <c r="W72" s="32">
        <f t="shared" si="32"/>
        <v>22.180604651162788</v>
      </c>
      <c r="X72" s="32">
        <f t="shared" si="32"/>
        <v>22.220302325581397</v>
      </c>
      <c r="Y72" s="32">
        <f t="shared" si="32"/>
        <v>21.618952380952383</v>
      </c>
      <c r="Z72" s="32">
        <f t="shared" si="32"/>
        <v>21.779761904761905</v>
      </c>
      <c r="AA72" s="32">
        <f t="shared" si="32"/>
        <v>21.532285714285713</v>
      </c>
      <c r="AB72" s="32">
        <f t="shared" si="32"/>
        <v>22.629904761904761</v>
      </c>
      <c r="AC72" s="96">
        <f t="shared" si="32"/>
        <v>24.283708333333333</v>
      </c>
    </row>
    <row r="73" spans="1:29" x14ac:dyDescent="0.25">
      <c r="A73" s="25" t="s">
        <v>97</v>
      </c>
      <c r="B73" s="32">
        <f t="shared" ref="B73:N73" si="33">STDEV(B26:B70)</f>
        <v>2.0666879471385782</v>
      </c>
      <c r="C73" s="32">
        <f t="shared" si="33"/>
        <v>2.4158179554557559</v>
      </c>
      <c r="D73" s="32">
        <f t="shared" si="33"/>
        <v>2.5415510131147858</v>
      </c>
      <c r="E73" s="32">
        <f t="shared" si="33"/>
        <v>2.3669370594829915</v>
      </c>
      <c r="F73" s="32">
        <f t="shared" si="33"/>
        <v>1.5968623686800205</v>
      </c>
      <c r="G73" s="32">
        <f t="shared" si="33"/>
        <v>1.2390709447814463</v>
      </c>
      <c r="H73" s="32">
        <f t="shared" si="33"/>
        <v>1.595386879972539</v>
      </c>
      <c r="I73" s="32">
        <f t="shared" si="33"/>
        <v>1.4366946514811887</v>
      </c>
      <c r="J73" s="32">
        <f t="shared" si="33"/>
        <v>1.3739252701961719</v>
      </c>
      <c r="K73" s="32">
        <f t="shared" si="33"/>
        <v>1.1263065086093</v>
      </c>
      <c r="L73" s="32">
        <f t="shared" si="33"/>
        <v>1.5139504279777347</v>
      </c>
      <c r="M73" s="32">
        <f t="shared" si="33"/>
        <v>1.8812594225939954</v>
      </c>
      <c r="N73" s="96">
        <f t="shared" si="33"/>
        <v>1.4841230980879407</v>
      </c>
      <c r="P73" s="97" t="s">
        <v>97</v>
      </c>
      <c r="Q73" s="32">
        <f t="shared" ref="Q73:AC73" si="34">STDEV(Q26:Q70)</f>
        <v>6.8758433306853615</v>
      </c>
      <c r="R73" s="32">
        <f t="shared" si="34"/>
        <v>6.8960354198767924</v>
      </c>
      <c r="S73" s="32">
        <f t="shared" si="34"/>
        <v>7.004287946220277</v>
      </c>
      <c r="T73" s="32">
        <f t="shared" si="34"/>
        <v>6.9638837015748019</v>
      </c>
      <c r="U73" s="32">
        <f t="shared" si="34"/>
        <v>7.0621422841993775</v>
      </c>
      <c r="V73" s="32">
        <f t="shared" si="34"/>
        <v>6.0347062475243458</v>
      </c>
      <c r="W73" s="32">
        <f t="shared" si="34"/>
        <v>6.4908162012974495</v>
      </c>
      <c r="X73" s="32">
        <f t="shared" si="34"/>
        <v>6.5399293156762814</v>
      </c>
      <c r="Y73" s="32">
        <f t="shared" si="34"/>
        <v>6.0748457651900782</v>
      </c>
      <c r="Z73" s="32">
        <f t="shared" si="34"/>
        <v>6.2796642515869809</v>
      </c>
      <c r="AA73" s="32">
        <f t="shared" si="34"/>
        <v>6.0490721049604383</v>
      </c>
      <c r="AB73" s="32">
        <f t="shared" si="34"/>
        <v>6.6674604878141066</v>
      </c>
      <c r="AC73" s="96">
        <f t="shared" si="34"/>
        <v>6.2516761036850399</v>
      </c>
    </row>
    <row r="74" spans="1:29" x14ac:dyDescent="0.25">
      <c r="A74" s="25" t="s">
        <v>98</v>
      </c>
      <c r="B74" s="32">
        <f t="shared" ref="B74:N74" si="35">B73/B72*100</f>
        <v>23.252689242211314</v>
      </c>
      <c r="C74" s="32">
        <f t="shared" si="35"/>
        <v>23.946515718064234</v>
      </c>
      <c r="D74" s="32">
        <f t="shared" si="35"/>
        <v>24.664134879289506</v>
      </c>
      <c r="E74" s="32">
        <f t="shared" si="35"/>
        <v>26.787643656792376</v>
      </c>
      <c r="F74" s="32">
        <f t="shared" si="35"/>
        <v>22.51359326909304</v>
      </c>
      <c r="G74" s="32">
        <f t="shared" si="35"/>
        <v>19.599855291404918</v>
      </c>
      <c r="H74" s="32">
        <f t="shared" si="35"/>
        <v>23.463016136020407</v>
      </c>
      <c r="I74" s="32">
        <f t="shared" si="35"/>
        <v>21.831101739583609</v>
      </c>
      <c r="J74" s="32">
        <f t="shared" si="35"/>
        <v>22.227176249446956</v>
      </c>
      <c r="K74" s="32">
        <f t="shared" si="35"/>
        <v>17.999441946018884</v>
      </c>
      <c r="L74" s="32">
        <f t="shared" si="35"/>
        <v>23.703004900102826</v>
      </c>
      <c r="M74" s="32">
        <f t="shared" si="35"/>
        <v>26.983988384758849</v>
      </c>
      <c r="N74" s="96">
        <f t="shared" si="35"/>
        <v>19.702412369701122</v>
      </c>
      <c r="P74" s="97" t="s">
        <v>98</v>
      </c>
      <c r="Q74" s="32">
        <f t="shared" ref="Q74:AC74" si="36">Q73/Q72*100</f>
        <v>26.721156015643508</v>
      </c>
      <c r="R74" s="32">
        <f t="shared" si="36"/>
        <v>24.162455152403147</v>
      </c>
      <c r="S74" s="32">
        <f t="shared" si="36"/>
        <v>24.159123785802951</v>
      </c>
      <c r="T74" s="32">
        <f t="shared" si="36"/>
        <v>26.380060345381523</v>
      </c>
      <c r="U74" s="32">
        <f t="shared" si="36"/>
        <v>30.972497006897466</v>
      </c>
      <c r="V74" s="32">
        <f t="shared" si="36"/>
        <v>28.306024794794034</v>
      </c>
      <c r="W74" s="32">
        <f t="shared" si="36"/>
        <v>29.263477273858612</v>
      </c>
      <c r="X74" s="32">
        <f t="shared" si="36"/>
        <v>29.432224727865687</v>
      </c>
      <c r="Y74" s="32">
        <f t="shared" si="36"/>
        <v>28.099630630309303</v>
      </c>
      <c r="Z74" s="32">
        <f t="shared" si="36"/>
        <v>28.832566118245772</v>
      </c>
      <c r="AA74" s="32">
        <f t="shared" si="36"/>
        <v>28.093032877355643</v>
      </c>
      <c r="AB74" s="32">
        <f t="shared" si="36"/>
        <v>29.463051470893181</v>
      </c>
      <c r="AC74" s="96">
        <f t="shared" si="36"/>
        <v>25.744322151586708</v>
      </c>
    </row>
    <row r="75" spans="1:29" x14ac:dyDescent="0.25">
      <c r="A75" s="25" t="s">
        <v>99</v>
      </c>
      <c r="B75" s="32">
        <f t="shared" ref="B75:N75" si="37">MIN(B26:B70)</f>
        <v>5</v>
      </c>
      <c r="C75" s="32">
        <f t="shared" si="37"/>
        <v>6.1</v>
      </c>
      <c r="D75" s="32">
        <f t="shared" si="37"/>
        <v>6.3</v>
      </c>
      <c r="E75" s="32">
        <f t="shared" si="37"/>
        <v>4.3</v>
      </c>
      <c r="F75" s="32">
        <f t="shared" si="37"/>
        <v>3.4</v>
      </c>
      <c r="G75" s="32">
        <f t="shared" si="37"/>
        <v>3.7</v>
      </c>
      <c r="H75" s="32">
        <f t="shared" si="37"/>
        <v>3.9</v>
      </c>
      <c r="I75" s="32">
        <f t="shared" si="37"/>
        <v>3.5</v>
      </c>
      <c r="J75" s="32">
        <f t="shared" si="37"/>
        <v>3.6</v>
      </c>
      <c r="K75" s="32">
        <f t="shared" si="37"/>
        <v>4</v>
      </c>
      <c r="L75" s="32">
        <f t="shared" si="37"/>
        <v>0.9</v>
      </c>
      <c r="M75" s="32">
        <f t="shared" si="37"/>
        <v>0</v>
      </c>
      <c r="N75" s="96">
        <f t="shared" si="37"/>
        <v>4.4249999999999998</v>
      </c>
      <c r="P75" s="97" t="s">
        <v>99</v>
      </c>
      <c r="Q75" s="32">
        <f t="shared" ref="Q75:AC75" si="38">MIN(Q26:Q70)</f>
        <v>13</v>
      </c>
      <c r="R75" s="32">
        <f t="shared" si="38"/>
        <v>17.2</v>
      </c>
      <c r="S75" s="32">
        <f t="shared" si="38"/>
        <v>14.8</v>
      </c>
      <c r="T75" s="32">
        <f t="shared" si="38"/>
        <v>13</v>
      </c>
      <c r="U75" s="32">
        <f t="shared" si="38"/>
        <v>11.4</v>
      </c>
      <c r="V75" s="32">
        <f t="shared" si="38"/>
        <v>10.8</v>
      </c>
      <c r="W75" s="32">
        <f t="shared" si="38"/>
        <v>10.6</v>
      </c>
      <c r="X75" s="32">
        <f t="shared" si="38"/>
        <v>9.6</v>
      </c>
      <c r="Y75" s="32">
        <f t="shared" si="38"/>
        <v>9.5</v>
      </c>
      <c r="Z75" s="32">
        <f t="shared" si="38"/>
        <v>8.6999999999999993</v>
      </c>
      <c r="AA75" s="32">
        <f t="shared" si="38"/>
        <v>10.4</v>
      </c>
      <c r="AB75" s="32">
        <f t="shared" si="38"/>
        <v>9.9</v>
      </c>
      <c r="AC75" s="96">
        <f t="shared" si="38"/>
        <v>12.241666666666667</v>
      </c>
    </row>
    <row r="76" spans="1:29" x14ac:dyDescent="0.25">
      <c r="A76" s="25" t="s">
        <v>100</v>
      </c>
      <c r="B76" s="32">
        <f t="shared" ref="B76:N76" si="39">MAX(B26:B70)</f>
        <v>16</v>
      </c>
      <c r="C76" s="32">
        <f t="shared" si="39"/>
        <v>18.7</v>
      </c>
      <c r="D76" s="32">
        <f t="shared" si="39"/>
        <v>20.8</v>
      </c>
      <c r="E76" s="32">
        <f t="shared" si="39"/>
        <v>19.7</v>
      </c>
      <c r="F76" s="32">
        <f t="shared" si="39"/>
        <v>12.6</v>
      </c>
      <c r="G76" s="32">
        <f t="shared" si="39"/>
        <v>9.5969999999999995</v>
      </c>
      <c r="H76" s="32">
        <f t="shared" si="39"/>
        <v>12.1</v>
      </c>
      <c r="I76" s="32">
        <f t="shared" si="39"/>
        <v>11</v>
      </c>
      <c r="J76" s="32">
        <f t="shared" si="39"/>
        <v>10.6</v>
      </c>
      <c r="K76" s="32">
        <f t="shared" si="39"/>
        <v>8.9</v>
      </c>
      <c r="L76" s="32">
        <f t="shared" si="39"/>
        <v>10.3</v>
      </c>
      <c r="M76" s="32">
        <f t="shared" si="39"/>
        <v>11.1</v>
      </c>
      <c r="N76" s="96">
        <f t="shared" si="39"/>
        <v>13.108333333333333</v>
      </c>
      <c r="P76" s="97" t="s">
        <v>100</v>
      </c>
      <c r="Q76" s="32">
        <f t="shared" ref="Q76:AC76" si="40">MAX(Q26:Q70)</f>
        <v>35.5</v>
      </c>
      <c r="R76" s="32">
        <f t="shared" si="40"/>
        <v>37.6</v>
      </c>
      <c r="S76" s="32">
        <f t="shared" si="40"/>
        <v>39.4</v>
      </c>
      <c r="T76" s="32">
        <f t="shared" si="40"/>
        <v>35.299999999999997</v>
      </c>
      <c r="U76" s="32">
        <f t="shared" si="40"/>
        <v>42.5</v>
      </c>
      <c r="V76" s="32">
        <f t="shared" si="40"/>
        <v>28.3</v>
      </c>
      <c r="W76" s="32">
        <f t="shared" si="40"/>
        <v>31.58</v>
      </c>
      <c r="X76" s="32">
        <f t="shared" si="40"/>
        <v>29.9</v>
      </c>
      <c r="Y76" s="32">
        <f t="shared" si="40"/>
        <v>29.7</v>
      </c>
      <c r="Z76" s="32">
        <f t="shared" si="40"/>
        <v>29.4</v>
      </c>
      <c r="AA76" s="32">
        <f t="shared" si="40"/>
        <v>29.5</v>
      </c>
      <c r="AB76" s="32">
        <f t="shared" si="40"/>
        <v>32.1</v>
      </c>
      <c r="AC76" s="96">
        <f t="shared" si="40"/>
        <v>32.208333333333336</v>
      </c>
    </row>
    <row r="77" spans="1:29" x14ac:dyDescent="0.25">
      <c r="A77" s="25" t="s">
        <v>101</v>
      </c>
      <c r="B77" s="32">
        <f t="shared" ref="B77:N77" si="41">QUARTILE(B26:B70,1)</f>
        <v>7.7</v>
      </c>
      <c r="C77" s="32">
        <f t="shared" si="41"/>
        <v>8.9</v>
      </c>
      <c r="D77" s="32">
        <f t="shared" si="41"/>
        <v>8.8250000000000011</v>
      </c>
      <c r="E77" s="32">
        <f t="shared" si="41"/>
        <v>7.8</v>
      </c>
      <c r="F77" s="32">
        <f t="shared" si="41"/>
        <v>6.3274999999999997</v>
      </c>
      <c r="G77" s="32">
        <f t="shared" si="41"/>
        <v>5.6</v>
      </c>
      <c r="H77" s="32">
        <f t="shared" si="41"/>
        <v>6.1</v>
      </c>
      <c r="I77" s="32">
        <f t="shared" si="41"/>
        <v>5.75</v>
      </c>
      <c r="J77" s="32">
        <f t="shared" si="41"/>
        <v>5.5</v>
      </c>
      <c r="K77" s="32">
        <f t="shared" si="41"/>
        <v>5.3250000000000002</v>
      </c>
      <c r="L77" s="32">
        <f t="shared" si="41"/>
        <v>5.5750000000000002</v>
      </c>
      <c r="M77" s="32">
        <f t="shared" si="41"/>
        <v>5.85</v>
      </c>
      <c r="N77" s="96">
        <f t="shared" si="41"/>
        <v>6.8645833333333339</v>
      </c>
      <c r="P77" s="97" t="s">
        <v>101</v>
      </c>
      <c r="Q77" s="32">
        <f t="shared" ref="Q77:AC77" si="42">QUARTILE(Q26:Q70,1)</f>
        <v>18.099999999999998</v>
      </c>
      <c r="R77" s="32">
        <f t="shared" si="42"/>
        <v>20.68</v>
      </c>
      <c r="S77" s="32">
        <f t="shared" si="42"/>
        <v>23.344999999999999</v>
      </c>
      <c r="T77" s="32">
        <f t="shared" si="42"/>
        <v>19.407</v>
      </c>
      <c r="U77" s="32">
        <f t="shared" si="42"/>
        <v>15.21325</v>
      </c>
      <c r="V77" s="32">
        <f t="shared" si="42"/>
        <v>14.905999999999999</v>
      </c>
      <c r="W77" s="32">
        <f t="shared" si="42"/>
        <v>15.693999999999999</v>
      </c>
      <c r="X77" s="32">
        <f t="shared" si="42"/>
        <v>15.72</v>
      </c>
      <c r="Y77" s="32">
        <f t="shared" si="42"/>
        <v>14.684999999999999</v>
      </c>
      <c r="Z77" s="32">
        <f t="shared" si="42"/>
        <v>16.265000000000001</v>
      </c>
      <c r="AA77" s="32">
        <f t="shared" si="42"/>
        <v>15.219250000000001</v>
      </c>
      <c r="AB77" s="32">
        <f t="shared" si="42"/>
        <v>15.640750000000001</v>
      </c>
      <c r="AC77" s="96">
        <f t="shared" si="42"/>
        <v>18.350916666666667</v>
      </c>
    </row>
    <row r="78" spans="1:29" x14ac:dyDescent="0.25">
      <c r="A78" s="25" t="s">
        <v>102</v>
      </c>
      <c r="B78" s="32">
        <f t="shared" ref="B78:N78" si="43">QUARTILE(B26:B70,2)</f>
        <v>8.6499999999999986</v>
      </c>
      <c r="C78" s="32">
        <f t="shared" si="43"/>
        <v>9.6999999999999993</v>
      </c>
      <c r="D78" s="32">
        <f t="shared" si="43"/>
        <v>9.8500000000000014</v>
      </c>
      <c r="E78" s="32">
        <f t="shared" si="43"/>
        <v>8.6</v>
      </c>
      <c r="F78" s="32">
        <f t="shared" si="43"/>
        <v>7</v>
      </c>
      <c r="G78" s="32">
        <f t="shared" si="43"/>
        <v>6.1</v>
      </c>
      <c r="H78" s="32">
        <f t="shared" si="43"/>
        <v>6.4</v>
      </c>
      <c r="I78" s="32">
        <f t="shared" si="43"/>
        <v>6.6</v>
      </c>
      <c r="J78" s="32">
        <f t="shared" si="43"/>
        <v>5.9</v>
      </c>
      <c r="K78" s="32">
        <f t="shared" si="43"/>
        <v>6.2</v>
      </c>
      <c r="L78" s="32">
        <f t="shared" si="43"/>
        <v>6.5449999999999999</v>
      </c>
      <c r="M78" s="32">
        <f t="shared" si="43"/>
        <v>7</v>
      </c>
      <c r="N78" s="96">
        <f t="shared" si="43"/>
        <v>7.2083333333333339</v>
      </c>
      <c r="P78" s="97" t="s">
        <v>102</v>
      </c>
      <c r="Q78" s="32">
        <f t="shared" ref="Q78:AC78" si="44">QUARTILE(Q26:Q70,2)</f>
        <v>27.4</v>
      </c>
      <c r="R78" s="32">
        <f t="shared" si="44"/>
        <v>30.6</v>
      </c>
      <c r="S78" s="32">
        <f t="shared" si="44"/>
        <v>31.2</v>
      </c>
      <c r="T78" s="32">
        <f t="shared" si="44"/>
        <v>28.9</v>
      </c>
      <c r="U78" s="32">
        <f t="shared" si="44"/>
        <v>25.4</v>
      </c>
      <c r="V78" s="32">
        <f t="shared" si="44"/>
        <v>24</v>
      </c>
      <c r="W78" s="32">
        <f t="shared" si="44"/>
        <v>24.9</v>
      </c>
      <c r="X78" s="32">
        <f t="shared" si="44"/>
        <v>25.3</v>
      </c>
      <c r="Y78" s="32">
        <f t="shared" si="44"/>
        <v>25.05</v>
      </c>
      <c r="Z78" s="32">
        <f t="shared" si="44"/>
        <v>24.799999999999997</v>
      </c>
      <c r="AA78" s="32">
        <f t="shared" si="44"/>
        <v>24.45</v>
      </c>
      <c r="AB78" s="32">
        <f t="shared" si="44"/>
        <v>25.35</v>
      </c>
      <c r="AC78" s="96">
        <f t="shared" si="44"/>
        <v>26.954166666666669</v>
      </c>
    </row>
    <row r="79" spans="1:29" x14ac:dyDescent="0.25">
      <c r="A79" s="25" t="s">
        <v>103</v>
      </c>
      <c r="B79" s="32">
        <f t="shared" ref="B79:N79" si="45">QUARTILE(B26:B70,3)</f>
        <v>10.1875</v>
      </c>
      <c r="C79" s="32">
        <f t="shared" si="45"/>
        <v>11.260999999999999</v>
      </c>
      <c r="D79" s="32">
        <f t="shared" si="45"/>
        <v>11.581</v>
      </c>
      <c r="E79" s="32">
        <f t="shared" si="45"/>
        <v>9.4224999999999994</v>
      </c>
      <c r="F79" s="32">
        <f t="shared" si="45"/>
        <v>7.8500000000000005</v>
      </c>
      <c r="G79" s="32">
        <f t="shared" si="45"/>
        <v>7.15</v>
      </c>
      <c r="H79" s="32">
        <f t="shared" si="45"/>
        <v>7.5</v>
      </c>
      <c r="I79" s="32">
        <f t="shared" si="45"/>
        <v>7</v>
      </c>
      <c r="J79" s="32">
        <f t="shared" si="45"/>
        <v>6.7509999999999994</v>
      </c>
      <c r="K79" s="32">
        <f t="shared" si="45"/>
        <v>7.0587499999999999</v>
      </c>
      <c r="L79" s="32">
        <f t="shared" si="45"/>
        <v>7.0749999999999993</v>
      </c>
      <c r="M79" s="32">
        <f t="shared" si="45"/>
        <v>8.2750000000000004</v>
      </c>
      <c r="N79" s="96">
        <f t="shared" si="45"/>
        <v>8.3168749999999996</v>
      </c>
      <c r="P79" s="97" t="s">
        <v>103</v>
      </c>
      <c r="Q79" s="32">
        <f t="shared" ref="Q79:AC79" si="46">QUARTILE(Q26:Q70,3)</f>
        <v>31.075000000000003</v>
      </c>
      <c r="R79" s="32">
        <f t="shared" si="46"/>
        <v>34.4</v>
      </c>
      <c r="S79" s="32">
        <f t="shared" si="46"/>
        <v>34.65</v>
      </c>
      <c r="T79" s="32">
        <f t="shared" si="46"/>
        <v>32.125</v>
      </c>
      <c r="U79" s="32">
        <f t="shared" si="46"/>
        <v>27.274999999999999</v>
      </c>
      <c r="V79" s="32">
        <f t="shared" si="46"/>
        <v>25.6</v>
      </c>
      <c r="W79" s="32">
        <f t="shared" si="46"/>
        <v>26.700000000000003</v>
      </c>
      <c r="X79" s="32">
        <f t="shared" si="46"/>
        <v>26.95</v>
      </c>
      <c r="Y79" s="32">
        <f t="shared" si="46"/>
        <v>25.990000000000002</v>
      </c>
      <c r="Z79" s="32">
        <f t="shared" si="46"/>
        <v>25.975000000000001</v>
      </c>
      <c r="AA79" s="32">
        <f t="shared" si="46"/>
        <v>25.475000000000001</v>
      </c>
      <c r="AB79" s="32">
        <f t="shared" si="46"/>
        <v>27.375</v>
      </c>
      <c r="AC79" s="96">
        <f t="shared" si="46"/>
        <v>28.597916666666666</v>
      </c>
    </row>
    <row r="80" spans="1:29" ht="15.75" x14ac:dyDescent="0.25">
      <c r="A80" s="24"/>
      <c r="B80" s="93"/>
      <c r="C80" s="93"/>
      <c r="D80" s="93"/>
      <c r="E80" s="93"/>
      <c r="F80" s="93"/>
      <c r="G80" s="93"/>
      <c r="H80" s="93"/>
      <c r="I80" s="93"/>
      <c r="J80" s="93"/>
      <c r="K80" s="93"/>
      <c r="L80" s="93"/>
      <c r="M80" s="93"/>
      <c r="P80" s="95"/>
      <c r="Q80" s="93"/>
      <c r="R80" s="93"/>
      <c r="S80" s="93"/>
      <c r="T80" s="93"/>
      <c r="U80" s="93"/>
      <c r="V80" s="93"/>
      <c r="W80" s="93"/>
      <c r="X80" s="93"/>
      <c r="Y80" s="93"/>
      <c r="Z80" s="93"/>
      <c r="AA80" s="93"/>
      <c r="AB80" s="93"/>
    </row>
    <row r="82" spans="1:29" ht="18.75" x14ac:dyDescent="0.3">
      <c r="A82" s="26" t="s">
        <v>67</v>
      </c>
      <c r="P82" s="90" t="s">
        <v>67</v>
      </c>
    </row>
    <row r="83" spans="1:29" ht="15.75" x14ac:dyDescent="0.25">
      <c r="A83" s="23" t="s">
        <v>114</v>
      </c>
      <c r="N83" s="91"/>
      <c r="P83" s="92" t="s">
        <v>116</v>
      </c>
      <c r="AC83" s="91"/>
    </row>
    <row r="84" spans="1:29" ht="15.75" x14ac:dyDescent="0.25">
      <c r="A84" s="24" t="s">
        <v>14</v>
      </c>
      <c r="B84" s="93" t="s">
        <v>82</v>
      </c>
      <c r="C84" s="93" t="s">
        <v>83</v>
      </c>
      <c r="D84" s="93" t="s">
        <v>84</v>
      </c>
      <c r="E84" s="93" t="s">
        <v>85</v>
      </c>
      <c r="F84" s="93" t="s">
        <v>86</v>
      </c>
      <c r="G84" s="93" t="s">
        <v>87</v>
      </c>
      <c r="H84" s="93" t="s">
        <v>88</v>
      </c>
      <c r="I84" s="93" t="s">
        <v>89</v>
      </c>
      <c r="J84" s="93" t="s">
        <v>90</v>
      </c>
      <c r="K84" s="93" t="s">
        <v>91</v>
      </c>
      <c r="L84" s="93" t="s">
        <v>92</v>
      </c>
      <c r="M84" s="93" t="s">
        <v>93</v>
      </c>
      <c r="N84" s="94" t="s">
        <v>94</v>
      </c>
      <c r="P84" s="95" t="s">
        <v>14</v>
      </c>
      <c r="Q84" s="93" t="s">
        <v>82</v>
      </c>
      <c r="R84" s="93" t="s">
        <v>83</v>
      </c>
      <c r="S84" s="93" t="s">
        <v>84</v>
      </c>
      <c r="T84" s="93" t="s">
        <v>85</v>
      </c>
      <c r="U84" s="93" t="s">
        <v>86</v>
      </c>
      <c r="V84" s="93" t="s">
        <v>87</v>
      </c>
      <c r="W84" s="93" t="s">
        <v>88</v>
      </c>
      <c r="X84" s="93" t="s">
        <v>89</v>
      </c>
      <c r="Y84" s="93" t="s">
        <v>90</v>
      </c>
      <c r="Z84" s="93" t="s">
        <v>91</v>
      </c>
      <c r="AA84" s="93" t="s">
        <v>92</v>
      </c>
      <c r="AB84" s="93" t="s">
        <v>93</v>
      </c>
      <c r="AC84" s="94" t="s">
        <v>94</v>
      </c>
    </row>
    <row r="85" spans="1:29" x14ac:dyDescent="0.25">
      <c r="A85" s="2">
        <v>1975</v>
      </c>
      <c r="B85" s="32">
        <v>22.1</v>
      </c>
      <c r="C85" s="32">
        <v>22.7</v>
      </c>
      <c r="D85" s="32">
        <v>23.3</v>
      </c>
      <c r="E85" s="32">
        <v>23.6</v>
      </c>
      <c r="F85" s="32">
        <v>14.9</v>
      </c>
      <c r="G85" s="32">
        <v>11.4</v>
      </c>
      <c r="H85" s="32"/>
      <c r="I85" s="32"/>
      <c r="J85" s="32"/>
      <c r="K85" s="32"/>
      <c r="L85" s="32"/>
      <c r="M85" s="32"/>
      <c r="N85" s="96"/>
      <c r="P85" s="73">
        <v>1975</v>
      </c>
      <c r="Q85" s="32">
        <v>20.5</v>
      </c>
      <c r="R85" s="32">
        <v>19.399999999999999</v>
      </c>
      <c r="S85" s="32">
        <v>19.600000000000001</v>
      </c>
      <c r="T85" s="32">
        <v>21.4</v>
      </c>
      <c r="U85" s="32">
        <v>16.2</v>
      </c>
      <c r="V85" s="32">
        <v>16.8</v>
      </c>
      <c r="W85" s="32"/>
      <c r="X85" s="32"/>
      <c r="Y85" s="32"/>
      <c r="Z85" s="32"/>
      <c r="AA85" s="32"/>
      <c r="AB85" s="32"/>
      <c r="AC85" s="96"/>
    </row>
    <row r="86" spans="1:29" x14ac:dyDescent="0.25">
      <c r="A86" s="2">
        <v>1976</v>
      </c>
      <c r="B86" s="32">
        <v>24.2</v>
      </c>
      <c r="C86" s="32">
        <v>26.2</v>
      </c>
      <c r="D86" s="32">
        <v>26.4</v>
      </c>
      <c r="E86" s="32">
        <v>20.8</v>
      </c>
      <c r="F86" s="32">
        <v>14.2</v>
      </c>
      <c r="G86" s="32">
        <v>11.5</v>
      </c>
      <c r="H86" s="32">
        <v>15.9</v>
      </c>
      <c r="I86" s="32">
        <v>14.6</v>
      </c>
      <c r="J86" s="32">
        <v>12.8</v>
      </c>
      <c r="K86" s="32">
        <v>9.6</v>
      </c>
      <c r="L86" s="32">
        <v>12.9</v>
      </c>
      <c r="M86" s="32">
        <v>18.3</v>
      </c>
      <c r="N86" s="96">
        <f>AVERAGE(B86:M86)</f>
        <v>17.283333333333335</v>
      </c>
      <c r="P86" s="73">
        <v>1976</v>
      </c>
      <c r="Q86" s="32">
        <v>24.6</v>
      </c>
      <c r="R86" s="32">
        <v>26.5</v>
      </c>
      <c r="S86" s="32">
        <v>26.7</v>
      </c>
      <c r="T86" s="32">
        <v>21.4</v>
      </c>
      <c r="U86" s="32">
        <v>18.7</v>
      </c>
      <c r="V86" s="32">
        <v>15.5</v>
      </c>
      <c r="W86" s="32">
        <v>18.2</v>
      </c>
      <c r="X86" s="32">
        <v>17.5</v>
      </c>
      <c r="Y86" s="32">
        <v>16.3</v>
      </c>
      <c r="Z86" s="32">
        <v>13.4</v>
      </c>
      <c r="AA86" s="32">
        <v>16.899999999999999</v>
      </c>
      <c r="AB86" s="32">
        <v>21.7</v>
      </c>
      <c r="AC86" s="96">
        <f>AVERAGE(Q86:AB86)</f>
        <v>19.783333333333331</v>
      </c>
    </row>
    <row r="87" spans="1:29" x14ac:dyDescent="0.25">
      <c r="A87" s="2">
        <v>1977</v>
      </c>
      <c r="B87" s="32">
        <v>24.3</v>
      </c>
      <c r="C87" s="32">
        <v>23.2</v>
      </c>
      <c r="D87" s="32">
        <v>25.2</v>
      </c>
      <c r="E87" s="32">
        <v>23.2</v>
      </c>
      <c r="F87" s="32">
        <v>12.2</v>
      </c>
      <c r="G87" s="32">
        <v>10.7</v>
      </c>
      <c r="H87" s="32">
        <v>16.5</v>
      </c>
      <c r="I87" s="32">
        <v>11.7</v>
      </c>
      <c r="J87" s="32">
        <v>11.3</v>
      </c>
      <c r="K87" s="32">
        <v>10.199999999999999</v>
      </c>
      <c r="L87" s="32">
        <v>11</v>
      </c>
      <c r="M87" s="32">
        <v>16.7</v>
      </c>
      <c r="N87" s="96">
        <f>AVERAGE(B87:M87)</f>
        <v>16.349999999999998</v>
      </c>
      <c r="P87" s="73">
        <v>1977</v>
      </c>
      <c r="Q87" s="32">
        <v>24.6</v>
      </c>
      <c r="R87" s="32">
        <v>23.6</v>
      </c>
      <c r="S87" s="32">
        <v>25</v>
      </c>
      <c r="T87" s="32">
        <v>22.1</v>
      </c>
      <c r="U87" s="32">
        <v>16.5</v>
      </c>
      <c r="V87" s="32">
        <v>15.1</v>
      </c>
      <c r="W87" s="32">
        <v>18.899999999999999</v>
      </c>
      <c r="X87" s="32">
        <v>16</v>
      </c>
      <c r="Y87" s="32">
        <v>14.6</v>
      </c>
      <c r="Z87" s="32">
        <v>13.9</v>
      </c>
      <c r="AA87" s="32">
        <v>13.8</v>
      </c>
      <c r="AB87" s="32">
        <v>12</v>
      </c>
      <c r="AC87" s="96">
        <f>AVERAGE(Q87:AB87)</f>
        <v>18.008333333333336</v>
      </c>
    </row>
    <row r="88" spans="1:29" x14ac:dyDescent="0.25">
      <c r="A88" s="2">
        <v>1978</v>
      </c>
      <c r="B88" s="32">
        <v>20.7</v>
      </c>
      <c r="C88" s="32">
        <v>23.3</v>
      </c>
      <c r="D88" s="32">
        <v>20.8</v>
      </c>
      <c r="E88" s="32">
        <v>17.399999999999999</v>
      </c>
      <c r="F88" s="32">
        <v>11.5</v>
      </c>
      <c r="G88" s="32">
        <v>10.3</v>
      </c>
      <c r="H88" s="32">
        <v>10.199999999999999</v>
      </c>
      <c r="I88" s="32">
        <v>10.7</v>
      </c>
      <c r="J88" s="32">
        <v>7.7</v>
      </c>
      <c r="K88" s="32">
        <v>8.6999999999999993</v>
      </c>
      <c r="L88" s="32">
        <v>11.1</v>
      </c>
      <c r="M88" s="32">
        <v>15.5</v>
      </c>
      <c r="N88" s="96">
        <f>AVERAGE(B88:M88)</f>
        <v>13.991666666666665</v>
      </c>
      <c r="P88" s="73">
        <v>1978</v>
      </c>
      <c r="Q88" s="32">
        <v>20.100000000000001</v>
      </c>
      <c r="R88" s="32">
        <v>22.5</v>
      </c>
      <c r="S88" s="32">
        <v>21</v>
      </c>
      <c r="T88" s="32">
        <v>18.3</v>
      </c>
      <c r="U88" s="32">
        <v>14.4</v>
      </c>
      <c r="V88" s="32">
        <v>13.9</v>
      </c>
      <c r="W88" s="32">
        <v>13.8</v>
      </c>
      <c r="X88" s="32">
        <v>14.1</v>
      </c>
      <c r="Y88" s="32">
        <v>11.9</v>
      </c>
      <c r="Z88" s="32">
        <v>11.7</v>
      </c>
      <c r="AA88" s="32">
        <v>15.1</v>
      </c>
      <c r="AB88" s="32">
        <v>17</v>
      </c>
      <c r="AC88" s="96">
        <f>AVERAGE(Q88:AB88)</f>
        <v>16.150000000000002</v>
      </c>
    </row>
    <row r="89" spans="1:29" x14ac:dyDescent="0.25">
      <c r="A89" s="2">
        <v>1979</v>
      </c>
      <c r="B89" s="32">
        <v>20.2</v>
      </c>
      <c r="C89" s="32">
        <v>23.2</v>
      </c>
      <c r="D89" s="32">
        <v>21.5</v>
      </c>
      <c r="E89" s="32">
        <v>14.9</v>
      </c>
      <c r="F89" s="32">
        <v>11.7</v>
      </c>
      <c r="G89" s="32">
        <v>9.8000000000000007</v>
      </c>
      <c r="H89" s="32">
        <v>10.9</v>
      </c>
      <c r="I89" s="32">
        <v>10.7</v>
      </c>
      <c r="J89" s="32">
        <v>7.6</v>
      </c>
      <c r="K89" s="32"/>
      <c r="L89" s="32"/>
      <c r="M89" s="32"/>
      <c r="N89" s="96"/>
      <c r="P89" s="73">
        <v>1979</v>
      </c>
      <c r="Q89" s="32">
        <v>20.9</v>
      </c>
      <c r="R89" s="32">
        <v>22</v>
      </c>
      <c r="S89" s="32">
        <v>20.8</v>
      </c>
      <c r="T89" s="32">
        <v>16</v>
      </c>
      <c r="U89" s="32">
        <v>13.9</v>
      </c>
      <c r="V89" s="32">
        <v>12.9</v>
      </c>
      <c r="W89" s="32">
        <v>12.7</v>
      </c>
      <c r="X89" s="32">
        <v>12.6</v>
      </c>
      <c r="Y89" s="32">
        <v>10.7</v>
      </c>
      <c r="Z89" s="32"/>
      <c r="AA89" s="32"/>
      <c r="AB89" s="32"/>
      <c r="AC89" s="96"/>
    </row>
    <row r="90" spans="1:29" x14ac:dyDescent="0.25">
      <c r="A90" s="2">
        <v>1980</v>
      </c>
      <c r="B90" s="32"/>
      <c r="C90" s="32"/>
      <c r="D90" s="32"/>
      <c r="E90" s="32">
        <v>0</v>
      </c>
      <c r="F90" s="32"/>
      <c r="G90" s="32"/>
      <c r="H90" s="32"/>
      <c r="I90" s="32">
        <v>7.4</v>
      </c>
      <c r="J90" s="32">
        <v>9.6999999999999993</v>
      </c>
      <c r="K90" s="32">
        <v>7.6</v>
      </c>
      <c r="L90" s="32">
        <v>7.7</v>
      </c>
      <c r="M90" s="32">
        <v>19.2</v>
      </c>
      <c r="N90" s="96"/>
      <c r="P90" s="73">
        <v>1980</v>
      </c>
      <c r="Q90" s="32"/>
      <c r="R90" s="32"/>
      <c r="S90" s="32"/>
      <c r="T90" s="32">
        <v>16</v>
      </c>
      <c r="U90" s="32"/>
      <c r="V90" s="32"/>
      <c r="W90" s="32"/>
      <c r="X90" s="32">
        <v>10.5</v>
      </c>
      <c r="Y90" s="32">
        <v>12.2</v>
      </c>
      <c r="Z90" s="32">
        <v>10.9</v>
      </c>
      <c r="AA90" s="32">
        <v>11.5</v>
      </c>
      <c r="AB90" s="32">
        <v>19</v>
      </c>
      <c r="AC90" s="96"/>
    </row>
    <row r="91" spans="1:29" x14ac:dyDescent="0.25">
      <c r="A91" s="2">
        <v>1981</v>
      </c>
      <c r="B91" s="32">
        <v>27.4</v>
      </c>
      <c r="C91" s="32">
        <v>28.4</v>
      </c>
      <c r="D91" s="32">
        <v>21.8</v>
      </c>
      <c r="E91" s="32">
        <v>22.8</v>
      </c>
      <c r="F91" s="32">
        <v>9.9</v>
      </c>
      <c r="G91" s="32">
        <v>9.3000000000000007</v>
      </c>
      <c r="H91" s="32">
        <v>12.3</v>
      </c>
      <c r="I91" s="32">
        <v>9.9</v>
      </c>
      <c r="J91" s="32">
        <v>10.6</v>
      </c>
      <c r="K91" s="32">
        <v>7.4</v>
      </c>
      <c r="L91" s="32">
        <v>8.6</v>
      </c>
      <c r="M91" s="32">
        <v>15.8</v>
      </c>
      <c r="N91" s="96">
        <f t="shared" ref="N91:N98" si="47">AVERAGE(B91:M91)</f>
        <v>15.350000000000001</v>
      </c>
      <c r="P91" s="73">
        <v>1981</v>
      </c>
      <c r="Q91" s="32">
        <v>22.9</v>
      </c>
      <c r="R91" s="32">
        <v>22.8</v>
      </c>
      <c r="S91" s="32">
        <v>19.399999999999999</v>
      </c>
      <c r="T91" s="32">
        <v>21.2</v>
      </c>
      <c r="U91" s="32">
        <v>13</v>
      </c>
      <c r="V91" s="32">
        <v>13.3</v>
      </c>
      <c r="W91" s="32">
        <v>15.6</v>
      </c>
      <c r="X91" s="32">
        <v>14.6</v>
      </c>
      <c r="Y91" s="32">
        <v>13.2</v>
      </c>
      <c r="Z91" s="32">
        <v>9.6999999999999993</v>
      </c>
      <c r="AA91" s="32">
        <v>12.1</v>
      </c>
      <c r="AB91" s="32">
        <v>18.399999999999999</v>
      </c>
      <c r="AC91" s="96">
        <f t="shared" ref="AC91:AC98" si="48">AVERAGE(Q91:AB91)</f>
        <v>16.349999999999998</v>
      </c>
    </row>
    <row r="92" spans="1:29" x14ac:dyDescent="0.25">
      <c r="A92" s="2">
        <v>1982</v>
      </c>
      <c r="B92" s="32">
        <v>18.5</v>
      </c>
      <c r="C92" s="32">
        <v>22.6</v>
      </c>
      <c r="D92" s="32">
        <v>30.3</v>
      </c>
      <c r="E92" s="32">
        <v>23.7</v>
      </c>
      <c r="F92" s="32">
        <v>16.100000000000001</v>
      </c>
      <c r="G92" s="32">
        <v>10.3</v>
      </c>
      <c r="H92" s="32">
        <v>15.3</v>
      </c>
      <c r="I92" s="32">
        <v>19</v>
      </c>
      <c r="J92" s="32">
        <v>14</v>
      </c>
      <c r="K92" s="32">
        <v>11.4</v>
      </c>
      <c r="L92" s="32">
        <v>19</v>
      </c>
      <c r="M92" s="32">
        <v>25.6</v>
      </c>
      <c r="N92" s="96">
        <f t="shared" si="47"/>
        <v>18.816666666666666</v>
      </c>
      <c r="P92" s="73">
        <v>1982</v>
      </c>
      <c r="Q92" s="32">
        <v>20.399999999999999</v>
      </c>
      <c r="R92" s="32">
        <v>21.3</v>
      </c>
      <c r="S92" s="32">
        <v>21.7</v>
      </c>
      <c r="T92" s="32">
        <v>19.7</v>
      </c>
      <c r="U92" s="32">
        <v>14.4</v>
      </c>
      <c r="V92" s="32">
        <v>14.2</v>
      </c>
      <c r="W92" s="32">
        <v>17.5</v>
      </c>
      <c r="X92" s="32">
        <v>19.399999999999999</v>
      </c>
      <c r="Y92" s="32">
        <v>17.100000000000001</v>
      </c>
      <c r="Z92" s="32">
        <v>15.9</v>
      </c>
      <c r="AA92" s="32">
        <v>19.3</v>
      </c>
      <c r="AB92" s="32">
        <v>22.9</v>
      </c>
      <c r="AC92" s="96">
        <f t="shared" si="48"/>
        <v>18.650000000000002</v>
      </c>
    </row>
    <row r="93" spans="1:29" x14ac:dyDescent="0.25">
      <c r="A93" s="2">
        <v>1984</v>
      </c>
      <c r="B93" s="32">
        <v>23.8</v>
      </c>
      <c r="C93" s="32">
        <v>21.5</v>
      </c>
      <c r="D93" s="32">
        <v>17.899999999999999</v>
      </c>
      <c r="E93" s="32">
        <v>18.600000000000001</v>
      </c>
      <c r="F93" s="32">
        <v>14.3</v>
      </c>
      <c r="G93" s="32">
        <v>10.8</v>
      </c>
      <c r="H93" s="32">
        <v>11.2</v>
      </c>
      <c r="I93" s="32">
        <v>11.7</v>
      </c>
      <c r="J93" s="32">
        <v>9.8000000000000007</v>
      </c>
      <c r="K93" s="32">
        <v>10.4</v>
      </c>
      <c r="L93" s="32">
        <v>14.7</v>
      </c>
      <c r="M93" s="32">
        <v>26.1</v>
      </c>
      <c r="N93" s="96">
        <f t="shared" si="47"/>
        <v>15.899999999999999</v>
      </c>
      <c r="P93" s="73">
        <v>1984</v>
      </c>
      <c r="Q93" s="32">
        <v>21.7</v>
      </c>
      <c r="R93" s="32">
        <v>18.8</v>
      </c>
      <c r="S93" s="32">
        <v>18.7</v>
      </c>
      <c r="T93" s="32">
        <v>19.399999999999999</v>
      </c>
      <c r="U93" s="32">
        <v>17.399999999999999</v>
      </c>
      <c r="V93" s="32">
        <v>14.7</v>
      </c>
      <c r="W93" s="32">
        <v>14.9</v>
      </c>
      <c r="X93" s="32">
        <v>15.1</v>
      </c>
      <c r="Y93" s="32">
        <v>13.3</v>
      </c>
      <c r="Z93" s="32">
        <v>14.2</v>
      </c>
      <c r="AA93" s="32">
        <v>17</v>
      </c>
      <c r="AB93" s="32">
        <v>22.9</v>
      </c>
      <c r="AC93" s="96">
        <f t="shared" si="48"/>
        <v>17.341666666666669</v>
      </c>
    </row>
    <row r="94" spans="1:29" x14ac:dyDescent="0.25">
      <c r="A94" s="2">
        <v>1991</v>
      </c>
      <c r="B94" s="32">
        <v>18.3</v>
      </c>
      <c r="C94" s="32">
        <v>24</v>
      </c>
      <c r="D94" s="32">
        <v>18.600000000000001</v>
      </c>
      <c r="E94" s="32">
        <v>18.899999999999999</v>
      </c>
      <c r="F94" s="32">
        <v>11.5</v>
      </c>
      <c r="G94" s="32">
        <v>10.9</v>
      </c>
      <c r="H94" s="32">
        <v>14.4</v>
      </c>
      <c r="I94" s="32">
        <v>12.3</v>
      </c>
      <c r="J94" s="32">
        <v>10</v>
      </c>
      <c r="K94" s="32">
        <v>7.9</v>
      </c>
      <c r="L94" s="32">
        <v>11.4</v>
      </c>
      <c r="M94" s="32">
        <v>21.4</v>
      </c>
      <c r="N94" s="96">
        <f t="shared" si="47"/>
        <v>14.966666666666669</v>
      </c>
      <c r="P94" s="73">
        <v>1991</v>
      </c>
      <c r="Q94" s="32">
        <v>35.9</v>
      </c>
      <c r="R94" s="32">
        <v>40.200000000000003</v>
      </c>
      <c r="S94" s="32">
        <v>33.5</v>
      </c>
      <c r="T94" s="32">
        <v>34.6</v>
      </c>
      <c r="U94" s="32">
        <v>30.5</v>
      </c>
      <c r="V94" s="32">
        <v>28.6</v>
      </c>
      <c r="W94" s="32">
        <v>33</v>
      </c>
      <c r="X94" s="32">
        <v>31.9</v>
      </c>
      <c r="Y94" s="32">
        <v>31.7</v>
      </c>
      <c r="Z94" s="32">
        <v>29.6</v>
      </c>
      <c r="AA94" s="32">
        <v>32.5</v>
      </c>
      <c r="AB94" s="32">
        <v>40.9</v>
      </c>
      <c r="AC94" s="96">
        <f t="shared" si="48"/>
        <v>33.574999999999996</v>
      </c>
    </row>
    <row r="95" spans="1:29" x14ac:dyDescent="0.25">
      <c r="A95" s="2">
        <v>1992</v>
      </c>
      <c r="B95" s="32">
        <v>22.1</v>
      </c>
      <c r="C95" s="32">
        <v>21.3</v>
      </c>
      <c r="D95" s="32">
        <v>24.6</v>
      </c>
      <c r="E95" s="32">
        <v>21</v>
      </c>
      <c r="F95" s="32">
        <v>16.8</v>
      </c>
      <c r="G95" s="32">
        <v>9.6999999999999993</v>
      </c>
      <c r="H95" s="32">
        <v>11.9</v>
      </c>
      <c r="I95" s="32">
        <v>13.3</v>
      </c>
      <c r="J95" s="32">
        <v>10.199999999999999</v>
      </c>
      <c r="K95" s="32">
        <v>11.7</v>
      </c>
      <c r="L95" s="32">
        <v>11</v>
      </c>
      <c r="M95" s="32">
        <v>17.7</v>
      </c>
      <c r="N95" s="96">
        <f t="shared" si="47"/>
        <v>15.941666666666665</v>
      </c>
      <c r="P95" s="73">
        <v>1992</v>
      </c>
      <c r="Q95" s="32">
        <v>36.4</v>
      </c>
      <c r="R95" s="32">
        <v>36.1</v>
      </c>
      <c r="S95" s="32">
        <v>38.6</v>
      </c>
      <c r="T95" s="32">
        <v>35.9</v>
      </c>
      <c r="U95" s="32">
        <v>33.6</v>
      </c>
      <c r="V95" s="32">
        <v>29.9</v>
      </c>
      <c r="W95" s="32">
        <v>32.9</v>
      </c>
      <c r="X95" s="32">
        <v>34.200000000000003</v>
      </c>
      <c r="Y95" s="32">
        <v>30.4</v>
      </c>
      <c r="Z95" s="32">
        <v>33.700000000000003</v>
      </c>
      <c r="AA95" s="32">
        <v>29.9</v>
      </c>
      <c r="AB95" s="32">
        <v>39.6</v>
      </c>
      <c r="AC95" s="96">
        <f t="shared" si="48"/>
        <v>34.266666666666666</v>
      </c>
    </row>
    <row r="96" spans="1:29" x14ac:dyDescent="0.25">
      <c r="A96" s="2">
        <v>1993</v>
      </c>
      <c r="B96" s="32">
        <v>20.3</v>
      </c>
      <c r="C96" s="32">
        <v>23.2</v>
      </c>
      <c r="D96" s="32">
        <v>22.2</v>
      </c>
      <c r="E96" s="32">
        <v>16.7</v>
      </c>
      <c r="F96" s="32">
        <v>11.2</v>
      </c>
      <c r="G96" s="32">
        <v>10.5</v>
      </c>
      <c r="H96" s="32">
        <v>14.8</v>
      </c>
      <c r="I96" s="32">
        <v>11.6</v>
      </c>
      <c r="J96" s="32">
        <v>9.8000000000000007</v>
      </c>
      <c r="K96" s="32">
        <v>9.8000000000000007</v>
      </c>
      <c r="L96" s="32">
        <v>12.6</v>
      </c>
      <c r="M96" s="32">
        <v>19.3</v>
      </c>
      <c r="N96" s="96">
        <f t="shared" si="47"/>
        <v>15.16666666666667</v>
      </c>
      <c r="P96" s="73">
        <v>1993</v>
      </c>
      <c r="Q96" s="32">
        <v>38.9</v>
      </c>
      <c r="R96" s="32">
        <v>37.1</v>
      </c>
      <c r="S96" s="32">
        <v>38</v>
      </c>
      <c r="T96" s="32">
        <v>33.799999999999997</v>
      </c>
      <c r="U96" s="32">
        <v>28.6</v>
      </c>
      <c r="V96" s="32">
        <v>31.1</v>
      </c>
      <c r="W96" s="32">
        <v>33.9</v>
      </c>
      <c r="X96" s="32">
        <v>31</v>
      </c>
      <c r="Y96" s="32">
        <v>31.5</v>
      </c>
      <c r="Z96" s="32">
        <v>28.4</v>
      </c>
      <c r="AA96" s="32">
        <v>35</v>
      </c>
      <c r="AB96" s="32">
        <v>39.4</v>
      </c>
      <c r="AC96" s="96">
        <f t="shared" si="48"/>
        <v>33.891666666666659</v>
      </c>
    </row>
    <row r="97" spans="1:29" x14ac:dyDescent="0.25">
      <c r="A97" s="2">
        <v>1994</v>
      </c>
      <c r="B97" s="32">
        <v>22.7</v>
      </c>
      <c r="C97" s="32">
        <v>24.3</v>
      </c>
      <c r="D97" s="32">
        <v>23.5</v>
      </c>
      <c r="E97" s="32">
        <v>22.1</v>
      </c>
      <c r="F97" s="32">
        <v>13.5</v>
      </c>
      <c r="G97" s="32">
        <v>12.7</v>
      </c>
      <c r="H97" s="32">
        <v>15.6</v>
      </c>
      <c r="I97" s="32">
        <v>11.6</v>
      </c>
      <c r="J97" s="32">
        <v>11.7</v>
      </c>
      <c r="K97" s="32">
        <v>9.3000000000000007</v>
      </c>
      <c r="L97" s="32">
        <v>11.8</v>
      </c>
      <c r="M97" s="32">
        <v>20.2</v>
      </c>
      <c r="N97" s="96">
        <f t="shared" si="47"/>
        <v>16.583333333333332</v>
      </c>
      <c r="P97" s="73">
        <v>1994</v>
      </c>
      <c r="Q97" s="32">
        <v>40.799999999999997</v>
      </c>
      <c r="R97" s="32">
        <v>40.5</v>
      </c>
      <c r="S97" s="32">
        <v>38.200000000000003</v>
      </c>
      <c r="T97" s="32">
        <v>39.4</v>
      </c>
      <c r="U97" s="32">
        <v>31.6</v>
      </c>
      <c r="V97" s="32">
        <v>33.299999999999997</v>
      </c>
      <c r="W97" s="32">
        <v>32.700000000000003</v>
      </c>
      <c r="X97" s="32">
        <v>29.6</v>
      </c>
      <c r="Y97" s="32">
        <v>31.1</v>
      </c>
      <c r="Z97" s="32">
        <v>27</v>
      </c>
      <c r="AA97" s="32">
        <v>32.9</v>
      </c>
      <c r="AB97" s="32">
        <v>38.1</v>
      </c>
      <c r="AC97" s="96">
        <f t="shared" si="48"/>
        <v>34.6</v>
      </c>
    </row>
    <row r="98" spans="1:29" x14ac:dyDescent="0.25">
      <c r="A98" s="2">
        <v>1995</v>
      </c>
      <c r="B98" s="32">
        <v>23.2</v>
      </c>
      <c r="C98" s="32">
        <v>23.6</v>
      </c>
      <c r="D98" s="32">
        <v>19.8</v>
      </c>
      <c r="E98" s="32">
        <v>15.5</v>
      </c>
      <c r="F98" s="32">
        <v>9.1999999999999993</v>
      </c>
      <c r="G98" s="32">
        <v>9</v>
      </c>
      <c r="H98" s="32">
        <v>10.6</v>
      </c>
      <c r="I98" s="32">
        <v>8.5</v>
      </c>
      <c r="J98" s="32">
        <v>8.9</v>
      </c>
      <c r="K98" s="32">
        <v>8.9</v>
      </c>
      <c r="L98" s="32">
        <v>11.9</v>
      </c>
      <c r="M98" s="32">
        <v>14.1</v>
      </c>
      <c r="N98" s="96">
        <f t="shared" si="47"/>
        <v>13.6</v>
      </c>
      <c r="P98" s="73">
        <v>1995</v>
      </c>
      <c r="Q98" s="32">
        <v>41</v>
      </c>
      <c r="R98" s="32">
        <v>37.1</v>
      </c>
      <c r="S98" s="32">
        <v>34.9</v>
      </c>
      <c r="T98" s="32">
        <v>33.1</v>
      </c>
      <c r="U98" s="32">
        <v>28.2</v>
      </c>
      <c r="V98" s="32">
        <v>29.5</v>
      </c>
      <c r="W98" s="32">
        <v>28.6</v>
      </c>
      <c r="X98" s="32">
        <v>26.8</v>
      </c>
      <c r="Y98" s="32">
        <v>28.1</v>
      </c>
      <c r="Z98" s="32">
        <v>26.8</v>
      </c>
      <c r="AA98" s="32">
        <v>31.9</v>
      </c>
      <c r="AB98" s="32">
        <v>35.4</v>
      </c>
      <c r="AC98" s="96">
        <f t="shared" si="48"/>
        <v>31.783333333333331</v>
      </c>
    </row>
    <row r="100" spans="1:29" x14ac:dyDescent="0.25">
      <c r="A100" s="25" t="s">
        <v>96</v>
      </c>
      <c r="B100" s="32">
        <f t="shared" ref="B100:N100" si="49">AVERAGE(B84:B98)</f>
        <v>22.138461538461538</v>
      </c>
      <c r="C100" s="32">
        <f t="shared" si="49"/>
        <v>23.653846153846157</v>
      </c>
      <c r="D100" s="32">
        <f t="shared" si="49"/>
        <v>22.761538461538464</v>
      </c>
      <c r="E100" s="32">
        <f t="shared" si="49"/>
        <v>18.514285714285712</v>
      </c>
      <c r="F100" s="32">
        <f t="shared" si="49"/>
        <v>12.846153846153843</v>
      </c>
      <c r="G100" s="32">
        <f t="shared" si="49"/>
        <v>10.530769230769229</v>
      </c>
      <c r="H100" s="32">
        <f t="shared" si="49"/>
        <v>13.299999999999999</v>
      </c>
      <c r="I100" s="32">
        <f t="shared" si="49"/>
        <v>11.76923076923077</v>
      </c>
      <c r="J100" s="32">
        <f t="shared" si="49"/>
        <v>10.315384615384614</v>
      </c>
      <c r="K100" s="32">
        <f t="shared" si="49"/>
        <v>9.4083333333333332</v>
      </c>
      <c r="L100" s="32">
        <f t="shared" si="49"/>
        <v>11.975000000000001</v>
      </c>
      <c r="M100" s="32">
        <f t="shared" si="49"/>
        <v>19.158333333333331</v>
      </c>
      <c r="N100" s="96">
        <f t="shared" si="49"/>
        <v>15.813636363636363</v>
      </c>
      <c r="P100" s="97" t="s">
        <v>96</v>
      </c>
      <c r="Q100" s="32">
        <f t="shared" ref="Q100:AC100" si="50">AVERAGE(Q84:Q98)</f>
        <v>28.361538461538466</v>
      </c>
      <c r="R100" s="32">
        <f t="shared" si="50"/>
        <v>28.300000000000004</v>
      </c>
      <c r="S100" s="32">
        <f t="shared" si="50"/>
        <v>27.392307692307689</v>
      </c>
      <c r="T100" s="32">
        <f t="shared" si="50"/>
        <v>25.164285714285715</v>
      </c>
      <c r="U100" s="32">
        <f t="shared" si="50"/>
        <v>21.307692307692307</v>
      </c>
      <c r="V100" s="32">
        <f t="shared" si="50"/>
        <v>20.676923076923078</v>
      </c>
      <c r="W100" s="32">
        <f t="shared" si="50"/>
        <v>22.725000000000005</v>
      </c>
      <c r="X100" s="32">
        <f t="shared" si="50"/>
        <v>21.023076923076921</v>
      </c>
      <c r="Y100" s="32">
        <f t="shared" si="50"/>
        <v>20.161538461538463</v>
      </c>
      <c r="Z100" s="32">
        <f t="shared" si="50"/>
        <v>19.600000000000001</v>
      </c>
      <c r="AA100" s="32">
        <f t="shared" si="50"/>
        <v>22.324999999999999</v>
      </c>
      <c r="AB100" s="32">
        <f t="shared" si="50"/>
        <v>27.275000000000002</v>
      </c>
      <c r="AC100" s="96">
        <f t="shared" si="50"/>
        <v>24.945454545454542</v>
      </c>
    </row>
    <row r="101" spans="1:29" x14ac:dyDescent="0.25">
      <c r="A101" s="25" t="s">
        <v>97</v>
      </c>
      <c r="B101" s="32">
        <f t="shared" ref="B101:N101" si="51">STDEV(B84:B98)</f>
        <v>2.5493588937673595</v>
      </c>
      <c r="C101" s="32">
        <f t="shared" si="51"/>
        <v>1.8817613135107329</v>
      </c>
      <c r="D101" s="32">
        <f t="shared" si="51"/>
        <v>3.3742995474464328</v>
      </c>
      <c r="E101" s="32">
        <f t="shared" si="51"/>
        <v>6.1203138610892989</v>
      </c>
      <c r="F101" s="32">
        <f t="shared" si="51"/>
        <v>2.3247277204780419</v>
      </c>
      <c r="G101" s="32">
        <f t="shared" si="51"/>
        <v>0.99279455359154001</v>
      </c>
      <c r="H101" s="32">
        <f t="shared" si="51"/>
        <v>2.3312111561472748</v>
      </c>
      <c r="I101" s="32">
        <f t="shared" si="51"/>
        <v>2.865712423169446</v>
      </c>
      <c r="J101" s="32">
        <f t="shared" si="51"/>
        <v>1.8247585017595069</v>
      </c>
      <c r="K101" s="32">
        <f t="shared" si="51"/>
        <v>1.3937903411745576</v>
      </c>
      <c r="L101" s="32">
        <f t="shared" si="51"/>
        <v>2.87184609615487</v>
      </c>
      <c r="M101" s="32">
        <f t="shared" si="51"/>
        <v>3.7534125886459844</v>
      </c>
      <c r="N101" s="96">
        <f t="shared" si="51"/>
        <v>1.4714895737505467</v>
      </c>
      <c r="P101" s="97" t="s">
        <v>97</v>
      </c>
      <c r="Q101" s="32">
        <f t="shared" ref="Q101:AC101" si="52">STDEV(Q84:Q98)</f>
        <v>8.6533749159444824</v>
      </c>
      <c r="R101" s="32">
        <f t="shared" si="52"/>
        <v>8.4337615174566736</v>
      </c>
      <c r="S101" s="32">
        <f t="shared" si="52"/>
        <v>8.0191917234491932</v>
      </c>
      <c r="T101" s="32">
        <f t="shared" si="52"/>
        <v>8.2093386918948426</v>
      </c>
      <c r="U101" s="32">
        <f t="shared" si="52"/>
        <v>7.8145656243604398</v>
      </c>
      <c r="V101" s="32">
        <f t="shared" si="52"/>
        <v>8.1909659428496617</v>
      </c>
      <c r="W101" s="32">
        <f t="shared" si="52"/>
        <v>8.6474510169707717</v>
      </c>
      <c r="X101" s="32">
        <f t="shared" si="52"/>
        <v>8.3896914768615467</v>
      </c>
      <c r="Y101" s="32">
        <f t="shared" si="52"/>
        <v>8.7612345459547374</v>
      </c>
      <c r="Z101" s="32">
        <f t="shared" si="52"/>
        <v>8.700783663764792</v>
      </c>
      <c r="AA101" s="32">
        <f t="shared" si="52"/>
        <v>9.2373869780267484</v>
      </c>
      <c r="AB101" s="32">
        <f t="shared" si="52"/>
        <v>10.545410462290301</v>
      </c>
      <c r="AC101" s="96">
        <f t="shared" si="52"/>
        <v>8.3953495424189413</v>
      </c>
    </row>
    <row r="102" spans="1:29" x14ac:dyDescent="0.25">
      <c r="A102" s="25" t="s">
        <v>98</v>
      </c>
      <c r="B102" s="32">
        <f t="shared" ref="B102:N102" si="53">B101/B100*100</f>
        <v>11.515519673028379</v>
      </c>
      <c r="C102" s="32">
        <f t="shared" si="53"/>
        <v>7.9554136831348039</v>
      </c>
      <c r="D102" s="32">
        <f t="shared" si="53"/>
        <v>14.824567122948165</v>
      </c>
      <c r="E102" s="32">
        <f t="shared" si="53"/>
        <v>33.057250792920598</v>
      </c>
      <c r="F102" s="32">
        <f t="shared" si="53"/>
        <v>18.096682854020692</v>
      </c>
      <c r="G102" s="32">
        <f t="shared" si="53"/>
        <v>9.42755967617971</v>
      </c>
      <c r="H102" s="32">
        <f t="shared" si="53"/>
        <v>17.527903429678759</v>
      </c>
      <c r="I102" s="32">
        <f t="shared" si="53"/>
        <v>24.349190523661957</v>
      </c>
      <c r="J102" s="32">
        <f t="shared" si="53"/>
        <v>17.689679733686496</v>
      </c>
      <c r="K102" s="32">
        <f t="shared" si="53"/>
        <v>14.814423466868638</v>
      </c>
      <c r="L102" s="32">
        <f t="shared" si="53"/>
        <v>23.982013329059455</v>
      </c>
      <c r="M102" s="32">
        <f t="shared" si="53"/>
        <v>19.59154026261497</v>
      </c>
      <c r="N102" s="96">
        <f t="shared" si="53"/>
        <v>9.3051942002046655</v>
      </c>
      <c r="P102" s="97" t="s">
        <v>98</v>
      </c>
      <c r="Q102" s="32">
        <f t="shared" ref="Q102:AC102" si="54">Q101/Q100*100</f>
        <v>30.510950341003053</v>
      </c>
      <c r="R102" s="32">
        <f t="shared" si="54"/>
        <v>29.801277446843365</v>
      </c>
      <c r="S102" s="32">
        <f t="shared" si="54"/>
        <v>29.275341871620199</v>
      </c>
      <c r="T102" s="32">
        <f t="shared" si="54"/>
        <v>32.622975216158892</v>
      </c>
      <c r="U102" s="32">
        <f t="shared" si="54"/>
        <v>36.674856720825169</v>
      </c>
      <c r="V102" s="32">
        <f t="shared" si="54"/>
        <v>39.614046598603274</v>
      </c>
      <c r="W102" s="32">
        <f t="shared" si="54"/>
        <v>38.052589733644751</v>
      </c>
      <c r="X102" s="32">
        <f t="shared" si="54"/>
        <v>39.907057884815266</v>
      </c>
      <c r="Y102" s="32">
        <f t="shared" si="54"/>
        <v>43.455188514846085</v>
      </c>
      <c r="Z102" s="32">
        <f t="shared" si="54"/>
        <v>44.391753386555052</v>
      </c>
      <c r="AA102" s="32">
        <f t="shared" si="54"/>
        <v>41.376873361821943</v>
      </c>
      <c r="AB102" s="32">
        <f t="shared" si="54"/>
        <v>38.663283088140417</v>
      </c>
      <c r="AC102" s="96">
        <f t="shared" si="54"/>
        <v>33.654826882874772</v>
      </c>
    </row>
    <row r="103" spans="1:29" x14ac:dyDescent="0.25">
      <c r="A103" s="25" t="s">
        <v>99</v>
      </c>
      <c r="B103" s="32">
        <f t="shared" ref="B103:N103" si="55">MIN(B84:B98)</f>
        <v>18.3</v>
      </c>
      <c r="C103" s="32">
        <f t="shared" si="55"/>
        <v>21.3</v>
      </c>
      <c r="D103" s="32">
        <f t="shared" si="55"/>
        <v>17.899999999999999</v>
      </c>
      <c r="E103" s="32">
        <f t="shared" si="55"/>
        <v>0</v>
      </c>
      <c r="F103" s="32">
        <f t="shared" si="55"/>
        <v>9.1999999999999993</v>
      </c>
      <c r="G103" s="32">
        <f t="shared" si="55"/>
        <v>9</v>
      </c>
      <c r="H103" s="32">
        <f t="shared" si="55"/>
        <v>10.199999999999999</v>
      </c>
      <c r="I103" s="32">
        <f t="shared" si="55"/>
        <v>7.4</v>
      </c>
      <c r="J103" s="32">
        <f t="shared" si="55"/>
        <v>7.6</v>
      </c>
      <c r="K103" s="32">
        <f t="shared" si="55"/>
        <v>7.4</v>
      </c>
      <c r="L103" s="32">
        <f t="shared" si="55"/>
        <v>7.7</v>
      </c>
      <c r="M103" s="32">
        <f t="shared" si="55"/>
        <v>14.1</v>
      </c>
      <c r="N103" s="96">
        <f t="shared" si="55"/>
        <v>13.6</v>
      </c>
      <c r="P103" s="97" t="s">
        <v>99</v>
      </c>
      <c r="Q103" s="32">
        <f t="shared" ref="Q103:AC103" si="56">MIN(Q84:Q98)</f>
        <v>20.100000000000001</v>
      </c>
      <c r="R103" s="32">
        <f t="shared" si="56"/>
        <v>18.8</v>
      </c>
      <c r="S103" s="32">
        <f t="shared" si="56"/>
        <v>18.7</v>
      </c>
      <c r="T103" s="32">
        <f t="shared" si="56"/>
        <v>16</v>
      </c>
      <c r="U103" s="32">
        <f t="shared" si="56"/>
        <v>13</v>
      </c>
      <c r="V103" s="32">
        <f t="shared" si="56"/>
        <v>12.9</v>
      </c>
      <c r="W103" s="32">
        <f t="shared" si="56"/>
        <v>12.7</v>
      </c>
      <c r="X103" s="32">
        <f t="shared" si="56"/>
        <v>10.5</v>
      </c>
      <c r="Y103" s="32">
        <f t="shared" si="56"/>
        <v>10.7</v>
      </c>
      <c r="Z103" s="32">
        <f t="shared" si="56"/>
        <v>9.6999999999999993</v>
      </c>
      <c r="AA103" s="32">
        <f t="shared" si="56"/>
        <v>11.5</v>
      </c>
      <c r="AB103" s="32">
        <f t="shared" si="56"/>
        <v>12</v>
      </c>
      <c r="AC103" s="96">
        <f t="shared" si="56"/>
        <v>16.150000000000002</v>
      </c>
    </row>
    <row r="104" spans="1:29" x14ac:dyDescent="0.25">
      <c r="A104" s="25" t="s">
        <v>100</v>
      </c>
      <c r="B104" s="32">
        <f t="shared" ref="B104:N104" si="57">MAX(B84:B98)</f>
        <v>27.4</v>
      </c>
      <c r="C104" s="32">
        <f t="shared" si="57"/>
        <v>28.4</v>
      </c>
      <c r="D104" s="32">
        <f t="shared" si="57"/>
        <v>30.3</v>
      </c>
      <c r="E104" s="32">
        <f t="shared" si="57"/>
        <v>23.7</v>
      </c>
      <c r="F104" s="32">
        <f t="shared" si="57"/>
        <v>16.8</v>
      </c>
      <c r="G104" s="32">
        <f t="shared" si="57"/>
        <v>12.7</v>
      </c>
      <c r="H104" s="32">
        <f t="shared" si="57"/>
        <v>16.5</v>
      </c>
      <c r="I104" s="32">
        <f t="shared" si="57"/>
        <v>19</v>
      </c>
      <c r="J104" s="32">
        <f t="shared" si="57"/>
        <v>14</v>
      </c>
      <c r="K104" s="32">
        <f t="shared" si="57"/>
        <v>11.7</v>
      </c>
      <c r="L104" s="32">
        <f t="shared" si="57"/>
        <v>19</v>
      </c>
      <c r="M104" s="32">
        <f t="shared" si="57"/>
        <v>26.1</v>
      </c>
      <c r="N104" s="96">
        <f t="shared" si="57"/>
        <v>18.816666666666666</v>
      </c>
      <c r="P104" s="97" t="s">
        <v>100</v>
      </c>
      <c r="Q104" s="32">
        <f t="shared" ref="Q104:AC104" si="58">MAX(Q84:Q98)</f>
        <v>41</v>
      </c>
      <c r="R104" s="32">
        <f t="shared" si="58"/>
        <v>40.5</v>
      </c>
      <c r="S104" s="32">
        <f t="shared" si="58"/>
        <v>38.6</v>
      </c>
      <c r="T104" s="32">
        <f t="shared" si="58"/>
        <v>39.4</v>
      </c>
      <c r="U104" s="32">
        <f t="shared" si="58"/>
        <v>33.6</v>
      </c>
      <c r="V104" s="32">
        <f t="shared" si="58"/>
        <v>33.299999999999997</v>
      </c>
      <c r="W104" s="32">
        <f t="shared" si="58"/>
        <v>33.9</v>
      </c>
      <c r="X104" s="32">
        <f t="shared" si="58"/>
        <v>34.200000000000003</v>
      </c>
      <c r="Y104" s="32">
        <f t="shared" si="58"/>
        <v>31.7</v>
      </c>
      <c r="Z104" s="32">
        <f t="shared" si="58"/>
        <v>33.700000000000003</v>
      </c>
      <c r="AA104" s="32">
        <f t="shared" si="58"/>
        <v>35</v>
      </c>
      <c r="AB104" s="32">
        <f t="shared" si="58"/>
        <v>40.9</v>
      </c>
      <c r="AC104" s="96">
        <f t="shared" si="58"/>
        <v>34.6</v>
      </c>
    </row>
    <row r="105" spans="1:29" x14ac:dyDescent="0.25">
      <c r="A105" s="25" t="s">
        <v>101</v>
      </c>
      <c r="B105" s="32">
        <f t="shared" ref="B105:N105" si="59">QUARTILE(B84:B98,1)</f>
        <v>20.3</v>
      </c>
      <c r="C105" s="32">
        <f t="shared" si="59"/>
        <v>22.7</v>
      </c>
      <c r="D105" s="32">
        <f t="shared" si="59"/>
        <v>20.8</v>
      </c>
      <c r="E105" s="32">
        <f t="shared" si="59"/>
        <v>16.875</v>
      </c>
      <c r="F105" s="32">
        <f t="shared" si="59"/>
        <v>11.5</v>
      </c>
      <c r="G105" s="32">
        <f t="shared" si="59"/>
        <v>9.8000000000000007</v>
      </c>
      <c r="H105" s="32">
        <f t="shared" si="59"/>
        <v>11.125</v>
      </c>
      <c r="I105" s="32">
        <f t="shared" si="59"/>
        <v>10.7</v>
      </c>
      <c r="J105" s="32">
        <f t="shared" si="59"/>
        <v>9.6999999999999993</v>
      </c>
      <c r="K105" s="32">
        <f t="shared" si="59"/>
        <v>8.5</v>
      </c>
      <c r="L105" s="32">
        <f t="shared" si="59"/>
        <v>11</v>
      </c>
      <c r="M105" s="32">
        <f t="shared" si="59"/>
        <v>16.475000000000001</v>
      </c>
      <c r="N105" s="96">
        <f t="shared" si="59"/>
        <v>15.06666666666667</v>
      </c>
      <c r="P105" s="97" t="s">
        <v>101</v>
      </c>
      <c r="Q105" s="32">
        <f t="shared" ref="Q105:AC105" si="60">QUARTILE(Q84:Q98,1)</f>
        <v>20.9</v>
      </c>
      <c r="R105" s="32">
        <f t="shared" si="60"/>
        <v>22</v>
      </c>
      <c r="S105" s="32">
        <f t="shared" si="60"/>
        <v>20.8</v>
      </c>
      <c r="T105" s="32">
        <f t="shared" si="60"/>
        <v>19.474999999999998</v>
      </c>
      <c r="U105" s="32">
        <f t="shared" si="60"/>
        <v>14.4</v>
      </c>
      <c r="V105" s="32">
        <f t="shared" si="60"/>
        <v>14.2</v>
      </c>
      <c r="W105" s="32">
        <f t="shared" si="60"/>
        <v>15.425000000000001</v>
      </c>
      <c r="X105" s="32">
        <f t="shared" si="60"/>
        <v>14.6</v>
      </c>
      <c r="Y105" s="32">
        <f t="shared" si="60"/>
        <v>13.2</v>
      </c>
      <c r="Z105" s="32">
        <f t="shared" si="60"/>
        <v>12.975</v>
      </c>
      <c r="AA105" s="32">
        <f t="shared" si="60"/>
        <v>14.775</v>
      </c>
      <c r="AB105" s="32">
        <f t="shared" si="60"/>
        <v>18.850000000000001</v>
      </c>
      <c r="AC105" s="96">
        <f t="shared" si="60"/>
        <v>17.675000000000004</v>
      </c>
    </row>
    <row r="106" spans="1:29" x14ac:dyDescent="0.25">
      <c r="A106" s="25" t="s">
        <v>102</v>
      </c>
      <c r="B106" s="32">
        <f t="shared" ref="B106:N106" si="61">QUARTILE(B84:B98,2)</f>
        <v>22.1</v>
      </c>
      <c r="C106" s="32">
        <f t="shared" si="61"/>
        <v>23.2</v>
      </c>
      <c r="D106" s="32">
        <f t="shared" si="61"/>
        <v>22.2</v>
      </c>
      <c r="E106" s="32">
        <f t="shared" si="61"/>
        <v>19.850000000000001</v>
      </c>
      <c r="F106" s="32">
        <f t="shared" si="61"/>
        <v>12.2</v>
      </c>
      <c r="G106" s="32">
        <f t="shared" si="61"/>
        <v>10.5</v>
      </c>
      <c r="H106" s="32">
        <f t="shared" si="61"/>
        <v>13.350000000000001</v>
      </c>
      <c r="I106" s="32">
        <f t="shared" si="61"/>
        <v>11.6</v>
      </c>
      <c r="J106" s="32">
        <f t="shared" si="61"/>
        <v>10</v>
      </c>
      <c r="K106" s="32">
        <f t="shared" si="61"/>
        <v>9.4499999999999993</v>
      </c>
      <c r="L106" s="32">
        <f t="shared" si="61"/>
        <v>11.600000000000001</v>
      </c>
      <c r="M106" s="32">
        <f t="shared" si="61"/>
        <v>18.75</v>
      </c>
      <c r="N106" s="96">
        <f t="shared" si="61"/>
        <v>15.899999999999999</v>
      </c>
      <c r="P106" s="97" t="s">
        <v>102</v>
      </c>
      <c r="Q106" s="32">
        <f t="shared" ref="Q106:AC106" si="62">QUARTILE(Q84:Q98,2)</f>
        <v>24.6</v>
      </c>
      <c r="R106" s="32">
        <f t="shared" si="62"/>
        <v>23.6</v>
      </c>
      <c r="S106" s="32">
        <f t="shared" si="62"/>
        <v>25</v>
      </c>
      <c r="T106" s="32">
        <f t="shared" si="62"/>
        <v>21.4</v>
      </c>
      <c r="U106" s="32">
        <f t="shared" si="62"/>
        <v>17.399999999999999</v>
      </c>
      <c r="V106" s="32">
        <f t="shared" si="62"/>
        <v>15.5</v>
      </c>
      <c r="W106" s="32">
        <f t="shared" si="62"/>
        <v>18.549999999999997</v>
      </c>
      <c r="X106" s="32">
        <f t="shared" si="62"/>
        <v>17.5</v>
      </c>
      <c r="Y106" s="32">
        <f t="shared" si="62"/>
        <v>16.3</v>
      </c>
      <c r="Z106" s="32">
        <f t="shared" si="62"/>
        <v>15.05</v>
      </c>
      <c r="AA106" s="32">
        <f t="shared" si="62"/>
        <v>18.149999999999999</v>
      </c>
      <c r="AB106" s="32">
        <f t="shared" si="62"/>
        <v>22.9</v>
      </c>
      <c r="AC106" s="96">
        <f t="shared" si="62"/>
        <v>19.783333333333331</v>
      </c>
    </row>
    <row r="107" spans="1:29" x14ac:dyDescent="0.25">
      <c r="A107" s="25" t="s">
        <v>103</v>
      </c>
      <c r="B107" s="32">
        <f t="shared" ref="B107:N107" si="63">QUARTILE(B84:B98,3)</f>
        <v>23.8</v>
      </c>
      <c r="C107" s="32">
        <f t="shared" si="63"/>
        <v>24</v>
      </c>
      <c r="D107" s="32">
        <f t="shared" si="63"/>
        <v>24.6</v>
      </c>
      <c r="E107" s="32">
        <f t="shared" si="63"/>
        <v>22.625</v>
      </c>
      <c r="F107" s="32">
        <f t="shared" si="63"/>
        <v>14.3</v>
      </c>
      <c r="G107" s="32">
        <f t="shared" si="63"/>
        <v>10.9</v>
      </c>
      <c r="H107" s="32">
        <f t="shared" si="63"/>
        <v>15.375</v>
      </c>
      <c r="I107" s="32">
        <f t="shared" si="63"/>
        <v>12.3</v>
      </c>
      <c r="J107" s="32">
        <f t="shared" si="63"/>
        <v>11.3</v>
      </c>
      <c r="K107" s="32">
        <f t="shared" si="63"/>
        <v>10.25</v>
      </c>
      <c r="L107" s="32">
        <f t="shared" si="63"/>
        <v>12.675000000000001</v>
      </c>
      <c r="M107" s="32">
        <f t="shared" si="63"/>
        <v>20.5</v>
      </c>
      <c r="N107" s="96">
        <f t="shared" si="63"/>
        <v>16.466666666666665</v>
      </c>
      <c r="P107" s="97" t="s">
        <v>103</v>
      </c>
      <c r="Q107" s="32">
        <f t="shared" ref="Q107:AC107" si="64">QUARTILE(Q84:Q98,3)</f>
        <v>36.4</v>
      </c>
      <c r="R107" s="32">
        <f t="shared" si="64"/>
        <v>37.1</v>
      </c>
      <c r="S107" s="32">
        <f t="shared" si="64"/>
        <v>34.9</v>
      </c>
      <c r="T107" s="32">
        <f t="shared" si="64"/>
        <v>33.625</v>
      </c>
      <c r="U107" s="32">
        <f t="shared" si="64"/>
        <v>28.6</v>
      </c>
      <c r="V107" s="32">
        <f t="shared" si="64"/>
        <v>29.5</v>
      </c>
      <c r="W107" s="32">
        <f t="shared" si="64"/>
        <v>32.75</v>
      </c>
      <c r="X107" s="32">
        <f t="shared" si="64"/>
        <v>29.6</v>
      </c>
      <c r="Y107" s="32">
        <f t="shared" si="64"/>
        <v>30.4</v>
      </c>
      <c r="Z107" s="32">
        <f t="shared" si="64"/>
        <v>27.35</v>
      </c>
      <c r="AA107" s="32">
        <f t="shared" si="64"/>
        <v>32.049999999999997</v>
      </c>
      <c r="AB107" s="32">
        <f t="shared" si="64"/>
        <v>38.424999999999997</v>
      </c>
      <c r="AC107" s="96">
        <f t="shared" si="64"/>
        <v>33.733333333333327</v>
      </c>
    </row>
    <row r="110" spans="1:29" ht="18.75" x14ac:dyDescent="0.3">
      <c r="A110" s="26" t="s">
        <v>105</v>
      </c>
      <c r="P110" s="90" t="s">
        <v>105</v>
      </c>
    </row>
    <row r="111" spans="1:29" ht="15.75" x14ac:dyDescent="0.25">
      <c r="A111" s="23" t="s">
        <v>114</v>
      </c>
      <c r="N111" s="91"/>
      <c r="P111" s="92" t="s">
        <v>116</v>
      </c>
      <c r="AC111" s="91"/>
    </row>
    <row r="112" spans="1:29" ht="15.75" x14ac:dyDescent="0.25">
      <c r="A112" s="24" t="s">
        <v>14</v>
      </c>
      <c r="B112" s="93" t="s">
        <v>82</v>
      </c>
      <c r="C112" s="93" t="s">
        <v>83</v>
      </c>
      <c r="D112" s="93" t="s">
        <v>84</v>
      </c>
      <c r="E112" s="93" t="s">
        <v>85</v>
      </c>
      <c r="F112" s="93" t="s">
        <v>86</v>
      </c>
      <c r="G112" s="93" t="s">
        <v>87</v>
      </c>
      <c r="H112" s="93" t="s">
        <v>88</v>
      </c>
      <c r="I112" s="93" t="s">
        <v>89</v>
      </c>
      <c r="J112" s="93" t="s">
        <v>90</v>
      </c>
      <c r="K112" s="93" t="s">
        <v>91</v>
      </c>
      <c r="L112" s="93" t="s">
        <v>92</v>
      </c>
      <c r="M112" s="93" t="s">
        <v>93</v>
      </c>
      <c r="N112" s="94" t="s">
        <v>94</v>
      </c>
      <c r="P112" s="95" t="s">
        <v>14</v>
      </c>
      <c r="Q112" s="93" t="s">
        <v>82</v>
      </c>
      <c r="R112" s="93" t="s">
        <v>83</v>
      </c>
      <c r="S112" s="93" t="s">
        <v>84</v>
      </c>
      <c r="T112" s="93" t="s">
        <v>85</v>
      </c>
      <c r="U112" s="93" t="s">
        <v>86</v>
      </c>
      <c r="V112" s="93" t="s">
        <v>87</v>
      </c>
      <c r="W112" s="93" t="s">
        <v>88</v>
      </c>
      <c r="X112" s="93" t="s">
        <v>89</v>
      </c>
      <c r="Y112" s="93" t="s">
        <v>90</v>
      </c>
      <c r="Z112" s="93" t="s">
        <v>91</v>
      </c>
      <c r="AA112" s="93" t="s">
        <v>92</v>
      </c>
      <c r="AB112" s="93" t="s">
        <v>93</v>
      </c>
      <c r="AC112" s="94" t="s">
        <v>94</v>
      </c>
    </row>
    <row r="113" spans="1:29" x14ac:dyDescent="0.25">
      <c r="A113" s="2">
        <v>2007</v>
      </c>
      <c r="B113" s="32">
        <v>5.6</v>
      </c>
      <c r="C113" s="32">
        <v>6.1</v>
      </c>
      <c r="D113" s="32">
        <v>5.7</v>
      </c>
      <c r="E113" s="32">
        <v>3.9</v>
      </c>
      <c r="F113" s="32">
        <v>3</v>
      </c>
      <c r="G113" s="32">
        <v>2.9</v>
      </c>
      <c r="H113" s="32">
        <v>3.3</v>
      </c>
      <c r="I113" s="32">
        <v>2.6</v>
      </c>
      <c r="J113" s="32">
        <v>2.8</v>
      </c>
      <c r="K113" s="32">
        <v>2.8</v>
      </c>
      <c r="L113" s="32">
        <v>3.1</v>
      </c>
      <c r="M113" s="32">
        <v>3.1</v>
      </c>
      <c r="N113" s="96">
        <f t="shared" ref="N113:N126" si="65">AVERAGE(B113:M113)</f>
        <v>3.7416666666666658</v>
      </c>
      <c r="P113" s="73">
        <v>2007</v>
      </c>
      <c r="Q113" s="32">
        <v>15.4</v>
      </c>
      <c r="R113" s="32">
        <v>16.600000000000001</v>
      </c>
      <c r="S113" s="32">
        <v>16.399999999999999</v>
      </c>
      <c r="T113" s="32">
        <v>12.5</v>
      </c>
      <c r="U113" s="32">
        <v>10.3</v>
      </c>
      <c r="V113" s="32">
        <v>10.199999999999999</v>
      </c>
      <c r="W113" s="32">
        <v>11.2</v>
      </c>
      <c r="X113" s="32">
        <v>9.9</v>
      </c>
      <c r="Y113" s="32">
        <v>10.8</v>
      </c>
      <c r="Z113" s="32">
        <v>11.1</v>
      </c>
      <c r="AA113" s="32">
        <v>11.2</v>
      </c>
      <c r="AB113" s="32">
        <v>11.4</v>
      </c>
      <c r="AC113" s="96">
        <f t="shared" ref="AC113:AC120" si="66">AVERAGE(Q113:AB113)</f>
        <v>12.25</v>
      </c>
    </row>
    <row r="114" spans="1:29" x14ac:dyDescent="0.25">
      <c r="A114" s="2">
        <v>2008</v>
      </c>
      <c r="B114" s="32">
        <v>7.8</v>
      </c>
      <c r="C114" s="32">
        <v>8</v>
      </c>
      <c r="D114" s="32">
        <v>8.1999999999999993</v>
      </c>
      <c r="E114" s="32">
        <v>7.8</v>
      </c>
      <c r="F114" s="32">
        <v>5.7</v>
      </c>
      <c r="G114" s="32">
        <v>4.4000000000000004</v>
      </c>
      <c r="H114" s="32">
        <v>4.9000000000000004</v>
      </c>
      <c r="I114" s="32">
        <v>4.5999999999999996</v>
      </c>
      <c r="J114" s="32">
        <v>4.5</v>
      </c>
      <c r="K114" s="32">
        <v>4.8</v>
      </c>
      <c r="L114" s="32">
        <v>5.2</v>
      </c>
      <c r="M114" s="32">
        <v>6.1</v>
      </c>
      <c r="N114" s="96">
        <f t="shared" si="65"/>
        <v>5.9999999999999991</v>
      </c>
      <c r="P114" s="73">
        <v>2008</v>
      </c>
      <c r="Q114" s="32">
        <v>23.7</v>
      </c>
      <c r="R114" s="32">
        <v>23.8</v>
      </c>
      <c r="S114" s="32">
        <v>23.6</v>
      </c>
      <c r="T114" s="32">
        <v>23.1</v>
      </c>
      <c r="U114" s="32">
        <v>19.2</v>
      </c>
      <c r="V114" s="32">
        <v>16.5</v>
      </c>
      <c r="W114" s="32">
        <v>17.8</v>
      </c>
      <c r="X114" s="32">
        <v>17.7</v>
      </c>
      <c r="Y114" s="32">
        <v>16.7</v>
      </c>
      <c r="Z114" s="32">
        <v>17.8</v>
      </c>
      <c r="AA114" s="32">
        <v>18.899999999999999</v>
      </c>
      <c r="AB114" s="32">
        <v>19.399999999999999</v>
      </c>
      <c r="AC114" s="96">
        <f t="shared" si="66"/>
        <v>19.849999999999998</v>
      </c>
    </row>
    <row r="115" spans="1:29" x14ac:dyDescent="0.25">
      <c r="A115" s="2">
        <v>2009</v>
      </c>
      <c r="B115" s="32">
        <v>7.8</v>
      </c>
      <c r="C115" s="32">
        <v>9.4</v>
      </c>
      <c r="D115" s="32">
        <v>8.9</v>
      </c>
      <c r="E115" s="32">
        <v>8.3000000000000007</v>
      </c>
      <c r="F115" s="32">
        <v>5.6</v>
      </c>
      <c r="G115" s="32">
        <v>4.3</v>
      </c>
      <c r="H115" s="32">
        <v>5.3</v>
      </c>
      <c r="I115" s="32">
        <v>5.5</v>
      </c>
      <c r="J115" s="32">
        <v>5</v>
      </c>
      <c r="K115" s="32">
        <v>4.3</v>
      </c>
      <c r="L115" s="32">
        <v>5.3</v>
      </c>
      <c r="M115" s="32">
        <v>6.2</v>
      </c>
      <c r="N115" s="96">
        <f t="shared" si="65"/>
        <v>6.3250000000000002</v>
      </c>
      <c r="P115" s="73">
        <v>2009</v>
      </c>
      <c r="Q115" s="32">
        <v>22.4</v>
      </c>
      <c r="R115" s="32">
        <v>25.5</v>
      </c>
      <c r="S115" s="32">
        <v>25.5</v>
      </c>
      <c r="T115" s="32">
        <v>23.8</v>
      </c>
      <c r="U115" s="32">
        <v>19.899999999999999</v>
      </c>
      <c r="V115" s="32">
        <v>17.5</v>
      </c>
      <c r="W115" s="32">
        <v>19.8</v>
      </c>
      <c r="X115" s="32">
        <v>18.3</v>
      </c>
      <c r="Y115" s="32">
        <v>19.3</v>
      </c>
      <c r="Z115" s="32">
        <v>18.600000000000001</v>
      </c>
      <c r="AA115" s="32">
        <v>17.5</v>
      </c>
      <c r="AB115" s="32">
        <v>21.4</v>
      </c>
      <c r="AC115" s="96">
        <f t="shared" si="66"/>
        <v>20.791666666666668</v>
      </c>
    </row>
    <row r="116" spans="1:29" x14ac:dyDescent="0.25">
      <c r="A116" s="2">
        <v>2010</v>
      </c>
      <c r="B116" s="32">
        <v>8.5</v>
      </c>
      <c r="C116" s="32">
        <v>8.3000000000000007</v>
      </c>
      <c r="D116" s="32">
        <v>8.6999999999999993</v>
      </c>
      <c r="E116" s="32">
        <v>5.4</v>
      </c>
      <c r="F116" s="32">
        <v>5.4</v>
      </c>
      <c r="G116" s="32">
        <v>3.8</v>
      </c>
      <c r="H116" s="32"/>
      <c r="I116" s="32"/>
      <c r="J116" s="32">
        <v>3.9</v>
      </c>
      <c r="K116" s="32">
        <v>1.3</v>
      </c>
      <c r="L116" s="32">
        <v>10.1</v>
      </c>
      <c r="M116" s="32"/>
      <c r="N116" s="96"/>
      <c r="P116" s="73">
        <v>2010</v>
      </c>
      <c r="Q116" s="32">
        <v>28</v>
      </c>
      <c r="R116" s="32">
        <v>26.7</v>
      </c>
      <c r="S116" s="32">
        <v>28.8</v>
      </c>
      <c r="T116" s="32">
        <v>20.5</v>
      </c>
      <c r="U116" s="32">
        <v>21.6</v>
      </c>
      <c r="V116" s="32">
        <v>17.2</v>
      </c>
      <c r="W116" s="32"/>
      <c r="X116" s="32"/>
      <c r="Y116" s="32">
        <v>16.899999999999999</v>
      </c>
      <c r="Z116" s="32">
        <v>9.9</v>
      </c>
      <c r="AA116" s="32">
        <v>25.2</v>
      </c>
      <c r="AB116" s="32"/>
      <c r="AC116" s="96"/>
    </row>
    <row r="117" spans="1:29" x14ac:dyDescent="0.25">
      <c r="A117" s="2">
        <v>2011</v>
      </c>
      <c r="B117" s="32">
        <v>7.5</v>
      </c>
      <c r="C117" s="32">
        <v>6.9</v>
      </c>
      <c r="D117" s="32">
        <v>7.4</v>
      </c>
      <c r="E117" s="32">
        <v>6.1</v>
      </c>
      <c r="F117" s="32">
        <v>4.7</v>
      </c>
      <c r="G117" s="32">
        <v>4.8</v>
      </c>
      <c r="H117" s="32">
        <v>4.7</v>
      </c>
      <c r="I117" s="32">
        <v>4.5999999999999996</v>
      </c>
      <c r="J117" s="32">
        <v>4</v>
      </c>
      <c r="K117" s="32">
        <v>4.3</v>
      </c>
      <c r="L117" s="32">
        <v>4.9000000000000004</v>
      </c>
      <c r="M117" s="32">
        <v>6.1</v>
      </c>
      <c r="N117" s="96">
        <f t="shared" si="65"/>
        <v>5.5</v>
      </c>
      <c r="P117" s="73">
        <v>2011</v>
      </c>
      <c r="Q117" s="32">
        <v>23.9</v>
      </c>
      <c r="R117" s="32">
        <v>27.1</v>
      </c>
      <c r="S117" s="32">
        <v>28.2</v>
      </c>
      <c r="T117" s="32">
        <v>25</v>
      </c>
      <c r="U117" s="32">
        <v>20.9</v>
      </c>
      <c r="V117" s="32">
        <v>21.5</v>
      </c>
      <c r="W117" s="32">
        <v>21.5</v>
      </c>
      <c r="X117" s="32">
        <v>22</v>
      </c>
      <c r="Y117" s="32">
        <v>20.100000000000001</v>
      </c>
      <c r="Z117" s="32">
        <v>21.2</v>
      </c>
      <c r="AA117" s="32">
        <v>21.4</v>
      </c>
      <c r="AB117" s="32">
        <v>24.4</v>
      </c>
      <c r="AC117" s="96">
        <f t="shared" si="66"/>
        <v>23.099999999999998</v>
      </c>
    </row>
    <row r="118" spans="1:29" x14ac:dyDescent="0.25">
      <c r="A118" s="2">
        <v>2012</v>
      </c>
      <c r="B118" s="32">
        <v>7.6</v>
      </c>
      <c r="C118" s="32">
        <v>8.6999999999999993</v>
      </c>
      <c r="D118" s="32">
        <v>9.3000000000000007</v>
      </c>
      <c r="E118" s="32">
        <v>5.8</v>
      </c>
      <c r="F118" s="32">
        <v>4.8</v>
      </c>
      <c r="G118" s="32">
        <v>4.7</v>
      </c>
      <c r="H118" s="32">
        <v>6.1</v>
      </c>
      <c r="I118" s="32">
        <v>4.5999999999999996</v>
      </c>
      <c r="J118" s="32">
        <v>4.8</v>
      </c>
      <c r="K118" s="32">
        <v>4.4000000000000004</v>
      </c>
      <c r="L118" s="32">
        <v>5.7</v>
      </c>
      <c r="M118" s="32">
        <v>5.8</v>
      </c>
      <c r="N118" s="96">
        <f t="shared" si="65"/>
        <v>6.0249999999999995</v>
      </c>
      <c r="P118" s="73">
        <v>2012</v>
      </c>
      <c r="Q118" s="32">
        <v>28.2</v>
      </c>
      <c r="R118" s="32">
        <v>30.4</v>
      </c>
      <c r="S118" s="32">
        <v>32.4</v>
      </c>
      <c r="T118" s="32">
        <v>24.7</v>
      </c>
      <c r="U118" s="32">
        <v>21.6</v>
      </c>
      <c r="V118" s="32">
        <v>21.4</v>
      </c>
      <c r="W118" s="32">
        <v>24</v>
      </c>
      <c r="X118" s="32">
        <v>22.7</v>
      </c>
      <c r="Y118" s="32">
        <v>24.1</v>
      </c>
      <c r="Z118" s="32">
        <v>22.3</v>
      </c>
      <c r="AA118" s="32">
        <v>24.4</v>
      </c>
      <c r="AB118" s="32">
        <v>24.6</v>
      </c>
      <c r="AC118" s="96">
        <f t="shared" si="66"/>
        <v>25.066666666666666</v>
      </c>
    </row>
    <row r="119" spans="1:29" x14ac:dyDescent="0.25">
      <c r="A119" s="2">
        <v>2013</v>
      </c>
      <c r="B119" s="32">
        <v>8.1999999999999993</v>
      </c>
      <c r="C119" s="32">
        <v>8.1999999999999993</v>
      </c>
      <c r="D119" s="32">
        <v>8.8000000000000007</v>
      </c>
      <c r="E119" s="32">
        <v>7.4</v>
      </c>
      <c r="F119" s="32">
        <v>5.4</v>
      </c>
      <c r="G119" s="32">
        <v>4.5999999999999996</v>
      </c>
      <c r="H119" s="32">
        <v>5.0999999999999996</v>
      </c>
      <c r="I119" s="32">
        <v>4.7</v>
      </c>
      <c r="J119" s="32">
        <v>3.5</v>
      </c>
      <c r="K119" s="32">
        <v>4</v>
      </c>
      <c r="L119" s="32">
        <v>4</v>
      </c>
      <c r="M119" s="32">
        <v>5.2</v>
      </c>
      <c r="N119" s="96">
        <f t="shared" si="65"/>
        <v>5.7583333333333337</v>
      </c>
      <c r="P119" s="73">
        <v>2013</v>
      </c>
      <c r="Q119" s="32">
        <v>30</v>
      </c>
      <c r="R119" s="32">
        <v>29</v>
      </c>
      <c r="S119" s="32">
        <v>31.2</v>
      </c>
      <c r="T119" s="32">
        <v>28.3</v>
      </c>
      <c r="U119" s="32">
        <v>24.1</v>
      </c>
      <c r="V119" s="32">
        <v>21.8</v>
      </c>
      <c r="W119" s="32">
        <v>21.3</v>
      </c>
      <c r="X119" s="32">
        <v>22.5</v>
      </c>
      <c r="Y119" s="32">
        <v>19.399999999999999</v>
      </c>
      <c r="Z119" s="32">
        <v>20.8</v>
      </c>
      <c r="AA119" s="32">
        <v>20.7</v>
      </c>
      <c r="AB119" s="32">
        <v>22.9</v>
      </c>
      <c r="AC119" s="96">
        <f t="shared" si="66"/>
        <v>24.333333333333332</v>
      </c>
    </row>
    <row r="120" spans="1:29" x14ac:dyDescent="0.25">
      <c r="A120" s="2">
        <v>2014</v>
      </c>
      <c r="B120" s="32">
        <v>7.99</v>
      </c>
      <c r="C120" s="32">
        <v>9.0299999999999994</v>
      </c>
      <c r="D120" s="32">
        <v>8.74</v>
      </c>
      <c r="E120" s="32">
        <v>8.33</v>
      </c>
      <c r="F120" s="32">
        <v>5.35</v>
      </c>
      <c r="G120" s="32">
        <v>4.4000000000000004</v>
      </c>
      <c r="H120" s="32">
        <v>6.82</v>
      </c>
      <c r="I120" s="32">
        <v>4.9400000000000004</v>
      </c>
      <c r="J120" s="32">
        <v>4.29</v>
      </c>
      <c r="K120" s="32">
        <v>4.46</v>
      </c>
      <c r="L120" s="32">
        <v>5.01</v>
      </c>
      <c r="M120" s="32">
        <v>6.8</v>
      </c>
      <c r="N120" s="96">
        <f t="shared" si="65"/>
        <v>6.3466666666666667</v>
      </c>
      <c r="P120" s="73">
        <v>2014</v>
      </c>
      <c r="Q120" s="32">
        <v>29.32</v>
      </c>
      <c r="R120" s="32">
        <v>31.06</v>
      </c>
      <c r="S120" s="32">
        <v>30.08</v>
      </c>
      <c r="T120" s="32">
        <v>29.23</v>
      </c>
      <c r="U120" s="32">
        <v>23.27</v>
      </c>
      <c r="V120" s="32">
        <v>18.45</v>
      </c>
      <c r="W120" s="32">
        <v>26.56</v>
      </c>
      <c r="X120" s="32">
        <v>22.87</v>
      </c>
      <c r="Y120" s="32">
        <v>21.15</v>
      </c>
      <c r="Z120" s="32">
        <v>21.81</v>
      </c>
      <c r="AA120" s="32">
        <v>22.74</v>
      </c>
      <c r="AB120" s="32">
        <v>25.72</v>
      </c>
      <c r="AC120" s="96">
        <f t="shared" si="66"/>
        <v>25.188333333333333</v>
      </c>
    </row>
    <row r="121" spans="1:29" x14ac:dyDescent="0.25">
      <c r="A121" s="2">
        <v>2015</v>
      </c>
      <c r="B121" s="32"/>
      <c r="C121" s="32">
        <v>10.086</v>
      </c>
      <c r="D121" s="32">
        <v>11.223000000000001</v>
      </c>
      <c r="E121" s="32">
        <v>8.36</v>
      </c>
      <c r="F121" s="32">
        <v>8.282</v>
      </c>
      <c r="G121" s="32">
        <v>7.58</v>
      </c>
      <c r="H121" s="32">
        <v>8.7279999999999998</v>
      </c>
      <c r="I121" s="32">
        <v>8.1639999999999997</v>
      </c>
      <c r="J121" s="32">
        <v>6.4669999999999996</v>
      </c>
      <c r="K121" s="32">
        <v>5.5910000000000002</v>
      </c>
      <c r="L121" s="32">
        <v>5.8090000000000002</v>
      </c>
      <c r="M121" s="32">
        <v>8.5909999999999993</v>
      </c>
      <c r="P121" s="73">
        <v>2015</v>
      </c>
      <c r="Q121"/>
      <c r="R121" s="32">
        <v>19.215</v>
      </c>
      <c r="S121" s="32">
        <v>21.103000000000002</v>
      </c>
      <c r="T121" s="32">
        <v>17.475999999999999</v>
      </c>
      <c r="U121" s="32">
        <v>17.454000000000001</v>
      </c>
      <c r="V121" s="32">
        <v>15.948</v>
      </c>
      <c r="W121" s="32">
        <v>16.954999999999998</v>
      </c>
      <c r="X121" s="32">
        <v>17.315000000000001</v>
      </c>
      <c r="Y121" s="32">
        <v>14.58</v>
      </c>
      <c r="Z121" s="32">
        <v>13.738</v>
      </c>
      <c r="AA121" s="32">
        <v>13.811999999999999</v>
      </c>
      <c r="AB121" s="32">
        <v>17.628</v>
      </c>
    </row>
    <row r="122" spans="1:29" x14ac:dyDescent="0.25">
      <c r="A122" s="2">
        <v>2016</v>
      </c>
      <c r="B122" s="32">
        <v>9.9550000000000001</v>
      </c>
      <c r="C122" s="32">
        <v>11.702</v>
      </c>
      <c r="D122" s="32">
        <v>10.422000000000001</v>
      </c>
      <c r="E122" s="32">
        <v>8.8089999999999993</v>
      </c>
      <c r="F122" s="32">
        <v>6.59</v>
      </c>
      <c r="G122" s="32">
        <v>5.6159999999999997</v>
      </c>
      <c r="H122" s="32">
        <v>6.75</v>
      </c>
      <c r="I122" s="32">
        <v>4.399</v>
      </c>
      <c r="J122" s="32">
        <v>3.6320000000000001</v>
      </c>
      <c r="K122" s="32">
        <v>3.3010000000000002</v>
      </c>
      <c r="L122" s="32">
        <v>3.323</v>
      </c>
      <c r="M122" s="32">
        <v>3.9830000000000001</v>
      </c>
      <c r="N122" s="96">
        <f t="shared" si="65"/>
        <v>6.5401666666666669</v>
      </c>
      <c r="P122" s="73">
        <v>2016</v>
      </c>
      <c r="Q122" s="32">
        <v>19.788</v>
      </c>
      <c r="R122" s="32">
        <v>21.885999999999999</v>
      </c>
      <c r="S122" s="32">
        <v>20.009</v>
      </c>
      <c r="T122" s="32">
        <v>18.059999999999999</v>
      </c>
      <c r="U122" s="32">
        <v>15.885999999999999</v>
      </c>
      <c r="V122" s="32">
        <v>14.231999999999999</v>
      </c>
      <c r="W122" s="32">
        <v>14.679</v>
      </c>
      <c r="X122" s="32">
        <v>10.997</v>
      </c>
      <c r="Y122" s="32">
        <v>9.4329999999999998</v>
      </c>
      <c r="Z122" s="32">
        <v>8.7680000000000007</v>
      </c>
      <c r="AA122" s="32">
        <v>8.64</v>
      </c>
      <c r="AB122" s="32">
        <v>9.7780000000000005</v>
      </c>
      <c r="AC122" s="96">
        <f t="shared" ref="AC122:AC126" si="67">AVERAGE(Q122:AB122)</f>
        <v>14.346333333333332</v>
      </c>
    </row>
    <row r="123" spans="1:29" x14ac:dyDescent="0.25">
      <c r="A123" s="2">
        <v>2017</v>
      </c>
      <c r="B123" s="32">
        <v>5.681</v>
      </c>
      <c r="C123" s="32">
        <v>6.1079999999999997</v>
      </c>
      <c r="D123" s="32">
        <v>6.5229999999999997</v>
      </c>
      <c r="E123" s="32">
        <v>5.1879999999999997</v>
      </c>
      <c r="F123" s="32">
        <v>5.5869999999999997</v>
      </c>
      <c r="G123" s="32">
        <v>5.5010000000000003</v>
      </c>
      <c r="H123" s="32">
        <v>6.3860000000000001</v>
      </c>
      <c r="I123" s="32">
        <v>5.53</v>
      </c>
      <c r="J123" s="32">
        <v>5.165</v>
      </c>
      <c r="K123" s="32">
        <v>5.9969999999999999</v>
      </c>
      <c r="L123" s="32">
        <v>5.9630000000000001</v>
      </c>
      <c r="M123" s="32">
        <v>7.9610000000000003</v>
      </c>
      <c r="N123" s="96">
        <f t="shared" si="65"/>
        <v>5.9658333333333333</v>
      </c>
      <c r="P123" s="73">
        <v>2017</v>
      </c>
      <c r="Q123" s="32">
        <v>12.808999999999999</v>
      </c>
      <c r="R123" s="32">
        <v>13.359</v>
      </c>
      <c r="S123" s="32">
        <v>14.237</v>
      </c>
      <c r="T123" s="32">
        <v>11.843999999999999</v>
      </c>
      <c r="U123" s="32">
        <v>14.818</v>
      </c>
      <c r="V123" s="32">
        <v>14.56</v>
      </c>
      <c r="W123" s="32">
        <v>15.573</v>
      </c>
      <c r="X123" s="32">
        <v>14.654999999999999</v>
      </c>
      <c r="Y123" s="32">
        <v>13.811999999999999</v>
      </c>
      <c r="Z123" s="32">
        <v>15.48</v>
      </c>
      <c r="AA123" s="32">
        <v>16.084</v>
      </c>
      <c r="AB123" s="32">
        <v>17.913</v>
      </c>
      <c r="AC123" s="96">
        <f t="shared" si="67"/>
        <v>14.595333333333336</v>
      </c>
    </row>
    <row r="124" spans="1:29" x14ac:dyDescent="0.25">
      <c r="A124" s="2">
        <v>2018</v>
      </c>
      <c r="B124" s="32">
        <v>8.0969999999999995</v>
      </c>
      <c r="C124" s="32">
        <v>9.9450000000000003</v>
      </c>
      <c r="D124" s="32">
        <v>10.839</v>
      </c>
      <c r="E124" s="32">
        <v>7.6120000000000001</v>
      </c>
      <c r="F124" s="32">
        <v>5.7140000000000004</v>
      </c>
      <c r="G124" s="32">
        <v>5.8159999999999998</v>
      </c>
      <c r="H124" s="32">
        <v>6.6429999999999998</v>
      </c>
      <c r="I124" s="32">
        <v>6.3570000000000002</v>
      </c>
      <c r="J124" s="32">
        <v>5.7480000000000002</v>
      </c>
      <c r="K124" s="32">
        <v>6.2039999999999997</v>
      </c>
      <c r="L124" s="32">
        <v>6.1509999999999998</v>
      </c>
      <c r="M124" s="32">
        <v>8.3580000000000005</v>
      </c>
      <c r="N124" s="96">
        <f t="shared" si="65"/>
        <v>7.2903333333333329</v>
      </c>
      <c r="P124" s="73">
        <v>2018</v>
      </c>
      <c r="Q124" s="32">
        <v>17.837</v>
      </c>
      <c r="R124" s="32">
        <v>22.92</v>
      </c>
      <c r="S124" s="32">
        <v>21.73</v>
      </c>
      <c r="T124" s="32">
        <v>18.576000000000001</v>
      </c>
      <c r="U124" s="32">
        <v>15.085000000000001</v>
      </c>
      <c r="V124" s="32">
        <v>13.766999999999999</v>
      </c>
      <c r="W124" s="32">
        <v>16.396999999999998</v>
      </c>
      <c r="X124" s="32">
        <v>14.516</v>
      </c>
      <c r="Y124" s="32">
        <v>13.704000000000001</v>
      </c>
      <c r="Z124" s="32">
        <v>13.819000000000001</v>
      </c>
      <c r="AA124" s="32">
        <v>13.992000000000001</v>
      </c>
      <c r="AB124" s="32">
        <v>16.827000000000002</v>
      </c>
      <c r="AC124" s="96">
        <f t="shared" si="67"/>
        <v>16.5975</v>
      </c>
    </row>
    <row r="125" spans="1:29" x14ac:dyDescent="0.25">
      <c r="A125" s="2">
        <v>2019</v>
      </c>
      <c r="B125" s="32">
        <v>10.568</v>
      </c>
      <c r="C125" s="32">
        <v>11.023</v>
      </c>
      <c r="D125" s="32">
        <v>11.385999999999999</v>
      </c>
      <c r="E125" s="32">
        <v>8.9250000000000007</v>
      </c>
      <c r="F125" s="32">
        <v>5.9660000000000002</v>
      </c>
      <c r="G125" s="32">
        <v>6.266</v>
      </c>
      <c r="H125" s="32">
        <v>7.2110000000000003</v>
      </c>
      <c r="I125" s="32">
        <v>6.2629999999999999</v>
      </c>
      <c r="J125" s="32">
        <v>5.9539999999999997</v>
      </c>
      <c r="K125" s="32">
        <v>4.984</v>
      </c>
      <c r="L125" s="32">
        <v>6.2430000000000003</v>
      </c>
      <c r="M125" s="32">
        <v>6.82</v>
      </c>
      <c r="N125" s="96">
        <f t="shared" si="65"/>
        <v>7.634083333333332</v>
      </c>
      <c r="P125" s="73">
        <v>2019</v>
      </c>
      <c r="Q125" s="32">
        <v>20.914999999999999</v>
      </c>
      <c r="R125" s="32">
        <v>21.123999999999999</v>
      </c>
      <c r="S125" s="32">
        <v>21.879000000000001</v>
      </c>
      <c r="T125" s="32">
        <v>18.648</v>
      </c>
      <c r="U125" s="32">
        <v>14.307</v>
      </c>
      <c r="V125" s="32">
        <v>14.064</v>
      </c>
      <c r="W125" s="32">
        <v>15.41</v>
      </c>
      <c r="X125" s="32">
        <v>15.282999999999999</v>
      </c>
      <c r="Y125" s="32">
        <v>14.016</v>
      </c>
      <c r="Z125" s="32">
        <v>14.679</v>
      </c>
      <c r="AA125" s="32">
        <v>13.944000000000001</v>
      </c>
      <c r="AB125" s="32">
        <v>15.015000000000001</v>
      </c>
      <c r="AC125" s="96">
        <f t="shared" si="67"/>
        <v>16.606999999999999</v>
      </c>
    </row>
    <row r="126" spans="1:29" x14ac:dyDescent="0.25">
      <c r="A126" s="2">
        <v>2020</v>
      </c>
      <c r="B126" s="32">
        <v>9.2149999999999999</v>
      </c>
      <c r="C126" s="32">
        <v>10.781000000000001</v>
      </c>
      <c r="D126" s="32">
        <v>10.256</v>
      </c>
      <c r="E126" s="32">
        <v>7.9820000000000002</v>
      </c>
      <c r="F126" s="32">
        <v>6.2240000000000002</v>
      </c>
      <c r="G126" s="32">
        <v>5.3410000000000002</v>
      </c>
      <c r="H126" s="32">
        <v>5.8710000000000004</v>
      </c>
      <c r="I126" s="32">
        <v>5.8330000000000002</v>
      </c>
      <c r="J126" s="32">
        <v>5.2240000000000002</v>
      </c>
      <c r="K126" s="32">
        <v>5.4580000000000002</v>
      </c>
      <c r="L126" s="32">
        <v>6.5209999999999999</v>
      </c>
      <c r="M126" s="32">
        <v>7.335</v>
      </c>
      <c r="N126" s="96">
        <f t="shared" si="65"/>
        <v>7.1700833333333334</v>
      </c>
      <c r="P126" s="73">
        <v>2020</v>
      </c>
      <c r="Q126" s="32">
        <v>18.488</v>
      </c>
      <c r="R126" s="32">
        <v>21.277000000000001</v>
      </c>
      <c r="S126" s="32">
        <v>20.728999999999999</v>
      </c>
      <c r="T126" s="32">
        <v>17.207999999999998</v>
      </c>
      <c r="U126" s="32">
        <v>15.097</v>
      </c>
      <c r="V126" s="32">
        <v>11.843999999999999</v>
      </c>
      <c r="W126" s="32">
        <v>13.831</v>
      </c>
      <c r="X126" s="32">
        <v>13.413</v>
      </c>
      <c r="Y126" s="32">
        <v>13.56</v>
      </c>
      <c r="Z126" s="32">
        <v>13.738</v>
      </c>
      <c r="AA126" s="32">
        <v>14.664</v>
      </c>
      <c r="AB126" s="32">
        <v>15.468</v>
      </c>
      <c r="AC126" s="96">
        <f t="shared" si="67"/>
        <v>15.776416666666664</v>
      </c>
    </row>
    <row r="128" spans="1:29" x14ac:dyDescent="0.25">
      <c r="A128" s="25" t="s">
        <v>96</v>
      </c>
      <c r="B128" s="32">
        <f t="shared" ref="B128:N128" si="68">AVERAGE(B113:B126)</f>
        <v>8.0389230769230764</v>
      </c>
      <c r="C128" s="32">
        <f t="shared" si="68"/>
        <v>8.8767857142857149</v>
      </c>
      <c r="D128" s="32">
        <f t="shared" si="68"/>
        <v>9.027785714285713</v>
      </c>
      <c r="E128" s="32">
        <f t="shared" si="68"/>
        <v>7.1361428571428567</v>
      </c>
      <c r="F128" s="32">
        <f t="shared" si="68"/>
        <v>5.5937857142857146</v>
      </c>
      <c r="G128" s="32">
        <f t="shared" si="68"/>
        <v>5.0014285714285709</v>
      </c>
      <c r="H128" s="32">
        <f t="shared" si="68"/>
        <v>5.9853076923076918</v>
      </c>
      <c r="I128" s="32">
        <f t="shared" si="68"/>
        <v>5.2373846153846149</v>
      </c>
      <c r="J128" s="32">
        <f t="shared" si="68"/>
        <v>4.6414285714285706</v>
      </c>
      <c r="K128" s="32">
        <f t="shared" si="68"/>
        <v>4.4210714285714285</v>
      </c>
      <c r="L128" s="32">
        <f t="shared" si="68"/>
        <v>5.5228571428571422</v>
      </c>
      <c r="M128" s="32">
        <f t="shared" si="68"/>
        <v>6.3344615384615386</v>
      </c>
      <c r="N128" s="96">
        <f t="shared" si="68"/>
        <v>6.1914305555555558</v>
      </c>
      <c r="P128" s="97" t="s">
        <v>96</v>
      </c>
      <c r="Q128" s="32">
        <f t="shared" ref="Q128:AB128" si="69">AVERAGE(Q113:Q126)</f>
        <v>22.365923076923078</v>
      </c>
      <c r="R128" s="32">
        <f t="shared" si="69"/>
        <v>23.567214285714289</v>
      </c>
      <c r="S128" s="32">
        <f t="shared" si="69"/>
        <v>23.990500000000004</v>
      </c>
      <c r="T128" s="32">
        <f t="shared" si="69"/>
        <v>20.638714285714286</v>
      </c>
      <c r="U128" s="32">
        <f t="shared" si="69"/>
        <v>18.108357142857145</v>
      </c>
      <c r="V128" s="32">
        <f t="shared" si="69"/>
        <v>16.354642857142856</v>
      </c>
      <c r="W128" s="32">
        <f t="shared" si="69"/>
        <v>18.077307692307691</v>
      </c>
      <c r="X128" s="32">
        <f t="shared" si="69"/>
        <v>17.088384615384612</v>
      </c>
      <c r="Y128" s="32">
        <f t="shared" si="69"/>
        <v>16.253928571428574</v>
      </c>
      <c r="Z128" s="32">
        <f t="shared" si="69"/>
        <v>15.980857142857142</v>
      </c>
      <c r="AA128" s="32">
        <f t="shared" si="69"/>
        <v>17.369714285714284</v>
      </c>
      <c r="AB128" s="32">
        <f t="shared" si="69"/>
        <v>18.649923076923077</v>
      </c>
      <c r="AC128" s="96">
        <f t="shared" ref="AC128" si="70">AVERAGE(AC113:AC126)</f>
        <v>19.041881944444444</v>
      </c>
    </row>
    <row r="129" spans="1:29" x14ac:dyDescent="0.25">
      <c r="A129" s="25" t="s">
        <v>97</v>
      </c>
      <c r="B129" s="32">
        <f t="shared" ref="B129:N129" si="71">STDEV(B113:B126)</f>
        <v>1.4083219602029022</v>
      </c>
      <c r="C129" s="32">
        <f t="shared" si="71"/>
        <v>1.7538909350606477</v>
      </c>
      <c r="D129" s="32">
        <f t="shared" si="71"/>
        <v>1.7125910724159128</v>
      </c>
      <c r="E129" s="32">
        <f t="shared" si="71"/>
        <v>1.5657224853398843</v>
      </c>
      <c r="F129" s="32">
        <f t="shared" si="71"/>
        <v>1.1459520850884997</v>
      </c>
      <c r="G129" s="32">
        <f t="shared" si="71"/>
        <v>1.1442740872768182</v>
      </c>
      <c r="H129" s="32">
        <f t="shared" si="71"/>
        <v>1.3607499393481157</v>
      </c>
      <c r="I129" s="32">
        <f t="shared" si="71"/>
        <v>1.3113140698336123</v>
      </c>
      <c r="J129" s="32">
        <f t="shared" si="71"/>
        <v>1.0327187951664869</v>
      </c>
      <c r="K129" s="32">
        <f t="shared" si="71"/>
        <v>1.3126283359548685</v>
      </c>
      <c r="L129" s="32">
        <f t="shared" si="71"/>
        <v>1.6870606143477855</v>
      </c>
      <c r="M129" s="32">
        <f t="shared" si="71"/>
        <v>1.6066953981897416</v>
      </c>
      <c r="N129" s="96">
        <f t="shared" si="71"/>
        <v>1.0087067758462016</v>
      </c>
      <c r="P129" s="97" t="s">
        <v>97</v>
      </c>
      <c r="Q129" s="32">
        <f t="shared" ref="Q129:AB129" si="72">STDEV(Q113:Q126)</f>
        <v>5.4826321759646621</v>
      </c>
      <c r="R129" s="32">
        <f t="shared" si="72"/>
        <v>5.1484124390783919</v>
      </c>
      <c r="S129" s="32">
        <f t="shared" si="72"/>
        <v>5.5484091794925074</v>
      </c>
      <c r="T129" s="32">
        <f t="shared" si="72"/>
        <v>5.2938060530654623</v>
      </c>
      <c r="U129" s="32">
        <f t="shared" si="72"/>
        <v>4.0090632055025219</v>
      </c>
      <c r="V129" s="32">
        <f t="shared" si="72"/>
        <v>3.5742728923224654</v>
      </c>
      <c r="W129" s="32">
        <f t="shared" si="72"/>
        <v>4.3447820310616123</v>
      </c>
      <c r="X129" s="32">
        <f t="shared" si="72"/>
        <v>4.4563112462076786</v>
      </c>
      <c r="Y129" s="32">
        <f t="shared" si="72"/>
        <v>4.1502593888220245</v>
      </c>
      <c r="Z129" s="32">
        <f t="shared" si="72"/>
        <v>4.5068177730590113</v>
      </c>
      <c r="AA129" s="32">
        <f t="shared" si="72"/>
        <v>5.025473991094251</v>
      </c>
      <c r="AB129" s="32">
        <f t="shared" si="72"/>
        <v>5.0345606802967158</v>
      </c>
      <c r="AC129" s="96">
        <f t="shared" ref="AC129" si="73">STDEV(AC113:AC126)</f>
        <v>4.6001583496101297</v>
      </c>
    </row>
    <row r="130" spans="1:29" x14ac:dyDescent="0.25">
      <c r="A130" s="25" t="s">
        <v>98</v>
      </c>
      <c r="B130" s="32">
        <f t="shared" ref="B130:N130" si="74">B129/B128*100</f>
        <v>17.518788856752465</v>
      </c>
      <c r="C130" s="32">
        <f t="shared" si="74"/>
        <v>19.758175892857828</v>
      </c>
      <c r="D130" s="32">
        <f t="shared" si="74"/>
        <v>18.97022289425724</v>
      </c>
      <c r="E130" s="32">
        <f t="shared" si="74"/>
        <v>21.940739089502515</v>
      </c>
      <c r="F130" s="32">
        <f t="shared" si="74"/>
        <v>20.486163461033282</v>
      </c>
      <c r="G130" s="32">
        <f t="shared" si="74"/>
        <v>22.878944904135185</v>
      </c>
      <c r="H130" s="32">
        <f t="shared" si="74"/>
        <v>22.734836858879444</v>
      </c>
      <c r="I130" s="32">
        <f t="shared" si="74"/>
        <v>25.037574402721503</v>
      </c>
      <c r="J130" s="32">
        <f t="shared" si="74"/>
        <v>22.250020209804276</v>
      </c>
      <c r="K130" s="32">
        <f t="shared" si="74"/>
        <v>29.690276602905175</v>
      </c>
      <c r="L130" s="32">
        <f t="shared" si="74"/>
        <v>30.546881273757116</v>
      </c>
      <c r="M130" s="32">
        <f t="shared" si="74"/>
        <v>25.364356361376888</v>
      </c>
      <c r="N130" s="96">
        <f t="shared" si="74"/>
        <v>16.291982390743147</v>
      </c>
      <c r="P130" s="97" t="s">
        <v>98</v>
      </c>
      <c r="Q130" s="32">
        <f t="shared" ref="Q130:AC130" si="75">Q129/Q128*100</f>
        <v>24.51332841085188</v>
      </c>
      <c r="R130" s="32">
        <f t="shared" si="75"/>
        <v>21.845655479948682</v>
      </c>
      <c r="S130" s="32">
        <f t="shared" si="75"/>
        <v>23.127526227016972</v>
      </c>
      <c r="T130" s="32">
        <f t="shared" si="75"/>
        <v>25.649882932531952</v>
      </c>
      <c r="U130" s="32">
        <f t="shared" si="75"/>
        <v>22.139298302297401</v>
      </c>
      <c r="V130" s="32">
        <f t="shared" si="75"/>
        <v>21.854790248515936</v>
      </c>
      <c r="W130" s="32">
        <f t="shared" si="75"/>
        <v>24.034453055807735</v>
      </c>
      <c r="X130" s="32">
        <f t="shared" si="75"/>
        <v>26.078013495761777</v>
      </c>
      <c r="Y130" s="32">
        <f t="shared" si="75"/>
        <v>25.533884750283814</v>
      </c>
      <c r="Z130" s="32">
        <f t="shared" si="75"/>
        <v>28.201351984886454</v>
      </c>
      <c r="AA130" s="32">
        <f t="shared" si="75"/>
        <v>28.932392948037439</v>
      </c>
      <c r="AB130" s="32">
        <f t="shared" si="75"/>
        <v>26.99507477607963</v>
      </c>
      <c r="AC130" s="96">
        <f t="shared" si="75"/>
        <v>24.15810770716519</v>
      </c>
    </row>
    <row r="131" spans="1:29" x14ac:dyDescent="0.25">
      <c r="A131" s="25" t="s">
        <v>99</v>
      </c>
      <c r="B131" s="32">
        <f t="shared" ref="B131:N131" si="76">MIN(B113:B126)</f>
        <v>5.6</v>
      </c>
      <c r="C131" s="32">
        <f t="shared" si="76"/>
        <v>6.1</v>
      </c>
      <c r="D131" s="32">
        <f t="shared" si="76"/>
        <v>5.7</v>
      </c>
      <c r="E131" s="32">
        <f t="shared" si="76"/>
        <v>3.9</v>
      </c>
      <c r="F131" s="32">
        <f t="shared" si="76"/>
        <v>3</v>
      </c>
      <c r="G131" s="32">
        <f t="shared" si="76"/>
        <v>2.9</v>
      </c>
      <c r="H131" s="32">
        <f t="shared" si="76"/>
        <v>3.3</v>
      </c>
      <c r="I131" s="32">
        <f t="shared" si="76"/>
        <v>2.6</v>
      </c>
      <c r="J131" s="32">
        <f t="shared" si="76"/>
        <v>2.8</v>
      </c>
      <c r="K131" s="32">
        <f t="shared" si="76"/>
        <v>1.3</v>
      </c>
      <c r="L131" s="32">
        <f t="shared" si="76"/>
        <v>3.1</v>
      </c>
      <c r="M131" s="32">
        <f t="shared" si="76"/>
        <v>3.1</v>
      </c>
      <c r="N131" s="96">
        <f t="shared" si="76"/>
        <v>3.7416666666666658</v>
      </c>
      <c r="P131" s="97" t="s">
        <v>99</v>
      </c>
      <c r="Q131" s="32">
        <f t="shared" ref="Q131:AB131" si="77">MIN(Q113:Q126)</f>
        <v>12.808999999999999</v>
      </c>
      <c r="R131" s="32">
        <f t="shared" si="77"/>
        <v>13.359</v>
      </c>
      <c r="S131" s="32">
        <f t="shared" si="77"/>
        <v>14.237</v>
      </c>
      <c r="T131" s="32">
        <f t="shared" si="77"/>
        <v>11.843999999999999</v>
      </c>
      <c r="U131" s="32">
        <f t="shared" si="77"/>
        <v>10.3</v>
      </c>
      <c r="V131" s="32">
        <f t="shared" si="77"/>
        <v>10.199999999999999</v>
      </c>
      <c r="W131" s="32">
        <f t="shared" si="77"/>
        <v>11.2</v>
      </c>
      <c r="X131" s="32">
        <f t="shared" si="77"/>
        <v>9.9</v>
      </c>
      <c r="Y131" s="32">
        <f t="shared" si="77"/>
        <v>9.4329999999999998</v>
      </c>
      <c r="Z131" s="32">
        <f t="shared" si="77"/>
        <v>8.7680000000000007</v>
      </c>
      <c r="AA131" s="32">
        <f t="shared" si="77"/>
        <v>8.64</v>
      </c>
      <c r="AB131" s="32">
        <f t="shared" si="77"/>
        <v>9.7780000000000005</v>
      </c>
      <c r="AC131" s="96">
        <f t="shared" ref="AC131" si="78">MIN(AC113:AC126)</f>
        <v>12.25</v>
      </c>
    </row>
    <row r="132" spans="1:29" x14ac:dyDescent="0.25">
      <c r="A132" s="25" t="s">
        <v>100</v>
      </c>
      <c r="B132" s="32">
        <f t="shared" ref="B132:N132" si="79">MAX(B113:B126)</f>
        <v>10.568</v>
      </c>
      <c r="C132" s="32">
        <f t="shared" si="79"/>
        <v>11.702</v>
      </c>
      <c r="D132" s="32">
        <f t="shared" si="79"/>
        <v>11.385999999999999</v>
      </c>
      <c r="E132" s="32">
        <f t="shared" si="79"/>
        <v>8.9250000000000007</v>
      </c>
      <c r="F132" s="32">
        <f t="shared" si="79"/>
        <v>8.282</v>
      </c>
      <c r="G132" s="32">
        <f t="shared" si="79"/>
        <v>7.58</v>
      </c>
      <c r="H132" s="32">
        <f t="shared" si="79"/>
        <v>8.7279999999999998</v>
      </c>
      <c r="I132" s="32">
        <f t="shared" si="79"/>
        <v>8.1639999999999997</v>
      </c>
      <c r="J132" s="32">
        <f t="shared" si="79"/>
        <v>6.4669999999999996</v>
      </c>
      <c r="K132" s="32">
        <f t="shared" si="79"/>
        <v>6.2039999999999997</v>
      </c>
      <c r="L132" s="32">
        <f t="shared" si="79"/>
        <v>10.1</v>
      </c>
      <c r="M132" s="32">
        <f t="shared" si="79"/>
        <v>8.5909999999999993</v>
      </c>
      <c r="N132" s="96">
        <f t="shared" si="79"/>
        <v>7.634083333333332</v>
      </c>
      <c r="P132" s="97" t="s">
        <v>100</v>
      </c>
      <c r="Q132" s="32">
        <f t="shared" ref="Q132:AB132" si="80">MAX(Q113:Q126)</f>
        <v>30</v>
      </c>
      <c r="R132" s="32">
        <f t="shared" si="80"/>
        <v>31.06</v>
      </c>
      <c r="S132" s="32">
        <f t="shared" si="80"/>
        <v>32.4</v>
      </c>
      <c r="T132" s="32">
        <f t="shared" si="80"/>
        <v>29.23</v>
      </c>
      <c r="U132" s="32">
        <f t="shared" si="80"/>
        <v>24.1</v>
      </c>
      <c r="V132" s="32">
        <f t="shared" si="80"/>
        <v>21.8</v>
      </c>
      <c r="W132" s="32">
        <f t="shared" si="80"/>
        <v>26.56</v>
      </c>
      <c r="X132" s="32">
        <f t="shared" si="80"/>
        <v>22.87</v>
      </c>
      <c r="Y132" s="32">
        <f t="shared" si="80"/>
        <v>24.1</v>
      </c>
      <c r="Z132" s="32">
        <f t="shared" si="80"/>
        <v>22.3</v>
      </c>
      <c r="AA132" s="32">
        <f t="shared" si="80"/>
        <v>25.2</v>
      </c>
      <c r="AB132" s="32">
        <f t="shared" si="80"/>
        <v>25.72</v>
      </c>
      <c r="AC132" s="96">
        <f t="shared" ref="AC132" si="81">MAX(AC113:AC126)</f>
        <v>25.188333333333333</v>
      </c>
    </row>
    <row r="133" spans="1:29" x14ac:dyDescent="0.25">
      <c r="A133" s="25" t="s">
        <v>101</v>
      </c>
      <c r="B133" s="32">
        <f t="shared" ref="B133:N133" si="82">QUARTILE(B113:B126,1)</f>
        <v>7.6</v>
      </c>
      <c r="C133" s="32">
        <f t="shared" si="82"/>
        <v>8.0500000000000007</v>
      </c>
      <c r="D133" s="32">
        <f t="shared" si="82"/>
        <v>8.3249999999999993</v>
      </c>
      <c r="E133" s="32">
        <f t="shared" si="82"/>
        <v>5.875</v>
      </c>
      <c r="F133" s="32">
        <f t="shared" si="82"/>
        <v>5.3624999999999998</v>
      </c>
      <c r="G133" s="32">
        <f t="shared" si="82"/>
        <v>4.4000000000000004</v>
      </c>
      <c r="H133" s="32">
        <f t="shared" si="82"/>
        <v>5.0999999999999996</v>
      </c>
      <c r="I133" s="32">
        <f t="shared" si="82"/>
        <v>4.5999999999999996</v>
      </c>
      <c r="J133" s="32">
        <f t="shared" si="82"/>
        <v>3.9249999999999998</v>
      </c>
      <c r="K133" s="32">
        <f t="shared" si="82"/>
        <v>4.0750000000000002</v>
      </c>
      <c r="L133" s="32">
        <f t="shared" si="82"/>
        <v>4.9275000000000002</v>
      </c>
      <c r="M133" s="32">
        <f t="shared" si="82"/>
        <v>5.8</v>
      </c>
      <c r="N133" s="96">
        <f t="shared" si="82"/>
        <v>5.9139583333333334</v>
      </c>
      <c r="P133" s="97" t="s">
        <v>101</v>
      </c>
      <c r="Q133" s="32">
        <f t="shared" ref="Q133:AB133" si="83">QUARTILE(Q113:Q126,1)</f>
        <v>18.488</v>
      </c>
      <c r="R133" s="32">
        <f t="shared" si="83"/>
        <v>21.16225</v>
      </c>
      <c r="S133" s="32">
        <f t="shared" si="83"/>
        <v>20.822499999999998</v>
      </c>
      <c r="T133" s="32">
        <f t="shared" si="83"/>
        <v>17.622</v>
      </c>
      <c r="U133" s="32">
        <f t="shared" si="83"/>
        <v>15.088000000000001</v>
      </c>
      <c r="V133" s="32">
        <f t="shared" si="83"/>
        <v>14.106</v>
      </c>
      <c r="W133" s="32">
        <f t="shared" si="83"/>
        <v>15.41</v>
      </c>
      <c r="X133" s="32">
        <f t="shared" si="83"/>
        <v>14.516</v>
      </c>
      <c r="Y133" s="32">
        <f t="shared" si="83"/>
        <v>13.731</v>
      </c>
      <c r="Z133" s="32">
        <f t="shared" si="83"/>
        <v>13.738</v>
      </c>
      <c r="AA133" s="32">
        <f t="shared" si="83"/>
        <v>13.956000000000001</v>
      </c>
      <c r="AB133" s="32">
        <f t="shared" si="83"/>
        <v>15.468</v>
      </c>
      <c r="AC133" s="96">
        <f t="shared" ref="AC133" si="84">QUARTILE(AC113:AC126,1)</f>
        <v>15.481145833333333</v>
      </c>
    </row>
    <row r="134" spans="1:29" x14ac:dyDescent="0.25">
      <c r="A134" s="25" t="s">
        <v>102</v>
      </c>
      <c r="B134" s="32">
        <f t="shared" ref="B134:N134" si="85">QUARTILE(B113:B126,2)</f>
        <v>7.99</v>
      </c>
      <c r="C134" s="32">
        <f t="shared" si="85"/>
        <v>8.8649999999999984</v>
      </c>
      <c r="D134" s="32">
        <f t="shared" si="85"/>
        <v>8.8500000000000014</v>
      </c>
      <c r="E134" s="32">
        <f t="shared" si="85"/>
        <v>7.7059999999999995</v>
      </c>
      <c r="F134" s="32">
        <f t="shared" si="85"/>
        <v>5.5934999999999997</v>
      </c>
      <c r="G134" s="32">
        <f t="shared" si="85"/>
        <v>4.75</v>
      </c>
      <c r="H134" s="32">
        <f t="shared" si="85"/>
        <v>6.1</v>
      </c>
      <c r="I134" s="32">
        <f t="shared" si="85"/>
        <v>4.9400000000000004</v>
      </c>
      <c r="J134" s="32">
        <f t="shared" si="85"/>
        <v>4.6500000000000004</v>
      </c>
      <c r="K134" s="32">
        <f t="shared" si="85"/>
        <v>4.43</v>
      </c>
      <c r="L134" s="32">
        <f t="shared" si="85"/>
        <v>5.5</v>
      </c>
      <c r="M134" s="32">
        <f t="shared" si="85"/>
        <v>6.2</v>
      </c>
      <c r="N134" s="96">
        <f t="shared" si="85"/>
        <v>6.1749999999999998</v>
      </c>
      <c r="P134" s="97" t="s">
        <v>102</v>
      </c>
      <c r="Q134" s="32">
        <f t="shared" ref="Q134:AB134" si="86">QUARTILE(Q113:Q126,2)</f>
        <v>22.4</v>
      </c>
      <c r="R134" s="32">
        <f t="shared" si="86"/>
        <v>23.36</v>
      </c>
      <c r="S134" s="32">
        <f t="shared" si="86"/>
        <v>22.7395</v>
      </c>
      <c r="T134" s="32">
        <f t="shared" si="86"/>
        <v>19.573999999999998</v>
      </c>
      <c r="U134" s="32">
        <f t="shared" si="86"/>
        <v>18.326999999999998</v>
      </c>
      <c r="V134" s="32">
        <f t="shared" si="86"/>
        <v>16.224</v>
      </c>
      <c r="W134" s="32">
        <f t="shared" si="86"/>
        <v>16.954999999999998</v>
      </c>
      <c r="X134" s="32">
        <f t="shared" si="86"/>
        <v>17.315000000000001</v>
      </c>
      <c r="Y134" s="32">
        <f t="shared" si="86"/>
        <v>15.64</v>
      </c>
      <c r="Z134" s="32">
        <f t="shared" si="86"/>
        <v>15.079499999999999</v>
      </c>
      <c r="AA134" s="32">
        <f t="shared" si="86"/>
        <v>16.792000000000002</v>
      </c>
      <c r="AB134" s="32">
        <f t="shared" si="86"/>
        <v>17.913</v>
      </c>
      <c r="AC134" s="96">
        <f t="shared" ref="AC134" si="87">QUARTILE(AC113:AC126,2)</f>
        <v>18.228499999999997</v>
      </c>
    </row>
    <row r="135" spans="1:29" x14ac:dyDescent="0.25">
      <c r="A135" s="25" t="s">
        <v>103</v>
      </c>
      <c r="B135" s="32">
        <f t="shared" ref="B135:N135" si="88">QUARTILE(B113:B126,3)</f>
        <v>8.5</v>
      </c>
      <c r="C135" s="32">
        <f t="shared" si="88"/>
        <v>10.050750000000001</v>
      </c>
      <c r="D135" s="32">
        <f t="shared" si="88"/>
        <v>10.380500000000001</v>
      </c>
      <c r="E135" s="32">
        <f t="shared" si="88"/>
        <v>8.3224999999999998</v>
      </c>
      <c r="F135" s="32">
        <f t="shared" si="88"/>
        <v>5.9030000000000005</v>
      </c>
      <c r="G135" s="32">
        <f t="shared" si="88"/>
        <v>5.58725</v>
      </c>
      <c r="H135" s="32">
        <f t="shared" si="88"/>
        <v>6.75</v>
      </c>
      <c r="I135" s="32">
        <f t="shared" si="88"/>
        <v>5.8330000000000002</v>
      </c>
      <c r="J135" s="32">
        <f t="shared" si="88"/>
        <v>5.2092499999999999</v>
      </c>
      <c r="K135" s="32">
        <f t="shared" si="88"/>
        <v>5.3395000000000001</v>
      </c>
      <c r="L135" s="32">
        <f t="shared" si="88"/>
        <v>6.1040000000000001</v>
      </c>
      <c r="M135" s="32">
        <f t="shared" si="88"/>
        <v>7.335</v>
      </c>
      <c r="N135" s="96">
        <f t="shared" si="88"/>
        <v>6.6976458333333335</v>
      </c>
      <c r="P135" s="97" t="s">
        <v>103</v>
      </c>
      <c r="Q135" s="32">
        <f t="shared" ref="Q135:AB135" si="89">QUARTILE(Q113:Q126,3)</f>
        <v>28</v>
      </c>
      <c r="R135" s="32">
        <f t="shared" si="89"/>
        <v>27</v>
      </c>
      <c r="S135" s="32">
        <f t="shared" si="89"/>
        <v>28.65</v>
      </c>
      <c r="T135" s="32">
        <f t="shared" si="89"/>
        <v>24.475000000000001</v>
      </c>
      <c r="U135" s="32">
        <f t="shared" si="89"/>
        <v>21.425000000000001</v>
      </c>
      <c r="V135" s="32">
        <f t="shared" si="89"/>
        <v>18.212499999999999</v>
      </c>
      <c r="W135" s="32">
        <f t="shared" si="89"/>
        <v>21.3</v>
      </c>
      <c r="X135" s="32">
        <f t="shared" si="89"/>
        <v>22</v>
      </c>
      <c r="Y135" s="32">
        <f t="shared" si="89"/>
        <v>19.375</v>
      </c>
      <c r="Z135" s="32">
        <f t="shared" si="89"/>
        <v>20.25</v>
      </c>
      <c r="AA135" s="32">
        <f t="shared" si="89"/>
        <v>21.224999999999998</v>
      </c>
      <c r="AB135" s="32">
        <f t="shared" si="89"/>
        <v>22.9</v>
      </c>
      <c r="AC135" s="96">
        <f t="shared" ref="AC135" si="90">QUARTILE(AC113:AC126,3)</f>
        <v>23.408333333333331</v>
      </c>
    </row>
    <row r="138" spans="1:29" ht="18.75" x14ac:dyDescent="0.3">
      <c r="A138" s="26" t="s">
        <v>141</v>
      </c>
      <c r="P138" s="26" t="s">
        <v>141</v>
      </c>
    </row>
    <row r="139" spans="1:29" ht="15.75" x14ac:dyDescent="0.25">
      <c r="A139" s="23" t="s">
        <v>114</v>
      </c>
      <c r="N139" s="91"/>
      <c r="P139" s="92" t="s">
        <v>116</v>
      </c>
      <c r="AC139" s="91"/>
    </row>
    <row r="140" spans="1:29" ht="15.75" x14ac:dyDescent="0.25">
      <c r="A140" s="24" t="s">
        <v>14</v>
      </c>
      <c r="B140" s="93" t="s">
        <v>82</v>
      </c>
      <c r="C140" s="93" t="s">
        <v>83</v>
      </c>
      <c r="D140" s="93" t="s">
        <v>84</v>
      </c>
      <c r="E140" s="93" t="s">
        <v>85</v>
      </c>
      <c r="F140" s="93" t="s">
        <v>86</v>
      </c>
      <c r="G140" s="93" t="s">
        <v>87</v>
      </c>
      <c r="H140" s="93" t="s">
        <v>88</v>
      </c>
      <c r="I140" s="93" t="s">
        <v>89</v>
      </c>
      <c r="J140" s="93" t="s">
        <v>90</v>
      </c>
      <c r="K140" s="93" t="s">
        <v>91</v>
      </c>
      <c r="L140" s="93" t="s">
        <v>92</v>
      </c>
      <c r="M140" s="93" t="s">
        <v>93</v>
      </c>
      <c r="N140" s="94" t="s">
        <v>94</v>
      </c>
      <c r="P140" s="95" t="s">
        <v>14</v>
      </c>
      <c r="Q140" s="93" t="s">
        <v>82</v>
      </c>
      <c r="R140" s="93" t="s">
        <v>83</v>
      </c>
      <c r="S140" s="93" t="s">
        <v>84</v>
      </c>
      <c r="T140" s="93" t="s">
        <v>85</v>
      </c>
      <c r="U140" s="93" t="s">
        <v>86</v>
      </c>
      <c r="V140" s="93" t="s">
        <v>87</v>
      </c>
      <c r="W140" s="93" t="s">
        <v>88</v>
      </c>
      <c r="X140" s="93" t="s">
        <v>89</v>
      </c>
      <c r="Y140" s="93" t="s">
        <v>90</v>
      </c>
      <c r="Z140" s="93" t="s">
        <v>91</v>
      </c>
      <c r="AA140" s="93" t="s">
        <v>92</v>
      </c>
      <c r="AB140" s="93" t="s">
        <v>93</v>
      </c>
      <c r="AC140" s="94" t="s">
        <v>94</v>
      </c>
    </row>
    <row r="141" spans="1:29" x14ac:dyDescent="0.25">
      <c r="A141" s="2">
        <v>2015</v>
      </c>
      <c r="B141"/>
      <c r="C141" s="32">
        <v>13.433</v>
      </c>
      <c r="D141" s="32">
        <v>13.923999999999999</v>
      </c>
      <c r="E141" s="32">
        <v>11.478</v>
      </c>
      <c r="F141" s="32">
        <v>10.631</v>
      </c>
      <c r="G141" s="32">
        <v>9.5809999999999995</v>
      </c>
      <c r="H141" s="32">
        <v>10.936999999999999</v>
      </c>
      <c r="I141" s="32">
        <v>10.233000000000001</v>
      </c>
      <c r="J141" s="32">
        <v>8.0589999999999993</v>
      </c>
      <c r="K141" s="32">
        <v>6.6760000000000002</v>
      </c>
      <c r="L141" s="32">
        <v>7.0110000000000001</v>
      </c>
      <c r="M141" s="32">
        <v>10.971</v>
      </c>
      <c r="N141" s="96">
        <f t="shared" ref="N141:N146" si="91">AVERAGE(B141:M141)</f>
        <v>10.266727272727273</v>
      </c>
      <c r="P141" s="73">
        <v>2015</v>
      </c>
      <c r="Q141" s="32"/>
      <c r="R141" s="32">
        <v>25.791</v>
      </c>
      <c r="S141" s="32">
        <v>25.978000000000002</v>
      </c>
      <c r="T141" s="32">
        <v>23.748000000000001</v>
      </c>
      <c r="U141" s="32">
        <v>20.172000000000001</v>
      </c>
      <c r="V141" s="32">
        <v>19.065000000000001</v>
      </c>
      <c r="W141" s="32">
        <v>20.321000000000002</v>
      </c>
      <c r="X141" s="32">
        <v>21.204999999999998</v>
      </c>
      <c r="Y141" s="32">
        <v>20.376000000000001</v>
      </c>
      <c r="Z141" s="32">
        <v>19.37</v>
      </c>
      <c r="AA141" s="32">
        <v>18.12</v>
      </c>
      <c r="AB141" s="32">
        <v>20.751999999999999</v>
      </c>
      <c r="AC141" s="96">
        <f t="shared" ref="AC141:AC146" si="92">AVERAGE(Q141:AB141)</f>
        <v>21.35436363636364</v>
      </c>
    </row>
    <row r="142" spans="1:29" x14ac:dyDescent="0.25">
      <c r="A142" s="2">
        <v>2016</v>
      </c>
      <c r="B142" s="32">
        <v>12.411</v>
      </c>
      <c r="C142" s="32">
        <v>15.087</v>
      </c>
      <c r="D142" s="32">
        <v>13.12</v>
      </c>
      <c r="E142" s="32">
        <v>11.324</v>
      </c>
      <c r="F142" s="32">
        <v>8.2690000000000001</v>
      </c>
      <c r="G142" s="32">
        <v>7.5069999999999997</v>
      </c>
      <c r="H142" s="32">
        <v>9.593</v>
      </c>
      <c r="I142" s="32">
        <v>8.7469999999999999</v>
      </c>
      <c r="J142" s="32">
        <v>8.548</v>
      </c>
      <c r="K142" s="32">
        <v>8.1880000000000006</v>
      </c>
      <c r="L142" s="32">
        <v>8.9600000000000009</v>
      </c>
      <c r="M142" s="32">
        <v>8.9169999999999998</v>
      </c>
      <c r="N142" s="96">
        <f t="shared" si="91"/>
        <v>10.055916666666667</v>
      </c>
      <c r="P142" s="73">
        <v>2016</v>
      </c>
      <c r="Q142" s="32">
        <v>23.422999999999998</v>
      </c>
      <c r="R142" s="32">
        <v>28.552</v>
      </c>
      <c r="S142" s="32">
        <v>25.003</v>
      </c>
      <c r="T142" s="32">
        <v>24.431999999999999</v>
      </c>
      <c r="U142" s="32">
        <v>20.774999999999999</v>
      </c>
      <c r="V142" s="32">
        <v>19.8</v>
      </c>
      <c r="W142" s="32">
        <v>18.523</v>
      </c>
      <c r="X142" s="32">
        <v>17.152000000000001</v>
      </c>
      <c r="Y142" s="32">
        <v>19.154</v>
      </c>
      <c r="Z142" s="32">
        <v>17.733000000000001</v>
      </c>
      <c r="AA142" s="32">
        <v>17.562999999999999</v>
      </c>
      <c r="AB142" s="32">
        <v>18.614999999999998</v>
      </c>
      <c r="AC142" s="96">
        <f t="shared" si="92"/>
        <v>20.893750000000001</v>
      </c>
    </row>
    <row r="143" spans="1:29" x14ac:dyDescent="0.25">
      <c r="A143" s="2">
        <v>2017</v>
      </c>
      <c r="B143" s="32">
        <v>11.162000000000001</v>
      </c>
      <c r="C143" s="32">
        <v>11.737</v>
      </c>
      <c r="D143" s="32">
        <v>12.382</v>
      </c>
      <c r="E143" s="32">
        <v>10.092000000000001</v>
      </c>
      <c r="F143" s="32">
        <v>6.8040000000000003</v>
      </c>
      <c r="G143" s="32">
        <v>6.7110000000000003</v>
      </c>
      <c r="H143" s="32">
        <v>8.1159999999999997</v>
      </c>
      <c r="I143" s="32">
        <v>7.3520000000000003</v>
      </c>
      <c r="J143" s="32">
        <v>6.335</v>
      </c>
      <c r="K143" s="32">
        <v>7.2320000000000002</v>
      </c>
      <c r="L143" s="32">
        <v>7.2809999999999997</v>
      </c>
      <c r="M143" s="32">
        <v>10.063000000000001</v>
      </c>
      <c r="N143" s="96">
        <f t="shared" si="91"/>
        <v>8.7722499999999997</v>
      </c>
      <c r="P143" s="73">
        <v>2017</v>
      </c>
      <c r="Q143" s="32">
        <v>22.506</v>
      </c>
      <c r="R143" s="32">
        <v>24.32</v>
      </c>
      <c r="S143" s="32">
        <v>24.898</v>
      </c>
      <c r="T143" s="32">
        <v>21.228000000000002</v>
      </c>
      <c r="U143" s="32">
        <v>18.591999999999999</v>
      </c>
      <c r="V143" s="32">
        <v>16.227</v>
      </c>
      <c r="W143" s="32">
        <v>17.399999999999999</v>
      </c>
      <c r="X143" s="32">
        <v>18.024999999999999</v>
      </c>
      <c r="Y143" s="32">
        <v>16.68</v>
      </c>
      <c r="Z143" s="32">
        <v>18.859000000000002</v>
      </c>
      <c r="AA143" s="32">
        <v>18.295999999999999</v>
      </c>
      <c r="AB143" s="32">
        <v>20.411999999999999</v>
      </c>
      <c r="AC143" s="96">
        <f t="shared" si="92"/>
        <v>19.786916666666666</v>
      </c>
    </row>
    <row r="144" spans="1:29" x14ac:dyDescent="0.25">
      <c r="A144" s="2">
        <v>2018</v>
      </c>
      <c r="B144" s="32">
        <v>10.884</v>
      </c>
      <c r="C144" s="32">
        <v>13.352</v>
      </c>
      <c r="D144" s="32">
        <v>13.15</v>
      </c>
      <c r="E144" s="32">
        <v>10.17</v>
      </c>
      <c r="F144" s="32">
        <v>7.4279999999999999</v>
      </c>
      <c r="G144" s="32">
        <v>7.2469999999999999</v>
      </c>
      <c r="H144" s="32">
        <v>8.9870000000000001</v>
      </c>
      <c r="I144" s="32">
        <v>8.3610000000000007</v>
      </c>
      <c r="J144" s="32">
        <v>6.6580000000000004</v>
      </c>
      <c r="K144" s="32">
        <v>7.46</v>
      </c>
      <c r="L144" s="32">
        <v>7.8659999999999997</v>
      </c>
      <c r="M144" s="32">
        <v>11.173</v>
      </c>
      <c r="N144" s="96">
        <f t="shared" si="91"/>
        <v>9.3946666666666676</v>
      </c>
      <c r="P144" s="73">
        <v>2018</v>
      </c>
      <c r="Q144" s="32">
        <v>21.786000000000001</v>
      </c>
      <c r="R144" s="32">
        <v>24.32</v>
      </c>
      <c r="S144" s="32">
        <v>25.734000000000002</v>
      </c>
      <c r="T144" s="32">
        <v>22.692</v>
      </c>
      <c r="U144" s="32">
        <v>18.385000000000002</v>
      </c>
      <c r="V144" s="32">
        <v>17.565000000000001</v>
      </c>
      <c r="W144" s="32">
        <v>20.04</v>
      </c>
      <c r="X144" s="32">
        <v>18.95</v>
      </c>
      <c r="Y144" s="32">
        <v>19.236000000000001</v>
      </c>
      <c r="Z144" s="32">
        <v>18.012</v>
      </c>
      <c r="AA144" s="32">
        <v>17.795999999999999</v>
      </c>
      <c r="AB144" s="32">
        <v>22.262</v>
      </c>
      <c r="AC144" s="96">
        <f t="shared" si="92"/>
        <v>20.564833333333333</v>
      </c>
    </row>
    <row r="145" spans="1:29" x14ac:dyDescent="0.25">
      <c r="A145" s="2">
        <v>2019</v>
      </c>
      <c r="B145" s="32">
        <v>12.981999999999999</v>
      </c>
      <c r="C145" s="32">
        <v>13.076000000000001</v>
      </c>
      <c r="D145" s="32">
        <v>13.817</v>
      </c>
      <c r="E145" s="32">
        <v>16.425999999999998</v>
      </c>
      <c r="F145" s="32">
        <v>11.243</v>
      </c>
      <c r="G145" s="32">
        <v>14.742000000000001</v>
      </c>
      <c r="H145" s="32">
        <v>17.792999999999999</v>
      </c>
      <c r="I145" s="32">
        <v>15.472</v>
      </c>
      <c r="J145" s="32">
        <v>12.116</v>
      </c>
      <c r="K145" s="32">
        <v>9.8670000000000009</v>
      </c>
      <c r="L145" s="32">
        <v>14.023</v>
      </c>
      <c r="M145" s="32">
        <v>9.76</v>
      </c>
      <c r="N145" s="96">
        <f t="shared" si="91"/>
        <v>13.443083333333332</v>
      </c>
      <c r="P145" s="73">
        <v>2019</v>
      </c>
      <c r="Q145" s="32">
        <v>25.094999999999999</v>
      </c>
      <c r="R145" s="32">
        <v>24.556999999999999</v>
      </c>
      <c r="S145" s="32">
        <v>25.885000000000002</v>
      </c>
      <c r="T145" s="32">
        <v>30.253</v>
      </c>
      <c r="U145" s="32">
        <v>22.018000000000001</v>
      </c>
      <c r="V145" s="32">
        <v>24.376999999999999</v>
      </c>
      <c r="W145" s="32">
        <v>27.253</v>
      </c>
      <c r="X145" s="32">
        <v>25.443999999999999</v>
      </c>
      <c r="Y145" s="32">
        <v>22.308</v>
      </c>
      <c r="Z145" s="32">
        <v>17.93</v>
      </c>
      <c r="AA145" s="32">
        <v>23.748000000000001</v>
      </c>
      <c r="AB145" s="32">
        <v>20.183</v>
      </c>
      <c r="AC145" s="96">
        <f t="shared" si="92"/>
        <v>24.087583333333331</v>
      </c>
    </row>
    <row r="146" spans="1:29" x14ac:dyDescent="0.25">
      <c r="A146" s="2">
        <v>2020</v>
      </c>
      <c r="B146" s="32">
        <v>11.663</v>
      </c>
      <c r="C146" s="32">
        <v>12.919</v>
      </c>
      <c r="D146" s="32">
        <v>13.294</v>
      </c>
      <c r="E146" s="32">
        <v>10.318</v>
      </c>
      <c r="F146" s="32">
        <v>8.1050000000000004</v>
      </c>
      <c r="G146" s="32">
        <v>6.4219999999999997</v>
      </c>
      <c r="H146" s="32">
        <v>7.1639999999999997</v>
      </c>
      <c r="I146" s="32">
        <v>7.14</v>
      </c>
      <c r="J146" s="32">
        <v>5.7960000000000003</v>
      </c>
      <c r="K146" s="32">
        <v>6.5410000000000004</v>
      </c>
      <c r="L146" s="32">
        <v>8.0790000000000006</v>
      </c>
      <c r="M146" s="32">
        <v>9.3239999999999998</v>
      </c>
      <c r="N146" s="96">
        <f t="shared" si="91"/>
        <v>8.8970833333333328</v>
      </c>
      <c r="P146" s="73">
        <v>2020</v>
      </c>
      <c r="Q146" s="32">
        <v>22.239000000000001</v>
      </c>
      <c r="R146" s="32">
        <v>24.468</v>
      </c>
      <c r="S146" s="32">
        <v>25.675999999999998</v>
      </c>
      <c r="T146" s="32">
        <v>22.08</v>
      </c>
      <c r="U146" s="32">
        <v>19.87</v>
      </c>
      <c r="V146" s="32">
        <v>16.164000000000001</v>
      </c>
      <c r="W146" s="32">
        <v>16.699000000000002</v>
      </c>
      <c r="X146" s="32">
        <v>16.675999999999998</v>
      </c>
      <c r="Y146" s="32">
        <v>17.22</v>
      </c>
      <c r="Z146" s="32">
        <v>16.768999999999998</v>
      </c>
      <c r="AA146" s="32">
        <v>17.891999999999999</v>
      </c>
      <c r="AB146" s="32">
        <v>19.672000000000001</v>
      </c>
      <c r="AC146" s="96">
        <f t="shared" si="92"/>
        <v>19.618750000000002</v>
      </c>
    </row>
    <row r="148" spans="1:29" x14ac:dyDescent="0.25">
      <c r="A148" s="25" t="s">
        <v>96</v>
      </c>
      <c r="B148" s="32">
        <f t="shared" ref="B148:N148" si="93">AVERAGE(B141:B146)</f>
        <v>11.820400000000001</v>
      </c>
      <c r="C148" s="32">
        <f t="shared" si="93"/>
        <v>13.267333333333333</v>
      </c>
      <c r="D148" s="32">
        <f t="shared" si="93"/>
        <v>13.281166666666666</v>
      </c>
      <c r="E148" s="32">
        <f t="shared" si="93"/>
        <v>11.634666666666666</v>
      </c>
      <c r="F148" s="32">
        <f t="shared" si="93"/>
        <v>8.7466666666666679</v>
      </c>
      <c r="G148" s="32">
        <f t="shared" si="93"/>
        <v>8.7016666666666662</v>
      </c>
      <c r="H148" s="32">
        <f t="shared" si="93"/>
        <v>10.431666666666667</v>
      </c>
      <c r="I148" s="32">
        <f t="shared" si="93"/>
        <v>9.5508333333333333</v>
      </c>
      <c r="J148" s="32">
        <f t="shared" si="93"/>
        <v>7.9186666666666667</v>
      </c>
      <c r="K148" s="32">
        <f t="shared" si="93"/>
        <v>7.6606666666666667</v>
      </c>
      <c r="L148" s="32">
        <f t="shared" si="93"/>
        <v>8.8699999999999992</v>
      </c>
      <c r="M148" s="32">
        <f t="shared" si="93"/>
        <v>10.034666666666666</v>
      </c>
      <c r="N148" s="96">
        <f t="shared" si="93"/>
        <v>10.13828787878788</v>
      </c>
      <c r="P148" s="97" t="s">
        <v>96</v>
      </c>
      <c r="Q148" s="32">
        <f t="shared" ref="Q148:AC148" si="94">AVERAGE(Q141:Q146)</f>
        <v>23.009800000000002</v>
      </c>
      <c r="R148" s="32">
        <f t="shared" si="94"/>
        <v>25.334666666666667</v>
      </c>
      <c r="S148" s="32">
        <f t="shared" si="94"/>
        <v>25.529</v>
      </c>
      <c r="T148" s="32">
        <f t="shared" si="94"/>
        <v>24.072166666666664</v>
      </c>
      <c r="U148" s="32">
        <f t="shared" si="94"/>
        <v>19.968666666666667</v>
      </c>
      <c r="V148" s="32">
        <f t="shared" si="94"/>
        <v>18.866333333333333</v>
      </c>
      <c r="W148" s="32">
        <f t="shared" si="94"/>
        <v>20.039333333333332</v>
      </c>
      <c r="X148" s="32">
        <f t="shared" si="94"/>
        <v>19.575333333333333</v>
      </c>
      <c r="Y148" s="32">
        <f t="shared" si="94"/>
        <v>19.162333333333333</v>
      </c>
      <c r="Z148" s="32">
        <f t="shared" si="94"/>
        <v>18.112166666666667</v>
      </c>
      <c r="AA148" s="32">
        <f t="shared" si="94"/>
        <v>18.9025</v>
      </c>
      <c r="AB148" s="32">
        <f t="shared" si="94"/>
        <v>20.315999999999999</v>
      </c>
      <c r="AC148" s="96">
        <f t="shared" si="94"/>
        <v>21.051032828282828</v>
      </c>
    </row>
    <row r="149" spans="1:29" x14ac:dyDescent="0.25">
      <c r="A149" s="25" t="s">
        <v>97</v>
      </c>
      <c r="B149" s="32">
        <f t="shared" ref="B149:N149" si="95">STDEV(B141:B146)</f>
        <v>0.87080899168531722</v>
      </c>
      <c r="C149" s="32">
        <f t="shared" si="95"/>
        <v>1.0812645683026272</v>
      </c>
      <c r="D149" s="32">
        <f t="shared" si="95"/>
        <v>0.55717085949165246</v>
      </c>
      <c r="E149" s="32">
        <f t="shared" si="95"/>
        <v>2.4222556980357588</v>
      </c>
      <c r="F149" s="32">
        <f t="shared" si="95"/>
        <v>1.7852243183047498</v>
      </c>
      <c r="G149" s="32">
        <f t="shared" si="95"/>
        <v>3.1610685324217016</v>
      </c>
      <c r="H149" s="32">
        <f t="shared" si="95"/>
        <v>3.8281841996783088</v>
      </c>
      <c r="I149" s="32">
        <f t="shared" si="95"/>
        <v>3.1059427822589813</v>
      </c>
      <c r="J149" s="32">
        <f t="shared" si="95"/>
        <v>2.3080881843349621</v>
      </c>
      <c r="K149" s="32">
        <f t="shared" si="95"/>
        <v>1.2323336669371112</v>
      </c>
      <c r="L149" s="32">
        <f t="shared" si="95"/>
        <v>2.6144218481339223</v>
      </c>
      <c r="M149" s="32">
        <f t="shared" si="95"/>
        <v>0.89476179325375027</v>
      </c>
      <c r="N149" s="96">
        <f t="shared" si="95"/>
        <v>1.7265326760848145</v>
      </c>
      <c r="P149" s="97" t="s">
        <v>97</v>
      </c>
      <c r="Q149" s="32">
        <f t="shared" ref="Q149:AC149" si="96">STDEV(Q141:Q146)</f>
        <v>1.3100025572494112</v>
      </c>
      <c r="R149" s="32">
        <f t="shared" si="96"/>
        <v>1.6717922917236656</v>
      </c>
      <c r="S149" s="32">
        <f t="shared" si="96"/>
        <v>0.46191081390242489</v>
      </c>
      <c r="T149" s="32">
        <f t="shared" si="96"/>
        <v>3.2372870380407672</v>
      </c>
      <c r="U149" s="32">
        <f t="shared" si="96"/>
        <v>1.364128390829348</v>
      </c>
      <c r="V149" s="32">
        <f t="shared" si="96"/>
        <v>3.0737860476400627</v>
      </c>
      <c r="W149" s="32">
        <f t="shared" si="96"/>
        <v>3.8089236624887644</v>
      </c>
      <c r="X149" s="32">
        <f t="shared" si="96"/>
        <v>3.2915137956063103</v>
      </c>
      <c r="Y149" s="32">
        <f t="shared" si="96"/>
        <v>2.0643807465355484</v>
      </c>
      <c r="Z149" s="32">
        <f t="shared" si="96"/>
        <v>0.90895399590225057</v>
      </c>
      <c r="AA149" s="32">
        <f t="shared" si="96"/>
        <v>2.3874141450531723</v>
      </c>
      <c r="AB149" s="32">
        <f t="shared" si="96"/>
        <v>1.2093017820213452</v>
      </c>
      <c r="AC149" s="96">
        <f t="shared" si="96"/>
        <v>1.6262349249766002</v>
      </c>
    </row>
    <row r="150" spans="1:29" x14ac:dyDescent="0.25">
      <c r="A150" s="25" t="s">
        <v>98</v>
      </c>
      <c r="B150" s="32">
        <f t="shared" ref="B150:N150" si="97">B149/B148*100</f>
        <v>7.3670010463716729</v>
      </c>
      <c r="C150" s="32">
        <f t="shared" si="97"/>
        <v>8.1498259004770652</v>
      </c>
      <c r="D150" s="32">
        <f t="shared" si="97"/>
        <v>4.1951951472008169</v>
      </c>
      <c r="E150" s="32">
        <f t="shared" si="97"/>
        <v>20.819296052335769</v>
      </c>
      <c r="F150" s="32">
        <f t="shared" si="97"/>
        <v>20.41033900500857</v>
      </c>
      <c r="G150" s="32">
        <f t="shared" si="97"/>
        <v>36.32716183591306</v>
      </c>
      <c r="H150" s="32">
        <f t="shared" si="97"/>
        <v>36.697723594935056</v>
      </c>
      <c r="I150" s="32">
        <f t="shared" si="97"/>
        <v>32.520123363674877</v>
      </c>
      <c r="J150" s="32">
        <f t="shared" si="97"/>
        <v>29.147434555501288</v>
      </c>
      <c r="K150" s="32">
        <f t="shared" si="97"/>
        <v>16.086506834963597</v>
      </c>
      <c r="L150" s="32">
        <f t="shared" si="97"/>
        <v>29.47487991131818</v>
      </c>
      <c r="M150" s="32">
        <f t="shared" si="97"/>
        <v>8.9167066827041292</v>
      </c>
      <c r="N150" s="96">
        <f t="shared" si="97"/>
        <v>17.029824924356323</v>
      </c>
      <c r="P150" s="97" t="s">
        <v>98</v>
      </c>
      <c r="Q150" s="32">
        <f t="shared" ref="Q150:AC150" si="98">Q149/Q148*100</f>
        <v>5.6932374781589195</v>
      </c>
      <c r="R150" s="32">
        <f t="shared" si="98"/>
        <v>6.5988327919201577</v>
      </c>
      <c r="S150" s="32">
        <f t="shared" si="98"/>
        <v>1.8093572560712323</v>
      </c>
      <c r="T150" s="32">
        <f t="shared" si="98"/>
        <v>13.448257827674151</v>
      </c>
      <c r="U150" s="32">
        <f t="shared" si="98"/>
        <v>6.8313443936968641</v>
      </c>
      <c r="V150" s="32">
        <f t="shared" si="98"/>
        <v>16.292440048269736</v>
      </c>
      <c r="W150" s="32">
        <f t="shared" si="98"/>
        <v>19.007237412199832</v>
      </c>
      <c r="X150" s="32">
        <f t="shared" si="98"/>
        <v>16.814598962672296</v>
      </c>
      <c r="Y150" s="32">
        <f t="shared" si="98"/>
        <v>10.773117817257198</v>
      </c>
      <c r="Z150" s="32">
        <f t="shared" si="98"/>
        <v>5.0184719069258259</v>
      </c>
      <c r="AA150" s="32">
        <f t="shared" si="98"/>
        <v>12.630150218506401</v>
      </c>
      <c r="AB150" s="32">
        <f t="shared" si="98"/>
        <v>5.9524600414517881</v>
      </c>
      <c r="AC150" s="96">
        <f t="shared" si="98"/>
        <v>7.7252025505926456</v>
      </c>
    </row>
    <row r="151" spans="1:29" x14ac:dyDescent="0.25">
      <c r="A151" s="25" t="s">
        <v>99</v>
      </c>
      <c r="B151" s="32">
        <f t="shared" ref="B151:N151" si="99">MIN(B141:B146)</f>
        <v>10.884</v>
      </c>
      <c r="C151" s="32">
        <f t="shared" si="99"/>
        <v>11.737</v>
      </c>
      <c r="D151" s="32">
        <f t="shared" si="99"/>
        <v>12.382</v>
      </c>
      <c r="E151" s="32">
        <f t="shared" si="99"/>
        <v>10.092000000000001</v>
      </c>
      <c r="F151" s="32">
        <f t="shared" si="99"/>
        <v>6.8040000000000003</v>
      </c>
      <c r="G151" s="32">
        <f t="shared" si="99"/>
        <v>6.4219999999999997</v>
      </c>
      <c r="H151" s="32">
        <f t="shared" si="99"/>
        <v>7.1639999999999997</v>
      </c>
      <c r="I151" s="32">
        <f t="shared" si="99"/>
        <v>7.14</v>
      </c>
      <c r="J151" s="32">
        <f t="shared" si="99"/>
        <v>5.7960000000000003</v>
      </c>
      <c r="K151" s="32">
        <f t="shared" si="99"/>
        <v>6.5410000000000004</v>
      </c>
      <c r="L151" s="32">
        <f t="shared" si="99"/>
        <v>7.0110000000000001</v>
      </c>
      <c r="M151" s="32">
        <f t="shared" si="99"/>
        <v>8.9169999999999998</v>
      </c>
      <c r="N151" s="96">
        <f t="shared" si="99"/>
        <v>8.7722499999999997</v>
      </c>
      <c r="P151" s="97" t="s">
        <v>99</v>
      </c>
      <c r="Q151" s="32">
        <f t="shared" ref="Q151:AC151" si="100">MIN(Q141:Q146)</f>
        <v>21.786000000000001</v>
      </c>
      <c r="R151" s="32">
        <f t="shared" si="100"/>
        <v>24.32</v>
      </c>
      <c r="S151" s="32">
        <f t="shared" si="100"/>
        <v>24.898</v>
      </c>
      <c r="T151" s="32">
        <f t="shared" si="100"/>
        <v>21.228000000000002</v>
      </c>
      <c r="U151" s="32">
        <f t="shared" si="100"/>
        <v>18.385000000000002</v>
      </c>
      <c r="V151" s="32">
        <f t="shared" si="100"/>
        <v>16.164000000000001</v>
      </c>
      <c r="W151" s="32">
        <f t="shared" si="100"/>
        <v>16.699000000000002</v>
      </c>
      <c r="X151" s="32">
        <f t="shared" si="100"/>
        <v>16.675999999999998</v>
      </c>
      <c r="Y151" s="32">
        <f t="shared" si="100"/>
        <v>16.68</v>
      </c>
      <c r="Z151" s="32">
        <f t="shared" si="100"/>
        <v>16.768999999999998</v>
      </c>
      <c r="AA151" s="32">
        <f t="shared" si="100"/>
        <v>17.562999999999999</v>
      </c>
      <c r="AB151" s="32">
        <f t="shared" si="100"/>
        <v>18.614999999999998</v>
      </c>
      <c r="AC151" s="96">
        <f t="shared" si="100"/>
        <v>19.618750000000002</v>
      </c>
    </row>
    <row r="152" spans="1:29" x14ac:dyDescent="0.25">
      <c r="A152" s="25" t="s">
        <v>100</v>
      </c>
      <c r="B152" s="32">
        <f t="shared" ref="B152:N152" si="101">MAX(B141:B146)</f>
        <v>12.981999999999999</v>
      </c>
      <c r="C152" s="32">
        <f t="shared" si="101"/>
        <v>15.087</v>
      </c>
      <c r="D152" s="32">
        <f t="shared" si="101"/>
        <v>13.923999999999999</v>
      </c>
      <c r="E152" s="32">
        <f t="shared" si="101"/>
        <v>16.425999999999998</v>
      </c>
      <c r="F152" s="32">
        <f t="shared" si="101"/>
        <v>11.243</v>
      </c>
      <c r="G152" s="32">
        <f t="shared" si="101"/>
        <v>14.742000000000001</v>
      </c>
      <c r="H152" s="32">
        <f t="shared" si="101"/>
        <v>17.792999999999999</v>
      </c>
      <c r="I152" s="32">
        <f t="shared" si="101"/>
        <v>15.472</v>
      </c>
      <c r="J152" s="32">
        <f t="shared" si="101"/>
        <v>12.116</v>
      </c>
      <c r="K152" s="32">
        <f t="shared" si="101"/>
        <v>9.8670000000000009</v>
      </c>
      <c r="L152" s="32">
        <f t="shared" si="101"/>
        <v>14.023</v>
      </c>
      <c r="M152" s="32">
        <f t="shared" si="101"/>
        <v>11.173</v>
      </c>
      <c r="N152" s="96">
        <f t="shared" si="101"/>
        <v>13.443083333333332</v>
      </c>
      <c r="P152" s="97" t="s">
        <v>100</v>
      </c>
      <c r="Q152" s="32">
        <f t="shared" ref="Q152:AC152" si="102">MAX(Q141:Q146)</f>
        <v>25.094999999999999</v>
      </c>
      <c r="R152" s="32">
        <f t="shared" si="102"/>
        <v>28.552</v>
      </c>
      <c r="S152" s="32">
        <f t="shared" si="102"/>
        <v>25.978000000000002</v>
      </c>
      <c r="T152" s="32">
        <f t="shared" si="102"/>
        <v>30.253</v>
      </c>
      <c r="U152" s="32">
        <f t="shared" si="102"/>
        <v>22.018000000000001</v>
      </c>
      <c r="V152" s="32">
        <f t="shared" si="102"/>
        <v>24.376999999999999</v>
      </c>
      <c r="W152" s="32">
        <f t="shared" si="102"/>
        <v>27.253</v>
      </c>
      <c r="X152" s="32">
        <f t="shared" si="102"/>
        <v>25.443999999999999</v>
      </c>
      <c r="Y152" s="32">
        <f t="shared" si="102"/>
        <v>22.308</v>
      </c>
      <c r="Z152" s="32">
        <f t="shared" si="102"/>
        <v>19.37</v>
      </c>
      <c r="AA152" s="32">
        <f t="shared" si="102"/>
        <v>23.748000000000001</v>
      </c>
      <c r="AB152" s="32">
        <f t="shared" si="102"/>
        <v>22.262</v>
      </c>
      <c r="AC152" s="96">
        <f t="shared" si="102"/>
        <v>24.087583333333331</v>
      </c>
    </row>
    <row r="153" spans="1:29" x14ac:dyDescent="0.25">
      <c r="A153" s="25" t="s">
        <v>101</v>
      </c>
      <c r="B153" s="32">
        <f t="shared" ref="B153:N153" si="103">QUARTILE(B141:B146,1)</f>
        <v>11.162000000000001</v>
      </c>
      <c r="C153" s="32">
        <f t="shared" si="103"/>
        <v>12.95825</v>
      </c>
      <c r="D153" s="32">
        <f t="shared" si="103"/>
        <v>13.1275</v>
      </c>
      <c r="E153" s="32">
        <f t="shared" si="103"/>
        <v>10.207000000000001</v>
      </c>
      <c r="F153" s="32">
        <f t="shared" si="103"/>
        <v>7.5972499999999998</v>
      </c>
      <c r="G153" s="32">
        <f t="shared" si="103"/>
        <v>6.8450000000000006</v>
      </c>
      <c r="H153" s="32">
        <f t="shared" si="103"/>
        <v>8.3337500000000002</v>
      </c>
      <c r="I153" s="32">
        <f t="shared" si="103"/>
        <v>7.6042500000000004</v>
      </c>
      <c r="J153" s="32">
        <f t="shared" si="103"/>
        <v>6.4157500000000001</v>
      </c>
      <c r="K153" s="32">
        <f t="shared" si="103"/>
        <v>6.8150000000000004</v>
      </c>
      <c r="L153" s="32">
        <f t="shared" si="103"/>
        <v>7.4272499999999999</v>
      </c>
      <c r="M153" s="32">
        <f t="shared" si="103"/>
        <v>9.4329999999999998</v>
      </c>
      <c r="N153" s="96">
        <f t="shared" si="103"/>
        <v>9.0214791666666656</v>
      </c>
      <c r="P153" s="97" t="s">
        <v>101</v>
      </c>
      <c r="Q153" s="32">
        <f t="shared" ref="Q153:AC153" si="104">QUARTILE(Q141:Q146,1)</f>
        <v>22.239000000000001</v>
      </c>
      <c r="R153" s="32">
        <f t="shared" si="104"/>
        <v>24.356999999999999</v>
      </c>
      <c r="S153" s="32">
        <f t="shared" si="104"/>
        <v>25.171250000000001</v>
      </c>
      <c r="T153" s="32">
        <f t="shared" si="104"/>
        <v>22.232999999999997</v>
      </c>
      <c r="U153" s="32">
        <f t="shared" si="104"/>
        <v>18.9115</v>
      </c>
      <c r="V153" s="32">
        <f t="shared" si="104"/>
        <v>16.561500000000002</v>
      </c>
      <c r="W153" s="32">
        <f t="shared" si="104"/>
        <v>17.68075</v>
      </c>
      <c r="X153" s="32">
        <f t="shared" si="104"/>
        <v>17.370249999999999</v>
      </c>
      <c r="Y153" s="32">
        <f t="shared" si="104"/>
        <v>17.703499999999998</v>
      </c>
      <c r="Z153" s="32">
        <f t="shared" si="104"/>
        <v>17.782250000000001</v>
      </c>
      <c r="AA153" s="32">
        <f t="shared" si="104"/>
        <v>17.82</v>
      </c>
      <c r="AB153" s="32">
        <f t="shared" si="104"/>
        <v>19.79975</v>
      </c>
      <c r="AC153" s="96">
        <f t="shared" si="104"/>
        <v>19.981395833333334</v>
      </c>
    </row>
    <row r="154" spans="1:29" x14ac:dyDescent="0.25">
      <c r="A154" s="25" t="s">
        <v>102</v>
      </c>
      <c r="B154" s="32">
        <f t="shared" ref="B154:N154" si="105">QUARTILE(B141:B146,2)</f>
        <v>11.663</v>
      </c>
      <c r="C154" s="32">
        <f t="shared" si="105"/>
        <v>13.214</v>
      </c>
      <c r="D154" s="32">
        <f t="shared" si="105"/>
        <v>13.222000000000001</v>
      </c>
      <c r="E154" s="32">
        <f t="shared" si="105"/>
        <v>10.821</v>
      </c>
      <c r="F154" s="32">
        <f t="shared" si="105"/>
        <v>8.1870000000000012</v>
      </c>
      <c r="G154" s="32">
        <f t="shared" si="105"/>
        <v>7.3769999999999998</v>
      </c>
      <c r="H154" s="32">
        <f t="shared" si="105"/>
        <v>9.2899999999999991</v>
      </c>
      <c r="I154" s="32">
        <f t="shared" si="105"/>
        <v>8.5540000000000003</v>
      </c>
      <c r="J154" s="32">
        <f t="shared" si="105"/>
        <v>7.3584999999999994</v>
      </c>
      <c r="K154" s="32">
        <f t="shared" si="105"/>
        <v>7.3460000000000001</v>
      </c>
      <c r="L154" s="32">
        <f t="shared" si="105"/>
        <v>7.9725000000000001</v>
      </c>
      <c r="M154" s="32">
        <f t="shared" si="105"/>
        <v>9.9115000000000002</v>
      </c>
      <c r="N154" s="96">
        <f t="shared" si="105"/>
        <v>9.7252916666666671</v>
      </c>
      <c r="P154" s="97" t="s">
        <v>102</v>
      </c>
      <c r="Q154" s="32">
        <f t="shared" ref="Q154:AC154" si="106">QUARTILE(Q141:Q146,2)</f>
        <v>22.506</v>
      </c>
      <c r="R154" s="32">
        <f t="shared" si="106"/>
        <v>24.512499999999999</v>
      </c>
      <c r="S154" s="32">
        <f t="shared" si="106"/>
        <v>25.704999999999998</v>
      </c>
      <c r="T154" s="32">
        <f t="shared" si="106"/>
        <v>23.22</v>
      </c>
      <c r="U154" s="32">
        <f t="shared" si="106"/>
        <v>20.021000000000001</v>
      </c>
      <c r="V154" s="32">
        <f t="shared" si="106"/>
        <v>18.315000000000001</v>
      </c>
      <c r="W154" s="32">
        <f t="shared" si="106"/>
        <v>19.281500000000001</v>
      </c>
      <c r="X154" s="32">
        <f t="shared" si="106"/>
        <v>18.487499999999997</v>
      </c>
      <c r="Y154" s="32">
        <f t="shared" si="106"/>
        <v>19.195</v>
      </c>
      <c r="Z154" s="32">
        <f t="shared" si="106"/>
        <v>17.971</v>
      </c>
      <c r="AA154" s="32">
        <f t="shared" si="106"/>
        <v>18.006</v>
      </c>
      <c r="AB154" s="32">
        <f t="shared" si="106"/>
        <v>20.297499999999999</v>
      </c>
      <c r="AC154" s="96">
        <f t="shared" si="106"/>
        <v>20.729291666666668</v>
      </c>
    </row>
    <row r="155" spans="1:29" x14ac:dyDescent="0.25">
      <c r="A155" s="25" t="s">
        <v>103</v>
      </c>
      <c r="B155" s="32">
        <f t="shared" ref="B155:N155" si="107">QUARTILE(B141:B146,3)</f>
        <v>12.411</v>
      </c>
      <c r="C155" s="32">
        <f t="shared" si="107"/>
        <v>13.412749999999999</v>
      </c>
      <c r="D155" s="32">
        <f t="shared" si="107"/>
        <v>13.686250000000001</v>
      </c>
      <c r="E155" s="32">
        <f t="shared" si="107"/>
        <v>11.439499999999999</v>
      </c>
      <c r="F155" s="32">
        <f t="shared" si="107"/>
        <v>10.0405</v>
      </c>
      <c r="G155" s="32">
        <f t="shared" si="107"/>
        <v>9.0625</v>
      </c>
      <c r="H155" s="32">
        <f t="shared" si="107"/>
        <v>10.600999999999999</v>
      </c>
      <c r="I155" s="32">
        <f t="shared" si="107"/>
        <v>9.8614999999999995</v>
      </c>
      <c r="J155" s="32">
        <f t="shared" si="107"/>
        <v>8.4257500000000007</v>
      </c>
      <c r="K155" s="32">
        <f t="shared" si="107"/>
        <v>8.0060000000000002</v>
      </c>
      <c r="L155" s="32">
        <f t="shared" si="107"/>
        <v>8.7397500000000008</v>
      </c>
      <c r="M155" s="32">
        <f t="shared" si="107"/>
        <v>10.744</v>
      </c>
      <c r="N155" s="96">
        <f t="shared" si="107"/>
        <v>10.214024621212122</v>
      </c>
      <c r="P155" s="97" t="s">
        <v>103</v>
      </c>
      <c r="Q155" s="32">
        <f t="shared" ref="Q155:AC155" si="108">QUARTILE(Q141:Q146,3)</f>
        <v>23.422999999999998</v>
      </c>
      <c r="R155" s="32">
        <f t="shared" si="108"/>
        <v>25.482500000000002</v>
      </c>
      <c r="S155" s="32">
        <f t="shared" si="108"/>
        <v>25.847250000000003</v>
      </c>
      <c r="T155" s="32">
        <f t="shared" si="108"/>
        <v>24.260999999999999</v>
      </c>
      <c r="U155" s="32">
        <f t="shared" si="108"/>
        <v>20.62425</v>
      </c>
      <c r="V155" s="32">
        <f t="shared" si="108"/>
        <v>19.616250000000001</v>
      </c>
      <c r="W155" s="32">
        <f t="shared" si="108"/>
        <v>20.25075</v>
      </c>
      <c r="X155" s="32">
        <f t="shared" si="108"/>
        <v>20.641249999999999</v>
      </c>
      <c r="Y155" s="32">
        <f t="shared" si="108"/>
        <v>20.091000000000001</v>
      </c>
      <c r="Z155" s="32">
        <f t="shared" si="108"/>
        <v>18.64725</v>
      </c>
      <c r="AA155" s="32">
        <f t="shared" si="108"/>
        <v>18.251999999999999</v>
      </c>
      <c r="AB155" s="32">
        <f t="shared" si="108"/>
        <v>20.666999999999998</v>
      </c>
      <c r="AC155" s="96">
        <f t="shared" si="108"/>
        <v>21.239210227272729</v>
      </c>
    </row>
    <row r="158" spans="1:29" ht="18.75" x14ac:dyDescent="0.3">
      <c r="A158" s="26" t="s">
        <v>26</v>
      </c>
      <c r="P158" s="26" t="s">
        <v>26</v>
      </c>
    </row>
    <row r="159" spans="1:29" ht="15.75" x14ac:dyDescent="0.25">
      <c r="A159" s="23" t="s">
        <v>114</v>
      </c>
      <c r="N159" s="91"/>
      <c r="P159" s="92" t="s">
        <v>116</v>
      </c>
      <c r="AC159" s="91"/>
    </row>
    <row r="160" spans="1:29" ht="15.75" x14ac:dyDescent="0.25">
      <c r="A160" s="24" t="s">
        <v>14</v>
      </c>
      <c r="B160" s="93" t="s">
        <v>82</v>
      </c>
      <c r="C160" s="93" t="s">
        <v>83</v>
      </c>
      <c r="D160" s="93" t="s">
        <v>84</v>
      </c>
      <c r="E160" s="93" t="s">
        <v>85</v>
      </c>
      <c r="F160" s="93" t="s">
        <v>86</v>
      </c>
      <c r="G160" s="93" t="s">
        <v>87</v>
      </c>
      <c r="H160" s="93" t="s">
        <v>88</v>
      </c>
      <c r="I160" s="93" t="s">
        <v>89</v>
      </c>
      <c r="J160" s="93" t="s">
        <v>90</v>
      </c>
      <c r="K160" s="93" t="s">
        <v>91</v>
      </c>
      <c r="L160" s="93" t="s">
        <v>92</v>
      </c>
      <c r="M160" s="93" t="s">
        <v>93</v>
      </c>
      <c r="N160" s="94" t="s">
        <v>94</v>
      </c>
      <c r="P160" s="95" t="s">
        <v>14</v>
      </c>
      <c r="Q160" s="93" t="s">
        <v>82</v>
      </c>
      <c r="R160" s="93" t="s">
        <v>83</v>
      </c>
      <c r="S160" s="93" t="s">
        <v>84</v>
      </c>
      <c r="T160" s="93" t="s">
        <v>85</v>
      </c>
      <c r="U160" s="93" t="s">
        <v>86</v>
      </c>
      <c r="V160" s="93" t="s">
        <v>87</v>
      </c>
      <c r="W160" s="93" t="s">
        <v>88</v>
      </c>
      <c r="X160" s="93" t="s">
        <v>89</v>
      </c>
      <c r="Y160" s="93" t="s">
        <v>90</v>
      </c>
      <c r="Z160" s="93" t="s">
        <v>91</v>
      </c>
      <c r="AA160" s="93" t="s">
        <v>92</v>
      </c>
      <c r="AB160" s="93" t="s">
        <v>93</v>
      </c>
      <c r="AC160" s="94" t="s">
        <v>94</v>
      </c>
    </row>
    <row r="161" spans="1:29" x14ac:dyDescent="0.25">
      <c r="A161" s="2">
        <v>2015</v>
      </c>
      <c r="B161" s="32"/>
      <c r="C161" s="32"/>
      <c r="D161" s="32">
        <v>4.2649999999999997</v>
      </c>
      <c r="E161" s="32">
        <v>3.6749999999999998</v>
      </c>
      <c r="F161" s="32">
        <v>3.202</v>
      </c>
      <c r="G161" s="32">
        <v>3.282</v>
      </c>
      <c r="H161" s="32">
        <v>3.5259999999999998</v>
      </c>
      <c r="I161" s="32">
        <v>3.153</v>
      </c>
      <c r="J161" s="32">
        <v>3.113</v>
      </c>
      <c r="K161" s="32">
        <v>3.169</v>
      </c>
      <c r="L161" s="32">
        <v>3.2149999999999999</v>
      </c>
      <c r="M161" s="32">
        <v>3.6949999999999998</v>
      </c>
      <c r="N161" s="96"/>
      <c r="P161" s="73">
        <v>2015</v>
      </c>
      <c r="Q161" s="32"/>
      <c r="R161" s="32"/>
      <c r="S161" s="32">
        <v>8.3729999999999993</v>
      </c>
      <c r="T161" s="32">
        <v>7.968</v>
      </c>
      <c r="U161" s="32">
        <v>7.7089999999999996</v>
      </c>
      <c r="V161" s="32">
        <v>7.7039999999999997</v>
      </c>
      <c r="W161" s="32">
        <v>8.4</v>
      </c>
      <c r="X161" s="32">
        <v>8.7449999999999992</v>
      </c>
      <c r="Y161" s="32">
        <v>8.1649999999999991</v>
      </c>
      <c r="Z161" s="32">
        <v>8.5470000000000006</v>
      </c>
      <c r="AA161" s="32">
        <v>8.0570000000000004</v>
      </c>
      <c r="AB161" s="32">
        <v>7.1829999999999998</v>
      </c>
      <c r="AC161" s="96"/>
    </row>
    <row r="162" spans="1:29" x14ac:dyDescent="0.25">
      <c r="A162" s="2">
        <v>2016</v>
      </c>
      <c r="B162" s="32">
        <v>3.69</v>
      </c>
      <c r="C162" s="32">
        <v>4.976</v>
      </c>
      <c r="D162" s="32"/>
      <c r="E162" s="32"/>
      <c r="F162" s="32">
        <v>2.9140000000000001</v>
      </c>
      <c r="G162" s="32">
        <v>2.847</v>
      </c>
      <c r="H162" s="32">
        <v>2.984</v>
      </c>
      <c r="I162" s="32">
        <v>2.92</v>
      </c>
      <c r="J162" s="32">
        <v>2.69</v>
      </c>
      <c r="K162" s="32">
        <v>3.044</v>
      </c>
      <c r="L162" s="32">
        <v>3.681</v>
      </c>
      <c r="M162" s="32">
        <v>3.9609999999999999</v>
      </c>
      <c r="N162" s="96"/>
      <c r="P162" s="73">
        <v>2016</v>
      </c>
      <c r="Q162" s="32">
        <v>6.5309999999999997</v>
      </c>
      <c r="R162" s="32">
        <v>7.92</v>
      </c>
      <c r="S162" s="32"/>
      <c r="T162" s="32"/>
      <c r="U162" s="32"/>
      <c r="V162" s="32">
        <v>5.4720000000000004</v>
      </c>
      <c r="W162" s="32">
        <v>6.96</v>
      </c>
      <c r="X162" s="32">
        <v>7.5419999999999998</v>
      </c>
      <c r="Y162" s="32">
        <v>7.2130000000000001</v>
      </c>
      <c r="Z162" s="32">
        <v>8.2249999999999996</v>
      </c>
      <c r="AA162" s="32">
        <v>8.2799999999999994</v>
      </c>
      <c r="AB162" s="32">
        <v>8.0030000000000001</v>
      </c>
      <c r="AC162" s="96"/>
    </row>
    <row r="163" spans="1:29" x14ac:dyDescent="0.25">
      <c r="A163" s="2">
        <v>2017</v>
      </c>
      <c r="B163" s="32">
        <v>4.3899999999999997</v>
      </c>
      <c r="C163" s="32">
        <v>4.12</v>
      </c>
      <c r="D163" s="32">
        <v>4.4130000000000003</v>
      </c>
      <c r="E163" s="32">
        <v>3.7810000000000001</v>
      </c>
      <c r="F163" s="32">
        <v>2.6920000000000002</v>
      </c>
      <c r="G163" s="32">
        <v>2.7029999999999998</v>
      </c>
      <c r="H163" s="32">
        <v>2.9710000000000001</v>
      </c>
      <c r="I163" s="32">
        <v>2.823</v>
      </c>
      <c r="J163" s="32">
        <v>2.7679999999999998</v>
      </c>
      <c r="K163" s="32">
        <v>3.6059999999999999</v>
      </c>
      <c r="L163" s="32">
        <v>3.1019999999999999</v>
      </c>
      <c r="M163" s="32">
        <v>3.93</v>
      </c>
      <c r="N163" s="96">
        <f t="shared" ref="N163:N166" si="109">AVERAGE(B163:M163)</f>
        <v>3.4415833333333334</v>
      </c>
      <c r="P163" s="73">
        <v>2017</v>
      </c>
      <c r="Q163" s="32">
        <v>8.2669999999999995</v>
      </c>
      <c r="R163" s="32">
        <v>8.2319999999999993</v>
      </c>
      <c r="S163" s="32">
        <v>7.92</v>
      </c>
      <c r="T163" s="32">
        <v>7.92</v>
      </c>
      <c r="U163" s="32">
        <v>6.48</v>
      </c>
      <c r="V163" s="32">
        <v>8.8320000000000007</v>
      </c>
      <c r="W163" s="32">
        <v>7.2229999999999999</v>
      </c>
      <c r="X163" s="32">
        <v>8.57</v>
      </c>
      <c r="Y163" s="32">
        <v>8.8919999999999995</v>
      </c>
      <c r="Z163" s="32">
        <v>9.5690000000000008</v>
      </c>
      <c r="AA163" s="32">
        <v>9.4629999999999992</v>
      </c>
      <c r="AB163" s="32">
        <v>9.1989999999999998</v>
      </c>
      <c r="AC163" s="96">
        <f t="shared" ref="AC163:AC166" si="110">AVERAGE(Q163:AB163)</f>
        <v>8.3805833333333322</v>
      </c>
    </row>
    <row r="164" spans="1:29" x14ac:dyDescent="0.25">
      <c r="A164" s="2">
        <v>2018</v>
      </c>
      <c r="B164" s="32">
        <v>3.8210000000000002</v>
      </c>
      <c r="C164" s="32">
        <v>4.4770000000000003</v>
      </c>
      <c r="D164" s="32">
        <v>4.2839999999999998</v>
      </c>
      <c r="E164" s="32">
        <v>3.2869999999999999</v>
      </c>
      <c r="F164" s="32">
        <v>2.7570000000000001</v>
      </c>
      <c r="G164" s="32">
        <v>2.67</v>
      </c>
      <c r="H164" s="32">
        <v>2.9860000000000002</v>
      </c>
      <c r="I164" s="32">
        <v>2.8730000000000002</v>
      </c>
      <c r="J164" s="32">
        <v>2.6080000000000001</v>
      </c>
      <c r="K164" s="32">
        <v>3.7120000000000002</v>
      </c>
      <c r="L164" s="32">
        <v>2.9260000000000002</v>
      </c>
      <c r="M164" s="32">
        <v>3.698</v>
      </c>
      <c r="N164" s="96">
        <f t="shared" si="109"/>
        <v>3.3415833333333338</v>
      </c>
      <c r="P164" s="73">
        <v>2018</v>
      </c>
      <c r="Q164" s="32">
        <v>9.0579999999999998</v>
      </c>
      <c r="R164" s="32">
        <v>8.5329999999999995</v>
      </c>
      <c r="S164" s="32">
        <v>8.7789999999999999</v>
      </c>
      <c r="T164" s="32">
        <v>8.2439999999999998</v>
      </c>
      <c r="U164" s="32">
        <v>8.9380000000000006</v>
      </c>
      <c r="V164" s="32">
        <v>8.0399999999999991</v>
      </c>
      <c r="W164" s="32">
        <v>7.5140000000000002</v>
      </c>
      <c r="X164" s="32">
        <v>8.4890000000000008</v>
      </c>
      <c r="Y164" s="32">
        <v>8.1479999999999997</v>
      </c>
      <c r="Z164" s="32">
        <v>9.65</v>
      </c>
      <c r="AA164" s="32">
        <v>8.2080000000000002</v>
      </c>
      <c r="AB164" s="32">
        <v>8.0359999999999996</v>
      </c>
      <c r="AC164" s="96">
        <f t="shared" si="110"/>
        <v>8.4697500000000012</v>
      </c>
    </row>
    <row r="165" spans="1:29" x14ac:dyDescent="0.25">
      <c r="A165" s="2">
        <v>2019</v>
      </c>
      <c r="B165" s="32">
        <v>4.16</v>
      </c>
      <c r="C165" s="32">
        <v>3.93</v>
      </c>
      <c r="D165" s="32">
        <v>4.343</v>
      </c>
      <c r="E165" s="32">
        <v>3.4790000000000001</v>
      </c>
      <c r="F165" s="32">
        <v>2.7930000000000001</v>
      </c>
      <c r="G165" s="32">
        <v>2.8450000000000002</v>
      </c>
      <c r="H165" s="32">
        <v>2.911</v>
      </c>
      <c r="I165" s="32">
        <v>2.8439999999999999</v>
      </c>
      <c r="J165" s="32">
        <v>2.9529999999999998</v>
      </c>
      <c r="K165" s="32">
        <v>2.516</v>
      </c>
      <c r="L165" s="32">
        <v>2.9550000000000001</v>
      </c>
      <c r="M165" s="32">
        <v>3.0910000000000002</v>
      </c>
      <c r="N165" s="96">
        <f t="shared" si="109"/>
        <v>3.2349999999999999</v>
      </c>
      <c r="P165" s="73">
        <v>2019</v>
      </c>
      <c r="Q165" s="32">
        <v>8.0589999999999993</v>
      </c>
      <c r="R165" s="32">
        <v>7.7270000000000003</v>
      </c>
      <c r="S165" s="32">
        <v>7.9080000000000004</v>
      </c>
      <c r="T165" s="32">
        <v>7.524</v>
      </c>
      <c r="U165" s="32">
        <v>8.35</v>
      </c>
      <c r="V165" s="32">
        <v>8.1959999999999997</v>
      </c>
      <c r="W165" s="32">
        <v>8.2680000000000007</v>
      </c>
      <c r="X165" s="32">
        <v>7.92</v>
      </c>
      <c r="Y165" s="32">
        <v>9.2880000000000003</v>
      </c>
      <c r="Z165" s="32">
        <v>9.2089999999999996</v>
      </c>
      <c r="AA165" s="32">
        <v>8.1359999999999992</v>
      </c>
      <c r="AB165" s="32">
        <v>7.4669999999999996</v>
      </c>
      <c r="AC165" s="96">
        <f t="shared" si="110"/>
        <v>8.1709999999999994</v>
      </c>
    </row>
    <row r="166" spans="1:29" x14ac:dyDescent="0.25">
      <c r="A166" s="2">
        <v>2020</v>
      </c>
      <c r="B166" s="32">
        <v>3.653</v>
      </c>
      <c r="C166" s="32">
        <v>4.1829999999999998</v>
      </c>
      <c r="D166" s="32">
        <v>4.1900000000000004</v>
      </c>
      <c r="E166" s="32">
        <v>3.29</v>
      </c>
      <c r="F166" s="32">
        <v>2.91</v>
      </c>
      <c r="G166" s="32">
        <v>2.617</v>
      </c>
      <c r="H166" s="32">
        <v>2.7749999999999999</v>
      </c>
      <c r="I166" s="32">
        <v>2.774</v>
      </c>
      <c r="J166" s="32">
        <v>2.5649999999999999</v>
      </c>
      <c r="K166" s="32">
        <v>3.2410000000000001</v>
      </c>
      <c r="L166" s="32">
        <v>5.3769999999999998</v>
      </c>
      <c r="M166" s="32">
        <v>3.5179999999999998</v>
      </c>
      <c r="N166" s="96">
        <f t="shared" si="109"/>
        <v>3.4244166666666671</v>
      </c>
      <c r="P166" s="73">
        <v>2020</v>
      </c>
      <c r="Q166" s="32">
        <v>7.9429999999999996</v>
      </c>
      <c r="R166" s="32">
        <v>7.8330000000000002</v>
      </c>
      <c r="S166" s="32">
        <v>8.2799999999999994</v>
      </c>
      <c r="T166" s="32">
        <v>7.5359999999999996</v>
      </c>
      <c r="U166" s="32">
        <v>8.4540000000000006</v>
      </c>
      <c r="V166" s="32">
        <v>8.8680000000000003</v>
      </c>
      <c r="W166" s="32">
        <v>7.9429999999999996</v>
      </c>
      <c r="X166" s="32">
        <v>8.1869999999999994</v>
      </c>
      <c r="Y166" s="32">
        <v>9.1080000000000005</v>
      </c>
      <c r="Z166" s="32">
        <v>9.7430000000000003</v>
      </c>
      <c r="AA166" s="32">
        <v>11.52</v>
      </c>
      <c r="AB166" s="32">
        <v>8.6280000000000001</v>
      </c>
      <c r="AC166" s="96">
        <f t="shared" si="110"/>
        <v>8.6702499999999993</v>
      </c>
    </row>
    <row r="168" spans="1:29" x14ac:dyDescent="0.25">
      <c r="A168" s="25" t="s">
        <v>96</v>
      </c>
      <c r="B168" s="32">
        <f t="shared" ref="B168:N168" si="111">AVERAGE(B161:B166)</f>
        <v>3.9427999999999996</v>
      </c>
      <c r="C168" s="32">
        <f t="shared" si="111"/>
        <v>4.3372000000000002</v>
      </c>
      <c r="D168" s="32">
        <f t="shared" si="111"/>
        <v>4.2990000000000004</v>
      </c>
      <c r="E168" s="32">
        <f t="shared" si="111"/>
        <v>3.5023999999999993</v>
      </c>
      <c r="F168" s="32">
        <f t="shared" si="111"/>
        <v>2.8780000000000001</v>
      </c>
      <c r="G168" s="32">
        <f t="shared" si="111"/>
        <v>2.8273333333333333</v>
      </c>
      <c r="H168" s="32">
        <f t="shared" si="111"/>
        <v>3.0254999999999996</v>
      </c>
      <c r="I168" s="32">
        <f t="shared" si="111"/>
        <v>2.8978333333333333</v>
      </c>
      <c r="J168" s="32">
        <f t="shared" si="111"/>
        <v>2.782833333333333</v>
      </c>
      <c r="K168" s="32">
        <f t="shared" si="111"/>
        <v>3.2146666666666661</v>
      </c>
      <c r="L168" s="32">
        <f t="shared" si="111"/>
        <v>3.5426666666666669</v>
      </c>
      <c r="M168" s="32">
        <f t="shared" si="111"/>
        <v>3.6488333333333336</v>
      </c>
      <c r="N168" s="96">
        <f t="shared" si="111"/>
        <v>3.3606458333333338</v>
      </c>
      <c r="P168" s="97" t="s">
        <v>96</v>
      </c>
      <c r="Q168" s="32">
        <f t="shared" ref="Q168:AC168" si="112">AVERAGE(Q161:Q166)</f>
        <v>7.9715999999999996</v>
      </c>
      <c r="R168" s="32">
        <f t="shared" si="112"/>
        <v>8.0490000000000013</v>
      </c>
      <c r="S168" s="32">
        <f t="shared" si="112"/>
        <v>8.2519999999999989</v>
      </c>
      <c r="T168" s="32">
        <f t="shared" si="112"/>
        <v>7.8384</v>
      </c>
      <c r="U168" s="32">
        <f t="shared" si="112"/>
        <v>7.9862000000000011</v>
      </c>
      <c r="V168" s="32">
        <f t="shared" si="112"/>
        <v>7.8520000000000003</v>
      </c>
      <c r="W168" s="32">
        <f t="shared" si="112"/>
        <v>7.7179999999999991</v>
      </c>
      <c r="X168" s="32">
        <f t="shared" si="112"/>
        <v>8.2421666666666678</v>
      </c>
      <c r="Y168" s="32">
        <f t="shared" si="112"/>
        <v>8.4690000000000012</v>
      </c>
      <c r="Z168" s="32">
        <f t="shared" si="112"/>
        <v>9.1571666666666669</v>
      </c>
      <c r="AA168" s="32">
        <f t="shared" si="112"/>
        <v>8.9439999999999973</v>
      </c>
      <c r="AB168" s="32">
        <f t="shared" si="112"/>
        <v>8.0860000000000003</v>
      </c>
      <c r="AC168" s="96">
        <f t="shared" si="112"/>
        <v>8.4228958333333317</v>
      </c>
    </row>
    <row r="169" spans="1:29" x14ac:dyDescent="0.25">
      <c r="A169" s="25" t="s">
        <v>97</v>
      </c>
      <c r="B169" s="32">
        <f t="shared" ref="B169:N169" si="113">STDEV(B161:B166)</f>
        <v>0.32011357359537246</v>
      </c>
      <c r="C169" s="32">
        <f t="shared" si="113"/>
        <v>0.40754594832975582</v>
      </c>
      <c r="D169" s="32">
        <f t="shared" si="113"/>
        <v>8.3955345273544077E-2</v>
      </c>
      <c r="E169" s="32">
        <f t="shared" si="113"/>
        <v>0.2233087548664405</v>
      </c>
      <c r="F169" s="32">
        <f t="shared" si="113"/>
        <v>0.18097403128625933</v>
      </c>
      <c r="G169" s="32">
        <f t="shared" si="113"/>
        <v>0.24160849874676738</v>
      </c>
      <c r="H169" s="32">
        <f t="shared" si="113"/>
        <v>0.25791994882133479</v>
      </c>
      <c r="I169" s="32">
        <f t="shared" si="113"/>
        <v>0.13420196223105932</v>
      </c>
      <c r="J169" s="32">
        <f t="shared" si="113"/>
        <v>0.2120485007413791</v>
      </c>
      <c r="K169" s="32">
        <f t="shared" si="113"/>
        <v>0.42907419715787076</v>
      </c>
      <c r="L169" s="32">
        <f t="shared" si="113"/>
        <v>0.93926538670743276</v>
      </c>
      <c r="M169" s="32">
        <f t="shared" si="113"/>
        <v>0.3191698085136917</v>
      </c>
      <c r="N169" s="96">
        <f t="shared" si="113"/>
        <v>9.4459607647141328E-2</v>
      </c>
      <c r="P169" s="97" t="s">
        <v>97</v>
      </c>
      <c r="Q169" s="32">
        <f t="shared" ref="Q169:AC169" si="114">STDEV(Q161:Q166)</f>
        <v>0.91532933963683227</v>
      </c>
      <c r="R169" s="32">
        <f t="shared" si="114"/>
        <v>0.32966877316482335</v>
      </c>
      <c r="S169" s="32">
        <f t="shared" si="114"/>
        <v>0.36114886127468249</v>
      </c>
      <c r="T169" s="32">
        <f t="shared" si="114"/>
        <v>0.30751390212476576</v>
      </c>
      <c r="U169" s="32">
        <f t="shared" si="114"/>
        <v>0.94902434109983724</v>
      </c>
      <c r="V169" s="32">
        <f t="shared" si="114"/>
        <v>1.2516101629501117</v>
      </c>
      <c r="W169" s="32">
        <f t="shared" si="114"/>
        <v>0.57956086824422515</v>
      </c>
      <c r="X169" s="32">
        <f t="shared" si="114"/>
        <v>0.4512894488758481</v>
      </c>
      <c r="Y169" s="32">
        <f t="shared" si="114"/>
        <v>0.7785889801429251</v>
      </c>
      <c r="Z169" s="32">
        <f t="shared" si="114"/>
        <v>0.63239494516217232</v>
      </c>
      <c r="AA169" s="32">
        <f t="shared" si="114"/>
        <v>1.3658229753522353</v>
      </c>
      <c r="AB169" s="32">
        <f t="shared" si="114"/>
        <v>0.74033668016653076</v>
      </c>
      <c r="AC169" s="96">
        <f t="shared" si="114"/>
        <v>0.20705977817072824</v>
      </c>
    </row>
    <row r="170" spans="1:29" x14ac:dyDescent="0.25">
      <c r="A170" s="25" t="s">
        <v>98</v>
      </c>
      <c r="B170" s="32">
        <f t="shared" ref="B170:N170" si="115">B169/B168*100</f>
        <v>8.1189401845229909</v>
      </c>
      <c r="C170" s="32">
        <f t="shared" si="115"/>
        <v>9.3965219111351992</v>
      </c>
      <c r="D170" s="32">
        <f t="shared" si="115"/>
        <v>1.9529040538158657</v>
      </c>
      <c r="E170" s="32">
        <f t="shared" si="115"/>
        <v>6.3758781083382985</v>
      </c>
      <c r="F170" s="32">
        <f t="shared" si="115"/>
        <v>6.2881873275281208</v>
      </c>
      <c r="G170" s="32">
        <f t="shared" si="115"/>
        <v>8.5454550370231335</v>
      </c>
      <c r="H170" s="32">
        <f t="shared" si="115"/>
        <v>8.5248702304192641</v>
      </c>
      <c r="I170" s="32">
        <f t="shared" si="115"/>
        <v>4.6311138976612174</v>
      </c>
      <c r="J170" s="32">
        <f t="shared" si="115"/>
        <v>7.6198778490044594</v>
      </c>
      <c r="K170" s="32">
        <f t="shared" si="115"/>
        <v>13.347393109431902</v>
      </c>
      <c r="L170" s="32">
        <f t="shared" si="115"/>
        <v>26.512948439238787</v>
      </c>
      <c r="M170" s="32">
        <f t="shared" si="115"/>
        <v>8.7471742158779069</v>
      </c>
      <c r="N170" s="96">
        <f t="shared" si="115"/>
        <v>2.8107575844565984</v>
      </c>
      <c r="P170" s="97" t="s">
        <v>98</v>
      </c>
      <c r="Q170" s="32">
        <f t="shared" ref="Q170:AC170" si="116">Q169/Q168*100</f>
        <v>11.48237919159055</v>
      </c>
      <c r="R170" s="32">
        <f t="shared" si="116"/>
        <v>4.0957730546008611</v>
      </c>
      <c r="S170" s="32">
        <f t="shared" si="116"/>
        <v>4.3765009849089012</v>
      </c>
      <c r="T170" s="32">
        <f t="shared" si="116"/>
        <v>3.9231718478868873</v>
      </c>
      <c r="U170" s="32">
        <f t="shared" si="116"/>
        <v>11.883302961356303</v>
      </c>
      <c r="V170" s="32">
        <f t="shared" si="116"/>
        <v>15.940017357999384</v>
      </c>
      <c r="W170" s="32">
        <f t="shared" si="116"/>
        <v>7.5092105240246854</v>
      </c>
      <c r="X170" s="32">
        <f t="shared" si="116"/>
        <v>5.4753739778276103</v>
      </c>
      <c r="Y170" s="32">
        <f t="shared" si="116"/>
        <v>9.193399222374838</v>
      </c>
      <c r="Z170" s="32">
        <f t="shared" si="116"/>
        <v>6.9060110859855373</v>
      </c>
      <c r="AA170" s="32">
        <f t="shared" si="116"/>
        <v>15.270829330861311</v>
      </c>
      <c r="AB170" s="32">
        <f t="shared" si="116"/>
        <v>9.1557838259526427</v>
      </c>
      <c r="AC170" s="96">
        <f t="shared" si="116"/>
        <v>2.4582967932631439</v>
      </c>
    </row>
    <row r="171" spans="1:29" x14ac:dyDescent="0.25">
      <c r="A171" s="25" t="s">
        <v>99</v>
      </c>
      <c r="B171" s="32">
        <f t="shared" ref="B171:N171" si="117">MIN(B161:B166)</f>
        <v>3.653</v>
      </c>
      <c r="C171" s="32">
        <f t="shared" si="117"/>
        <v>3.93</v>
      </c>
      <c r="D171" s="32">
        <f t="shared" si="117"/>
        <v>4.1900000000000004</v>
      </c>
      <c r="E171" s="32">
        <f t="shared" si="117"/>
        <v>3.2869999999999999</v>
      </c>
      <c r="F171" s="32">
        <f t="shared" si="117"/>
        <v>2.6920000000000002</v>
      </c>
      <c r="G171" s="32">
        <f t="shared" si="117"/>
        <v>2.617</v>
      </c>
      <c r="H171" s="32">
        <f t="shared" si="117"/>
        <v>2.7749999999999999</v>
      </c>
      <c r="I171" s="32">
        <f t="shared" si="117"/>
        <v>2.774</v>
      </c>
      <c r="J171" s="32">
        <f t="shared" si="117"/>
        <v>2.5649999999999999</v>
      </c>
      <c r="K171" s="32">
        <f t="shared" si="117"/>
        <v>2.516</v>
      </c>
      <c r="L171" s="32">
        <f t="shared" si="117"/>
        <v>2.9260000000000002</v>
      </c>
      <c r="M171" s="32">
        <f t="shared" si="117"/>
        <v>3.0910000000000002</v>
      </c>
      <c r="N171" s="96">
        <f t="shared" si="117"/>
        <v>3.2349999999999999</v>
      </c>
      <c r="P171" s="97" t="s">
        <v>99</v>
      </c>
      <c r="Q171" s="32">
        <f t="shared" ref="Q171:AC171" si="118">MIN(Q161:Q166)</f>
        <v>6.5309999999999997</v>
      </c>
      <c r="R171" s="32">
        <f t="shared" si="118"/>
        <v>7.7270000000000003</v>
      </c>
      <c r="S171" s="32">
        <f t="shared" si="118"/>
        <v>7.9080000000000004</v>
      </c>
      <c r="T171" s="32">
        <f t="shared" si="118"/>
        <v>7.524</v>
      </c>
      <c r="U171" s="32">
        <f t="shared" si="118"/>
        <v>6.48</v>
      </c>
      <c r="V171" s="32">
        <f t="shared" si="118"/>
        <v>5.4720000000000004</v>
      </c>
      <c r="W171" s="32">
        <f t="shared" si="118"/>
        <v>6.96</v>
      </c>
      <c r="X171" s="32">
        <f t="shared" si="118"/>
        <v>7.5419999999999998</v>
      </c>
      <c r="Y171" s="32">
        <f t="shared" si="118"/>
        <v>7.2130000000000001</v>
      </c>
      <c r="Z171" s="32">
        <f t="shared" si="118"/>
        <v>8.2249999999999996</v>
      </c>
      <c r="AA171" s="32">
        <f t="shared" si="118"/>
        <v>8.0570000000000004</v>
      </c>
      <c r="AB171" s="32">
        <f t="shared" si="118"/>
        <v>7.1829999999999998</v>
      </c>
      <c r="AC171" s="96">
        <f t="shared" si="118"/>
        <v>8.1709999999999994</v>
      </c>
    </row>
    <row r="172" spans="1:29" x14ac:dyDescent="0.25">
      <c r="A172" s="25" t="s">
        <v>100</v>
      </c>
      <c r="B172" s="32">
        <f t="shared" ref="B172:N172" si="119">MAX(B161:B166)</f>
        <v>4.3899999999999997</v>
      </c>
      <c r="C172" s="32">
        <f t="shared" si="119"/>
        <v>4.976</v>
      </c>
      <c r="D172" s="32">
        <f t="shared" si="119"/>
        <v>4.4130000000000003</v>
      </c>
      <c r="E172" s="32">
        <f t="shared" si="119"/>
        <v>3.7810000000000001</v>
      </c>
      <c r="F172" s="32">
        <f t="shared" si="119"/>
        <v>3.202</v>
      </c>
      <c r="G172" s="32">
        <f t="shared" si="119"/>
        <v>3.282</v>
      </c>
      <c r="H172" s="32">
        <f t="shared" si="119"/>
        <v>3.5259999999999998</v>
      </c>
      <c r="I172" s="32">
        <f t="shared" si="119"/>
        <v>3.153</v>
      </c>
      <c r="J172" s="32">
        <f t="shared" si="119"/>
        <v>3.113</v>
      </c>
      <c r="K172" s="32">
        <f t="shared" si="119"/>
        <v>3.7120000000000002</v>
      </c>
      <c r="L172" s="32">
        <f t="shared" si="119"/>
        <v>5.3769999999999998</v>
      </c>
      <c r="M172" s="32">
        <f t="shared" si="119"/>
        <v>3.9609999999999999</v>
      </c>
      <c r="N172" s="96">
        <f t="shared" si="119"/>
        <v>3.4415833333333334</v>
      </c>
      <c r="P172" s="97" t="s">
        <v>100</v>
      </c>
      <c r="Q172" s="32">
        <f t="shared" ref="Q172:AC172" si="120">MAX(Q161:Q166)</f>
        <v>9.0579999999999998</v>
      </c>
      <c r="R172" s="32">
        <f t="shared" si="120"/>
        <v>8.5329999999999995</v>
      </c>
      <c r="S172" s="32">
        <f t="shared" si="120"/>
        <v>8.7789999999999999</v>
      </c>
      <c r="T172" s="32">
        <f t="shared" si="120"/>
        <v>8.2439999999999998</v>
      </c>
      <c r="U172" s="32">
        <f t="shared" si="120"/>
        <v>8.9380000000000006</v>
      </c>
      <c r="V172" s="32">
        <f t="shared" si="120"/>
        <v>8.8680000000000003</v>
      </c>
      <c r="W172" s="32">
        <f t="shared" si="120"/>
        <v>8.4</v>
      </c>
      <c r="X172" s="32">
        <f t="shared" si="120"/>
        <v>8.7449999999999992</v>
      </c>
      <c r="Y172" s="32">
        <f t="shared" si="120"/>
        <v>9.2880000000000003</v>
      </c>
      <c r="Z172" s="32">
        <f t="shared" si="120"/>
        <v>9.7430000000000003</v>
      </c>
      <c r="AA172" s="32">
        <f t="shared" si="120"/>
        <v>11.52</v>
      </c>
      <c r="AB172" s="32">
        <f t="shared" si="120"/>
        <v>9.1989999999999998</v>
      </c>
      <c r="AC172" s="96">
        <f t="shared" si="120"/>
        <v>8.6702499999999993</v>
      </c>
    </row>
    <row r="173" spans="1:29" x14ac:dyDescent="0.25">
      <c r="A173" s="25" t="s">
        <v>101</v>
      </c>
      <c r="B173" s="32">
        <f t="shared" ref="B173:N173" si="121">QUARTILE(B161:B166,1)</f>
        <v>3.69</v>
      </c>
      <c r="C173" s="32">
        <f t="shared" si="121"/>
        <v>4.12</v>
      </c>
      <c r="D173" s="32">
        <f t="shared" si="121"/>
        <v>4.2649999999999997</v>
      </c>
      <c r="E173" s="32">
        <f t="shared" si="121"/>
        <v>3.29</v>
      </c>
      <c r="F173" s="32">
        <f t="shared" si="121"/>
        <v>2.766</v>
      </c>
      <c r="G173" s="32">
        <f t="shared" si="121"/>
        <v>2.6782499999999998</v>
      </c>
      <c r="H173" s="32">
        <f t="shared" si="121"/>
        <v>2.9260000000000002</v>
      </c>
      <c r="I173" s="32">
        <f t="shared" si="121"/>
        <v>2.8282499999999997</v>
      </c>
      <c r="J173" s="32">
        <f t="shared" si="121"/>
        <v>2.6284999999999998</v>
      </c>
      <c r="K173" s="32">
        <f t="shared" si="121"/>
        <v>3.07525</v>
      </c>
      <c r="L173" s="32">
        <f t="shared" si="121"/>
        <v>2.9917500000000001</v>
      </c>
      <c r="M173" s="32">
        <f t="shared" si="121"/>
        <v>3.5622499999999997</v>
      </c>
      <c r="N173" s="96">
        <f t="shared" si="121"/>
        <v>3.3149375000000001</v>
      </c>
      <c r="P173" s="97" t="s">
        <v>101</v>
      </c>
      <c r="Q173" s="32">
        <f t="shared" ref="Q173:AC173" si="122">QUARTILE(Q161:Q166,1)</f>
        <v>7.9429999999999996</v>
      </c>
      <c r="R173" s="32">
        <f t="shared" si="122"/>
        <v>7.8330000000000002</v>
      </c>
      <c r="S173" s="32">
        <f t="shared" si="122"/>
        <v>7.92</v>
      </c>
      <c r="T173" s="32">
        <f t="shared" si="122"/>
        <v>7.5359999999999996</v>
      </c>
      <c r="U173" s="32">
        <f t="shared" si="122"/>
        <v>7.7089999999999996</v>
      </c>
      <c r="V173" s="32">
        <f t="shared" si="122"/>
        <v>7.7879999999999994</v>
      </c>
      <c r="W173" s="32">
        <f t="shared" si="122"/>
        <v>7.29575</v>
      </c>
      <c r="X173" s="32">
        <f t="shared" si="122"/>
        <v>7.9867499999999998</v>
      </c>
      <c r="Y173" s="32">
        <f t="shared" si="122"/>
        <v>8.1522499999999987</v>
      </c>
      <c r="Z173" s="32">
        <f t="shared" si="122"/>
        <v>8.7125000000000004</v>
      </c>
      <c r="AA173" s="32">
        <f t="shared" si="122"/>
        <v>8.1539999999999999</v>
      </c>
      <c r="AB173" s="32">
        <f t="shared" si="122"/>
        <v>7.601</v>
      </c>
      <c r="AC173" s="96">
        <f t="shared" si="122"/>
        <v>8.3281874999999985</v>
      </c>
    </row>
    <row r="174" spans="1:29" x14ac:dyDescent="0.25">
      <c r="A174" s="25" t="s">
        <v>102</v>
      </c>
      <c r="B174" s="32">
        <f t="shared" ref="B174:N174" si="123">QUARTILE(B161:B166,2)</f>
        <v>3.8210000000000002</v>
      </c>
      <c r="C174" s="32">
        <f t="shared" si="123"/>
        <v>4.1829999999999998</v>
      </c>
      <c r="D174" s="32">
        <f t="shared" si="123"/>
        <v>4.2839999999999998</v>
      </c>
      <c r="E174" s="32">
        <f t="shared" si="123"/>
        <v>3.4790000000000001</v>
      </c>
      <c r="F174" s="32">
        <f t="shared" si="123"/>
        <v>2.8515000000000001</v>
      </c>
      <c r="G174" s="32">
        <f t="shared" si="123"/>
        <v>2.774</v>
      </c>
      <c r="H174" s="32">
        <f t="shared" si="123"/>
        <v>2.9775</v>
      </c>
      <c r="I174" s="32">
        <f t="shared" si="123"/>
        <v>2.8585000000000003</v>
      </c>
      <c r="J174" s="32">
        <f t="shared" si="123"/>
        <v>2.7290000000000001</v>
      </c>
      <c r="K174" s="32">
        <f t="shared" si="123"/>
        <v>3.2050000000000001</v>
      </c>
      <c r="L174" s="32">
        <f t="shared" si="123"/>
        <v>3.1585000000000001</v>
      </c>
      <c r="M174" s="32">
        <f t="shared" si="123"/>
        <v>3.6964999999999999</v>
      </c>
      <c r="N174" s="96">
        <f t="shared" si="123"/>
        <v>3.3830000000000005</v>
      </c>
      <c r="P174" s="97" t="s">
        <v>102</v>
      </c>
      <c r="Q174" s="32">
        <f t="shared" ref="Q174:AC174" si="124">QUARTILE(Q161:Q166,2)</f>
        <v>8.0589999999999993</v>
      </c>
      <c r="R174" s="32">
        <f t="shared" si="124"/>
        <v>7.92</v>
      </c>
      <c r="S174" s="32">
        <f t="shared" si="124"/>
        <v>8.2799999999999994</v>
      </c>
      <c r="T174" s="32">
        <f t="shared" si="124"/>
        <v>7.92</v>
      </c>
      <c r="U174" s="32">
        <f t="shared" si="124"/>
        <v>8.35</v>
      </c>
      <c r="V174" s="32">
        <f t="shared" si="124"/>
        <v>8.1179999999999986</v>
      </c>
      <c r="W174" s="32">
        <f t="shared" si="124"/>
        <v>7.7285000000000004</v>
      </c>
      <c r="X174" s="32">
        <f t="shared" si="124"/>
        <v>8.338000000000001</v>
      </c>
      <c r="Y174" s="32">
        <f t="shared" si="124"/>
        <v>8.5284999999999993</v>
      </c>
      <c r="Z174" s="32">
        <f t="shared" si="124"/>
        <v>9.3889999999999993</v>
      </c>
      <c r="AA174" s="32">
        <f t="shared" si="124"/>
        <v>8.2439999999999998</v>
      </c>
      <c r="AB174" s="32">
        <f t="shared" si="124"/>
        <v>8.0195000000000007</v>
      </c>
      <c r="AC174" s="96">
        <f t="shared" si="124"/>
        <v>8.4251666666666658</v>
      </c>
    </row>
    <row r="175" spans="1:29" x14ac:dyDescent="0.25">
      <c r="A175" s="25" t="s">
        <v>103</v>
      </c>
      <c r="B175" s="32">
        <f t="shared" ref="B175:N175" si="125">QUARTILE(B161:B166,3)</f>
        <v>4.16</v>
      </c>
      <c r="C175" s="32">
        <f t="shared" si="125"/>
        <v>4.4770000000000003</v>
      </c>
      <c r="D175" s="32">
        <f t="shared" si="125"/>
        <v>4.343</v>
      </c>
      <c r="E175" s="32">
        <f t="shared" si="125"/>
        <v>3.6749999999999998</v>
      </c>
      <c r="F175" s="32">
        <f t="shared" si="125"/>
        <v>2.9130000000000003</v>
      </c>
      <c r="G175" s="32">
        <f t="shared" si="125"/>
        <v>2.8464999999999998</v>
      </c>
      <c r="H175" s="32">
        <f t="shared" si="125"/>
        <v>2.9855</v>
      </c>
      <c r="I175" s="32">
        <f t="shared" si="125"/>
        <v>2.9082499999999998</v>
      </c>
      <c r="J175" s="32">
        <f t="shared" si="125"/>
        <v>2.9067499999999997</v>
      </c>
      <c r="K175" s="32">
        <f t="shared" si="125"/>
        <v>3.5147499999999998</v>
      </c>
      <c r="L175" s="32">
        <f t="shared" si="125"/>
        <v>3.5644999999999998</v>
      </c>
      <c r="M175" s="32">
        <f t="shared" si="125"/>
        <v>3.8719999999999999</v>
      </c>
      <c r="N175" s="96">
        <f t="shared" si="125"/>
        <v>3.4287083333333337</v>
      </c>
      <c r="P175" s="97" t="s">
        <v>103</v>
      </c>
      <c r="Q175" s="32">
        <f t="shared" ref="Q175:AC175" si="126">QUARTILE(Q161:Q166,3)</f>
        <v>8.2669999999999995</v>
      </c>
      <c r="R175" s="32">
        <f t="shared" si="126"/>
        <v>8.2319999999999993</v>
      </c>
      <c r="S175" s="32">
        <f t="shared" si="126"/>
        <v>8.3729999999999993</v>
      </c>
      <c r="T175" s="32">
        <f t="shared" si="126"/>
        <v>7.968</v>
      </c>
      <c r="U175" s="32">
        <f t="shared" si="126"/>
        <v>8.4540000000000006</v>
      </c>
      <c r="V175" s="32">
        <f t="shared" si="126"/>
        <v>8.673</v>
      </c>
      <c r="W175" s="32">
        <f t="shared" si="126"/>
        <v>8.18675</v>
      </c>
      <c r="X175" s="32">
        <f t="shared" si="126"/>
        <v>8.5497499999999995</v>
      </c>
      <c r="Y175" s="32">
        <f t="shared" si="126"/>
        <v>9.0540000000000003</v>
      </c>
      <c r="Z175" s="32">
        <f t="shared" si="126"/>
        <v>9.6297500000000014</v>
      </c>
      <c r="AA175" s="32">
        <f t="shared" si="126"/>
        <v>9.1672499999999992</v>
      </c>
      <c r="AB175" s="32">
        <f t="shared" si="126"/>
        <v>8.48</v>
      </c>
      <c r="AC175" s="96">
        <f t="shared" si="126"/>
        <v>8.5198750000000008</v>
      </c>
    </row>
    <row r="178" spans="1:29" ht="18.75" x14ac:dyDescent="0.3">
      <c r="A178" s="26" t="s">
        <v>179</v>
      </c>
      <c r="P178" s="26" t="s">
        <v>179</v>
      </c>
    </row>
    <row r="179" spans="1:29" ht="15.75" x14ac:dyDescent="0.25">
      <c r="A179" s="23" t="s">
        <v>114</v>
      </c>
      <c r="N179" s="91"/>
      <c r="P179" s="92" t="s">
        <v>116</v>
      </c>
      <c r="AC179" s="91"/>
    </row>
    <row r="180" spans="1:29" ht="15.75" x14ac:dyDescent="0.25">
      <c r="A180" s="24" t="s">
        <v>14</v>
      </c>
      <c r="B180" s="93" t="s">
        <v>82</v>
      </c>
      <c r="C180" s="93" t="s">
        <v>83</v>
      </c>
      <c r="D180" s="93" t="s">
        <v>84</v>
      </c>
      <c r="E180" s="93" t="s">
        <v>85</v>
      </c>
      <c r="F180" s="93" t="s">
        <v>86</v>
      </c>
      <c r="G180" s="93" t="s">
        <v>87</v>
      </c>
      <c r="H180" s="93" t="s">
        <v>88</v>
      </c>
      <c r="I180" s="93" t="s">
        <v>89</v>
      </c>
      <c r="J180" s="93" t="s">
        <v>90</v>
      </c>
      <c r="K180" s="93" t="s">
        <v>91</v>
      </c>
      <c r="L180" s="93" t="s">
        <v>92</v>
      </c>
      <c r="M180" s="93" t="s">
        <v>93</v>
      </c>
      <c r="N180" s="94" t="s">
        <v>94</v>
      </c>
      <c r="P180" s="95" t="s">
        <v>14</v>
      </c>
      <c r="Q180" s="93" t="s">
        <v>82</v>
      </c>
      <c r="R180" s="93" t="s">
        <v>83</v>
      </c>
      <c r="S180" s="93" t="s">
        <v>84</v>
      </c>
      <c r="T180" s="93" t="s">
        <v>85</v>
      </c>
      <c r="U180" s="93" t="s">
        <v>86</v>
      </c>
      <c r="V180" s="93" t="s">
        <v>87</v>
      </c>
      <c r="W180" s="93" t="s">
        <v>88</v>
      </c>
      <c r="X180" s="93" t="s">
        <v>89</v>
      </c>
      <c r="Y180" s="93" t="s">
        <v>90</v>
      </c>
      <c r="Z180" s="93" t="s">
        <v>91</v>
      </c>
      <c r="AA180" s="93" t="s">
        <v>92</v>
      </c>
      <c r="AB180" s="93" t="s">
        <v>93</v>
      </c>
      <c r="AC180" s="94" t="s">
        <v>94</v>
      </c>
    </row>
    <row r="181" spans="1:29" x14ac:dyDescent="0.25">
      <c r="A181" s="2">
        <v>2015</v>
      </c>
      <c r="B181"/>
      <c r="C181"/>
      <c r="D181" s="32">
        <v>19.042999999999999</v>
      </c>
      <c r="E181" s="32">
        <v>15.358000000000001</v>
      </c>
      <c r="F181" s="32">
        <v>15.048</v>
      </c>
      <c r="G181" s="32">
        <v>13.689</v>
      </c>
      <c r="H181" s="32">
        <v>16.587</v>
      </c>
      <c r="I181" s="32">
        <v>15.382999999999999</v>
      </c>
      <c r="J181" s="32">
        <v>13.368</v>
      </c>
      <c r="K181" s="32">
        <v>11.178000000000001</v>
      </c>
      <c r="L181" s="32">
        <v>11.898999999999999</v>
      </c>
      <c r="M181" s="32">
        <v>15.103</v>
      </c>
      <c r="N181" s="96"/>
      <c r="P181" s="73">
        <v>2015</v>
      </c>
      <c r="Q181"/>
      <c r="R181"/>
      <c r="S181" s="32">
        <v>31.923999999999999</v>
      </c>
      <c r="T181" s="32">
        <v>29.303999999999998</v>
      </c>
      <c r="U181" s="32">
        <v>27.533999999999999</v>
      </c>
      <c r="V181" s="32">
        <v>25.667999999999999</v>
      </c>
      <c r="W181" s="32">
        <v>28.637</v>
      </c>
      <c r="X181" s="32">
        <v>26.826000000000001</v>
      </c>
      <c r="Y181" s="32">
        <v>26.327999999999999</v>
      </c>
      <c r="Z181" s="32">
        <v>23.04</v>
      </c>
      <c r="AA181" s="32">
        <v>24.335999999999999</v>
      </c>
      <c r="AB181" s="32">
        <v>25.99</v>
      </c>
      <c r="AC181" s="96"/>
    </row>
    <row r="182" spans="1:29" x14ac:dyDescent="0.25">
      <c r="A182" s="2">
        <v>2016</v>
      </c>
      <c r="B182" s="32">
        <v>16.899999999999999</v>
      </c>
      <c r="C182" s="32">
        <v>21.295999999999999</v>
      </c>
      <c r="D182" s="32">
        <v>17.638999999999999</v>
      </c>
      <c r="E182" s="32">
        <v>15.074999999999999</v>
      </c>
      <c r="F182" s="32">
        <v>12.552</v>
      </c>
      <c r="G182" s="32">
        <v>11.013999999999999</v>
      </c>
      <c r="H182" s="32">
        <v>14.057</v>
      </c>
      <c r="I182" s="32">
        <v>12.23</v>
      </c>
      <c r="J182" s="32">
        <v>12.603</v>
      </c>
      <c r="K182" s="32">
        <v>12.074999999999999</v>
      </c>
      <c r="L182" s="32">
        <v>13.269</v>
      </c>
      <c r="M182" s="32">
        <v>12.317</v>
      </c>
      <c r="N182" s="96">
        <f t="shared" ref="N182:N186" si="127">AVERAGE(B182:M182)</f>
        <v>14.252249999999998</v>
      </c>
      <c r="P182" s="73">
        <v>2016</v>
      </c>
      <c r="Q182" s="32">
        <v>29.288</v>
      </c>
      <c r="R182" s="32">
        <v>33.53</v>
      </c>
      <c r="S182" s="32">
        <v>29.914999999999999</v>
      </c>
      <c r="T182" s="32">
        <v>27.167999999999999</v>
      </c>
      <c r="U182" s="32">
        <v>24.526</v>
      </c>
      <c r="V182" s="32">
        <v>23.436</v>
      </c>
      <c r="W182" s="32">
        <v>26.443000000000001</v>
      </c>
      <c r="X182" s="32">
        <v>23.725000000000001</v>
      </c>
      <c r="Y182" s="32">
        <v>25.332000000000001</v>
      </c>
      <c r="Z182" s="32">
        <v>24.48</v>
      </c>
      <c r="AA182" s="32">
        <v>26.484000000000002</v>
      </c>
      <c r="AB182" s="32">
        <v>23.085999999999999</v>
      </c>
      <c r="AC182" s="96">
        <f t="shared" ref="AC182" si="128">AVERAGE(Q182:AB182)</f>
        <v>26.451083333333333</v>
      </c>
    </row>
    <row r="183" spans="1:29" x14ac:dyDescent="0.25">
      <c r="A183" s="2">
        <v>2017</v>
      </c>
      <c r="B183" s="32">
        <v>14.212</v>
      </c>
      <c r="C183" s="32">
        <v>16.216000000000001</v>
      </c>
      <c r="D183" s="32">
        <v>14.205</v>
      </c>
      <c r="E183" s="32">
        <v>13.318</v>
      </c>
      <c r="F183" s="32">
        <v>10.648</v>
      </c>
      <c r="G183" s="32">
        <v>10.598000000000001</v>
      </c>
      <c r="H183" s="32">
        <v>13.362</v>
      </c>
      <c r="I183" s="32">
        <v>11.278</v>
      </c>
      <c r="J183" s="32">
        <v>10.911</v>
      </c>
      <c r="K183" s="32">
        <v>14.346</v>
      </c>
      <c r="L183" s="32">
        <v>14.885999999999999</v>
      </c>
      <c r="M183" s="32">
        <v>14.858000000000001</v>
      </c>
      <c r="N183" s="96">
        <f t="shared" si="127"/>
        <v>13.236499999999999</v>
      </c>
      <c r="P183" s="73">
        <v>2017</v>
      </c>
      <c r="Q183" s="32">
        <v>26.117000000000001</v>
      </c>
      <c r="R183" s="32">
        <v>26.869</v>
      </c>
      <c r="S183" s="32">
        <v>28.01</v>
      </c>
      <c r="T183" s="32">
        <v>25.86</v>
      </c>
      <c r="U183" s="32">
        <v>23.550999999999998</v>
      </c>
      <c r="V183" s="32">
        <v>23.32</v>
      </c>
      <c r="W183" s="32">
        <v>26.2</v>
      </c>
      <c r="X183" s="32">
        <v>25.675999999999998</v>
      </c>
      <c r="Y183" s="32">
        <v>24.18</v>
      </c>
      <c r="Z183" s="32">
        <v>27.045999999999999</v>
      </c>
      <c r="AA183" s="32">
        <v>28.376000000000001</v>
      </c>
      <c r="AB183" s="32">
        <v>26.713999999999999</v>
      </c>
      <c r="AC183" s="96">
        <f t="shared" ref="AC183:AC186" si="129">AVERAGE(Q183:AB183)</f>
        <v>25.99325</v>
      </c>
    </row>
    <row r="184" spans="1:29" x14ac:dyDescent="0.25">
      <c r="A184" s="2">
        <v>2018</v>
      </c>
      <c r="B184" s="32">
        <v>16.259</v>
      </c>
      <c r="C184" s="32">
        <v>15.938000000000001</v>
      </c>
      <c r="D184" s="32">
        <v>18.803000000000001</v>
      </c>
      <c r="E184" s="32">
        <v>13.401999999999999</v>
      </c>
      <c r="F184" s="32">
        <v>11.217000000000001</v>
      </c>
      <c r="G184" s="32">
        <v>12.606</v>
      </c>
      <c r="H184" s="32">
        <v>13.901999999999999</v>
      </c>
      <c r="I184" s="32">
        <v>14.016</v>
      </c>
      <c r="J184" s="32">
        <v>11.805999999999999</v>
      </c>
      <c r="K184" s="32">
        <v>15.465</v>
      </c>
      <c r="L184" s="32">
        <v>12.846</v>
      </c>
      <c r="M184" s="32">
        <v>19.442</v>
      </c>
      <c r="N184" s="96">
        <f t="shared" si="127"/>
        <v>14.641833333333333</v>
      </c>
      <c r="P184" s="73">
        <v>2018</v>
      </c>
      <c r="Q184" s="32">
        <v>27.07</v>
      </c>
      <c r="R184" s="32">
        <v>29.213000000000001</v>
      </c>
      <c r="S184" s="32">
        <v>31.494</v>
      </c>
      <c r="T184" s="32">
        <v>27.06</v>
      </c>
      <c r="U184" s="32">
        <v>23.271000000000001</v>
      </c>
      <c r="V184" s="32">
        <v>24.219000000000001</v>
      </c>
      <c r="W184" s="32">
        <v>27.553999999999998</v>
      </c>
      <c r="X184" s="32">
        <v>26.593</v>
      </c>
      <c r="Y184" s="32">
        <v>24.623999999999999</v>
      </c>
      <c r="Z184" s="32">
        <v>28.091999999999999</v>
      </c>
      <c r="AA184" s="32">
        <v>23.475999999999999</v>
      </c>
      <c r="AB184" s="32">
        <v>29.975000000000001</v>
      </c>
      <c r="AC184" s="96">
        <f t="shared" si="129"/>
        <v>26.886750000000003</v>
      </c>
    </row>
    <row r="185" spans="1:29" x14ac:dyDescent="0.25">
      <c r="A185" s="2">
        <v>2019</v>
      </c>
      <c r="B185" s="32">
        <v>21.106000000000002</v>
      </c>
      <c r="C185" s="32">
        <v>20.954999999999998</v>
      </c>
      <c r="D185" s="32">
        <v>18.856999999999999</v>
      </c>
      <c r="E185" s="32">
        <v>15.282</v>
      </c>
      <c r="F185" s="32">
        <v>11.342000000000001</v>
      </c>
      <c r="G185" s="32">
        <v>12.518000000000001</v>
      </c>
      <c r="H185" s="32">
        <v>15.223000000000001</v>
      </c>
      <c r="I185" s="32">
        <v>13.585000000000001</v>
      </c>
      <c r="J185" s="32">
        <v>13.538</v>
      </c>
      <c r="K185" s="32">
        <v>9.9420000000000002</v>
      </c>
      <c r="L185" s="32">
        <v>13.584</v>
      </c>
      <c r="M185" s="32">
        <v>13.897</v>
      </c>
      <c r="N185" s="96">
        <f t="shared" si="127"/>
        <v>14.985750000000001</v>
      </c>
      <c r="P185" s="73">
        <v>2019</v>
      </c>
      <c r="Q185" s="32">
        <v>32.341999999999999</v>
      </c>
      <c r="R185" s="32">
        <v>31.8</v>
      </c>
      <c r="S185" s="32">
        <v>31.68</v>
      </c>
      <c r="T185" s="32">
        <v>29.712</v>
      </c>
      <c r="U185" s="32">
        <v>25.373999999999999</v>
      </c>
      <c r="V185" s="32">
        <v>24.552</v>
      </c>
      <c r="W185" s="32">
        <v>28.033999999999999</v>
      </c>
      <c r="X185" s="32">
        <v>26.975999999999999</v>
      </c>
      <c r="Y185" s="32">
        <v>27.504000000000001</v>
      </c>
      <c r="Z185" s="32">
        <v>23.594999999999999</v>
      </c>
      <c r="AA185" s="32">
        <v>24.9</v>
      </c>
      <c r="AB185" s="32">
        <v>24.503</v>
      </c>
      <c r="AC185" s="96">
        <f t="shared" si="129"/>
        <v>27.580999999999992</v>
      </c>
    </row>
    <row r="186" spans="1:29" x14ac:dyDescent="0.25">
      <c r="A186" s="2">
        <v>2020</v>
      </c>
      <c r="B186" s="32">
        <v>15.996</v>
      </c>
      <c r="C186" s="32">
        <v>19.611000000000001</v>
      </c>
      <c r="D186" s="32">
        <v>17.344999999999999</v>
      </c>
      <c r="E186" s="32">
        <v>13.422000000000001</v>
      </c>
      <c r="F186" s="32">
        <v>12.472</v>
      </c>
      <c r="G186" s="32">
        <v>10.884</v>
      </c>
      <c r="H186" s="32">
        <v>12.683</v>
      </c>
      <c r="I186" s="32">
        <v>12.349</v>
      </c>
      <c r="J186" s="32">
        <v>10.041</v>
      </c>
      <c r="K186" s="32">
        <v>12.679</v>
      </c>
      <c r="L186" s="32">
        <v>18.690000000000001</v>
      </c>
      <c r="M186" s="32">
        <v>14.372</v>
      </c>
      <c r="N186" s="96">
        <f t="shared" si="127"/>
        <v>14.211999999999998</v>
      </c>
      <c r="P186" s="73">
        <v>2020</v>
      </c>
      <c r="Q186" s="32">
        <v>27.058</v>
      </c>
      <c r="R186" s="32">
        <v>30.997</v>
      </c>
      <c r="S186" s="32">
        <v>30.67</v>
      </c>
      <c r="T186" s="32">
        <v>28.391999999999999</v>
      </c>
      <c r="U186" s="32">
        <v>25.036999999999999</v>
      </c>
      <c r="V186" s="32">
        <v>22.356000000000002</v>
      </c>
      <c r="W186" s="32">
        <v>26.303000000000001</v>
      </c>
      <c r="X186" s="32">
        <v>26.524000000000001</v>
      </c>
      <c r="Y186" s="32">
        <v>22.884</v>
      </c>
      <c r="Z186" s="32">
        <v>27.128</v>
      </c>
      <c r="AA186" s="32">
        <v>31.716000000000001</v>
      </c>
      <c r="AB186" s="32">
        <v>25.026</v>
      </c>
      <c r="AC186" s="96">
        <f t="shared" si="129"/>
        <v>27.007583333333333</v>
      </c>
    </row>
    <row r="188" spans="1:29" x14ac:dyDescent="0.25">
      <c r="A188" s="25" t="s">
        <v>96</v>
      </c>
      <c r="B188" s="32">
        <f t="shared" ref="B188:N188" si="130">AVERAGE(B181:B186)</f>
        <v>16.894600000000001</v>
      </c>
      <c r="C188" s="32">
        <f t="shared" si="130"/>
        <v>18.8032</v>
      </c>
      <c r="D188" s="32">
        <f t="shared" si="130"/>
        <v>17.648666666666667</v>
      </c>
      <c r="E188" s="32">
        <f t="shared" si="130"/>
        <v>14.3095</v>
      </c>
      <c r="F188" s="32">
        <f t="shared" si="130"/>
        <v>12.213166666666666</v>
      </c>
      <c r="G188" s="32">
        <f t="shared" si="130"/>
        <v>11.884833333333333</v>
      </c>
      <c r="H188" s="32">
        <f t="shared" si="130"/>
        <v>14.302333333333332</v>
      </c>
      <c r="I188" s="32">
        <f t="shared" si="130"/>
        <v>13.140166666666666</v>
      </c>
      <c r="J188" s="32">
        <f t="shared" si="130"/>
        <v>12.044499999999999</v>
      </c>
      <c r="K188" s="32">
        <f t="shared" si="130"/>
        <v>12.614166666666668</v>
      </c>
      <c r="L188" s="32">
        <f t="shared" si="130"/>
        <v>14.195666666666668</v>
      </c>
      <c r="M188" s="32">
        <f t="shared" si="130"/>
        <v>14.998166666666668</v>
      </c>
      <c r="N188" s="96">
        <f t="shared" si="130"/>
        <v>14.265666666666666</v>
      </c>
      <c r="P188" s="97" t="s">
        <v>96</v>
      </c>
      <c r="Q188" s="32">
        <f t="shared" ref="Q188:AC188" si="131">AVERAGE(Q181:Q186)</f>
        <v>28.375</v>
      </c>
      <c r="R188" s="32">
        <f t="shared" si="131"/>
        <v>30.4818</v>
      </c>
      <c r="S188" s="32">
        <f t="shared" si="131"/>
        <v>30.615499999999997</v>
      </c>
      <c r="T188" s="32">
        <f t="shared" si="131"/>
        <v>27.915999999999997</v>
      </c>
      <c r="U188" s="32">
        <f t="shared" si="131"/>
        <v>24.882166666666667</v>
      </c>
      <c r="V188" s="32">
        <f t="shared" si="131"/>
        <v>23.925166666666666</v>
      </c>
      <c r="W188" s="32">
        <f t="shared" si="131"/>
        <v>27.195166666666665</v>
      </c>
      <c r="X188" s="32">
        <f t="shared" si="131"/>
        <v>26.053333333333331</v>
      </c>
      <c r="Y188" s="32">
        <f t="shared" si="131"/>
        <v>25.141999999999999</v>
      </c>
      <c r="Z188" s="32">
        <f t="shared" si="131"/>
        <v>25.563500000000001</v>
      </c>
      <c r="AA188" s="32">
        <f t="shared" si="131"/>
        <v>26.548000000000002</v>
      </c>
      <c r="AB188" s="32">
        <f t="shared" si="131"/>
        <v>25.882333333333332</v>
      </c>
      <c r="AC188" s="96">
        <f t="shared" si="131"/>
        <v>26.783933333333334</v>
      </c>
    </row>
    <row r="189" spans="1:29" x14ac:dyDescent="0.25">
      <c r="A189" s="25" t="s">
        <v>97</v>
      </c>
      <c r="B189" s="32">
        <f t="shared" ref="B189:N189" si="132">STDEV(B181:B186)</f>
        <v>2.5565470463107092</v>
      </c>
      <c r="C189" s="32">
        <f t="shared" si="132"/>
        <v>2.5690373099665207</v>
      </c>
      <c r="D189" s="32">
        <f t="shared" si="132"/>
        <v>1.8269026976461189</v>
      </c>
      <c r="E189" s="32">
        <f t="shared" si="132"/>
        <v>1.0222899295209751</v>
      </c>
      <c r="F189" s="32">
        <f t="shared" si="132"/>
        <v>1.5760145198146773</v>
      </c>
      <c r="G189" s="32">
        <f t="shared" si="132"/>
        <v>1.2322302409317289</v>
      </c>
      <c r="H189" s="32">
        <f t="shared" si="132"/>
        <v>1.3995893207175694</v>
      </c>
      <c r="I189" s="32">
        <f t="shared" si="132"/>
        <v>1.477651842169428</v>
      </c>
      <c r="J189" s="32">
        <f t="shared" si="132"/>
        <v>1.3892324139610335</v>
      </c>
      <c r="K189" s="32">
        <f t="shared" si="132"/>
        <v>2.0309825618814799</v>
      </c>
      <c r="L189" s="32">
        <f t="shared" si="132"/>
        <v>2.4085147843986032</v>
      </c>
      <c r="M189" s="32">
        <f t="shared" si="132"/>
        <v>2.3904643412246567</v>
      </c>
      <c r="N189" s="96">
        <f t="shared" si="132"/>
        <v>0.65617556985323888</v>
      </c>
      <c r="P189" s="97" t="s">
        <v>97</v>
      </c>
      <c r="Q189" s="32">
        <f t="shared" ref="Q189:AC189" si="133">STDEV(Q181:Q186)</f>
        <v>2.5053311158407778</v>
      </c>
      <c r="R189" s="32">
        <f t="shared" si="133"/>
        <v>2.5473899779970877</v>
      </c>
      <c r="S189" s="32">
        <f t="shared" si="133"/>
        <v>1.476441363549531</v>
      </c>
      <c r="T189" s="32">
        <f t="shared" si="133"/>
        <v>1.4763544289905457</v>
      </c>
      <c r="U189" s="32">
        <f t="shared" si="133"/>
        <v>1.5357611033838126</v>
      </c>
      <c r="V189" s="32">
        <f t="shared" si="133"/>
        <v>1.1475644498966779</v>
      </c>
      <c r="W189" s="32">
        <f t="shared" si="133"/>
        <v>1.0259979369699852</v>
      </c>
      <c r="X189" s="32">
        <f t="shared" si="133"/>
        <v>1.2267527324879557</v>
      </c>
      <c r="Y189" s="32">
        <f t="shared" si="133"/>
        <v>1.6318132246062971</v>
      </c>
      <c r="Z189" s="32">
        <f t="shared" si="133"/>
        <v>2.1192354989476749</v>
      </c>
      <c r="AA189" s="32">
        <f t="shared" si="133"/>
        <v>3.0691997654111605</v>
      </c>
      <c r="AB189" s="32">
        <f t="shared" si="133"/>
        <v>2.3625634100837738</v>
      </c>
      <c r="AC189" s="96">
        <f t="shared" si="133"/>
        <v>0.59830492156313064</v>
      </c>
    </row>
    <row r="190" spans="1:29" x14ac:dyDescent="0.25">
      <c r="A190" s="25" t="s">
        <v>98</v>
      </c>
      <c r="B190" s="32">
        <f t="shared" ref="B190:N190" si="134">B189/B188*100</f>
        <v>15.132332498613222</v>
      </c>
      <c r="C190" s="32">
        <f t="shared" si="134"/>
        <v>13.662766497013914</v>
      </c>
      <c r="D190" s="32">
        <f t="shared" si="134"/>
        <v>10.351505482828461</v>
      </c>
      <c r="E190" s="32">
        <f t="shared" si="134"/>
        <v>7.1441345226665858</v>
      </c>
      <c r="F190" s="32">
        <f t="shared" si="134"/>
        <v>12.904225110724852</v>
      </c>
      <c r="G190" s="32">
        <f t="shared" si="134"/>
        <v>10.368090206832761</v>
      </c>
      <c r="H190" s="32">
        <f t="shared" si="134"/>
        <v>9.785741166133052</v>
      </c>
      <c r="I190" s="32">
        <f t="shared" si="134"/>
        <v>11.245305174993428</v>
      </c>
      <c r="J190" s="32">
        <f t="shared" si="134"/>
        <v>11.534164257221418</v>
      </c>
      <c r="K190" s="32">
        <f t="shared" si="134"/>
        <v>16.100806462692578</v>
      </c>
      <c r="L190" s="32">
        <f t="shared" si="134"/>
        <v>16.966549306586067</v>
      </c>
      <c r="M190" s="32">
        <f t="shared" si="134"/>
        <v>15.938376965349029</v>
      </c>
      <c r="N190" s="96">
        <f t="shared" si="134"/>
        <v>4.5996838786824235</v>
      </c>
      <c r="P190" s="97" t="s">
        <v>98</v>
      </c>
      <c r="Q190" s="32">
        <f t="shared" ref="Q190:AC190" si="135">Q189/Q188*100</f>
        <v>8.8293607606723441</v>
      </c>
      <c r="R190" s="32">
        <f t="shared" si="135"/>
        <v>8.3570851393194889</v>
      </c>
      <c r="S190" s="32">
        <f t="shared" si="135"/>
        <v>4.8225289920123178</v>
      </c>
      <c r="T190" s="32">
        <f t="shared" si="135"/>
        <v>5.2885600694603303</v>
      </c>
      <c r="U190" s="32">
        <f t="shared" si="135"/>
        <v>6.1721357466879727</v>
      </c>
      <c r="V190" s="32">
        <f t="shared" si="135"/>
        <v>4.7964742143071577</v>
      </c>
      <c r="W190" s="32">
        <f t="shared" si="135"/>
        <v>3.7727216367000946</v>
      </c>
      <c r="X190" s="32">
        <f t="shared" si="135"/>
        <v>4.7086210305320719</v>
      </c>
      <c r="Y190" s="32">
        <f t="shared" si="135"/>
        <v>6.4903874974397313</v>
      </c>
      <c r="Z190" s="32">
        <f t="shared" si="135"/>
        <v>8.2900835133986917</v>
      </c>
      <c r="AA190" s="32">
        <f t="shared" si="135"/>
        <v>11.560945326996988</v>
      </c>
      <c r="AB190" s="32">
        <f t="shared" si="135"/>
        <v>9.1280928178182315</v>
      </c>
      <c r="AC190" s="96">
        <f t="shared" si="135"/>
        <v>2.233820231394184</v>
      </c>
    </row>
    <row r="191" spans="1:29" x14ac:dyDescent="0.25">
      <c r="A191" s="25" t="s">
        <v>99</v>
      </c>
      <c r="B191" s="32">
        <f t="shared" ref="B191:N191" si="136">MIN(B181:B186)</f>
        <v>14.212</v>
      </c>
      <c r="C191" s="32">
        <f t="shared" si="136"/>
        <v>15.938000000000001</v>
      </c>
      <c r="D191" s="32">
        <f t="shared" si="136"/>
        <v>14.205</v>
      </c>
      <c r="E191" s="32">
        <f t="shared" si="136"/>
        <v>13.318</v>
      </c>
      <c r="F191" s="32">
        <f t="shared" si="136"/>
        <v>10.648</v>
      </c>
      <c r="G191" s="32">
        <f t="shared" si="136"/>
        <v>10.598000000000001</v>
      </c>
      <c r="H191" s="32">
        <f t="shared" si="136"/>
        <v>12.683</v>
      </c>
      <c r="I191" s="32">
        <f t="shared" si="136"/>
        <v>11.278</v>
      </c>
      <c r="J191" s="32">
        <f t="shared" si="136"/>
        <v>10.041</v>
      </c>
      <c r="K191" s="32">
        <f t="shared" si="136"/>
        <v>9.9420000000000002</v>
      </c>
      <c r="L191" s="32">
        <f t="shared" si="136"/>
        <v>11.898999999999999</v>
      </c>
      <c r="M191" s="32">
        <f t="shared" si="136"/>
        <v>12.317</v>
      </c>
      <c r="N191" s="96">
        <f t="shared" si="136"/>
        <v>13.236499999999999</v>
      </c>
      <c r="P191" s="97" t="s">
        <v>99</v>
      </c>
      <c r="Q191" s="32">
        <f t="shared" ref="Q191:AC191" si="137">MIN(Q181:Q186)</f>
        <v>26.117000000000001</v>
      </c>
      <c r="R191" s="32">
        <f t="shared" si="137"/>
        <v>26.869</v>
      </c>
      <c r="S191" s="32">
        <f t="shared" si="137"/>
        <v>28.01</v>
      </c>
      <c r="T191" s="32">
        <f t="shared" si="137"/>
        <v>25.86</v>
      </c>
      <c r="U191" s="32">
        <f t="shared" si="137"/>
        <v>23.271000000000001</v>
      </c>
      <c r="V191" s="32">
        <f t="shared" si="137"/>
        <v>22.356000000000002</v>
      </c>
      <c r="W191" s="32">
        <f t="shared" si="137"/>
        <v>26.2</v>
      </c>
      <c r="X191" s="32">
        <f t="shared" si="137"/>
        <v>23.725000000000001</v>
      </c>
      <c r="Y191" s="32">
        <f t="shared" si="137"/>
        <v>22.884</v>
      </c>
      <c r="Z191" s="32">
        <f t="shared" si="137"/>
        <v>23.04</v>
      </c>
      <c r="AA191" s="32">
        <f t="shared" si="137"/>
        <v>23.475999999999999</v>
      </c>
      <c r="AB191" s="32">
        <f t="shared" si="137"/>
        <v>23.085999999999999</v>
      </c>
      <c r="AC191" s="96">
        <f t="shared" si="137"/>
        <v>25.99325</v>
      </c>
    </row>
    <row r="192" spans="1:29" x14ac:dyDescent="0.25">
      <c r="A192" s="25" t="s">
        <v>100</v>
      </c>
      <c r="B192" s="32">
        <f t="shared" ref="B192:N192" si="138">MAX(B181:B186)</f>
        <v>21.106000000000002</v>
      </c>
      <c r="C192" s="32">
        <f t="shared" si="138"/>
        <v>21.295999999999999</v>
      </c>
      <c r="D192" s="32">
        <f t="shared" si="138"/>
        <v>19.042999999999999</v>
      </c>
      <c r="E192" s="32">
        <f t="shared" si="138"/>
        <v>15.358000000000001</v>
      </c>
      <c r="F192" s="32">
        <f t="shared" si="138"/>
        <v>15.048</v>
      </c>
      <c r="G192" s="32">
        <f t="shared" si="138"/>
        <v>13.689</v>
      </c>
      <c r="H192" s="32">
        <f t="shared" si="138"/>
        <v>16.587</v>
      </c>
      <c r="I192" s="32">
        <f t="shared" si="138"/>
        <v>15.382999999999999</v>
      </c>
      <c r="J192" s="32">
        <f t="shared" si="138"/>
        <v>13.538</v>
      </c>
      <c r="K192" s="32">
        <f t="shared" si="138"/>
        <v>15.465</v>
      </c>
      <c r="L192" s="32">
        <f t="shared" si="138"/>
        <v>18.690000000000001</v>
      </c>
      <c r="M192" s="32">
        <f t="shared" si="138"/>
        <v>19.442</v>
      </c>
      <c r="N192" s="96">
        <f t="shared" si="138"/>
        <v>14.985750000000001</v>
      </c>
      <c r="P192" s="97" t="s">
        <v>100</v>
      </c>
      <c r="Q192" s="32">
        <f t="shared" ref="Q192:AC192" si="139">MAX(Q181:Q186)</f>
        <v>32.341999999999999</v>
      </c>
      <c r="R192" s="32">
        <f t="shared" si="139"/>
        <v>33.53</v>
      </c>
      <c r="S192" s="32">
        <f t="shared" si="139"/>
        <v>31.923999999999999</v>
      </c>
      <c r="T192" s="32">
        <f t="shared" si="139"/>
        <v>29.712</v>
      </c>
      <c r="U192" s="32">
        <f t="shared" si="139"/>
        <v>27.533999999999999</v>
      </c>
      <c r="V192" s="32">
        <f t="shared" si="139"/>
        <v>25.667999999999999</v>
      </c>
      <c r="W192" s="32">
        <f t="shared" si="139"/>
        <v>28.637</v>
      </c>
      <c r="X192" s="32">
        <f t="shared" si="139"/>
        <v>26.975999999999999</v>
      </c>
      <c r="Y192" s="32">
        <f t="shared" si="139"/>
        <v>27.504000000000001</v>
      </c>
      <c r="Z192" s="32">
        <f t="shared" si="139"/>
        <v>28.091999999999999</v>
      </c>
      <c r="AA192" s="32">
        <f t="shared" si="139"/>
        <v>31.716000000000001</v>
      </c>
      <c r="AB192" s="32">
        <f t="shared" si="139"/>
        <v>29.975000000000001</v>
      </c>
      <c r="AC192" s="96">
        <f t="shared" si="139"/>
        <v>27.580999999999992</v>
      </c>
    </row>
    <row r="193" spans="1:29" x14ac:dyDescent="0.25">
      <c r="A193" s="25" t="s">
        <v>101</v>
      </c>
      <c r="B193" s="32">
        <f t="shared" ref="B193:N193" si="140">QUARTILE(B181:B186,1)</f>
        <v>15.996</v>
      </c>
      <c r="C193" s="32">
        <f t="shared" si="140"/>
        <v>16.216000000000001</v>
      </c>
      <c r="D193" s="32">
        <f t="shared" si="140"/>
        <v>17.418499999999998</v>
      </c>
      <c r="E193" s="32">
        <f t="shared" si="140"/>
        <v>13.407</v>
      </c>
      <c r="F193" s="32">
        <f t="shared" si="140"/>
        <v>11.248250000000001</v>
      </c>
      <c r="G193" s="32">
        <f t="shared" si="140"/>
        <v>10.916499999999999</v>
      </c>
      <c r="H193" s="32">
        <f t="shared" si="140"/>
        <v>13.497</v>
      </c>
      <c r="I193" s="32">
        <f t="shared" si="140"/>
        <v>12.25975</v>
      </c>
      <c r="J193" s="32">
        <f t="shared" si="140"/>
        <v>11.13475</v>
      </c>
      <c r="K193" s="32">
        <f t="shared" si="140"/>
        <v>11.40225</v>
      </c>
      <c r="L193" s="32">
        <f t="shared" si="140"/>
        <v>12.951750000000001</v>
      </c>
      <c r="M193" s="32">
        <f t="shared" si="140"/>
        <v>14.015750000000001</v>
      </c>
      <c r="N193" s="96">
        <f t="shared" si="140"/>
        <v>14.211999999999998</v>
      </c>
      <c r="P193" s="97" t="s">
        <v>101</v>
      </c>
      <c r="Q193" s="32">
        <f t="shared" ref="Q193:AC193" si="141">QUARTILE(Q181:Q186,1)</f>
        <v>27.058</v>
      </c>
      <c r="R193" s="32">
        <f t="shared" si="141"/>
        <v>29.213000000000001</v>
      </c>
      <c r="S193" s="32">
        <f t="shared" si="141"/>
        <v>30.103749999999998</v>
      </c>
      <c r="T193" s="32">
        <f t="shared" si="141"/>
        <v>27.087</v>
      </c>
      <c r="U193" s="32">
        <f t="shared" si="141"/>
        <v>23.794750000000001</v>
      </c>
      <c r="V193" s="32">
        <f t="shared" si="141"/>
        <v>23.349</v>
      </c>
      <c r="W193" s="32">
        <f t="shared" si="141"/>
        <v>26.338000000000001</v>
      </c>
      <c r="X193" s="32">
        <f t="shared" si="141"/>
        <v>25.887999999999998</v>
      </c>
      <c r="Y193" s="32">
        <f t="shared" si="141"/>
        <v>24.291</v>
      </c>
      <c r="Z193" s="32">
        <f t="shared" si="141"/>
        <v>23.81625</v>
      </c>
      <c r="AA193" s="32">
        <f t="shared" si="141"/>
        <v>24.476999999999997</v>
      </c>
      <c r="AB193" s="32">
        <f t="shared" si="141"/>
        <v>24.633749999999999</v>
      </c>
      <c r="AC193" s="96">
        <f t="shared" si="141"/>
        <v>26.451083333333333</v>
      </c>
    </row>
    <row r="194" spans="1:29" x14ac:dyDescent="0.25">
      <c r="A194" s="25" t="s">
        <v>102</v>
      </c>
      <c r="B194" s="32">
        <f t="shared" ref="B194:N194" si="142">QUARTILE(B181:B186,2)</f>
        <v>16.259</v>
      </c>
      <c r="C194" s="32">
        <f t="shared" si="142"/>
        <v>19.611000000000001</v>
      </c>
      <c r="D194" s="32">
        <f t="shared" si="142"/>
        <v>18.221</v>
      </c>
      <c r="E194" s="32">
        <f t="shared" si="142"/>
        <v>14.2485</v>
      </c>
      <c r="F194" s="32">
        <f t="shared" si="142"/>
        <v>11.907</v>
      </c>
      <c r="G194" s="32">
        <f t="shared" si="142"/>
        <v>11.766</v>
      </c>
      <c r="H194" s="32">
        <f t="shared" si="142"/>
        <v>13.9795</v>
      </c>
      <c r="I194" s="32">
        <f t="shared" si="142"/>
        <v>12.967000000000001</v>
      </c>
      <c r="J194" s="32">
        <f t="shared" si="142"/>
        <v>12.204499999999999</v>
      </c>
      <c r="K194" s="32">
        <f t="shared" si="142"/>
        <v>12.376999999999999</v>
      </c>
      <c r="L194" s="32">
        <f t="shared" si="142"/>
        <v>13.426500000000001</v>
      </c>
      <c r="M194" s="32">
        <f t="shared" si="142"/>
        <v>14.615</v>
      </c>
      <c r="N194" s="96">
        <f t="shared" si="142"/>
        <v>14.252249999999998</v>
      </c>
      <c r="P194" s="97" t="s">
        <v>102</v>
      </c>
      <c r="Q194" s="32">
        <f t="shared" ref="Q194:AC194" si="143">QUARTILE(Q181:Q186,2)</f>
        <v>27.07</v>
      </c>
      <c r="R194" s="32">
        <f t="shared" si="143"/>
        <v>30.997</v>
      </c>
      <c r="S194" s="32">
        <f t="shared" si="143"/>
        <v>31.082000000000001</v>
      </c>
      <c r="T194" s="32">
        <f t="shared" si="143"/>
        <v>27.78</v>
      </c>
      <c r="U194" s="32">
        <f t="shared" si="143"/>
        <v>24.781500000000001</v>
      </c>
      <c r="V194" s="32">
        <f t="shared" si="143"/>
        <v>23.827500000000001</v>
      </c>
      <c r="W194" s="32">
        <f t="shared" si="143"/>
        <v>26.9985</v>
      </c>
      <c r="X194" s="32">
        <f t="shared" si="143"/>
        <v>26.558500000000002</v>
      </c>
      <c r="Y194" s="32">
        <f t="shared" si="143"/>
        <v>24.978000000000002</v>
      </c>
      <c r="Z194" s="32">
        <f t="shared" si="143"/>
        <v>25.762999999999998</v>
      </c>
      <c r="AA194" s="32">
        <f t="shared" si="143"/>
        <v>25.692</v>
      </c>
      <c r="AB194" s="32">
        <f t="shared" si="143"/>
        <v>25.507999999999999</v>
      </c>
      <c r="AC194" s="96">
        <f t="shared" si="143"/>
        <v>26.886750000000003</v>
      </c>
    </row>
    <row r="195" spans="1:29" x14ac:dyDescent="0.25">
      <c r="A195" s="25" t="s">
        <v>103</v>
      </c>
      <c r="B195" s="32">
        <f t="shared" ref="B195:N195" si="144">QUARTILE(B181:B186,3)</f>
        <v>16.899999999999999</v>
      </c>
      <c r="C195" s="32">
        <f t="shared" si="144"/>
        <v>20.954999999999998</v>
      </c>
      <c r="D195" s="32">
        <f t="shared" si="144"/>
        <v>18.843499999999999</v>
      </c>
      <c r="E195" s="32">
        <f t="shared" si="144"/>
        <v>15.23025</v>
      </c>
      <c r="F195" s="32">
        <f t="shared" si="144"/>
        <v>12.532</v>
      </c>
      <c r="G195" s="32">
        <f t="shared" si="144"/>
        <v>12.584</v>
      </c>
      <c r="H195" s="32">
        <f t="shared" si="144"/>
        <v>14.9315</v>
      </c>
      <c r="I195" s="32">
        <f t="shared" si="144"/>
        <v>13.908250000000001</v>
      </c>
      <c r="J195" s="32">
        <f t="shared" si="144"/>
        <v>13.17675</v>
      </c>
      <c r="K195" s="32">
        <f t="shared" si="144"/>
        <v>13.92925</v>
      </c>
      <c r="L195" s="32">
        <f t="shared" si="144"/>
        <v>14.560499999999999</v>
      </c>
      <c r="M195" s="32">
        <f t="shared" si="144"/>
        <v>15.04175</v>
      </c>
      <c r="N195" s="96">
        <f t="shared" si="144"/>
        <v>14.641833333333333</v>
      </c>
      <c r="P195" s="97" t="s">
        <v>103</v>
      </c>
      <c r="Q195" s="32">
        <f t="shared" ref="Q195:AC195" si="145">QUARTILE(Q181:Q186,3)</f>
        <v>29.288</v>
      </c>
      <c r="R195" s="32">
        <f t="shared" si="145"/>
        <v>31.8</v>
      </c>
      <c r="S195" s="32">
        <f t="shared" si="145"/>
        <v>31.633499999999998</v>
      </c>
      <c r="T195" s="32">
        <f t="shared" si="145"/>
        <v>29.076000000000001</v>
      </c>
      <c r="U195" s="32">
        <f t="shared" si="145"/>
        <v>25.289749999999998</v>
      </c>
      <c r="V195" s="32">
        <f t="shared" si="145"/>
        <v>24.46875</v>
      </c>
      <c r="W195" s="32">
        <f t="shared" si="145"/>
        <v>27.913999999999998</v>
      </c>
      <c r="X195" s="32">
        <f t="shared" si="145"/>
        <v>26.767749999999999</v>
      </c>
      <c r="Y195" s="32">
        <f t="shared" si="145"/>
        <v>26.079000000000001</v>
      </c>
      <c r="Z195" s="32">
        <f t="shared" si="145"/>
        <v>27.107500000000002</v>
      </c>
      <c r="AA195" s="32">
        <f t="shared" si="145"/>
        <v>27.903000000000002</v>
      </c>
      <c r="AB195" s="32">
        <f t="shared" si="145"/>
        <v>26.532999999999998</v>
      </c>
      <c r="AC195" s="96">
        <f t="shared" si="145"/>
        <v>27.007583333333333</v>
      </c>
    </row>
    <row r="198" spans="1:29" ht="18.75" x14ac:dyDescent="0.3">
      <c r="A198" s="26" t="s">
        <v>34</v>
      </c>
      <c r="P198" s="90" t="s">
        <v>34</v>
      </c>
    </row>
    <row r="199" spans="1:29" ht="15.75" x14ac:dyDescent="0.25">
      <c r="A199" s="23" t="s">
        <v>114</v>
      </c>
      <c r="N199" s="91"/>
      <c r="P199" s="92" t="s">
        <v>116</v>
      </c>
      <c r="AC199" s="91"/>
    </row>
    <row r="200" spans="1:29" ht="15.75" x14ac:dyDescent="0.25">
      <c r="A200" s="24" t="s">
        <v>14</v>
      </c>
      <c r="B200" s="93" t="s">
        <v>82</v>
      </c>
      <c r="C200" s="93" t="s">
        <v>83</v>
      </c>
      <c r="D200" s="93" t="s">
        <v>84</v>
      </c>
      <c r="E200" s="93" t="s">
        <v>85</v>
      </c>
      <c r="F200" s="93" t="s">
        <v>86</v>
      </c>
      <c r="G200" s="93" t="s">
        <v>87</v>
      </c>
      <c r="H200" s="93" t="s">
        <v>88</v>
      </c>
      <c r="I200" s="93" t="s">
        <v>89</v>
      </c>
      <c r="J200" s="93" t="s">
        <v>90</v>
      </c>
      <c r="K200" s="93" t="s">
        <v>91</v>
      </c>
      <c r="L200" s="93" t="s">
        <v>92</v>
      </c>
      <c r="M200" s="93" t="s">
        <v>93</v>
      </c>
      <c r="N200" s="94" t="s">
        <v>94</v>
      </c>
      <c r="P200" s="95" t="s">
        <v>14</v>
      </c>
      <c r="Q200" s="93" t="s">
        <v>82</v>
      </c>
      <c r="R200" s="93" t="s">
        <v>83</v>
      </c>
      <c r="S200" s="93" t="s">
        <v>84</v>
      </c>
      <c r="T200" s="93" t="s">
        <v>85</v>
      </c>
      <c r="U200" s="93" t="s">
        <v>86</v>
      </c>
      <c r="V200" s="93" t="s">
        <v>87</v>
      </c>
      <c r="W200" s="93" t="s">
        <v>88</v>
      </c>
      <c r="X200" s="93" t="s">
        <v>89</v>
      </c>
      <c r="Y200" s="93" t="s">
        <v>90</v>
      </c>
      <c r="Z200" s="93" t="s">
        <v>91</v>
      </c>
      <c r="AA200" s="93" t="s">
        <v>92</v>
      </c>
      <c r="AB200" s="93" t="s">
        <v>93</v>
      </c>
      <c r="AC200" s="94" t="s">
        <v>94</v>
      </c>
    </row>
    <row r="201" spans="1:29" ht="15.75" x14ac:dyDescent="0.25">
      <c r="A201" s="2">
        <v>1979</v>
      </c>
      <c r="B201" s="32"/>
      <c r="C201" s="32"/>
      <c r="D201" s="32"/>
      <c r="E201" s="32"/>
      <c r="F201" s="32"/>
      <c r="G201" s="32"/>
      <c r="H201" s="32"/>
      <c r="I201" s="32"/>
      <c r="J201" s="32"/>
      <c r="K201" s="32"/>
      <c r="L201" s="32">
        <v>6.6</v>
      </c>
      <c r="M201" s="32">
        <v>7.5</v>
      </c>
      <c r="N201" s="94"/>
      <c r="P201" s="73">
        <v>1979</v>
      </c>
      <c r="Q201" s="32"/>
      <c r="R201" s="32"/>
      <c r="S201" s="32"/>
      <c r="T201" s="32"/>
      <c r="U201" s="32"/>
      <c r="V201" s="32"/>
      <c r="W201" s="32"/>
      <c r="X201" s="32"/>
      <c r="Y201" s="32"/>
      <c r="Z201" s="32"/>
      <c r="AA201" s="32">
        <v>11.6</v>
      </c>
      <c r="AB201" s="32">
        <v>16.3</v>
      </c>
      <c r="AC201" s="94"/>
    </row>
    <row r="202" spans="1:29" x14ac:dyDescent="0.25">
      <c r="A202" s="2">
        <v>1980</v>
      </c>
      <c r="B202" s="32">
        <v>8.3000000000000007</v>
      </c>
      <c r="C202" s="32">
        <v>9.6999999999999993</v>
      </c>
      <c r="D202" s="32">
        <v>11.6</v>
      </c>
      <c r="E202" s="32">
        <v>9.6999999999999993</v>
      </c>
      <c r="F202" s="32">
        <v>5.8</v>
      </c>
      <c r="G202" s="32">
        <v>6</v>
      </c>
      <c r="H202" s="32">
        <v>6.2</v>
      </c>
      <c r="I202" s="32">
        <v>4.8</v>
      </c>
      <c r="J202" s="32">
        <v>5.2</v>
      </c>
      <c r="K202" s="32">
        <v>4.5999999999999996</v>
      </c>
      <c r="L202" s="32">
        <v>5.3</v>
      </c>
      <c r="M202" s="32">
        <v>7.4</v>
      </c>
      <c r="N202" s="96">
        <f>AVERAGE(B202:M202)</f>
        <v>7.05</v>
      </c>
      <c r="P202" s="73">
        <v>1980</v>
      </c>
      <c r="Q202" s="32">
        <v>18.7</v>
      </c>
      <c r="R202" s="32">
        <v>19.100000000000001</v>
      </c>
      <c r="S202" s="32">
        <v>21.3</v>
      </c>
      <c r="T202" s="32">
        <v>14.2</v>
      </c>
      <c r="U202" s="32">
        <v>10.7</v>
      </c>
      <c r="V202" s="32">
        <v>11.2</v>
      </c>
      <c r="W202" s="32">
        <v>11.9</v>
      </c>
      <c r="X202" s="32">
        <v>9.4</v>
      </c>
      <c r="Y202" s="32">
        <v>9.6</v>
      </c>
      <c r="Z202" s="32">
        <v>9.1999999999999993</v>
      </c>
      <c r="AA202" s="32">
        <v>9.6</v>
      </c>
      <c r="AB202" s="32">
        <v>11.6</v>
      </c>
      <c r="AC202" s="96">
        <f t="shared" ref="AC202:AC219" si="146">AVERAGE(Q202:AB202)</f>
        <v>13.041666666666666</v>
      </c>
    </row>
    <row r="203" spans="1:29" x14ac:dyDescent="0.25">
      <c r="A203" s="2">
        <v>1981</v>
      </c>
      <c r="B203" s="32">
        <v>8.1999999999999993</v>
      </c>
      <c r="C203" s="32">
        <v>10.4</v>
      </c>
      <c r="D203" s="32">
        <v>7.9</v>
      </c>
      <c r="E203" s="32">
        <v>5.8</v>
      </c>
      <c r="F203" s="32">
        <v>2.2999999999999998</v>
      </c>
      <c r="G203" s="32">
        <v>1.7</v>
      </c>
      <c r="H203" s="32">
        <v>2.1</v>
      </c>
      <c r="I203" s="32">
        <v>3.7</v>
      </c>
      <c r="J203" s="32">
        <v>4.0999999999999996</v>
      </c>
      <c r="K203" s="32">
        <v>3.5</v>
      </c>
      <c r="L203" s="32">
        <v>6.6</v>
      </c>
      <c r="M203" s="32">
        <v>6.5</v>
      </c>
      <c r="N203" s="96">
        <f>AVERAGE(B203:M203)</f>
        <v>5.2333333333333334</v>
      </c>
      <c r="P203" s="73">
        <v>1981</v>
      </c>
      <c r="Q203" s="32">
        <v>14.4</v>
      </c>
      <c r="R203" s="32">
        <v>16.399999999999999</v>
      </c>
      <c r="S203" s="32">
        <v>13.8</v>
      </c>
      <c r="T203" s="32">
        <v>12.7</v>
      </c>
      <c r="U203" s="32">
        <v>8.1</v>
      </c>
      <c r="V203" s="32">
        <v>7.1</v>
      </c>
      <c r="W203" s="32">
        <v>8.4</v>
      </c>
      <c r="X203" s="32">
        <v>9.3000000000000007</v>
      </c>
      <c r="Y203" s="32">
        <v>9.3000000000000007</v>
      </c>
      <c r="Z203" s="32">
        <v>8.8000000000000007</v>
      </c>
      <c r="AA203" s="32">
        <v>10.6</v>
      </c>
      <c r="AB203" s="32">
        <v>10.3</v>
      </c>
      <c r="AC203" s="96">
        <f t="shared" si="146"/>
        <v>10.766666666666666</v>
      </c>
    </row>
    <row r="204" spans="1:29" x14ac:dyDescent="0.25">
      <c r="A204" s="2">
        <v>1982</v>
      </c>
      <c r="B204" s="32">
        <v>6.5</v>
      </c>
      <c r="C204" s="32">
        <v>7.1</v>
      </c>
      <c r="D204" s="32">
        <v>8.8000000000000007</v>
      </c>
      <c r="E204" s="32">
        <v>7.2</v>
      </c>
      <c r="F204" s="32">
        <v>4.2</v>
      </c>
      <c r="G204" s="32">
        <v>3.7</v>
      </c>
      <c r="H204" s="32">
        <v>4.7</v>
      </c>
      <c r="I204" s="32">
        <v>5.9</v>
      </c>
      <c r="J204" s="32">
        <v>6</v>
      </c>
      <c r="K204" s="32">
        <v>5.2</v>
      </c>
      <c r="L204" s="32">
        <v>6</v>
      </c>
      <c r="M204" s="32">
        <v>5.2</v>
      </c>
      <c r="N204" s="96">
        <f>AVERAGE(B204:M204)</f>
        <v>5.8750000000000009</v>
      </c>
      <c r="P204" s="73">
        <v>1982</v>
      </c>
      <c r="Q204" s="32">
        <v>11.9</v>
      </c>
      <c r="R204" s="32">
        <v>15.1</v>
      </c>
      <c r="S204" s="32">
        <v>15.9</v>
      </c>
      <c r="T204" s="32">
        <v>14</v>
      </c>
      <c r="U204" s="32">
        <v>10.7</v>
      </c>
      <c r="V204" s="32">
        <v>10.9</v>
      </c>
      <c r="W204" s="32">
        <v>8.4</v>
      </c>
      <c r="X204" s="32">
        <v>11.8</v>
      </c>
      <c r="Y204" s="32">
        <v>10.6</v>
      </c>
      <c r="Z204" s="32">
        <v>10.3</v>
      </c>
      <c r="AA204" s="32">
        <v>11.7</v>
      </c>
      <c r="AB204" s="32">
        <v>9.8000000000000007</v>
      </c>
      <c r="AC204" s="96">
        <f t="shared" si="146"/>
        <v>11.758333333333333</v>
      </c>
    </row>
    <row r="205" spans="1:29" x14ac:dyDescent="0.25">
      <c r="A205" s="2">
        <v>1984</v>
      </c>
      <c r="B205" s="32">
        <v>4.7</v>
      </c>
      <c r="C205" s="32">
        <v>5.5</v>
      </c>
      <c r="D205" s="32">
        <v>7.4</v>
      </c>
      <c r="E205" s="32">
        <v>6.8</v>
      </c>
      <c r="F205" s="32">
        <v>4.5999999999999996</v>
      </c>
      <c r="G205" s="32">
        <v>2.2999999999999998</v>
      </c>
      <c r="H205" s="32"/>
      <c r="I205" s="32"/>
      <c r="J205" s="32"/>
      <c r="K205" s="32"/>
      <c r="L205" s="32"/>
      <c r="M205" s="32"/>
      <c r="N205" s="96"/>
      <c r="P205" s="73">
        <v>1984</v>
      </c>
      <c r="Q205" s="32">
        <v>10.4</v>
      </c>
      <c r="R205" s="32">
        <v>12.1</v>
      </c>
      <c r="S205" s="32">
        <v>14.6</v>
      </c>
      <c r="T205" s="32">
        <v>14.1</v>
      </c>
      <c r="U205" s="32">
        <v>11.2</v>
      </c>
      <c r="V205" s="32">
        <v>9.1999999999999993</v>
      </c>
      <c r="W205" s="32">
        <v>9.4</v>
      </c>
      <c r="X205" s="32">
        <v>9.6999999999999993</v>
      </c>
      <c r="Y205" s="32">
        <v>8.6999999999999993</v>
      </c>
      <c r="Z205" s="32">
        <v>9.1</v>
      </c>
      <c r="AA205" s="32">
        <v>10.8</v>
      </c>
      <c r="AB205" s="32">
        <v>13.3</v>
      </c>
      <c r="AC205" s="96">
        <f t="shared" si="146"/>
        <v>11.050000000000002</v>
      </c>
    </row>
    <row r="206" spans="1:29" x14ac:dyDescent="0.25">
      <c r="A206" s="2">
        <v>1985</v>
      </c>
      <c r="B206" s="32">
        <v>6.5</v>
      </c>
      <c r="C206" s="32">
        <v>9</v>
      </c>
      <c r="D206" s="32">
        <v>9.1</v>
      </c>
      <c r="E206" s="32">
        <v>7.9</v>
      </c>
      <c r="F206" s="32">
        <v>5.5</v>
      </c>
      <c r="G206" s="32">
        <v>4.2</v>
      </c>
      <c r="H206" s="32">
        <v>4.9000000000000004</v>
      </c>
      <c r="I206" s="32">
        <v>4.4000000000000004</v>
      </c>
      <c r="J206" s="32">
        <v>4.0999999999999996</v>
      </c>
      <c r="K206" s="32">
        <v>3.8</v>
      </c>
      <c r="L206" s="32">
        <v>5.5</v>
      </c>
      <c r="M206" s="32">
        <v>7</v>
      </c>
      <c r="N206" s="96">
        <f t="shared" ref="N206:N219" si="147">AVERAGE(B206:M206)</f>
        <v>5.9916666666666671</v>
      </c>
      <c r="P206" s="73">
        <v>1985</v>
      </c>
      <c r="Q206" s="32">
        <v>34.1</v>
      </c>
      <c r="R206" s="32">
        <v>36.6</v>
      </c>
      <c r="S206" s="32">
        <v>38.700000000000003</v>
      </c>
      <c r="T206" s="32">
        <v>32.700000000000003</v>
      </c>
      <c r="U206" s="32">
        <v>25</v>
      </c>
      <c r="V206" s="32">
        <v>24.1</v>
      </c>
      <c r="W206" s="32">
        <v>23.9</v>
      </c>
      <c r="X206" s="32">
        <v>22.8</v>
      </c>
      <c r="Y206" s="32">
        <v>24.9</v>
      </c>
      <c r="Z206" s="32">
        <v>24.6</v>
      </c>
      <c r="AA206" s="32">
        <v>27.5</v>
      </c>
      <c r="AB206" s="32">
        <v>30.8</v>
      </c>
      <c r="AC206" s="96">
        <f t="shared" si="146"/>
        <v>28.808333333333337</v>
      </c>
    </row>
    <row r="207" spans="1:29" x14ac:dyDescent="0.25">
      <c r="A207" s="2">
        <v>1986</v>
      </c>
      <c r="B207" s="32">
        <v>9.1</v>
      </c>
      <c r="C207" s="32">
        <v>7.9</v>
      </c>
      <c r="D207" s="32">
        <v>9.5</v>
      </c>
      <c r="E207" s="32">
        <v>7.8</v>
      </c>
      <c r="F207" s="32">
        <v>6.3</v>
      </c>
      <c r="G207" s="32">
        <v>5.0999999999999996</v>
      </c>
      <c r="H207" s="32">
        <v>6.7</v>
      </c>
      <c r="I207" s="32">
        <v>5.7</v>
      </c>
      <c r="J207" s="32">
        <v>4.8</v>
      </c>
      <c r="K207" s="32">
        <v>3.5</v>
      </c>
      <c r="L207" s="32">
        <v>4.5999999999999996</v>
      </c>
      <c r="M207" s="32">
        <v>7.2</v>
      </c>
      <c r="N207" s="96">
        <f t="shared" si="147"/>
        <v>6.5166666666666666</v>
      </c>
      <c r="P207" s="73">
        <v>1986</v>
      </c>
      <c r="Q207" s="32">
        <v>36.6</v>
      </c>
      <c r="R207" s="32">
        <v>32.5</v>
      </c>
      <c r="S207" s="32">
        <v>36.799999999999997</v>
      </c>
      <c r="T207" s="32">
        <v>31.8</v>
      </c>
      <c r="U207" s="32">
        <v>28.7</v>
      </c>
      <c r="V207" s="32">
        <v>26.1</v>
      </c>
      <c r="W207" s="32">
        <v>26.7</v>
      </c>
      <c r="X207" s="32">
        <v>26.4</v>
      </c>
      <c r="Y207" s="32">
        <v>24.4</v>
      </c>
      <c r="Z207" s="32">
        <v>23.1</v>
      </c>
      <c r="AA207" s="32">
        <v>24.3</v>
      </c>
      <c r="AB207" s="32">
        <v>31.9</v>
      </c>
      <c r="AC207" s="96">
        <f t="shared" si="146"/>
        <v>29.108333333333331</v>
      </c>
    </row>
    <row r="208" spans="1:29" x14ac:dyDescent="0.25">
      <c r="A208" s="2">
        <v>1987</v>
      </c>
      <c r="B208" s="32">
        <v>8.1999999999999993</v>
      </c>
      <c r="C208" s="32">
        <v>9.6999999999999993</v>
      </c>
      <c r="D208" s="32">
        <v>7.9</v>
      </c>
      <c r="E208" s="32">
        <v>8.1999999999999993</v>
      </c>
      <c r="F208" s="32">
        <v>5.8</v>
      </c>
      <c r="G208" s="32">
        <v>4.5</v>
      </c>
      <c r="H208" s="32">
        <v>4.8</v>
      </c>
      <c r="I208" s="32">
        <v>5.5</v>
      </c>
      <c r="J208" s="32">
        <v>4.3</v>
      </c>
      <c r="K208" s="32">
        <v>4.8</v>
      </c>
      <c r="L208" s="32">
        <v>5.2</v>
      </c>
      <c r="M208" s="32">
        <v>6.4</v>
      </c>
      <c r="N208" s="96">
        <f t="shared" si="147"/>
        <v>6.2749999999999995</v>
      </c>
      <c r="P208" s="73">
        <v>1987</v>
      </c>
      <c r="Q208" s="32">
        <v>33.5</v>
      </c>
      <c r="R208" s="32">
        <v>33.200000000000003</v>
      </c>
      <c r="S208" s="32">
        <v>30.8</v>
      </c>
      <c r="T208" s="32">
        <v>31.6</v>
      </c>
      <c r="U208" s="32">
        <v>27.7</v>
      </c>
      <c r="V208" s="32">
        <v>25.4</v>
      </c>
      <c r="W208" s="32">
        <v>22.8</v>
      </c>
      <c r="X208" s="32">
        <v>26.1</v>
      </c>
      <c r="Y208" s="32">
        <v>24.9</v>
      </c>
      <c r="Z208" s="32">
        <v>23.8</v>
      </c>
      <c r="AA208" s="32">
        <v>25.8</v>
      </c>
      <c r="AB208" s="32">
        <v>29.6</v>
      </c>
      <c r="AC208" s="96">
        <f t="shared" si="146"/>
        <v>27.933333333333337</v>
      </c>
    </row>
    <row r="209" spans="1:29" x14ac:dyDescent="0.25">
      <c r="A209" s="2">
        <v>1988</v>
      </c>
      <c r="B209" s="32">
        <v>7.4</v>
      </c>
      <c r="C209" s="32">
        <v>9.1</v>
      </c>
      <c r="D209" s="32">
        <v>10.3</v>
      </c>
      <c r="E209" s="32">
        <v>7.1</v>
      </c>
      <c r="F209" s="32">
        <v>5</v>
      </c>
      <c r="G209" s="32">
        <v>3.7</v>
      </c>
      <c r="H209" s="32">
        <v>4.2</v>
      </c>
      <c r="I209" s="32">
        <v>3.2</v>
      </c>
      <c r="J209" s="32">
        <v>3.7</v>
      </c>
      <c r="K209" s="32">
        <v>3.6</v>
      </c>
      <c r="L209" s="32">
        <v>4</v>
      </c>
      <c r="M209" s="32">
        <v>5.6</v>
      </c>
      <c r="N209" s="96">
        <f t="shared" si="147"/>
        <v>5.5750000000000002</v>
      </c>
      <c r="P209" s="73">
        <v>1988</v>
      </c>
      <c r="Q209" s="32">
        <v>33.799999999999997</v>
      </c>
      <c r="R209" s="32">
        <v>36.700000000000003</v>
      </c>
      <c r="S209" s="32">
        <v>37.1</v>
      </c>
      <c r="T209" s="32">
        <v>29.8</v>
      </c>
      <c r="U209" s="32">
        <v>25.9</v>
      </c>
      <c r="V209" s="32">
        <v>22.7</v>
      </c>
      <c r="W209" s="32">
        <v>22.4</v>
      </c>
      <c r="X209" s="32">
        <v>21.4</v>
      </c>
      <c r="Y209" s="32">
        <v>24.3</v>
      </c>
      <c r="Z209" s="32">
        <v>26.1</v>
      </c>
      <c r="AA209" s="32">
        <v>25.3</v>
      </c>
      <c r="AB209" s="32">
        <v>27.7</v>
      </c>
      <c r="AC209" s="96">
        <f t="shared" si="146"/>
        <v>27.766666666666669</v>
      </c>
    </row>
    <row r="210" spans="1:29" x14ac:dyDescent="0.25">
      <c r="A210" s="2">
        <v>1989</v>
      </c>
      <c r="B210" s="32">
        <v>8.1999999999999993</v>
      </c>
      <c r="C210" s="32">
        <v>11.6</v>
      </c>
      <c r="D210" s="32">
        <v>8.6999999999999993</v>
      </c>
      <c r="E210" s="32">
        <v>9</v>
      </c>
      <c r="F210" s="32">
        <v>5.8</v>
      </c>
      <c r="G210" s="32">
        <v>4.0999999999999996</v>
      </c>
      <c r="H210" s="32">
        <v>5.2</v>
      </c>
      <c r="I210" s="32">
        <v>4.5</v>
      </c>
      <c r="J210" s="32">
        <v>4.0999999999999996</v>
      </c>
      <c r="K210" s="32">
        <v>4.5999999999999996</v>
      </c>
      <c r="L210" s="32">
        <v>4.4000000000000004</v>
      </c>
      <c r="M210" s="32">
        <v>5.4</v>
      </c>
      <c r="N210" s="96">
        <f t="shared" si="147"/>
        <v>6.3000000000000007</v>
      </c>
      <c r="P210" s="73">
        <v>1989</v>
      </c>
      <c r="Q210" s="32">
        <v>38.9</v>
      </c>
      <c r="R210" s="32">
        <v>39.9</v>
      </c>
      <c r="S210" s="32">
        <v>33.700000000000003</v>
      </c>
      <c r="T210" s="32">
        <v>33</v>
      </c>
      <c r="U210" s="32">
        <v>29.2</v>
      </c>
      <c r="V210" s="32">
        <v>22.6</v>
      </c>
      <c r="W210" s="32">
        <v>25.9</v>
      </c>
      <c r="X210" s="32">
        <v>24</v>
      </c>
      <c r="Y210" s="32">
        <v>23.7</v>
      </c>
      <c r="Z210" s="32">
        <v>25.6</v>
      </c>
      <c r="AA210" s="32">
        <v>25.2</v>
      </c>
      <c r="AB210" s="32">
        <v>26.1</v>
      </c>
      <c r="AC210" s="96">
        <f t="shared" si="146"/>
        <v>28.983333333333334</v>
      </c>
    </row>
    <row r="211" spans="1:29" x14ac:dyDescent="0.25">
      <c r="A211" s="2">
        <v>1990</v>
      </c>
      <c r="B211" s="32">
        <v>7.9</v>
      </c>
      <c r="C211" s="32">
        <v>8.8000000000000007</v>
      </c>
      <c r="D211" s="32">
        <v>9.5</v>
      </c>
      <c r="E211" s="32">
        <v>8.4</v>
      </c>
      <c r="F211" s="32">
        <v>5.5</v>
      </c>
      <c r="G211" s="32">
        <v>5.4</v>
      </c>
      <c r="H211" s="32">
        <v>5.2</v>
      </c>
      <c r="I211" s="32">
        <v>5</v>
      </c>
      <c r="J211" s="32">
        <v>4.4000000000000004</v>
      </c>
      <c r="K211" s="32">
        <v>3.7</v>
      </c>
      <c r="L211" s="32">
        <v>4.3</v>
      </c>
      <c r="M211" s="32">
        <v>5.8</v>
      </c>
      <c r="N211" s="96">
        <f t="shared" si="147"/>
        <v>6.1583333333333341</v>
      </c>
      <c r="P211" s="73">
        <v>1990</v>
      </c>
      <c r="Q211" s="32">
        <v>32.799999999999997</v>
      </c>
      <c r="R211" s="32">
        <v>34.700000000000003</v>
      </c>
      <c r="S211" s="32">
        <v>35.9</v>
      </c>
      <c r="T211" s="32">
        <v>32.6</v>
      </c>
      <c r="U211" s="32">
        <v>27.2</v>
      </c>
      <c r="V211" s="32">
        <v>24.2</v>
      </c>
      <c r="W211" s="32">
        <v>26.6</v>
      </c>
      <c r="X211" s="32">
        <v>24.2</v>
      </c>
      <c r="Y211" s="32">
        <v>25.3</v>
      </c>
      <c r="Z211" s="32">
        <v>22.7</v>
      </c>
      <c r="AA211" s="32">
        <v>25.1</v>
      </c>
      <c r="AB211" s="32">
        <v>29.2</v>
      </c>
      <c r="AC211" s="96">
        <f t="shared" si="146"/>
        <v>28.374999999999996</v>
      </c>
    </row>
    <row r="212" spans="1:29" x14ac:dyDescent="0.25">
      <c r="A212" s="2">
        <v>1991</v>
      </c>
      <c r="B212" s="32">
        <v>7.2</v>
      </c>
      <c r="C212" s="32">
        <v>10.199999999999999</v>
      </c>
      <c r="D212" s="32">
        <v>8.3000000000000007</v>
      </c>
      <c r="E212" s="32">
        <v>7.3</v>
      </c>
      <c r="F212" s="32">
        <v>5</v>
      </c>
      <c r="G212" s="32">
        <v>4.9000000000000004</v>
      </c>
      <c r="H212" s="32">
        <v>5.4</v>
      </c>
      <c r="I212" s="32">
        <v>5.4</v>
      </c>
      <c r="J212" s="32">
        <v>5</v>
      </c>
      <c r="K212" s="32">
        <v>4.2</v>
      </c>
      <c r="L212" s="32">
        <v>5.7</v>
      </c>
      <c r="M212" s="32">
        <v>7.1</v>
      </c>
      <c r="N212" s="96">
        <f t="shared" si="147"/>
        <v>6.3083333333333327</v>
      </c>
      <c r="P212" s="73">
        <v>1991</v>
      </c>
      <c r="Q212" s="32">
        <v>30.7</v>
      </c>
      <c r="R212" s="32">
        <v>36.4</v>
      </c>
      <c r="S212" s="32">
        <v>32.299999999999997</v>
      </c>
      <c r="T212" s="32">
        <v>31.4</v>
      </c>
      <c r="U212" s="32">
        <v>24.2</v>
      </c>
      <c r="V212" s="32">
        <v>24.4</v>
      </c>
      <c r="W212" s="32">
        <v>26.2</v>
      </c>
      <c r="X212" s="32">
        <v>23.8</v>
      </c>
      <c r="Y212" s="32">
        <v>25.1</v>
      </c>
      <c r="Z212" s="32">
        <v>25.5</v>
      </c>
      <c r="AA212" s="32">
        <v>23.7</v>
      </c>
      <c r="AB212" s="32">
        <v>32.1</v>
      </c>
      <c r="AC212" s="96">
        <f t="shared" si="146"/>
        <v>27.983333333333334</v>
      </c>
    </row>
    <row r="213" spans="1:29" x14ac:dyDescent="0.25">
      <c r="A213" s="2">
        <v>1992</v>
      </c>
      <c r="B213" s="32">
        <v>7.8</v>
      </c>
      <c r="C213" s="32">
        <v>9</v>
      </c>
      <c r="D213" s="32">
        <v>9.8000000000000007</v>
      </c>
      <c r="E213" s="32">
        <v>7.6</v>
      </c>
      <c r="F213" s="32">
        <v>6.4</v>
      </c>
      <c r="G213" s="32">
        <v>4.0999999999999996</v>
      </c>
      <c r="H213" s="32">
        <v>4.4000000000000004</v>
      </c>
      <c r="I213" s="32">
        <v>5.3</v>
      </c>
      <c r="J213" s="32">
        <v>4</v>
      </c>
      <c r="K213" s="32">
        <v>4.5999999999999996</v>
      </c>
      <c r="L213" s="32">
        <v>4</v>
      </c>
      <c r="M213" s="32">
        <v>5.6</v>
      </c>
      <c r="N213" s="96">
        <f t="shared" si="147"/>
        <v>6.05</v>
      </c>
      <c r="P213" s="73">
        <v>1992</v>
      </c>
      <c r="Q213" s="32">
        <v>31.1</v>
      </c>
      <c r="R213" s="32">
        <v>34</v>
      </c>
      <c r="S213" s="32">
        <v>35.799999999999997</v>
      </c>
      <c r="T213" s="32">
        <v>32.299999999999997</v>
      </c>
      <c r="U213" s="32">
        <v>26.4</v>
      </c>
      <c r="V213" s="32">
        <v>26.2</v>
      </c>
      <c r="W213" s="32">
        <v>25.2</v>
      </c>
      <c r="X213" s="32">
        <v>26.6</v>
      </c>
      <c r="Y213" s="32">
        <v>26.1</v>
      </c>
      <c r="Z213" s="32">
        <v>24.8</v>
      </c>
      <c r="AA213" s="32">
        <v>23</v>
      </c>
      <c r="AB213" s="32">
        <v>28</v>
      </c>
      <c r="AC213" s="96">
        <f t="shared" si="146"/>
        <v>28.291666666666668</v>
      </c>
    </row>
    <row r="214" spans="1:29" x14ac:dyDescent="0.25">
      <c r="A214" s="2">
        <v>1993</v>
      </c>
      <c r="B214" s="32">
        <v>7.2</v>
      </c>
      <c r="C214" s="32">
        <v>8.1999999999999993</v>
      </c>
      <c r="D214" s="32">
        <v>8.1999999999999993</v>
      </c>
      <c r="E214" s="32">
        <v>6</v>
      </c>
      <c r="F214" s="32">
        <v>4.3</v>
      </c>
      <c r="G214" s="32">
        <v>4.3</v>
      </c>
      <c r="H214" s="32">
        <v>4.8</v>
      </c>
      <c r="I214" s="32">
        <v>4.3</v>
      </c>
      <c r="J214" s="32">
        <v>3.8</v>
      </c>
      <c r="K214" s="32">
        <v>3.5</v>
      </c>
      <c r="L214" s="32">
        <v>4.3</v>
      </c>
      <c r="M214" s="32">
        <v>6.3</v>
      </c>
      <c r="N214" s="96">
        <f t="shared" si="147"/>
        <v>5.4333333333333327</v>
      </c>
      <c r="P214" s="73">
        <v>1993</v>
      </c>
      <c r="Q214" s="32">
        <v>29.9</v>
      </c>
      <c r="R214" s="32">
        <v>32.799999999999997</v>
      </c>
      <c r="S214" s="32">
        <v>31.7</v>
      </c>
      <c r="T214" s="32">
        <v>27.6</v>
      </c>
      <c r="U214" s="32">
        <v>24.5</v>
      </c>
      <c r="V214" s="32">
        <v>24.3</v>
      </c>
      <c r="W214" s="32">
        <v>23.3</v>
      </c>
      <c r="X214" s="32">
        <v>22.6</v>
      </c>
      <c r="Y214" s="32">
        <v>23.8</v>
      </c>
      <c r="Z214" s="32">
        <v>23.6</v>
      </c>
      <c r="AA214" s="32">
        <v>22.7</v>
      </c>
      <c r="AB214" s="32">
        <v>27.3</v>
      </c>
      <c r="AC214" s="96">
        <f t="shared" si="146"/>
        <v>26.175000000000001</v>
      </c>
    </row>
    <row r="215" spans="1:29" x14ac:dyDescent="0.25">
      <c r="A215" s="2">
        <v>1994</v>
      </c>
      <c r="B215" s="32">
        <v>7.1</v>
      </c>
      <c r="C215" s="32">
        <v>8.6999999999999993</v>
      </c>
      <c r="D215" s="32">
        <v>8.6999999999999993</v>
      </c>
      <c r="E215" s="32">
        <v>7.7</v>
      </c>
      <c r="F215" s="32">
        <v>5</v>
      </c>
      <c r="G215" s="32">
        <v>4.8</v>
      </c>
      <c r="H215" s="32">
        <v>5</v>
      </c>
      <c r="I215" s="32">
        <v>4.4000000000000004</v>
      </c>
      <c r="J215" s="32">
        <v>5</v>
      </c>
      <c r="K215" s="32">
        <v>3.2</v>
      </c>
      <c r="L215" s="32">
        <v>4.3</v>
      </c>
      <c r="M215" s="32">
        <v>5.0999999999999996</v>
      </c>
      <c r="N215" s="96">
        <f t="shared" si="147"/>
        <v>5.75</v>
      </c>
      <c r="P215" s="73">
        <v>1994</v>
      </c>
      <c r="Q215" s="32">
        <v>32.9</v>
      </c>
      <c r="R215" s="32">
        <v>34.1</v>
      </c>
      <c r="S215" s="32">
        <v>34</v>
      </c>
      <c r="T215" s="32">
        <v>33.299999999999997</v>
      </c>
      <c r="U215" s="32">
        <v>25.2</v>
      </c>
      <c r="V215" s="32">
        <v>24</v>
      </c>
      <c r="W215" s="32">
        <v>23.2</v>
      </c>
      <c r="X215" s="32">
        <v>22</v>
      </c>
      <c r="Y215" s="32">
        <v>25.8</v>
      </c>
      <c r="Z215" s="32">
        <v>21.9</v>
      </c>
      <c r="AA215" s="32">
        <v>22.7</v>
      </c>
      <c r="AB215" s="32">
        <v>26.1</v>
      </c>
      <c r="AC215" s="96">
        <f t="shared" si="146"/>
        <v>27.099999999999998</v>
      </c>
    </row>
    <row r="216" spans="1:29" x14ac:dyDescent="0.25">
      <c r="A216" s="2">
        <v>1995</v>
      </c>
      <c r="B216" s="32">
        <v>7.4</v>
      </c>
      <c r="C216" s="32">
        <v>8</v>
      </c>
      <c r="D216" s="32">
        <v>7.4</v>
      </c>
      <c r="E216" s="32">
        <v>5.3</v>
      </c>
      <c r="F216" s="32">
        <v>4</v>
      </c>
      <c r="G216" s="32">
        <v>3.6</v>
      </c>
      <c r="H216" s="32">
        <v>3.7</v>
      </c>
      <c r="I216" s="32">
        <v>3.1</v>
      </c>
      <c r="J216" s="32">
        <v>3</v>
      </c>
      <c r="K216" s="32">
        <v>3.2</v>
      </c>
      <c r="L216" s="32">
        <v>4.2</v>
      </c>
      <c r="M216" s="32">
        <v>5.6</v>
      </c>
      <c r="N216" s="96">
        <f t="shared" si="147"/>
        <v>4.8750000000000009</v>
      </c>
      <c r="P216" s="73">
        <v>1995</v>
      </c>
      <c r="Q216" s="32">
        <v>31.1</v>
      </c>
      <c r="R216" s="32">
        <v>33</v>
      </c>
      <c r="S216" s="32">
        <v>31.7</v>
      </c>
      <c r="T216" s="32">
        <v>27.4</v>
      </c>
      <c r="U216" s="32">
        <v>23.4</v>
      </c>
      <c r="V216" s="32">
        <v>23.1</v>
      </c>
      <c r="W216" s="32">
        <v>22.9</v>
      </c>
      <c r="X216" s="32">
        <v>22.8</v>
      </c>
      <c r="Y216" s="32">
        <v>23.1</v>
      </c>
      <c r="Z216" s="32">
        <v>24.7</v>
      </c>
      <c r="AA216" s="32">
        <v>23.2</v>
      </c>
      <c r="AB216" s="32">
        <v>25.7</v>
      </c>
      <c r="AC216" s="96">
        <f t="shared" si="146"/>
        <v>26.008333333333329</v>
      </c>
    </row>
    <row r="217" spans="1:29" x14ac:dyDescent="0.25">
      <c r="A217" s="2">
        <v>1996</v>
      </c>
      <c r="B217" s="32">
        <v>6.3</v>
      </c>
      <c r="C217" s="32">
        <v>7.7</v>
      </c>
      <c r="D217" s="32">
        <v>7.7</v>
      </c>
      <c r="E217" s="32">
        <v>6.2</v>
      </c>
      <c r="F217" s="32">
        <v>3.6</v>
      </c>
      <c r="G217" s="32">
        <v>3.7</v>
      </c>
      <c r="H217" s="32">
        <v>3.9</v>
      </c>
      <c r="I217" s="32">
        <v>3.7</v>
      </c>
      <c r="J217" s="32">
        <v>3.2</v>
      </c>
      <c r="K217" s="32">
        <v>3.4</v>
      </c>
      <c r="L217" s="32">
        <v>4.2</v>
      </c>
      <c r="M217" s="32">
        <v>4.5999999999999996</v>
      </c>
      <c r="N217" s="96">
        <f t="shared" si="147"/>
        <v>4.8500000000000005</v>
      </c>
      <c r="P217" s="73">
        <v>1996</v>
      </c>
      <c r="Q217" s="32">
        <v>30.4</v>
      </c>
      <c r="R217" s="32">
        <v>32.5</v>
      </c>
      <c r="S217" s="32">
        <v>30.8</v>
      </c>
      <c r="T217" s="32">
        <v>27.8</v>
      </c>
      <c r="U217" s="32">
        <v>22.7</v>
      </c>
      <c r="V217" s="32">
        <v>22.6</v>
      </c>
      <c r="W217" s="32">
        <v>23.7</v>
      </c>
      <c r="X217" s="32">
        <v>22.2</v>
      </c>
      <c r="Y217" s="32">
        <v>22.4</v>
      </c>
      <c r="Z217" s="32">
        <v>23.7</v>
      </c>
      <c r="AA217" s="32">
        <v>25.7</v>
      </c>
      <c r="AB217" s="32">
        <v>27.9</v>
      </c>
      <c r="AC217" s="96">
        <f t="shared" si="146"/>
        <v>26.033333333333328</v>
      </c>
    </row>
    <row r="218" spans="1:29" x14ac:dyDescent="0.25">
      <c r="A218" s="2">
        <v>1997</v>
      </c>
      <c r="B218" s="32">
        <v>5.7</v>
      </c>
      <c r="C218" s="32">
        <v>7.6</v>
      </c>
      <c r="D218" s="32">
        <v>8.4</v>
      </c>
      <c r="E218" s="32">
        <v>6.6</v>
      </c>
      <c r="F218" s="32">
        <v>5.3</v>
      </c>
      <c r="G218" s="32">
        <v>3.5</v>
      </c>
      <c r="H218" s="32">
        <v>4.5</v>
      </c>
      <c r="I218" s="32">
        <v>5.4</v>
      </c>
      <c r="J218" s="32">
        <v>3.9</v>
      </c>
      <c r="K218" s="32">
        <v>3</v>
      </c>
      <c r="L218" s="32">
        <v>3.2</v>
      </c>
      <c r="M218" s="32">
        <v>4.8</v>
      </c>
      <c r="N218" s="96">
        <f t="shared" si="147"/>
        <v>5.1583333333333332</v>
      </c>
      <c r="P218" s="73">
        <v>1997</v>
      </c>
      <c r="Q218" s="32">
        <v>30.3</v>
      </c>
      <c r="R218" s="32">
        <v>32.799999999999997</v>
      </c>
      <c r="S218" s="32">
        <v>34.700000000000003</v>
      </c>
      <c r="T218" s="32">
        <v>31.4</v>
      </c>
      <c r="U218" s="32">
        <v>27.9</v>
      </c>
      <c r="V218" s="32">
        <v>24.3</v>
      </c>
      <c r="W218" s="32">
        <v>28.4</v>
      </c>
      <c r="X218" s="32">
        <v>27.6</v>
      </c>
      <c r="Y218" s="32">
        <v>23.9</v>
      </c>
      <c r="Z218" s="32">
        <v>22.6</v>
      </c>
      <c r="AA218" s="32">
        <v>21.8</v>
      </c>
      <c r="AB218" s="32">
        <v>27.7</v>
      </c>
      <c r="AC218" s="96">
        <f t="shared" si="146"/>
        <v>27.783333333333335</v>
      </c>
    </row>
    <row r="219" spans="1:29" x14ac:dyDescent="0.25">
      <c r="A219" s="2">
        <v>1998</v>
      </c>
      <c r="B219" s="32">
        <v>6</v>
      </c>
      <c r="C219" s="32">
        <v>5.6</v>
      </c>
      <c r="D219" s="32">
        <v>7.5</v>
      </c>
      <c r="E219" s="32">
        <v>6.5</v>
      </c>
      <c r="F219" s="32">
        <v>4.3</v>
      </c>
      <c r="G219" s="32">
        <v>3.2</v>
      </c>
      <c r="H219" s="32">
        <v>3.6</v>
      </c>
      <c r="I219" s="32">
        <v>3.3</v>
      </c>
      <c r="J219" s="32">
        <v>2.5</v>
      </c>
      <c r="K219" s="32">
        <v>3</v>
      </c>
      <c r="L219" s="32">
        <v>2.8</v>
      </c>
      <c r="M219" s="32">
        <v>4.0999999999999996</v>
      </c>
      <c r="N219" s="96">
        <f t="shared" si="147"/>
        <v>4.3666666666666663</v>
      </c>
      <c r="P219" s="73">
        <v>1998</v>
      </c>
      <c r="Q219" s="32">
        <v>31</v>
      </c>
      <c r="R219" s="32">
        <v>27.4</v>
      </c>
      <c r="S219" s="32">
        <v>33.700000000000003</v>
      </c>
      <c r="T219" s="32">
        <v>29.7</v>
      </c>
      <c r="U219" s="32">
        <v>24.7</v>
      </c>
      <c r="V219" s="32">
        <v>23.2</v>
      </c>
      <c r="W219" s="32">
        <v>23.8</v>
      </c>
      <c r="X219" s="32">
        <v>24.2</v>
      </c>
      <c r="Y219" s="32">
        <v>24.5</v>
      </c>
      <c r="Z219" s="32">
        <v>23.9</v>
      </c>
      <c r="AA219" s="32">
        <v>21.6</v>
      </c>
      <c r="AB219" s="32">
        <v>22.4</v>
      </c>
      <c r="AC219" s="96">
        <f t="shared" si="146"/>
        <v>25.841666666666665</v>
      </c>
    </row>
    <row r="220" spans="1:29" x14ac:dyDescent="0.25">
      <c r="A220" s="2">
        <v>1999</v>
      </c>
      <c r="B220" s="32">
        <v>4.5</v>
      </c>
      <c r="C220" s="32">
        <v>6.2</v>
      </c>
      <c r="D220" s="32">
        <v>6.6</v>
      </c>
      <c r="E220" s="32">
        <v>5.6</v>
      </c>
      <c r="F220" s="32">
        <v>3.5</v>
      </c>
      <c r="G220" s="32">
        <v>3</v>
      </c>
      <c r="H220" s="32">
        <v>4.2</v>
      </c>
      <c r="I220" s="32">
        <v>3</v>
      </c>
      <c r="J220" s="32"/>
      <c r="K220" s="32"/>
      <c r="L220" s="32"/>
      <c r="M220" s="32"/>
      <c r="N220" s="96"/>
      <c r="P220" s="73">
        <v>1999</v>
      </c>
      <c r="Q220" s="32">
        <v>25.1</v>
      </c>
      <c r="R220" s="32">
        <v>28.4</v>
      </c>
      <c r="S220" s="32">
        <v>29.2</v>
      </c>
      <c r="T220" s="32">
        <v>27.4</v>
      </c>
      <c r="U220" s="32">
        <v>24.5</v>
      </c>
      <c r="V220" s="32">
        <v>22.7</v>
      </c>
      <c r="W220" s="32">
        <v>24.4</v>
      </c>
      <c r="X220" s="32">
        <v>22.2</v>
      </c>
      <c r="Y220" s="32"/>
      <c r="Z220" s="32"/>
      <c r="AA220" s="32"/>
      <c r="AB220" s="32"/>
      <c r="AC220" s="96"/>
    </row>
    <row r="221" spans="1:29" x14ac:dyDescent="0.25">
      <c r="A221" s="2">
        <v>2000</v>
      </c>
      <c r="B221" s="32">
        <v>5.5</v>
      </c>
      <c r="C221" s="32">
        <v>6.4</v>
      </c>
      <c r="D221" s="32">
        <v>6.4</v>
      </c>
      <c r="E221" s="32">
        <v>5.5</v>
      </c>
      <c r="F221" s="32">
        <v>3.5</v>
      </c>
      <c r="G221" s="32">
        <v>3.4</v>
      </c>
      <c r="H221" s="32">
        <v>4.0999999999999996</v>
      </c>
      <c r="I221" s="32">
        <v>3.3</v>
      </c>
      <c r="J221" s="32">
        <v>2.8</v>
      </c>
      <c r="K221" s="32">
        <v>4.3</v>
      </c>
      <c r="L221" s="32">
        <v>3.8</v>
      </c>
      <c r="M221" s="32">
        <v>5</v>
      </c>
      <c r="N221" s="96">
        <f>AVERAGE(B221:M221)</f>
        <v>4.4999999999999991</v>
      </c>
      <c r="P221" s="73">
        <v>2000</v>
      </c>
      <c r="Q221" s="32">
        <v>29</v>
      </c>
      <c r="R221" s="32">
        <v>30.7</v>
      </c>
      <c r="S221" s="32">
        <v>30.9</v>
      </c>
      <c r="T221" s="32">
        <v>28.6</v>
      </c>
      <c r="U221" s="32">
        <v>23.3</v>
      </c>
      <c r="V221" s="32">
        <v>21.3</v>
      </c>
      <c r="W221" s="32">
        <v>23.4</v>
      </c>
      <c r="X221" s="32">
        <v>22.3</v>
      </c>
      <c r="Y221" s="32">
        <v>20.5</v>
      </c>
      <c r="Z221" s="32">
        <v>22.5</v>
      </c>
      <c r="AA221" s="32">
        <v>20.9</v>
      </c>
      <c r="AB221" s="32">
        <v>23.6</v>
      </c>
      <c r="AC221" s="96">
        <f>AVERAGE(Q221:AB221)</f>
        <v>24.750000000000004</v>
      </c>
    </row>
    <row r="222" spans="1:29" x14ac:dyDescent="0.25">
      <c r="A222" s="2">
        <v>2001</v>
      </c>
      <c r="B222" s="32">
        <v>4.8</v>
      </c>
      <c r="C222" s="32">
        <v>7</v>
      </c>
      <c r="D222" s="32">
        <v>7.4</v>
      </c>
      <c r="E222" s="32">
        <v>6.6</v>
      </c>
      <c r="F222" s="32">
        <v>5.2</v>
      </c>
      <c r="G222" s="32">
        <v>4</v>
      </c>
      <c r="H222" s="32">
        <v>4.0999999999999996</v>
      </c>
      <c r="I222" s="32">
        <v>4.4000000000000004</v>
      </c>
      <c r="J222" s="32">
        <v>3.2</v>
      </c>
      <c r="K222" s="32">
        <v>3.2</v>
      </c>
      <c r="L222" s="32">
        <v>4.5999999999999996</v>
      </c>
      <c r="M222" s="32">
        <v>4.9000000000000004</v>
      </c>
      <c r="N222" s="96">
        <f>AVERAGE(B222:M222)</f>
        <v>4.95</v>
      </c>
      <c r="P222" s="73">
        <v>2001</v>
      </c>
      <c r="Q222" s="32">
        <v>23.9</v>
      </c>
      <c r="R222" s="32">
        <v>27.9</v>
      </c>
      <c r="S222" s="32">
        <v>28.6</v>
      </c>
      <c r="T222" s="32">
        <v>26.6</v>
      </c>
      <c r="U222" s="32">
        <v>24.6</v>
      </c>
      <c r="V222" s="32">
        <v>21.1</v>
      </c>
      <c r="W222" s="32">
        <v>22.1</v>
      </c>
      <c r="X222" s="32">
        <v>21.9</v>
      </c>
      <c r="Y222" s="32">
        <v>20.8</v>
      </c>
      <c r="Z222" s="32">
        <v>20.7</v>
      </c>
      <c r="AA222" s="32">
        <v>22.1</v>
      </c>
      <c r="AB222" s="32">
        <v>21.7</v>
      </c>
      <c r="AC222" s="96">
        <f>AVERAGE(Q222:AB222)</f>
        <v>23.5</v>
      </c>
    </row>
    <row r="223" spans="1:29" x14ac:dyDescent="0.25">
      <c r="A223" s="2">
        <v>2002</v>
      </c>
      <c r="B223" s="32">
        <v>5.2</v>
      </c>
      <c r="C223" s="32">
        <v>6.3</v>
      </c>
      <c r="D223" s="32">
        <v>6.8</v>
      </c>
      <c r="E223" s="32">
        <v>6.3</v>
      </c>
      <c r="F223" s="32">
        <v>4.9000000000000004</v>
      </c>
      <c r="G223" s="32">
        <v>3.3</v>
      </c>
      <c r="H223" s="32">
        <v>4.2</v>
      </c>
      <c r="I223" s="32">
        <v>4.4000000000000004</v>
      </c>
      <c r="J223" s="32">
        <v>2.7</v>
      </c>
      <c r="K223" s="32">
        <v>3.1</v>
      </c>
      <c r="L223" s="32">
        <v>3.7</v>
      </c>
      <c r="M223" s="32">
        <v>4.7</v>
      </c>
      <c r="N223" s="96">
        <f>AVERAGE(B223:M223)</f>
        <v>4.6333333333333337</v>
      </c>
      <c r="P223" s="73">
        <v>2002</v>
      </c>
      <c r="Q223" s="32">
        <v>23.4</v>
      </c>
      <c r="R223" s="32">
        <v>27.3</v>
      </c>
      <c r="S223" s="32">
        <v>27.8</v>
      </c>
      <c r="T223" s="32">
        <v>25.9</v>
      </c>
      <c r="U223" s="32">
        <v>22.3</v>
      </c>
      <c r="V223" s="32">
        <v>21.4</v>
      </c>
      <c r="W223" s="32">
        <v>23.7</v>
      </c>
      <c r="X223" s="32">
        <v>23.7</v>
      </c>
      <c r="Y223" s="32">
        <v>20.100000000000001</v>
      </c>
      <c r="Z223" s="32">
        <v>19.5</v>
      </c>
      <c r="AA223" s="32">
        <v>22.3</v>
      </c>
      <c r="AB223" s="32">
        <v>25.2</v>
      </c>
      <c r="AC223" s="96">
        <f>AVERAGE(Q223:AB223)</f>
        <v>23.549999999999997</v>
      </c>
    </row>
    <row r="224" spans="1:29" x14ac:dyDescent="0.25">
      <c r="A224" s="2">
        <v>2003</v>
      </c>
      <c r="B224" s="32">
        <v>4.4000000000000004</v>
      </c>
      <c r="C224" s="32">
        <v>4.7</v>
      </c>
      <c r="D224" s="32">
        <v>4.5</v>
      </c>
      <c r="E224" s="32">
        <v>5.0999999999999996</v>
      </c>
      <c r="F224" s="32">
        <v>4.9000000000000004</v>
      </c>
      <c r="G224" s="32">
        <v>4.8</v>
      </c>
      <c r="H224" s="32">
        <v>4.9000000000000004</v>
      </c>
      <c r="I224" s="32">
        <v>4.5</v>
      </c>
      <c r="J224" s="32">
        <v>4.8</v>
      </c>
      <c r="K224" s="32">
        <v>6.1</v>
      </c>
      <c r="L224" s="32">
        <v>4.9000000000000004</v>
      </c>
      <c r="M224" s="32">
        <v>4.8</v>
      </c>
      <c r="N224" s="96">
        <f>AVERAGE(B224:M224)</f>
        <v>4.8666666666666663</v>
      </c>
      <c r="P224" s="73">
        <v>2003</v>
      </c>
      <c r="Q224" s="32">
        <v>20.399999999999999</v>
      </c>
      <c r="R224" s="32">
        <v>23.3</v>
      </c>
      <c r="S224" s="32">
        <v>23</v>
      </c>
      <c r="T224" s="32">
        <v>27.2</v>
      </c>
      <c r="U224" s="32">
        <v>23.7</v>
      </c>
      <c r="V224" s="32">
        <v>23.7</v>
      </c>
      <c r="W224" s="32">
        <v>23.8</v>
      </c>
      <c r="X224" s="32">
        <v>24.7</v>
      </c>
      <c r="Y224" s="32">
        <v>24.4</v>
      </c>
      <c r="Z224" s="32">
        <v>25.6</v>
      </c>
      <c r="AA224" s="32">
        <v>25.2</v>
      </c>
      <c r="AB224" s="32">
        <v>23</v>
      </c>
      <c r="AC224" s="96">
        <f>AVERAGE(Q224:AB224)</f>
        <v>24</v>
      </c>
    </row>
    <row r="225" spans="1:29" x14ac:dyDescent="0.25">
      <c r="A225" s="2">
        <v>2004</v>
      </c>
      <c r="B225" s="32">
        <v>5.4</v>
      </c>
      <c r="C225" s="32">
        <v>7.3</v>
      </c>
      <c r="D225" s="32">
        <v>8.9</v>
      </c>
      <c r="E225" s="32">
        <v>6.1</v>
      </c>
      <c r="F225" s="32">
        <v>4.4000000000000004</v>
      </c>
      <c r="G225" s="32">
        <v>4.2</v>
      </c>
      <c r="H225" s="32">
        <v>4.2</v>
      </c>
      <c r="I225" s="32">
        <v>4</v>
      </c>
      <c r="J225" s="32">
        <v>2.9</v>
      </c>
      <c r="K225" s="32">
        <v>2.2000000000000002</v>
      </c>
      <c r="L225" s="32">
        <v>3.4</v>
      </c>
      <c r="M225" s="32">
        <v>4.3</v>
      </c>
      <c r="N225" s="96">
        <f>AVERAGE(B225:M225)</f>
        <v>4.7750000000000004</v>
      </c>
      <c r="P225" s="73">
        <v>2004</v>
      </c>
      <c r="Q225" s="32">
        <v>27</v>
      </c>
      <c r="R225" s="32">
        <v>30</v>
      </c>
      <c r="S225" s="32">
        <v>31.5</v>
      </c>
      <c r="T225" s="32">
        <v>26.1</v>
      </c>
      <c r="U225" s="32">
        <v>22.7</v>
      </c>
      <c r="V225" s="32">
        <v>21.7</v>
      </c>
      <c r="W225" s="32">
        <v>21.2</v>
      </c>
      <c r="X225" s="32">
        <v>21.7</v>
      </c>
      <c r="Y225" s="32">
        <v>19.3</v>
      </c>
      <c r="Z225" s="32">
        <v>19.5</v>
      </c>
      <c r="AA225" s="32">
        <v>19.5</v>
      </c>
      <c r="AB225" s="32">
        <v>21.9</v>
      </c>
      <c r="AC225" s="96">
        <f>AVERAGE(Q225:AB225)</f>
        <v>23.508333333333326</v>
      </c>
    </row>
    <row r="226" spans="1:29" x14ac:dyDescent="0.25">
      <c r="A226" s="2">
        <v>2005</v>
      </c>
      <c r="B226" s="32"/>
      <c r="C226" s="32"/>
      <c r="D226" s="32"/>
      <c r="E226" s="32">
        <v>5.9</v>
      </c>
      <c r="F226" s="32"/>
      <c r="G226" s="32">
        <v>2.4</v>
      </c>
      <c r="H226" s="32">
        <v>2.6</v>
      </c>
      <c r="I226" s="32">
        <v>3.1</v>
      </c>
      <c r="J226" s="32">
        <v>2.9</v>
      </c>
      <c r="K226" s="32">
        <v>2.6</v>
      </c>
      <c r="L226" s="32">
        <v>3.8</v>
      </c>
      <c r="M226" s="32">
        <v>3.4</v>
      </c>
      <c r="N226" s="96"/>
      <c r="P226" s="73">
        <v>2005</v>
      </c>
      <c r="Q226" s="32"/>
      <c r="R226" s="32"/>
      <c r="S226" s="32"/>
      <c r="T226" s="32">
        <v>25</v>
      </c>
      <c r="U226" s="32"/>
      <c r="V226" s="32">
        <v>18.5</v>
      </c>
      <c r="W226" s="32">
        <v>19.399999999999999</v>
      </c>
      <c r="X226" s="32">
        <v>19.899999999999999</v>
      </c>
      <c r="Y226" s="32">
        <v>20.100000000000001</v>
      </c>
      <c r="Z226" s="32">
        <v>19.600000000000001</v>
      </c>
      <c r="AA226" s="32">
        <v>21.7</v>
      </c>
      <c r="AB226" s="32">
        <v>19.5</v>
      </c>
      <c r="AC226" s="96"/>
    </row>
    <row r="227" spans="1:29" x14ac:dyDescent="0.25">
      <c r="A227" s="2">
        <v>2006</v>
      </c>
      <c r="B227" s="32">
        <v>4.4000000000000004</v>
      </c>
      <c r="C227" s="32">
        <v>6.5</v>
      </c>
      <c r="D227" s="32">
        <v>6.7</v>
      </c>
      <c r="E227" s="32">
        <v>5.0999999999999996</v>
      </c>
      <c r="F227" s="32">
        <v>3.1</v>
      </c>
      <c r="G227" s="32">
        <v>2.4</v>
      </c>
      <c r="H227" s="32">
        <v>2.6</v>
      </c>
      <c r="I227" s="32">
        <v>2.7</v>
      </c>
      <c r="J227" s="32">
        <v>2.2000000000000002</v>
      </c>
      <c r="K227" s="32">
        <v>2</v>
      </c>
      <c r="L227" s="32">
        <v>2.2999999999999998</v>
      </c>
      <c r="M227" s="32">
        <v>2.2999999999999998</v>
      </c>
      <c r="N227" s="96">
        <f t="shared" ref="N227:N241" si="148">AVERAGE(B227:M227)</f>
        <v>3.5250000000000004</v>
      </c>
      <c r="P227" s="73">
        <v>2006</v>
      </c>
      <c r="Q227" s="32">
        <v>23.2</v>
      </c>
      <c r="R227" s="32">
        <v>28.3</v>
      </c>
      <c r="S227" s="32">
        <v>27.7</v>
      </c>
      <c r="T227" s="32">
        <v>24.8</v>
      </c>
      <c r="U227" s="32">
        <v>20.100000000000001</v>
      </c>
      <c r="V227" s="32">
        <v>18.399999999999999</v>
      </c>
      <c r="W227" s="32">
        <v>18.5</v>
      </c>
      <c r="X227" s="32">
        <v>20.3</v>
      </c>
      <c r="Y227" s="32">
        <v>18.8</v>
      </c>
      <c r="Z227" s="32">
        <v>17.100000000000001</v>
      </c>
      <c r="AA227" s="32">
        <v>18</v>
      </c>
      <c r="AB227" s="32">
        <v>17.600000000000001</v>
      </c>
      <c r="AC227" s="96">
        <f t="shared" ref="AC227:AC235" si="149">AVERAGE(Q227:AB227)</f>
        <v>21.066666666666666</v>
      </c>
    </row>
    <row r="228" spans="1:29" x14ac:dyDescent="0.25">
      <c r="A228" s="2">
        <v>2007</v>
      </c>
      <c r="B228" s="32">
        <v>2</v>
      </c>
      <c r="C228" s="32">
        <v>2.4</v>
      </c>
      <c r="D228" s="32">
        <v>2.7</v>
      </c>
      <c r="E228" s="32">
        <v>1.8</v>
      </c>
      <c r="F228" s="32">
        <v>1.3</v>
      </c>
      <c r="G228" s="32">
        <v>1.1000000000000001</v>
      </c>
      <c r="H228" s="32">
        <v>1.1000000000000001</v>
      </c>
      <c r="I228" s="32">
        <v>0.9</v>
      </c>
      <c r="J228" s="32">
        <v>1</v>
      </c>
      <c r="K228" s="32">
        <v>1.3</v>
      </c>
      <c r="L228" s="32">
        <v>1.4</v>
      </c>
      <c r="M228" s="32">
        <v>1.1000000000000001</v>
      </c>
      <c r="N228" s="96">
        <f t="shared" si="148"/>
        <v>1.5083333333333335</v>
      </c>
      <c r="P228" s="73">
        <v>2007</v>
      </c>
      <c r="Q228" s="32">
        <v>12.8</v>
      </c>
      <c r="R228" s="32">
        <v>15.4</v>
      </c>
      <c r="S228" s="32">
        <v>15.6</v>
      </c>
      <c r="T228" s="32">
        <v>12</v>
      </c>
      <c r="U228" s="32">
        <v>10.9</v>
      </c>
      <c r="V228" s="32">
        <v>10.1</v>
      </c>
      <c r="W228" s="32">
        <v>10.3</v>
      </c>
      <c r="X228" s="32">
        <v>9.8000000000000007</v>
      </c>
      <c r="Y228" s="32">
        <v>10.8</v>
      </c>
      <c r="Z228" s="32">
        <v>10.7</v>
      </c>
      <c r="AA228" s="32">
        <v>10.7</v>
      </c>
      <c r="AB228" s="32">
        <v>9.3000000000000007</v>
      </c>
      <c r="AC228" s="96">
        <f t="shared" si="149"/>
        <v>11.533333333333333</v>
      </c>
    </row>
    <row r="229" spans="1:29" x14ac:dyDescent="0.25">
      <c r="A229" s="2">
        <v>2008</v>
      </c>
      <c r="B229" s="32">
        <v>2.2000000000000002</v>
      </c>
      <c r="C229" s="32">
        <v>2.9</v>
      </c>
      <c r="D229" s="32">
        <v>3.1</v>
      </c>
      <c r="E229" s="32">
        <v>2.9</v>
      </c>
      <c r="F229" s="32">
        <v>1.8</v>
      </c>
      <c r="G229" s="32">
        <v>1.3</v>
      </c>
      <c r="H229" s="32">
        <v>1.4</v>
      </c>
      <c r="I229" s="32">
        <v>1.2</v>
      </c>
      <c r="J229" s="32">
        <v>1.2</v>
      </c>
      <c r="K229" s="32">
        <v>1.3</v>
      </c>
      <c r="L229" s="32">
        <v>1.8</v>
      </c>
      <c r="M229" s="32">
        <v>1.5</v>
      </c>
      <c r="N229" s="96">
        <f t="shared" si="148"/>
        <v>1.8833333333333335</v>
      </c>
      <c r="P229" s="73">
        <v>2008</v>
      </c>
      <c r="Q229" s="32">
        <v>18.5</v>
      </c>
      <c r="R229" s="32">
        <v>22.2</v>
      </c>
      <c r="S229" s="32">
        <v>23.4</v>
      </c>
      <c r="T229" s="32">
        <v>23</v>
      </c>
      <c r="U229" s="32">
        <v>18.7</v>
      </c>
      <c r="V229" s="32">
        <v>15</v>
      </c>
      <c r="W229" s="32">
        <v>16.3</v>
      </c>
      <c r="X229" s="32">
        <v>15.2</v>
      </c>
      <c r="Y229" s="32">
        <v>15.1</v>
      </c>
      <c r="Z229" s="32">
        <v>17</v>
      </c>
      <c r="AA229" s="32">
        <v>17.600000000000001</v>
      </c>
      <c r="AB229" s="32">
        <v>15.1</v>
      </c>
      <c r="AC229" s="96">
        <f t="shared" si="149"/>
        <v>18.091666666666665</v>
      </c>
    </row>
    <row r="230" spans="1:29" x14ac:dyDescent="0.25">
      <c r="A230" s="2">
        <v>2009</v>
      </c>
      <c r="B230" s="32">
        <v>3</v>
      </c>
      <c r="C230" s="32">
        <v>3.5</v>
      </c>
      <c r="D230" s="32">
        <v>4.8</v>
      </c>
      <c r="E230" s="32">
        <v>3.5</v>
      </c>
      <c r="F230" s="32">
        <v>2</v>
      </c>
      <c r="G230" s="32">
        <v>1.5</v>
      </c>
      <c r="H230" s="32">
        <v>2.2000000000000002</v>
      </c>
      <c r="I230" s="32">
        <v>2.5</v>
      </c>
      <c r="J230" s="32">
        <v>2.9</v>
      </c>
      <c r="K230" s="32">
        <v>1.4</v>
      </c>
      <c r="L230" s="32">
        <v>1.5</v>
      </c>
      <c r="M230" s="32">
        <v>4.3</v>
      </c>
      <c r="N230" s="96">
        <f t="shared" si="148"/>
        <v>2.7583333333333329</v>
      </c>
      <c r="P230" s="73">
        <v>2009</v>
      </c>
      <c r="Q230" s="32">
        <v>17.899999999999999</v>
      </c>
      <c r="R230" s="32">
        <v>21.7</v>
      </c>
      <c r="S230" s="32">
        <v>25.2</v>
      </c>
      <c r="T230" s="32">
        <v>21.8</v>
      </c>
      <c r="U230" s="32">
        <v>18.3</v>
      </c>
      <c r="V230" s="32">
        <v>15.3</v>
      </c>
      <c r="W230" s="32">
        <v>16.7</v>
      </c>
      <c r="X230" s="32">
        <v>20.2</v>
      </c>
      <c r="Y230" s="32">
        <v>20.3</v>
      </c>
      <c r="Z230" s="32">
        <v>15.4</v>
      </c>
      <c r="AA230" s="32">
        <v>14.4</v>
      </c>
      <c r="AB230" s="32">
        <v>22.3</v>
      </c>
      <c r="AC230" s="96">
        <f t="shared" si="149"/>
        <v>19.125</v>
      </c>
    </row>
    <row r="231" spans="1:29" x14ac:dyDescent="0.25">
      <c r="A231" s="2">
        <v>2010</v>
      </c>
      <c r="B231" s="32">
        <v>4.9000000000000004</v>
      </c>
      <c r="C231" s="32">
        <v>6.6</v>
      </c>
      <c r="D231" s="32">
        <v>7.6</v>
      </c>
      <c r="E231" s="32">
        <v>4.5</v>
      </c>
      <c r="F231" s="32">
        <v>3.2</v>
      </c>
      <c r="G231" s="32">
        <v>2.2000000000000002</v>
      </c>
      <c r="H231" s="32">
        <v>2.1</v>
      </c>
      <c r="I231" s="32">
        <v>2.2999999999999998</v>
      </c>
      <c r="J231" s="32">
        <v>2.8</v>
      </c>
      <c r="K231" s="32">
        <v>2.9</v>
      </c>
      <c r="L231" s="32">
        <v>3.2</v>
      </c>
      <c r="M231" s="32">
        <v>5</v>
      </c>
      <c r="N231" s="96">
        <f t="shared" si="148"/>
        <v>3.9416666666666664</v>
      </c>
      <c r="P231" s="73">
        <v>2010</v>
      </c>
      <c r="Q231" s="32">
        <v>24</v>
      </c>
      <c r="R231" s="32">
        <v>26.6</v>
      </c>
      <c r="S231" s="32">
        <v>27.8</v>
      </c>
      <c r="T231" s="32">
        <v>21.6</v>
      </c>
      <c r="U231" s="32">
        <v>19.899999999999999</v>
      </c>
      <c r="V231" s="32">
        <v>16.600000000000001</v>
      </c>
      <c r="W231" s="32">
        <v>18.600000000000001</v>
      </c>
      <c r="X231" s="32">
        <v>20</v>
      </c>
      <c r="Y231" s="32">
        <v>21.9</v>
      </c>
      <c r="Z231" s="32">
        <v>20.5</v>
      </c>
      <c r="AA231" s="32">
        <v>20.9</v>
      </c>
      <c r="AB231" s="32">
        <v>23.2</v>
      </c>
      <c r="AC231" s="96">
        <f t="shared" si="149"/>
        <v>21.8</v>
      </c>
    </row>
    <row r="232" spans="1:29" x14ac:dyDescent="0.25">
      <c r="A232" s="2">
        <v>2011</v>
      </c>
      <c r="B232" s="32">
        <v>5</v>
      </c>
      <c r="C232" s="32">
        <v>5</v>
      </c>
      <c r="D232" s="32">
        <v>6.1</v>
      </c>
      <c r="E232" s="32">
        <v>4.9000000000000004</v>
      </c>
      <c r="F232" s="32">
        <v>2.8</v>
      </c>
      <c r="G232" s="32">
        <v>2.7</v>
      </c>
      <c r="H232" s="32">
        <v>2.8</v>
      </c>
      <c r="I232" s="32">
        <v>2</v>
      </c>
      <c r="J232" s="32">
        <v>2.1</v>
      </c>
      <c r="K232" s="32">
        <v>2.1</v>
      </c>
      <c r="L232" s="32">
        <v>3.8</v>
      </c>
      <c r="M232" s="32">
        <v>4.0999999999999996</v>
      </c>
      <c r="N232" s="96">
        <f t="shared" si="148"/>
        <v>3.6166666666666667</v>
      </c>
      <c r="P232" s="73">
        <v>2011</v>
      </c>
      <c r="Q232" s="32">
        <v>23.9</v>
      </c>
      <c r="R232" s="32">
        <v>24.8</v>
      </c>
      <c r="S232" s="32">
        <v>27.9</v>
      </c>
      <c r="T232" s="32">
        <v>25.1</v>
      </c>
      <c r="U232" s="32">
        <v>19.100000000000001</v>
      </c>
      <c r="V232" s="32">
        <v>20.399999999999999</v>
      </c>
      <c r="W232" s="32">
        <v>19.5</v>
      </c>
      <c r="X232" s="32">
        <v>19.399999999999999</v>
      </c>
      <c r="Y232" s="32">
        <v>19.7</v>
      </c>
      <c r="Z232" s="32">
        <v>18.2</v>
      </c>
      <c r="AA232" s="32">
        <v>22.4</v>
      </c>
      <c r="AB232" s="32">
        <v>20.5</v>
      </c>
      <c r="AC232" s="96">
        <f t="shared" si="149"/>
        <v>21.741666666666664</v>
      </c>
    </row>
    <row r="233" spans="1:29" x14ac:dyDescent="0.25">
      <c r="A233" s="2">
        <v>2012</v>
      </c>
      <c r="B233" s="32">
        <v>4.5</v>
      </c>
      <c r="C233" s="32">
        <v>6.7</v>
      </c>
      <c r="D233" s="32">
        <v>8.3000000000000007</v>
      </c>
      <c r="E233" s="32">
        <v>4.4000000000000004</v>
      </c>
      <c r="F233" s="32">
        <v>2.5</v>
      </c>
      <c r="G233" s="32">
        <v>2.6</v>
      </c>
      <c r="H233" s="32">
        <v>4</v>
      </c>
      <c r="I233" s="32">
        <v>2.2000000000000002</v>
      </c>
      <c r="J233" s="32">
        <v>2.7</v>
      </c>
      <c r="K233" s="32">
        <v>2.5</v>
      </c>
      <c r="L233" s="32">
        <v>4.5999999999999996</v>
      </c>
      <c r="M233" s="32">
        <v>4.5</v>
      </c>
      <c r="N233" s="96">
        <f t="shared" si="148"/>
        <v>4.1250000000000009</v>
      </c>
      <c r="P233" s="73">
        <v>2012</v>
      </c>
      <c r="Q233" s="32">
        <v>22.4</v>
      </c>
      <c r="R233" s="32">
        <v>26.4</v>
      </c>
      <c r="S233" s="32">
        <v>30.1</v>
      </c>
      <c r="T233" s="32">
        <v>25</v>
      </c>
      <c r="U233" s="32">
        <v>19.5</v>
      </c>
      <c r="V233" s="32">
        <v>20.2</v>
      </c>
      <c r="W233" s="32">
        <v>22.1</v>
      </c>
      <c r="X233" s="32">
        <v>20.100000000000001</v>
      </c>
      <c r="Y233" s="32">
        <v>20.7</v>
      </c>
      <c r="Z233" s="32">
        <v>19.7</v>
      </c>
      <c r="AA233" s="32">
        <v>21.9</v>
      </c>
      <c r="AB233" s="32">
        <v>22</v>
      </c>
      <c r="AC233" s="96">
        <f t="shared" si="149"/>
        <v>22.508333333333329</v>
      </c>
    </row>
    <row r="234" spans="1:29" x14ac:dyDescent="0.25">
      <c r="A234" s="2">
        <v>2013</v>
      </c>
      <c r="B234" s="32">
        <v>3.7</v>
      </c>
      <c r="C234" s="32">
        <v>6.1</v>
      </c>
      <c r="D234" s="32">
        <v>7.2</v>
      </c>
      <c r="E234" s="32">
        <v>5.8</v>
      </c>
      <c r="F234" s="32">
        <v>3.6</v>
      </c>
      <c r="G234" s="32">
        <v>3</v>
      </c>
      <c r="H234" s="32">
        <v>3.4</v>
      </c>
      <c r="I234" s="32">
        <v>3.2</v>
      </c>
      <c r="J234" s="32">
        <v>1.8</v>
      </c>
      <c r="K234" s="32">
        <v>2.2000000000000002</v>
      </c>
      <c r="L234" s="32">
        <v>2.5</v>
      </c>
      <c r="M234" s="32">
        <v>3.1</v>
      </c>
      <c r="N234" s="96">
        <f t="shared" si="148"/>
        <v>3.8000000000000007</v>
      </c>
      <c r="P234" s="73">
        <v>2013</v>
      </c>
      <c r="Q234" s="32">
        <v>23.3</v>
      </c>
      <c r="R234" s="32">
        <v>24.7</v>
      </c>
      <c r="S234" s="32">
        <v>28.8</v>
      </c>
      <c r="T234" s="32">
        <v>27.1</v>
      </c>
      <c r="U234" s="32">
        <v>22.1</v>
      </c>
      <c r="V234" s="32">
        <v>19.8</v>
      </c>
      <c r="W234" s="32">
        <v>20.8</v>
      </c>
      <c r="X234" s="32">
        <v>21.6</v>
      </c>
      <c r="Y234" s="32">
        <v>19.100000000000001</v>
      </c>
      <c r="Z234" s="32">
        <v>19</v>
      </c>
      <c r="AA234" s="32">
        <v>19.5</v>
      </c>
      <c r="AB234" s="32">
        <v>19.600000000000001</v>
      </c>
      <c r="AC234" s="96">
        <f t="shared" si="149"/>
        <v>22.116666666666671</v>
      </c>
    </row>
    <row r="235" spans="1:29" x14ac:dyDescent="0.25">
      <c r="A235" s="2">
        <v>2014</v>
      </c>
      <c r="B235" s="32">
        <v>4.96</v>
      </c>
      <c r="C235" s="32">
        <v>6.34</v>
      </c>
      <c r="D235" s="32">
        <v>6.78</v>
      </c>
      <c r="E235" s="32">
        <v>6.25</v>
      </c>
      <c r="F235" s="32">
        <v>4.05</v>
      </c>
      <c r="G235" s="32">
        <v>4.07</v>
      </c>
      <c r="H235" s="32">
        <v>4.38</v>
      </c>
      <c r="I235" s="32">
        <v>3.41</v>
      </c>
      <c r="J235" s="32">
        <v>2.73</v>
      </c>
      <c r="K235" s="32">
        <v>2.89</v>
      </c>
      <c r="L235" s="32">
        <v>3.54</v>
      </c>
      <c r="M235" s="32">
        <v>4.72</v>
      </c>
      <c r="N235" s="96">
        <f t="shared" si="148"/>
        <v>4.5100000000000007</v>
      </c>
      <c r="P235" s="73">
        <v>2014</v>
      </c>
      <c r="Q235" s="32">
        <v>24.28</v>
      </c>
      <c r="R235" s="32">
        <v>27.47</v>
      </c>
      <c r="S235" s="32">
        <v>27.75</v>
      </c>
      <c r="T235" s="32">
        <v>26.12</v>
      </c>
      <c r="U235" s="32">
        <v>23.23</v>
      </c>
      <c r="V235" s="32">
        <v>19.91</v>
      </c>
      <c r="W235" s="32">
        <v>23.92</v>
      </c>
      <c r="X235" s="32">
        <v>21.06</v>
      </c>
      <c r="Y235" s="32">
        <v>21.14</v>
      </c>
      <c r="Z235" s="32">
        <v>20.32</v>
      </c>
      <c r="AA235" s="32">
        <v>20.329999999999998</v>
      </c>
      <c r="AB235" s="32">
        <v>21.72</v>
      </c>
      <c r="AC235" s="96">
        <f t="shared" si="149"/>
        <v>23.104166666666668</v>
      </c>
    </row>
    <row r="236" spans="1:29" x14ac:dyDescent="0.25">
      <c r="A236" s="2">
        <v>2015</v>
      </c>
      <c r="B236" s="32"/>
      <c r="C236" s="32"/>
      <c r="D236" s="32">
        <v>9.1530000000000005</v>
      </c>
      <c r="E236" s="32">
        <v>7.0229999999999997</v>
      </c>
      <c r="F236" s="32">
        <v>5.5019999999999998</v>
      </c>
      <c r="G236" s="32">
        <v>4.7850000000000001</v>
      </c>
      <c r="H236" s="32">
        <v>6.3440000000000003</v>
      </c>
      <c r="I236" s="32">
        <v>6.0019999999999998</v>
      </c>
      <c r="J236" s="32">
        <v>4.8810000000000002</v>
      </c>
      <c r="K236" s="32">
        <v>3.8780000000000001</v>
      </c>
      <c r="L236" s="32">
        <v>3.7450000000000001</v>
      </c>
      <c r="M236" s="32">
        <v>4.8479999999999999</v>
      </c>
      <c r="P236" s="73">
        <v>2015</v>
      </c>
      <c r="Q236" s="32"/>
      <c r="R236" s="32"/>
      <c r="S236" s="32">
        <v>19.248000000000001</v>
      </c>
      <c r="T236" s="32">
        <v>17.652000000000001</v>
      </c>
      <c r="U236" s="32">
        <v>15.108000000000001</v>
      </c>
      <c r="V236" s="32">
        <v>14.58</v>
      </c>
      <c r="W236" s="32">
        <v>16.989999999999998</v>
      </c>
      <c r="X236" s="32">
        <v>16.808</v>
      </c>
      <c r="Y236" s="32">
        <v>15.864000000000001</v>
      </c>
      <c r="Z236" s="32">
        <v>13.041</v>
      </c>
      <c r="AA236" s="32">
        <v>12.516</v>
      </c>
      <c r="AB236" s="32">
        <v>14.004</v>
      </c>
    </row>
    <row r="237" spans="1:29" x14ac:dyDescent="0.25">
      <c r="A237" s="2">
        <v>2016</v>
      </c>
      <c r="B237" s="32">
        <v>6.1580000000000004</v>
      </c>
      <c r="C237" s="32">
        <v>9.0860000000000003</v>
      </c>
      <c r="D237" s="32">
        <v>8.3759999999999994</v>
      </c>
      <c r="E237" s="32">
        <v>7.4480000000000004</v>
      </c>
      <c r="F237" s="32">
        <v>4.9589999999999996</v>
      </c>
      <c r="G237" s="32">
        <v>3.536</v>
      </c>
      <c r="H237" s="32">
        <v>4.976</v>
      </c>
      <c r="I237" s="32">
        <v>4.1929999999999996</v>
      </c>
      <c r="J237" s="32">
        <v>3.8109999999999999</v>
      </c>
      <c r="K237" s="32">
        <v>3.5219999999999998</v>
      </c>
      <c r="L237" s="32">
        <v>4.1920000000000002</v>
      </c>
      <c r="M237" s="32">
        <v>5.3049999999999997</v>
      </c>
      <c r="N237" s="96">
        <f t="shared" si="148"/>
        <v>5.4634999999999998</v>
      </c>
      <c r="P237" s="73">
        <v>2016</v>
      </c>
      <c r="Q237" s="32">
        <v>16.222999999999999</v>
      </c>
      <c r="R237" s="32">
        <v>18.36</v>
      </c>
      <c r="S237" s="32">
        <v>17.940000000000001</v>
      </c>
      <c r="T237" s="32">
        <v>18.024000000000001</v>
      </c>
      <c r="U237" s="32">
        <v>15.132</v>
      </c>
      <c r="V237" s="32">
        <v>12.574999999999999</v>
      </c>
      <c r="W237" s="32">
        <v>14.342000000000001</v>
      </c>
      <c r="X237" s="32">
        <v>14.074999999999999</v>
      </c>
      <c r="Y237" s="32">
        <v>14.832000000000001</v>
      </c>
      <c r="Z237" s="32">
        <v>11.919</v>
      </c>
      <c r="AA237" s="32">
        <v>13.103999999999999</v>
      </c>
      <c r="AB237" s="32">
        <v>12.879</v>
      </c>
      <c r="AC237" s="96">
        <f t="shared" ref="AC237:AC241" si="150">AVERAGE(Q237:AB237)</f>
        <v>14.950416666666667</v>
      </c>
    </row>
    <row r="238" spans="1:29" x14ac:dyDescent="0.25">
      <c r="A238" s="2">
        <v>2017</v>
      </c>
      <c r="B238" s="32">
        <v>6.44</v>
      </c>
      <c r="C238" s="32">
        <v>7.48</v>
      </c>
      <c r="D238" s="32">
        <v>9.3780000000000001</v>
      </c>
      <c r="E238" s="32">
        <v>6.282</v>
      </c>
      <c r="F238" s="32">
        <v>4.4800000000000004</v>
      </c>
      <c r="G238" s="32">
        <v>3.8730000000000002</v>
      </c>
      <c r="H238" s="32">
        <v>4.976</v>
      </c>
      <c r="I238" s="32">
        <v>4.2969999999999997</v>
      </c>
      <c r="J238" s="32">
        <v>3.665</v>
      </c>
      <c r="K238" s="32">
        <v>4.3</v>
      </c>
      <c r="L238" s="32">
        <v>5.21</v>
      </c>
      <c r="M238" s="32">
        <v>6.08</v>
      </c>
      <c r="N238" s="96">
        <f t="shared" si="148"/>
        <v>5.5384166666666665</v>
      </c>
      <c r="P238" s="73">
        <v>2017</v>
      </c>
      <c r="Q238" s="32">
        <v>15.923999999999999</v>
      </c>
      <c r="R238" s="32">
        <v>18.513999999999999</v>
      </c>
      <c r="S238" s="32">
        <v>20.651</v>
      </c>
      <c r="T238" s="32">
        <v>16.152000000000001</v>
      </c>
      <c r="U238" s="32">
        <v>14.484</v>
      </c>
      <c r="V238" s="32">
        <v>13.32</v>
      </c>
      <c r="W238" s="32">
        <v>14.86</v>
      </c>
      <c r="X238" s="32">
        <v>15.41</v>
      </c>
      <c r="Y238" s="32">
        <v>13.08</v>
      </c>
      <c r="Z238" s="32">
        <v>14.667</v>
      </c>
      <c r="AA238" s="32">
        <v>16.533999999999999</v>
      </c>
      <c r="AB238" s="32">
        <v>14.226000000000001</v>
      </c>
      <c r="AC238" s="96">
        <f t="shared" si="150"/>
        <v>15.651833333333334</v>
      </c>
    </row>
    <row r="239" spans="1:29" x14ac:dyDescent="0.25">
      <c r="A239" s="2">
        <v>2018</v>
      </c>
      <c r="B239" s="32">
        <v>6.5839999999999996</v>
      </c>
      <c r="C239" s="32">
        <v>8.1959999999999997</v>
      </c>
      <c r="D239" s="32">
        <v>8.5530000000000008</v>
      </c>
      <c r="E239" s="32">
        <v>6.3150000000000004</v>
      </c>
      <c r="F239" s="32">
        <v>4.54</v>
      </c>
      <c r="G239" s="32">
        <v>4.5599999999999996</v>
      </c>
      <c r="H239" s="32">
        <v>5.0750000000000002</v>
      </c>
      <c r="I239" s="32">
        <v>5.2839999999999998</v>
      </c>
      <c r="J239" s="32">
        <v>4.0839999999999996</v>
      </c>
      <c r="K239" s="32">
        <v>4.3170000000000002</v>
      </c>
      <c r="L239" s="32">
        <v>4.8049999999999997</v>
      </c>
      <c r="M239" s="32">
        <v>5.101</v>
      </c>
      <c r="N239" s="96">
        <f t="shared" si="148"/>
        <v>5.6178333333333335</v>
      </c>
      <c r="P239" s="73">
        <v>2018</v>
      </c>
      <c r="Q239" s="32">
        <v>16.164999999999999</v>
      </c>
      <c r="R239" s="32">
        <v>16.36</v>
      </c>
      <c r="S239" s="32">
        <v>19.335000000000001</v>
      </c>
      <c r="T239" s="32">
        <v>17.916</v>
      </c>
      <c r="U239" s="32">
        <v>14.898999999999999</v>
      </c>
      <c r="V239" s="32">
        <v>14.616</v>
      </c>
      <c r="W239" s="32">
        <v>15.724</v>
      </c>
      <c r="X239" s="32">
        <v>17.199000000000002</v>
      </c>
      <c r="Y239" s="32">
        <v>14.94</v>
      </c>
      <c r="Z239" s="32">
        <v>13.657</v>
      </c>
      <c r="AA239" s="32">
        <v>13.8</v>
      </c>
      <c r="AB239" s="32">
        <v>14.654999999999999</v>
      </c>
      <c r="AC239" s="96">
        <f t="shared" si="150"/>
        <v>15.772166666666669</v>
      </c>
    </row>
    <row r="240" spans="1:29" x14ac:dyDescent="0.25">
      <c r="A240" s="2">
        <v>2019</v>
      </c>
      <c r="B240" s="32">
        <v>7.2619999999999996</v>
      </c>
      <c r="C240" s="32">
        <v>8.3849999999999998</v>
      </c>
      <c r="D240" s="32">
        <v>8.5760000000000005</v>
      </c>
      <c r="E240" s="32">
        <v>7.2629999999999999</v>
      </c>
      <c r="F240" s="32">
        <v>4.5579999999999998</v>
      </c>
      <c r="G240" s="32">
        <v>4.3090000000000002</v>
      </c>
      <c r="H240" s="32">
        <v>5.2679999999999998</v>
      </c>
      <c r="I240" s="32">
        <v>4.3280000000000003</v>
      </c>
      <c r="J240" s="32">
        <v>4.3040000000000003</v>
      </c>
      <c r="K240" s="32">
        <v>3.4940000000000002</v>
      </c>
      <c r="L240" s="32">
        <v>4.7060000000000004</v>
      </c>
      <c r="M240" s="32">
        <v>5.968</v>
      </c>
      <c r="N240" s="96">
        <f t="shared" si="148"/>
        <v>5.7017500000000005</v>
      </c>
      <c r="P240" s="73">
        <v>2019</v>
      </c>
      <c r="Q240" s="32">
        <v>17.884</v>
      </c>
      <c r="R240" s="32">
        <v>18.942</v>
      </c>
      <c r="S240" s="32">
        <v>19.742000000000001</v>
      </c>
      <c r="T240" s="32">
        <v>19.007999999999999</v>
      </c>
      <c r="U240" s="32">
        <v>14.609</v>
      </c>
      <c r="V240" s="32">
        <v>14.34</v>
      </c>
      <c r="W240" s="32">
        <v>15.898</v>
      </c>
      <c r="X240" s="32">
        <v>14.272</v>
      </c>
      <c r="Y240" s="32">
        <v>14.148</v>
      </c>
      <c r="Z240" s="32">
        <v>12.414</v>
      </c>
      <c r="AA240" s="32">
        <v>15.023999999999999</v>
      </c>
      <c r="AB240" s="32">
        <v>15.201000000000001</v>
      </c>
      <c r="AC240" s="96">
        <f t="shared" si="150"/>
        <v>15.95683333333333</v>
      </c>
    </row>
    <row r="241" spans="1:29" x14ac:dyDescent="0.25">
      <c r="A241" s="2">
        <v>2020</v>
      </c>
      <c r="B241" s="32">
        <v>4.9509999999999996</v>
      </c>
      <c r="C241" s="32">
        <v>6.8529999999999998</v>
      </c>
      <c r="D241" s="32">
        <v>8.1859999999999999</v>
      </c>
      <c r="E241" s="32">
        <v>6.1689999999999996</v>
      </c>
      <c r="F241" s="32">
        <v>4.718</v>
      </c>
      <c r="G241" s="32">
        <v>3.6059999999999999</v>
      </c>
      <c r="H241" s="32">
        <v>4.4039999999999999</v>
      </c>
      <c r="I241" s="32">
        <v>3.859</v>
      </c>
      <c r="J241" s="32">
        <v>3.1440000000000001</v>
      </c>
      <c r="K241" s="32">
        <v>3.766</v>
      </c>
      <c r="L241" s="32">
        <v>4.6680000000000001</v>
      </c>
      <c r="M241" s="32">
        <v>4.8609999999999998</v>
      </c>
      <c r="N241" s="96">
        <f t="shared" si="148"/>
        <v>4.9320833333333329</v>
      </c>
      <c r="P241" s="73">
        <v>2020</v>
      </c>
      <c r="Q241" s="32">
        <v>13.61</v>
      </c>
      <c r="R241" s="32">
        <v>17.391999999999999</v>
      </c>
      <c r="S241" s="32">
        <v>19.533000000000001</v>
      </c>
      <c r="T241" s="32">
        <v>16.655999999999999</v>
      </c>
      <c r="U241" s="32">
        <v>14.679</v>
      </c>
      <c r="V241" s="32">
        <v>12.936</v>
      </c>
      <c r="W241" s="32">
        <v>13.332000000000001</v>
      </c>
      <c r="X241" s="32">
        <v>13.574999999999999</v>
      </c>
      <c r="Y241" s="32">
        <v>12.552</v>
      </c>
      <c r="Z241" s="32">
        <v>12.855</v>
      </c>
      <c r="AA241" s="32">
        <v>13.907999999999999</v>
      </c>
      <c r="AB241" s="32">
        <v>13.808</v>
      </c>
      <c r="AC241" s="96">
        <f t="shared" si="150"/>
        <v>14.569666666666665</v>
      </c>
    </row>
    <row r="243" spans="1:29" x14ac:dyDescent="0.25">
      <c r="A243" s="25" t="s">
        <v>96</v>
      </c>
      <c r="B243" s="32">
        <f t="shared" ref="B243:N243" si="151">AVERAGE(B202:B241)</f>
        <v>5.9356578947368419</v>
      </c>
      <c r="C243" s="32">
        <f t="shared" si="151"/>
        <v>7.3089473684210517</v>
      </c>
      <c r="D243" s="32">
        <f t="shared" si="151"/>
        <v>7.7641538461538451</v>
      </c>
      <c r="E243" s="32">
        <f t="shared" si="151"/>
        <v>6.2962500000000015</v>
      </c>
      <c r="F243" s="32">
        <f t="shared" si="151"/>
        <v>4.3129999999999997</v>
      </c>
      <c r="G243" s="32">
        <f t="shared" si="151"/>
        <v>3.5859749999999999</v>
      </c>
      <c r="H243" s="32">
        <f t="shared" si="151"/>
        <v>4.1698205128205119</v>
      </c>
      <c r="I243" s="32">
        <f t="shared" si="151"/>
        <v>3.9146923076923086</v>
      </c>
      <c r="J243" s="32">
        <f t="shared" si="151"/>
        <v>3.5189210526315797</v>
      </c>
      <c r="K243" s="32">
        <f t="shared" si="151"/>
        <v>3.3886052631578947</v>
      </c>
      <c r="L243" s="32">
        <f t="shared" si="151"/>
        <v>4.0727894736842112</v>
      </c>
      <c r="M243" s="32">
        <f t="shared" si="151"/>
        <v>4.9890263157894736</v>
      </c>
      <c r="N243" s="96">
        <f t="shared" si="151"/>
        <v>4.955932870370372</v>
      </c>
      <c r="P243" s="97" t="s">
        <v>96</v>
      </c>
      <c r="Q243" s="32">
        <f t="shared" ref="Q243:AC243" si="152">AVERAGE(Q202:Q241)</f>
        <v>24.510157894736835</v>
      </c>
      <c r="R243" s="32">
        <f t="shared" si="152"/>
        <v>26.685210526315792</v>
      </c>
      <c r="S243" s="32">
        <f t="shared" si="152"/>
        <v>27.307666666666663</v>
      </c>
      <c r="T243" s="32">
        <f t="shared" si="152"/>
        <v>24.653200000000005</v>
      </c>
      <c r="U243" s="32">
        <f t="shared" si="152"/>
        <v>20.647205128205126</v>
      </c>
      <c r="V243" s="32">
        <f t="shared" si="152"/>
        <v>19.101925000000001</v>
      </c>
      <c r="W243" s="32">
        <f t="shared" si="152"/>
        <v>19.974149999999998</v>
      </c>
      <c r="X243" s="32">
        <f t="shared" si="152"/>
        <v>19.807475</v>
      </c>
      <c r="Y243" s="32">
        <f t="shared" si="152"/>
        <v>19.450153846153849</v>
      </c>
      <c r="Z243" s="32">
        <f t="shared" si="152"/>
        <v>18.919820512820518</v>
      </c>
      <c r="AA243" s="32">
        <f t="shared" si="152"/>
        <v>19.554256410256411</v>
      </c>
      <c r="AB243" s="32">
        <f t="shared" si="152"/>
        <v>21.243410256410257</v>
      </c>
      <c r="AC243" s="96">
        <f t="shared" si="152"/>
        <v>21.89473198198198</v>
      </c>
    </row>
    <row r="244" spans="1:29" x14ac:dyDescent="0.25">
      <c r="A244" s="25" t="s">
        <v>97</v>
      </c>
      <c r="B244" s="32">
        <f t="shared" ref="B244:N244" si="153">STDEV(B202:B241)</f>
        <v>1.7248340974089746</v>
      </c>
      <c r="C244" s="32">
        <f t="shared" si="153"/>
        <v>2.0239151508142821</v>
      </c>
      <c r="D244" s="32">
        <f t="shared" si="153"/>
        <v>1.7878312138993224</v>
      </c>
      <c r="E244" s="32">
        <f t="shared" si="153"/>
        <v>1.5632612976132199</v>
      </c>
      <c r="F244" s="32">
        <f t="shared" si="153"/>
        <v>1.2507501117750377</v>
      </c>
      <c r="G244" s="32">
        <f t="shared" si="153"/>
        <v>1.1387149637155656</v>
      </c>
      <c r="H244" s="32">
        <f t="shared" si="153"/>
        <v>1.2866299486765105</v>
      </c>
      <c r="I244" s="32">
        <f t="shared" si="153"/>
        <v>1.25429645102126</v>
      </c>
      <c r="J244" s="32">
        <f t="shared" si="153"/>
        <v>1.1230341474334451</v>
      </c>
      <c r="K244" s="32">
        <f t="shared" si="153"/>
        <v>1.0711475922093443</v>
      </c>
      <c r="L244" s="32">
        <f t="shared" si="153"/>
        <v>1.1726493256584753</v>
      </c>
      <c r="M244" s="32">
        <f t="shared" si="153"/>
        <v>1.4072485995410984</v>
      </c>
      <c r="N244" s="96">
        <f t="shared" si="153"/>
        <v>1.2384027696067232</v>
      </c>
      <c r="P244" s="97" t="s">
        <v>97</v>
      </c>
      <c r="Q244" s="32">
        <f t="shared" ref="Q244:AC244" si="154">STDEV(Q202:Q241)</f>
        <v>7.6322338571398349</v>
      </c>
      <c r="R244" s="32">
        <f t="shared" si="154"/>
        <v>7.3361964744162433</v>
      </c>
      <c r="S244" s="32">
        <f t="shared" si="154"/>
        <v>6.9613681933085054</v>
      </c>
      <c r="T244" s="32">
        <f t="shared" si="154"/>
        <v>6.4224722262876233</v>
      </c>
      <c r="U244" s="32">
        <f t="shared" si="154"/>
        <v>5.7572340360878798</v>
      </c>
      <c r="V244" s="32">
        <f t="shared" si="154"/>
        <v>5.2958598458655572</v>
      </c>
      <c r="W244" s="32">
        <f t="shared" si="154"/>
        <v>5.4271755394401691</v>
      </c>
      <c r="X244" s="32">
        <f t="shared" si="154"/>
        <v>5.0867594943348013</v>
      </c>
      <c r="Y244" s="32">
        <f t="shared" si="154"/>
        <v>5.2839180714915246</v>
      </c>
      <c r="Z244" s="32">
        <f t="shared" si="154"/>
        <v>5.4232949776224366</v>
      </c>
      <c r="AA244" s="32">
        <f t="shared" si="154"/>
        <v>5.1614751090114428</v>
      </c>
      <c r="AB244" s="32">
        <f t="shared" si="154"/>
        <v>6.6462132658100082</v>
      </c>
      <c r="AC244" s="96">
        <f t="shared" si="154"/>
        <v>5.9149063748530537</v>
      </c>
    </row>
    <row r="245" spans="1:29" x14ac:dyDescent="0.25">
      <c r="A245" s="25" t="s">
        <v>98</v>
      </c>
      <c r="B245" s="32">
        <f t="shared" ref="B245:N245" si="155">B244/B243*100</f>
        <v>29.058852919040163</v>
      </c>
      <c r="C245" s="32">
        <f t="shared" si="155"/>
        <v>27.690925228970521</v>
      </c>
      <c r="D245" s="32">
        <f t="shared" si="155"/>
        <v>23.026736065836285</v>
      </c>
      <c r="E245" s="32">
        <f t="shared" si="155"/>
        <v>24.828450230108707</v>
      </c>
      <c r="F245" s="32">
        <f t="shared" si="155"/>
        <v>28.999538877232499</v>
      </c>
      <c r="G245" s="32">
        <f t="shared" si="155"/>
        <v>31.75468216358356</v>
      </c>
      <c r="H245" s="32">
        <f t="shared" si="155"/>
        <v>30.855763328916524</v>
      </c>
      <c r="I245" s="32">
        <f t="shared" si="155"/>
        <v>32.040741709293144</v>
      </c>
      <c r="J245" s="32">
        <f t="shared" si="155"/>
        <v>31.914161489744092</v>
      </c>
      <c r="K245" s="32">
        <f t="shared" si="155"/>
        <v>31.61027942248797</v>
      </c>
      <c r="L245" s="32">
        <f t="shared" si="155"/>
        <v>28.792289246360347</v>
      </c>
      <c r="M245" s="32">
        <f t="shared" si="155"/>
        <v>28.206878666632416</v>
      </c>
      <c r="N245" s="96">
        <f t="shared" si="155"/>
        <v>24.988287815814857</v>
      </c>
      <c r="P245" s="97" t="s">
        <v>98</v>
      </c>
      <c r="Q245" s="32">
        <f t="shared" ref="Q245:AC245" si="156">Q244/Q243*100</f>
        <v>31.139064423484335</v>
      </c>
      <c r="R245" s="32">
        <f t="shared" si="156"/>
        <v>27.491619251725989</v>
      </c>
      <c r="S245" s="32">
        <f t="shared" si="156"/>
        <v>25.49235816550361</v>
      </c>
      <c r="T245" s="32">
        <f t="shared" si="156"/>
        <v>26.051272152449261</v>
      </c>
      <c r="U245" s="32">
        <f t="shared" si="156"/>
        <v>27.883841906637556</v>
      </c>
      <c r="V245" s="32">
        <f t="shared" si="156"/>
        <v>27.724220704800988</v>
      </c>
      <c r="W245" s="32">
        <f t="shared" si="156"/>
        <v>27.170996209802016</v>
      </c>
      <c r="X245" s="32">
        <f t="shared" si="156"/>
        <v>25.681009287326127</v>
      </c>
      <c r="Y245" s="32">
        <f t="shared" si="156"/>
        <v>27.166459007399506</v>
      </c>
      <c r="Z245" s="32">
        <f t="shared" si="156"/>
        <v>28.66462170688926</v>
      </c>
      <c r="AA245" s="32">
        <f t="shared" si="156"/>
        <v>26.395660365301314</v>
      </c>
      <c r="AB245" s="32">
        <f t="shared" si="156"/>
        <v>31.285999684558629</v>
      </c>
      <c r="AC245" s="96">
        <f t="shared" si="156"/>
        <v>27.015203381894139</v>
      </c>
    </row>
    <row r="246" spans="1:29" x14ac:dyDescent="0.25">
      <c r="A246" s="25" t="s">
        <v>99</v>
      </c>
      <c r="B246" s="32">
        <f t="shared" ref="B246:N246" si="157">MIN(B202:B241)</f>
        <v>2</v>
      </c>
      <c r="C246" s="32">
        <f t="shared" si="157"/>
        <v>2.4</v>
      </c>
      <c r="D246" s="32">
        <f t="shared" si="157"/>
        <v>2.7</v>
      </c>
      <c r="E246" s="32">
        <f t="shared" si="157"/>
        <v>1.8</v>
      </c>
      <c r="F246" s="32">
        <f t="shared" si="157"/>
        <v>1.3</v>
      </c>
      <c r="G246" s="32">
        <f t="shared" si="157"/>
        <v>1.1000000000000001</v>
      </c>
      <c r="H246" s="32">
        <f t="shared" si="157"/>
        <v>1.1000000000000001</v>
      </c>
      <c r="I246" s="32">
        <f t="shared" si="157"/>
        <v>0.9</v>
      </c>
      <c r="J246" s="32">
        <f t="shared" si="157"/>
        <v>1</v>
      </c>
      <c r="K246" s="32">
        <f t="shared" si="157"/>
        <v>1.3</v>
      </c>
      <c r="L246" s="32">
        <f t="shared" si="157"/>
        <v>1.4</v>
      </c>
      <c r="M246" s="32">
        <f t="shared" si="157"/>
        <v>1.1000000000000001</v>
      </c>
      <c r="N246" s="96">
        <f t="shared" si="157"/>
        <v>1.5083333333333335</v>
      </c>
      <c r="P246" s="97" t="s">
        <v>99</v>
      </c>
      <c r="Q246" s="32">
        <f t="shared" ref="Q246:AC246" si="158">MIN(Q202:Q241)</f>
        <v>10.4</v>
      </c>
      <c r="R246" s="32">
        <f t="shared" si="158"/>
        <v>12.1</v>
      </c>
      <c r="S246" s="32">
        <f t="shared" si="158"/>
        <v>13.8</v>
      </c>
      <c r="T246" s="32">
        <f t="shared" si="158"/>
        <v>12</v>
      </c>
      <c r="U246" s="32">
        <f t="shared" si="158"/>
        <v>8.1</v>
      </c>
      <c r="V246" s="32">
        <f t="shared" si="158"/>
        <v>7.1</v>
      </c>
      <c r="W246" s="32">
        <f t="shared" si="158"/>
        <v>8.4</v>
      </c>
      <c r="X246" s="32">
        <f t="shared" si="158"/>
        <v>9.3000000000000007</v>
      </c>
      <c r="Y246" s="32">
        <f t="shared" si="158"/>
        <v>8.6999999999999993</v>
      </c>
      <c r="Z246" s="32">
        <f t="shared" si="158"/>
        <v>8.8000000000000007</v>
      </c>
      <c r="AA246" s="32">
        <f t="shared" si="158"/>
        <v>9.6</v>
      </c>
      <c r="AB246" s="32">
        <f t="shared" si="158"/>
        <v>9.3000000000000007</v>
      </c>
      <c r="AC246" s="96">
        <f t="shared" si="158"/>
        <v>10.766666666666666</v>
      </c>
    </row>
    <row r="247" spans="1:29" x14ac:dyDescent="0.25">
      <c r="A247" s="25" t="s">
        <v>100</v>
      </c>
      <c r="B247" s="32">
        <f t="shared" ref="B247:N247" si="159">MAX(B202:B241)</f>
        <v>9.1</v>
      </c>
      <c r="C247" s="32">
        <f t="shared" si="159"/>
        <v>11.6</v>
      </c>
      <c r="D247" s="32">
        <f t="shared" si="159"/>
        <v>11.6</v>
      </c>
      <c r="E247" s="32">
        <f t="shared" si="159"/>
        <v>9.6999999999999993</v>
      </c>
      <c r="F247" s="32">
        <f t="shared" si="159"/>
        <v>6.4</v>
      </c>
      <c r="G247" s="32">
        <f t="shared" si="159"/>
        <v>6</v>
      </c>
      <c r="H247" s="32">
        <f t="shared" si="159"/>
        <v>6.7</v>
      </c>
      <c r="I247" s="32">
        <f t="shared" si="159"/>
        <v>6.0019999999999998</v>
      </c>
      <c r="J247" s="32">
        <f t="shared" si="159"/>
        <v>6</v>
      </c>
      <c r="K247" s="32">
        <f t="shared" si="159"/>
        <v>6.1</v>
      </c>
      <c r="L247" s="32">
        <f t="shared" si="159"/>
        <v>6.6</v>
      </c>
      <c r="M247" s="32">
        <f t="shared" si="159"/>
        <v>7.4</v>
      </c>
      <c r="N247" s="96">
        <f t="shared" si="159"/>
        <v>7.05</v>
      </c>
      <c r="P247" s="97" t="s">
        <v>100</v>
      </c>
      <c r="Q247" s="32">
        <f t="shared" ref="Q247:AC247" si="160">MAX(Q202:Q241)</f>
        <v>38.9</v>
      </c>
      <c r="R247" s="32">
        <f t="shared" si="160"/>
        <v>39.9</v>
      </c>
      <c r="S247" s="32">
        <f t="shared" si="160"/>
        <v>38.700000000000003</v>
      </c>
      <c r="T247" s="32">
        <f t="shared" si="160"/>
        <v>33.299999999999997</v>
      </c>
      <c r="U247" s="32">
        <f t="shared" si="160"/>
        <v>29.2</v>
      </c>
      <c r="V247" s="32">
        <f t="shared" si="160"/>
        <v>26.2</v>
      </c>
      <c r="W247" s="32">
        <f t="shared" si="160"/>
        <v>28.4</v>
      </c>
      <c r="X247" s="32">
        <f t="shared" si="160"/>
        <v>27.6</v>
      </c>
      <c r="Y247" s="32">
        <f t="shared" si="160"/>
        <v>26.1</v>
      </c>
      <c r="Z247" s="32">
        <f t="shared" si="160"/>
        <v>26.1</v>
      </c>
      <c r="AA247" s="32">
        <f t="shared" si="160"/>
        <v>27.5</v>
      </c>
      <c r="AB247" s="32">
        <f t="shared" si="160"/>
        <v>32.1</v>
      </c>
      <c r="AC247" s="96">
        <f t="shared" si="160"/>
        <v>29.108333333333331</v>
      </c>
    </row>
    <row r="248" spans="1:29" x14ac:dyDescent="0.25">
      <c r="A248" s="25" t="s">
        <v>101</v>
      </c>
      <c r="B248" s="32">
        <f t="shared" ref="B248:N248" si="161">QUARTILE(B202:B241,1)</f>
        <v>4.8250000000000002</v>
      </c>
      <c r="C248" s="32">
        <f t="shared" si="161"/>
        <v>6.31</v>
      </c>
      <c r="D248" s="32">
        <f t="shared" si="161"/>
        <v>7</v>
      </c>
      <c r="E248" s="32">
        <f t="shared" si="161"/>
        <v>5.5749999999999993</v>
      </c>
      <c r="F248" s="32">
        <f t="shared" si="161"/>
        <v>3.55</v>
      </c>
      <c r="G248" s="32">
        <f t="shared" si="161"/>
        <v>2.9249999999999998</v>
      </c>
      <c r="H248" s="32">
        <f t="shared" si="161"/>
        <v>3.6500000000000004</v>
      </c>
      <c r="I248" s="32">
        <f t="shared" si="161"/>
        <v>3.1500000000000004</v>
      </c>
      <c r="J248" s="32">
        <f t="shared" si="161"/>
        <v>2.8</v>
      </c>
      <c r="K248" s="32">
        <f t="shared" si="161"/>
        <v>2.8925000000000001</v>
      </c>
      <c r="L248" s="32">
        <f t="shared" si="161"/>
        <v>3.58</v>
      </c>
      <c r="M248" s="32">
        <f t="shared" si="161"/>
        <v>4.5250000000000004</v>
      </c>
      <c r="N248" s="96">
        <f t="shared" si="161"/>
        <v>4.4666666666666659</v>
      </c>
      <c r="P248" s="97" t="s">
        <v>101</v>
      </c>
      <c r="Q248" s="32">
        <f t="shared" ref="Q248:AC248" si="162">QUARTILE(Q202:Q241,1)</f>
        <v>18.049999999999997</v>
      </c>
      <c r="R248" s="32">
        <f t="shared" si="162"/>
        <v>19.75</v>
      </c>
      <c r="S248" s="32">
        <f t="shared" si="162"/>
        <v>20.9755</v>
      </c>
      <c r="T248" s="32">
        <f t="shared" si="162"/>
        <v>18.762</v>
      </c>
      <c r="U248" s="32">
        <f t="shared" si="162"/>
        <v>15.120000000000001</v>
      </c>
      <c r="V248" s="32">
        <f t="shared" si="162"/>
        <v>14.606999999999999</v>
      </c>
      <c r="W248" s="32">
        <f t="shared" si="162"/>
        <v>16.1995</v>
      </c>
      <c r="X248" s="32">
        <f t="shared" si="162"/>
        <v>16.458500000000001</v>
      </c>
      <c r="Y248" s="32">
        <f t="shared" si="162"/>
        <v>15.02</v>
      </c>
      <c r="Z248" s="32">
        <f t="shared" si="162"/>
        <v>14.161999999999999</v>
      </c>
      <c r="AA248" s="32">
        <f t="shared" si="162"/>
        <v>14.712</v>
      </c>
      <c r="AB248" s="32">
        <f t="shared" si="162"/>
        <v>14.8775</v>
      </c>
      <c r="AC248" s="96">
        <f t="shared" si="162"/>
        <v>15.95683333333333</v>
      </c>
    </row>
    <row r="249" spans="1:29" x14ac:dyDescent="0.25">
      <c r="A249" s="25" t="s">
        <v>102</v>
      </c>
      <c r="B249" s="32">
        <f t="shared" ref="B249:N249" si="163">QUARTILE(B202:B241,2)</f>
        <v>6.0790000000000006</v>
      </c>
      <c r="C249" s="32">
        <f t="shared" si="163"/>
        <v>7.3900000000000006</v>
      </c>
      <c r="D249" s="32">
        <f t="shared" si="163"/>
        <v>8.1859999999999999</v>
      </c>
      <c r="E249" s="32">
        <f t="shared" si="163"/>
        <v>6.2910000000000004</v>
      </c>
      <c r="F249" s="32">
        <f t="shared" si="163"/>
        <v>4.54</v>
      </c>
      <c r="G249" s="32">
        <f t="shared" si="163"/>
        <v>3.7</v>
      </c>
      <c r="H249" s="32">
        <f t="shared" si="163"/>
        <v>4.38</v>
      </c>
      <c r="I249" s="32">
        <f t="shared" si="163"/>
        <v>4.1929999999999996</v>
      </c>
      <c r="J249" s="32">
        <f t="shared" si="163"/>
        <v>3.6825000000000001</v>
      </c>
      <c r="K249" s="32">
        <f t="shared" si="163"/>
        <v>3.4969999999999999</v>
      </c>
      <c r="L249" s="32">
        <f t="shared" si="163"/>
        <v>4.2</v>
      </c>
      <c r="M249" s="32">
        <f t="shared" si="163"/>
        <v>5</v>
      </c>
      <c r="N249" s="96">
        <f t="shared" si="163"/>
        <v>5.0541666666666671</v>
      </c>
      <c r="P249" s="97" t="s">
        <v>102</v>
      </c>
      <c r="Q249" s="32">
        <f t="shared" ref="Q249:AC249" si="164">QUARTILE(Q202:Q241,2)</f>
        <v>23.95</v>
      </c>
      <c r="R249" s="32">
        <f t="shared" si="164"/>
        <v>27.434999999999999</v>
      </c>
      <c r="S249" s="32">
        <f t="shared" si="164"/>
        <v>28.6</v>
      </c>
      <c r="T249" s="32">
        <f t="shared" si="164"/>
        <v>26.11</v>
      </c>
      <c r="U249" s="32">
        <f t="shared" si="164"/>
        <v>22.7</v>
      </c>
      <c r="V249" s="32">
        <f t="shared" si="164"/>
        <v>20.75</v>
      </c>
      <c r="W249" s="32">
        <f t="shared" si="164"/>
        <v>22.1</v>
      </c>
      <c r="X249" s="32">
        <f t="shared" si="164"/>
        <v>21.5</v>
      </c>
      <c r="Y249" s="32">
        <f t="shared" si="164"/>
        <v>20.5</v>
      </c>
      <c r="Z249" s="32">
        <f t="shared" si="164"/>
        <v>19.7</v>
      </c>
      <c r="AA249" s="32">
        <f t="shared" si="164"/>
        <v>21.6</v>
      </c>
      <c r="AB249" s="32">
        <f t="shared" si="164"/>
        <v>22</v>
      </c>
      <c r="AC249" s="96">
        <f t="shared" si="164"/>
        <v>23.5</v>
      </c>
    </row>
    <row r="250" spans="1:29" x14ac:dyDescent="0.25">
      <c r="A250" s="25" t="s">
        <v>103</v>
      </c>
      <c r="B250" s="32">
        <f t="shared" ref="B250:N250" si="165">QUARTILE(B202:B241,3)</f>
        <v>7.2464999999999993</v>
      </c>
      <c r="C250" s="32">
        <f t="shared" si="165"/>
        <v>8.7750000000000004</v>
      </c>
      <c r="D250" s="32">
        <f t="shared" si="165"/>
        <v>8.75</v>
      </c>
      <c r="E250" s="32">
        <f t="shared" si="165"/>
        <v>7.2722499999999997</v>
      </c>
      <c r="F250" s="32">
        <f t="shared" si="165"/>
        <v>5.0999999999999996</v>
      </c>
      <c r="G250" s="32">
        <f t="shared" si="165"/>
        <v>4.3022499999999999</v>
      </c>
      <c r="H250" s="32">
        <f t="shared" si="165"/>
        <v>4.976</v>
      </c>
      <c r="I250" s="32">
        <f t="shared" si="165"/>
        <v>4.6500000000000004</v>
      </c>
      <c r="J250" s="32">
        <f t="shared" si="165"/>
        <v>4.25</v>
      </c>
      <c r="K250" s="32">
        <f t="shared" si="165"/>
        <v>4.1195000000000004</v>
      </c>
      <c r="L250" s="32">
        <f t="shared" si="165"/>
        <v>4.6965000000000003</v>
      </c>
      <c r="M250" s="32">
        <f t="shared" si="165"/>
        <v>5.75</v>
      </c>
      <c r="N250" s="96">
        <f t="shared" si="165"/>
        <v>5.78125</v>
      </c>
      <c r="P250" s="97" t="s">
        <v>103</v>
      </c>
      <c r="Q250" s="32">
        <f t="shared" ref="Q250:AC250" si="166">QUARTILE(Q202:Q241,3)</f>
        <v>30.925000000000001</v>
      </c>
      <c r="R250" s="32">
        <f t="shared" si="166"/>
        <v>32.799999999999997</v>
      </c>
      <c r="S250" s="32">
        <f t="shared" si="166"/>
        <v>32</v>
      </c>
      <c r="T250" s="32">
        <f t="shared" si="166"/>
        <v>29.725000000000001</v>
      </c>
      <c r="U250" s="32">
        <f t="shared" si="166"/>
        <v>24.65</v>
      </c>
      <c r="V250" s="32">
        <f t="shared" si="166"/>
        <v>23.324999999999999</v>
      </c>
      <c r="W250" s="32">
        <f t="shared" si="166"/>
        <v>23.8</v>
      </c>
      <c r="X250" s="32">
        <f t="shared" si="166"/>
        <v>23.024999999999999</v>
      </c>
      <c r="Y250" s="32">
        <f t="shared" si="166"/>
        <v>24.1</v>
      </c>
      <c r="Z250" s="32">
        <f t="shared" si="166"/>
        <v>23.65</v>
      </c>
      <c r="AA250" s="32">
        <f t="shared" si="166"/>
        <v>23.1</v>
      </c>
      <c r="AB250" s="32">
        <f t="shared" si="166"/>
        <v>26.700000000000003</v>
      </c>
      <c r="AC250" s="96">
        <f t="shared" si="166"/>
        <v>27.099999999999998</v>
      </c>
    </row>
    <row r="253" spans="1:29" ht="18.75" x14ac:dyDescent="0.3">
      <c r="A253" s="26" t="s">
        <v>106</v>
      </c>
      <c r="P253" s="90" t="s">
        <v>106</v>
      </c>
    </row>
    <row r="254" spans="1:29" ht="15.75" x14ac:dyDescent="0.25">
      <c r="A254" s="23" t="s">
        <v>114</v>
      </c>
      <c r="N254" s="91"/>
      <c r="P254" s="92" t="s">
        <v>116</v>
      </c>
      <c r="AC254" s="91"/>
    </row>
    <row r="255" spans="1:29" ht="15.75" x14ac:dyDescent="0.25">
      <c r="A255" s="24" t="s">
        <v>14</v>
      </c>
      <c r="B255" s="93" t="s">
        <v>82</v>
      </c>
      <c r="C255" s="93" t="s">
        <v>83</v>
      </c>
      <c r="D255" s="93" t="s">
        <v>84</v>
      </c>
      <c r="E255" s="93" t="s">
        <v>85</v>
      </c>
      <c r="F255" s="93" t="s">
        <v>86</v>
      </c>
      <c r="G255" s="93" t="s">
        <v>87</v>
      </c>
      <c r="H255" s="93" t="s">
        <v>88</v>
      </c>
      <c r="I255" s="93" t="s">
        <v>89</v>
      </c>
      <c r="J255" s="93" t="s">
        <v>90</v>
      </c>
      <c r="K255" s="93" t="s">
        <v>91</v>
      </c>
      <c r="L255" s="93" t="s">
        <v>92</v>
      </c>
      <c r="M255" s="93" t="s">
        <v>93</v>
      </c>
      <c r="N255" s="94" t="s">
        <v>94</v>
      </c>
      <c r="P255" s="95" t="s">
        <v>14</v>
      </c>
      <c r="Q255" s="93" t="s">
        <v>82</v>
      </c>
      <c r="R255" s="93" t="s">
        <v>83</v>
      </c>
      <c r="S255" s="93" t="s">
        <v>84</v>
      </c>
      <c r="T255" s="93" t="s">
        <v>85</v>
      </c>
      <c r="U255" s="93" t="s">
        <v>86</v>
      </c>
      <c r="V255" s="93" t="s">
        <v>87</v>
      </c>
      <c r="W255" s="93" t="s">
        <v>88</v>
      </c>
      <c r="X255" s="93" t="s">
        <v>89</v>
      </c>
      <c r="Y255" s="93" t="s">
        <v>90</v>
      </c>
      <c r="Z255" s="93" t="s">
        <v>91</v>
      </c>
      <c r="AA255" s="93" t="s">
        <v>92</v>
      </c>
      <c r="AB255" s="93" t="s">
        <v>93</v>
      </c>
      <c r="AC255" s="94" t="s">
        <v>94</v>
      </c>
    </row>
    <row r="256" spans="1:29" x14ac:dyDescent="0.25">
      <c r="A256" s="2">
        <v>2001</v>
      </c>
      <c r="B256" s="32"/>
      <c r="C256" s="32"/>
      <c r="D256" s="32"/>
      <c r="E256" s="32"/>
      <c r="F256" s="32"/>
      <c r="G256" s="32"/>
      <c r="H256" s="32"/>
      <c r="I256" s="32"/>
      <c r="J256" s="32">
        <v>10.1</v>
      </c>
      <c r="K256" s="32">
        <v>9.8000000000000007</v>
      </c>
      <c r="L256" s="32">
        <v>12</v>
      </c>
      <c r="M256" s="32">
        <v>13</v>
      </c>
      <c r="N256" s="96"/>
      <c r="P256" s="73">
        <v>2001</v>
      </c>
      <c r="Q256" s="32"/>
      <c r="R256" s="32"/>
      <c r="S256" s="32"/>
      <c r="T256" s="32"/>
      <c r="U256" s="32"/>
      <c r="V256" s="32"/>
      <c r="W256" s="32"/>
      <c r="X256" s="32"/>
      <c r="Y256" s="32">
        <v>31.3</v>
      </c>
      <c r="Z256" s="32">
        <v>29.8</v>
      </c>
      <c r="AA256" s="32">
        <v>31.4</v>
      </c>
      <c r="AB256" s="32">
        <v>32.700000000000003</v>
      </c>
      <c r="AC256" s="96"/>
    </row>
    <row r="257" spans="1:29" x14ac:dyDescent="0.25">
      <c r="A257" s="2">
        <v>2002</v>
      </c>
      <c r="B257" s="32">
        <v>16.8</v>
      </c>
      <c r="C257" s="32">
        <v>20.8</v>
      </c>
      <c r="D257" s="32">
        <v>20.9</v>
      </c>
      <c r="E257" s="32">
        <v>18</v>
      </c>
      <c r="F257" s="32">
        <v>14.3</v>
      </c>
      <c r="G257" s="32">
        <v>10.6</v>
      </c>
      <c r="H257" s="32">
        <v>12.3</v>
      </c>
      <c r="I257" s="32">
        <v>13.2</v>
      </c>
      <c r="J257" s="32">
        <v>13.6</v>
      </c>
      <c r="K257" s="32"/>
      <c r="L257" s="32"/>
      <c r="M257" s="32"/>
      <c r="N257" s="96"/>
      <c r="P257" s="73">
        <v>2002</v>
      </c>
      <c r="Q257" s="32">
        <v>38</v>
      </c>
      <c r="R257" s="32">
        <v>45.9</v>
      </c>
      <c r="S257" s="32">
        <v>45.3</v>
      </c>
      <c r="T257" s="32">
        <v>43.1</v>
      </c>
      <c r="U257" s="32">
        <v>32.299999999999997</v>
      </c>
      <c r="V257" s="32">
        <v>24.7</v>
      </c>
      <c r="W257" s="32">
        <v>33.6</v>
      </c>
      <c r="X257" s="32">
        <v>32.200000000000003</v>
      </c>
      <c r="Y257" s="32">
        <v>33.799999999999997</v>
      </c>
      <c r="Z257" s="32"/>
      <c r="AA257" s="32"/>
      <c r="AB257" s="32"/>
      <c r="AC257" s="96"/>
    </row>
    <row r="258" spans="1:29" x14ac:dyDescent="0.25">
      <c r="A258" s="2">
        <v>2004</v>
      </c>
      <c r="B258" s="32">
        <v>17.2</v>
      </c>
      <c r="C258" s="32">
        <v>17.5</v>
      </c>
      <c r="D258" s="32">
        <v>21.7</v>
      </c>
      <c r="E258" s="32">
        <v>16</v>
      </c>
      <c r="F258" s="32">
        <v>12.4</v>
      </c>
      <c r="G258" s="32">
        <v>11.6</v>
      </c>
      <c r="H258" s="32">
        <v>11.9</v>
      </c>
      <c r="I258" s="32">
        <v>12.3</v>
      </c>
      <c r="J258" s="32">
        <v>7.9</v>
      </c>
      <c r="K258" s="32">
        <v>8.4</v>
      </c>
      <c r="L258" s="32">
        <v>12.1</v>
      </c>
      <c r="M258" s="32">
        <v>14.7</v>
      </c>
      <c r="N258" s="96">
        <f>AVERAGE(B258:M258)</f>
        <v>13.641666666666666</v>
      </c>
      <c r="P258" s="73">
        <v>2004</v>
      </c>
      <c r="Q258" s="32">
        <v>39.200000000000003</v>
      </c>
      <c r="R258" s="32">
        <v>40.299999999999997</v>
      </c>
      <c r="S258" s="32">
        <v>45.4</v>
      </c>
      <c r="T258" s="32">
        <v>37.700000000000003</v>
      </c>
      <c r="U258" s="32">
        <v>32.5</v>
      </c>
      <c r="V258" s="32">
        <v>30.8</v>
      </c>
      <c r="W258" s="32">
        <v>30.6</v>
      </c>
      <c r="X258" s="32">
        <v>29.6</v>
      </c>
      <c r="Y258" s="32">
        <v>24.3</v>
      </c>
      <c r="Z258" s="32">
        <v>26.6</v>
      </c>
      <c r="AA258" s="32">
        <v>30.9</v>
      </c>
      <c r="AB258" s="32">
        <v>35.5</v>
      </c>
      <c r="AC258" s="96">
        <f>AVERAGE(Q258:AB258)</f>
        <v>33.616666666666674</v>
      </c>
    </row>
    <row r="259" spans="1:29" x14ac:dyDescent="0.25">
      <c r="A259" s="2">
        <v>2005</v>
      </c>
      <c r="B259" s="32"/>
      <c r="C259" s="32"/>
      <c r="D259" s="32"/>
      <c r="E259" s="32">
        <v>14.5</v>
      </c>
      <c r="F259" s="32"/>
      <c r="G259" s="32">
        <v>6.7</v>
      </c>
      <c r="H259" s="32">
        <v>9.3000000000000007</v>
      </c>
      <c r="I259" s="32">
        <v>10.6</v>
      </c>
      <c r="J259" s="32">
        <v>9.9</v>
      </c>
      <c r="K259" s="32">
        <v>6.9</v>
      </c>
      <c r="L259" s="32">
        <v>11.8</v>
      </c>
      <c r="M259" s="32">
        <v>12.3</v>
      </c>
      <c r="N259" s="96"/>
      <c r="P259" s="73">
        <v>2005</v>
      </c>
      <c r="Q259" s="32"/>
      <c r="R259" s="32"/>
      <c r="S259" s="32"/>
      <c r="T259" s="32">
        <v>34.9</v>
      </c>
      <c r="U259" s="32"/>
      <c r="V259" s="32">
        <v>25.8</v>
      </c>
      <c r="W259" s="32">
        <v>27.4</v>
      </c>
      <c r="X259" s="32">
        <v>30.3</v>
      </c>
      <c r="Y259" s="32">
        <v>29.2</v>
      </c>
      <c r="Z259" s="32">
        <v>27</v>
      </c>
      <c r="AA259" s="32">
        <v>28.4</v>
      </c>
      <c r="AB259" s="32">
        <v>30.3</v>
      </c>
      <c r="AC259" s="96"/>
    </row>
    <row r="260" spans="1:29" x14ac:dyDescent="0.25">
      <c r="A260" s="2">
        <v>2006</v>
      </c>
      <c r="B260" s="32">
        <v>16.2</v>
      </c>
      <c r="C260" s="32">
        <v>18.600000000000001</v>
      </c>
      <c r="D260" s="32">
        <v>18.100000000000001</v>
      </c>
      <c r="E260" s="32"/>
      <c r="F260" s="32"/>
      <c r="G260" s="32">
        <v>8.3000000000000007</v>
      </c>
      <c r="H260" s="32">
        <v>9.9</v>
      </c>
      <c r="I260" s="32">
        <v>10.199999999999999</v>
      </c>
      <c r="J260" s="32">
        <v>9.6999999999999993</v>
      </c>
      <c r="K260" s="32">
        <v>8.4</v>
      </c>
      <c r="L260" s="32">
        <v>12.4</v>
      </c>
      <c r="M260" s="32">
        <v>14.3</v>
      </c>
      <c r="N260" s="96"/>
      <c r="P260" s="73">
        <v>2006</v>
      </c>
      <c r="Q260" s="32">
        <v>36.9</v>
      </c>
      <c r="R260" s="32">
        <v>39.299999999999997</v>
      </c>
      <c r="S260" s="32">
        <v>39.4</v>
      </c>
      <c r="T260" s="32"/>
      <c r="U260" s="32"/>
      <c r="V260" s="32">
        <v>27.4</v>
      </c>
      <c r="W260" s="32">
        <v>28.6</v>
      </c>
      <c r="X260" s="32">
        <v>30.5</v>
      </c>
      <c r="Y260" s="32">
        <v>29.7</v>
      </c>
      <c r="Z260" s="32">
        <v>26.2</v>
      </c>
      <c r="AA260" s="32">
        <v>29.5</v>
      </c>
      <c r="AB260" s="32">
        <v>30.1</v>
      </c>
      <c r="AC260" s="96"/>
    </row>
    <row r="261" spans="1:29" x14ac:dyDescent="0.25">
      <c r="A261" s="2">
        <v>2007</v>
      </c>
      <c r="B261" s="32">
        <v>12.7</v>
      </c>
      <c r="C261" s="32">
        <v>11.6</v>
      </c>
      <c r="D261" s="32">
        <v>11.7</v>
      </c>
      <c r="E261" s="32">
        <v>7.7</v>
      </c>
      <c r="F261" s="32">
        <v>6.2</v>
      </c>
      <c r="G261" s="32">
        <v>5.9</v>
      </c>
      <c r="H261" s="32">
        <v>6.9</v>
      </c>
      <c r="I261" s="32">
        <v>5.0999999999999996</v>
      </c>
      <c r="J261" s="32">
        <v>5.2</v>
      </c>
      <c r="K261" s="32">
        <v>4.7</v>
      </c>
      <c r="L261" s="32">
        <v>7.8</v>
      </c>
      <c r="M261" s="32">
        <v>7.8</v>
      </c>
      <c r="N261" s="96">
        <f>AVERAGE(B261:M261)</f>
        <v>7.7749999999999995</v>
      </c>
      <c r="P261" s="73">
        <v>2007</v>
      </c>
      <c r="Q261" s="32">
        <v>23.9</v>
      </c>
      <c r="R261" s="32">
        <v>23</v>
      </c>
      <c r="S261" s="32">
        <v>22.9</v>
      </c>
      <c r="T261" s="32">
        <v>21.7</v>
      </c>
      <c r="U261" s="32">
        <v>20.8</v>
      </c>
      <c r="V261" s="32">
        <v>21.9</v>
      </c>
      <c r="W261" s="32">
        <v>16.2</v>
      </c>
      <c r="X261" s="32">
        <v>18.100000000000001</v>
      </c>
      <c r="Y261" s="32">
        <v>20.2</v>
      </c>
      <c r="Z261" s="32">
        <v>17.100000000000001</v>
      </c>
      <c r="AA261" s="32">
        <v>19.600000000000001</v>
      </c>
      <c r="AB261" s="32">
        <v>20</v>
      </c>
      <c r="AC261" s="96">
        <f t="shared" ref="AC261:AC268" si="167">AVERAGE(Q261:AB261)</f>
        <v>20.449999999999996</v>
      </c>
    </row>
    <row r="262" spans="1:29" x14ac:dyDescent="0.25">
      <c r="A262" s="2">
        <v>2008</v>
      </c>
      <c r="B262" s="32">
        <v>18.7</v>
      </c>
      <c r="C262" s="32">
        <v>16.8</v>
      </c>
      <c r="D262" s="32">
        <v>16.600000000000001</v>
      </c>
      <c r="E262" s="32">
        <v>14.9</v>
      </c>
      <c r="F262" s="32">
        <v>8.9</v>
      </c>
      <c r="G262" s="32">
        <v>9.6999999999999993</v>
      </c>
      <c r="H262" s="32">
        <v>6.2</v>
      </c>
      <c r="I262" s="32">
        <v>4.7</v>
      </c>
      <c r="J262" s="32">
        <v>6.5</v>
      </c>
      <c r="K262" s="32">
        <v>6.7</v>
      </c>
      <c r="L262" s="32">
        <v>11.3</v>
      </c>
      <c r="M262" s="32">
        <v>12.4</v>
      </c>
      <c r="N262" s="96">
        <f>AVERAGE(B262:M262)</f>
        <v>11.116666666666667</v>
      </c>
      <c r="P262" s="73">
        <v>2008</v>
      </c>
      <c r="Q262" s="32">
        <v>35.6</v>
      </c>
      <c r="R262" s="32">
        <v>35.700000000000003</v>
      </c>
      <c r="S262" s="32">
        <v>39.4</v>
      </c>
      <c r="T262" s="32">
        <v>36.9</v>
      </c>
      <c r="U262" s="32">
        <v>28.2</v>
      </c>
      <c r="V262" s="32">
        <v>26.7</v>
      </c>
      <c r="W262" s="32">
        <v>21.4</v>
      </c>
      <c r="X262" s="32">
        <v>19.899999999999999</v>
      </c>
      <c r="Y262" s="32">
        <v>22</v>
      </c>
      <c r="Z262" s="32">
        <v>25.2</v>
      </c>
      <c r="AA262" s="32">
        <v>31.4</v>
      </c>
      <c r="AB262" s="32">
        <v>33.5</v>
      </c>
      <c r="AC262" s="96">
        <f t="shared" si="167"/>
        <v>29.658333333333331</v>
      </c>
    </row>
    <row r="263" spans="1:29" x14ac:dyDescent="0.25">
      <c r="A263" s="2">
        <v>2009</v>
      </c>
      <c r="B263" s="32">
        <v>16.5</v>
      </c>
      <c r="C263" s="32">
        <v>19.7</v>
      </c>
      <c r="D263" s="32">
        <v>18.8</v>
      </c>
      <c r="E263" s="32">
        <v>16.2</v>
      </c>
      <c r="F263" s="32">
        <v>10.5</v>
      </c>
      <c r="G263" s="32">
        <v>7.7</v>
      </c>
      <c r="H263" s="32">
        <v>11.3</v>
      </c>
      <c r="I263" s="32">
        <v>10.9</v>
      </c>
      <c r="J263" s="32">
        <v>9.9</v>
      </c>
      <c r="K263" s="32">
        <v>7.7</v>
      </c>
      <c r="L263" s="32">
        <v>10.199999999999999</v>
      </c>
      <c r="M263" s="32">
        <v>13</v>
      </c>
      <c r="N263" s="96">
        <f>AVERAGE(B263:M263)</f>
        <v>12.700000000000001</v>
      </c>
      <c r="P263" s="73">
        <v>2009</v>
      </c>
      <c r="Q263" s="32">
        <v>37.700000000000003</v>
      </c>
      <c r="R263" s="32">
        <v>43.3</v>
      </c>
      <c r="S263" s="32">
        <v>42.2</v>
      </c>
      <c r="T263" s="32">
        <v>37.9</v>
      </c>
      <c r="U263" s="32">
        <v>28.8</v>
      </c>
      <c r="V263" s="32">
        <v>25.4</v>
      </c>
      <c r="W263" s="32">
        <v>30</v>
      </c>
      <c r="X263" s="32">
        <v>27.7</v>
      </c>
      <c r="Y263" s="32">
        <v>28.3</v>
      </c>
      <c r="Z263" s="32">
        <v>25.1</v>
      </c>
      <c r="AA263" s="32">
        <v>28.7</v>
      </c>
      <c r="AB263" s="32">
        <v>30.9</v>
      </c>
      <c r="AC263" s="96">
        <f t="shared" si="167"/>
        <v>32.166666666666664</v>
      </c>
    </row>
    <row r="264" spans="1:29" x14ac:dyDescent="0.25">
      <c r="A264" s="2">
        <v>2010</v>
      </c>
      <c r="B264" s="32">
        <v>17.3</v>
      </c>
      <c r="C264" s="32">
        <v>15.6</v>
      </c>
      <c r="D264" s="32">
        <v>15.6</v>
      </c>
      <c r="E264" s="32">
        <v>11.3</v>
      </c>
      <c r="F264" s="32">
        <v>8.1</v>
      </c>
      <c r="G264" s="32">
        <v>7</v>
      </c>
      <c r="H264" s="32">
        <v>5.6</v>
      </c>
      <c r="I264" s="32">
        <v>5.7</v>
      </c>
      <c r="J264" s="32">
        <v>4.2</v>
      </c>
      <c r="K264" s="32">
        <v>9.3000000000000007</v>
      </c>
      <c r="L264" s="32">
        <v>10.6</v>
      </c>
      <c r="M264" s="32">
        <v>14.7</v>
      </c>
      <c r="N264" s="96">
        <f>AVERAGE(B264:M264)</f>
        <v>10.416666666666666</v>
      </c>
      <c r="P264" s="73">
        <v>2010</v>
      </c>
      <c r="Q264" s="32">
        <v>39.5</v>
      </c>
      <c r="R264" s="32">
        <v>37.1</v>
      </c>
      <c r="S264" s="32">
        <v>37</v>
      </c>
      <c r="T264" s="32">
        <v>30.7</v>
      </c>
      <c r="U264" s="32">
        <v>25.9</v>
      </c>
      <c r="V264" s="32">
        <v>25.2</v>
      </c>
      <c r="W264" s="32">
        <v>22.6</v>
      </c>
      <c r="X264" s="32">
        <v>23.5</v>
      </c>
      <c r="Y264" s="32">
        <v>22.6</v>
      </c>
      <c r="Z264" s="32">
        <v>26.8</v>
      </c>
      <c r="AA264" s="32">
        <v>28.3</v>
      </c>
      <c r="AB264" s="32">
        <v>37.299999999999997</v>
      </c>
      <c r="AC264" s="96">
        <f t="shared" si="167"/>
        <v>29.708333333333332</v>
      </c>
    </row>
    <row r="265" spans="1:29" x14ac:dyDescent="0.25">
      <c r="A265" s="2">
        <v>2011</v>
      </c>
      <c r="B265" s="32">
        <v>14.2</v>
      </c>
      <c r="C265" s="32">
        <v>15.2</v>
      </c>
      <c r="D265" s="32">
        <v>15.3</v>
      </c>
      <c r="E265" s="32">
        <v>12.5</v>
      </c>
      <c r="F265" s="32">
        <v>8.1999999999999993</v>
      </c>
      <c r="G265" s="32">
        <v>7.1</v>
      </c>
      <c r="H265" s="32">
        <v>7.2</v>
      </c>
      <c r="I265" s="32">
        <v>7.6</v>
      </c>
      <c r="J265" s="32">
        <v>6.4</v>
      </c>
      <c r="K265" s="32">
        <v>5.4</v>
      </c>
      <c r="L265" s="32">
        <v>11.5</v>
      </c>
      <c r="M265" s="32">
        <v>12.7</v>
      </c>
      <c r="N265" s="96">
        <f>AVERAGE(B265:M265)</f>
        <v>10.275</v>
      </c>
      <c r="P265" s="73">
        <v>2011</v>
      </c>
      <c r="Q265" s="32">
        <v>34.4</v>
      </c>
      <c r="R265" s="32">
        <v>37</v>
      </c>
      <c r="S265" s="32">
        <v>37.1</v>
      </c>
      <c r="T265" s="32">
        <v>32.5</v>
      </c>
      <c r="U265" s="32">
        <v>26.5</v>
      </c>
      <c r="V265" s="32">
        <v>24.9</v>
      </c>
      <c r="W265" s="32">
        <v>23.2</v>
      </c>
      <c r="X265" s="32">
        <v>24.2</v>
      </c>
      <c r="Y265" s="32">
        <v>22.4</v>
      </c>
      <c r="Z265" s="32">
        <v>23</v>
      </c>
      <c r="AA265" s="32">
        <v>30.4</v>
      </c>
      <c r="AB265" s="32">
        <v>32.9</v>
      </c>
      <c r="AC265" s="96">
        <f t="shared" si="167"/>
        <v>29.041666666666661</v>
      </c>
    </row>
    <row r="266" spans="1:29" x14ac:dyDescent="0.25">
      <c r="A266" s="2">
        <v>2012</v>
      </c>
      <c r="B266" s="32">
        <v>15.7</v>
      </c>
      <c r="C266" s="32">
        <v>16.2</v>
      </c>
      <c r="D266" s="32">
        <v>19.3</v>
      </c>
      <c r="E266" s="32">
        <v>11.1</v>
      </c>
      <c r="F266" s="32">
        <v>7.1</v>
      </c>
      <c r="G266" s="32">
        <v>7.7</v>
      </c>
      <c r="H266" s="32">
        <v>10.8</v>
      </c>
      <c r="I266" s="32">
        <v>5.6</v>
      </c>
      <c r="J266" s="32">
        <v>4.8</v>
      </c>
      <c r="K266" s="32"/>
      <c r="L266" s="32"/>
      <c r="M266" s="32">
        <v>8</v>
      </c>
      <c r="N266" s="96"/>
      <c r="P266" s="73">
        <v>2012</v>
      </c>
      <c r="Q266" s="32">
        <v>38.299999999999997</v>
      </c>
      <c r="R266" s="32">
        <v>38.799999999999997</v>
      </c>
      <c r="S266" s="32">
        <v>41.4</v>
      </c>
      <c r="T266" s="32">
        <v>30.5</v>
      </c>
      <c r="U266" s="32">
        <v>24.4</v>
      </c>
      <c r="V266" s="32">
        <v>24.5</v>
      </c>
      <c r="W266" s="32">
        <v>29.5</v>
      </c>
      <c r="X266" s="32">
        <v>24.4</v>
      </c>
      <c r="Y266" s="32">
        <v>26.2</v>
      </c>
      <c r="Z266" s="32"/>
      <c r="AA266" s="32"/>
      <c r="AB266" s="32">
        <v>29.4</v>
      </c>
      <c r="AC266" s="96"/>
    </row>
    <row r="267" spans="1:29" x14ac:dyDescent="0.25">
      <c r="A267" s="2">
        <v>2013</v>
      </c>
      <c r="B267" s="32">
        <v>14.8</v>
      </c>
      <c r="C267" s="32">
        <v>16</v>
      </c>
      <c r="D267" s="32">
        <v>17.100000000000001</v>
      </c>
      <c r="E267" s="32">
        <v>13.3</v>
      </c>
      <c r="F267" s="32">
        <v>11.3</v>
      </c>
      <c r="G267" s="32">
        <v>8.6</v>
      </c>
      <c r="H267" s="32">
        <v>9.9</v>
      </c>
      <c r="I267" s="32">
        <v>8.6</v>
      </c>
      <c r="J267" s="32">
        <v>5.8</v>
      </c>
      <c r="K267" s="32">
        <v>7.1</v>
      </c>
      <c r="L267" s="32">
        <v>8</v>
      </c>
      <c r="M267" s="32">
        <v>11.6</v>
      </c>
      <c r="N267" s="96">
        <f>AVERAGE(B267:M267)</f>
        <v>11.008333333333333</v>
      </c>
      <c r="P267" s="73">
        <v>2013</v>
      </c>
      <c r="Q267" s="32">
        <v>38.5</v>
      </c>
      <c r="R267" s="32">
        <v>38.700000000000003</v>
      </c>
      <c r="S267" s="32">
        <v>39.700000000000003</v>
      </c>
      <c r="T267" s="32">
        <v>32.6</v>
      </c>
      <c r="U267" s="32">
        <v>28.9</v>
      </c>
      <c r="V267" s="32">
        <v>24.3</v>
      </c>
      <c r="W267" s="32">
        <v>27.5</v>
      </c>
      <c r="X267" s="32">
        <v>26.3</v>
      </c>
      <c r="Y267" s="32">
        <v>23.1</v>
      </c>
      <c r="Z267" s="32">
        <v>24.5</v>
      </c>
      <c r="AA267" s="32">
        <v>22.9</v>
      </c>
      <c r="AB267" s="32">
        <v>30.9</v>
      </c>
      <c r="AC267" s="96">
        <f t="shared" si="167"/>
        <v>29.824999999999999</v>
      </c>
    </row>
    <row r="268" spans="1:29" x14ac:dyDescent="0.25">
      <c r="A268" s="2">
        <v>2014</v>
      </c>
      <c r="B268" s="32">
        <v>14.35</v>
      </c>
      <c r="C268" s="32">
        <v>15.29</v>
      </c>
      <c r="D268" s="32">
        <v>15.25</v>
      </c>
      <c r="E268" s="32">
        <v>14.38</v>
      </c>
      <c r="F268" s="32">
        <v>9.92</v>
      </c>
      <c r="G268" s="32">
        <v>10.130000000000001</v>
      </c>
      <c r="H268" s="32">
        <v>11.29</v>
      </c>
      <c r="I268" s="32">
        <v>5.76</v>
      </c>
      <c r="J268" s="32">
        <v>7.37</v>
      </c>
      <c r="K268" s="32">
        <v>5.92</v>
      </c>
      <c r="L268" s="32">
        <v>10.09</v>
      </c>
      <c r="N268" s="96">
        <f t="shared" ref="N268:N274" si="168">AVERAGE(B268:M268)</f>
        <v>10.886363636363637</v>
      </c>
      <c r="P268" s="73">
        <v>2014</v>
      </c>
      <c r="Q268" s="32">
        <v>36.03</v>
      </c>
      <c r="R268" s="32">
        <v>38.4</v>
      </c>
      <c r="S268" s="32">
        <v>38.090000000000003</v>
      </c>
      <c r="T268" s="32">
        <v>35.79</v>
      </c>
      <c r="U268" s="32">
        <v>29.03</v>
      </c>
      <c r="V268" s="32">
        <v>26.51</v>
      </c>
      <c r="W268" s="32">
        <v>29.75</v>
      </c>
      <c r="X268" s="32">
        <v>21.76</v>
      </c>
      <c r="Y268" s="32">
        <v>24.6</v>
      </c>
      <c r="Z268" s="32">
        <v>22.65</v>
      </c>
      <c r="AA268" s="32">
        <v>26.13</v>
      </c>
      <c r="AC268" s="96">
        <f t="shared" si="167"/>
        <v>29.885454545454539</v>
      </c>
    </row>
    <row r="269" spans="1:29" x14ac:dyDescent="0.25">
      <c r="A269" s="2">
        <v>2015</v>
      </c>
      <c r="B269" s="32"/>
      <c r="C269" s="32">
        <v>12.778</v>
      </c>
      <c r="D269" s="32">
        <v>12.718999999999999</v>
      </c>
      <c r="E269" s="32">
        <v>11.367000000000001</v>
      </c>
      <c r="F269" s="32">
        <v>11.335000000000001</v>
      </c>
      <c r="G269" s="32">
        <v>9.5820000000000007</v>
      </c>
      <c r="H269" s="32">
        <v>12.144</v>
      </c>
      <c r="I269" s="32">
        <v>11.555999999999999</v>
      </c>
      <c r="J269" s="32">
        <v>10.968999999999999</v>
      </c>
      <c r="K269" s="32">
        <v>9.02</v>
      </c>
      <c r="L269" s="32">
        <v>8.9009999999999998</v>
      </c>
      <c r="M269" s="32">
        <v>11.468999999999999</v>
      </c>
      <c r="P269" s="73">
        <v>2015</v>
      </c>
      <c r="Q269" s="32"/>
      <c r="R269" s="32">
        <v>19.079999999999998</v>
      </c>
      <c r="S269" s="32">
        <v>19.684000000000001</v>
      </c>
      <c r="T269" s="32">
        <v>19.283999999999999</v>
      </c>
      <c r="U269" s="32">
        <v>18.228000000000002</v>
      </c>
      <c r="V269" s="32">
        <v>17.628</v>
      </c>
      <c r="W269" s="32">
        <v>19.079999999999998</v>
      </c>
      <c r="X269" s="32">
        <v>17.93</v>
      </c>
      <c r="Y269" s="32">
        <v>18.66</v>
      </c>
      <c r="Z269" s="32">
        <v>15.712</v>
      </c>
      <c r="AA269" s="32">
        <v>16.175999999999998</v>
      </c>
      <c r="AB269" s="32">
        <v>17.082999999999998</v>
      </c>
    </row>
    <row r="270" spans="1:29" x14ac:dyDescent="0.25">
      <c r="A270" s="2">
        <v>2016</v>
      </c>
      <c r="B270" s="32">
        <v>12.074999999999999</v>
      </c>
      <c r="C270" s="32">
        <v>14.068</v>
      </c>
      <c r="D270" s="32">
        <v>11.608000000000001</v>
      </c>
      <c r="E270" s="32">
        <v>11.015000000000001</v>
      </c>
      <c r="F270" s="32">
        <v>10.173999999999999</v>
      </c>
      <c r="G270" s="32">
        <v>8.8230000000000004</v>
      </c>
      <c r="H270" s="32">
        <v>11.162000000000001</v>
      </c>
      <c r="I270" s="32">
        <v>9.6940000000000008</v>
      </c>
      <c r="J270" s="32">
        <v>9.5679999999999996</v>
      </c>
      <c r="K270" s="32">
        <v>8.1359999999999992</v>
      </c>
      <c r="L270" s="32">
        <v>10.474</v>
      </c>
      <c r="M270" s="32">
        <v>10.420999999999999</v>
      </c>
      <c r="N270" s="96">
        <f t="shared" si="168"/>
        <v>10.601500000000001</v>
      </c>
      <c r="P270" s="73">
        <v>2016</v>
      </c>
      <c r="Q270" s="32">
        <v>18.314</v>
      </c>
      <c r="R270" s="32">
        <v>20.780999999999999</v>
      </c>
      <c r="S270" s="32">
        <v>18.43</v>
      </c>
      <c r="T270" s="32">
        <v>18</v>
      </c>
      <c r="U270" s="32">
        <v>18.731999999999999</v>
      </c>
      <c r="V270" s="32">
        <v>17.7</v>
      </c>
      <c r="W270" s="32">
        <v>18.975000000000001</v>
      </c>
      <c r="X270" s="32">
        <v>17.024999999999999</v>
      </c>
      <c r="Y270" s="32">
        <v>16.896000000000001</v>
      </c>
      <c r="Z270" s="32">
        <v>15.920999999999999</v>
      </c>
      <c r="AA270" s="32">
        <v>17.904</v>
      </c>
      <c r="AB270" s="32">
        <v>16.734000000000002</v>
      </c>
      <c r="AC270" s="96">
        <f t="shared" ref="AC270:AC274" si="169">AVERAGE(Q270:AB270)</f>
        <v>17.951000000000001</v>
      </c>
    </row>
    <row r="271" spans="1:29" x14ac:dyDescent="0.25">
      <c r="A271" s="2">
        <v>2017</v>
      </c>
      <c r="B271" s="32">
        <v>10.627000000000001</v>
      </c>
      <c r="C271" s="32">
        <v>11.156000000000001</v>
      </c>
      <c r="D271" s="32">
        <v>11.234999999999999</v>
      </c>
      <c r="E271" s="32">
        <v>9.8130000000000006</v>
      </c>
      <c r="F271" s="32">
        <v>7.7290000000000001</v>
      </c>
      <c r="G271" s="32">
        <v>7.7140000000000004</v>
      </c>
      <c r="H271" s="32">
        <v>10.372</v>
      </c>
      <c r="I271" s="32">
        <v>9.5050000000000008</v>
      </c>
      <c r="J271" s="32">
        <v>7.3109999999999999</v>
      </c>
      <c r="K271" s="32">
        <v>8.2680000000000007</v>
      </c>
      <c r="L271" s="32">
        <v>11.315</v>
      </c>
      <c r="M271" s="32">
        <v>11.384</v>
      </c>
      <c r="N271" s="96">
        <f t="shared" si="168"/>
        <v>9.7024166666666662</v>
      </c>
      <c r="P271" s="73">
        <v>2017</v>
      </c>
      <c r="Q271" s="32">
        <v>16.724</v>
      </c>
      <c r="R271" s="32">
        <v>16.829999999999998</v>
      </c>
      <c r="S271" s="32">
        <v>17.524000000000001</v>
      </c>
      <c r="T271" s="32">
        <v>16.488</v>
      </c>
      <c r="U271" s="32">
        <v>14.946</v>
      </c>
      <c r="V271" s="32">
        <v>14.823</v>
      </c>
      <c r="W271" s="32">
        <v>17.52</v>
      </c>
      <c r="X271" s="32">
        <v>16.419</v>
      </c>
      <c r="Y271" s="32">
        <v>14.76</v>
      </c>
      <c r="Z271" s="32">
        <v>15.305999999999999</v>
      </c>
      <c r="AA271" s="32">
        <v>17.562999999999999</v>
      </c>
      <c r="AB271" s="32">
        <v>17.190000000000001</v>
      </c>
      <c r="AC271" s="96">
        <f t="shared" si="169"/>
        <v>16.341083333333334</v>
      </c>
    </row>
    <row r="272" spans="1:29" x14ac:dyDescent="0.25">
      <c r="A272" s="2">
        <v>2018</v>
      </c>
      <c r="B272" s="32">
        <v>11.451000000000001</v>
      </c>
      <c r="C272" s="32">
        <v>11.273999999999999</v>
      </c>
      <c r="D272" s="32">
        <v>11.301</v>
      </c>
      <c r="E272" s="32">
        <v>9.3480000000000008</v>
      </c>
      <c r="F272" s="32">
        <v>8.2690000000000001</v>
      </c>
      <c r="G272" s="32">
        <v>8.8650000000000002</v>
      </c>
      <c r="H272" s="32">
        <v>9.9510000000000005</v>
      </c>
      <c r="I272" s="32">
        <v>9.2569999999999997</v>
      </c>
      <c r="J272" s="32">
        <v>8.2799999999999994</v>
      </c>
      <c r="K272" s="32">
        <v>8.4320000000000004</v>
      </c>
      <c r="L272" s="32">
        <v>9.3759999999999994</v>
      </c>
      <c r="M272" s="32">
        <v>9.6110000000000007</v>
      </c>
      <c r="N272" s="96">
        <f t="shared" si="168"/>
        <v>9.6179166666666678</v>
      </c>
      <c r="P272" s="73">
        <v>2018</v>
      </c>
      <c r="Q272" s="32">
        <v>17.396000000000001</v>
      </c>
      <c r="R272" s="32">
        <v>17</v>
      </c>
      <c r="S272" s="32">
        <v>16.966000000000001</v>
      </c>
      <c r="T272" s="32">
        <v>15.288</v>
      </c>
      <c r="U272" s="32">
        <v>15.273999999999999</v>
      </c>
      <c r="V272" s="32">
        <v>15.145</v>
      </c>
      <c r="W272" s="32">
        <v>15.891</v>
      </c>
      <c r="X272" s="32">
        <v>15.574</v>
      </c>
      <c r="Y272" s="32">
        <v>14.231</v>
      </c>
      <c r="Z272" s="32">
        <v>15.898</v>
      </c>
      <c r="AA272" s="32">
        <v>15.276</v>
      </c>
      <c r="AB272" s="32">
        <v>14.76</v>
      </c>
      <c r="AC272" s="96">
        <f t="shared" si="169"/>
        <v>15.724916666666667</v>
      </c>
    </row>
    <row r="273" spans="1:29" x14ac:dyDescent="0.25">
      <c r="A273" s="2">
        <v>2019</v>
      </c>
      <c r="B273" s="32">
        <v>11.201000000000001</v>
      </c>
      <c r="C273" s="32">
        <v>10.696999999999999</v>
      </c>
      <c r="D273" s="32">
        <v>10.987</v>
      </c>
      <c r="E273" s="32">
        <v>9.327</v>
      </c>
      <c r="F273" s="32">
        <v>7.2039999999999997</v>
      </c>
      <c r="G273" s="32">
        <v>7.702</v>
      </c>
      <c r="H273" s="32">
        <v>8.5609999999999999</v>
      </c>
      <c r="I273" s="32">
        <v>7.875</v>
      </c>
      <c r="J273" s="32">
        <v>8.0350000000000001</v>
      </c>
      <c r="K273" s="32">
        <v>7.0350000000000001</v>
      </c>
      <c r="L273" s="32">
        <v>8.8260000000000005</v>
      </c>
      <c r="M273" s="32">
        <v>9.1790000000000003</v>
      </c>
      <c r="N273" s="96">
        <f t="shared" si="168"/>
        <v>8.8857499999999998</v>
      </c>
      <c r="P273" s="73">
        <v>2019</v>
      </c>
      <c r="Q273" s="32">
        <v>16.63</v>
      </c>
      <c r="R273" s="32">
        <v>16.739999999999998</v>
      </c>
      <c r="S273" s="32">
        <v>17.036000000000001</v>
      </c>
      <c r="T273" s="32">
        <v>15.06</v>
      </c>
      <c r="U273" s="32">
        <v>13.622</v>
      </c>
      <c r="V273" s="32">
        <v>14.268000000000001</v>
      </c>
      <c r="W273" s="32">
        <v>13.935</v>
      </c>
      <c r="X273" s="32">
        <v>14.33</v>
      </c>
      <c r="Y273" s="32">
        <v>14.375999999999999</v>
      </c>
      <c r="Z273" s="32">
        <v>13.738</v>
      </c>
      <c r="AA273" s="32">
        <v>14.016</v>
      </c>
      <c r="AB273" s="32">
        <v>14.563000000000001</v>
      </c>
      <c r="AC273" s="96">
        <f t="shared" si="169"/>
        <v>14.859499999999997</v>
      </c>
    </row>
    <row r="274" spans="1:29" x14ac:dyDescent="0.25">
      <c r="A274" s="2">
        <v>2020</v>
      </c>
      <c r="B274" s="32">
        <v>8.7940000000000005</v>
      </c>
      <c r="C274" s="32">
        <v>10.009</v>
      </c>
      <c r="D274" s="32">
        <v>9.7810000000000006</v>
      </c>
      <c r="E274" s="32">
        <v>7.7039999999999997</v>
      </c>
      <c r="F274" s="32">
        <v>7.0430000000000001</v>
      </c>
      <c r="G274" s="32">
        <v>6.2919999999999998</v>
      </c>
      <c r="H274" s="32">
        <v>6.9059999999999997</v>
      </c>
      <c r="I274" s="32">
        <v>6.4290000000000003</v>
      </c>
      <c r="J274" s="32">
        <v>5.9950000000000001</v>
      </c>
      <c r="K274" s="32">
        <v>6.3209999999999997</v>
      </c>
      <c r="L274" s="32">
        <v>7.3170000000000002</v>
      </c>
      <c r="M274" s="32">
        <v>8.1660000000000004</v>
      </c>
      <c r="N274" s="96">
        <f t="shared" si="168"/>
        <v>7.563083333333334</v>
      </c>
      <c r="P274" s="73">
        <v>2020</v>
      </c>
      <c r="Q274" s="32">
        <v>13.297000000000001</v>
      </c>
      <c r="R274" s="32">
        <v>15.007999999999999</v>
      </c>
      <c r="S274" s="32">
        <v>15.340999999999999</v>
      </c>
      <c r="T274" s="32">
        <v>12.84</v>
      </c>
      <c r="U274" s="32">
        <v>12.983000000000001</v>
      </c>
      <c r="V274" s="32">
        <v>12.444000000000001</v>
      </c>
      <c r="W274" s="32">
        <v>11.601000000000001</v>
      </c>
      <c r="X274" s="32">
        <v>11.439</v>
      </c>
      <c r="Y274" s="32">
        <v>12.875999999999999</v>
      </c>
      <c r="Z274" s="32">
        <v>12.994999999999999</v>
      </c>
      <c r="AA274" s="32">
        <v>14.064</v>
      </c>
      <c r="AB274" s="32">
        <v>12.436999999999999</v>
      </c>
      <c r="AC274" s="96">
        <f t="shared" si="169"/>
        <v>13.110416666666667</v>
      </c>
    </row>
    <row r="276" spans="1:29" x14ac:dyDescent="0.25">
      <c r="A276" s="25" t="s">
        <v>96</v>
      </c>
      <c r="B276" s="32">
        <f t="shared" ref="B276:N276" si="170">AVERAGE(B256:B274)</f>
        <v>14.287374999999999</v>
      </c>
      <c r="C276" s="32">
        <f t="shared" si="170"/>
        <v>14.898352941176469</v>
      </c>
      <c r="D276" s="32">
        <f t="shared" si="170"/>
        <v>15.175352941176467</v>
      </c>
      <c r="E276" s="32">
        <f t="shared" si="170"/>
        <v>12.262</v>
      </c>
      <c r="F276" s="32">
        <f t="shared" si="170"/>
        <v>9.2921250000000004</v>
      </c>
      <c r="G276" s="32">
        <f t="shared" si="170"/>
        <v>8.3337777777777777</v>
      </c>
      <c r="H276" s="32">
        <f t="shared" si="170"/>
        <v>9.5381111111111139</v>
      </c>
      <c r="I276" s="32">
        <f t="shared" si="170"/>
        <v>8.5875555555555554</v>
      </c>
      <c r="J276" s="32">
        <f t="shared" si="170"/>
        <v>7.9751578947368431</v>
      </c>
      <c r="K276" s="32">
        <f t="shared" si="170"/>
        <v>7.501882352941176</v>
      </c>
      <c r="L276" s="32">
        <f t="shared" si="170"/>
        <v>10.235235294117647</v>
      </c>
      <c r="M276" s="32">
        <f t="shared" si="170"/>
        <v>11.45470588235294</v>
      </c>
      <c r="N276" s="96">
        <f t="shared" si="170"/>
        <v>10.322335664335666</v>
      </c>
      <c r="P276" s="97" t="s">
        <v>96</v>
      </c>
      <c r="Q276" s="32">
        <f t="shared" ref="Q276:AC276" si="171">AVERAGE(Q256:Q274)</f>
        <v>30.024437500000001</v>
      </c>
      <c r="R276" s="32">
        <f t="shared" si="171"/>
        <v>30.761117647058821</v>
      </c>
      <c r="S276" s="32">
        <f t="shared" si="171"/>
        <v>31.345352941176468</v>
      </c>
      <c r="T276" s="32">
        <f t="shared" si="171"/>
        <v>27.720588235294116</v>
      </c>
      <c r="U276" s="32">
        <f t="shared" si="171"/>
        <v>23.194687500000008</v>
      </c>
      <c r="V276" s="32">
        <f t="shared" si="171"/>
        <v>22.228777777777772</v>
      </c>
      <c r="W276" s="32">
        <f t="shared" si="171"/>
        <v>23.18622222222222</v>
      </c>
      <c r="X276" s="32">
        <f t="shared" si="171"/>
        <v>22.287611111111108</v>
      </c>
      <c r="Y276" s="32">
        <f t="shared" si="171"/>
        <v>22.605210526315787</v>
      </c>
      <c r="Z276" s="32">
        <f t="shared" si="171"/>
        <v>21.383529411764705</v>
      </c>
      <c r="AA276" s="32">
        <f t="shared" si="171"/>
        <v>23.684058823529408</v>
      </c>
      <c r="AB276" s="32">
        <f t="shared" si="171"/>
        <v>25.662764705882349</v>
      </c>
      <c r="AC276" s="96">
        <f t="shared" si="171"/>
        <v>24.026079836829833</v>
      </c>
    </row>
    <row r="277" spans="1:29" x14ac:dyDescent="0.25">
      <c r="A277" s="25" t="s">
        <v>97</v>
      </c>
      <c r="B277" s="32">
        <f t="shared" ref="B277:N277" si="172">STDEV(B256:B274)</f>
        <v>2.8603978948158102</v>
      </c>
      <c r="C277" s="32">
        <f t="shared" si="172"/>
        <v>3.2632390339426638</v>
      </c>
      <c r="D277" s="32">
        <f t="shared" si="172"/>
        <v>3.7749035905102541</v>
      </c>
      <c r="E277" s="32">
        <f t="shared" si="172"/>
        <v>3.0548627628749552</v>
      </c>
      <c r="F277" s="32">
        <f t="shared" si="172"/>
        <v>2.2452435020133859</v>
      </c>
      <c r="G277" s="32">
        <f t="shared" si="172"/>
        <v>1.5472500294376308</v>
      </c>
      <c r="H277" s="32">
        <f t="shared" si="172"/>
        <v>2.1494907437614872</v>
      </c>
      <c r="I277" s="32">
        <f t="shared" si="172"/>
        <v>2.6240642527602809</v>
      </c>
      <c r="J277" s="32">
        <f t="shared" si="172"/>
        <v>2.4070859575464927</v>
      </c>
      <c r="K277" s="32">
        <f t="shared" si="172"/>
        <v>1.4114697518169197</v>
      </c>
      <c r="L277" s="32">
        <f t="shared" si="172"/>
        <v>1.6160375355097707</v>
      </c>
      <c r="M277" s="32">
        <f t="shared" si="172"/>
        <v>2.2758885562760405</v>
      </c>
      <c r="N277" s="96">
        <f t="shared" si="172"/>
        <v>1.7133465375733925</v>
      </c>
      <c r="P277" s="97" t="s">
        <v>97</v>
      </c>
      <c r="Q277" s="32">
        <f t="shared" ref="Q277:AC277" si="173">STDEV(Q256:Q274)</f>
        <v>10.134541732568207</v>
      </c>
      <c r="R277" s="32">
        <f t="shared" si="173"/>
        <v>11.080091447514956</v>
      </c>
      <c r="S277" s="32">
        <f t="shared" si="173"/>
        <v>11.603153121787498</v>
      </c>
      <c r="T277" s="32">
        <f t="shared" si="173"/>
        <v>9.9003972083120431</v>
      </c>
      <c r="U277" s="32">
        <f t="shared" si="173"/>
        <v>6.7787777730084287</v>
      </c>
      <c r="V277" s="32">
        <f t="shared" si="173"/>
        <v>5.4166610678704421</v>
      </c>
      <c r="W277" s="32">
        <f t="shared" si="173"/>
        <v>6.6444360408279532</v>
      </c>
      <c r="X277" s="32">
        <f t="shared" si="173"/>
        <v>6.2735618003968723</v>
      </c>
      <c r="Y277" s="32">
        <f t="shared" si="173"/>
        <v>6.2164870982014593</v>
      </c>
      <c r="Z277" s="32">
        <f t="shared" si="173"/>
        <v>5.5937452918153072</v>
      </c>
      <c r="AA277" s="32">
        <f t="shared" si="173"/>
        <v>6.7361602051037561</v>
      </c>
      <c r="AB277" s="32">
        <f t="shared" si="173"/>
        <v>8.5867700310522359</v>
      </c>
      <c r="AC277" s="96">
        <f t="shared" si="173"/>
        <v>7.6169545741379761</v>
      </c>
    </row>
    <row r="278" spans="1:29" x14ac:dyDescent="0.25">
      <c r="A278" s="25" t="s">
        <v>98</v>
      </c>
      <c r="B278" s="32">
        <f t="shared" ref="B278:N278" si="174">B277/B276*100</f>
        <v>20.020457885481484</v>
      </c>
      <c r="C278" s="32">
        <f t="shared" si="174"/>
        <v>21.903354329347614</v>
      </c>
      <c r="D278" s="32">
        <f t="shared" si="174"/>
        <v>24.875227648033903</v>
      </c>
      <c r="E278" s="32">
        <f t="shared" si="174"/>
        <v>24.913250390433493</v>
      </c>
      <c r="F278" s="32">
        <f t="shared" si="174"/>
        <v>24.162863736910403</v>
      </c>
      <c r="G278" s="32">
        <f t="shared" si="174"/>
        <v>18.566010166042716</v>
      </c>
      <c r="H278" s="32">
        <f t="shared" si="174"/>
        <v>22.535811532510955</v>
      </c>
      <c r="I278" s="32">
        <f t="shared" si="174"/>
        <v>30.556591288223949</v>
      </c>
      <c r="J278" s="32">
        <f t="shared" si="174"/>
        <v>30.182298448724566</v>
      </c>
      <c r="K278" s="32">
        <f t="shared" si="174"/>
        <v>18.814874526305271</v>
      </c>
      <c r="L278" s="32">
        <f t="shared" si="174"/>
        <v>15.788963214539223</v>
      </c>
      <c r="M278" s="32">
        <f t="shared" si="174"/>
        <v>19.868590076871921</v>
      </c>
      <c r="N278" s="96">
        <f t="shared" si="174"/>
        <v>16.598438505474249</v>
      </c>
      <c r="P278" s="97" t="s">
        <v>98</v>
      </c>
      <c r="Q278" s="32">
        <f t="shared" ref="Q278:AC278" si="175">Q277/Q276*100</f>
        <v>33.754310076810626</v>
      </c>
      <c r="R278" s="32">
        <f t="shared" si="175"/>
        <v>36.019794776781666</v>
      </c>
      <c r="S278" s="32">
        <f t="shared" si="175"/>
        <v>37.017139808769379</v>
      </c>
      <c r="T278" s="32">
        <f t="shared" si="175"/>
        <v>35.714960751470507</v>
      </c>
      <c r="U278" s="32">
        <f t="shared" si="175"/>
        <v>29.225561987021496</v>
      </c>
      <c r="V278" s="32">
        <f t="shared" si="175"/>
        <v>24.367786308456001</v>
      </c>
      <c r="W278" s="32">
        <f t="shared" si="175"/>
        <v>28.656828944129458</v>
      </c>
      <c r="X278" s="32">
        <f t="shared" si="175"/>
        <v>28.148202017349877</v>
      </c>
      <c r="Y278" s="32">
        <f t="shared" si="175"/>
        <v>27.500239783056013</v>
      </c>
      <c r="Z278" s="32">
        <f t="shared" si="175"/>
        <v>26.159130160888044</v>
      </c>
      <c r="AA278" s="32">
        <f t="shared" si="175"/>
        <v>28.441747486337015</v>
      </c>
      <c r="AB278" s="32">
        <f t="shared" si="175"/>
        <v>33.46003491620683</v>
      </c>
      <c r="AC278" s="96">
        <f t="shared" si="175"/>
        <v>31.702860499372292</v>
      </c>
    </row>
    <row r="279" spans="1:29" x14ac:dyDescent="0.25">
      <c r="A279" s="25" t="s">
        <v>99</v>
      </c>
      <c r="B279" s="32">
        <f t="shared" ref="B279:N279" si="176">MIN(B256:B274)</f>
        <v>8.7940000000000005</v>
      </c>
      <c r="C279" s="32">
        <f t="shared" si="176"/>
        <v>10.009</v>
      </c>
      <c r="D279" s="32">
        <f t="shared" si="176"/>
        <v>9.7810000000000006</v>
      </c>
      <c r="E279" s="32">
        <f t="shared" si="176"/>
        <v>7.7</v>
      </c>
      <c r="F279" s="32">
        <f t="shared" si="176"/>
        <v>6.2</v>
      </c>
      <c r="G279" s="32">
        <f t="shared" si="176"/>
        <v>5.9</v>
      </c>
      <c r="H279" s="32">
        <f t="shared" si="176"/>
        <v>5.6</v>
      </c>
      <c r="I279" s="32">
        <f t="shared" si="176"/>
        <v>4.7</v>
      </c>
      <c r="J279" s="32">
        <f t="shared" si="176"/>
        <v>4.2</v>
      </c>
      <c r="K279" s="32">
        <f t="shared" si="176"/>
        <v>4.7</v>
      </c>
      <c r="L279" s="32">
        <f t="shared" si="176"/>
        <v>7.3170000000000002</v>
      </c>
      <c r="M279" s="32">
        <f t="shared" si="176"/>
        <v>7.8</v>
      </c>
      <c r="N279" s="96">
        <f t="shared" si="176"/>
        <v>7.563083333333334</v>
      </c>
      <c r="P279" s="97" t="s">
        <v>99</v>
      </c>
      <c r="Q279" s="32">
        <f t="shared" ref="Q279:AC279" si="177">MIN(Q256:Q274)</f>
        <v>13.297000000000001</v>
      </c>
      <c r="R279" s="32">
        <f t="shared" si="177"/>
        <v>15.007999999999999</v>
      </c>
      <c r="S279" s="32">
        <f t="shared" si="177"/>
        <v>15.340999999999999</v>
      </c>
      <c r="T279" s="32">
        <f t="shared" si="177"/>
        <v>12.84</v>
      </c>
      <c r="U279" s="32">
        <f t="shared" si="177"/>
        <v>12.983000000000001</v>
      </c>
      <c r="V279" s="32">
        <f t="shared" si="177"/>
        <v>12.444000000000001</v>
      </c>
      <c r="W279" s="32">
        <f t="shared" si="177"/>
        <v>11.601000000000001</v>
      </c>
      <c r="X279" s="32">
        <f t="shared" si="177"/>
        <v>11.439</v>
      </c>
      <c r="Y279" s="32">
        <f t="shared" si="177"/>
        <v>12.875999999999999</v>
      </c>
      <c r="Z279" s="32">
        <f t="shared" si="177"/>
        <v>12.994999999999999</v>
      </c>
      <c r="AA279" s="32">
        <f t="shared" si="177"/>
        <v>14.016</v>
      </c>
      <c r="AB279" s="32">
        <f t="shared" si="177"/>
        <v>12.436999999999999</v>
      </c>
      <c r="AC279" s="96">
        <f t="shared" si="177"/>
        <v>13.110416666666667</v>
      </c>
    </row>
    <row r="280" spans="1:29" x14ac:dyDescent="0.25">
      <c r="A280" s="25" t="s">
        <v>100</v>
      </c>
      <c r="B280" s="32">
        <f t="shared" ref="B280:N280" si="178">MAX(B256:B274)</f>
        <v>18.7</v>
      </c>
      <c r="C280" s="32">
        <f t="shared" si="178"/>
        <v>20.8</v>
      </c>
      <c r="D280" s="32">
        <f t="shared" si="178"/>
        <v>21.7</v>
      </c>
      <c r="E280" s="32">
        <f t="shared" si="178"/>
        <v>18</v>
      </c>
      <c r="F280" s="32">
        <f t="shared" si="178"/>
        <v>14.3</v>
      </c>
      <c r="G280" s="32">
        <f t="shared" si="178"/>
        <v>11.6</v>
      </c>
      <c r="H280" s="32">
        <f t="shared" si="178"/>
        <v>12.3</v>
      </c>
      <c r="I280" s="32">
        <f t="shared" si="178"/>
        <v>13.2</v>
      </c>
      <c r="J280" s="32">
        <f t="shared" si="178"/>
        <v>13.6</v>
      </c>
      <c r="K280" s="32">
        <f t="shared" si="178"/>
        <v>9.8000000000000007</v>
      </c>
      <c r="L280" s="32">
        <f t="shared" si="178"/>
        <v>12.4</v>
      </c>
      <c r="M280" s="32">
        <f t="shared" si="178"/>
        <v>14.7</v>
      </c>
      <c r="N280" s="96">
        <f t="shared" si="178"/>
        <v>13.641666666666666</v>
      </c>
      <c r="P280" s="97" t="s">
        <v>100</v>
      </c>
      <c r="Q280" s="32">
        <f t="shared" ref="Q280:AC280" si="179">MAX(Q256:Q274)</f>
        <v>39.5</v>
      </c>
      <c r="R280" s="32">
        <f t="shared" si="179"/>
        <v>45.9</v>
      </c>
      <c r="S280" s="32">
        <f t="shared" si="179"/>
        <v>45.4</v>
      </c>
      <c r="T280" s="32">
        <f t="shared" si="179"/>
        <v>43.1</v>
      </c>
      <c r="U280" s="32">
        <f t="shared" si="179"/>
        <v>32.5</v>
      </c>
      <c r="V280" s="32">
        <f t="shared" si="179"/>
        <v>30.8</v>
      </c>
      <c r="W280" s="32">
        <f t="shared" si="179"/>
        <v>33.6</v>
      </c>
      <c r="X280" s="32">
        <f t="shared" si="179"/>
        <v>32.200000000000003</v>
      </c>
      <c r="Y280" s="32">
        <f t="shared" si="179"/>
        <v>33.799999999999997</v>
      </c>
      <c r="Z280" s="32">
        <f t="shared" si="179"/>
        <v>29.8</v>
      </c>
      <c r="AA280" s="32">
        <f t="shared" si="179"/>
        <v>31.4</v>
      </c>
      <c r="AB280" s="32">
        <f t="shared" si="179"/>
        <v>37.299999999999997</v>
      </c>
      <c r="AC280" s="96">
        <f t="shared" si="179"/>
        <v>33.616666666666674</v>
      </c>
    </row>
    <row r="281" spans="1:29" x14ac:dyDescent="0.25">
      <c r="A281" s="25" t="s">
        <v>101</v>
      </c>
      <c r="B281" s="32">
        <f t="shared" ref="B281:N281" si="180">QUARTILE(B256:B274,1)</f>
        <v>11.919</v>
      </c>
      <c r="C281" s="32">
        <f t="shared" si="180"/>
        <v>11.6</v>
      </c>
      <c r="D281" s="32">
        <f t="shared" si="180"/>
        <v>11.608000000000001</v>
      </c>
      <c r="E281" s="32">
        <f t="shared" si="180"/>
        <v>9.8130000000000006</v>
      </c>
      <c r="F281" s="32">
        <f t="shared" si="180"/>
        <v>7.5977499999999996</v>
      </c>
      <c r="G281" s="32">
        <f t="shared" si="180"/>
        <v>7.25</v>
      </c>
      <c r="H281" s="32">
        <f t="shared" si="180"/>
        <v>7.5402500000000003</v>
      </c>
      <c r="I281" s="32">
        <f t="shared" si="180"/>
        <v>5.9272499999999999</v>
      </c>
      <c r="J281" s="32">
        <f t="shared" si="180"/>
        <v>6.1974999999999998</v>
      </c>
      <c r="K281" s="32">
        <f t="shared" si="180"/>
        <v>6.7</v>
      </c>
      <c r="L281" s="32">
        <f t="shared" si="180"/>
        <v>8.9009999999999998</v>
      </c>
      <c r="M281" s="32">
        <f t="shared" si="180"/>
        <v>9.6110000000000007</v>
      </c>
      <c r="N281" s="96">
        <f t="shared" si="180"/>
        <v>9.6179166666666678</v>
      </c>
      <c r="P281" s="97" t="s">
        <v>101</v>
      </c>
      <c r="Q281" s="32">
        <f t="shared" ref="Q281:AC281" si="181">QUARTILE(Q256:Q274,1)</f>
        <v>18.084499999999998</v>
      </c>
      <c r="R281" s="32">
        <f t="shared" si="181"/>
        <v>19.079999999999998</v>
      </c>
      <c r="S281" s="32">
        <f t="shared" si="181"/>
        <v>18.43</v>
      </c>
      <c r="T281" s="32">
        <f t="shared" si="181"/>
        <v>18</v>
      </c>
      <c r="U281" s="32">
        <f t="shared" si="181"/>
        <v>17.4895</v>
      </c>
      <c r="V281" s="32">
        <f t="shared" si="181"/>
        <v>17.646000000000001</v>
      </c>
      <c r="W281" s="32">
        <f t="shared" si="181"/>
        <v>17.883749999999999</v>
      </c>
      <c r="X281" s="32">
        <f t="shared" si="181"/>
        <v>17.251249999999999</v>
      </c>
      <c r="Y281" s="32">
        <f t="shared" si="181"/>
        <v>17.777999999999999</v>
      </c>
      <c r="Z281" s="32">
        <f t="shared" si="181"/>
        <v>15.898</v>
      </c>
      <c r="AA281" s="32">
        <f t="shared" si="181"/>
        <v>17.562999999999999</v>
      </c>
      <c r="AB281" s="32">
        <f t="shared" si="181"/>
        <v>17.082999999999998</v>
      </c>
      <c r="AC281" s="96">
        <f t="shared" si="181"/>
        <v>16.341083333333334</v>
      </c>
    </row>
    <row r="282" spans="1:29" x14ac:dyDescent="0.25">
      <c r="A282" s="25" t="s">
        <v>102</v>
      </c>
      <c r="B282" s="32">
        <f t="shared" ref="B282:N282" si="182">QUARTILE(B256:B274,2)</f>
        <v>14.574999999999999</v>
      </c>
      <c r="C282" s="32">
        <f t="shared" si="182"/>
        <v>15.29</v>
      </c>
      <c r="D282" s="32">
        <f t="shared" si="182"/>
        <v>15.3</v>
      </c>
      <c r="E282" s="32">
        <f t="shared" si="182"/>
        <v>11.367000000000001</v>
      </c>
      <c r="F282" s="32">
        <f t="shared" si="182"/>
        <v>8.5845000000000002</v>
      </c>
      <c r="G282" s="32">
        <f t="shared" si="182"/>
        <v>8.0070000000000014</v>
      </c>
      <c r="H282" s="32">
        <f t="shared" si="182"/>
        <v>9.9254999999999995</v>
      </c>
      <c r="I282" s="32">
        <f t="shared" si="182"/>
        <v>8.9284999999999997</v>
      </c>
      <c r="J282" s="32">
        <f t="shared" si="182"/>
        <v>7.9</v>
      </c>
      <c r="K282" s="32">
        <f t="shared" si="182"/>
        <v>7.7</v>
      </c>
      <c r="L282" s="32">
        <f t="shared" si="182"/>
        <v>10.474</v>
      </c>
      <c r="M282" s="32">
        <f t="shared" si="182"/>
        <v>11.6</v>
      </c>
      <c r="N282" s="96">
        <f t="shared" si="182"/>
        <v>10.416666666666666</v>
      </c>
      <c r="P282" s="97" t="s">
        <v>102</v>
      </c>
      <c r="Q282" s="32">
        <f t="shared" ref="Q282:AC282" si="183">QUARTILE(Q256:Q274,2)</f>
        <v>35.814999999999998</v>
      </c>
      <c r="R282" s="32">
        <f t="shared" si="183"/>
        <v>37</v>
      </c>
      <c r="S282" s="32">
        <f t="shared" si="183"/>
        <v>37.1</v>
      </c>
      <c r="T282" s="32">
        <f t="shared" si="183"/>
        <v>30.7</v>
      </c>
      <c r="U282" s="32">
        <f t="shared" si="183"/>
        <v>25.15</v>
      </c>
      <c r="V282" s="32">
        <f t="shared" si="183"/>
        <v>24.6</v>
      </c>
      <c r="W282" s="32">
        <f t="shared" si="183"/>
        <v>22.9</v>
      </c>
      <c r="X282" s="32">
        <f t="shared" si="183"/>
        <v>22.630000000000003</v>
      </c>
      <c r="Y282" s="32">
        <f t="shared" si="183"/>
        <v>22.6</v>
      </c>
      <c r="Z282" s="32">
        <f t="shared" si="183"/>
        <v>23</v>
      </c>
      <c r="AA282" s="32">
        <f t="shared" si="183"/>
        <v>26.13</v>
      </c>
      <c r="AB282" s="32">
        <f t="shared" si="183"/>
        <v>30.1</v>
      </c>
      <c r="AC282" s="96">
        <f t="shared" si="183"/>
        <v>29.041666666666661</v>
      </c>
    </row>
    <row r="283" spans="1:29" x14ac:dyDescent="0.25">
      <c r="A283" s="25" t="s">
        <v>103</v>
      </c>
      <c r="B283" s="32">
        <f t="shared" ref="B283:N283" si="184">QUARTILE(B256:B274,3)</f>
        <v>16.574999999999999</v>
      </c>
      <c r="C283" s="32">
        <f t="shared" si="184"/>
        <v>16.8</v>
      </c>
      <c r="D283" s="32">
        <f t="shared" si="184"/>
        <v>18.100000000000001</v>
      </c>
      <c r="E283" s="32">
        <f t="shared" si="184"/>
        <v>14.5</v>
      </c>
      <c r="F283" s="32">
        <f t="shared" si="184"/>
        <v>10.7</v>
      </c>
      <c r="G283" s="32">
        <f t="shared" si="184"/>
        <v>9.4027500000000011</v>
      </c>
      <c r="H283" s="32">
        <f t="shared" si="184"/>
        <v>11.257999999999999</v>
      </c>
      <c r="I283" s="32">
        <f t="shared" si="184"/>
        <v>10.5</v>
      </c>
      <c r="J283" s="32">
        <f t="shared" si="184"/>
        <v>9.8000000000000007</v>
      </c>
      <c r="K283" s="32">
        <f t="shared" si="184"/>
        <v>8.4</v>
      </c>
      <c r="L283" s="32">
        <f t="shared" si="184"/>
        <v>11.5</v>
      </c>
      <c r="M283" s="32">
        <f t="shared" si="184"/>
        <v>13</v>
      </c>
      <c r="N283" s="96">
        <f t="shared" si="184"/>
        <v>11.008333333333333</v>
      </c>
      <c r="P283" s="97" t="s">
        <v>103</v>
      </c>
      <c r="Q283" s="32">
        <f t="shared" ref="Q283:AC283" si="185">QUARTILE(Q256:Q274,3)</f>
        <v>38.075000000000003</v>
      </c>
      <c r="R283" s="32">
        <f t="shared" si="185"/>
        <v>38.799999999999997</v>
      </c>
      <c r="S283" s="32">
        <f t="shared" si="185"/>
        <v>39.700000000000003</v>
      </c>
      <c r="T283" s="32">
        <f t="shared" si="185"/>
        <v>35.79</v>
      </c>
      <c r="U283" s="32">
        <f t="shared" si="185"/>
        <v>28.824999999999999</v>
      </c>
      <c r="V283" s="32">
        <f t="shared" si="185"/>
        <v>25.7</v>
      </c>
      <c r="W283" s="32">
        <f t="shared" si="185"/>
        <v>29.274999999999999</v>
      </c>
      <c r="X283" s="32">
        <f t="shared" si="185"/>
        <v>27.35</v>
      </c>
      <c r="Y283" s="32">
        <f t="shared" si="185"/>
        <v>27.25</v>
      </c>
      <c r="Z283" s="32">
        <f t="shared" si="185"/>
        <v>26.2</v>
      </c>
      <c r="AA283" s="32">
        <f t="shared" si="185"/>
        <v>29.5</v>
      </c>
      <c r="AB283" s="32">
        <f t="shared" si="185"/>
        <v>32.700000000000003</v>
      </c>
      <c r="AC283" s="96">
        <f t="shared" si="185"/>
        <v>29.824999999999999</v>
      </c>
    </row>
    <row r="286" spans="1:29" ht="18.75" x14ac:dyDescent="0.3">
      <c r="A286" s="26" t="s">
        <v>107</v>
      </c>
      <c r="P286" s="90" t="s">
        <v>107</v>
      </c>
    </row>
    <row r="287" spans="1:29" ht="15.75" x14ac:dyDescent="0.25">
      <c r="A287" s="23" t="s">
        <v>114</v>
      </c>
      <c r="N287" s="91"/>
      <c r="P287" s="92" t="s">
        <v>116</v>
      </c>
      <c r="AC287" s="91"/>
    </row>
    <row r="288" spans="1:29" ht="15.75" x14ac:dyDescent="0.25">
      <c r="A288" s="24" t="s">
        <v>14</v>
      </c>
      <c r="B288" s="93" t="s">
        <v>82</v>
      </c>
      <c r="C288" s="93" t="s">
        <v>83</v>
      </c>
      <c r="D288" s="93" t="s">
        <v>84</v>
      </c>
      <c r="E288" s="93" t="s">
        <v>85</v>
      </c>
      <c r="F288" s="93" t="s">
        <v>86</v>
      </c>
      <c r="G288" s="93" t="s">
        <v>87</v>
      </c>
      <c r="H288" s="93" t="s">
        <v>88</v>
      </c>
      <c r="I288" s="93" t="s">
        <v>89</v>
      </c>
      <c r="J288" s="93" t="s">
        <v>90</v>
      </c>
      <c r="K288" s="93" t="s">
        <v>91</v>
      </c>
      <c r="L288" s="93" t="s">
        <v>92</v>
      </c>
      <c r="M288" s="93" t="s">
        <v>93</v>
      </c>
      <c r="N288" s="94" t="s">
        <v>94</v>
      </c>
      <c r="P288" s="95" t="s">
        <v>14</v>
      </c>
      <c r="Q288" s="93" t="s">
        <v>82</v>
      </c>
      <c r="R288" s="93" t="s">
        <v>83</v>
      </c>
      <c r="S288" s="93" t="s">
        <v>84</v>
      </c>
      <c r="T288" s="93" t="s">
        <v>85</v>
      </c>
      <c r="U288" s="93" t="s">
        <v>86</v>
      </c>
      <c r="V288" s="93" t="s">
        <v>87</v>
      </c>
      <c r="W288" s="93" t="s">
        <v>88</v>
      </c>
      <c r="X288" s="93" t="s">
        <v>89</v>
      </c>
      <c r="Y288" s="93" t="s">
        <v>90</v>
      </c>
      <c r="Z288" s="93" t="s">
        <v>91</v>
      </c>
      <c r="AA288" s="93" t="s">
        <v>92</v>
      </c>
      <c r="AB288" s="93" t="s">
        <v>93</v>
      </c>
      <c r="AC288" s="94" t="s">
        <v>94</v>
      </c>
    </row>
    <row r="289" spans="1:29" x14ac:dyDescent="0.25">
      <c r="A289" s="2">
        <v>1975</v>
      </c>
      <c r="B289" s="32">
        <v>8.6</v>
      </c>
      <c r="C289" s="32">
        <v>10.4</v>
      </c>
      <c r="D289" s="32">
        <v>11</v>
      </c>
      <c r="E289" s="32">
        <v>11.5</v>
      </c>
      <c r="F289" s="32">
        <v>6.2</v>
      </c>
      <c r="G289" s="32">
        <v>5.2</v>
      </c>
      <c r="H289" s="32"/>
      <c r="I289" s="32"/>
      <c r="J289" s="32"/>
      <c r="K289" s="32"/>
      <c r="L289" s="32"/>
      <c r="M289" s="32"/>
      <c r="N289" s="96"/>
      <c r="P289" s="73">
        <v>1975</v>
      </c>
      <c r="Q289" s="32">
        <v>12.1</v>
      </c>
      <c r="R289" s="32">
        <v>12.9</v>
      </c>
      <c r="S289" s="32">
        <v>13.8</v>
      </c>
      <c r="T289" s="32">
        <v>14.6</v>
      </c>
      <c r="U289" s="32">
        <v>11.6</v>
      </c>
      <c r="V289" s="32">
        <v>8.9</v>
      </c>
      <c r="W289" s="32"/>
      <c r="X289" s="32"/>
      <c r="Y289" s="32"/>
      <c r="Z289" s="32"/>
      <c r="AA289" s="32"/>
      <c r="AB289" s="32"/>
      <c r="AC289" s="96"/>
    </row>
    <row r="290" spans="1:29" x14ac:dyDescent="0.25">
      <c r="A290" s="2">
        <v>1976</v>
      </c>
      <c r="B290" s="32">
        <v>9.3000000000000007</v>
      </c>
      <c r="C290" s="32">
        <v>10.199999999999999</v>
      </c>
      <c r="D290" s="32">
        <v>11.7</v>
      </c>
      <c r="E290" s="32">
        <v>8.6999999999999993</v>
      </c>
      <c r="F290" s="32">
        <v>7.1</v>
      </c>
      <c r="G290" s="32">
        <v>6.7</v>
      </c>
      <c r="H290" s="32">
        <v>7.6</v>
      </c>
      <c r="I290" s="32">
        <v>7.3</v>
      </c>
      <c r="J290" s="32">
        <v>5.6</v>
      </c>
      <c r="K290" s="32">
        <v>5.7</v>
      </c>
      <c r="L290" s="32">
        <v>5.2</v>
      </c>
      <c r="M290" s="32">
        <v>7</v>
      </c>
      <c r="N290" s="96">
        <f t="shared" ref="N290:N311" si="186">AVERAGE(B290:M290)</f>
        <v>7.6750000000000007</v>
      </c>
      <c r="P290" s="73">
        <v>1976</v>
      </c>
      <c r="Q290" s="32">
        <v>13.8</v>
      </c>
      <c r="R290" s="32">
        <v>15.5</v>
      </c>
      <c r="S290" s="32">
        <v>17.2</v>
      </c>
      <c r="T290" s="32">
        <v>13.1</v>
      </c>
      <c r="U290" s="32">
        <v>11.6</v>
      </c>
      <c r="V290" s="32">
        <v>11.4</v>
      </c>
      <c r="W290" s="32">
        <v>12.7</v>
      </c>
      <c r="X290" s="32">
        <v>11.7</v>
      </c>
      <c r="Y290" s="32">
        <v>10.6</v>
      </c>
      <c r="Z290" s="32">
        <v>9.4</v>
      </c>
      <c r="AA290" s="32">
        <v>10.5</v>
      </c>
      <c r="AB290" s="32">
        <v>11.7</v>
      </c>
      <c r="AC290" s="96">
        <f t="shared" ref="AC290:AC311" si="187">AVERAGE(Q290:AB290)</f>
        <v>12.433333333333332</v>
      </c>
    </row>
    <row r="291" spans="1:29" x14ac:dyDescent="0.25">
      <c r="A291" s="2">
        <v>1977</v>
      </c>
      <c r="B291" s="32">
        <v>10.3</v>
      </c>
      <c r="C291" s="32">
        <v>11</v>
      </c>
      <c r="D291" s="32">
        <v>12.1</v>
      </c>
      <c r="E291" s="32">
        <v>11.2</v>
      </c>
      <c r="F291" s="32">
        <v>6.9</v>
      </c>
      <c r="G291" s="32">
        <v>5.8</v>
      </c>
      <c r="H291" s="32">
        <v>7.7</v>
      </c>
      <c r="I291" s="32">
        <v>5.9</v>
      </c>
      <c r="J291" s="32">
        <v>6</v>
      </c>
      <c r="K291" s="32">
        <v>5.4</v>
      </c>
      <c r="L291" s="32">
        <v>5.5</v>
      </c>
      <c r="M291" s="32">
        <v>6.2</v>
      </c>
      <c r="N291" s="96">
        <f t="shared" si="186"/>
        <v>7.833333333333333</v>
      </c>
      <c r="P291" s="73">
        <v>1977</v>
      </c>
      <c r="Q291" s="32">
        <v>14.7</v>
      </c>
      <c r="R291" s="32">
        <v>15.4</v>
      </c>
      <c r="S291" s="32">
        <v>16.899999999999999</v>
      </c>
      <c r="T291" s="32">
        <v>15.9</v>
      </c>
      <c r="U291" s="32">
        <v>12.3</v>
      </c>
      <c r="V291" s="32">
        <v>10.3</v>
      </c>
      <c r="W291" s="32">
        <v>12.6</v>
      </c>
      <c r="X291" s="32">
        <v>10.7</v>
      </c>
      <c r="Y291" s="32">
        <v>10.7</v>
      </c>
      <c r="Z291" s="32">
        <v>10.4</v>
      </c>
      <c r="AA291" s="32">
        <v>10.5</v>
      </c>
      <c r="AB291" s="32">
        <v>10.7</v>
      </c>
      <c r="AC291" s="96">
        <f t="shared" si="187"/>
        <v>12.591666666666667</v>
      </c>
    </row>
    <row r="292" spans="1:29" x14ac:dyDescent="0.25">
      <c r="A292" s="2">
        <v>1978</v>
      </c>
      <c r="B292" s="32">
        <v>7.6</v>
      </c>
      <c r="C292" s="32">
        <v>9.3000000000000007</v>
      </c>
      <c r="D292" s="32">
        <v>9.6</v>
      </c>
      <c r="E292" s="32">
        <v>8.3000000000000007</v>
      </c>
      <c r="F292" s="32">
        <v>6.8</v>
      </c>
      <c r="G292" s="32">
        <v>5.8</v>
      </c>
      <c r="H292" s="32">
        <v>5.8</v>
      </c>
      <c r="I292" s="32">
        <v>5.9</v>
      </c>
      <c r="J292" s="32">
        <v>5.0999999999999996</v>
      </c>
      <c r="K292" s="32">
        <v>5.6</v>
      </c>
      <c r="L292" s="32">
        <v>5.4</v>
      </c>
      <c r="M292" s="32">
        <v>7.1</v>
      </c>
      <c r="N292" s="96">
        <f t="shared" si="186"/>
        <v>6.8583333333333316</v>
      </c>
      <c r="P292" s="73">
        <v>1978</v>
      </c>
      <c r="Q292" s="32">
        <v>12.1</v>
      </c>
      <c r="R292" s="32">
        <v>12.4</v>
      </c>
      <c r="S292" s="32">
        <v>12.9</v>
      </c>
      <c r="T292" s="32">
        <v>10.4</v>
      </c>
      <c r="U292" s="32">
        <v>8.6999999999999993</v>
      </c>
      <c r="V292" s="32">
        <v>8.5</v>
      </c>
      <c r="W292" s="32">
        <v>9.4</v>
      </c>
      <c r="X292" s="32">
        <v>8.6999999999999993</v>
      </c>
      <c r="Y292" s="32">
        <v>8.6999999999999993</v>
      </c>
      <c r="Z292" s="32">
        <v>8.1</v>
      </c>
      <c r="AA292" s="32">
        <v>8.1</v>
      </c>
      <c r="AB292" s="32">
        <v>10.3</v>
      </c>
      <c r="AC292" s="96">
        <f t="shared" si="187"/>
        <v>9.8583333333333325</v>
      </c>
    </row>
    <row r="293" spans="1:29" x14ac:dyDescent="0.25">
      <c r="A293" s="2">
        <v>1979</v>
      </c>
      <c r="B293" s="32">
        <v>8.9</v>
      </c>
      <c r="C293" s="32">
        <v>11.3</v>
      </c>
      <c r="D293" s="32">
        <v>10.8</v>
      </c>
      <c r="E293" s="32">
        <v>8.3000000000000007</v>
      </c>
      <c r="F293" s="32">
        <v>6.1</v>
      </c>
      <c r="G293" s="32">
        <v>6</v>
      </c>
      <c r="H293" s="32">
        <v>5.5</v>
      </c>
      <c r="I293" s="32">
        <v>6</v>
      </c>
      <c r="J293" s="32">
        <v>6.5</v>
      </c>
      <c r="K293" s="32">
        <v>5.0999999999999996</v>
      </c>
      <c r="L293" s="32">
        <v>5.6</v>
      </c>
      <c r="M293" s="32">
        <v>5.8</v>
      </c>
      <c r="N293" s="96">
        <f t="shared" si="186"/>
        <v>7.1583333333333323</v>
      </c>
      <c r="P293" s="73">
        <v>1979</v>
      </c>
      <c r="Q293" s="32">
        <v>11</v>
      </c>
      <c r="R293" s="32">
        <v>13.1</v>
      </c>
      <c r="S293" s="32">
        <v>14.5</v>
      </c>
      <c r="T293" s="32">
        <v>10.9</v>
      </c>
      <c r="U293" s="32">
        <v>9.4</v>
      </c>
      <c r="V293" s="32">
        <v>9.8000000000000007</v>
      </c>
      <c r="W293" s="32">
        <v>8.5</v>
      </c>
      <c r="X293" s="32">
        <v>9.6999999999999993</v>
      </c>
      <c r="Y293" s="32">
        <v>9.9</v>
      </c>
      <c r="Z293" s="32">
        <v>7.3</v>
      </c>
      <c r="AA293" s="32">
        <v>7.9</v>
      </c>
      <c r="AB293" s="32">
        <v>8</v>
      </c>
      <c r="AC293" s="96">
        <f t="shared" si="187"/>
        <v>10.000000000000002</v>
      </c>
    </row>
    <row r="294" spans="1:29" x14ac:dyDescent="0.25">
      <c r="A294" s="2">
        <v>1980</v>
      </c>
      <c r="B294" s="32">
        <v>7.1</v>
      </c>
      <c r="C294" s="32">
        <v>10.1</v>
      </c>
      <c r="D294" s="32">
        <v>11.1</v>
      </c>
      <c r="E294" s="32">
        <v>9.3000000000000007</v>
      </c>
      <c r="F294" s="32">
        <v>5.8</v>
      </c>
      <c r="G294" s="32">
        <v>6</v>
      </c>
      <c r="H294" s="32">
        <v>6.9</v>
      </c>
      <c r="I294" s="32">
        <v>4.5</v>
      </c>
      <c r="J294" s="32">
        <v>4.9000000000000004</v>
      </c>
      <c r="K294" s="32">
        <v>4.3</v>
      </c>
      <c r="L294" s="32">
        <v>5.4</v>
      </c>
      <c r="M294" s="32">
        <v>19.100000000000001</v>
      </c>
      <c r="N294" s="96">
        <f t="shared" si="186"/>
        <v>7.875</v>
      </c>
      <c r="P294" s="73">
        <v>1980</v>
      </c>
      <c r="Q294" s="32">
        <v>9.6999999999999993</v>
      </c>
      <c r="R294" s="32">
        <v>10.8</v>
      </c>
      <c r="S294" s="32">
        <v>12.4</v>
      </c>
      <c r="T294" s="32">
        <v>10.8</v>
      </c>
      <c r="U294" s="32">
        <v>8.6999999999999993</v>
      </c>
      <c r="V294" s="32">
        <v>8.5</v>
      </c>
      <c r="W294" s="32">
        <v>9.4</v>
      </c>
      <c r="X294" s="32">
        <v>8.1999999999999993</v>
      </c>
      <c r="Y294" s="32">
        <v>7.9</v>
      </c>
      <c r="Z294" s="32">
        <v>7.6</v>
      </c>
      <c r="AA294" s="32">
        <v>8.1</v>
      </c>
      <c r="AB294" s="32">
        <v>18.100000000000001</v>
      </c>
      <c r="AC294" s="96">
        <f t="shared" si="187"/>
        <v>10.016666666666667</v>
      </c>
    </row>
    <row r="295" spans="1:29" x14ac:dyDescent="0.25">
      <c r="A295" s="2">
        <v>1981</v>
      </c>
      <c r="B295" s="32">
        <v>31.2</v>
      </c>
      <c r="C295" s="32">
        <v>16.2</v>
      </c>
      <c r="D295" s="32">
        <v>7.4</v>
      </c>
      <c r="E295" s="32">
        <v>7.4</v>
      </c>
      <c r="F295" s="32">
        <v>4.3</v>
      </c>
      <c r="G295" s="32">
        <v>3.9</v>
      </c>
      <c r="H295" s="32">
        <v>4.2</v>
      </c>
      <c r="I295" s="32">
        <v>4.3</v>
      </c>
      <c r="J295" s="32">
        <v>3.1</v>
      </c>
      <c r="K295" s="32">
        <v>3.1</v>
      </c>
      <c r="L295" s="32">
        <v>4.0999999999999996</v>
      </c>
      <c r="M295" s="32">
        <v>5.9</v>
      </c>
      <c r="N295" s="96">
        <f t="shared" si="186"/>
        <v>7.9249999999999998</v>
      </c>
      <c r="P295" s="73">
        <v>1981</v>
      </c>
      <c r="Q295" s="32">
        <v>28</v>
      </c>
      <c r="R295" s="32">
        <v>17.899999999999999</v>
      </c>
      <c r="S295" s="32">
        <v>11.6</v>
      </c>
      <c r="T295" s="32">
        <v>10.7</v>
      </c>
      <c r="U295" s="32">
        <v>7.5</v>
      </c>
      <c r="V295" s="32">
        <v>7.5</v>
      </c>
      <c r="W295" s="32">
        <v>8.1</v>
      </c>
      <c r="X295" s="32">
        <v>7.8</v>
      </c>
      <c r="Y295" s="32">
        <v>7.7</v>
      </c>
      <c r="Z295" s="32">
        <v>7.2</v>
      </c>
      <c r="AA295" s="32">
        <v>13</v>
      </c>
      <c r="AB295" s="32">
        <v>19.5</v>
      </c>
      <c r="AC295" s="96">
        <f t="shared" si="187"/>
        <v>12.208333333333334</v>
      </c>
    </row>
    <row r="296" spans="1:29" x14ac:dyDescent="0.25">
      <c r="A296" s="2">
        <v>1982</v>
      </c>
      <c r="B296" s="32">
        <v>6</v>
      </c>
      <c r="C296" s="32">
        <v>8.1</v>
      </c>
      <c r="D296" s="32">
        <v>9.3000000000000007</v>
      </c>
      <c r="E296" s="32">
        <v>7.1</v>
      </c>
      <c r="F296" s="32">
        <v>5.0999999999999996</v>
      </c>
      <c r="G296" s="32">
        <v>3.8</v>
      </c>
      <c r="H296" s="32">
        <v>5.3</v>
      </c>
      <c r="I296" s="32">
        <v>6.2</v>
      </c>
      <c r="J296" s="32">
        <v>4.5999999999999996</v>
      </c>
      <c r="K296" s="32">
        <v>3.6</v>
      </c>
      <c r="L296" s="32">
        <v>5.9</v>
      </c>
      <c r="M296" s="32">
        <v>7.2</v>
      </c>
      <c r="N296" s="96">
        <f t="shared" si="186"/>
        <v>6.0166666666666666</v>
      </c>
      <c r="P296" s="73">
        <v>1982</v>
      </c>
      <c r="Q296" s="32">
        <v>13.9</v>
      </c>
      <c r="R296" s="32">
        <v>11.5</v>
      </c>
      <c r="S296" s="32">
        <v>13</v>
      </c>
      <c r="T296" s="32">
        <v>10.4</v>
      </c>
      <c r="U296" s="32">
        <v>8.5</v>
      </c>
      <c r="V296" s="32">
        <v>7</v>
      </c>
      <c r="W296" s="32">
        <v>8.6999999999999993</v>
      </c>
      <c r="X296" s="32">
        <v>9.3000000000000007</v>
      </c>
      <c r="Y296" s="32">
        <v>7.6</v>
      </c>
      <c r="Z296" s="32">
        <v>6.5</v>
      </c>
      <c r="AA296" s="32">
        <v>9</v>
      </c>
      <c r="AB296" s="32">
        <v>11</v>
      </c>
      <c r="AC296" s="96">
        <f t="shared" si="187"/>
        <v>9.6999999999999993</v>
      </c>
    </row>
    <row r="297" spans="1:29" x14ac:dyDescent="0.25">
      <c r="A297" s="2">
        <v>1984</v>
      </c>
      <c r="B297" s="32">
        <v>6.2</v>
      </c>
      <c r="C297" s="32">
        <v>6.7</v>
      </c>
      <c r="D297" s="32">
        <v>2.2999999999999998</v>
      </c>
      <c r="E297" s="32">
        <v>6.4</v>
      </c>
      <c r="F297" s="32">
        <v>4.5</v>
      </c>
      <c r="G297" s="32">
        <v>3.2</v>
      </c>
      <c r="H297" s="32">
        <v>3</v>
      </c>
      <c r="I297" s="32">
        <v>3.2</v>
      </c>
      <c r="J297" s="32">
        <v>3.5</v>
      </c>
      <c r="K297" s="32">
        <v>3.1</v>
      </c>
      <c r="L297" s="32">
        <v>3.9</v>
      </c>
      <c r="M297" s="32">
        <v>6.8</v>
      </c>
      <c r="N297" s="96">
        <f t="shared" si="186"/>
        <v>4.3999999999999995</v>
      </c>
      <c r="P297" s="73">
        <v>1984</v>
      </c>
      <c r="Q297" s="32">
        <v>11.1</v>
      </c>
      <c r="R297" s="32">
        <v>11.7</v>
      </c>
      <c r="S297" s="32">
        <v>13.1</v>
      </c>
      <c r="T297" s="32">
        <v>12.5</v>
      </c>
      <c r="U297" s="32">
        <v>10.6</v>
      </c>
      <c r="V297" s="32">
        <v>8.1</v>
      </c>
      <c r="W297" s="32">
        <v>7.9</v>
      </c>
      <c r="X297" s="32">
        <v>7.3</v>
      </c>
      <c r="Y297" s="32">
        <v>7</v>
      </c>
      <c r="Z297" s="32">
        <v>6.7</v>
      </c>
      <c r="AA297" s="32">
        <v>8.5</v>
      </c>
      <c r="AB297" s="32">
        <v>10.8</v>
      </c>
      <c r="AC297" s="96">
        <f t="shared" si="187"/>
        <v>9.6083333333333325</v>
      </c>
    </row>
    <row r="298" spans="1:29" x14ac:dyDescent="0.25">
      <c r="A298" s="2">
        <v>1985</v>
      </c>
      <c r="B298" s="32">
        <v>5.6</v>
      </c>
      <c r="C298" s="32">
        <v>6.3</v>
      </c>
      <c r="D298" s="32">
        <v>7.5</v>
      </c>
      <c r="E298" s="32">
        <v>6.6</v>
      </c>
      <c r="F298" s="32">
        <v>4.3</v>
      </c>
      <c r="G298" s="32">
        <v>3.5</v>
      </c>
      <c r="H298" s="32">
        <v>3.5</v>
      </c>
      <c r="I298" s="32">
        <v>4</v>
      </c>
      <c r="J298" s="32">
        <v>4.9000000000000004</v>
      </c>
      <c r="K298" s="32">
        <v>5.0999999999999996</v>
      </c>
      <c r="L298" s="32">
        <v>6.5</v>
      </c>
      <c r="M298" s="32">
        <v>7.3</v>
      </c>
      <c r="N298" s="96">
        <f t="shared" si="186"/>
        <v>5.4249999999999998</v>
      </c>
      <c r="P298" s="73">
        <v>1985</v>
      </c>
      <c r="Q298" s="32">
        <v>28.5</v>
      </c>
      <c r="R298" s="32">
        <v>30.2</v>
      </c>
      <c r="S298" s="32">
        <v>28.8</v>
      </c>
      <c r="T298" s="32">
        <v>26.9</v>
      </c>
      <c r="U298" s="32">
        <v>21.5</v>
      </c>
      <c r="V298" s="32">
        <v>19.7</v>
      </c>
      <c r="W298" s="32">
        <v>20.7</v>
      </c>
      <c r="X298" s="32">
        <v>20.100000000000001</v>
      </c>
      <c r="Y298" s="32">
        <v>23.3</v>
      </c>
      <c r="Z298" s="32">
        <v>22.2</v>
      </c>
      <c r="AA298" s="32">
        <v>27.2</v>
      </c>
      <c r="AB298" s="32">
        <v>29.3</v>
      </c>
      <c r="AC298" s="96">
        <f t="shared" si="187"/>
        <v>24.866666666666664</v>
      </c>
    </row>
    <row r="299" spans="1:29" x14ac:dyDescent="0.25">
      <c r="A299" s="2">
        <v>1986</v>
      </c>
      <c r="B299" s="32">
        <v>9.9</v>
      </c>
      <c r="C299" s="32">
        <v>7.6</v>
      </c>
      <c r="D299" s="32">
        <v>9.8000000000000007</v>
      </c>
      <c r="E299" s="32">
        <v>8.6</v>
      </c>
      <c r="F299" s="32">
        <v>7.2</v>
      </c>
      <c r="G299" s="32">
        <v>5.6</v>
      </c>
      <c r="H299" s="32">
        <v>7.1</v>
      </c>
      <c r="I299" s="32">
        <v>6.3</v>
      </c>
      <c r="J299" s="32">
        <v>4.8</v>
      </c>
      <c r="K299" s="32">
        <v>4.7</v>
      </c>
      <c r="L299" s="32">
        <v>5.2</v>
      </c>
      <c r="M299" s="32">
        <v>7.2</v>
      </c>
      <c r="N299" s="96">
        <f t="shared" si="186"/>
        <v>7.0000000000000009</v>
      </c>
      <c r="P299" s="73">
        <v>1986</v>
      </c>
      <c r="Q299" s="32">
        <v>33.200000000000003</v>
      </c>
      <c r="R299" s="32">
        <v>30.4</v>
      </c>
      <c r="S299" s="32">
        <v>33.5</v>
      </c>
      <c r="T299" s="32">
        <v>30.5</v>
      </c>
      <c r="U299" s="32">
        <v>28.8</v>
      </c>
      <c r="V299" s="32">
        <v>24.9</v>
      </c>
      <c r="W299" s="32">
        <v>28</v>
      </c>
      <c r="X299" s="32">
        <v>26.5</v>
      </c>
      <c r="Y299" s="32">
        <v>24.6</v>
      </c>
      <c r="Z299" s="32">
        <v>23</v>
      </c>
      <c r="AA299" s="32">
        <v>27.2</v>
      </c>
      <c r="AB299" s="32">
        <v>29.8</v>
      </c>
      <c r="AC299" s="96">
        <f t="shared" si="187"/>
        <v>28.366666666666671</v>
      </c>
    </row>
    <row r="300" spans="1:29" x14ac:dyDescent="0.25">
      <c r="A300" s="2">
        <v>1987</v>
      </c>
      <c r="B300" s="32">
        <v>9.6999999999999993</v>
      </c>
      <c r="C300" s="32">
        <v>10.199999999999999</v>
      </c>
      <c r="D300" s="32">
        <v>7.4</v>
      </c>
      <c r="E300" s="32">
        <v>9.4</v>
      </c>
      <c r="F300" s="32">
        <v>6.1</v>
      </c>
      <c r="G300" s="32">
        <v>5.0999999999999996</v>
      </c>
      <c r="H300" s="32">
        <v>5.2</v>
      </c>
      <c r="I300" s="32">
        <v>6.2</v>
      </c>
      <c r="J300" s="32">
        <v>4.3</v>
      </c>
      <c r="K300" s="32">
        <v>4.9000000000000004</v>
      </c>
      <c r="L300" s="32">
        <v>5.8</v>
      </c>
      <c r="M300" s="32">
        <v>6.4</v>
      </c>
      <c r="N300" s="96">
        <f t="shared" si="186"/>
        <v>6.7250000000000005</v>
      </c>
      <c r="P300" s="73">
        <v>1987</v>
      </c>
      <c r="Q300" s="32">
        <v>32.1</v>
      </c>
      <c r="R300" s="32">
        <v>32.700000000000003</v>
      </c>
      <c r="S300" s="32">
        <v>29.5</v>
      </c>
      <c r="T300" s="32">
        <v>31.2</v>
      </c>
      <c r="U300" s="32">
        <v>25.8</v>
      </c>
      <c r="V300" s="32">
        <v>23.7</v>
      </c>
      <c r="W300" s="32">
        <v>24.1</v>
      </c>
      <c r="X300" s="32">
        <v>26.4</v>
      </c>
      <c r="Y300" s="32">
        <v>22.7</v>
      </c>
      <c r="Z300" s="32">
        <v>23.9</v>
      </c>
      <c r="AA300" s="32">
        <v>25</v>
      </c>
      <c r="AB300" s="32">
        <v>27.6</v>
      </c>
      <c r="AC300" s="96">
        <f t="shared" si="187"/>
        <v>27.058333333333334</v>
      </c>
    </row>
    <row r="301" spans="1:29" x14ac:dyDescent="0.25">
      <c r="A301" s="2">
        <v>1988</v>
      </c>
      <c r="B301" s="32">
        <v>7.9</v>
      </c>
      <c r="C301" s="32">
        <v>9.3000000000000007</v>
      </c>
      <c r="D301" s="32">
        <v>9.4</v>
      </c>
      <c r="E301" s="32">
        <v>7.7</v>
      </c>
      <c r="F301" s="32">
        <v>5.3</v>
      </c>
      <c r="G301" s="32">
        <v>4.5999999999999996</v>
      </c>
      <c r="H301" s="32">
        <v>4.5</v>
      </c>
      <c r="I301" s="32">
        <v>4.2</v>
      </c>
      <c r="J301" s="32">
        <v>5.5</v>
      </c>
      <c r="K301" s="32">
        <v>5.8</v>
      </c>
      <c r="L301" s="32">
        <v>4.8</v>
      </c>
      <c r="M301" s="32">
        <v>5.7</v>
      </c>
      <c r="N301" s="96">
        <f t="shared" si="186"/>
        <v>6.2250000000000005</v>
      </c>
      <c r="P301" s="73">
        <v>1988</v>
      </c>
      <c r="Q301" s="32">
        <v>31.4</v>
      </c>
      <c r="R301" s="32">
        <v>32.6</v>
      </c>
      <c r="S301" s="32">
        <v>33.4</v>
      </c>
      <c r="T301" s="32">
        <v>29.8</v>
      </c>
      <c r="U301" s="32">
        <v>26.1</v>
      </c>
      <c r="V301" s="32">
        <v>23.6</v>
      </c>
      <c r="W301" s="32">
        <v>23.4</v>
      </c>
      <c r="X301" s="32">
        <v>21.5</v>
      </c>
      <c r="Y301" s="32">
        <v>24.9</v>
      </c>
      <c r="Z301" s="32">
        <v>24.9</v>
      </c>
      <c r="AA301" s="32">
        <v>23.6</v>
      </c>
      <c r="AB301" s="32">
        <v>28.3</v>
      </c>
      <c r="AC301" s="96">
        <f t="shared" si="187"/>
        <v>26.958333333333339</v>
      </c>
    </row>
    <row r="302" spans="1:29" x14ac:dyDescent="0.25">
      <c r="A302" s="2">
        <v>1989</v>
      </c>
      <c r="B302" s="32">
        <v>8.4</v>
      </c>
      <c r="C302" s="32">
        <v>10.9</v>
      </c>
      <c r="D302" s="32">
        <v>9</v>
      </c>
      <c r="E302" s="32">
        <v>10.1</v>
      </c>
      <c r="F302" s="32">
        <v>6.3</v>
      </c>
      <c r="G302" s="32">
        <v>4.3</v>
      </c>
      <c r="H302" s="32">
        <v>5.5</v>
      </c>
      <c r="I302" s="32">
        <v>4.5</v>
      </c>
      <c r="J302" s="32">
        <v>4.5999999999999996</v>
      </c>
      <c r="K302" s="32">
        <v>4.0999999999999996</v>
      </c>
      <c r="L302" s="32">
        <v>4.5999999999999996</v>
      </c>
      <c r="M302" s="32">
        <v>6.8</v>
      </c>
      <c r="N302" s="96">
        <f t="shared" si="186"/>
        <v>6.591666666666665</v>
      </c>
      <c r="P302" s="73">
        <v>1989</v>
      </c>
      <c r="Q302" s="32">
        <v>32.6</v>
      </c>
      <c r="R302" s="32">
        <v>36</v>
      </c>
      <c r="S302" s="32">
        <v>32.200000000000003</v>
      </c>
      <c r="T302" s="32">
        <v>38.4</v>
      </c>
      <c r="U302" s="32">
        <v>27.2</v>
      </c>
      <c r="V302" s="32">
        <v>22.5</v>
      </c>
      <c r="W302" s="32">
        <v>26.9</v>
      </c>
      <c r="X302" s="32">
        <v>23.6</v>
      </c>
      <c r="Y302" s="32">
        <v>23.6</v>
      </c>
      <c r="Z302" s="32">
        <v>24</v>
      </c>
      <c r="AA302" s="32">
        <v>23.2</v>
      </c>
      <c r="AB302" s="32">
        <v>30.4</v>
      </c>
      <c r="AC302" s="96">
        <f t="shared" si="187"/>
        <v>28.383333333333329</v>
      </c>
    </row>
    <row r="303" spans="1:29" x14ac:dyDescent="0.25">
      <c r="A303" s="2">
        <v>1990</v>
      </c>
      <c r="B303" s="32">
        <v>8.1</v>
      </c>
      <c r="C303" s="32">
        <v>9.3000000000000007</v>
      </c>
      <c r="D303" s="32">
        <v>9.9</v>
      </c>
      <c r="E303" s="32">
        <v>8.3000000000000007</v>
      </c>
      <c r="F303" s="32">
        <v>5.6</v>
      </c>
      <c r="G303" s="32">
        <v>5.5</v>
      </c>
      <c r="H303" s="32">
        <v>5.3</v>
      </c>
      <c r="I303" s="32">
        <v>4.8</v>
      </c>
      <c r="J303" s="32">
        <v>4.0999999999999996</v>
      </c>
      <c r="K303" s="32">
        <v>4.3</v>
      </c>
      <c r="L303" s="32">
        <v>4.8</v>
      </c>
      <c r="M303" s="32">
        <v>6.8</v>
      </c>
      <c r="N303" s="96">
        <f t="shared" si="186"/>
        <v>6.3999999999999986</v>
      </c>
      <c r="P303" s="73">
        <v>1990</v>
      </c>
      <c r="Q303" s="32">
        <v>31.8</v>
      </c>
      <c r="R303" s="32">
        <v>34.4</v>
      </c>
      <c r="S303" s="32">
        <v>35.799999999999997</v>
      </c>
      <c r="T303" s="32">
        <v>32</v>
      </c>
      <c r="U303" s="32">
        <v>26.2</v>
      </c>
      <c r="V303" s="32">
        <v>24.7</v>
      </c>
      <c r="W303" s="32">
        <v>25.8</v>
      </c>
      <c r="X303" s="32">
        <v>24.7</v>
      </c>
      <c r="Y303" s="32">
        <v>25.4</v>
      </c>
      <c r="Z303" s="32">
        <v>22.6</v>
      </c>
      <c r="AA303" s="32">
        <v>25</v>
      </c>
      <c r="AB303" s="32">
        <v>30.1</v>
      </c>
      <c r="AC303" s="96">
        <f t="shared" si="187"/>
        <v>28.208333333333332</v>
      </c>
    </row>
    <row r="304" spans="1:29" x14ac:dyDescent="0.25">
      <c r="A304" s="2">
        <v>1991</v>
      </c>
      <c r="B304" s="32">
        <v>7.8</v>
      </c>
      <c r="C304" s="32">
        <v>10.7</v>
      </c>
      <c r="D304" s="32">
        <v>8.5</v>
      </c>
      <c r="E304" s="32">
        <v>8.1999999999999993</v>
      </c>
      <c r="F304" s="32">
        <v>6.4</v>
      </c>
      <c r="G304" s="32">
        <v>5.5</v>
      </c>
      <c r="H304" s="32">
        <v>6.4</v>
      </c>
      <c r="I304" s="32">
        <v>5.9</v>
      </c>
      <c r="J304" s="32">
        <v>5.3</v>
      </c>
      <c r="K304" s="32">
        <v>4.5</v>
      </c>
      <c r="L304" s="32">
        <v>5.7</v>
      </c>
      <c r="M304" s="32">
        <v>6.8</v>
      </c>
      <c r="N304" s="96">
        <f t="shared" si="186"/>
        <v>6.8083333333333336</v>
      </c>
      <c r="P304" s="73">
        <v>1991</v>
      </c>
      <c r="Q304" s="32">
        <v>30.6</v>
      </c>
      <c r="R304" s="32">
        <v>36.5</v>
      </c>
      <c r="S304" s="32">
        <v>32.4</v>
      </c>
      <c r="T304" s="32">
        <v>32.799999999999997</v>
      </c>
      <c r="U304" s="32">
        <v>29.2</v>
      </c>
      <c r="V304" s="32">
        <v>23.5</v>
      </c>
      <c r="W304" s="32">
        <v>27.4</v>
      </c>
      <c r="X304" s="32">
        <v>25.8</v>
      </c>
      <c r="Y304" s="32">
        <v>24.9</v>
      </c>
      <c r="Z304" s="32">
        <v>22.8</v>
      </c>
      <c r="AA304" s="32">
        <v>26.4</v>
      </c>
      <c r="AB304" s="32">
        <v>31.2</v>
      </c>
      <c r="AC304" s="96">
        <f t="shared" si="187"/>
        <v>28.625</v>
      </c>
    </row>
    <row r="305" spans="1:29" x14ac:dyDescent="0.25">
      <c r="A305" s="2">
        <v>1992</v>
      </c>
      <c r="B305" s="32">
        <v>9.1999999999999993</v>
      </c>
      <c r="C305" s="32">
        <v>9.1999999999999993</v>
      </c>
      <c r="D305" s="32">
        <v>10.7</v>
      </c>
      <c r="E305" s="32">
        <v>9.1</v>
      </c>
      <c r="F305" s="32">
        <v>6.9</v>
      </c>
      <c r="G305" s="32">
        <v>4.5999999999999996</v>
      </c>
      <c r="H305" s="32">
        <v>5.0999999999999996</v>
      </c>
      <c r="I305" s="32">
        <v>5.7</v>
      </c>
      <c r="J305" s="32">
        <v>4.5999999999999996</v>
      </c>
      <c r="K305" s="32">
        <v>4.5999999999999996</v>
      </c>
      <c r="L305" s="32">
        <v>4.5999999999999996</v>
      </c>
      <c r="M305" s="32">
        <v>5.9</v>
      </c>
      <c r="N305" s="96">
        <f t="shared" si="186"/>
        <v>6.6833333333333327</v>
      </c>
      <c r="P305" s="73">
        <v>1992</v>
      </c>
      <c r="Q305" s="32">
        <v>30.6</v>
      </c>
      <c r="R305" s="32">
        <v>32.1</v>
      </c>
      <c r="S305" s="32">
        <v>34.299999999999997</v>
      </c>
      <c r="T305" s="32">
        <v>32.200000000000003</v>
      </c>
      <c r="U305" s="32">
        <v>26.6</v>
      </c>
      <c r="V305" s="32">
        <v>25.7</v>
      </c>
      <c r="W305" s="32">
        <v>26.8</v>
      </c>
      <c r="X305" s="32">
        <v>28</v>
      </c>
      <c r="Y305" s="32">
        <v>24.4</v>
      </c>
      <c r="Z305" s="32">
        <v>25.6</v>
      </c>
      <c r="AA305" s="32">
        <v>23.7</v>
      </c>
      <c r="AB305" s="32">
        <v>27.7</v>
      </c>
      <c r="AC305" s="96">
        <f t="shared" si="187"/>
        <v>28.141666666666666</v>
      </c>
    </row>
    <row r="306" spans="1:29" x14ac:dyDescent="0.25">
      <c r="A306" s="2">
        <v>1993</v>
      </c>
      <c r="B306" s="32">
        <v>7.8</v>
      </c>
      <c r="C306" s="32">
        <v>9.1999999999999993</v>
      </c>
      <c r="D306" s="32">
        <v>8.9</v>
      </c>
      <c r="E306" s="32">
        <v>6.9</v>
      </c>
      <c r="F306" s="32">
        <v>5.4</v>
      </c>
      <c r="G306" s="32">
        <v>4.5</v>
      </c>
      <c r="H306" s="32">
        <v>6.1</v>
      </c>
      <c r="I306" s="32">
        <v>5.3</v>
      </c>
      <c r="J306" s="32">
        <v>5</v>
      </c>
      <c r="K306" s="32">
        <v>4.3</v>
      </c>
      <c r="L306" s="32">
        <v>5.2</v>
      </c>
      <c r="M306" s="32">
        <v>7.3</v>
      </c>
      <c r="N306" s="96">
        <f t="shared" si="186"/>
        <v>6.3249999999999993</v>
      </c>
      <c r="P306" s="73">
        <v>1993</v>
      </c>
      <c r="Q306" s="32">
        <v>29</v>
      </c>
      <c r="R306" s="32">
        <v>31.8</v>
      </c>
      <c r="S306" s="32">
        <v>31.9</v>
      </c>
      <c r="T306" s="32">
        <v>27.2</v>
      </c>
      <c r="U306" s="32">
        <v>24.4</v>
      </c>
      <c r="V306" s="32">
        <v>23.3</v>
      </c>
      <c r="W306" s="32">
        <v>26.1</v>
      </c>
      <c r="X306" s="32">
        <v>24.7</v>
      </c>
      <c r="Y306" s="32">
        <v>25.1</v>
      </c>
      <c r="Z306" s="32">
        <v>23.2</v>
      </c>
      <c r="AA306" s="32">
        <v>26.4</v>
      </c>
      <c r="AB306" s="32">
        <v>30.4</v>
      </c>
      <c r="AC306" s="96">
        <f t="shared" si="187"/>
        <v>26.958333333333329</v>
      </c>
    </row>
    <row r="307" spans="1:29" x14ac:dyDescent="0.25">
      <c r="A307" s="2">
        <v>1994</v>
      </c>
      <c r="B307" s="32">
        <v>8.1999999999999993</v>
      </c>
      <c r="C307" s="32">
        <v>9.6999999999999993</v>
      </c>
      <c r="D307" s="32">
        <v>10</v>
      </c>
      <c r="E307" s="32">
        <v>8.8000000000000007</v>
      </c>
      <c r="F307" s="32">
        <v>6.2</v>
      </c>
      <c r="G307" s="32">
        <v>5.3</v>
      </c>
      <c r="H307" s="32">
        <v>6.3</v>
      </c>
      <c r="I307" s="32">
        <v>4.7</v>
      </c>
      <c r="J307" s="32">
        <v>5.6</v>
      </c>
      <c r="K307" s="32">
        <v>4.4000000000000004</v>
      </c>
      <c r="L307" s="32">
        <v>5</v>
      </c>
      <c r="M307" s="32">
        <v>7.1</v>
      </c>
      <c r="N307" s="96">
        <f t="shared" si="186"/>
        <v>6.7749999999999995</v>
      </c>
      <c r="P307" s="73">
        <v>1994</v>
      </c>
      <c r="Q307" s="32">
        <v>32.700000000000003</v>
      </c>
      <c r="R307" s="32">
        <v>35.200000000000003</v>
      </c>
      <c r="S307" s="32">
        <v>33.1</v>
      </c>
      <c r="T307" s="32">
        <v>33.4</v>
      </c>
      <c r="U307" s="32">
        <v>26.8</v>
      </c>
      <c r="V307" s="32">
        <v>26.6</v>
      </c>
      <c r="W307" s="32">
        <v>26.7</v>
      </c>
      <c r="X307" s="32">
        <v>24</v>
      </c>
      <c r="Y307" s="32">
        <v>27</v>
      </c>
      <c r="Z307" s="32">
        <v>22.4</v>
      </c>
      <c r="AA307" s="32">
        <v>25.3</v>
      </c>
      <c r="AB307" s="32">
        <v>29.7</v>
      </c>
      <c r="AC307" s="96">
        <f t="shared" si="187"/>
        <v>28.574999999999999</v>
      </c>
    </row>
    <row r="308" spans="1:29" x14ac:dyDescent="0.25">
      <c r="A308" s="2">
        <v>1995</v>
      </c>
      <c r="B308" s="32">
        <v>8.8000000000000007</v>
      </c>
      <c r="C308" s="32">
        <v>9.3000000000000007</v>
      </c>
      <c r="D308" s="32">
        <v>8.1</v>
      </c>
      <c r="E308" s="32">
        <v>6</v>
      </c>
      <c r="F308" s="32">
        <v>4</v>
      </c>
      <c r="G308" s="32">
        <v>4.7</v>
      </c>
      <c r="H308" s="32">
        <v>4.7</v>
      </c>
      <c r="I308" s="32">
        <v>4.8</v>
      </c>
      <c r="J308" s="32">
        <v>4.5</v>
      </c>
      <c r="K308" s="32">
        <v>5.0999999999999996</v>
      </c>
      <c r="L308" s="32">
        <v>4.5999999999999996</v>
      </c>
      <c r="M308" s="32">
        <v>4.9000000000000004</v>
      </c>
      <c r="N308" s="96">
        <f t="shared" si="186"/>
        <v>5.7916666666666679</v>
      </c>
      <c r="P308" s="73">
        <v>1995</v>
      </c>
      <c r="Q308" s="32">
        <v>32.9</v>
      </c>
      <c r="R308" s="32">
        <v>32.200000000000003</v>
      </c>
      <c r="S308" s="32">
        <v>30.5</v>
      </c>
      <c r="T308" s="32">
        <v>27.5</v>
      </c>
      <c r="U308" s="32">
        <v>22.6</v>
      </c>
      <c r="V308" s="32">
        <v>23.2</v>
      </c>
      <c r="W308" s="32">
        <v>25.1</v>
      </c>
      <c r="X308" s="32">
        <v>24.3</v>
      </c>
      <c r="Y308" s="32">
        <v>24.2</v>
      </c>
      <c r="Z308" s="32">
        <v>25.1</v>
      </c>
      <c r="AA308" s="32">
        <v>24.8</v>
      </c>
      <c r="AB308" s="32">
        <v>26.2</v>
      </c>
      <c r="AC308" s="96">
        <f t="shared" si="187"/>
        <v>26.549999999999997</v>
      </c>
    </row>
    <row r="309" spans="1:29" x14ac:dyDescent="0.25">
      <c r="A309" s="2">
        <v>1996</v>
      </c>
      <c r="B309" s="32">
        <v>7.3</v>
      </c>
      <c r="C309" s="32">
        <v>8.8000000000000007</v>
      </c>
      <c r="D309" s="32">
        <v>8.4</v>
      </c>
      <c r="E309" s="32">
        <v>7.5</v>
      </c>
      <c r="F309" s="32">
        <v>5.0999999999999996</v>
      </c>
      <c r="G309" s="32">
        <v>4.3</v>
      </c>
      <c r="H309" s="32">
        <v>4.7</v>
      </c>
      <c r="I309" s="32">
        <v>4.8</v>
      </c>
      <c r="J309" s="32">
        <v>3.9</v>
      </c>
      <c r="K309" s="32">
        <v>5.3</v>
      </c>
      <c r="L309" s="32">
        <v>5.6</v>
      </c>
      <c r="M309" s="32">
        <v>6.4</v>
      </c>
      <c r="N309" s="96">
        <f t="shared" si="186"/>
        <v>6.0083333333333329</v>
      </c>
      <c r="P309" s="73">
        <v>1996</v>
      </c>
      <c r="Q309" s="32">
        <v>30</v>
      </c>
      <c r="R309" s="32">
        <v>31.8</v>
      </c>
      <c r="S309" s="32">
        <v>31.4</v>
      </c>
      <c r="T309" s="32">
        <v>28.9</v>
      </c>
      <c r="U309" s="32">
        <v>25.3</v>
      </c>
      <c r="V309" s="32">
        <v>22.8</v>
      </c>
      <c r="W309" s="32">
        <v>25.3</v>
      </c>
      <c r="X309" s="32">
        <v>26.4</v>
      </c>
      <c r="Y309" s="32">
        <v>20.6</v>
      </c>
      <c r="Z309" s="32">
        <v>26.6</v>
      </c>
      <c r="AA309" s="32">
        <v>26.5</v>
      </c>
      <c r="AB309" s="32">
        <v>28.1</v>
      </c>
      <c r="AC309" s="96">
        <f t="shared" si="187"/>
        <v>26.975000000000005</v>
      </c>
    </row>
    <row r="310" spans="1:29" x14ac:dyDescent="0.25">
      <c r="A310" s="2">
        <v>1997</v>
      </c>
      <c r="B310" s="32">
        <v>7.3</v>
      </c>
      <c r="C310" s="32">
        <v>9.1999999999999993</v>
      </c>
      <c r="D310" s="32">
        <v>10.1</v>
      </c>
      <c r="E310" s="32">
        <v>8.5</v>
      </c>
      <c r="F310" s="32">
        <v>8</v>
      </c>
      <c r="G310" s="32">
        <v>5.4</v>
      </c>
      <c r="H310" s="32">
        <v>6.9</v>
      </c>
      <c r="I310" s="32">
        <v>6.8</v>
      </c>
      <c r="J310" s="32">
        <v>3.9</v>
      </c>
      <c r="K310" s="32">
        <v>3.5</v>
      </c>
      <c r="L310" s="32">
        <v>3.4</v>
      </c>
      <c r="M310" s="32">
        <v>7.5</v>
      </c>
      <c r="N310" s="96">
        <f t="shared" si="186"/>
        <v>6.708333333333333</v>
      </c>
      <c r="P310" s="73">
        <v>1997</v>
      </c>
      <c r="Q310" s="32">
        <v>30</v>
      </c>
      <c r="R310" s="32">
        <v>33.5</v>
      </c>
      <c r="S310" s="32">
        <v>34.700000000000003</v>
      </c>
      <c r="T310" s="32">
        <v>31.2</v>
      </c>
      <c r="U310" s="32">
        <v>29.4</v>
      </c>
      <c r="V310" s="32">
        <v>25.1</v>
      </c>
      <c r="W310" s="32">
        <v>28.7</v>
      </c>
      <c r="X310" s="32">
        <v>28.5</v>
      </c>
      <c r="Y310" s="32">
        <v>23.8</v>
      </c>
      <c r="Z310" s="32">
        <v>23.3</v>
      </c>
      <c r="AA310" s="32">
        <v>22.8</v>
      </c>
      <c r="AB310" s="32">
        <v>27.7</v>
      </c>
      <c r="AC310" s="96">
        <f t="shared" si="187"/>
        <v>28.224999999999998</v>
      </c>
    </row>
    <row r="311" spans="1:29" x14ac:dyDescent="0.25">
      <c r="A311" s="2">
        <v>1998</v>
      </c>
      <c r="B311" s="32">
        <v>9</v>
      </c>
      <c r="C311" s="32">
        <v>7.4</v>
      </c>
      <c r="D311" s="32">
        <v>9.3000000000000007</v>
      </c>
      <c r="E311" s="32">
        <v>7.6</v>
      </c>
      <c r="F311" s="32">
        <v>5.7</v>
      </c>
      <c r="G311" s="32">
        <v>4.7</v>
      </c>
      <c r="H311" s="32">
        <v>5.0999999999999996</v>
      </c>
      <c r="I311" s="32">
        <v>4.8</v>
      </c>
      <c r="J311" s="32">
        <v>4.7</v>
      </c>
      <c r="K311" s="32">
        <v>5.4</v>
      </c>
      <c r="L311" s="32">
        <v>4.0999999999999996</v>
      </c>
      <c r="M311" s="32">
        <v>4.8</v>
      </c>
      <c r="N311" s="96">
        <f t="shared" si="186"/>
        <v>6.05</v>
      </c>
      <c r="P311" s="73">
        <v>1998</v>
      </c>
      <c r="Q311" s="32">
        <v>30.3</v>
      </c>
      <c r="R311" s="32">
        <v>28.1</v>
      </c>
      <c r="S311" s="32">
        <v>31.6</v>
      </c>
      <c r="T311" s="32">
        <v>29.8</v>
      </c>
      <c r="U311" s="32">
        <v>24.7</v>
      </c>
      <c r="V311" s="32">
        <v>22.7</v>
      </c>
      <c r="W311" s="32">
        <v>24.7</v>
      </c>
      <c r="X311" s="32">
        <v>24.3</v>
      </c>
      <c r="Y311" s="32">
        <v>24.1</v>
      </c>
      <c r="Z311" s="32">
        <v>24</v>
      </c>
      <c r="AA311" s="32">
        <v>23.1</v>
      </c>
      <c r="AB311" s="32">
        <v>24.3</v>
      </c>
      <c r="AC311" s="96">
        <f t="shared" si="187"/>
        <v>25.974999999999998</v>
      </c>
    </row>
    <row r="312" spans="1:29" x14ac:dyDescent="0.25">
      <c r="A312" s="2">
        <v>1999</v>
      </c>
      <c r="B312" s="32">
        <v>6.3</v>
      </c>
      <c r="C312" s="32">
        <v>8.1999999999999993</v>
      </c>
      <c r="D312" s="32">
        <v>8.6</v>
      </c>
      <c r="E312" s="32">
        <v>7.1</v>
      </c>
      <c r="F312" s="32">
        <v>4.5999999999999996</v>
      </c>
      <c r="G312" s="32">
        <v>4.2</v>
      </c>
      <c r="H312" s="32">
        <v>4.9000000000000004</v>
      </c>
      <c r="I312" s="32">
        <v>3.9</v>
      </c>
      <c r="J312" s="32"/>
      <c r="K312" s="32"/>
      <c r="L312" s="32"/>
      <c r="M312" s="32"/>
      <c r="N312" s="96"/>
      <c r="P312" s="73">
        <v>1999</v>
      </c>
      <c r="Q312" s="32">
        <v>28.7</v>
      </c>
      <c r="R312" s="32">
        <v>30.9</v>
      </c>
      <c r="S312" s="32">
        <v>31</v>
      </c>
      <c r="T312" s="32">
        <v>29</v>
      </c>
      <c r="U312" s="32">
        <v>24.2</v>
      </c>
      <c r="V312" s="32">
        <v>24.9</v>
      </c>
      <c r="W312" s="32">
        <v>26.7</v>
      </c>
      <c r="X312" s="32">
        <v>24.6</v>
      </c>
      <c r="Y312" s="32"/>
      <c r="Z312" s="32"/>
      <c r="AA312" s="32"/>
      <c r="AB312" s="32"/>
      <c r="AC312" s="96"/>
    </row>
    <row r="313" spans="1:29" x14ac:dyDescent="0.25">
      <c r="A313" s="2">
        <v>2000</v>
      </c>
      <c r="B313" s="32">
        <v>6.8</v>
      </c>
      <c r="C313" s="32">
        <v>8.6999999999999993</v>
      </c>
      <c r="D313" s="32">
        <v>8.1</v>
      </c>
      <c r="E313" s="32">
        <v>8</v>
      </c>
      <c r="F313" s="32">
        <v>4.5999999999999996</v>
      </c>
      <c r="G313" s="32">
        <v>3.7</v>
      </c>
      <c r="H313" s="32">
        <v>4.9000000000000004</v>
      </c>
      <c r="I313" s="32">
        <v>4.3</v>
      </c>
      <c r="J313" s="32">
        <v>4</v>
      </c>
      <c r="K313" s="32">
        <v>4</v>
      </c>
      <c r="L313" s="32">
        <v>3.9</v>
      </c>
      <c r="M313" s="32">
        <v>5.2</v>
      </c>
      <c r="N313" s="96">
        <f>AVERAGE(B313:M313)</f>
        <v>5.5166666666666666</v>
      </c>
      <c r="P313" s="73">
        <v>2000</v>
      </c>
      <c r="Q313" s="32">
        <v>30.3</v>
      </c>
      <c r="R313" s="32">
        <v>32.4</v>
      </c>
      <c r="S313" s="32">
        <v>31.7</v>
      </c>
      <c r="T313" s="32">
        <v>30.6</v>
      </c>
      <c r="U313" s="32">
        <v>23.5</v>
      </c>
      <c r="V313" s="32">
        <v>22.6</v>
      </c>
      <c r="W313" s="32">
        <v>24.4</v>
      </c>
      <c r="X313" s="32">
        <v>24.1</v>
      </c>
      <c r="Y313" s="32">
        <v>21.5</v>
      </c>
      <c r="Z313" s="32">
        <v>22.8</v>
      </c>
      <c r="AA313" s="32">
        <v>22</v>
      </c>
      <c r="AB313" s="32">
        <v>24.7</v>
      </c>
      <c r="AC313" s="96">
        <f>AVERAGE(Q313:AB313)</f>
        <v>25.883333333333329</v>
      </c>
    </row>
    <row r="314" spans="1:29" x14ac:dyDescent="0.25">
      <c r="A314" s="2">
        <v>2001</v>
      </c>
      <c r="B314" s="32">
        <v>7.3</v>
      </c>
      <c r="C314" s="32">
        <v>9.5</v>
      </c>
      <c r="D314" s="32">
        <v>7.2</v>
      </c>
      <c r="E314" s="32">
        <v>8.4</v>
      </c>
      <c r="F314" s="32">
        <v>4.7</v>
      </c>
      <c r="G314" s="32">
        <v>4.5</v>
      </c>
      <c r="H314" s="32">
        <v>3.9</v>
      </c>
      <c r="I314" s="32">
        <v>3.8</v>
      </c>
      <c r="J314" s="32">
        <v>3</v>
      </c>
      <c r="K314" s="32">
        <v>3.3</v>
      </c>
      <c r="L314" s="32">
        <v>3.5</v>
      </c>
      <c r="M314" s="32">
        <v>3.4</v>
      </c>
      <c r="N314" s="96">
        <f>AVERAGE(B314:M314)</f>
        <v>5.208333333333333</v>
      </c>
      <c r="P314" s="73">
        <v>2001</v>
      </c>
      <c r="Q314" s="32">
        <v>27.4</v>
      </c>
      <c r="R314" s="32">
        <v>30.4</v>
      </c>
      <c r="S314" s="32">
        <v>26.1</v>
      </c>
      <c r="T314" s="32">
        <v>28.4</v>
      </c>
      <c r="U314" s="32">
        <v>22.8</v>
      </c>
      <c r="V314" s="32">
        <v>22.8</v>
      </c>
      <c r="W314" s="32">
        <v>22.1</v>
      </c>
      <c r="X314" s="32">
        <v>22.2</v>
      </c>
      <c r="Y314" s="32">
        <v>20.2</v>
      </c>
      <c r="Z314" s="32">
        <v>21</v>
      </c>
      <c r="AA314" s="32">
        <v>22.3</v>
      </c>
      <c r="AB314" s="32">
        <v>22</v>
      </c>
      <c r="AC314" s="96">
        <f>AVERAGE(Q314:AB314)</f>
        <v>23.974999999999998</v>
      </c>
    </row>
    <row r="315" spans="1:29" x14ac:dyDescent="0.25">
      <c r="A315" s="2">
        <v>2002</v>
      </c>
      <c r="B315" s="32">
        <v>5.8</v>
      </c>
      <c r="C315" s="32">
        <v>8.1999999999999993</v>
      </c>
      <c r="D315" s="32">
        <v>8.6999999999999993</v>
      </c>
      <c r="E315" s="32">
        <v>7.4</v>
      </c>
      <c r="F315" s="32">
        <v>6.3</v>
      </c>
      <c r="G315" s="32">
        <v>3.3</v>
      </c>
      <c r="H315" s="32">
        <v>3.8</v>
      </c>
      <c r="I315" s="32">
        <v>4.3</v>
      </c>
      <c r="J315" s="32">
        <v>3.9</v>
      </c>
      <c r="K315" s="32">
        <v>4.0999999999999996</v>
      </c>
      <c r="L315" s="32">
        <v>5.2</v>
      </c>
      <c r="M315" s="32">
        <v>5.9</v>
      </c>
      <c r="N315" s="96">
        <f>AVERAGE(B315:M315)</f>
        <v>5.5749999999999993</v>
      </c>
      <c r="P315" s="73">
        <v>2002</v>
      </c>
      <c r="Q315" s="32">
        <v>26.1</v>
      </c>
      <c r="R315" s="32">
        <v>30</v>
      </c>
      <c r="S315" s="32">
        <v>29.6</v>
      </c>
      <c r="T315" s="32">
        <v>27.9</v>
      </c>
      <c r="U315" s="32">
        <v>24.5</v>
      </c>
      <c r="V315" s="32">
        <v>20</v>
      </c>
      <c r="W315" s="32">
        <v>22.5</v>
      </c>
      <c r="X315" s="32">
        <v>22.2</v>
      </c>
      <c r="Y315" s="32">
        <v>20.399999999999999</v>
      </c>
      <c r="Z315" s="32">
        <v>23.5</v>
      </c>
      <c r="AA315" s="32">
        <v>25.3</v>
      </c>
      <c r="AB315" s="32">
        <v>25</v>
      </c>
      <c r="AC315" s="96">
        <f>AVERAGE(Q315:AB315)</f>
        <v>24.75</v>
      </c>
    </row>
    <row r="316" spans="1:29" x14ac:dyDescent="0.25">
      <c r="A316" s="2">
        <v>2003</v>
      </c>
      <c r="B316" s="32">
        <v>5</v>
      </c>
      <c r="C316" s="32">
        <v>5.6</v>
      </c>
      <c r="D316" s="32">
        <v>5.8</v>
      </c>
      <c r="E316" s="32">
        <v>5.6</v>
      </c>
      <c r="F316" s="32">
        <v>5.4</v>
      </c>
      <c r="G316" s="32">
        <v>5.7</v>
      </c>
      <c r="H316" s="32">
        <v>5.9</v>
      </c>
      <c r="I316" s="32">
        <v>5.9</v>
      </c>
      <c r="J316" s="32">
        <v>5.9</v>
      </c>
      <c r="K316" s="32">
        <v>6.3</v>
      </c>
      <c r="L316" s="32">
        <v>5.9</v>
      </c>
      <c r="M316" s="32">
        <v>5.5</v>
      </c>
      <c r="N316" s="96">
        <f>AVERAGE(B316:M316)</f>
        <v>5.708333333333333</v>
      </c>
      <c r="P316" s="73">
        <v>2003</v>
      </c>
      <c r="Q316" s="32">
        <v>30.1</v>
      </c>
      <c r="R316" s="32">
        <v>32.299999999999997</v>
      </c>
      <c r="S316" s="32">
        <v>30.9</v>
      </c>
      <c r="T316" s="32">
        <v>31.4</v>
      </c>
      <c r="U316" s="32">
        <v>31.3</v>
      </c>
      <c r="V316" s="32">
        <v>31.9</v>
      </c>
      <c r="W316" s="32">
        <v>32.4</v>
      </c>
      <c r="X316" s="32">
        <v>31.2</v>
      </c>
      <c r="Y316" s="32">
        <v>35.6</v>
      </c>
      <c r="Z316" s="32">
        <v>33.1</v>
      </c>
      <c r="AA316" s="32">
        <v>31.9</v>
      </c>
      <c r="AB316" s="32">
        <v>32</v>
      </c>
      <c r="AC316" s="96">
        <f>AVERAGE(Q316:AB316)</f>
        <v>32.008333333333333</v>
      </c>
    </row>
    <row r="317" spans="1:29" x14ac:dyDescent="0.25">
      <c r="A317" s="2">
        <v>2004</v>
      </c>
      <c r="B317" s="32">
        <v>5.0999999999999996</v>
      </c>
      <c r="C317" s="32">
        <v>5.9</v>
      </c>
      <c r="D317" s="32">
        <v>7.7</v>
      </c>
      <c r="E317" s="32">
        <v>5.5</v>
      </c>
      <c r="F317" s="32">
        <v>3.6</v>
      </c>
      <c r="G317" s="32">
        <v>2.8</v>
      </c>
      <c r="H317" s="32">
        <v>2.5</v>
      </c>
      <c r="I317" s="32">
        <v>2.4</v>
      </c>
      <c r="J317" s="32">
        <v>2.2999999999999998</v>
      </c>
      <c r="K317" s="32">
        <v>2.1</v>
      </c>
      <c r="L317" s="32">
        <v>2.2000000000000002</v>
      </c>
      <c r="M317" s="32">
        <v>4.3</v>
      </c>
      <c r="N317" s="96">
        <f>AVERAGE(B317:M317)</f>
        <v>3.8666666666666667</v>
      </c>
      <c r="P317" s="73">
        <v>2004</v>
      </c>
      <c r="Q317" s="32">
        <v>24.8</v>
      </c>
      <c r="R317" s="32">
        <v>26.6</v>
      </c>
      <c r="S317" s="32">
        <v>29.4</v>
      </c>
      <c r="T317" s="32">
        <v>24.7</v>
      </c>
      <c r="U317" s="32">
        <v>21.4</v>
      </c>
      <c r="V317" s="32">
        <v>21.4</v>
      </c>
      <c r="W317" s="32">
        <v>19</v>
      </c>
      <c r="X317" s="32">
        <v>20.6</v>
      </c>
      <c r="Y317" s="32">
        <v>19</v>
      </c>
      <c r="Z317" s="32">
        <v>19.100000000000001</v>
      </c>
      <c r="AA317" s="32">
        <v>19.100000000000001</v>
      </c>
      <c r="AB317" s="32">
        <v>23.8</v>
      </c>
      <c r="AC317" s="96">
        <f>AVERAGE(Q317:AB317)</f>
        <v>22.408333333333331</v>
      </c>
    </row>
    <row r="318" spans="1:29" x14ac:dyDescent="0.25">
      <c r="A318" s="2">
        <v>2005</v>
      </c>
      <c r="B318" s="32"/>
      <c r="C318" s="32"/>
      <c r="D318" s="32"/>
      <c r="E318" s="32">
        <v>4</v>
      </c>
      <c r="F318" s="32"/>
      <c r="G318" s="32">
        <v>3</v>
      </c>
      <c r="H318" s="32">
        <v>2.7</v>
      </c>
      <c r="I318" s="32">
        <v>2.6</v>
      </c>
      <c r="J318" s="32">
        <v>2.4</v>
      </c>
      <c r="K318" s="32">
        <v>3.2</v>
      </c>
      <c r="L318" s="32">
        <v>2.6</v>
      </c>
      <c r="M318" s="32">
        <v>3.4</v>
      </c>
      <c r="N318" s="96"/>
      <c r="P318" s="73">
        <v>2005</v>
      </c>
      <c r="Q318" s="32"/>
      <c r="R318" s="32"/>
      <c r="S318" s="32"/>
      <c r="T318" s="32">
        <v>22.2</v>
      </c>
      <c r="U318" s="32"/>
      <c r="V318" s="32">
        <v>18.8</v>
      </c>
      <c r="W318" s="32">
        <v>18.899999999999999</v>
      </c>
      <c r="X318" s="32">
        <v>19.3</v>
      </c>
      <c r="Y318" s="32">
        <v>20.2</v>
      </c>
      <c r="Z318" s="32">
        <v>19.2</v>
      </c>
      <c r="AA318" s="32">
        <v>19.600000000000001</v>
      </c>
      <c r="AB318" s="32">
        <v>21.3</v>
      </c>
      <c r="AC318" s="96"/>
    </row>
    <row r="319" spans="1:29" x14ac:dyDescent="0.25">
      <c r="A319" s="2">
        <v>2006</v>
      </c>
      <c r="B319" s="32">
        <v>5.0999999999999996</v>
      </c>
      <c r="C319" s="32">
        <v>7.1</v>
      </c>
      <c r="D319" s="32">
        <v>7.5</v>
      </c>
      <c r="E319" s="32">
        <v>4.5999999999999996</v>
      </c>
      <c r="F319" s="32">
        <v>3.9</v>
      </c>
      <c r="G319" s="32">
        <v>9.4</v>
      </c>
      <c r="H319" s="32">
        <v>7.6</v>
      </c>
      <c r="I319" s="32">
        <v>9.1999999999999993</v>
      </c>
      <c r="J319" s="32">
        <v>7.1</v>
      </c>
      <c r="K319" s="32">
        <v>9</v>
      </c>
      <c r="L319" s="32">
        <v>9.9</v>
      </c>
      <c r="M319" s="32">
        <v>11.1</v>
      </c>
      <c r="N319" s="96">
        <f t="shared" ref="N319:N333" si="188">AVERAGE(B319:M319)</f>
        <v>7.625</v>
      </c>
      <c r="P319" s="73">
        <v>2006</v>
      </c>
      <c r="Q319" s="32">
        <v>24.3</v>
      </c>
      <c r="R319" s="32">
        <v>27.2</v>
      </c>
      <c r="S319" s="32">
        <v>27.5</v>
      </c>
      <c r="T319" s="32">
        <v>23.1</v>
      </c>
      <c r="U319" s="32">
        <v>21.6</v>
      </c>
      <c r="V319" s="32">
        <v>26.4</v>
      </c>
      <c r="W319" s="32">
        <v>26.5</v>
      </c>
      <c r="X319" s="32">
        <v>30.8</v>
      </c>
      <c r="Y319" s="32">
        <v>24.5</v>
      </c>
      <c r="Z319" s="32">
        <v>29.3</v>
      </c>
      <c r="AA319" s="32">
        <v>28.4</v>
      </c>
      <c r="AB319" s="32">
        <v>29.7</v>
      </c>
      <c r="AC319" s="96">
        <f t="shared" ref="AC319:AC327" si="189">AVERAGE(Q319:AB319)</f>
        <v>26.608333333333331</v>
      </c>
    </row>
    <row r="320" spans="1:29" x14ac:dyDescent="0.25">
      <c r="A320" s="2">
        <v>2007</v>
      </c>
      <c r="B320" s="32">
        <v>12.2</v>
      </c>
      <c r="C320" s="32">
        <v>10.4</v>
      </c>
      <c r="D320" s="32">
        <v>10.6</v>
      </c>
      <c r="E320" s="32">
        <v>6.8</v>
      </c>
      <c r="F320" s="32">
        <v>5.4</v>
      </c>
      <c r="G320" s="32">
        <v>5.0999999999999996</v>
      </c>
      <c r="H320" s="32">
        <v>4.8</v>
      </c>
      <c r="I320" s="32">
        <v>5.6</v>
      </c>
      <c r="J320" s="32">
        <v>5.4</v>
      </c>
      <c r="K320" s="32">
        <v>7.5</v>
      </c>
      <c r="L320" s="32">
        <v>5.9</v>
      </c>
      <c r="M320" s="32">
        <v>6.3</v>
      </c>
      <c r="N320" s="96">
        <f t="shared" si="188"/>
        <v>7.166666666666667</v>
      </c>
      <c r="P320" s="73">
        <v>2007</v>
      </c>
      <c r="Q320" s="32">
        <v>23.8</v>
      </c>
      <c r="R320" s="32">
        <v>21.3</v>
      </c>
      <c r="S320" s="32">
        <v>21.5</v>
      </c>
      <c r="T320" s="32">
        <v>17.899999999999999</v>
      </c>
      <c r="U320" s="32">
        <v>16.8</v>
      </c>
      <c r="V320" s="32">
        <v>16.2</v>
      </c>
      <c r="W320" s="32">
        <v>15.1</v>
      </c>
      <c r="X320" s="32">
        <v>16.2</v>
      </c>
      <c r="Y320" s="32">
        <v>17.399999999999999</v>
      </c>
      <c r="Z320" s="32">
        <v>18.100000000000001</v>
      </c>
      <c r="AA320" s="32">
        <v>18</v>
      </c>
      <c r="AB320" s="32">
        <v>18.399999999999999</v>
      </c>
      <c r="AC320" s="96">
        <f t="shared" si="189"/>
        <v>18.391666666666666</v>
      </c>
    </row>
    <row r="321" spans="1:29" x14ac:dyDescent="0.25">
      <c r="A321" s="2">
        <v>2008</v>
      </c>
      <c r="B321" s="32">
        <v>16.899999999999999</v>
      </c>
      <c r="C321" s="32">
        <v>15</v>
      </c>
      <c r="D321" s="32">
        <v>15.8</v>
      </c>
      <c r="E321" s="32">
        <v>14.4</v>
      </c>
      <c r="F321" s="32">
        <v>13.2</v>
      </c>
      <c r="G321" s="32">
        <v>7.7</v>
      </c>
      <c r="H321" s="32">
        <v>7.9</v>
      </c>
      <c r="I321" s="32">
        <v>8.5</v>
      </c>
      <c r="J321" s="32">
        <v>8</v>
      </c>
      <c r="K321" s="32">
        <v>11.2</v>
      </c>
      <c r="L321" s="32">
        <v>7.7</v>
      </c>
      <c r="M321" s="32">
        <v>11.8</v>
      </c>
      <c r="N321" s="96">
        <f t="shared" si="188"/>
        <v>11.508333333333335</v>
      </c>
      <c r="P321" s="73">
        <v>2008</v>
      </c>
      <c r="Q321" s="32">
        <v>36.700000000000003</v>
      </c>
      <c r="R321" s="32">
        <v>34</v>
      </c>
      <c r="S321" s="32">
        <v>34.5</v>
      </c>
      <c r="T321" s="32">
        <v>32.700000000000003</v>
      </c>
      <c r="U321" s="32">
        <v>30.1</v>
      </c>
      <c r="V321" s="32">
        <v>24.2</v>
      </c>
      <c r="W321" s="32">
        <v>25.8</v>
      </c>
      <c r="X321" s="32">
        <v>25.5</v>
      </c>
      <c r="Y321" s="32">
        <v>23.6</v>
      </c>
      <c r="Z321" s="32">
        <v>28.4</v>
      </c>
      <c r="AA321" s="32">
        <v>27.8</v>
      </c>
      <c r="AB321" s="32">
        <v>35.4</v>
      </c>
      <c r="AC321" s="96">
        <f t="shared" si="189"/>
        <v>29.891666666666666</v>
      </c>
    </row>
    <row r="322" spans="1:29" x14ac:dyDescent="0.25">
      <c r="A322" s="2">
        <v>2009</v>
      </c>
      <c r="B322" s="32">
        <v>14.7</v>
      </c>
      <c r="C322" s="32">
        <v>17.899999999999999</v>
      </c>
      <c r="D322" s="32">
        <v>17.7</v>
      </c>
      <c r="E322" s="32">
        <v>7</v>
      </c>
      <c r="F322" s="32">
        <v>6</v>
      </c>
      <c r="G322" s="32">
        <v>6.9</v>
      </c>
      <c r="H322" s="32">
        <v>7.1</v>
      </c>
      <c r="I322" s="32">
        <v>6.7</v>
      </c>
      <c r="J322" s="32">
        <v>6.4</v>
      </c>
      <c r="K322" s="32">
        <v>6.6</v>
      </c>
      <c r="L322" s="32">
        <v>7.6</v>
      </c>
      <c r="M322" s="32">
        <v>11</v>
      </c>
      <c r="N322" s="96">
        <f t="shared" si="188"/>
        <v>9.6333333333333329</v>
      </c>
      <c r="P322" s="73">
        <v>2009</v>
      </c>
      <c r="Q322" s="32">
        <v>37</v>
      </c>
      <c r="R322" s="32">
        <v>40</v>
      </c>
      <c r="S322" s="32">
        <v>39.6</v>
      </c>
      <c r="T322" s="32">
        <v>17.3</v>
      </c>
      <c r="U322" s="32">
        <v>23.4</v>
      </c>
      <c r="V322" s="32">
        <v>25.1</v>
      </c>
      <c r="W322" s="32">
        <v>25</v>
      </c>
      <c r="X322" s="32">
        <v>25.8</v>
      </c>
      <c r="Y322" s="32">
        <v>24.5</v>
      </c>
      <c r="Z322" s="32">
        <v>25.8</v>
      </c>
      <c r="AA322" s="32">
        <v>25.3</v>
      </c>
      <c r="AB322" s="32">
        <v>32.1</v>
      </c>
      <c r="AC322" s="96">
        <f t="shared" si="189"/>
        <v>28.408333333333342</v>
      </c>
    </row>
    <row r="323" spans="1:29" x14ac:dyDescent="0.25">
      <c r="A323" s="2">
        <v>2010</v>
      </c>
      <c r="B323" s="32">
        <v>15.6</v>
      </c>
      <c r="C323" s="32">
        <v>15.9</v>
      </c>
      <c r="D323" s="32">
        <v>15.2</v>
      </c>
      <c r="E323" s="32">
        <v>13.7</v>
      </c>
      <c r="F323" s="32">
        <v>12.2</v>
      </c>
      <c r="G323" s="32">
        <v>9</v>
      </c>
      <c r="H323" s="32">
        <v>9.1</v>
      </c>
      <c r="I323" s="32">
        <v>8.4</v>
      </c>
      <c r="J323" s="32">
        <v>12.9</v>
      </c>
      <c r="K323" s="32">
        <v>8.1</v>
      </c>
      <c r="L323" s="32"/>
      <c r="M323" s="32"/>
      <c r="N323" s="96">
        <f t="shared" si="188"/>
        <v>12.010000000000002</v>
      </c>
      <c r="P323" s="73">
        <v>2010</v>
      </c>
      <c r="Q323" s="32">
        <v>39.799999999999997</v>
      </c>
      <c r="R323" s="32">
        <v>38.6</v>
      </c>
      <c r="S323" s="32">
        <v>37.5</v>
      </c>
      <c r="T323" s="32">
        <v>36.5</v>
      </c>
      <c r="U323" s="32">
        <v>34.200000000000003</v>
      </c>
      <c r="V323" s="32">
        <v>29.7</v>
      </c>
      <c r="W323" s="32">
        <v>28.5</v>
      </c>
      <c r="X323" s="32">
        <v>31.2</v>
      </c>
      <c r="Y323" s="32">
        <v>35.1</v>
      </c>
      <c r="Z323" s="32">
        <v>31.6</v>
      </c>
      <c r="AA323" s="32"/>
      <c r="AB323" s="32"/>
      <c r="AC323" s="96">
        <f t="shared" si="189"/>
        <v>34.270000000000003</v>
      </c>
    </row>
    <row r="324" spans="1:29" x14ac:dyDescent="0.25">
      <c r="A324" s="2">
        <v>2011</v>
      </c>
      <c r="B324" s="32"/>
      <c r="C324" s="32"/>
      <c r="D324" s="32">
        <v>15.8</v>
      </c>
      <c r="E324" s="32">
        <v>12</v>
      </c>
      <c r="F324" s="32">
        <v>10.199999999999999</v>
      </c>
      <c r="G324" s="32">
        <v>8.3000000000000007</v>
      </c>
      <c r="H324" s="32">
        <v>10.5</v>
      </c>
      <c r="I324" s="32">
        <v>8.5</v>
      </c>
      <c r="J324" s="32">
        <v>8.4</v>
      </c>
      <c r="K324" s="32">
        <v>11.1</v>
      </c>
      <c r="L324" s="32">
        <v>8.8000000000000007</v>
      </c>
      <c r="M324" s="32">
        <v>10.9</v>
      </c>
      <c r="N324" s="96">
        <f t="shared" si="188"/>
        <v>10.45</v>
      </c>
      <c r="P324" s="73">
        <v>2011</v>
      </c>
      <c r="Q324" s="32"/>
      <c r="R324" s="32"/>
      <c r="S324" s="32">
        <v>38.5</v>
      </c>
      <c r="T324" s="32">
        <v>33.700000000000003</v>
      </c>
      <c r="U324" s="32">
        <v>29.5</v>
      </c>
      <c r="V324" s="32">
        <v>28.6</v>
      </c>
      <c r="W324" s="32">
        <v>33.6</v>
      </c>
      <c r="X324" s="32">
        <v>29.3</v>
      </c>
      <c r="Y324" s="32">
        <v>30.1</v>
      </c>
      <c r="Z324" s="32">
        <v>30.3</v>
      </c>
      <c r="AA324" s="32">
        <v>31.4</v>
      </c>
      <c r="AB324" s="32">
        <v>34.6</v>
      </c>
      <c r="AC324" s="96">
        <f t="shared" si="189"/>
        <v>31.96</v>
      </c>
    </row>
    <row r="325" spans="1:29" x14ac:dyDescent="0.25">
      <c r="A325" s="2">
        <v>2012</v>
      </c>
      <c r="B325" s="32">
        <v>17.7</v>
      </c>
      <c r="C325" s="32">
        <v>18.399999999999999</v>
      </c>
      <c r="D325" s="32">
        <v>20.399999999999999</v>
      </c>
      <c r="E325" s="32">
        <v>10.5</v>
      </c>
      <c r="F325" s="32">
        <v>9.1</v>
      </c>
      <c r="G325" s="32">
        <v>9.3000000000000007</v>
      </c>
      <c r="H325" s="32">
        <v>10.199999999999999</v>
      </c>
      <c r="I325" s="32">
        <v>8</v>
      </c>
      <c r="J325" s="32">
        <v>8.1</v>
      </c>
      <c r="K325" s="32">
        <v>9.9</v>
      </c>
      <c r="L325" s="32">
        <v>10.3</v>
      </c>
      <c r="M325" s="32">
        <v>11.8</v>
      </c>
      <c r="N325" s="96">
        <f t="shared" si="188"/>
        <v>11.975000000000001</v>
      </c>
      <c r="P325" s="73">
        <v>2012</v>
      </c>
      <c r="Q325" s="32">
        <v>43.2</v>
      </c>
      <c r="R325" s="32">
        <v>43.2</v>
      </c>
      <c r="S325" s="32">
        <v>45.2</v>
      </c>
      <c r="T325" s="32">
        <v>35.4</v>
      </c>
      <c r="U325" s="32">
        <v>33.299999999999997</v>
      </c>
      <c r="V325" s="32">
        <v>32.1</v>
      </c>
      <c r="W325" s="32">
        <v>33.4</v>
      </c>
      <c r="X325" s="32">
        <v>33.1</v>
      </c>
      <c r="Y325" s="32">
        <v>34.4</v>
      </c>
      <c r="Z325" s="32">
        <v>30.9</v>
      </c>
      <c r="AA325" s="32">
        <v>35.700000000000003</v>
      </c>
      <c r="AB325" s="32">
        <v>36.299999999999997</v>
      </c>
      <c r="AC325" s="96">
        <f t="shared" si="189"/>
        <v>36.35</v>
      </c>
    </row>
    <row r="326" spans="1:29" x14ac:dyDescent="0.25">
      <c r="A326" s="2">
        <v>2013</v>
      </c>
      <c r="B326" s="32">
        <v>8.1999999999999993</v>
      </c>
      <c r="C326" s="32">
        <v>8.3000000000000007</v>
      </c>
      <c r="D326" s="32">
        <v>9.1</v>
      </c>
      <c r="E326" s="32">
        <v>7.8</v>
      </c>
      <c r="F326" s="32">
        <v>6.2</v>
      </c>
      <c r="G326" s="32">
        <v>5.7</v>
      </c>
      <c r="H326" s="32">
        <v>6.4</v>
      </c>
      <c r="I326" s="32">
        <v>5.9</v>
      </c>
      <c r="J326" s="32">
        <v>4.9000000000000004</v>
      </c>
      <c r="K326" s="32">
        <v>5.3</v>
      </c>
      <c r="L326" s="32">
        <v>5.2</v>
      </c>
      <c r="M326" s="32">
        <v>6.4</v>
      </c>
      <c r="N326" s="96">
        <f t="shared" si="188"/>
        <v>6.6166666666666671</v>
      </c>
      <c r="P326" s="73">
        <v>2013</v>
      </c>
      <c r="Q326" s="32">
        <v>32.5</v>
      </c>
      <c r="R326" s="32">
        <v>32.700000000000003</v>
      </c>
      <c r="S326" s="32">
        <v>32</v>
      </c>
      <c r="T326" s="32">
        <v>31.8</v>
      </c>
      <c r="U326" s="32">
        <v>28.5</v>
      </c>
      <c r="V326" s="32">
        <v>26</v>
      </c>
      <c r="W326" s="32">
        <v>27</v>
      </c>
      <c r="X326" s="32">
        <v>28</v>
      </c>
      <c r="Y326" s="32">
        <v>26.1</v>
      </c>
      <c r="Z326" s="32">
        <v>27.2</v>
      </c>
      <c r="AA326" s="32">
        <v>29.9</v>
      </c>
      <c r="AB326" s="32">
        <v>29.4</v>
      </c>
      <c r="AC326" s="96">
        <f t="shared" si="189"/>
        <v>29.258333333333329</v>
      </c>
    </row>
    <row r="327" spans="1:29" x14ac:dyDescent="0.25">
      <c r="A327" s="2">
        <v>2014</v>
      </c>
      <c r="B327" s="32">
        <v>12.62</v>
      </c>
      <c r="C327" s="32">
        <v>17.45</v>
      </c>
      <c r="D327" s="32">
        <v>16.82</v>
      </c>
      <c r="E327" s="32">
        <v>16.27</v>
      </c>
      <c r="F327" s="32">
        <v>9.7799999999999994</v>
      </c>
      <c r="G327" s="32">
        <v>9.4</v>
      </c>
      <c r="H327" s="32">
        <v>12.89</v>
      </c>
      <c r="I327" s="32">
        <v>9.11</v>
      </c>
      <c r="J327" s="32">
        <v>7.68</v>
      </c>
      <c r="K327" s="32">
        <v>10.06</v>
      </c>
      <c r="L327" s="32">
        <v>8.9</v>
      </c>
      <c r="M327" s="32">
        <v>11.88</v>
      </c>
      <c r="N327" s="96">
        <f t="shared" si="188"/>
        <v>11.905000000000001</v>
      </c>
      <c r="P327" s="73">
        <v>2014</v>
      </c>
      <c r="Q327" s="32">
        <v>37.96</v>
      </c>
      <c r="R327" s="32">
        <v>42.24</v>
      </c>
      <c r="S327" s="32">
        <v>41.02</v>
      </c>
      <c r="T327" s="32">
        <v>38.42</v>
      </c>
      <c r="U327" s="32">
        <v>33.42</v>
      </c>
      <c r="V327" s="32">
        <v>31.89</v>
      </c>
      <c r="W327" s="32">
        <v>34.450000000000003</v>
      </c>
      <c r="X327" s="32">
        <v>33</v>
      </c>
      <c r="Y327" s="32">
        <v>29.84</v>
      </c>
      <c r="Z327" s="32">
        <v>33.11</v>
      </c>
      <c r="AA327" s="32">
        <v>32.39</v>
      </c>
      <c r="AB327" s="32">
        <v>35.619999999999997</v>
      </c>
      <c r="AC327" s="96">
        <f t="shared" si="189"/>
        <v>35.279999999999994</v>
      </c>
    </row>
    <row r="328" spans="1:29" x14ac:dyDescent="0.25">
      <c r="A328" s="2">
        <v>2015</v>
      </c>
      <c r="B328" s="32"/>
      <c r="C328" s="32"/>
      <c r="D328" s="32">
        <v>20.07</v>
      </c>
      <c r="E328" s="32">
        <v>16.940000000000001</v>
      </c>
      <c r="F328" s="32">
        <v>13.494999999999999</v>
      </c>
      <c r="G328" s="32">
        <v>8.8610000000000007</v>
      </c>
      <c r="H328" s="32">
        <v>12.057</v>
      </c>
      <c r="I328" s="32">
        <v>11.935</v>
      </c>
      <c r="J328" s="32">
        <v>9.4369999999999994</v>
      </c>
      <c r="K328" s="32">
        <v>9.2850000000000001</v>
      </c>
      <c r="L328" s="32">
        <v>10.37</v>
      </c>
      <c r="M328" s="32">
        <v>13.042</v>
      </c>
      <c r="P328" s="73">
        <v>2015</v>
      </c>
      <c r="Q328" s="32"/>
      <c r="R328" s="32"/>
      <c r="S328" s="32">
        <v>31.552</v>
      </c>
      <c r="T328" s="32">
        <v>28.98</v>
      </c>
      <c r="U328" s="32">
        <v>24.54</v>
      </c>
      <c r="V328" s="32">
        <v>18.648</v>
      </c>
      <c r="W328" s="32">
        <v>23.04</v>
      </c>
      <c r="X328" s="32">
        <v>23.327999999999999</v>
      </c>
      <c r="Y328" s="32">
        <v>23.04</v>
      </c>
      <c r="Z328" s="32">
        <v>22.053000000000001</v>
      </c>
      <c r="AA328" s="32">
        <v>21.84</v>
      </c>
      <c r="AB328" s="32">
        <v>23.28</v>
      </c>
    </row>
    <row r="329" spans="1:29" x14ac:dyDescent="0.25">
      <c r="A329" s="2">
        <v>2016</v>
      </c>
      <c r="B329" s="32">
        <v>16.13</v>
      </c>
      <c r="C329" s="32">
        <v>21.311</v>
      </c>
      <c r="D329" s="32">
        <v>17.751000000000001</v>
      </c>
      <c r="E329" s="32">
        <v>15.813000000000001</v>
      </c>
      <c r="F329" s="32">
        <v>11.477</v>
      </c>
      <c r="G329" s="32">
        <v>9.7270000000000003</v>
      </c>
      <c r="H329" s="32">
        <v>9.6769999999999996</v>
      </c>
      <c r="I329" s="32">
        <v>9.9290000000000003</v>
      </c>
      <c r="J329" s="32">
        <v>9.0310000000000006</v>
      </c>
      <c r="K329" s="32">
        <v>10.417999999999999</v>
      </c>
      <c r="L329" s="32">
        <v>10.176</v>
      </c>
      <c r="M329" s="32">
        <v>11.422000000000001</v>
      </c>
      <c r="N329" s="96">
        <f t="shared" si="188"/>
        <v>12.738500000000002</v>
      </c>
      <c r="P329" s="73">
        <v>2016</v>
      </c>
      <c r="Q329" s="32">
        <v>27.975000000000001</v>
      </c>
      <c r="R329" s="32">
        <v>32.301000000000002</v>
      </c>
      <c r="S329" s="32">
        <v>29.439</v>
      </c>
      <c r="T329" s="32">
        <v>28.643999999999998</v>
      </c>
      <c r="U329" s="32">
        <v>25.27</v>
      </c>
      <c r="V329" s="32">
        <v>24.192</v>
      </c>
      <c r="W329" s="32">
        <v>21.844000000000001</v>
      </c>
      <c r="X329" s="32">
        <v>21.623000000000001</v>
      </c>
      <c r="Y329" s="32">
        <v>21.324000000000002</v>
      </c>
      <c r="Z329" s="32">
        <v>23.515999999999998</v>
      </c>
      <c r="AA329" s="32">
        <v>22.344000000000001</v>
      </c>
      <c r="AB329" s="32">
        <v>23.609000000000002</v>
      </c>
      <c r="AC329" s="96">
        <f t="shared" ref="AC329:AC333" si="190">AVERAGE(Q329:AB329)</f>
        <v>25.173416666666668</v>
      </c>
    </row>
    <row r="330" spans="1:29" x14ac:dyDescent="0.25">
      <c r="A330" s="2">
        <v>2017</v>
      </c>
      <c r="B330" s="32">
        <v>17.468</v>
      </c>
      <c r="C330" s="32">
        <v>17.091999999999999</v>
      </c>
      <c r="D330" s="32">
        <v>18.634</v>
      </c>
      <c r="E330" s="32">
        <v>14.654999999999999</v>
      </c>
      <c r="F330" s="32">
        <v>9.09</v>
      </c>
      <c r="G330" s="32">
        <v>9.52</v>
      </c>
      <c r="H330" s="32">
        <v>9.2379999999999995</v>
      </c>
      <c r="I330" s="32">
        <v>9.3079999999999998</v>
      </c>
      <c r="J330" s="32">
        <v>10.254</v>
      </c>
      <c r="K330" s="32">
        <v>12.715999999999999</v>
      </c>
      <c r="L330" s="32">
        <v>8.6479999999999997</v>
      </c>
      <c r="M330" s="32">
        <v>13.653</v>
      </c>
      <c r="N330" s="96">
        <f t="shared" si="188"/>
        <v>12.522999999999998</v>
      </c>
      <c r="P330" s="73">
        <v>2017</v>
      </c>
      <c r="Q330" s="32">
        <v>25.11</v>
      </c>
      <c r="R330" s="32">
        <v>25.370999999999999</v>
      </c>
      <c r="S330" s="32">
        <v>27.99</v>
      </c>
      <c r="T330" s="32">
        <v>22.91</v>
      </c>
      <c r="U330" s="32">
        <v>20.376000000000001</v>
      </c>
      <c r="V330" s="32">
        <v>22.428000000000001</v>
      </c>
      <c r="W330" s="32">
        <v>21.72</v>
      </c>
      <c r="X330" s="32">
        <v>22.018000000000001</v>
      </c>
      <c r="Y330" s="32">
        <v>22.007999999999999</v>
      </c>
      <c r="Z330" s="32">
        <v>25.187999999999999</v>
      </c>
      <c r="AA330" s="32">
        <v>22.068000000000001</v>
      </c>
      <c r="AB330" s="32">
        <v>26.783999999999999</v>
      </c>
      <c r="AC330" s="96">
        <f t="shared" si="190"/>
        <v>23.664249999999999</v>
      </c>
    </row>
    <row r="331" spans="1:29" x14ac:dyDescent="0.25">
      <c r="A331" s="2">
        <v>2018</v>
      </c>
      <c r="B331" s="32">
        <v>14.228</v>
      </c>
      <c r="C331" s="32">
        <v>20.681999999999999</v>
      </c>
      <c r="D331" s="32">
        <v>18.808</v>
      </c>
      <c r="E331" s="32">
        <v>13.548</v>
      </c>
      <c r="F331" s="32">
        <v>10.315</v>
      </c>
      <c r="G331" s="32">
        <v>8.4</v>
      </c>
      <c r="H331" s="32">
        <v>11.670999999999999</v>
      </c>
      <c r="I331" s="32">
        <v>10.223000000000001</v>
      </c>
      <c r="J331" s="32">
        <v>7.7949999999999999</v>
      </c>
      <c r="K331" s="32">
        <v>12.17</v>
      </c>
      <c r="L331" s="32">
        <v>9.3330000000000002</v>
      </c>
      <c r="M331" s="32">
        <v>15.096</v>
      </c>
      <c r="N331" s="96">
        <f t="shared" si="188"/>
        <v>12.689083333333334</v>
      </c>
      <c r="P331" s="73">
        <v>2018</v>
      </c>
      <c r="Q331" s="32">
        <v>26.245000000000001</v>
      </c>
      <c r="R331" s="32">
        <v>33.493000000000002</v>
      </c>
      <c r="S331" s="32">
        <v>30.565000000000001</v>
      </c>
      <c r="T331" s="32">
        <v>25.452000000000002</v>
      </c>
      <c r="U331" s="32">
        <v>22.866</v>
      </c>
      <c r="V331" s="32">
        <v>22.187999999999999</v>
      </c>
      <c r="W331" s="32">
        <v>23.934000000000001</v>
      </c>
      <c r="X331" s="32">
        <v>22.702999999999999</v>
      </c>
      <c r="Y331" s="32">
        <v>21.78</v>
      </c>
      <c r="Z331" s="32">
        <v>25.164999999999999</v>
      </c>
      <c r="AA331" s="32">
        <v>21.744</v>
      </c>
      <c r="AB331" s="32">
        <v>27.614999999999998</v>
      </c>
      <c r="AC331" s="96">
        <f t="shared" si="190"/>
        <v>25.3125</v>
      </c>
    </row>
    <row r="332" spans="1:29" x14ac:dyDescent="0.25">
      <c r="A332" s="2">
        <v>2019</v>
      </c>
      <c r="B332" s="32">
        <v>18.481000000000002</v>
      </c>
      <c r="C332" s="32">
        <v>18.466999999999999</v>
      </c>
      <c r="D332" s="32">
        <v>20.635999999999999</v>
      </c>
      <c r="E332" s="32">
        <v>15.704000000000001</v>
      </c>
      <c r="F332" s="32">
        <v>10.249000000000001</v>
      </c>
      <c r="G332" s="32">
        <v>10.486000000000001</v>
      </c>
      <c r="H332" s="32">
        <v>11.079000000000001</v>
      </c>
      <c r="I332" s="32">
        <v>9.6660000000000004</v>
      </c>
      <c r="J332" s="32">
        <v>11.332000000000001</v>
      </c>
      <c r="K332" s="32">
        <v>10.255000000000001</v>
      </c>
      <c r="L332" s="32">
        <v>9.0890000000000004</v>
      </c>
      <c r="M332" s="32">
        <v>11.507999999999999</v>
      </c>
      <c r="N332" s="96">
        <f t="shared" si="188"/>
        <v>13.079333333333333</v>
      </c>
      <c r="P332" s="73">
        <v>2019</v>
      </c>
      <c r="Q332" s="32">
        <v>29.125</v>
      </c>
      <c r="R332" s="32">
        <v>29.390999999999998</v>
      </c>
      <c r="S332" s="32">
        <v>31.760999999999999</v>
      </c>
      <c r="T332" s="32">
        <v>27.995999999999999</v>
      </c>
      <c r="U332" s="32">
        <v>23.04</v>
      </c>
      <c r="V332" s="32">
        <v>23.94</v>
      </c>
      <c r="W332" s="32">
        <v>23.899000000000001</v>
      </c>
      <c r="X332" s="32">
        <v>23.271999999999998</v>
      </c>
      <c r="Y332" s="32">
        <v>23.015000000000001</v>
      </c>
      <c r="Z332" s="32">
        <v>23.298999999999999</v>
      </c>
      <c r="AA332" s="32">
        <v>22.5</v>
      </c>
      <c r="AB332" s="32">
        <v>24.573</v>
      </c>
      <c r="AC332" s="96">
        <f t="shared" si="190"/>
        <v>25.484249999999992</v>
      </c>
    </row>
    <row r="333" spans="1:29" x14ac:dyDescent="0.25">
      <c r="A333" s="2">
        <v>2020</v>
      </c>
      <c r="B333" s="32">
        <v>15.757</v>
      </c>
      <c r="C333" s="32">
        <v>19.015000000000001</v>
      </c>
      <c r="D333" s="32">
        <v>19.763999999999999</v>
      </c>
      <c r="E333" s="32">
        <v>13.866</v>
      </c>
      <c r="F333" s="32">
        <v>11.356999999999999</v>
      </c>
      <c r="G333" s="32">
        <v>8.7620000000000005</v>
      </c>
      <c r="H333" s="32">
        <v>9.2349999999999994</v>
      </c>
      <c r="I333" s="32">
        <v>9.359</v>
      </c>
      <c r="J333" s="32">
        <v>8.8219999999999992</v>
      </c>
      <c r="K333" s="32">
        <v>11.143000000000001</v>
      </c>
      <c r="L333" s="32">
        <v>16.041</v>
      </c>
      <c r="M333" s="32">
        <v>11.932</v>
      </c>
      <c r="N333" s="96">
        <f t="shared" si="188"/>
        <v>12.921083333333334</v>
      </c>
      <c r="P333" s="73">
        <v>2020</v>
      </c>
      <c r="Q333" s="32">
        <v>27.105</v>
      </c>
      <c r="R333" s="32">
        <v>30.439</v>
      </c>
      <c r="S333" s="32">
        <v>31.634</v>
      </c>
      <c r="T333" s="32">
        <v>26.687999999999999</v>
      </c>
      <c r="U333" s="32">
        <v>23.736999999999998</v>
      </c>
      <c r="V333" s="32">
        <v>21.071999999999999</v>
      </c>
      <c r="W333" s="32">
        <v>22.041</v>
      </c>
      <c r="X333" s="32">
        <v>22.587</v>
      </c>
      <c r="Y333" s="32">
        <v>22.32</v>
      </c>
      <c r="Z333" s="32">
        <v>22.911999999999999</v>
      </c>
      <c r="AA333" s="32">
        <v>27.54</v>
      </c>
      <c r="AB333" s="32">
        <v>24.155000000000001</v>
      </c>
      <c r="AC333" s="96">
        <f t="shared" si="190"/>
        <v>25.185833333333335</v>
      </c>
    </row>
    <row r="335" spans="1:29" x14ac:dyDescent="0.25">
      <c r="A335" s="25" t="s">
        <v>96</v>
      </c>
      <c r="B335" s="32">
        <f t="shared" ref="B335:N335" si="191">AVERAGE(B289:B333)</f>
        <v>10.275809523809524</v>
      </c>
      <c r="C335" s="32">
        <f t="shared" si="191"/>
        <v>11.274214285714281</v>
      </c>
      <c r="D335" s="32">
        <f t="shared" si="191"/>
        <v>11.431431818181819</v>
      </c>
      <c r="E335" s="32">
        <f t="shared" si="191"/>
        <v>9.3576888888888874</v>
      </c>
      <c r="F335" s="32">
        <f t="shared" si="191"/>
        <v>6.9650681818181814</v>
      </c>
      <c r="G335" s="32">
        <f t="shared" si="191"/>
        <v>5.9501333333333344</v>
      </c>
      <c r="H335" s="32">
        <f t="shared" si="191"/>
        <v>6.6010681818181816</v>
      </c>
      <c r="I335" s="32">
        <f t="shared" si="191"/>
        <v>6.2188636363636363</v>
      </c>
      <c r="J335" s="32">
        <f t="shared" si="191"/>
        <v>5.8616511627906984</v>
      </c>
      <c r="K335" s="32">
        <f t="shared" si="191"/>
        <v>6.2708604651162778</v>
      </c>
      <c r="L335" s="32">
        <f t="shared" si="191"/>
        <v>6.2418333333333331</v>
      </c>
      <c r="M335" s="32">
        <f t="shared" si="191"/>
        <v>8.1317380952380987</v>
      </c>
      <c r="N335" s="96">
        <f t="shared" si="191"/>
        <v>7.9018130081300813</v>
      </c>
      <c r="P335" s="97" t="s">
        <v>96</v>
      </c>
      <c r="Q335" s="32">
        <f t="shared" ref="Q335:AC335" si="192">AVERAGE(Q289:Q333)</f>
        <v>27.150476190476184</v>
      </c>
      <c r="R335" s="32">
        <f t="shared" si="192"/>
        <v>28.369880952380953</v>
      </c>
      <c r="S335" s="32">
        <f t="shared" si="192"/>
        <v>28.578659090909095</v>
      </c>
      <c r="T335" s="32">
        <f t="shared" si="192"/>
        <v>25.839777777777783</v>
      </c>
      <c r="U335" s="32">
        <f t="shared" si="192"/>
        <v>22.54202272727272</v>
      </c>
      <c r="V335" s="32">
        <f t="shared" si="192"/>
        <v>21.045733333333338</v>
      </c>
      <c r="W335" s="32">
        <f t="shared" si="192"/>
        <v>22.47336363636364</v>
      </c>
      <c r="X335" s="32">
        <f t="shared" si="192"/>
        <v>22.155250000000002</v>
      </c>
      <c r="Y335" s="32">
        <f t="shared" si="192"/>
        <v>21.502953488372096</v>
      </c>
      <c r="Z335" s="32">
        <f t="shared" si="192"/>
        <v>21.682395348837208</v>
      </c>
      <c r="AA335" s="32">
        <f t="shared" si="192"/>
        <v>22.212523809523809</v>
      </c>
      <c r="AB335" s="32">
        <f t="shared" si="192"/>
        <v>25.029428571428568</v>
      </c>
      <c r="AC335" s="96">
        <f t="shared" si="192"/>
        <v>24.257241869918698</v>
      </c>
    </row>
    <row r="336" spans="1:29" x14ac:dyDescent="0.25">
      <c r="A336" s="25" t="s">
        <v>97</v>
      </c>
      <c r="B336" s="32">
        <f t="shared" ref="B336:N336" si="193">STDEV(B289:B333)</f>
        <v>5.1054579605774943</v>
      </c>
      <c r="C336" s="32">
        <f t="shared" si="193"/>
        <v>4.3343241436503153</v>
      </c>
      <c r="D336" s="32">
        <f t="shared" si="193"/>
        <v>4.5431687609632077</v>
      </c>
      <c r="E336" s="32">
        <f t="shared" si="193"/>
        <v>3.3012773342107704</v>
      </c>
      <c r="F336" s="32">
        <f t="shared" si="193"/>
        <v>2.608617377683073</v>
      </c>
      <c r="G336" s="32">
        <f t="shared" si="193"/>
        <v>2.1339633910977582</v>
      </c>
      <c r="H336" s="32">
        <f t="shared" si="193"/>
        <v>2.5899159490512642</v>
      </c>
      <c r="I336" s="32">
        <f t="shared" si="193"/>
        <v>2.2489001920929645</v>
      </c>
      <c r="J336" s="32">
        <f t="shared" si="193"/>
        <v>2.3718675672068312</v>
      </c>
      <c r="K336" s="32">
        <f t="shared" si="193"/>
        <v>2.8821613383130478</v>
      </c>
      <c r="L336" s="32">
        <f t="shared" si="193"/>
        <v>2.6488560339546385</v>
      </c>
      <c r="M336" s="32">
        <f t="shared" si="193"/>
        <v>3.4167937263986561</v>
      </c>
      <c r="N336" s="96">
        <f t="shared" si="193"/>
        <v>2.6708554369717472</v>
      </c>
      <c r="P336" s="97" t="s">
        <v>97</v>
      </c>
      <c r="Q336" s="32">
        <f t="shared" ref="Q336:AC336" si="194">STDEV(Q289:Q333)</f>
        <v>8.3271082300537795</v>
      </c>
      <c r="R336" s="32">
        <f t="shared" si="194"/>
        <v>8.8760686644877573</v>
      </c>
      <c r="S336" s="32">
        <f t="shared" si="194"/>
        <v>8.4936022268560851</v>
      </c>
      <c r="T336" s="32">
        <f t="shared" si="194"/>
        <v>8.2020619605097007</v>
      </c>
      <c r="U336" s="32">
        <f t="shared" si="194"/>
        <v>7.4015716448214661</v>
      </c>
      <c r="V336" s="32">
        <f t="shared" si="194"/>
        <v>6.95499830207154</v>
      </c>
      <c r="W336" s="32">
        <f t="shared" si="194"/>
        <v>7.1875956716493139</v>
      </c>
      <c r="X336" s="32">
        <f t="shared" si="194"/>
        <v>7.1251475484518414</v>
      </c>
      <c r="Y336" s="32">
        <f t="shared" si="194"/>
        <v>7.2573967028506106</v>
      </c>
      <c r="Z336" s="32">
        <f t="shared" si="194"/>
        <v>7.4818595732151465</v>
      </c>
      <c r="AA336" s="32">
        <f t="shared" si="194"/>
        <v>7.2260045440167611</v>
      </c>
      <c r="AB336" s="32">
        <f t="shared" si="194"/>
        <v>7.4200429659621845</v>
      </c>
      <c r="AC336" s="96">
        <f t="shared" si="194"/>
        <v>7.4662956158921752</v>
      </c>
    </row>
    <row r="337" spans="1:29" x14ac:dyDescent="0.25">
      <c r="A337" s="25" t="s">
        <v>98</v>
      </c>
      <c r="B337" s="32">
        <f t="shared" ref="B337:N337" si="195">B336/B335*100</f>
        <v>49.684240922799447</v>
      </c>
      <c r="C337" s="32">
        <f t="shared" si="195"/>
        <v>38.444578343187956</v>
      </c>
      <c r="D337" s="32">
        <f t="shared" si="195"/>
        <v>39.742779672947421</v>
      </c>
      <c r="E337" s="32">
        <f t="shared" si="195"/>
        <v>35.278767796294595</v>
      </c>
      <c r="F337" s="32">
        <f t="shared" si="195"/>
        <v>37.452862047965077</v>
      </c>
      <c r="G337" s="32">
        <f t="shared" si="195"/>
        <v>35.864127264897554</v>
      </c>
      <c r="H337" s="32">
        <f t="shared" si="195"/>
        <v>39.234800758229774</v>
      </c>
      <c r="I337" s="32">
        <f t="shared" si="195"/>
        <v>36.162558364247502</v>
      </c>
      <c r="J337" s="32">
        <f t="shared" si="195"/>
        <v>40.464154234616693</v>
      </c>
      <c r="K337" s="32">
        <f t="shared" si="195"/>
        <v>45.961177965065836</v>
      </c>
      <c r="L337" s="32">
        <f t="shared" si="195"/>
        <v>42.437147749667112</v>
      </c>
      <c r="M337" s="32">
        <f t="shared" si="195"/>
        <v>42.018000166526662</v>
      </c>
      <c r="N337" s="96">
        <f t="shared" si="195"/>
        <v>33.800539625826829</v>
      </c>
      <c r="P337" s="97" t="s">
        <v>98</v>
      </c>
      <c r="Q337" s="32">
        <f t="shared" ref="Q337:AC337" si="196">Q336/Q335*100</f>
        <v>30.670210613008525</v>
      </c>
      <c r="R337" s="32">
        <f t="shared" si="196"/>
        <v>31.286943640638825</v>
      </c>
      <c r="S337" s="32">
        <f t="shared" si="196"/>
        <v>29.720086585720569</v>
      </c>
      <c r="T337" s="32">
        <f t="shared" si="196"/>
        <v>31.741998832371838</v>
      </c>
      <c r="U337" s="32">
        <f t="shared" si="196"/>
        <v>32.83454965142321</v>
      </c>
      <c r="V337" s="32">
        <f t="shared" si="196"/>
        <v>33.047070358227188</v>
      </c>
      <c r="W337" s="32">
        <f t="shared" si="196"/>
        <v>31.982732037580831</v>
      </c>
      <c r="X337" s="32">
        <f t="shared" si="196"/>
        <v>32.160086428507192</v>
      </c>
      <c r="Y337" s="32">
        <f t="shared" si="196"/>
        <v>33.750697115980408</v>
      </c>
      <c r="Z337" s="32">
        <f t="shared" si="196"/>
        <v>34.506609868712623</v>
      </c>
      <c r="AA337" s="32">
        <f t="shared" si="196"/>
        <v>32.531218001074464</v>
      </c>
      <c r="AB337" s="32">
        <f t="shared" si="196"/>
        <v>29.645275139969691</v>
      </c>
      <c r="AC337" s="96">
        <f t="shared" si="196"/>
        <v>30.779656054594966</v>
      </c>
    </row>
    <row r="338" spans="1:29" x14ac:dyDescent="0.25">
      <c r="A338" s="25" t="s">
        <v>99</v>
      </c>
      <c r="B338" s="32">
        <f t="shared" ref="B338:N338" si="197">MIN(B289:B333)</f>
        <v>5</v>
      </c>
      <c r="C338" s="32">
        <f t="shared" si="197"/>
        <v>5.6</v>
      </c>
      <c r="D338" s="32">
        <f t="shared" si="197"/>
        <v>2.2999999999999998</v>
      </c>
      <c r="E338" s="32">
        <f t="shared" si="197"/>
        <v>4</v>
      </c>
      <c r="F338" s="32">
        <f t="shared" si="197"/>
        <v>3.6</v>
      </c>
      <c r="G338" s="32">
        <f t="shared" si="197"/>
        <v>2.8</v>
      </c>
      <c r="H338" s="32">
        <f t="shared" si="197"/>
        <v>2.5</v>
      </c>
      <c r="I338" s="32">
        <f t="shared" si="197"/>
        <v>2.4</v>
      </c>
      <c r="J338" s="32">
        <f t="shared" si="197"/>
        <v>2.2999999999999998</v>
      </c>
      <c r="K338" s="32">
        <f t="shared" si="197"/>
        <v>2.1</v>
      </c>
      <c r="L338" s="32">
        <f t="shared" si="197"/>
        <v>2.2000000000000002</v>
      </c>
      <c r="M338" s="32">
        <f t="shared" si="197"/>
        <v>3.4</v>
      </c>
      <c r="N338" s="96">
        <f t="shared" si="197"/>
        <v>3.8666666666666667</v>
      </c>
      <c r="P338" s="97" t="s">
        <v>99</v>
      </c>
      <c r="Q338" s="32">
        <f t="shared" ref="Q338:AC338" si="198">MIN(Q289:Q333)</f>
        <v>9.6999999999999993</v>
      </c>
      <c r="R338" s="32">
        <f t="shared" si="198"/>
        <v>10.8</v>
      </c>
      <c r="S338" s="32">
        <f t="shared" si="198"/>
        <v>11.6</v>
      </c>
      <c r="T338" s="32">
        <f t="shared" si="198"/>
        <v>10.4</v>
      </c>
      <c r="U338" s="32">
        <f t="shared" si="198"/>
        <v>7.5</v>
      </c>
      <c r="V338" s="32">
        <f t="shared" si="198"/>
        <v>7</v>
      </c>
      <c r="W338" s="32">
        <f t="shared" si="198"/>
        <v>7.9</v>
      </c>
      <c r="X338" s="32">
        <f t="shared" si="198"/>
        <v>7.3</v>
      </c>
      <c r="Y338" s="32">
        <f t="shared" si="198"/>
        <v>7</v>
      </c>
      <c r="Z338" s="32">
        <f t="shared" si="198"/>
        <v>6.5</v>
      </c>
      <c r="AA338" s="32">
        <f t="shared" si="198"/>
        <v>7.9</v>
      </c>
      <c r="AB338" s="32">
        <f t="shared" si="198"/>
        <v>8</v>
      </c>
      <c r="AC338" s="96">
        <f t="shared" si="198"/>
        <v>9.6083333333333325</v>
      </c>
    </row>
    <row r="339" spans="1:29" x14ac:dyDescent="0.25">
      <c r="A339" s="25" t="s">
        <v>100</v>
      </c>
      <c r="B339" s="32">
        <f t="shared" ref="B339:N339" si="199">MAX(B289:B333)</f>
        <v>31.2</v>
      </c>
      <c r="C339" s="32">
        <f t="shared" si="199"/>
        <v>21.311</v>
      </c>
      <c r="D339" s="32">
        <f t="shared" si="199"/>
        <v>20.635999999999999</v>
      </c>
      <c r="E339" s="32">
        <f t="shared" si="199"/>
        <v>16.940000000000001</v>
      </c>
      <c r="F339" s="32">
        <f t="shared" si="199"/>
        <v>13.494999999999999</v>
      </c>
      <c r="G339" s="32">
        <f t="shared" si="199"/>
        <v>10.486000000000001</v>
      </c>
      <c r="H339" s="32">
        <f t="shared" si="199"/>
        <v>12.89</v>
      </c>
      <c r="I339" s="32">
        <f t="shared" si="199"/>
        <v>11.935</v>
      </c>
      <c r="J339" s="32">
        <f t="shared" si="199"/>
        <v>12.9</v>
      </c>
      <c r="K339" s="32">
        <f t="shared" si="199"/>
        <v>12.715999999999999</v>
      </c>
      <c r="L339" s="32">
        <f t="shared" si="199"/>
        <v>16.041</v>
      </c>
      <c r="M339" s="32">
        <f t="shared" si="199"/>
        <v>19.100000000000001</v>
      </c>
      <c r="N339" s="96">
        <f t="shared" si="199"/>
        <v>13.079333333333333</v>
      </c>
      <c r="P339" s="97" t="s">
        <v>100</v>
      </c>
      <c r="Q339" s="32">
        <f t="shared" ref="Q339:AC339" si="200">MAX(Q289:Q333)</f>
        <v>43.2</v>
      </c>
      <c r="R339" s="32">
        <f t="shared" si="200"/>
        <v>43.2</v>
      </c>
      <c r="S339" s="32">
        <f t="shared" si="200"/>
        <v>45.2</v>
      </c>
      <c r="T339" s="32">
        <f t="shared" si="200"/>
        <v>38.42</v>
      </c>
      <c r="U339" s="32">
        <f t="shared" si="200"/>
        <v>34.200000000000003</v>
      </c>
      <c r="V339" s="32">
        <f t="shared" si="200"/>
        <v>32.1</v>
      </c>
      <c r="W339" s="32">
        <f t="shared" si="200"/>
        <v>34.450000000000003</v>
      </c>
      <c r="X339" s="32">
        <f t="shared" si="200"/>
        <v>33.1</v>
      </c>
      <c r="Y339" s="32">
        <f t="shared" si="200"/>
        <v>35.6</v>
      </c>
      <c r="Z339" s="32">
        <f t="shared" si="200"/>
        <v>33.11</v>
      </c>
      <c r="AA339" s="32">
        <f t="shared" si="200"/>
        <v>35.700000000000003</v>
      </c>
      <c r="AB339" s="32">
        <f t="shared" si="200"/>
        <v>36.299999999999997</v>
      </c>
      <c r="AC339" s="96">
        <f t="shared" si="200"/>
        <v>36.35</v>
      </c>
    </row>
    <row r="340" spans="1:29" x14ac:dyDescent="0.25">
      <c r="A340" s="25" t="s">
        <v>101</v>
      </c>
      <c r="B340" s="32">
        <f t="shared" ref="B340:N340" si="201">QUARTILE(B289:B333,1)</f>
        <v>7.3</v>
      </c>
      <c r="C340" s="32">
        <f t="shared" si="201"/>
        <v>8.4</v>
      </c>
      <c r="D340" s="32">
        <f t="shared" si="201"/>
        <v>8.4749999999999996</v>
      </c>
      <c r="E340" s="32">
        <f t="shared" si="201"/>
        <v>7.1</v>
      </c>
      <c r="F340" s="32">
        <f t="shared" si="201"/>
        <v>5.25</v>
      </c>
      <c r="G340" s="32">
        <f t="shared" si="201"/>
        <v>4.5</v>
      </c>
      <c r="H340" s="32">
        <f t="shared" si="201"/>
        <v>4.875</v>
      </c>
      <c r="I340" s="32">
        <f t="shared" si="201"/>
        <v>4.5</v>
      </c>
      <c r="J340" s="32">
        <f t="shared" si="201"/>
        <v>4.4000000000000004</v>
      </c>
      <c r="K340" s="32">
        <f t="shared" si="201"/>
        <v>4.3</v>
      </c>
      <c r="L340" s="32">
        <f t="shared" si="201"/>
        <v>4.6499999999999995</v>
      </c>
      <c r="M340" s="32">
        <f t="shared" si="201"/>
        <v>5.9</v>
      </c>
      <c r="N340" s="96">
        <f t="shared" si="201"/>
        <v>6.05</v>
      </c>
      <c r="P340" s="97" t="s">
        <v>101</v>
      </c>
      <c r="Q340" s="32">
        <f t="shared" ref="Q340:AC340" si="202">QUARTILE(Q289:Q333,1)</f>
        <v>24.877500000000001</v>
      </c>
      <c r="R340" s="32">
        <f t="shared" si="202"/>
        <v>25.678249999999998</v>
      </c>
      <c r="S340" s="32">
        <f t="shared" si="202"/>
        <v>27.15</v>
      </c>
      <c r="T340" s="32">
        <f t="shared" si="202"/>
        <v>22.2</v>
      </c>
      <c r="U340" s="32">
        <f t="shared" si="202"/>
        <v>21.143999999999998</v>
      </c>
      <c r="V340" s="32">
        <f t="shared" si="202"/>
        <v>18.8</v>
      </c>
      <c r="W340" s="32">
        <f t="shared" si="202"/>
        <v>20.274999999999999</v>
      </c>
      <c r="X340" s="32">
        <f t="shared" si="202"/>
        <v>20.475000000000001</v>
      </c>
      <c r="Y340" s="32">
        <f t="shared" si="202"/>
        <v>20.2</v>
      </c>
      <c r="Z340" s="32">
        <f t="shared" si="202"/>
        <v>20.100000000000001</v>
      </c>
      <c r="AA340" s="32">
        <f t="shared" si="202"/>
        <v>20.136000000000003</v>
      </c>
      <c r="AB340" s="32">
        <f t="shared" si="202"/>
        <v>22.32</v>
      </c>
      <c r="AC340" s="96">
        <f t="shared" si="202"/>
        <v>23.664249999999999</v>
      </c>
    </row>
    <row r="341" spans="1:29" x14ac:dyDescent="0.25">
      <c r="A341" s="25" t="s">
        <v>102</v>
      </c>
      <c r="B341" s="32">
        <f t="shared" ref="B341:N341" si="203">QUARTILE(B289:B333,2)</f>
        <v>8.5</v>
      </c>
      <c r="C341" s="32">
        <f t="shared" si="203"/>
        <v>9.6</v>
      </c>
      <c r="D341" s="32">
        <f t="shared" si="203"/>
        <v>9.8500000000000014</v>
      </c>
      <c r="E341" s="32">
        <f t="shared" si="203"/>
        <v>8.3000000000000007</v>
      </c>
      <c r="F341" s="32">
        <f t="shared" si="203"/>
        <v>6.2</v>
      </c>
      <c r="G341" s="32">
        <f t="shared" si="203"/>
        <v>5.5</v>
      </c>
      <c r="H341" s="32">
        <f t="shared" si="203"/>
        <v>6</v>
      </c>
      <c r="I341" s="32">
        <f t="shared" si="203"/>
        <v>5.9</v>
      </c>
      <c r="J341" s="32">
        <f t="shared" si="203"/>
        <v>5.0999999999999996</v>
      </c>
      <c r="K341" s="32">
        <f t="shared" si="203"/>
        <v>5.3</v>
      </c>
      <c r="L341" s="32">
        <f t="shared" si="203"/>
        <v>5.45</v>
      </c>
      <c r="M341" s="32">
        <f t="shared" si="203"/>
        <v>6.9</v>
      </c>
      <c r="N341" s="96">
        <f t="shared" si="203"/>
        <v>6.8083333333333336</v>
      </c>
      <c r="P341" s="97" t="s">
        <v>102</v>
      </c>
      <c r="Q341" s="32">
        <f t="shared" ref="Q341:AC341" si="204">QUARTILE(Q289:Q333,2)</f>
        <v>29.0625</v>
      </c>
      <c r="R341" s="32">
        <f t="shared" si="204"/>
        <v>31.35</v>
      </c>
      <c r="S341" s="32">
        <f t="shared" si="204"/>
        <v>31.2</v>
      </c>
      <c r="T341" s="32">
        <f t="shared" si="204"/>
        <v>28.4</v>
      </c>
      <c r="U341" s="32">
        <f t="shared" si="204"/>
        <v>24.299999999999997</v>
      </c>
      <c r="V341" s="32">
        <f t="shared" si="204"/>
        <v>22.8</v>
      </c>
      <c r="W341" s="32">
        <f t="shared" si="204"/>
        <v>24.25</v>
      </c>
      <c r="X341" s="32">
        <f t="shared" si="204"/>
        <v>23.8</v>
      </c>
      <c r="Y341" s="32">
        <f t="shared" si="204"/>
        <v>23.04</v>
      </c>
      <c r="Z341" s="32">
        <f t="shared" si="204"/>
        <v>23.298999999999999</v>
      </c>
      <c r="AA341" s="32">
        <f t="shared" si="204"/>
        <v>23.4</v>
      </c>
      <c r="AB341" s="32">
        <f t="shared" si="204"/>
        <v>27.192</v>
      </c>
      <c r="AC341" s="96">
        <f t="shared" si="204"/>
        <v>26.549999999999997</v>
      </c>
    </row>
    <row r="342" spans="1:29" x14ac:dyDescent="0.25">
      <c r="A342" s="25" t="s">
        <v>103</v>
      </c>
      <c r="B342" s="32">
        <f t="shared" ref="B342:N342" si="205">QUARTILE(B289:B333,3)</f>
        <v>12.514999999999999</v>
      </c>
      <c r="C342" s="32">
        <f t="shared" si="205"/>
        <v>14.074999999999999</v>
      </c>
      <c r="D342" s="32">
        <f t="shared" si="205"/>
        <v>15.35</v>
      </c>
      <c r="E342" s="32">
        <f t="shared" si="205"/>
        <v>11.2</v>
      </c>
      <c r="F342" s="32">
        <f t="shared" si="205"/>
        <v>8.2725000000000009</v>
      </c>
      <c r="G342" s="32">
        <f t="shared" si="205"/>
        <v>7.7</v>
      </c>
      <c r="H342" s="32">
        <f t="shared" si="205"/>
        <v>7.75</v>
      </c>
      <c r="I342" s="32">
        <f t="shared" si="205"/>
        <v>8.1</v>
      </c>
      <c r="J342" s="32">
        <f t="shared" si="205"/>
        <v>7.39</v>
      </c>
      <c r="K342" s="32">
        <f t="shared" si="205"/>
        <v>8.5500000000000007</v>
      </c>
      <c r="L342" s="32">
        <f t="shared" si="205"/>
        <v>7.6749999999999998</v>
      </c>
      <c r="M342" s="32">
        <f t="shared" si="205"/>
        <v>11.074999999999999</v>
      </c>
      <c r="N342" s="96">
        <f t="shared" si="205"/>
        <v>9.6333333333333329</v>
      </c>
      <c r="P342" s="97" t="s">
        <v>103</v>
      </c>
      <c r="Q342" s="32">
        <f t="shared" ref="Q342:AC342" si="206">QUARTILE(Q289:Q333,3)</f>
        <v>32.024999999999999</v>
      </c>
      <c r="R342" s="32">
        <f t="shared" si="206"/>
        <v>33.294750000000001</v>
      </c>
      <c r="S342" s="32">
        <f t="shared" si="206"/>
        <v>33.174999999999997</v>
      </c>
      <c r="T342" s="32">
        <f t="shared" si="206"/>
        <v>31.4</v>
      </c>
      <c r="U342" s="32">
        <f t="shared" si="206"/>
        <v>26.9</v>
      </c>
      <c r="V342" s="32">
        <f t="shared" si="206"/>
        <v>24.9</v>
      </c>
      <c r="W342" s="32">
        <f t="shared" si="206"/>
        <v>26.725000000000001</v>
      </c>
      <c r="X342" s="32">
        <f t="shared" si="206"/>
        <v>26.4</v>
      </c>
      <c r="Y342" s="32">
        <f t="shared" si="206"/>
        <v>24.75</v>
      </c>
      <c r="Z342" s="32">
        <f t="shared" si="206"/>
        <v>25.393999999999998</v>
      </c>
      <c r="AA342" s="32">
        <f t="shared" si="206"/>
        <v>26.475000000000001</v>
      </c>
      <c r="AB342" s="32">
        <f t="shared" si="206"/>
        <v>29.774999999999999</v>
      </c>
      <c r="AC342" s="96">
        <f t="shared" si="206"/>
        <v>28.383333333333329</v>
      </c>
    </row>
    <row r="345" spans="1:29" ht="18.75" x14ac:dyDescent="0.3">
      <c r="A345" s="26" t="s">
        <v>183</v>
      </c>
      <c r="P345" s="26" t="s">
        <v>183</v>
      </c>
    </row>
    <row r="346" spans="1:29" ht="15.75" x14ac:dyDescent="0.25">
      <c r="A346" s="23" t="s">
        <v>114</v>
      </c>
      <c r="N346" s="91"/>
      <c r="P346" s="92" t="s">
        <v>116</v>
      </c>
      <c r="AC346" s="91"/>
    </row>
    <row r="347" spans="1:29" ht="15.75" x14ac:dyDescent="0.25">
      <c r="A347" s="24" t="s">
        <v>14</v>
      </c>
      <c r="B347" s="93" t="s">
        <v>82</v>
      </c>
      <c r="C347" s="93" t="s">
        <v>83</v>
      </c>
      <c r="D347" s="93" t="s">
        <v>84</v>
      </c>
      <c r="E347" s="93" t="s">
        <v>85</v>
      </c>
      <c r="F347" s="93" t="s">
        <v>86</v>
      </c>
      <c r="G347" s="93" t="s">
        <v>87</v>
      </c>
      <c r="H347" s="93" t="s">
        <v>88</v>
      </c>
      <c r="I347" s="93" t="s">
        <v>89</v>
      </c>
      <c r="J347" s="93" t="s">
        <v>90</v>
      </c>
      <c r="K347" s="93" t="s">
        <v>91</v>
      </c>
      <c r="L347" s="93" t="s">
        <v>92</v>
      </c>
      <c r="M347" s="93" t="s">
        <v>93</v>
      </c>
      <c r="N347" s="94" t="s">
        <v>94</v>
      </c>
      <c r="P347" s="95" t="s">
        <v>14</v>
      </c>
      <c r="Q347" s="93" t="s">
        <v>82</v>
      </c>
      <c r="R347" s="93" t="s">
        <v>83</v>
      </c>
      <c r="S347" s="93" t="s">
        <v>84</v>
      </c>
      <c r="T347" s="93" t="s">
        <v>85</v>
      </c>
      <c r="U347" s="93" t="s">
        <v>86</v>
      </c>
      <c r="V347" s="93" t="s">
        <v>87</v>
      </c>
      <c r="W347" s="93" t="s">
        <v>88</v>
      </c>
      <c r="X347" s="93" t="s">
        <v>89</v>
      </c>
      <c r="Y347" s="93" t="s">
        <v>90</v>
      </c>
      <c r="Z347" s="93" t="s">
        <v>91</v>
      </c>
      <c r="AA347" s="93" t="s">
        <v>92</v>
      </c>
      <c r="AB347" s="93" t="s">
        <v>93</v>
      </c>
      <c r="AC347" s="94" t="s">
        <v>94</v>
      </c>
    </row>
    <row r="348" spans="1:29" x14ac:dyDescent="0.25">
      <c r="A348" s="2">
        <v>2013</v>
      </c>
      <c r="B348" s="32">
        <v>8.2249999999999996</v>
      </c>
      <c r="C348" s="32">
        <v>8.2520000000000007</v>
      </c>
      <c r="D348" s="32">
        <v>9.1080000000000005</v>
      </c>
      <c r="E348" s="32">
        <v>7.8179999999999996</v>
      </c>
      <c r="F348" s="32">
        <v>6.0449999999999999</v>
      </c>
      <c r="G348" s="32">
        <v>5.7110000000000003</v>
      </c>
      <c r="H348" s="32">
        <v>6.3849999999999998</v>
      </c>
      <c r="I348" s="32">
        <v>5.9089999999999998</v>
      </c>
      <c r="J348" s="32">
        <v>4.891</v>
      </c>
      <c r="K348" s="32">
        <v>5.1589999999999998</v>
      </c>
      <c r="L348" s="32">
        <v>4.9870000000000001</v>
      </c>
      <c r="M348" s="32">
        <v>6.3449999999999998</v>
      </c>
      <c r="N348" s="96">
        <f t="shared" ref="N348" si="207">AVERAGE(B348:M348)</f>
        <v>6.5695833333333331</v>
      </c>
      <c r="P348" s="73">
        <v>2013</v>
      </c>
      <c r="Q348" s="32">
        <v>14.875999999999999</v>
      </c>
      <c r="R348" s="32">
        <v>16.007000000000001</v>
      </c>
      <c r="S348" s="32">
        <v>16.141999999999999</v>
      </c>
      <c r="T348" s="32">
        <v>16.356000000000002</v>
      </c>
      <c r="U348" s="32">
        <v>13.634</v>
      </c>
      <c r="V348" s="32">
        <v>12.587999999999999</v>
      </c>
      <c r="W348" s="32">
        <v>12.901999999999999</v>
      </c>
      <c r="X348" s="32">
        <v>13.552</v>
      </c>
      <c r="Y348" s="32">
        <v>12.768000000000001</v>
      </c>
      <c r="Z348" s="32">
        <v>12.622999999999999</v>
      </c>
      <c r="AA348" s="32">
        <v>14.88</v>
      </c>
      <c r="AB348" s="32">
        <v>13.180999999999999</v>
      </c>
      <c r="AC348" s="96">
        <f t="shared" ref="AC348" si="208">AVERAGE(Q348:AB348)</f>
        <v>14.125750000000002</v>
      </c>
    </row>
    <row r="349" spans="1:29" x14ac:dyDescent="0.25">
      <c r="A349" s="2">
        <v>2014</v>
      </c>
      <c r="B349"/>
      <c r="C349"/>
      <c r="D349"/>
      <c r="E349"/>
      <c r="F349"/>
      <c r="G349"/>
      <c r="H349"/>
      <c r="I349"/>
      <c r="J349"/>
      <c r="K349"/>
      <c r="L349"/>
      <c r="M349"/>
      <c r="N349" s="96"/>
      <c r="P349" s="73">
        <v>2014</v>
      </c>
      <c r="Q349" s="32"/>
      <c r="R349" s="32"/>
      <c r="S349" s="32"/>
      <c r="T349" s="32"/>
      <c r="U349" s="32"/>
      <c r="V349" s="32"/>
      <c r="W349" s="32"/>
      <c r="X349" s="32"/>
      <c r="Y349" s="32"/>
      <c r="Z349" s="32"/>
      <c r="AA349" s="32"/>
      <c r="AB349" s="32"/>
      <c r="AC349" s="96"/>
    </row>
    <row r="350" spans="1:29" x14ac:dyDescent="0.25">
      <c r="A350" s="2">
        <v>2015</v>
      </c>
      <c r="B350" s="32"/>
      <c r="C350" s="32"/>
      <c r="D350" s="32"/>
      <c r="E350" s="32">
        <v>8.49</v>
      </c>
      <c r="F350" s="32">
        <v>8.0229999999999997</v>
      </c>
      <c r="G350" s="32">
        <v>7.327</v>
      </c>
      <c r="H350" s="32">
        <v>8.3919999999999995</v>
      </c>
      <c r="I350" s="32">
        <v>7.7839999999999998</v>
      </c>
      <c r="J350" s="32">
        <v>7.0979999999999999</v>
      </c>
      <c r="K350" s="32">
        <v>6.1239999999999997</v>
      </c>
      <c r="L350" s="32">
        <v>6.4240000000000004</v>
      </c>
      <c r="M350" s="32">
        <v>8.2240000000000002</v>
      </c>
      <c r="P350" s="73">
        <v>2015</v>
      </c>
      <c r="Q350" s="32"/>
      <c r="R350" s="32"/>
      <c r="S350" s="32"/>
      <c r="T350" s="32">
        <v>19.271999999999998</v>
      </c>
      <c r="U350" s="32">
        <v>17.172000000000001</v>
      </c>
      <c r="V350" s="32">
        <v>17.34</v>
      </c>
      <c r="W350" s="32">
        <v>16.547999999999998</v>
      </c>
      <c r="X350" s="32">
        <v>17.071000000000002</v>
      </c>
      <c r="Y350" s="32">
        <v>15.936</v>
      </c>
      <c r="Z350" s="32">
        <v>16.850000000000001</v>
      </c>
      <c r="AA350" s="32">
        <v>16.007999999999999</v>
      </c>
      <c r="AB350" s="32">
        <v>16.338999999999999</v>
      </c>
      <c r="AC350" s="96"/>
    </row>
    <row r="351" spans="1:29" x14ac:dyDescent="0.25">
      <c r="A351" s="2">
        <v>2016</v>
      </c>
      <c r="B351" s="32">
        <v>8.7970000000000006</v>
      </c>
      <c r="C351" s="32">
        <v>10.885</v>
      </c>
      <c r="D351" s="32">
        <v>9.5709999999999997</v>
      </c>
      <c r="E351" s="32">
        <v>9.1449999999999996</v>
      </c>
      <c r="F351" s="32">
        <v>7.3810000000000002</v>
      </c>
      <c r="G351" s="32">
        <v>6.4470000000000001</v>
      </c>
      <c r="H351" s="32">
        <v>7.4690000000000003</v>
      </c>
      <c r="I351" s="32">
        <v>7.0540000000000003</v>
      </c>
      <c r="J351" s="32">
        <v>6.6020000000000003</v>
      </c>
      <c r="K351" s="32">
        <v>5.8280000000000003</v>
      </c>
      <c r="L351" s="32">
        <v>6.6349999999999998</v>
      </c>
      <c r="M351" s="32">
        <v>7.5410000000000004</v>
      </c>
      <c r="N351" s="96">
        <f t="shared" ref="N351:N355" si="209">AVERAGE(B351:M351)</f>
        <v>7.779583333333334</v>
      </c>
      <c r="P351" s="73">
        <v>2016</v>
      </c>
      <c r="Q351" s="32">
        <v>18.279</v>
      </c>
      <c r="R351" s="32">
        <v>20.966999999999999</v>
      </c>
      <c r="S351" s="32">
        <v>20.439</v>
      </c>
      <c r="T351" s="32">
        <v>20.856000000000002</v>
      </c>
      <c r="U351" s="32">
        <v>18.638999999999999</v>
      </c>
      <c r="V351" s="32">
        <v>18.576000000000001</v>
      </c>
      <c r="W351" s="32">
        <v>17.443000000000001</v>
      </c>
      <c r="X351" s="32">
        <v>15.724</v>
      </c>
      <c r="Y351" s="32">
        <v>17.135999999999999</v>
      </c>
      <c r="Z351" s="32">
        <v>17.443000000000001</v>
      </c>
      <c r="AA351" s="32">
        <v>16.452000000000002</v>
      </c>
      <c r="AB351" s="32">
        <v>15.631</v>
      </c>
      <c r="AC351" s="96">
        <f t="shared" ref="AC351:AC355" si="210">AVERAGE(Q351:AB351)</f>
        <v>18.132083333333334</v>
      </c>
    </row>
    <row r="352" spans="1:29" x14ac:dyDescent="0.25">
      <c r="A352" s="2">
        <v>2017</v>
      </c>
      <c r="B352" s="32">
        <v>8.2560000000000002</v>
      </c>
      <c r="C352" s="32">
        <v>9.0890000000000004</v>
      </c>
      <c r="D352" s="32">
        <v>9.4290000000000003</v>
      </c>
      <c r="E352" s="32">
        <v>8.1839999999999993</v>
      </c>
      <c r="F352" s="32">
        <v>5.6639999999999997</v>
      </c>
      <c r="G352" s="32">
        <v>6.0209999999999999</v>
      </c>
      <c r="H352" s="32">
        <v>7.0549999999999997</v>
      </c>
      <c r="I352" s="32">
        <v>6.2649999999999997</v>
      </c>
      <c r="J352" s="32">
        <v>5.6079999999999997</v>
      </c>
      <c r="K352" s="32">
        <v>6.9089999999999998</v>
      </c>
      <c r="L352" s="32">
        <v>6.9139999999999997</v>
      </c>
      <c r="M352" s="32">
        <v>7.9530000000000003</v>
      </c>
      <c r="N352" s="96">
        <f t="shared" si="209"/>
        <v>7.2789166666666674</v>
      </c>
      <c r="P352" s="73">
        <v>2017</v>
      </c>
      <c r="Q352" s="32">
        <v>18.173999999999999</v>
      </c>
      <c r="R352" s="32">
        <v>18.797000000000001</v>
      </c>
      <c r="S352" s="32">
        <v>19.765000000000001</v>
      </c>
      <c r="T352" s="32">
        <v>18.864000000000001</v>
      </c>
      <c r="U352" s="32">
        <v>17.268000000000001</v>
      </c>
      <c r="V352" s="32">
        <v>16.908000000000001</v>
      </c>
      <c r="W352" s="32">
        <v>16.166</v>
      </c>
      <c r="X352" s="32">
        <v>17.100000000000001</v>
      </c>
      <c r="Y352" s="32">
        <v>16.559999999999999</v>
      </c>
      <c r="Z352" s="32">
        <v>19.242999999999999</v>
      </c>
      <c r="AA352" s="32">
        <v>17.82</v>
      </c>
      <c r="AB352" s="32">
        <v>18.757000000000001</v>
      </c>
      <c r="AC352" s="96">
        <f t="shared" si="210"/>
        <v>17.951833333333333</v>
      </c>
    </row>
    <row r="353" spans="1:29" x14ac:dyDescent="0.25">
      <c r="A353" s="2">
        <v>2018</v>
      </c>
      <c r="B353" s="32">
        <v>8.0969999999999995</v>
      </c>
      <c r="C353" s="32">
        <v>9.9450000000000003</v>
      </c>
      <c r="D353" s="32">
        <v>10.839</v>
      </c>
      <c r="E353" s="32">
        <v>7.6120000000000001</v>
      </c>
      <c r="F353" s="32">
        <v>5.7140000000000004</v>
      </c>
      <c r="G353" s="32">
        <v>5.8159999999999998</v>
      </c>
      <c r="H353" s="32">
        <v>6.6429999999999998</v>
      </c>
      <c r="I353" s="32">
        <v>6.3570000000000002</v>
      </c>
      <c r="J353" s="32">
        <v>5.7480000000000002</v>
      </c>
      <c r="K353" s="32">
        <v>6.2039999999999997</v>
      </c>
      <c r="L353" s="32">
        <v>6.1509999999999998</v>
      </c>
      <c r="M353" s="32">
        <v>8.3580000000000005</v>
      </c>
      <c r="N353" s="96">
        <f t="shared" si="209"/>
        <v>7.2903333333333329</v>
      </c>
      <c r="P353" s="73">
        <v>2018</v>
      </c>
      <c r="Q353" s="32">
        <v>17.837</v>
      </c>
      <c r="R353" s="32">
        <v>22.92</v>
      </c>
      <c r="S353" s="32">
        <v>21.73</v>
      </c>
      <c r="T353" s="32">
        <v>18.576000000000001</v>
      </c>
      <c r="U353" s="32">
        <v>15.085000000000001</v>
      </c>
      <c r="V353" s="32">
        <v>13.766999999999999</v>
      </c>
      <c r="W353" s="32">
        <v>16.396999999999998</v>
      </c>
      <c r="X353" s="32">
        <v>14.516</v>
      </c>
      <c r="Y353" s="32">
        <v>13.704000000000001</v>
      </c>
      <c r="Z353" s="32">
        <v>13.819000000000001</v>
      </c>
      <c r="AA353" s="32">
        <v>13.992000000000001</v>
      </c>
      <c r="AB353" s="32">
        <v>16.827000000000002</v>
      </c>
      <c r="AC353" s="96">
        <f t="shared" si="210"/>
        <v>16.5975</v>
      </c>
    </row>
    <row r="354" spans="1:29" x14ac:dyDescent="0.25">
      <c r="A354" s="2">
        <v>2019</v>
      </c>
      <c r="B354" s="32">
        <v>9.5399999999999991</v>
      </c>
      <c r="C354" s="32">
        <v>9.4329999999999998</v>
      </c>
      <c r="D354" s="32">
        <v>10.488</v>
      </c>
      <c r="E354" s="32">
        <v>8.9139999999999997</v>
      </c>
      <c r="F354" s="32">
        <v>6.2629999999999999</v>
      </c>
      <c r="G354" s="32">
        <v>7.0629999999999997</v>
      </c>
      <c r="H354" s="32">
        <v>7.7619999999999996</v>
      </c>
      <c r="I354" s="32">
        <v>6.5289999999999999</v>
      </c>
      <c r="J354" s="32">
        <v>6.6470000000000002</v>
      </c>
      <c r="K354" s="32">
        <v>5.8040000000000003</v>
      </c>
      <c r="L354" s="32">
        <v>7.25</v>
      </c>
      <c r="M354" s="32">
        <v>7.9429999999999996</v>
      </c>
      <c r="N354" s="96">
        <f t="shared" si="209"/>
        <v>7.8030000000000008</v>
      </c>
      <c r="P354" s="73">
        <v>2019</v>
      </c>
      <c r="Q354" s="32">
        <v>19.091999999999999</v>
      </c>
      <c r="R354" s="32">
        <v>19.215</v>
      </c>
      <c r="S354" s="32">
        <v>21.53</v>
      </c>
      <c r="T354" s="32">
        <v>19.332000000000001</v>
      </c>
      <c r="U354" s="32">
        <v>16.803999999999998</v>
      </c>
      <c r="V354" s="32">
        <v>17.064</v>
      </c>
      <c r="W354" s="32">
        <v>18.488</v>
      </c>
      <c r="X354" s="32">
        <v>17.303000000000001</v>
      </c>
      <c r="Y354" s="32">
        <v>18.396000000000001</v>
      </c>
      <c r="Z354" s="32">
        <v>17.628</v>
      </c>
      <c r="AA354" s="32">
        <v>17.22</v>
      </c>
      <c r="AB354" s="32">
        <v>16.896999999999998</v>
      </c>
      <c r="AC354" s="96">
        <f t="shared" si="210"/>
        <v>18.247416666666663</v>
      </c>
    </row>
    <row r="355" spans="1:29" x14ac:dyDescent="0.25">
      <c r="A355" s="2">
        <v>2020</v>
      </c>
      <c r="B355" s="32">
        <v>8.0609999999999999</v>
      </c>
      <c r="C355" s="32">
        <v>9.5969999999999995</v>
      </c>
      <c r="D355" s="32">
        <v>9.4450000000000003</v>
      </c>
      <c r="E355" s="32">
        <v>8.0359999999999996</v>
      </c>
      <c r="F355" s="32">
        <v>6.835</v>
      </c>
      <c r="G355" s="32">
        <v>5.7789999999999999</v>
      </c>
      <c r="H355" s="32">
        <v>6.5060000000000002</v>
      </c>
      <c r="I355" s="32">
        <v>6.2640000000000002</v>
      </c>
      <c r="J355" s="32">
        <v>5.5919999999999996</v>
      </c>
      <c r="K355" s="32">
        <v>5.66</v>
      </c>
      <c r="L355" s="32">
        <v>7.14</v>
      </c>
      <c r="M355" s="32">
        <v>7.915</v>
      </c>
      <c r="N355" s="96">
        <f t="shared" si="209"/>
        <v>7.2358333333333347</v>
      </c>
      <c r="P355" s="73">
        <v>2020</v>
      </c>
      <c r="Q355" s="32">
        <v>16.606000000000002</v>
      </c>
      <c r="R355" s="32">
        <v>19.341000000000001</v>
      </c>
      <c r="S355" s="32">
        <v>21.204999999999998</v>
      </c>
      <c r="T355" s="32">
        <v>19.308</v>
      </c>
      <c r="U355" s="32">
        <v>16.954999999999998</v>
      </c>
      <c r="V355" s="32">
        <v>16.5</v>
      </c>
      <c r="W355" s="32">
        <v>16.245999999999999</v>
      </c>
      <c r="X355" s="32">
        <v>16.061</v>
      </c>
      <c r="Y355" s="32">
        <v>17.315999999999999</v>
      </c>
      <c r="Z355" s="32">
        <v>16.757000000000001</v>
      </c>
      <c r="AA355" s="32">
        <v>16.931999999999999</v>
      </c>
      <c r="AB355" s="32">
        <v>16.013999999999999</v>
      </c>
      <c r="AC355" s="96">
        <f t="shared" si="210"/>
        <v>17.43675</v>
      </c>
    </row>
    <row r="357" spans="1:29" x14ac:dyDescent="0.25">
      <c r="A357" s="25" t="s">
        <v>96</v>
      </c>
      <c r="B357" s="32">
        <f t="shared" ref="B357:N357" si="211">AVERAGE(B348:B354)</f>
        <v>8.5830000000000002</v>
      </c>
      <c r="C357" s="32">
        <f t="shared" si="211"/>
        <v>9.5207999999999995</v>
      </c>
      <c r="D357" s="32">
        <f t="shared" si="211"/>
        <v>9.8870000000000005</v>
      </c>
      <c r="E357" s="32">
        <f t="shared" si="211"/>
        <v>8.3605</v>
      </c>
      <c r="F357" s="32">
        <f t="shared" si="211"/>
        <v>6.5149999999999997</v>
      </c>
      <c r="G357" s="32">
        <f t="shared" si="211"/>
        <v>6.3975</v>
      </c>
      <c r="H357" s="32">
        <f t="shared" si="211"/>
        <v>7.2843333333333327</v>
      </c>
      <c r="I357" s="32">
        <f t="shared" si="211"/>
        <v>6.6496666666666657</v>
      </c>
      <c r="J357" s="32">
        <f t="shared" si="211"/>
        <v>6.0990000000000002</v>
      </c>
      <c r="K357" s="32">
        <f t="shared" si="211"/>
        <v>6.0046666666666662</v>
      </c>
      <c r="L357" s="32">
        <f t="shared" si="211"/>
        <v>6.3935000000000004</v>
      </c>
      <c r="M357" s="32">
        <f t="shared" si="211"/>
        <v>7.7273333333333332</v>
      </c>
      <c r="N357" s="96">
        <f t="shared" si="211"/>
        <v>7.3442833333333342</v>
      </c>
      <c r="P357" s="97" t="s">
        <v>96</v>
      </c>
      <c r="Q357" s="32">
        <f t="shared" ref="Q357:AC357" si="212">AVERAGE(Q348:Q354)</f>
        <v>17.651599999999998</v>
      </c>
      <c r="R357" s="32">
        <f t="shared" si="212"/>
        <v>19.581200000000003</v>
      </c>
      <c r="S357" s="32">
        <f t="shared" si="212"/>
        <v>19.921200000000002</v>
      </c>
      <c r="T357" s="32">
        <f t="shared" si="212"/>
        <v>18.876000000000001</v>
      </c>
      <c r="U357" s="32">
        <f t="shared" si="212"/>
        <v>16.433666666666667</v>
      </c>
      <c r="V357" s="32">
        <f t="shared" si="212"/>
        <v>16.040499999999998</v>
      </c>
      <c r="W357" s="32">
        <f t="shared" si="212"/>
        <v>16.323999999999998</v>
      </c>
      <c r="X357" s="32">
        <f t="shared" si="212"/>
        <v>15.877666666666668</v>
      </c>
      <c r="Y357" s="32">
        <f t="shared" si="212"/>
        <v>15.750000000000002</v>
      </c>
      <c r="Z357" s="32">
        <f t="shared" si="212"/>
        <v>16.267666666666667</v>
      </c>
      <c r="AA357" s="32">
        <f t="shared" si="212"/>
        <v>16.062000000000001</v>
      </c>
      <c r="AB357" s="32">
        <f t="shared" si="212"/>
        <v>16.272000000000002</v>
      </c>
      <c r="AC357" s="96">
        <f t="shared" si="212"/>
        <v>17.010916666666667</v>
      </c>
    </row>
    <row r="358" spans="1:29" x14ac:dyDescent="0.25">
      <c r="A358" s="25" t="s">
        <v>97</v>
      </c>
      <c r="B358" s="32">
        <f t="shared" ref="B358:N358" si="213">STDEV(B348:B354)</f>
        <v>0.59852610636462611</v>
      </c>
      <c r="C358" s="32">
        <f t="shared" si="213"/>
        <v>0.98043367955206406</v>
      </c>
      <c r="D358" s="32">
        <f t="shared" si="213"/>
        <v>0.73891237640196539</v>
      </c>
      <c r="E358" s="32">
        <f t="shared" si="213"/>
        <v>0.60403369111333516</v>
      </c>
      <c r="F358" s="32">
        <f t="shared" si="213"/>
        <v>0.96687393180290393</v>
      </c>
      <c r="G358" s="32">
        <f t="shared" si="213"/>
        <v>0.67238195990076943</v>
      </c>
      <c r="H358" s="32">
        <f t="shared" si="213"/>
        <v>0.74322208435074544</v>
      </c>
      <c r="I358" s="32">
        <f t="shared" si="213"/>
        <v>0.67036815755722368</v>
      </c>
      <c r="J358" s="32">
        <f t="shared" si="213"/>
        <v>0.82156679582368519</v>
      </c>
      <c r="K358" s="32">
        <f t="shared" si="213"/>
        <v>0.57592071213550444</v>
      </c>
      <c r="L358" s="32">
        <f t="shared" si="213"/>
        <v>0.78750409522744169</v>
      </c>
      <c r="M358" s="32">
        <f t="shared" si="213"/>
        <v>0.73313318480796308</v>
      </c>
      <c r="N358" s="96">
        <f t="shared" si="213"/>
        <v>0.5018093671626932</v>
      </c>
      <c r="P358" s="97" t="s">
        <v>97</v>
      </c>
      <c r="Q358" s="32">
        <f t="shared" ref="Q358:AC358" si="214">STDEV(Q348:Q354)</f>
        <v>1.6186115346184828</v>
      </c>
      <c r="R358" s="32">
        <f t="shared" si="214"/>
        <v>2.5783718118223389</v>
      </c>
      <c r="S358" s="32">
        <f t="shared" si="214"/>
        <v>2.2602468228049544</v>
      </c>
      <c r="T358" s="32">
        <f t="shared" si="214"/>
        <v>1.4646293729131612</v>
      </c>
      <c r="U358" s="32">
        <f t="shared" si="214"/>
        <v>1.7831951846802037</v>
      </c>
      <c r="V358" s="32">
        <f t="shared" si="214"/>
        <v>2.3240536783818171</v>
      </c>
      <c r="W358" s="32">
        <f t="shared" si="214"/>
        <v>1.8828494363597115</v>
      </c>
      <c r="X358" s="32">
        <f t="shared" si="214"/>
        <v>1.5643652599909872</v>
      </c>
      <c r="Y358" s="32">
        <f t="shared" si="214"/>
        <v>2.1303261722093079</v>
      </c>
      <c r="Z358" s="32">
        <f t="shared" si="214"/>
        <v>2.5180627209556747</v>
      </c>
      <c r="AA358" s="32">
        <f t="shared" si="214"/>
        <v>1.4330783649193783</v>
      </c>
      <c r="AB358" s="32">
        <f t="shared" si="214"/>
        <v>1.8354032799360285</v>
      </c>
      <c r="AC358" s="96">
        <f t="shared" si="214"/>
        <v>1.7440162809430533</v>
      </c>
    </row>
    <row r="359" spans="1:29" x14ac:dyDescent="0.25">
      <c r="A359" s="25" t="s">
        <v>98</v>
      </c>
      <c r="B359" s="32">
        <f t="shared" ref="B359:N359" si="215">B358/B357*100</f>
        <v>6.9733904970829101</v>
      </c>
      <c r="C359" s="32">
        <f t="shared" si="215"/>
        <v>10.297807742543318</v>
      </c>
      <c r="D359" s="32">
        <f t="shared" si="215"/>
        <v>7.4735751633656848</v>
      </c>
      <c r="E359" s="32">
        <f t="shared" si="215"/>
        <v>7.2248512781931122</v>
      </c>
      <c r="F359" s="32">
        <f t="shared" si="215"/>
        <v>14.840735714549563</v>
      </c>
      <c r="G359" s="32">
        <f t="shared" si="215"/>
        <v>10.510073620957709</v>
      </c>
      <c r="H359" s="32">
        <f t="shared" si="215"/>
        <v>10.203021338270428</v>
      </c>
      <c r="I359" s="32">
        <f t="shared" si="215"/>
        <v>10.081229498579734</v>
      </c>
      <c r="J359" s="32">
        <f t="shared" si="215"/>
        <v>13.470516409635763</v>
      </c>
      <c r="K359" s="32">
        <f t="shared" si="215"/>
        <v>9.5912186988259869</v>
      </c>
      <c r="L359" s="32">
        <f t="shared" si="215"/>
        <v>12.317261206341467</v>
      </c>
      <c r="M359" s="32">
        <f t="shared" si="215"/>
        <v>9.4875315090323937</v>
      </c>
      <c r="N359" s="96">
        <f t="shared" si="215"/>
        <v>6.8326526141106552</v>
      </c>
      <c r="P359" s="97" t="s">
        <v>98</v>
      </c>
      <c r="Q359" s="32">
        <f t="shared" ref="Q359:AC359" si="216">Q358/Q357*100</f>
        <v>9.1697723414222114</v>
      </c>
      <c r="R359" s="32">
        <f t="shared" si="216"/>
        <v>13.167588359356619</v>
      </c>
      <c r="S359" s="32">
        <f t="shared" si="216"/>
        <v>11.345937106223291</v>
      </c>
      <c r="T359" s="32">
        <f t="shared" si="216"/>
        <v>7.7592147325342298</v>
      </c>
      <c r="U359" s="32">
        <f t="shared" si="216"/>
        <v>10.850866217806152</v>
      </c>
      <c r="V359" s="32">
        <f t="shared" si="216"/>
        <v>14.488661066561626</v>
      </c>
      <c r="W359" s="32">
        <f t="shared" si="216"/>
        <v>11.534240604997009</v>
      </c>
      <c r="X359" s="32">
        <f t="shared" si="216"/>
        <v>9.8526143219468878</v>
      </c>
      <c r="Y359" s="32">
        <f t="shared" si="216"/>
        <v>13.525880458471795</v>
      </c>
      <c r="Z359" s="32">
        <f t="shared" si="216"/>
        <v>15.478942202051153</v>
      </c>
      <c r="AA359" s="32">
        <f t="shared" si="216"/>
        <v>8.922166386000363</v>
      </c>
      <c r="AB359" s="32">
        <f t="shared" si="216"/>
        <v>11.279518682006074</v>
      </c>
      <c r="AC359" s="96">
        <f t="shared" si="216"/>
        <v>10.252335691941273</v>
      </c>
    </row>
    <row r="360" spans="1:29" x14ac:dyDescent="0.25">
      <c r="A360" s="25" t="s">
        <v>99</v>
      </c>
      <c r="B360" s="32">
        <f t="shared" ref="B360:N360" si="217">MIN(B348:B354)</f>
        <v>8.0969999999999995</v>
      </c>
      <c r="C360" s="32">
        <f t="shared" si="217"/>
        <v>8.2520000000000007</v>
      </c>
      <c r="D360" s="32">
        <f t="shared" si="217"/>
        <v>9.1080000000000005</v>
      </c>
      <c r="E360" s="32">
        <f t="shared" si="217"/>
        <v>7.6120000000000001</v>
      </c>
      <c r="F360" s="32">
        <f t="shared" si="217"/>
        <v>5.6639999999999997</v>
      </c>
      <c r="G360" s="32">
        <f t="shared" si="217"/>
        <v>5.7110000000000003</v>
      </c>
      <c r="H360" s="32">
        <f t="shared" si="217"/>
        <v>6.3849999999999998</v>
      </c>
      <c r="I360" s="32">
        <f t="shared" si="217"/>
        <v>5.9089999999999998</v>
      </c>
      <c r="J360" s="32">
        <f t="shared" si="217"/>
        <v>4.891</v>
      </c>
      <c r="K360" s="32">
        <f t="shared" si="217"/>
        <v>5.1589999999999998</v>
      </c>
      <c r="L360" s="32">
        <f t="shared" si="217"/>
        <v>4.9870000000000001</v>
      </c>
      <c r="M360" s="32">
        <f t="shared" si="217"/>
        <v>6.3449999999999998</v>
      </c>
      <c r="N360" s="96">
        <f t="shared" si="217"/>
        <v>6.5695833333333331</v>
      </c>
      <c r="P360" s="97" t="s">
        <v>99</v>
      </c>
      <c r="Q360" s="32">
        <f t="shared" ref="Q360:AC360" si="218">MIN(Q348:Q354)</f>
        <v>14.875999999999999</v>
      </c>
      <c r="R360" s="32">
        <f t="shared" si="218"/>
        <v>16.007000000000001</v>
      </c>
      <c r="S360" s="32">
        <f t="shared" si="218"/>
        <v>16.141999999999999</v>
      </c>
      <c r="T360" s="32">
        <f t="shared" si="218"/>
        <v>16.356000000000002</v>
      </c>
      <c r="U360" s="32">
        <f t="shared" si="218"/>
        <v>13.634</v>
      </c>
      <c r="V360" s="32">
        <f t="shared" si="218"/>
        <v>12.587999999999999</v>
      </c>
      <c r="W360" s="32">
        <f t="shared" si="218"/>
        <v>12.901999999999999</v>
      </c>
      <c r="X360" s="32">
        <f t="shared" si="218"/>
        <v>13.552</v>
      </c>
      <c r="Y360" s="32">
        <f t="shared" si="218"/>
        <v>12.768000000000001</v>
      </c>
      <c r="Z360" s="32">
        <f t="shared" si="218"/>
        <v>12.622999999999999</v>
      </c>
      <c r="AA360" s="32">
        <f t="shared" si="218"/>
        <v>13.992000000000001</v>
      </c>
      <c r="AB360" s="32">
        <f t="shared" si="218"/>
        <v>13.180999999999999</v>
      </c>
      <c r="AC360" s="96">
        <f t="shared" si="218"/>
        <v>14.125750000000002</v>
      </c>
    </row>
    <row r="361" spans="1:29" x14ac:dyDescent="0.25">
      <c r="A361" s="25" t="s">
        <v>100</v>
      </c>
      <c r="B361" s="32">
        <f t="shared" ref="B361:N361" si="219">MAX(B348:B354)</f>
        <v>9.5399999999999991</v>
      </c>
      <c r="C361" s="32">
        <f t="shared" si="219"/>
        <v>10.885</v>
      </c>
      <c r="D361" s="32">
        <f t="shared" si="219"/>
        <v>10.839</v>
      </c>
      <c r="E361" s="32">
        <f t="shared" si="219"/>
        <v>9.1449999999999996</v>
      </c>
      <c r="F361" s="32">
        <f t="shared" si="219"/>
        <v>8.0229999999999997</v>
      </c>
      <c r="G361" s="32">
        <f t="shared" si="219"/>
        <v>7.327</v>
      </c>
      <c r="H361" s="32">
        <f t="shared" si="219"/>
        <v>8.3919999999999995</v>
      </c>
      <c r="I361" s="32">
        <f t="shared" si="219"/>
        <v>7.7839999999999998</v>
      </c>
      <c r="J361" s="32">
        <f t="shared" si="219"/>
        <v>7.0979999999999999</v>
      </c>
      <c r="K361" s="32">
        <f t="shared" si="219"/>
        <v>6.9089999999999998</v>
      </c>
      <c r="L361" s="32">
        <f t="shared" si="219"/>
        <v>7.25</v>
      </c>
      <c r="M361" s="32">
        <f t="shared" si="219"/>
        <v>8.3580000000000005</v>
      </c>
      <c r="N361" s="96">
        <f t="shared" si="219"/>
        <v>7.8030000000000008</v>
      </c>
      <c r="P361" s="97" t="s">
        <v>100</v>
      </c>
      <c r="Q361" s="32">
        <f t="shared" ref="Q361:AC361" si="220">MAX(Q348:Q354)</f>
        <v>19.091999999999999</v>
      </c>
      <c r="R361" s="32">
        <f t="shared" si="220"/>
        <v>22.92</v>
      </c>
      <c r="S361" s="32">
        <f t="shared" si="220"/>
        <v>21.73</v>
      </c>
      <c r="T361" s="32">
        <f t="shared" si="220"/>
        <v>20.856000000000002</v>
      </c>
      <c r="U361" s="32">
        <f t="shared" si="220"/>
        <v>18.638999999999999</v>
      </c>
      <c r="V361" s="32">
        <f t="shared" si="220"/>
        <v>18.576000000000001</v>
      </c>
      <c r="W361" s="32">
        <f t="shared" si="220"/>
        <v>18.488</v>
      </c>
      <c r="X361" s="32">
        <f t="shared" si="220"/>
        <v>17.303000000000001</v>
      </c>
      <c r="Y361" s="32">
        <f t="shared" si="220"/>
        <v>18.396000000000001</v>
      </c>
      <c r="Z361" s="32">
        <f t="shared" si="220"/>
        <v>19.242999999999999</v>
      </c>
      <c r="AA361" s="32">
        <f t="shared" si="220"/>
        <v>17.82</v>
      </c>
      <c r="AB361" s="32">
        <f t="shared" si="220"/>
        <v>18.757000000000001</v>
      </c>
      <c r="AC361" s="96">
        <f t="shared" si="220"/>
        <v>18.247416666666663</v>
      </c>
    </row>
    <row r="362" spans="1:29" x14ac:dyDescent="0.25">
      <c r="A362" s="25" t="s">
        <v>101</v>
      </c>
      <c r="B362" s="32">
        <f t="shared" ref="B362:N362" si="221">QUARTILE(B348:B354,1)</f>
        <v>8.2249999999999996</v>
      </c>
      <c r="C362" s="32">
        <f t="shared" si="221"/>
        <v>9.0890000000000004</v>
      </c>
      <c r="D362" s="32">
        <f t="shared" si="221"/>
        <v>9.4290000000000003</v>
      </c>
      <c r="E362" s="32">
        <f t="shared" si="221"/>
        <v>7.9094999999999995</v>
      </c>
      <c r="F362" s="32">
        <f t="shared" si="221"/>
        <v>5.7967500000000003</v>
      </c>
      <c r="G362" s="32">
        <f t="shared" si="221"/>
        <v>5.8672500000000003</v>
      </c>
      <c r="H362" s="32">
        <f t="shared" si="221"/>
        <v>6.7459999999999996</v>
      </c>
      <c r="I362" s="32">
        <f t="shared" si="221"/>
        <v>6.2880000000000003</v>
      </c>
      <c r="J362" s="32">
        <f t="shared" si="221"/>
        <v>5.6429999999999998</v>
      </c>
      <c r="K362" s="32">
        <f t="shared" si="221"/>
        <v>5.8100000000000005</v>
      </c>
      <c r="L362" s="32">
        <f t="shared" si="221"/>
        <v>6.2192499999999997</v>
      </c>
      <c r="M362" s="32">
        <f t="shared" si="221"/>
        <v>7.6415000000000006</v>
      </c>
      <c r="N362" s="96">
        <f t="shared" si="221"/>
        <v>7.2789166666666674</v>
      </c>
      <c r="P362" s="97" t="s">
        <v>101</v>
      </c>
      <c r="Q362" s="32">
        <f t="shared" ref="Q362:AC362" si="222">QUARTILE(Q348:Q354,1)</f>
        <v>17.837</v>
      </c>
      <c r="R362" s="32">
        <f t="shared" si="222"/>
        <v>18.797000000000001</v>
      </c>
      <c r="S362" s="32">
        <f t="shared" si="222"/>
        <v>19.765000000000001</v>
      </c>
      <c r="T362" s="32">
        <f t="shared" si="222"/>
        <v>18.648</v>
      </c>
      <c r="U362" s="32">
        <f t="shared" si="222"/>
        <v>15.514749999999999</v>
      </c>
      <c r="V362" s="32">
        <f t="shared" si="222"/>
        <v>14.552250000000001</v>
      </c>
      <c r="W362" s="32">
        <f t="shared" si="222"/>
        <v>16.223749999999999</v>
      </c>
      <c r="X362" s="32">
        <f t="shared" si="222"/>
        <v>14.818</v>
      </c>
      <c r="Y362" s="32">
        <f t="shared" si="222"/>
        <v>14.262</v>
      </c>
      <c r="Z362" s="32">
        <f t="shared" si="222"/>
        <v>14.576750000000001</v>
      </c>
      <c r="AA362" s="32">
        <f t="shared" si="222"/>
        <v>15.162000000000001</v>
      </c>
      <c r="AB362" s="32">
        <f t="shared" si="222"/>
        <v>15.808</v>
      </c>
      <c r="AC362" s="96">
        <f t="shared" si="222"/>
        <v>16.5975</v>
      </c>
    </row>
    <row r="363" spans="1:29" x14ac:dyDescent="0.25">
      <c r="A363" s="25" t="s">
        <v>102</v>
      </c>
      <c r="B363" s="32">
        <f t="shared" ref="B363:N363" si="223">QUARTILE(B348:B354,2)</f>
        <v>8.2560000000000002</v>
      </c>
      <c r="C363" s="32">
        <f t="shared" si="223"/>
        <v>9.4329999999999998</v>
      </c>
      <c r="D363" s="32">
        <f t="shared" si="223"/>
        <v>9.5709999999999997</v>
      </c>
      <c r="E363" s="32">
        <f t="shared" si="223"/>
        <v>8.3369999999999997</v>
      </c>
      <c r="F363" s="32">
        <f t="shared" si="223"/>
        <v>6.1539999999999999</v>
      </c>
      <c r="G363" s="32">
        <f t="shared" si="223"/>
        <v>6.234</v>
      </c>
      <c r="H363" s="32">
        <f t="shared" si="223"/>
        <v>7.2620000000000005</v>
      </c>
      <c r="I363" s="32">
        <f t="shared" si="223"/>
        <v>6.4429999999999996</v>
      </c>
      <c r="J363" s="32">
        <f t="shared" si="223"/>
        <v>6.1750000000000007</v>
      </c>
      <c r="K363" s="32">
        <f t="shared" si="223"/>
        <v>5.976</v>
      </c>
      <c r="L363" s="32">
        <f t="shared" si="223"/>
        <v>6.5295000000000005</v>
      </c>
      <c r="M363" s="32">
        <f t="shared" si="223"/>
        <v>7.9480000000000004</v>
      </c>
      <c r="N363" s="96">
        <f t="shared" si="223"/>
        <v>7.2903333333333329</v>
      </c>
      <c r="P363" s="97" t="s">
        <v>102</v>
      </c>
      <c r="Q363" s="32">
        <f t="shared" ref="Q363:AC363" si="224">QUARTILE(Q348:Q354,2)</f>
        <v>18.173999999999999</v>
      </c>
      <c r="R363" s="32">
        <f t="shared" si="224"/>
        <v>19.215</v>
      </c>
      <c r="S363" s="32">
        <f t="shared" si="224"/>
        <v>20.439</v>
      </c>
      <c r="T363" s="32">
        <f t="shared" si="224"/>
        <v>19.067999999999998</v>
      </c>
      <c r="U363" s="32">
        <f t="shared" si="224"/>
        <v>16.988</v>
      </c>
      <c r="V363" s="32">
        <f t="shared" si="224"/>
        <v>16.986000000000001</v>
      </c>
      <c r="W363" s="32">
        <f t="shared" si="224"/>
        <v>16.472499999999997</v>
      </c>
      <c r="X363" s="32">
        <f t="shared" si="224"/>
        <v>16.397500000000001</v>
      </c>
      <c r="Y363" s="32">
        <f t="shared" si="224"/>
        <v>16.247999999999998</v>
      </c>
      <c r="Z363" s="32">
        <f t="shared" si="224"/>
        <v>17.146500000000003</v>
      </c>
      <c r="AA363" s="32">
        <f t="shared" si="224"/>
        <v>16.23</v>
      </c>
      <c r="AB363" s="32">
        <f t="shared" si="224"/>
        <v>16.582999999999998</v>
      </c>
      <c r="AC363" s="96">
        <f t="shared" si="224"/>
        <v>17.951833333333333</v>
      </c>
    </row>
    <row r="364" spans="1:29" x14ac:dyDescent="0.25">
      <c r="A364" s="25" t="s">
        <v>103</v>
      </c>
      <c r="B364" s="32">
        <f t="shared" ref="B364:N364" si="225">QUARTILE(B348:B354,3)</f>
        <v>8.7970000000000006</v>
      </c>
      <c r="C364" s="32">
        <f t="shared" si="225"/>
        <v>9.9450000000000003</v>
      </c>
      <c r="D364" s="32">
        <f t="shared" si="225"/>
        <v>10.488</v>
      </c>
      <c r="E364" s="32">
        <f t="shared" si="225"/>
        <v>8.8079999999999998</v>
      </c>
      <c r="F364" s="32">
        <f t="shared" si="225"/>
        <v>7.1014999999999997</v>
      </c>
      <c r="G364" s="32">
        <f t="shared" si="225"/>
        <v>6.9089999999999998</v>
      </c>
      <c r="H364" s="32">
        <f t="shared" si="225"/>
        <v>7.6887499999999998</v>
      </c>
      <c r="I364" s="32">
        <f t="shared" si="225"/>
        <v>6.9227500000000006</v>
      </c>
      <c r="J364" s="32">
        <f t="shared" si="225"/>
        <v>6.6357499999999998</v>
      </c>
      <c r="K364" s="32">
        <f t="shared" si="225"/>
        <v>6.1839999999999993</v>
      </c>
      <c r="L364" s="32">
        <f t="shared" si="225"/>
        <v>6.8442499999999997</v>
      </c>
      <c r="M364" s="32">
        <f t="shared" si="225"/>
        <v>8.15625</v>
      </c>
      <c r="N364" s="96">
        <f t="shared" si="225"/>
        <v>7.779583333333334</v>
      </c>
      <c r="P364" s="97" t="s">
        <v>103</v>
      </c>
      <c r="Q364" s="32">
        <f t="shared" ref="Q364:AC364" si="226">QUARTILE(Q348:Q354,3)</f>
        <v>18.279</v>
      </c>
      <c r="R364" s="32">
        <f t="shared" si="226"/>
        <v>20.966999999999999</v>
      </c>
      <c r="S364" s="32">
        <f t="shared" si="226"/>
        <v>21.53</v>
      </c>
      <c r="T364" s="32">
        <f t="shared" si="226"/>
        <v>19.317</v>
      </c>
      <c r="U364" s="32">
        <f t="shared" si="226"/>
        <v>17.244</v>
      </c>
      <c r="V364" s="32">
        <f t="shared" si="226"/>
        <v>17.271000000000001</v>
      </c>
      <c r="W364" s="32">
        <f t="shared" si="226"/>
        <v>17.219250000000002</v>
      </c>
      <c r="X364" s="32">
        <f t="shared" si="226"/>
        <v>17.092750000000002</v>
      </c>
      <c r="Y364" s="32">
        <f t="shared" si="226"/>
        <v>16.991999999999997</v>
      </c>
      <c r="Z364" s="32">
        <f t="shared" si="226"/>
        <v>17.58175</v>
      </c>
      <c r="AA364" s="32">
        <f t="shared" si="226"/>
        <v>17.027999999999999</v>
      </c>
      <c r="AB364" s="32">
        <f t="shared" si="226"/>
        <v>16.8795</v>
      </c>
      <c r="AC364" s="96">
        <f t="shared" si="226"/>
        <v>18.132083333333334</v>
      </c>
    </row>
    <row r="367" spans="1:29" ht="18.75" x14ac:dyDescent="0.3">
      <c r="A367" s="26" t="s">
        <v>46</v>
      </c>
      <c r="P367" s="90" t="s">
        <v>46</v>
      </c>
    </row>
    <row r="368" spans="1:29" ht="15.75" x14ac:dyDescent="0.25">
      <c r="A368" s="23" t="s">
        <v>114</v>
      </c>
      <c r="N368" s="91"/>
      <c r="P368" s="92" t="s">
        <v>116</v>
      </c>
      <c r="AC368" s="91"/>
    </row>
    <row r="369" spans="1:29" ht="15.75" x14ac:dyDescent="0.25">
      <c r="A369" s="24" t="s">
        <v>14</v>
      </c>
      <c r="B369" s="93" t="s">
        <v>82</v>
      </c>
      <c r="C369" s="93" t="s">
        <v>83</v>
      </c>
      <c r="D369" s="93" t="s">
        <v>84</v>
      </c>
      <c r="E369" s="93" t="s">
        <v>85</v>
      </c>
      <c r="F369" s="93" t="s">
        <v>86</v>
      </c>
      <c r="G369" s="93" t="s">
        <v>87</v>
      </c>
      <c r="H369" s="93" t="s">
        <v>88</v>
      </c>
      <c r="I369" s="93" t="s">
        <v>89</v>
      </c>
      <c r="J369" s="93" t="s">
        <v>90</v>
      </c>
      <c r="K369" s="93" t="s">
        <v>91</v>
      </c>
      <c r="L369" s="93" t="s">
        <v>92</v>
      </c>
      <c r="M369" s="93" t="s">
        <v>93</v>
      </c>
      <c r="N369" s="94" t="s">
        <v>94</v>
      </c>
      <c r="P369" s="95" t="s">
        <v>14</v>
      </c>
      <c r="Q369" s="93" t="s">
        <v>82</v>
      </c>
      <c r="R369" s="93" t="s">
        <v>83</v>
      </c>
      <c r="S369" s="93" t="s">
        <v>84</v>
      </c>
      <c r="T369" s="93" t="s">
        <v>85</v>
      </c>
      <c r="U369" s="93" t="s">
        <v>86</v>
      </c>
      <c r="V369" s="93" t="s">
        <v>87</v>
      </c>
      <c r="W369" s="93" t="s">
        <v>88</v>
      </c>
      <c r="X369" s="93" t="s">
        <v>89</v>
      </c>
      <c r="Y369" s="93" t="s">
        <v>90</v>
      </c>
      <c r="Z369" s="93" t="s">
        <v>91</v>
      </c>
      <c r="AA369" s="93" t="s">
        <v>92</v>
      </c>
      <c r="AB369" s="93" t="s">
        <v>93</v>
      </c>
      <c r="AC369" s="94" t="s">
        <v>94</v>
      </c>
    </row>
    <row r="370" spans="1:29" x14ac:dyDescent="0.25">
      <c r="A370" s="2">
        <v>2007</v>
      </c>
      <c r="B370" s="32"/>
      <c r="C370" s="32"/>
      <c r="D370" s="32"/>
      <c r="E370" s="32">
        <v>5.5</v>
      </c>
      <c r="F370" s="32">
        <v>4</v>
      </c>
      <c r="G370" s="32">
        <v>3.5</v>
      </c>
      <c r="H370" s="32">
        <v>4.0999999999999996</v>
      </c>
      <c r="I370" s="32">
        <v>3.4</v>
      </c>
      <c r="J370" s="32">
        <v>3.3</v>
      </c>
      <c r="K370" s="32">
        <v>3.4</v>
      </c>
      <c r="L370" s="32">
        <v>3.8</v>
      </c>
      <c r="M370" s="32">
        <v>4.2</v>
      </c>
      <c r="N370" s="96"/>
      <c r="P370" s="73">
        <v>2007</v>
      </c>
      <c r="Q370" s="32"/>
      <c r="R370" s="32"/>
      <c r="S370" s="32"/>
      <c r="T370" s="32">
        <v>17</v>
      </c>
      <c r="U370" s="32">
        <v>14.4</v>
      </c>
      <c r="V370" s="32">
        <v>13.6</v>
      </c>
      <c r="W370" s="32">
        <v>14.5</v>
      </c>
      <c r="X370" s="32">
        <v>13.5</v>
      </c>
      <c r="Y370" s="32">
        <v>13.4</v>
      </c>
      <c r="Z370" s="32">
        <v>14.8</v>
      </c>
      <c r="AA370" s="32">
        <v>15.3</v>
      </c>
      <c r="AB370" s="32">
        <v>15.3</v>
      </c>
      <c r="AC370" s="96"/>
    </row>
    <row r="371" spans="1:29" x14ac:dyDescent="0.25">
      <c r="A371" s="2">
        <v>2008</v>
      </c>
      <c r="B371" s="32">
        <v>10</v>
      </c>
      <c r="C371" s="32">
        <v>10.8</v>
      </c>
      <c r="D371" s="32">
        <v>11.3</v>
      </c>
      <c r="E371" s="32">
        <v>11.3</v>
      </c>
      <c r="F371" s="32">
        <v>7.6</v>
      </c>
      <c r="G371" s="32">
        <v>6.3</v>
      </c>
      <c r="H371" s="32">
        <v>6.3</v>
      </c>
      <c r="I371" s="32">
        <v>5.6</v>
      </c>
      <c r="J371" s="32">
        <v>5.6</v>
      </c>
      <c r="K371" s="32">
        <v>5.7</v>
      </c>
      <c r="L371" s="32">
        <v>7</v>
      </c>
      <c r="M371" s="32">
        <v>7.9</v>
      </c>
      <c r="N371" s="96">
        <f t="shared" ref="N371:N383" si="227">AVERAGE(B371:M371)</f>
        <v>7.95</v>
      </c>
      <c r="P371" s="73">
        <v>2008</v>
      </c>
      <c r="Q371" s="32">
        <v>31.6</v>
      </c>
      <c r="R371" s="32">
        <v>31.1</v>
      </c>
      <c r="S371" s="32">
        <v>33.700000000000003</v>
      </c>
      <c r="T371" s="32">
        <v>33.200000000000003</v>
      </c>
      <c r="U371" s="32">
        <v>27.2</v>
      </c>
      <c r="V371" s="32">
        <v>22.9</v>
      </c>
      <c r="W371" s="32">
        <v>23.8</v>
      </c>
      <c r="X371" s="32">
        <v>23.3</v>
      </c>
      <c r="Y371" s="32">
        <v>24.1</v>
      </c>
      <c r="Z371" s="32">
        <v>23.6</v>
      </c>
      <c r="AA371" s="32">
        <v>24.1</v>
      </c>
      <c r="AB371" s="32">
        <v>26.6</v>
      </c>
      <c r="AC371" s="96">
        <f t="shared" ref="AC371:AC377" si="228">AVERAGE(Q371:AB371)</f>
        <v>27.100000000000009</v>
      </c>
    </row>
    <row r="372" spans="1:29" x14ac:dyDescent="0.25">
      <c r="A372" s="2">
        <v>2009</v>
      </c>
      <c r="B372" s="32">
        <v>10.6</v>
      </c>
      <c r="C372" s="32">
        <v>11.2</v>
      </c>
      <c r="D372" s="32">
        <v>11.9</v>
      </c>
      <c r="E372" s="32">
        <v>11.9</v>
      </c>
      <c r="F372" s="32">
        <v>7.6</v>
      </c>
      <c r="G372" s="32">
        <v>5.9</v>
      </c>
      <c r="H372" s="32">
        <v>7.8</v>
      </c>
      <c r="I372" s="32">
        <v>7.5</v>
      </c>
      <c r="J372" s="32">
        <v>6.7</v>
      </c>
      <c r="K372" s="32">
        <v>5.4</v>
      </c>
      <c r="L372" s="32">
        <v>6.3</v>
      </c>
      <c r="M372" s="32">
        <v>8.9</v>
      </c>
      <c r="N372" s="96">
        <f t="shared" si="227"/>
        <v>8.4749999999999996</v>
      </c>
      <c r="P372" s="73">
        <v>2009</v>
      </c>
      <c r="Q372" s="32">
        <v>30.6</v>
      </c>
      <c r="R372" s="32">
        <v>33.9</v>
      </c>
      <c r="S372" s="32">
        <v>34.9</v>
      </c>
      <c r="T372" s="32">
        <v>33.799999999999997</v>
      </c>
      <c r="U372" s="32">
        <v>24.4</v>
      </c>
      <c r="V372" s="32">
        <v>22.3</v>
      </c>
      <c r="W372" s="32">
        <v>26.5</v>
      </c>
      <c r="X372" s="32">
        <v>24.3</v>
      </c>
      <c r="Y372" s="32">
        <v>23.8</v>
      </c>
      <c r="Z372" s="32">
        <v>22.4</v>
      </c>
      <c r="AA372" s="32">
        <v>23.2</v>
      </c>
      <c r="AB372" s="32">
        <v>26.6</v>
      </c>
      <c r="AC372" s="96">
        <f t="shared" si="228"/>
        <v>27.225000000000005</v>
      </c>
    </row>
    <row r="373" spans="1:29" x14ac:dyDescent="0.25">
      <c r="A373" s="2">
        <v>2010</v>
      </c>
      <c r="B373" s="32">
        <v>12.3</v>
      </c>
      <c r="C373" s="32">
        <v>11.7</v>
      </c>
      <c r="D373" s="32">
        <v>11.9</v>
      </c>
      <c r="E373" s="32">
        <v>8.6</v>
      </c>
      <c r="F373" s="32">
        <v>7.1</v>
      </c>
      <c r="G373" s="32">
        <v>5.9</v>
      </c>
      <c r="H373" s="32">
        <v>4.8</v>
      </c>
      <c r="I373" s="32">
        <v>5.0999999999999996</v>
      </c>
      <c r="J373" s="32">
        <v>5.0999999999999996</v>
      </c>
      <c r="K373" s="32">
        <v>6.9</v>
      </c>
      <c r="L373" s="32">
        <v>6.9</v>
      </c>
      <c r="M373" s="32">
        <v>10.5</v>
      </c>
      <c r="N373" s="96">
        <f t="shared" si="227"/>
        <v>8.0666666666666664</v>
      </c>
      <c r="P373" s="73">
        <v>2010</v>
      </c>
      <c r="Q373" s="32">
        <v>34</v>
      </c>
      <c r="R373" s="32">
        <v>32</v>
      </c>
      <c r="S373" s="32">
        <v>32.4</v>
      </c>
      <c r="T373" s="32">
        <v>26.6</v>
      </c>
      <c r="U373" s="32">
        <v>26.3</v>
      </c>
      <c r="V373" s="32">
        <v>24</v>
      </c>
      <c r="W373" s="32">
        <v>22</v>
      </c>
      <c r="X373" s="32">
        <v>22.2</v>
      </c>
      <c r="Y373" s="32">
        <v>22.8</v>
      </c>
      <c r="Z373" s="32">
        <v>23.2</v>
      </c>
      <c r="AA373" s="32">
        <v>25.9</v>
      </c>
      <c r="AB373" s="32">
        <v>32.4</v>
      </c>
      <c r="AC373" s="96">
        <f t="shared" si="228"/>
        <v>26.983333333333331</v>
      </c>
    </row>
    <row r="374" spans="1:29" x14ac:dyDescent="0.25">
      <c r="A374" s="2">
        <v>2011</v>
      </c>
      <c r="B374" s="32">
        <v>8.9</v>
      </c>
      <c r="C374" s="32">
        <v>6.2</v>
      </c>
      <c r="D374" s="32">
        <v>6.6</v>
      </c>
      <c r="E374" s="32">
        <v>6.4</v>
      </c>
      <c r="F374" s="32">
        <v>4.0999999999999996</v>
      </c>
      <c r="G374" s="32">
        <v>5.3</v>
      </c>
      <c r="H374" s="32">
        <v>5.9</v>
      </c>
      <c r="I374" s="32">
        <v>5.7</v>
      </c>
      <c r="J374" s="32">
        <v>5</v>
      </c>
      <c r="K374" s="32">
        <v>4.8</v>
      </c>
      <c r="L374" s="32">
        <v>7.5</v>
      </c>
      <c r="M374" s="32">
        <v>8.8000000000000007</v>
      </c>
      <c r="N374" s="96">
        <f t="shared" si="227"/>
        <v>6.2666666666666666</v>
      </c>
      <c r="P374" s="73">
        <v>2011</v>
      </c>
      <c r="Q374" s="32">
        <v>28.8</v>
      </c>
      <c r="R374" s="32">
        <v>29.1</v>
      </c>
      <c r="S374" s="32">
        <v>30</v>
      </c>
      <c r="T374" s="32">
        <v>28.8</v>
      </c>
      <c r="U374" s="32">
        <v>22.9</v>
      </c>
      <c r="V374" s="32">
        <v>22.3</v>
      </c>
      <c r="W374" s="32">
        <v>22.9</v>
      </c>
      <c r="X374" s="32">
        <v>22</v>
      </c>
      <c r="Y374" s="32">
        <v>22</v>
      </c>
      <c r="Z374" s="32">
        <v>22.5</v>
      </c>
      <c r="AA374" s="32">
        <v>26.3</v>
      </c>
      <c r="AB374" s="32">
        <v>27.5</v>
      </c>
      <c r="AC374" s="96">
        <f t="shared" si="228"/>
        <v>25.425000000000001</v>
      </c>
    </row>
    <row r="375" spans="1:29" x14ac:dyDescent="0.25">
      <c r="A375" s="2">
        <v>2012</v>
      </c>
      <c r="B375" s="32">
        <v>10.6</v>
      </c>
      <c r="C375" s="32">
        <v>12.4</v>
      </c>
      <c r="D375" s="32">
        <v>13.3</v>
      </c>
      <c r="E375" s="32">
        <v>8.8000000000000007</v>
      </c>
      <c r="F375" s="32">
        <v>6.3</v>
      </c>
      <c r="G375" s="32">
        <v>6.7</v>
      </c>
      <c r="H375" s="32">
        <v>8.1999999999999993</v>
      </c>
      <c r="I375" s="32">
        <v>5.9</v>
      </c>
      <c r="J375" s="32">
        <v>6.3</v>
      </c>
      <c r="K375" s="32">
        <v>5.9</v>
      </c>
      <c r="L375" s="32">
        <v>8.6</v>
      </c>
      <c r="M375" s="32">
        <v>8.8000000000000007</v>
      </c>
      <c r="N375" s="96">
        <f t="shared" si="227"/>
        <v>8.4833333333333325</v>
      </c>
      <c r="P375" s="73">
        <v>2012</v>
      </c>
      <c r="Q375" s="32">
        <v>30.8</v>
      </c>
      <c r="R375" s="32">
        <v>34.1</v>
      </c>
      <c r="S375" s="32">
        <v>35.5</v>
      </c>
      <c r="T375" s="32">
        <v>28.4</v>
      </c>
      <c r="U375" s="32">
        <v>22.9</v>
      </c>
      <c r="V375" s="32">
        <v>24.6</v>
      </c>
      <c r="W375" s="32">
        <v>27.5</v>
      </c>
      <c r="X375" s="32">
        <v>22.4</v>
      </c>
      <c r="Y375" s="32">
        <v>23.2</v>
      </c>
      <c r="Z375" s="32">
        <v>23.7</v>
      </c>
      <c r="AA375" s="32">
        <v>28.1</v>
      </c>
      <c r="AB375" s="32">
        <v>27.8</v>
      </c>
      <c r="AC375" s="96">
        <f t="shared" si="228"/>
        <v>27.416666666666671</v>
      </c>
    </row>
    <row r="376" spans="1:29" x14ac:dyDescent="0.25">
      <c r="A376" s="2">
        <v>2013</v>
      </c>
      <c r="B376" s="32">
        <v>12.4</v>
      </c>
      <c r="C376" s="32">
        <v>12</v>
      </c>
      <c r="D376" s="32">
        <v>12.8</v>
      </c>
      <c r="E376" s="32">
        <v>10.9</v>
      </c>
      <c r="F376" s="32">
        <v>7.5</v>
      </c>
      <c r="G376" s="32">
        <v>6.1</v>
      </c>
      <c r="H376" s="32">
        <v>6.6</v>
      </c>
      <c r="I376" s="32">
        <v>6.5</v>
      </c>
      <c r="J376" s="32">
        <v>4.9000000000000004</v>
      </c>
      <c r="K376" s="32">
        <v>5.2</v>
      </c>
      <c r="L376" s="32">
        <v>5.7</v>
      </c>
      <c r="M376" s="32">
        <v>7.9</v>
      </c>
      <c r="N376" s="96">
        <f t="shared" si="227"/>
        <v>8.2083333333333339</v>
      </c>
      <c r="P376" s="73">
        <v>2013</v>
      </c>
      <c r="Q376" s="32">
        <v>34.700000000000003</v>
      </c>
      <c r="R376" s="32">
        <v>33.1</v>
      </c>
      <c r="S376" s="32">
        <v>34.4</v>
      </c>
      <c r="T376" s="32">
        <v>30.3</v>
      </c>
      <c r="U376" s="32">
        <v>25</v>
      </c>
      <c r="V376" s="32">
        <v>22.4</v>
      </c>
      <c r="W376" s="32">
        <v>25</v>
      </c>
      <c r="X376" s="32">
        <v>23.3</v>
      </c>
      <c r="Y376" s="32">
        <v>21.1</v>
      </c>
      <c r="Z376" s="32">
        <v>21</v>
      </c>
      <c r="AA376" s="32">
        <v>22.5</v>
      </c>
      <c r="AB376" s="32">
        <v>26.5</v>
      </c>
      <c r="AC376" s="96">
        <f t="shared" si="228"/>
        <v>26.608333333333338</v>
      </c>
    </row>
    <row r="377" spans="1:29" x14ac:dyDescent="0.25">
      <c r="A377" s="2">
        <v>2014</v>
      </c>
      <c r="B377" s="32">
        <v>11.35</v>
      </c>
      <c r="C377" s="32">
        <v>12.1</v>
      </c>
      <c r="D377" s="32">
        <v>12.14</v>
      </c>
      <c r="E377" s="32">
        <v>12.13</v>
      </c>
      <c r="F377" s="32">
        <v>7.56</v>
      </c>
      <c r="G377" s="32">
        <v>7.15</v>
      </c>
      <c r="H377" s="32">
        <v>9.1</v>
      </c>
      <c r="I377" s="32">
        <v>6.47</v>
      </c>
      <c r="J377" s="32">
        <v>5.1100000000000003</v>
      </c>
      <c r="K377" s="32">
        <v>5.23</v>
      </c>
      <c r="L377" s="32">
        <v>6.29</v>
      </c>
      <c r="M377" s="32">
        <v>8.25</v>
      </c>
      <c r="N377" s="96">
        <f t="shared" si="227"/>
        <v>8.5733333333333341</v>
      </c>
      <c r="P377" s="73">
        <v>2014</v>
      </c>
      <c r="Q377" s="32">
        <v>32.340000000000003</v>
      </c>
      <c r="R377" s="32">
        <v>34.229999999999997</v>
      </c>
      <c r="S377" s="32">
        <v>35.64</v>
      </c>
      <c r="T377" s="32">
        <v>33.42</v>
      </c>
      <c r="U377" s="32">
        <v>25.85</v>
      </c>
      <c r="V377" s="32">
        <v>24.56</v>
      </c>
      <c r="W377" s="32">
        <v>28.16</v>
      </c>
      <c r="X377" s="32">
        <v>25.19</v>
      </c>
      <c r="Y377" s="32">
        <v>22.13</v>
      </c>
      <c r="Z377" s="32">
        <v>22.86</v>
      </c>
      <c r="AA377" s="32">
        <v>23.43</v>
      </c>
      <c r="AB377" s="32">
        <v>27.22</v>
      </c>
      <c r="AC377" s="96">
        <f t="shared" si="228"/>
        <v>27.919166666666666</v>
      </c>
    </row>
    <row r="378" spans="1:29" x14ac:dyDescent="0.25">
      <c r="A378" s="2">
        <v>2015</v>
      </c>
      <c r="B378" s="32"/>
      <c r="C378" s="32"/>
      <c r="D378" s="32">
        <v>14.542999999999999</v>
      </c>
      <c r="E378" s="32">
        <v>12.167999999999999</v>
      </c>
      <c r="F378" s="32">
        <v>11.314</v>
      </c>
      <c r="G378" s="32">
        <v>9.6479999999999997</v>
      </c>
      <c r="H378" s="32">
        <v>11.53</v>
      </c>
      <c r="I378" s="32">
        <v>10.265000000000001</v>
      </c>
      <c r="J378" s="32">
        <v>7.6890000000000001</v>
      </c>
      <c r="K378" s="32">
        <v>6.6559999999999997</v>
      </c>
      <c r="L378" s="32">
        <v>6.8540000000000001</v>
      </c>
      <c r="M378" s="32">
        <v>10.387</v>
      </c>
      <c r="P378" s="73">
        <v>2015</v>
      </c>
      <c r="Q378" s="32"/>
      <c r="R378" s="32"/>
      <c r="S378" s="32">
        <v>22.818999999999999</v>
      </c>
      <c r="T378" s="32">
        <v>20.591999999999999</v>
      </c>
      <c r="U378" s="32">
        <v>18.984000000000002</v>
      </c>
      <c r="V378" s="32">
        <v>16.98</v>
      </c>
      <c r="W378" s="32">
        <v>18.588000000000001</v>
      </c>
      <c r="X378" s="32">
        <v>16.815000000000001</v>
      </c>
      <c r="Y378" s="32">
        <v>13.92</v>
      </c>
      <c r="Z378" s="32">
        <v>13.459</v>
      </c>
      <c r="AA378" s="32">
        <v>13.332000000000001</v>
      </c>
      <c r="AB378" s="32">
        <v>16.222999999999999</v>
      </c>
    </row>
    <row r="379" spans="1:29" x14ac:dyDescent="0.25">
      <c r="A379" s="2">
        <v>2016</v>
      </c>
      <c r="B379" s="32">
        <v>11.865</v>
      </c>
      <c r="C379" s="32">
        <v>14.683</v>
      </c>
      <c r="D379" s="32">
        <v>13.507999999999999</v>
      </c>
      <c r="E379" s="32">
        <v>11.281000000000001</v>
      </c>
      <c r="F379" s="32">
        <v>8.4920000000000009</v>
      </c>
      <c r="G379" s="32">
        <v>6.8460000000000001</v>
      </c>
      <c r="H379" s="32">
        <v>8.0259999999999998</v>
      </c>
      <c r="I379" s="32">
        <v>7.2309999999999999</v>
      </c>
      <c r="J379" s="32">
        <v>6.8659999999999997</v>
      </c>
      <c r="K379" s="32">
        <v>6.1150000000000002</v>
      </c>
      <c r="L379" s="32">
        <v>7.649</v>
      </c>
      <c r="M379" s="32">
        <v>7.8419999999999996</v>
      </c>
      <c r="N379" s="96">
        <f t="shared" si="227"/>
        <v>9.2003333333333313</v>
      </c>
      <c r="P379" s="73">
        <v>2016</v>
      </c>
      <c r="Q379" s="32">
        <v>18.626999999999999</v>
      </c>
      <c r="R379" s="32">
        <v>21.352</v>
      </c>
      <c r="S379" s="32">
        <v>21.507000000000001</v>
      </c>
      <c r="T379" s="32">
        <v>20.123999999999999</v>
      </c>
      <c r="U379" s="32">
        <v>16.501999999999999</v>
      </c>
      <c r="V379" s="32">
        <v>14.412000000000001</v>
      </c>
      <c r="W379" s="32">
        <v>14.481</v>
      </c>
      <c r="X379" s="32">
        <v>13.97</v>
      </c>
      <c r="Y379" s="32">
        <v>13.584</v>
      </c>
      <c r="Z379" s="32">
        <v>13.134</v>
      </c>
      <c r="AA379" s="32">
        <v>14.087999999999999</v>
      </c>
      <c r="AB379" s="32">
        <v>14.69</v>
      </c>
      <c r="AC379" s="96">
        <f t="shared" ref="AC379:AC383" si="229">AVERAGE(Q379:AB379)</f>
        <v>16.372583333333331</v>
      </c>
    </row>
    <row r="380" spans="1:29" x14ac:dyDescent="0.25">
      <c r="A380" s="2">
        <v>2017</v>
      </c>
      <c r="B380" s="32">
        <v>9.85</v>
      </c>
      <c r="C380" s="32">
        <v>10.877000000000001</v>
      </c>
      <c r="D380" s="32">
        <v>11.289</v>
      </c>
      <c r="E380" s="32">
        <v>10.115</v>
      </c>
      <c r="F380" s="32">
        <v>6.1390000000000002</v>
      </c>
      <c r="G380" s="32">
        <v>6.2169999999999996</v>
      </c>
      <c r="H380" s="32">
        <v>7.5579999999999998</v>
      </c>
      <c r="I380" s="32">
        <v>6.976</v>
      </c>
      <c r="J380" s="32">
        <v>5.9829999999999997</v>
      </c>
      <c r="K380" s="32">
        <v>6.8090000000000002</v>
      </c>
      <c r="L380" s="32">
        <v>8.0500000000000007</v>
      </c>
      <c r="M380" s="32">
        <v>8.468</v>
      </c>
      <c r="N380" s="96">
        <f t="shared" si="227"/>
        <v>8.1942500000000003</v>
      </c>
      <c r="P380" s="73">
        <v>2017</v>
      </c>
      <c r="Q380" s="32">
        <v>16.222999999999999</v>
      </c>
      <c r="R380" s="32">
        <v>17.46</v>
      </c>
      <c r="S380" s="32">
        <v>19.452000000000002</v>
      </c>
      <c r="T380" s="32">
        <v>18.12</v>
      </c>
      <c r="U380" s="32">
        <v>13.622</v>
      </c>
      <c r="V380" s="32">
        <v>13.428000000000001</v>
      </c>
      <c r="W380" s="32">
        <v>14.48</v>
      </c>
      <c r="X380" s="32">
        <v>13.8</v>
      </c>
      <c r="Y380" s="32">
        <v>13.752000000000001</v>
      </c>
      <c r="Z380" s="32">
        <v>13.8</v>
      </c>
      <c r="AA380" s="32">
        <v>14.523999999999999</v>
      </c>
      <c r="AB380" s="32">
        <v>14.616</v>
      </c>
      <c r="AC380" s="96">
        <f t="shared" si="229"/>
        <v>15.273083333333338</v>
      </c>
    </row>
    <row r="381" spans="1:29" x14ac:dyDescent="0.25">
      <c r="A381" s="2">
        <v>2018</v>
      </c>
      <c r="B381" s="32">
        <v>10.449</v>
      </c>
      <c r="C381" s="32">
        <v>11.647</v>
      </c>
      <c r="D381" s="32">
        <v>13.1</v>
      </c>
      <c r="E381" s="32">
        <v>9.76</v>
      </c>
      <c r="F381" s="32">
        <v>7.7709999999999999</v>
      </c>
      <c r="G381" s="32">
        <v>6.7110000000000003</v>
      </c>
      <c r="H381" s="32">
        <v>8.1869999999999994</v>
      </c>
      <c r="I381" s="32">
        <v>7.9219999999999997</v>
      </c>
      <c r="J381" s="32">
        <v>6.6689999999999996</v>
      </c>
      <c r="K381" s="32">
        <v>6.7610000000000001</v>
      </c>
      <c r="L381" s="32">
        <v>6.8170000000000002</v>
      </c>
      <c r="M381" s="32">
        <v>9.8800000000000008</v>
      </c>
      <c r="N381" s="96">
        <f t="shared" si="227"/>
        <v>8.8061666666666643</v>
      </c>
      <c r="P381" s="73">
        <v>2018</v>
      </c>
      <c r="Q381" s="32">
        <v>17.184000000000001</v>
      </c>
      <c r="R381" s="32">
        <v>18.553999999999998</v>
      </c>
      <c r="S381" s="32">
        <v>19.858000000000001</v>
      </c>
      <c r="T381" s="32">
        <v>17.376000000000001</v>
      </c>
      <c r="U381" s="32">
        <v>14.374000000000001</v>
      </c>
      <c r="V381" s="32">
        <v>13.103999999999999</v>
      </c>
      <c r="W381" s="32">
        <v>14.33</v>
      </c>
      <c r="X381" s="32">
        <v>14.505000000000001</v>
      </c>
      <c r="Y381" s="32">
        <v>13.116</v>
      </c>
      <c r="Z381" s="32">
        <v>13.831</v>
      </c>
      <c r="AA381" s="32">
        <v>12.492000000000001</v>
      </c>
      <c r="AB381" s="32">
        <v>15.677</v>
      </c>
      <c r="AC381" s="96">
        <f t="shared" si="229"/>
        <v>15.366749999999998</v>
      </c>
    </row>
    <row r="382" spans="1:29" x14ac:dyDescent="0.25">
      <c r="A382" s="2">
        <v>2019</v>
      </c>
      <c r="B382" s="32">
        <v>12.754</v>
      </c>
      <c r="C382" s="32">
        <v>13.045</v>
      </c>
      <c r="D382" s="32">
        <v>13.842000000000001</v>
      </c>
      <c r="E382" s="32">
        <v>10.991</v>
      </c>
      <c r="F382" s="32">
        <v>7.2160000000000002</v>
      </c>
      <c r="G382" s="32">
        <v>7.327</v>
      </c>
      <c r="H382" s="32">
        <v>8.3629999999999995</v>
      </c>
      <c r="I382" s="32">
        <v>7.1280000000000001</v>
      </c>
      <c r="J382" s="32">
        <v>7.0540000000000003</v>
      </c>
      <c r="K382" s="32">
        <v>5.9969999999999999</v>
      </c>
      <c r="L382" s="32">
        <v>7.1689999999999996</v>
      </c>
      <c r="M382" s="32">
        <v>7.8520000000000003</v>
      </c>
      <c r="N382" s="96">
        <f t="shared" si="227"/>
        <v>9.0615000000000006</v>
      </c>
      <c r="P382" s="73">
        <v>2019</v>
      </c>
      <c r="Q382" s="32">
        <v>19.091999999999999</v>
      </c>
      <c r="R382" s="32">
        <v>20.390999999999998</v>
      </c>
      <c r="S382" s="32">
        <v>22.32</v>
      </c>
      <c r="T382" s="32">
        <v>18.672000000000001</v>
      </c>
      <c r="U382" s="32">
        <v>14.865</v>
      </c>
      <c r="V382" s="32">
        <v>14.568</v>
      </c>
      <c r="W382" s="32">
        <v>14.435</v>
      </c>
      <c r="X382" s="32">
        <v>13.819000000000001</v>
      </c>
      <c r="Y382" s="32">
        <v>13.907999999999999</v>
      </c>
      <c r="Z382" s="32">
        <v>13.018000000000001</v>
      </c>
      <c r="AA382" s="32">
        <v>12.672000000000001</v>
      </c>
      <c r="AB382" s="32">
        <v>14.016999999999999</v>
      </c>
      <c r="AC382" s="96">
        <f t="shared" si="229"/>
        <v>15.981416666666663</v>
      </c>
    </row>
    <row r="383" spans="1:29" x14ac:dyDescent="0.25">
      <c r="A383" s="2">
        <v>2020</v>
      </c>
      <c r="B383" s="32">
        <v>9.4689999999999994</v>
      </c>
      <c r="C383" s="32">
        <v>11.695</v>
      </c>
      <c r="D383" s="32">
        <v>11.566000000000001</v>
      </c>
      <c r="E383" s="32">
        <v>9.2680000000000007</v>
      </c>
      <c r="F383" s="32">
        <v>7.6</v>
      </c>
      <c r="G383" s="32">
        <v>6.2709999999999999</v>
      </c>
      <c r="H383" s="32">
        <v>7.2549999999999999</v>
      </c>
      <c r="I383" s="32">
        <v>6.7119999999999997</v>
      </c>
      <c r="J383" s="32">
        <v>5.7759999999999998</v>
      </c>
      <c r="K383" s="32">
        <v>6.0309999999999997</v>
      </c>
      <c r="L383" s="32">
        <v>7.0430000000000001</v>
      </c>
      <c r="M383" s="32">
        <v>7.7169999999999996</v>
      </c>
      <c r="N383" s="96">
        <f t="shared" si="227"/>
        <v>8.0335833333333344</v>
      </c>
      <c r="P383" s="73">
        <v>2020</v>
      </c>
      <c r="Q383" s="32">
        <v>15.375</v>
      </c>
      <c r="R383" s="32">
        <v>18.297999999999998</v>
      </c>
      <c r="S383" s="32">
        <v>19.637</v>
      </c>
      <c r="T383" s="32">
        <v>16.5</v>
      </c>
      <c r="U383" s="32">
        <v>14.493</v>
      </c>
      <c r="V383" s="32">
        <v>13.692</v>
      </c>
      <c r="W383" s="32">
        <v>13.366</v>
      </c>
      <c r="X383" s="32">
        <v>12.925000000000001</v>
      </c>
      <c r="Y383" s="32">
        <v>12.84</v>
      </c>
      <c r="Z383" s="32">
        <v>13.053000000000001</v>
      </c>
      <c r="AA383" s="32">
        <v>13.98</v>
      </c>
      <c r="AB383" s="32">
        <v>13.006</v>
      </c>
      <c r="AC383" s="96">
        <f t="shared" si="229"/>
        <v>14.76375</v>
      </c>
    </row>
    <row r="385" spans="1:29" x14ac:dyDescent="0.25">
      <c r="A385" s="25" t="s">
        <v>96</v>
      </c>
      <c r="B385" s="32">
        <f t="shared" ref="B385:N385" si="230">AVERAGE(B370:B382)</f>
        <v>11.006181818181817</v>
      </c>
      <c r="C385" s="32">
        <f t="shared" si="230"/>
        <v>11.513818181818182</v>
      </c>
      <c r="D385" s="32">
        <f t="shared" si="230"/>
        <v>12.185166666666667</v>
      </c>
      <c r="E385" s="32">
        <f t="shared" si="230"/>
        <v>9.9880769230769246</v>
      </c>
      <c r="F385" s="32">
        <f t="shared" si="230"/>
        <v>7.1301538461538456</v>
      </c>
      <c r="G385" s="32">
        <f t="shared" si="230"/>
        <v>6.4306923076923077</v>
      </c>
      <c r="H385" s="32">
        <f t="shared" si="230"/>
        <v>7.4203076923076914</v>
      </c>
      <c r="I385" s="32">
        <f t="shared" si="230"/>
        <v>6.5916923076923082</v>
      </c>
      <c r="J385" s="32">
        <f t="shared" si="230"/>
        <v>5.867</v>
      </c>
      <c r="K385" s="32">
        <f t="shared" si="230"/>
        <v>5.7590769230769228</v>
      </c>
      <c r="L385" s="32">
        <f t="shared" si="230"/>
        <v>6.8176153846153849</v>
      </c>
      <c r="M385" s="32">
        <f t="shared" si="230"/>
        <v>8.4368461538461546</v>
      </c>
      <c r="N385" s="96">
        <f t="shared" si="230"/>
        <v>8.2986893939393944</v>
      </c>
      <c r="P385" s="97" t="s">
        <v>96</v>
      </c>
      <c r="Q385" s="32">
        <f t="shared" ref="Q385:AC385" si="231">AVERAGE(Q370:Q382)</f>
        <v>26.724181818181819</v>
      </c>
      <c r="R385" s="32">
        <f t="shared" si="231"/>
        <v>27.753363636363634</v>
      </c>
      <c r="S385" s="32">
        <f t="shared" si="231"/>
        <v>28.541333333333338</v>
      </c>
      <c r="T385" s="32">
        <f t="shared" si="231"/>
        <v>25.108000000000004</v>
      </c>
      <c r="U385" s="32">
        <f t="shared" si="231"/>
        <v>20.56130769230769</v>
      </c>
      <c r="V385" s="32">
        <f t="shared" si="231"/>
        <v>19.165538461538464</v>
      </c>
      <c r="W385" s="32">
        <f t="shared" si="231"/>
        <v>20.513384615384613</v>
      </c>
      <c r="X385" s="32">
        <f t="shared" si="231"/>
        <v>19.161461538461538</v>
      </c>
      <c r="Y385" s="32">
        <f t="shared" si="231"/>
        <v>18.523846153846151</v>
      </c>
      <c r="Z385" s="32">
        <f t="shared" si="231"/>
        <v>18.561692307692308</v>
      </c>
      <c r="AA385" s="32">
        <f t="shared" si="231"/>
        <v>19.687538461538459</v>
      </c>
      <c r="AB385" s="32">
        <f t="shared" si="231"/>
        <v>21.934076923076926</v>
      </c>
      <c r="AC385" s="96">
        <f t="shared" si="231"/>
        <v>22.879212121212124</v>
      </c>
    </row>
    <row r="386" spans="1:29" x14ac:dyDescent="0.25">
      <c r="A386" s="25" t="s">
        <v>97</v>
      </c>
      <c r="B386" s="32">
        <f t="shared" ref="B386:N386" si="232">STDEV(B370:B382)</f>
        <v>1.2228213948227977</v>
      </c>
      <c r="C386" s="32">
        <f t="shared" si="232"/>
        <v>2.0749976297905364</v>
      </c>
      <c r="D386" s="32">
        <f t="shared" si="232"/>
        <v>2.0328564244491583</v>
      </c>
      <c r="E386" s="32">
        <f t="shared" si="232"/>
        <v>2.1340326247716317</v>
      </c>
      <c r="F386" s="32">
        <f t="shared" si="232"/>
        <v>1.8527560032806016</v>
      </c>
      <c r="G386" s="32">
        <f t="shared" si="232"/>
        <v>1.3722916590273011</v>
      </c>
      <c r="H386" s="32">
        <f t="shared" si="232"/>
        <v>1.9247319460388754</v>
      </c>
      <c r="I386" s="32">
        <f t="shared" si="232"/>
        <v>1.6233769527651976</v>
      </c>
      <c r="J386" s="32">
        <f t="shared" si="232"/>
        <v>1.1822854280305266</v>
      </c>
      <c r="K386" s="32">
        <f t="shared" si="232"/>
        <v>0.98427218978783892</v>
      </c>
      <c r="L386" s="32">
        <f t="shared" si="232"/>
        <v>1.1873897519672789</v>
      </c>
      <c r="M386" s="32">
        <f t="shared" si="232"/>
        <v>1.5779657709719115</v>
      </c>
      <c r="N386" s="96">
        <f t="shared" si="232"/>
        <v>0.78208631955646257</v>
      </c>
      <c r="P386" s="97" t="s">
        <v>97</v>
      </c>
      <c r="Q386" s="32">
        <f t="shared" ref="Q386:AC386" si="233">STDEV(Q370:Q382)</f>
        <v>7.3000681204791826</v>
      </c>
      <c r="R386" s="32">
        <f t="shared" si="233"/>
        <v>6.8220603672604216</v>
      </c>
      <c r="S386" s="32">
        <f t="shared" si="233"/>
        <v>6.715976722214946</v>
      </c>
      <c r="T386" s="32">
        <f t="shared" si="233"/>
        <v>6.6130172639524281</v>
      </c>
      <c r="U386" s="32">
        <f t="shared" si="233"/>
        <v>5.2134751907055898</v>
      </c>
      <c r="V386" s="32">
        <f t="shared" si="233"/>
        <v>4.7889641297359136</v>
      </c>
      <c r="W386" s="32">
        <f t="shared" si="233"/>
        <v>5.5512828928465163</v>
      </c>
      <c r="X386" s="32">
        <f t="shared" si="233"/>
        <v>4.7281083535134973</v>
      </c>
      <c r="Y386" s="32">
        <f t="shared" si="233"/>
        <v>4.7956611265836679</v>
      </c>
      <c r="Z386" s="32">
        <f t="shared" si="233"/>
        <v>4.7731684512598678</v>
      </c>
      <c r="AA386" s="32">
        <f t="shared" si="233"/>
        <v>5.9544512287781455</v>
      </c>
      <c r="AB386" s="32">
        <f t="shared" si="233"/>
        <v>6.7807559001134212</v>
      </c>
      <c r="AC386" s="96">
        <f t="shared" si="233"/>
        <v>5.6932225726398666</v>
      </c>
    </row>
    <row r="387" spans="1:29" x14ac:dyDescent="0.25">
      <c r="A387" s="25" t="s">
        <v>98</v>
      </c>
      <c r="B387" s="32">
        <f t="shared" ref="B387:N387" si="234">B386/B385*100</f>
        <v>11.110314321745445</v>
      </c>
      <c r="C387" s="32">
        <f t="shared" si="234"/>
        <v>18.021802993790782</v>
      </c>
      <c r="D387" s="32">
        <f t="shared" si="234"/>
        <v>16.683041603445375</v>
      </c>
      <c r="E387" s="32">
        <f t="shared" si="234"/>
        <v>21.365800856429747</v>
      </c>
      <c r="F387" s="32">
        <f t="shared" si="234"/>
        <v>25.984797007991865</v>
      </c>
      <c r="G387" s="32">
        <f t="shared" si="234"/>
        <v>21.339718857109432</v>
      </c>
      <c r="H387" s="32">
        <f t="shared" si="234"/>
        <v>25.938708013876038</v>
      </c>
      <c r="I387" s="32">
        <f t="shared" si="234"/>
        <v>24.627620298216364</v>
      </c>
      <c r="J387" s="32">
        <f t="shared" si="234"/>
        <v>20.151447554636555</v>
      </c>
      <c r="K387" s="32">
        <f t="shared" si="234"/>
        <v>17.090797760380813</v>
      </c>
      <c r="L387" s="32">
        <f t="shared" si="234"/>
        <v>17.416496604468769</v>
      </c>
      <c r="M387" s="32">
        <f t="shared" si="234"/>
        <v>18.703265914746531</v>
      </c>
      <c r="N387" s="96">
        <f t="shared" si="234"/>
        <v>9.4242148661164151</v>
      </c>
      <c r="P387" s="97" t="s">
        <v>98</v>
      </c>
      <c r="Q387" s="32">
        <f t="shared" ref="Q387:AC387" si="235">Q386/Q385*100</f>
        <v>27.316339075019226</v>
      </c>
      <c r="R387" s="32">
        <f t="shared" si="235"/>
        <v>24.581021805666357</v>
      </c>
      <c r="S387" s="32">
        <f t="shared" si="235"/>
        <v>23.530704202845971</v>
      </c>
      <c r="T387" s="32">
        <f t="shared" si="235"/>
        <v>26.338287653148107</v>
      </c>
      <c r="U387" s="32">
        <f t="shared" si="235"/>
        <v>25.355756884354363</v>
      </c>
      <c r="V387" s="32">
        <f t="shared" si="235"/>
        <v>24.98737063582346</v>
      </c>
      <c r="W387" s="32">
        <f t="shared" si="235"/>
        <v>27.061759904229405</v>
      </c>
      <c r="X387" s="32">
        <f t="shared" si="235"/>
        <v>24.675092471537607</v>
      </c>
      <c r="Y387" s="32">
        <f t="shared" si="235"/>
        <v>25.889121982304598</v>
      </c>
      <c r="Z387" s="32">
        <f t="shared" si="235"/>
        <v>25.715157713727312</v>
      </c>
      <c r="AA387" s="32">
        <f t="shared" si="235"/>
        <v>30.24477255199146</v>
      </c>
      <c r="AB387" s="32">
        <f t="shared" si="235"/>
        <v>30.914252393176216</v>
      </c>
      <c r="AC387" s="96">
        <f t="shared" si="235"/>
        <v>24.883822670455856</v>
      </c>
    </row>
    <row r="388" spans="1:29" x14ac:dyDescent="0.25">
      <c r="A388" s="25" t="s">
        <v>99</v>
      </c>
      <c r="B388" s="32">
        <f t="shared" ref="B388:N388" si="236">MIN(B370:B382)</f>
        <v>8.9</v>
      </c>
      <c r="C388" s="32">
        <f t="shared" si="236"/>
        <v>6.2</v>
      </c>
      <c r="D388" s="32">
        <f t="shared" si="236"/>
        <v>6.6</v>
      </c>
      <c r="E388" s="32">
        <f t="shared" si="236"/>
        <v>5.5</v>
      </c>
      <c r="F388" s="32">
        <f t="shared" si="236"/>
        <v>4</v>
      </c>
      <c r="G388" s="32">
        <f t="shared" si="236"/>
        <v>3.5</v>
      </c>
      <c r="H388" s="32">
        <f t="shared" si="236"/>
        <v>4.0999999999999996</v>
      </c>
      <c r="I388" s="32">
        <f t="shared" si="236"/>
        <v>3.4</v>
      </c>
      <c r="J388" s="32">
        <f t="shared" si="236"/>
        <v>3.3</v>
      </c>
      <c r="K388" s="32">
        <f t="shared" si="236"/>
        <v>3.4</v>
      </c>
      <c r="L388" s="32">
        <f t="shared" si="236"/>
        <v>3.8</v>
      </c>
      <c r="M388" s="32">
        <f t="shared" si="236"/>
        <v>4.2</v>
      </c>
      <c r="N388" s="96">
        <f t="shared" si="236"/>
        <v>6.2666666666666666</v>
      </c>
      <c r="P388" s="97" t="s">
        <v>99</v>
      </c>
      <c r="Q388" s="32">
        <f t="shared" ref="Q388:AC388" si="237">MIN(Q370:Q382)</f>
        <v>16.222999999999999</v>
      </c>
      <c r="R388" s="32">
        <f t="shared" si="237"/>
        <v>17.46</v>
      </c>
      <c r="S388" s="32">
        <f t="shared" si="237"/>
        <v>19.452000000000002</v>
      </c>
      <c r="T388" s="32">
        <f t="shared" si="237"/>
        <v>17</v>
      </c>
      <c r="U388" s="32">
        <f t="shared" si="237"/>
        <v>13.622</v>
      </c>
      <c r="V388" s="32">
        <f t="shared" si="237"/>
        <v>13.103999999999999</v>
      </c>
      <c r="W388" s="32">
        <f t="shared" si="237"/>
        <v>14.33</v>
      </c>
      <c r="X388" s="32">
        <f t="shared" si="237"/>
        <v>13.5</v>
      </c>
      <c r="Y388" s="32">
        <f t="shared" si="237"/>
        <v>13.116</v>
      </c>
      <c r="Z388" s="32">
        <f t="shared" si="237"/>
        <v>13.018000000000001</v>
      </c>
      <c r="AA388" s="32">
        <f t="shared" si="237"/>
        <v>12.492000000000001</v>
      </c>
      <c r="AB388" s="32">
        <f t="shared" si="237"/>
        <v>14.016999999999999</v>
      </c>
      <c r="AC388" s="96">
        <f t="shared" si="237"/>
        <v>15.273083333333338</v>
      </c>
    </row>
    <row r="389" spans="1:29" x14ac:dyDescent="0.25">
      <c r="A389" s="25" t="s">
        <v>100</v>
      </c>
      <c r="B389" s="32">
        <f t="shared" ref="B389:N389" si="238">MAX(B370:B382)</f>
        <v>12.754</v>
      </c>
      <c r="C389" s="32">
        <f t="shared" si="238"/>
        <v>14.683</v>
      </c>
      <c r="D389" s="32">
        <f t="shared" si="238"/>
        <v>14.542999999999999</v>
      </c>
      <c r="E389" s="32">
        <f t="shared" si="238"/>
        <v>12.167999999999999</v>
      </c>
      <c r="F389" s="32">
        <f t="shared" si="238"/>
        <v>11.314</v>
      </c>
      <c r="G389" s="32">
        <f t="shared" si="238"/>
        <v>9.6479999999999997</v>
      </c>
      <c r="H389" s="32">
        <f t="shared" si="238"/>
        <v>11.53</v>
      </c>
      <c r="I389" s="32">
        <f t="shared" si="238"/>
        <v>10.265000000000001</v>
      </c>
      <c r="J389" s="32">
        <f t="shared" si="238"/>
        <v>7.6890000000000001</v>
      </c>
      <c r="K389" s="32">
        <f t="shared" si="238"/>
        <v>6.9</v>
      </c>
      <c r="L389" s="32">
        <f t="shared" si="238"/>
        <v>8.6</v>
      </c>
      <c r="M389" s="32">
        <f t="shared" si="238"/>
        <v>10.5</v>
      </c>
      <c r="N389" s="96">
        <f t="shared" si="238"/>
        <v>9.2003333333333313</v>
      </c>
      <c r="P389" s="97" t="s">
        <v>100</v>
      </c>
      <c r="Q389" s="32">
        <f t="shared" ref="Q389:AC389" si="239">MAX(Q370:Q382)</f>
        <v>34.700000000000003</v>
      </c>
      <c r="R389" s="32">
        <f t="shared" si="239"/>
        <v>34.229999999999997</v>
      </c>
      <c r="S389" s="32">
        <f t="shared" si="239"/>
        <v>35.64</v>
      </c>
      <c r="T389" s="32">
        <f t="shared" si="239"/>
        <v>33.799999999999997</v>
      </c>
      <c r="U389" s="32">
        <f t="shared" si="239"/>
        <v>27.2</v>
      </c>
      <c r="V389" s="32">
        <f t="shared" si="239"/>
        <v>24.6</v>
      </c>
      <c r="W389" s="32">
        <f t="shared" si="239"/>
        <v>28.16</v>
      </c>
      <c r="X389" s="32">
        <f t="shared" si="239"/>
        <v>25.19</v>
      </c>
      <c r="Y389" s="32">
        <f t="shared" si="239"/>
        <v>24.1</v>
      </c>
      <c r="Z389" s="32">
        <f t="shared" si="239"/>
        <v>23.7</v>
      </c>
      <c r="AA389" s="32">
        <f t="shared" si="239"/>
        <v>28.1</v>
      </c>
      <c r="AB389" s="32">
        <f t="shared" si="239"/>
        <v>32.4</v>
      </c>
      <c r="AC389" s="96">
        <f t="shared" si="239"/>
        <v>27.919166666666666</v>
      </c>
    </row>
    <row r="390" spans="1:29" x14ac:dyDescent="0.25">
      <c r="A390" s="25" t="s">
        <v>101</v>
      </c>
      <c r="B390" s="32">
        <f t="shared" ref="B390:N390" si="240">QUARTILE(B370:B382,1)</f>
        <v>10.224499999999999</v>
      </c>
      <c r="C390" s="32">
        <f t="shared" si="240"/>
        <v>11.038499999999999</v>
      </c>
      <c r="D390" s="32">
        <f t="shared" si="240"/>
        <v>11.75</v>
      </c>
      <c r="E390" s="32">
        <f t="shared" si="240"/>
        <v>8.8000000000000007</v>
      </c>
      <c r="F390" s="32">
        <f t="shared" si="240"/>
        <v>6.3</v>
      </c>
      <c r="G390" s="32">
        <f t="shared" si="240"/>
        <v>5.9</v>
      </c>
      <c r="H390" s="32">
        <f t="shared" si="240"/>
        <v>6.3</v>
      </c>
      <c r="I390" s="32">
        <f t="shared" si="240"/>
        <v>5.7</v>
      </c>
      <c r="J390" s="32">
        <f t="shared" si="240"/>
        <v>5.0999999999999996</v>
      </c>
      <c r="K390" s="32">
        <f t="shared" si="240"/>
        <v>5.23</v>
      </c>
      <c r="L390" s="32">
        <f t="shared" si="240"/>
        <v>6.3</v>
      </c>
      <c r="M390" s="32">
        <f t="shared" si="240"/>
        <v>7.9</v>
      </c>
      <c r="N390" s="96">
        <f t="shared" si="240"/>
        <v>8.1304583333333333</v>
      </c>
      <c r="P390" s="97" t="s">
        <v>101</v>
      </c>
      <c r="Q390" s="32">
        <f t="shared" ref="Q390:AC390" si="241">QUARTILE(Q370:Q382,1)</f>
        <v>18.859499999999997</v>
      </c>
      <c r="R390" s="32">
        <f t="shared" si="241"/>
        <v>20.871499999999997</v>
      </c>
      <c r="S390" s="32">
        <f t="shared" si="241"/>
        <v>22.11675</v>
      </c>
      <c r="T390" s="32">
        <f t="shared" si="241"/>
        <v>18.672000000000001</v>
      </c>
      <c r="U390" s="32">
        <f t="shared" si="241"/>
        <v>14.865</v>
      </c>
      <c r="V390" s="32">
        <f t="shared" si="241"/>
        <v>14.412000000000001</v>
      </c>
      <c r="W390" s="32">
        <f t="shared" si="241"/>
        <v>14.481</v>
      </c>
      <c r="X390" s="32">
        <f t="shared" si="241"/>
        <v>13.97</v>
      </c>
      <c r="Y390" s="32">
        <f t="shared" si="241"/>
        <v>13.752000000000001</v>
      </c>
      <c r="Z390" s="32">
        <f t="shared" si="241"/>
        <v>13.8</v>
      </c>
      <c r="AA390" s="32">
        <f t="shared" si="241"/>
        <v>14.087999999999999</v>
      </c>
      <c r="AB390" s="32">
        <f t="shared" si="241"/>
        <v>15.3</v>
      </c>
      <c r="AC390" s="96">
        <f t="shared" si="241"/>
        <v>16.176999999999996</v>
      </c>
    </row>
    <row r="391" spans="1:29" x14ac:dyDescent="0.25">
      <c r="A391" s="25" t="s">
        <v>102</v>
      </c>
      <c r="B391" s="32">
        <f t="shared" ref="B391:N391" si="242">QUARTILE(B370:B382,2)</f>
        <v>10.6</v>
      </c>
      <c r="C391" s="32">
        <f t="shared" si="242"/>
        <v>11.7</v>
      </c>
      <c r="D391" s="32">
        <f t="shared" si="242"/>
        <v>12.47</v>
      </c>
      <c r="E391" s="32">
        <f t="shared" si="242"/>
        <v>10.9</v>
      </c>
      <c r="F391" s="32">
        <f t="shared" si="242"/>
        <v>7.5</v>
      </c>
      <c r="G391" s="32">
        <f t="shared" si="242"/>
        <v>6.3</v>
      </c>
      <c r="H391" s="32">
        <f t="shared" si="242"/>
        <v>7.8</v>
      </c>
      <c r="I391" s="32">
        <f t="shared" si="242"/>
        <v>6.5</v>
      </c>
      <c r="J391" s="32">
        <f t="shared" si="242"/>
        <v>5.9829999999999997</v>
      </c>
      <c r="K391" s="32">
        <f t="shared" si="242"/>
        <v>5.9</v>
      </c>
      <c r="L391" s="32">
        <f t="shared" si="242"/>
        <v>6.9</v>
      </c>
      <c r="M391" s="32">
        <f t="shared" si="242"/>
        <v>8.468</v>
      </c>
      <c r="N391" s="96">
        <f t="shared" si="242"/>
        <v>8.4749999999999996</v>
      </c>
      <c r="P391" s="97" t="s">
        <v>102</v>
      </c>
      <c r="Q391" s="32">
        <f t="shared" ref="Q391:AC391" si="243">QUARTILE(Q370:Q382,2)</f>
        <v>30.6</v>
      </c>
      <c r="R391" s="32">
        <f t="shared" si="243"/>
        <v>31.1</v>
      </c>
      <c r="S391" s="32">
        <f t="shared" si="243"/>
        <v>31.2</v>
      </c>
      <c r="T391" s="32">
        <f t="shared" si="243"/>
        <v>26.6</v>
      </c>
      <c r="U391" s="32">
        <f t="shared" si="243"/>
        <v>22.9</v>
      </c>
      <c r="V391" s="32">
        <f t="shared" si="243"/>
        <v>22.3</v>
      </c>
      <c r="W391" s="32">
        <f t="shared" si="243"/>
        <v>22</v>
      </c>
      <c r="X391" s="32">
        <f t="shared" si="243"/>
        <v>22</v>
      </c>
      <c r="Y391" s="32">
        <f t="shared" si="243"/>
        <v>21.1</v>
      </c>
      <c r="Z391" s="32">
        <f t="shared" si="243"/>
        <v>21</v>
      </c>
      <c r="AA391" s="32">
        <f t="shared" si="243"/>
        <v>22.5</v>
      </c>
      <c r="AB391" s="32">
        <f t="shared" si="243"/>
        <v>26.5</v>
      </c>
      <c r="AC391" s="96">
        <f t="shared" si="243"/>
        <v>26.608333333333338</v>
      </c>
    </row>
    <row r="392" spans="1:29" x14ac:dyDescent="0.25">
      <c r="A392" s="25" t="s">
        <v>103</v>
      </c>
      <c r="B392" s="32">
        <f t="shared" ref="B392:N392" si="244">QUARTILE(B370:B382,3)</f>
        <v>12.0825</v>
      </c>
      <c r="C392" s="32">
        <f t="shared" si="244"/>
        <v>12.25</v>
      </c>
      <c r="D392" s="32">
        <f t="shared" si="244"/>
        <v>13.352</v>
      </c>
      <c r="E392" s="32">
        <f t="shared" si="244"/>
        <v>11.3</v>
      </c>
      <c r="F392" s="32">
        <f t="shared" si="244"/>
        <v>7.6</v>
      </c>
      <c r="G392" s="32">
        <f t="shared" si="244"/>
        <v>6.8460000000000001</v>
      </c>
      <c r="H392" s="32">
        <f t="shared" si="244"/>
        <v>8.1999999999999993</v>
      </c>
      <c r="I392" s="32">
        <f t="shared" si="244"/>
        <v>7.2309999999999999</v>
      </c>
      <c r="J392" s="32">
        <f t="shared" si="244"/>
        <v>6.7</v>
      </c>
      <c r="K392" s="32">
        <f t="shared" si="244"/>
        <v>6.6559999999999997</v>
      </c>
      <c r="L392" s="32">
        <f t="shared" si="244"/>
        <v>7.5</v>
      </c>
      <c r="M392" s="32">
        <f t="shared" si="244"/>
        <v>8.9</v>
      </c>
      <c r="N392" s="96">
        <f t="shared" si="244"/>
        <v>8.6897500000000001</v>
      </c>
      <c r="P392" s="97" t="s">
        <v>103</v>
      </c>
      <c r="Q392" s="32">
        <f t="shared" ref="Q392:AC392" si="245">QUARTILE(Q370:Q382,3)</f>
        <v>31.970000000000002</v>
      </c>
      <c r="R392" s="32">
        <f t="shared" si="245"/>
        <v>33.5</v>
      </c>
      <c r="S392" s="32">
        <f t="shared" si="245"/>
        <v>34.524999999999999</v>
      </c>
      <c r="T392" s="32">
        <f t="shared" si="245"/>
        <v>30.3</v>
      </c>
      <c r="U392" s="32">
        <f t="shared" si="245"/>
        <v>25</v>
      </c>
      <c r="V392" s="32">
        <f t="shared" si="245"/>
        <v>22.9</v>
      </c>
      <c r="W392" s="32">
        <f t="shared" si="245"/>
        <v>25</v>
      </c>
      <c r="X392" s="32">
        <f t="shared" si="245"/>
        <v>23.3</v>
      </c>
      <c r="Y392" s="32">
        <f t="shared" si="245"/>
        <v>22.8</v>
      </c>
      <c r="Z392" s="32">
        <f t="shared" si="245"/>
        <v>22.86</v>
      </c>
      <c r="AA392" s="32">
        <f t="shared" si="245"/>
        <v>24.1</v>
      </c>
      <c r="AB392" s="32">
        <f t="shared" si="245"/>
        <v>27.22</v>
      </c>
      <c r="AC392" s="96">
        <f t="shared" si="245"/>
        <v>27.162500000000009</v>
      </c>
    </row>
    <row r="395" spans="1:29" ht="18.75" x14ac:dyDescent="0.3">
      <c r="A395" s="26" t="s">
        <v>49</v>
      </c>
      <c r="P395" s="90" t="s">
        <v>49</v>
      </c>
    </row>
    <row r="396" spans="1:29" ht="15.75" x14ac:dyDescent="0.25">
      <c r="A396" s="23" t="s">
        <v>114</v>
      </c>
      <c r="N396" s="91"/>
      <c r="P396" s="92" t="s">
        <v>116</v>
      </c>
      <c r="AC396" s="91"/>
    </row>
    <row r="397" spans="1:29" ht="15.75" x14ac:dyDescent="0.25">
      <c r="A397" s="24" t="s">
        <v>14</v>
      </c>
      <c r="B397" s="93" t="s">
        <v>82</v>
      </c>
      <c r="C397" s="93" t="s">
        <v>83</v>
      </c>
      <c r="D397" s="93" t="s">
        <v>84</v>
      </c>
      <c r="E397" s="93" t="s">
        <v>85</v>
      </c>
      <c r="F397" s="93" t="s">
        <v>86</v>
      </c>
      <c r="G397" s="93" t="s">
        <v>87</v>
      </c>
      <c r="H397" s="93" t="s">
        <v>88</v>
      </c>
      <c r="I397" s="93" t="s">
        <v>89</v>
      </c>
      <c r="J397" s="93" t="s">
        <v>90</v>
      </c>
      <c r="K397" s="93" t="s">
        <v>91</v>
      </c>
      <c r="L397" s="93" t="s">
        <v>92</v>
      </c>
      <c r="M397" s="93" t="s">
        <v>93</v>
      </c>
      <c r="N397" s="94" t="s">
        <v>94</v>
      </c>
      <c r="P397" s="95" t="s">
        <v>14</v>
      </c>
      <c r="Q397" s="93" t="s">
        <v>82</v>
      </c>
      <c r="R397" s="93" t="s">
        <v>83</v>
      </c>
      <c r="S397" s="93" t="s">
        <v>84</v>
      </c>
      <c r="T397" s="93" t="s">
        <v>85</v>
      </c>
      <c r="U397" s="93" t="s">
        <v>86</v>
      </c>
      <c r="V397" s="93" t="s">
        <v>87</v>
      </c>
      <c r="W397" s="93" t="s">
        <v>88</v>
      </c>
      <c r="X397" s="93" t="s">
        <v>89</v>
      </c>
      <c r="Y397" s="93" t="s">
        <v>90</v>
      </c>
      <c r="Z397" s="93" t="s">
        <v>91</v>
      </c>
      <c r="AA397" s="93" t="s">
        <v>92</v>
      </c>
      <c r="AB397" s="93" t="s">
        <v>93</v>
      </c>
      <c r="AC397" s="94" t="s">
        <v>94</v>
      </c>
    </row>
    <row r="398" spans="1:29" x14ac:dyDescent="0.25">
      <c r="A398" s="2">
        <v>2000</v>
      </c>
      <c r="B398" s="32"/>
      <c r="C398" s="32"/>
      <c r="D398" s="32"/>
      <c r="E398" s="32"/>
      <c r="F398" s="32"/>
      <c r="G398" s="32">
        <v>3.7</v>
      </c>
      <c r="H398" s="32">
        <v>4.9000000000000004</v>
      </c>
      <c r="I398" s="32">
        <v>13.8</v>
      </c>
      <c r="J398" s="32">
        <v>11.9</v>
      </c>
      <c r="K398" s="32">
        <v>14.6</v>
      </c>
      <c r="L398" s="32">
        <v>15.5</v>
      </c>
      <c r="M398" s="32">
        <v>21.5</v>
      </c>
      <c r="N398" s="96"/>
      <c r="P398" s="73">
        <v>2000</v>
      </c>
      <c r="Q398" s="32"/>
      <c r="R398" s="32"/>
      <c r="S398" s="32"/>
      <c r="T398" s="32"/>
      <c r="U398" s="32"/>
      <c r="V398" s="32">
        <v>22.6</v>
      </c>
      <c r="W398" s="32">
        <v>24.4</v>
      </c>
      <c r="X398" s="32">
        <v>35</v>
      </c>
      <c r="Y398" s="32">
        <v>33.700000000000003</v>
      </c>
      <c r="Z398" s="32">
        <v>39.1</v>
      </c>
      <c r="AA398" s="32">
        <v>39.4</v>
      </c>
      <c r="AB398" s="32">
        <v>45</v>
      </c>
      <c r="AC398" s="96"/>
    </row>
    <row r="399" spans="1:29" x14ac:dyDescent="0.25">
      <c r="A399" s="2">
        <v>2001</v>
      </c>
      <c r="B399" s="32">
        <v>27.1</v>
      </c>
      <c r="C399" s="32">
        <v>32.4</v>
      </c>
      <c r="D399" s="32">
        <v>23.8</v>
      </c>
      <c r="E399" s="32">
        <v>29.1</v>
      </c>
      <c r="F399" s="32">
        <v>16.100000000000001</v>
      </c>
      <c r="G399" s="32">
        <v>18.5</v>
      </c>
      <c r="H399" s="32">
        <v>15.5</v>
      </c>
      <c r="I399" s="32">
        <v>15.6</v>
      </c>
      <c r="J399" s="32">
        <v>12.5</v>
      </c>
      <c r="K399" s="32">
        <v>13.3</v>
      </c>
      <c r="L399" s="32">
        <v>16</v>
      </c>
      <c r="M399" s="32">
        <v>16.7</v>
      </c>
      <c r="N399" s="96">
        <f>AVERAGE(B399:M399)</f>
        <v>19.716666666666665</v>
      </c>
      <c r="P399" s="73">
        <v>2001</v>
      </c>
      <c r="Q399" s="32">
        <v>44.7</v>
      </c>
      <c r="R399" s="32">
        <v>46.7</v>
      </c>
      <c r="S399" s="32">
        <v>37.9</v>
      </c>
      <c r="T399" s="32">
        <v>44.9</v>
      </c>
      <c r="U399" s="32">
        <v>35.299999999999997</v>
      </c>
      <c r="V399" s="32">
        <v>37.299999999999997</v>
      </c>
      <c r="W399" s="32">
        <v>36</v>
      </c>
      <c r="X399" s="32">
        <v>37.6</v>
      </c>
      <c r="Y399" s="32">
        <v>35.799999999999997</v>
      </c>
      <c r="Z399" s="32">
        <v>36.299999999999997</v>
      </c>
      <c r="AA399" s="32">
        <v>40.6</v>
      </c>
      <c r="AB399" s="32">
        <v>38.6</v>
      </c>
      <c r="AC399" s="96">
        <f>AVERAGE(Q399:AB399)</f>
        <v>39.308333333333344</v>
      </c>
    </row>
    <row r="400" spans="1:29" x14ac:dyDescent="0.25">
      <c r="A400" s="2">
        <v>2002</v>
      </c>
      <c r="B400" s="32">
        <v>26.9</v>
      </c>
      <c r="C400" s="32">
        <v>30.5</v>
      </c>
      <c r="D400" s="32">
        <v>29.8</v>
      </c>
      <c r="E400" s="32">
        <v>28</v>
      </c>
      <c r="F400" s="32">
        <v>22.1</v>
      </c>
      <c r="G400" s="32">
        <v>12.3</v>
      </c>
      <c r="H400" s="32">
        <v>15.7</v>
      </c>
      <c r="I400" s="32">
        <v>16.7</v>
      </c>
      <c r="J400" s="32">
        <v>11.3</v>
      </c>
      <c r="K400" s="32">
        <v>12.2</v>
      </c>
      <c r="L400" s="32">
        <v>17</v>
      </c>
      <c r="M400" s="32">
        <v>23.1</v>
      </c>
      <c r="N400" s="96">
        <f>AVERAGE(B400:M400)</f>
        <v>20.466666666666665</v>
      </c>
      <c r="P400" s="73">
        <v>2002</v>
      </c>
      <c r="Q400" s="32">
        <v>43.4</v>
      </c>
      <c r="R400" s="32">
        <v>46.2</v>
      </c>
      <c r="S400" s="32">
        <v>44.9</v>
      </c>
      <c r="T400" s="32">
        <v>45.4</v>
      </c>
      <c r="U400" s="32">
        <v>40.299999999999997</v>
      </c>
      <c r="V400" s="32">
        <v>32.1</v>
      </c>
      <c r="W400" s="32">
        <v>36.700000000000003</v>
      </c>
      <c r="X400" s="32">
        <v>36.9</v>
      </c>
      <c r="Y400" s="32">
        <v>31.4</v>
      </c>
      <c r="Z400" s="32">
        <v>36</v>
      </c>
      <c r="AA400" s="32">
        <v>39.299999999999997</v>
      </c>
      <c r="AB400" s="32">
        <v>38.1</v>
      </c>
      <c r="AC400" s="96">
        <f>AVERAGE(Q400:AB400)</f>
        <v>39.225000000000001</v>
      </c>
    </row>
    <row r="401" spans="1:29" x14ac:dyDescent="0.25">
      <c r="A401" s="2">
        <v>2003</v>
      </c>
      <c r="B401" s="32">
        <v>15</v>
      </c>
      <c r="C401" s="32">
        <v>16.100000000000001</v>
      </c>
      <c r="D401" s="32">
        <v>16.7</v>
      </c>
      <c r="E401" s="32">
        <v>16.100000000000001</v>
      </c>
      <c r="F401" s="32">
        <v>15.8</v>
      </c>
      <c r="G401" s="32">
        <v>16.899999999999999</v>
      </c>
      <c r="H401" s="32">
        <v>18.100000000000001</v>
      </c>
      <c r="I401" s="32">
        <v>17.7</v>
      </c>
      <c r="J401" s="32">
        <v>18.100000000000001</v>
      </c>
      <c r="K401" s="32">
        <v>19.100000000000001</v>
      </c>
      <c r="L401" s="32">
        <v>18.3</v>
      </c>
      <c r="M401" s="32">
        <v>17.899999999999999</v>
      </c>
      <c r="N401" s="96">
        <f>AVERAGE(B401:M401)</f>
        <v>17.149999999999999</v>
      </c>
      <c r="P401" s="73">
        <v>2003</v>
      </c>
      <c r="Q401" s="32">
        <v>32.6</v>
      </c>
      <c r="R401" s="32">
        <v>36.700000000000003</v>
      </c>
      <c r="S401" s="32">
        <v>36.9</v>
      </c>
      <c r="T401" s="32">
        <v>33.200000000000003</v>
      </c>
      <c r="U401" s="32">
        <v>33.799999999999997</v>
      </c>
      <c r="V401" s="32">
        <v>36.6</v>
      </c>
      <c r="W401" s="32">
        <v>36.299999999999997</v>
      </c>
      <c r="X401" s="32">
        <v>39.299999999999997</v>
      </c>
      <c r="Y401" s="32">
        <v>38.799999999999997</v>
      </c>
      <c r="Z401" s="32">
        <v>36.9</v>
      </c>
      <c r="AA401" s="32">
        <v>37</v>
      </c>
      <c r="AB401" s="32">
        <v>35.4</v>
      </c>
      <c r="AC401" s="96">
        <f>AVERAGE(Q401:AB401)</f>
        <v>36.125</v>
      </c>
    </row>
    <row r="402" spans="1:29" x14ac:dyDescent="0.25">
      <c r="A402" s="2">
        <v>2004</v>
      </c>
      <c r="B402" s="32">
        <v>26</v>
      </c>
      <c r="C402" s="32">
        <v>26.8</v>
      </c>
      <c r="D402" s="32">
        <v>32.200000000000003</v>
      </c>
      <c r="E402" s="32">
        <v>23.2</v>
      </c>
      <c r="F402" s="32">
        <v>17</v>
      </c>
      <c r="G402" s="32">
        <v>14</v>
      </c>
      <c r="H402" s="32">
        <v>13.2</v>
      </c>
      <c r="I402" s="32">
        <v>13.4</v>
      </c>
      <c r="J402" s="32">
        <v>11.1</v>
      </c>
      <c r="K402" s="32">
        <v>11.6</v>
      </c>
      <c r="L402" s="32">
        <v>14.9</v>
      </c>
      <c r="M402" s="32">
        <v>23.8</v>
      </c>
      <c r="N402" s="96">
        <f>AVERAGE(B402:M402)</f>
        <v>18.933333333333334</v>
      </c>
      <c r="P402" s="73">
        <v>2004</v>
      </c>
      <c r="Q402" s="32">
        <v>45.2</v>
      </c>
      <c r="R402" s="32">
        <v>43.2</v>
      </c>
      <c r="S402" s="32">
        <v>47.4</v>
      </c>
      <c r="T402" s="32">
        <v>40</v>
      </c>
      <c r="U402" s="32">
        <v>36.799999999999997</v>
      </c>
      <c r="V402" s="32">
        <v>39.299999999999997</v>
      </c>
      <c r="W402" s="32">
        <v>34.799999999999997</v>
      </c>
      <c r="X402" s="32">
        <v>38</v>
      </c>
      <c r="Y402" s="32">
        <v>34.6</v>
      </c>
      <c r="Z402" s="32">
        <v>35.799999999999997</v>
      </c>
      <c r="AA402" s="32">
        <v>39.9</v>
      </c>
      <c r="AB402" s="32">
        <v>44</v>
      </c>
      <c r="AC402" s="96">
        <f>AVERAGE(Q402:AB402)</f>
        <v>39.916666666666671</v>
      </c>
    </row>
    <row r="403" spans="1:29" x14ac:dyDescent="0.25">
      <c r="A403" s="2">
        <v>2005</v>
      </c>
      <c r="B403" s="32"/>
      <c r="C403" s="32"/>
      <c r="D403" s="32"/>
      <c r="E403" s="32">
        <v>19.899999999999999</v>
      </c>
      <c r="F403" s="32"/>
      <c r="G403" s="32">
        <v>11.5</v>
      </c>
      <c r="H403" s="32">
        <v>13.2</v>
      </c>
      <c r="I403" s="32">
        <v>12.9</v>
      </c>
      <c r="J403" s="32">
        <v>12.7</v>
      </c>
      <c r="K403" s="32">
        <v>13.4</v>
      </c>
      <c r="L403" s="32">
        <v>15.3</v>
      </c>
      <c r="M403" s="32">
        <v>19</v>
      </c>
      <c r="N403" s="96"/>
      <c r="P403" s="73">
        <v>2005</v>
      </c>
      <c r="Q403" s="32"/>
      <c r="R403" s="32"/>
      <c r="S403" s="32"/>
      <c r="T403" s="32">
        <v>36.299999999999997</v>
      </c>
      <c r="U403" s="32"/>
      <c r="V403" s="32">
        <v>35</v>
      </c>
      <c r="W403" s="32">
        <v>33.799999999999997</v>
      </c>
      <c r="X403" s="32">
        <v>37</v>
      </c>
      <c r="Y403" s="32">
        <v>37</v>
      </c>
      <c r="Z403" s="32">
        <v>35.799999999999997</v>
      </c>
      <c r="AA403" s="32">
        <v>39.200000000000003</v>
      </c>
      <c r="AB403" s="32">
        <v>39</v>
      </c>
      <c r="AC403" s="96"/>
    </row>
    <row r="404" spans="1:29" x14ac:dyDescent="0.25">
      <c r="A404" s="2">
        <v>2006</v>
      </c>
      <c r="B404" s="32">
        <v>25.7</v>
      </c>
      <c r="C404" s="32">
        <v>29.1</v>
      </c>
      <c r="D404" s="32">
        <v>29.5</v>
      </c>
      <c r="E404" s="32">
        <v>20.2</v>
      </c>
      <c r="F404" s="32">
        <v>14.8</v>
      </c>
      <c r="G404" s="32">
        <v>14.5</v>
      </c>
      <c r="H404" s="32">
        <v>13.5</v>
      </c>
      <c r="I404" s="32">
        <v>15.2</v>
      </c>
      <c r="J404" s="32">
        <v>11.8</v>
      </c>
      <c r="K404" s="32">
        <v>12.8</v>
      </c>
      <c r="L404" s="32">
        <v>15.9</v>
      </c>
      <c r="M404" s="32">
        <v>18.8</v>
      </c>
      <c r="N404" s="96">
        <f t="shared" ref="N404:N418" si="246">AVERAGE(B404:M404)</f>
        <v>18.483333333333338</v>
      </c>
      <c r="P404" s="73">
        <v>2006</v>
      </c>
      <c r="Q404" s="32">
        <v>44.5</v>
      </c>
      <c r="R404" s="32">
        <v>45.6</v>
      </c>
      <c r="S404" s="32">
        <v>45.2</v>
      </c>
      <c r="T404" s="32">
        <v>37.5</v>
      </c>
      <c r="U404" s="32">
        <v>37.6</v>
      </c>
      <c r="V404" s="32">
        <v>34.799999999999997</v>
      </c>
      <c r="W404" s="32">
        <v>35.6</v>
      </c>
      <c r="X404" s="32">
        <v>35.799999999999997</v>
      </c>
      <c r="Y404" s="32">
        <v>33.9</v>
      </c>
      <c r="Z404" s="32">
        <v>36.9</v>
      </c>
      <c r="AA404" s="32">
        <v>39.9</v>
      </c>
      <c r="AB404" s="32">
        <v>39.5</v>
      </c>
      <c r="AC404" s="96">
        <f t="shared" ref="AC404:AC411" si="247">AVERAGE(Q404:AB404)</f>
        <v>38.9</v>
      </c>
    </row>
    <row r="405" spans="1:29" x14ac:dyDescent="0.25">
      <c r="A405" s="2">
        <v>2007</v>
      </c>
      <c r="B405" s="32">
        <v>19.899999999999999</v>
      </c>
      <c r="C405" s="32">
        <v>16</v>
      </c>
      <c r="D405" s="32">
        <v>16.399999999999999</v>
      </c>
      <c r="E405" s="32">
        <v>10.6</v>
      </c>
      <c r="F405" s="32">
        <v>7.8</v>
      </c>
      <c r="G405" s="32">
        <v>7.6</v>
      </c>
      <c r="H405" s="32">
        <v>7.7</v>
      </c>
      <c r="I405" s="32">
        <v>7</v>
      </c>
      <c r="J405" s="32">
        <v>7.1</v>
      </c>
      <c r="K405" s="32">
        <v>8.1999999999999993</v>
      </c>
      <c r="L405" s="32">
        <v>9.8000000000000007</v>
      </c>
      <c r="M405" s="32">
        <v>11.5</v>
      </c>
      <c r="N405" s="96">
        <f t="shared" si="246"/>
        <v>10.799999999999999</v>
      </c>
      <c r="P405" s="73">
        <v>2007</v>
      </c>
      <c r="Q405" s="32">
        <v>31.9</v>
      </c>
      <c r="R405" s="32">
        <v>24.6</v>
      </c>
      <c r="S405" s="32">
        <v>25.7</v>
      </c>
      <c r="T405" s="32">
        <v>22.5</v>
      </c>
      <c r="U405" s="32">
        <v>20.8</v>
      </c>
      <c r="V405" s="32">
        <v>19.899999999999999</v>
      </c>
      <c r="W405" s="32">
        <v>20.8</v>
      </c>
      <c r="X405" s="32">
        <v>21.6</v>
      </c>
      <c r="Y405" s="32">
        <v>20.5</v>
      </c>
      <c r="Z405" s="32">
        <v>23.3</v>
      </c>
      <c r="AA405" s="32">
        <v>23.5</v>
      </c>
      <c r="AB405" s="32">
        <v>26.5</v>
      </c>
      <c r="AC405" s="96">
        <f t="shared" si="247"/>
        <v>23.466666666666669</v>
      </c>
    </row>
    <row r="406" spans="1:29" x14ac:dyDescent="0.25">
      <c r="A406" s="2">
        <v>2008</v>
      </c>
      <c r="B406" s="32">
        <v>29.2</v>
      </c>
      <c r="C406" s="32">
        <v>25.4</v>
      </c>
      <c r="D406" s="32">
        <v>25.3</v>
      </c>
      <c r="E406" s="32">
        <v>22.1</v>
      </c>
      <c r="F406" s="32">
        <v>15.7</v>
      </c>
      <c r="G406" s="32">
        <v>12.3</v>
      </c>
      <c r="H406" s="32">
        <v>12.2</v>
      </c>
      <c r="I406" s="32">
        <v>11.4</v>
      </c>
      <c r="J406" s="32">
        <v>11.7</v>
      </c>
      <c r="K406" s="32">
        <v>13.4</v>
      </c>
      <c r="L406" s="32">
        <v>13.1</v>
      </c>
      <c r="M406" s="32">
        <v>20.6</v>
      </c>
      <c r="N406" s="96">
        <f t="shared" si="246"/>
        <v>17.7</v>
      </c>
      <c r="P406" s="73">
        <v>2008</v>
      </c>
      <c r="Q406" s="32">
        <v>46.5</v>
      </c>
      <c r="R406" s="32">
        <v>41.7</v>
      </c>
      <c r="S406" s="32">
        <v>40.6</v>
      </c>
      <c r="T406" s="32">
        <v>36.200000000000003</v>
      </c>
      <c r="U406" s="32">
        <v>37</v>
      </c>
      <c r="V406" s="32">
        <v>32.700000000000003</v>
      </c>
      <c r="W406" s="32">
        <v>32.5</v>
      </c>
      <c r="X406" s="32">
        <v>30</v>
      </c>
      <c r="Y406" s="32">
        <v>32</v>
      </c>
      <c r="Z406" s="32">
        <v>32.9</v>
      </c>
      <c r="AA406" s="32">
        <v>34.1</v>
      </c>
      <c r="AB406" s="32">
        <v>38.200000000000003</v>
      </c>
      <c r="AC406" s="96">
        <f t="shared" si="247"/>
        <v>36.199999999999996</v>
      </c>
    </row>
    <row r="407" spans="1:29" x14ac:dyDescent="0.25">
      <c r="A407" s="2">
        <v>2009</v>
      </c>
      <c r="B407" s="32">
        <v>26.5</v>
      </c>
      <c r="C407" s="32">
        <v>30</v>
      </c>
      <c r="D407" s="32">
        <v>27.4</v>
      </c>
      <c r="E407" s="32">
        <v>25</v>
      </c>
      <c r="F407" s="32">
        <v>14.8</v>
      </c>
      <c r="G407" s="32">
        <v>11.5</v>
      </c>
      <c r="H407" s="32">
        <v>15.1</v>
      </c>
      <c r="I407" s="32">
        <v>14.4</v>
      </c>
      <c r="J407" s="32">
        <v>12.6</v>
      </c>
      <c r="K407" s="32">
        <v>11.2</v>
      </c>
      <c r="L407" s="32">
        <v>14.4</v>
      </c>
      <c r="M407" s="32">
        <v>19.8</v>
      </c>
      <c r="N407" s="96">
        <f t="shared" si="246"/>
        <v>18.558333333333334</v>
      </c>
      <c r="P407" s="73">
        <v>2009</v>
      </c>
      <c r="Q407" s="32">
        <v>39.9</v>
      </c>
      <c r="R407" s="32">
        <v>44.5</v>
      </c>
      <c r="S407" s="32">
        <v>40.299999999999997</v>
      </c>
      <c r="T407" s="32">
        <v>37.700000000000003</v>
      </c>
      <c r="U407" s="32">
        <v>28.9</v>
      </c>
      <c r="V407" s="32">
        <v>30.4</v>
      </c>
      <c r="W407" s="32">
        <v>34.299999999999997</v>
      </c>
      <c r="X407" s="32">
        <v>32.1</v>
      </c>
      <c r="Y407" s="32">
        <v>29.9</v>
      </c>
      <c r="Z407" s="32">
        <v>31.6</v>
      </c>
      <c r="AA407" s="32">
        <v>34.5</v>
      </c>
      <c r="AB407" s="32">
        <v>33.200000000000003</v>
      </c>
      <c r="AC407" s="96">
        <f t="shared" si="247"/>
        <v>34.774999999999999</v>
      </c>
    </row>
    <row r="408" spans="1:29" x14ac:dyDescent="0.25">
      <c r="A408" s="2">
        <v>2010</v>
      </c>
      <c r="B408" s="32">
        <v>24.7</v>
      </c>
      <c r="C408" s="32">
        <v>23.4</v>
      </c>
      <c r="D408" s="32">
        <v>22.7</v>
      </c>
      <c r="E408" s="32">
        <v>19.5</v>
      </c>
      <c r="F408" s="32">
        <v>14.3</v>
      </c>
      <c r="G408" s="32">
        <v>10.8</v>
      </c>
      <c r="H408" s="32">
        <v>10.7</v>
      </c>
      <c r="I408" s="32">
        <v>10.5</v>
      </c>
      <c r="J408" s="32">
        <v>12.5</v>
      </c>
      <c r="K408" s="32">
        <v>12.2</v>
      </c>
      <c r="L408" s="32">
        <v>13.2</v>
      </c>
      <c r="M408" s="32">
        <v>21.6</v>
      </c>
      <c r="N408" s="96">
        <f t="shared" si="246"/>
        <v>16.341666666666665</v>
      </c>
      <c r="P408" s="73">
        <v>2010</v>
      </c>
      <c r="Q408" s="32">
        <v>37.299999999999997</v>
      </c>
      <c r="R408" s="32">
        <v>36.799999999999997</v>
      </c>
      <c r="S408" s="32">
        <v>35.4</v>
      </c>
      <c r="T408" s="32">
        <v>32.4</v>
      </c>
      <c r="U408" s="32">
        <v>29.9</v>
      </c>
      <c r="V408" s="32">
        <v>29.7</v>
      </c>
      <c r="W408" s="32">
        <v>27.6</v>
      </c>
      <c r="X408" s="32">
        <v>30.2</v>
      </c>
      <c r="Y408" s="32">
        <v>36.1</v>
      </c>
      <c r="Z408" s="32">
        <v>31.5</v>
      </c>
      <c r="AA408" s="32">
        <v>32.5</v>
      </c>
      <c r="AB408" s="32">
        <v>41.9</v>
      </c>
      <c r="AC408" s="96">
        <f t="shared" si="247"/>
        <v>33.44166666666667</v>
      </c>
    </row>
    <row r="409" spans="1:29" x14ac:dyDescent="0.25">
      <c r="A409" s="2">
        <v>2011</v>
      </c>
      <c r="B409" s="32">
        <v>20.3</v>
      </c>
      <c r="C409" s="32">
        <v>23.7</v>
      </c>
      <c r="D409" s="32">
        <v>24</v>
      </c>
      <c r="E409" s="32">
        <v>18.5</v>
      </c>
      <c r="F409" s="32">
        <v>14</v>
      </c>
      <c r="G409" s="32">
        <v>11</v>
      </c>
      <c r="H409" s="32">
        <v>13.5</v>
      </c>
      <c r="I409" s="32">
        <v>10.7</v>
      </c>
      <c r="J409" s="32">
        <v>10.5</v>
      </c>
      <c r="K409" s="32">
        <v>11.8</v>
      </c>
      <c r="L409" s="32">
        <v>13.1</v>
      </c>
      <c r="M409" s="32">
        <v>17.100000000000001</v>
      </c>
      <c r="N409" s="96">
        <f t="shared" si="246"/>
        <v>15.683333333333332</v>
      </c>
      <c r="P409" s="73">
        <v>2011</v>
      </c>
      <c r="Q409" s="32">
        <v>35.1</v>
      </c>
      <c r="R409" s="32">
        <v>37.1</v>
      </c>
      <c r="S409" s="32">
        <v>36.6</v>
      </c>
      <c r="T409" s="32">
        <v>32.1</v>
      </c>
      <c r="U409" s="32">
        <v>30.5</v>
      </c>
      <c r="V409" s="32">
        <v>29.1</v>
      </c>
      <c r="W409" s="32">
        <v>32.700000000000003</v>
      </c>
      <c r="X409" s="32">
        <v>28.1</v>
      </c>
      <c r="Y409" s="32">
        <v>31</v>
      </c>
      <c r="Z409" s="32">
        <v>30.3</v>
      </c>
      <c r="AA409" s="32">
        <v>33.9</v>
      </c>
      <c r="AB409" s="32">
        <v>34</v>
      </c>
      <c r="AC409" s="96">
        <f t="shared" si="247"/>
        <v>32.541666666666664</v>
      </c>
    </row>
    <row r="410" spans="1:29" x14ac:dyDescent="0.25">
      <c r="A410" s="2">
        <v>2012</v>
      </c>
      <c r="B410" s="32">
        <v>27.2</v>
      </c>
      <c r="C410" s="32">
        <v>26.1</v>
      </c>
      <c r="D410" s="32">
        <v>28.9</v>
      </c>
      <c r="E410" s="32">
        <v>16.2</v>
      </c>
      <c r="F410" s="32">
        <v>10.9</v>
      </c>
      <c r="G410" s="32">
        <v>11.7</v>
      </c>
      <c r="H410" s="32">
        <v>15.5</v>
      </c>
      <c r="I410" s="32">
        <v>11.7</v>
      </c>
      <c r="J410" s="32">
        <v>12</v>
      </c>
      <c r="K410" s="32">
        <v>11.8</v>
      </c>
      <c r="L410" s="32">
        <v>15.4</v>
      </c>
      <c r="M410" s="32">
        <v>18.899999999999999</v>
      </c>
      <c r="N410" s="96">
        <f t="shared" si="246"/>
        <v>17.191666666666666</v>
      </c>
      <c r="P410" s="73">
        <v>2012</v>
      </c>
      <c r="Q410" s="32">
        <v>41</v>
      </c>
      <c r="R410" s="32">
        <v>37.6</v>
      </c>
      <c r="S410" s="32">
        <v>40.200000000000003</v>
      </c>
      <c r="T410" s="32">
        <v>35.6</v>
      </c>
      <c r="U410" s="32">
        <v>26.9</v>
      </c>
      <c r="V410" s="32">
        <v>30.7</v>
      </c>
      <c r="W410" s="32">
        <v>33.5</v>
      </c>
      <c r="X410" s="32">
        <v>31.3</v>
      </c>
      <c r="Y410" s="32">
        <v>31.2</v>
      </c>
      <c r="Z410" s="32">
        <v>31.5</v>
      </c>
      <c r="AA410" s="32">
        <v>36.9</v>
      </c>
      <c r="AB410" s="32">
        <v>36.799999999999997</v>
      </c>
      <c r="AC410" s="96">
        <f t="shared" si="247"/>
        <v>34.43333333333333</v>
      </c>
    </row>
    <row r="411" spans="1:29" x14ac:dyDescent="0.25">
      <c r="A411" s="2">
        <v>2013</v>
      </c>
      <c r="B411" s="32">
        <v>26.7</v>
      </c>
      <c r="C411" s="32">
        <v>25.2</v>
      </c>
      <c r="D411" s="32">
        <v>25.6</v>
      </c>
      <c r="E411" s="32">
        <v>21.5</v>
      </c>
      <c r="F411" s="32">
        <v>15.2</v>
      </c>
      <c r="G411" s="32">
        <v>11.2</v>
      </c>
      <c r="H411" s="32">
        <v>13.5</v>
      </c>
      <c r="I411" s="32">
        <v>12.3</v>
      </c>
      <c r="J411" s="32">
        <v>10.6</v>
      </c>
      <c r="K411" s="32">
        <v>11.5</v>
      </c>
      <c r="L411" s="32">
        <v>15.5</v>
      </c>
      <c r="M411" s="32">
        <v>20.3</v>
      </c>
      <c r="N411" s="96">
        <f t="shared" si="246"/>
        <v>17.425000000000001</v>
      </c>
      <c r="P411" s="73">
        <v>2013</v>
      </c>
      <c r="Q411" s="32">
        <v>38.5</v>
      </c>
      <c r="R411" s="32">
        <v>36.700000000000003</v>
      </c>
      <c r="S411" s="32">
        <v>39.5</v>
      </c>
      <c r="T411" s="32">
        <v>32.5</v>
      </c>
      <c r="U411" s="32">
        <v>32.4</v>
      </c>
      <c r="V411" s="32">
        <v>30.7</v>
      </c>
      <c r="W411" s="32">
        <v>32.299999999999997</v>
      </c>
      <c r="X411" s="32">
        <v>32.6</v>
      </c>
      <c r="Y411" s="32">
        <v>27.9</v>
      </c>
      <c r="Z411" s="32">
        <v>30.3</v>
      </c>
      <c r="AA411" s="32">
        <v>35.5</v>
      </c>
      <c r="AB411" s="32">
        <v>36.1</v>
      </c>
      <c r="AC411" s="96">
        <f t="shared" si="247"/>
        <v>33.75</v>
      </c>
    </row>
    <row r="412" spans="1:29" x14ac:dyDescent="0.25">
      <c r="A412" s="2">
        <v>2014</v>
      </c>
      <c r="B412" s="32">
        <v>23.65</v>
      </c>
      <c r="C412" s="32">
        <v>24.27</v>
      </c>
      <c r="D412" s="32">
        <v>23.33</v>
      </c>
      <c r="E412" s="32">
        <v>22.64</v>
      </c>
      <c r="F412" s="32">
        <v>14.97</v>
      </c>
      <c r="G412" s="32">
        <v>11.51</v>
      </c>
      <c r="H412" s="32"/>
      <c r="I412" s="32"/>
      <c r="J412" s="32">
        <v>9.6999999999999993</v>
      </c>
      <c r="K412" s="32">
        <v>11.22</v>
      </c>
      <c r="L412" s="32">
        <v>12.52</v>
      </c>
      <c r="P412" s="73">
        <v>2014</v>
      </c>
      <c r="Q412" s="32">
        <v>35.69</v>
      </c>
      <c r="R412" s="32">
        <v>35.19</v>
      </c>
      <c r="S412" s="32">
        <v>35.28</v>
      </c>
      <c r="T412" s="32">
        <v>34.159999999999997</v>
      </c>
      <c r="U412" s="32">
        <v>32.65</v>
      </c>
      <c r="V412" s="32">
        <v>27.7</v>
      </c>
      <c r="W412" s="32"/>
      <c r="X412" s="32"/>
      <c r="Y412" s="32">
        <v>29.34</v>
      </c>
      <c r="Z412" s="32">
        <v>31.43</v>
      </c>
      <c r="AA412" s="32">
        <v>32.380000000000003</v>
      </c>
    </row>
    <row r="413" spans="1:29" x14ac:dyDescent="0.25">
      <c r="A413" s="2">
        <v>2015</v>
      </c>
      <c r="B413" s="32"/>
      <c r="C413" s="32">
        <v>29.693999999999999</v>
      </c>
      <c r="D413" s="32">
        <v>31.667000000000002</v>
      </c>
      <c r="E413" s="32">
        <v>25.89</v>
      </c>
      <c r="F413" s="32">
        <v>21.853000000000002</v>
      </c>
      <c r="G413" s="32">
        <v>19.957999999999998</v>
      </c>
      <c r="H413" s="32">
        <v>20.452000000000002</v>
      </c>
      <c r="I413" s="32">
        <v>19.280999999999999</v>
      </c>
      <c r="J413" s="32">
        <v>14.547000000000001</v>
      </c>
      <c r="K413" s="32">
        <v>12.928000000000001</v>
      </c>
      <c r="L413" s="32">
        <v>15.198</v>
      </c>
      <c r="M413" s="32">
        <v>23.645</v>
      </c>
      <c r="N413" s="96">
        <f t="shared" si="246"/>
        <v>21.373909090909095</v>
      </c>
      <c r="P413" s="73">
        <v>2015</v>
      </c>
      <c r="Q413" s="32"/>
      <c r="R413" s="32">
        <v>37.895000000000003</v>
      </c>
      <c r="S413" s="32">
        <v>38.287999999999997</v>
      </c>
      <c r="T413" s="32">
        <v>33.479999999999997</v>
      </c>
      <c r="U413" s="32">
        <v>31.448</v>
      </c>
      <c r="V413" s="32">
        <v>30.36</v>
      </c>
      <c r="W413" s="32">
        <v>32.085999999999999</v>
      </c>
      <c r="X413" s="32">
        <v>30.681000000000001</v>
      </c>
      <c r="Y413" s="32">
        <v>27.815999999999999</v>
      </c>
      <c r="Z413" s="32">
        <v>27.302</v>
      </c>
      <c r="AA413" s="32">
        <v>28.428000000000001</v>
      </c>
      <c r="AB413" s="32">
        <v>32.075000000000003</v>
      </c>
      <c r="AC413" s="96">
        <f t="shared" ref="AC413:AC418" si="248">AVERAGE(Q413:AB413)</f>
        <v>31.805363636363641</v>
      </c>
    </row>
    <row r="414" spans="1:29" x14ac:dyDescent="0.25">
      <c r="A414" s="2">
        <v>2016</v>
      </c>
      <c r="B414" s="32">
        <v>27.305</v>
      </c>
      <c r="C414" s="32">
        <v>32.996000000000002</v>
      </c>
      <c r="D414" s="32">
        <v>27.35</v>
      </c>
      <c r="E414" s="32">
        <v>22.742999999999999</v>
      </c>
      <c r="F414" s="32">
        <v>16.434999999999999</v>
      </c>
      <c r="G414" s="32">
        <v>15.537000000000001</v>
      </c>
      <c r="H414" s="32">
        <v>16.722999999999999</v>
      </c>
      <c r="I414" s="32">
        <v>14.701000000000001</v>
      </c>
      <c r="J414" s="32">
        <v>13.515000000000001</v>
      </c>
      <c r="K414" s="32">
        <v>13.117000000000001</v>
      </c>
      <c r="L414" s="32">
        <v>15.553000000000001</v>
      </c>
      <c r="M414" s="32">
        <v>20.238</v>
      </c>
      <c r="N414" s="96">
        <f t="shared" si="246"/>
        <v>19.684416666666667</v>
      </c>
      <c r="P414" s="73">
        <v>2016</v>
      </c>
      <c r="Q414" s="32">
        <v>35.234000000000002</v>
      </c>
      <c r="R414" s="32">
        <v>40.134</v>
      </c>
      <c r="S414" s="32">
        <v>34.572000000000003</v>
      </c>
      <c r="T414" s="32">
        <v>32.856000000000002</v>
      </c>
      <c r="U414" s="32">
        <v>29.798999999999999</v>
      </c>
      <c r="V414" s="32">
        <v>26.766999999999999</v>
      </c>
      <c r="W414" s="32">
        <v>30.797000000000001</v>
      </c>
      <c r="X414" s="32">
        <v>27.221</v>
      </c>
      <c r="Y414" s="32">
        <v>27.876000000000001</v>
      </c>
      <c r="Z414" s="32">
        <v>26.93</v>
      </c>
      <c r="AA414" s="32">
        <v>29.724</v>
      </c>
      <c r="AB414" s="32">
        <v>33.15</v>
      </c>
      <c r="AC414" s="96">
        <f t="shared" si="248"/>
        <v>31.254999999999995</v>
      </c>
    </row>
    <row r="415" spans="1:29" x14ac:dyDescent="0.25">
      <c r="A415" s="2">
        <v>2017</v>
      </c>
      <c r="B415" s="32">
        <v>28.23</v>
      </c>
      <c r="C415" s="32">
        <v>27.236999999999998</v>
      </c>
      <c r="D415" s="32">
        <v>29.731999999999999</v>
      </c>
      <c r="E415" s="32">
        <v>22.282</v>
      </c>
      <c r="F415" s="32">
        <v>11.958</v>
      </c>
      <c r="G415" s="32">
        <v>12.65</v>
      </c>
      <c r="H415" s="32">
        <v>15.128</v>
      </c>
      <c r="I415" s="32">
        <v>13.653</v>
      </c>
      <c r="J415" s="32">
        <v>12.45</v>
      </c>
      <c r="K415" s="32">
        <v>16.097000000000001</v>
      </c>
      <c r="L415" s="32">
        <v>13.957000000000001</v>
      </c>
      <c r="M415" s="32">
        <v>24.472000000000001</v>
      </c>
      <c r="N415" s="96">
        <f t="shared" si="246"/>
        <v>18.987166666666663</v>
      </c>
      <c r="P415" s="73">
        <v>2017</v>
      </c>
      <c r="Q415" s="32">
        <v>37.369999999999997</v>
      </c>
      <c r="R415" s="32">
        <v>34.843000000000004</v>
      </c>
      <c r="S415" s="32">
        <v>37.311999999999998</v>
      </c>
      <c r="T415" s="32">
        <v>31.271999999999998</v>
      </c>
      <c r="U415" s="32">
        <v>26.152000000000001</v>
      </c>
      <c r="V415" s="32">
        <v>26.928000000000001</v>
      </c>
      <c r="W415" s="32">
        <v>28.902999999999999</v>
      </c>
      <c r="X415" s="32">
        <v>27.812999999999999</v>
      </c>
      <c r="Y415" s="32">
        <v>26.928000000000001</v>
      </c>
      <c r="Z415" s="32">
        <v>30.763000000000002</v>
      </c>
      <c r="AA415" s="32">
        <v>28.992999999999999</v>
      </c>
      <c r="AB415" s="32">
        <v>38.197000000000003</v>
      </c>
      <c r="AC415" s="96">
        <f t="shared" si="248"/>
        <v>31.2895</v>
      </c>
    </row>
    <row r="416" spans="1:29" x14ac:dyDescent="0.25">
      <c r="A416" s="2">
        <v>2018</v>
      </c>
      <c r="B416" s="32">
        <v>25.001000000000001</v>
      </c>
      <c r="C416" s="32">
        <v>35.012</v>
      </c>
      <c r="D416" s="32">
        <v>29.725000000000001</v>
      </c>
      <c r="E416" s="32">
        <v>22.559000000000001</v>
      </c>
      <c r="F416" s="32">
        <v>14.53</v>
      </c>
      <c r="G416" s="32">
        <v>13.613</v>
      </c>
      <c r="H416" s="32">
        <v>19.524999999999999</v>
      </c>
      <c r="I416" s="32">
        <v>17.405000000000001</v>
      </c>
      <c r="J416" s="32">
        <v>11.752000000000001</v>
      </c>
      <c r="K416" s="32">
        <v>15.301</v>
      </c>
      <c r="L416" s="32">
        <v>15.355</v>
      </c>
      <c r="M416" s="32">
        <v>27.641999999999999</v>
      </c>
      <c r="N416" s="96">
        <f t="shared" si="246"/>
        <v>20.618333333333332</v>
      </c>
      <c r="P416" s="73">
        <v>2018</v>
      </c>
      <c r="Q416" s="32">
        <v>36.023000000000003</v>
      </c>
      <c r="R416" s="32">
        <v>42.24</v>
      </c>
      <c r="S416" s="32">
        <v>36.627000000000002</v>
      </c>
      <c r="T416" s="32">
        <v>32.256</v>
      </c>
      <c r="U416" s="32">
        <v>27.221</v>
      </c>
      <c r="V416" s="32">
        <v>28.475999999999999</v>
      </c>
      <c r="W416" s="32">
        <v>33.424999999999997</v>
      </c>
      <c r="X416" s="32">
        <v>29.995999999999999</v>
      </c>
      <c r="Y416" s="32">
        <v>26.244</v>
      </c>
      <c r="Z416" s="32">
        <v>28.393999999999998</v>
      </c>
      <c r="AA416" s="32">
        <v>29.994</v>
      </c>
      <c r="AB416" s="32">
        <v>35.676000000000002</v>
      </c>
      <c r="AC416" s="96">
        <f t="shared" si="248"/>
        <v>32.214333333333336</v>
      </c>
    </row>
    <row r="417" spans="1:29" x14ac:dyDescent="0.25">
      <c r="A417" s="2">
        <v>2019</v>
      </c>
      <c r="B417" s="32">
        <v>29.949000000000002</v>
      </c>
      <c r="C417" s="32">
        <v>28.257999999999999</v>
      </c>
      <c r="D417" s="32">
        <v>29.74</v>
      </c>
      <c r="E417" s="32">
        <v>24.49</v>
      </c>
      <c r="F417" s="32">
        <v>13.747999999999999</v>
      </c>
      <c r="G417" s="32">
        <v>17.065999999999999</v>
      </c>
      <c r="H417" s="32">
        <v>17.72</v>
      </c>
      <c r="I417" s="32">
        <v>17.085999999999999</v>
      </c>
      <c r="J417" s="32">
        <v>14.941000000000001</v>
      </c>
      <c r="K417" s="32">
        <v>12.587</v>
      </c>
      <c r="L417" s="32">
        <v>16.363</v>
      </c>
      <c r="M417" s="32">
        <v>20.042000000000002</v>
      </c>
      <c r="N417" s="96">
        <f t="shared" si="246"/>
        <v>20.165833333333335</v>
      </c>
      <c r="P417" s="73">
        <v>2019</v>
      </c>
      <c r="Q417" s="32">
        <v>37.417000000000002</v>
      </c>
      <c r="R417" s="32">
        <v>35.034999999999997</v>
      </c>
      <c r="S417" s="32">
        <v>36.36</v>
      </c>
      <c r="T417" s="32">
        <v>32.94</v>
      </c>
      <c r="U417" s="32">
        <v>25.861999999999998</v>
      </c>
      <c r="V417" s="32">
        <v>29.616</v>
      </c>
      <c r="W417" s="32">
        <v>30.472000000000001</v>
      </c>
      <c r="X417" s="32">
        <v>31.175999999999998</v>
      </c>
      <c r="Y417" s="32">
        <v>30.803999999999998</v>
      </c>
      <c r="Z417" s="32">
        <v>27</v>
      </c>
      <c r="AA417" s="32">
        <v>30.815999999999999</v>
      </c>
      <c r="AB417" s="32">
        <v>32.841000000000001</v>
      </c>
      <c r="AC417" s="96">
        <f t="shared" si="248"/>
        <v>31.694916666666668</v>
      </c>
    </row>
    <row r="418" spans="1:29" x14ac:dyDescent="0.25">
      <c r="A418" s="2">
        <v>2020</v>
      </c>
      <c r="B418" s="32">
        <v>27.181999999999999</v>
      </c>
      <c r="C418" s="32">
        <v>28.957999999999998</v>
      </c>
      <c r="D418" s="32">
        <v>30.779</v>
      </c>
      <c r="E418" s="32">
        <v>22.263000000000002</v>
      </c>
      <c r="F418" s="32">
        <v>16.364000000000001</v>
      </c>
      <c r="G418" s="32">
        <v>12.731999999999999</v>
      </c>
      <c r="H418" s="32">
        <v>15.119</v>
      </c>
      <c r="I418" s="32">
        <v>13.253</v>
      </c>
      <c r="J418" s="32">
        <v>11.896000000000001</v>
      </c>
      <c r="K418" s="32">
        <v>13.718</v>
      </c>
      <c r="L418" s="32">
        <v>19.128</v>
      </c>
      <c r="M418" s="32">
        <v>23.773</v>
      </c>
      <c r="N418" s="96">
        <f t="shared" si="246"/>
        <v>19.597083333333337</v>
      </c>
      <c r="P418" s="73">
        <v>2020</v>
      </c>
      <c r="Q418" s="32">
        <v>36.79</v>
      </c>
      <c r="R418" s="32">
        <v>37.024999999999999</v>
      </c>
      <c r="S418" s="32">
        <v>37.253999999999998</v>
      </c>
      <c r="T418" s="32">
        <v>31.2</v>
      </c>
      <c r="U418" s="32">
        <v>28.916</v>
      </c>
      <c r="V418" s="32">
        <v>26.952000000000002</v>
      </c>
      <c r="W418" s="32">
        <v>28.672000000000001</v>
      </c>
      <c r="X418" s="32">
        <v>27.417999999999999</v>
      </c>
      <c r="Y418" s="32">
        <v>27.251999999999999</v>
      </c>
      <c r="Z418" s="32">
        <v>28.486000000000001</v>
      </c>
      <c r="AA418" s="32">
        <v>32.340000000000003</v>
      </c>
      <c r="AB418" s="32">
        <v>35.024999999999999</v>
      </c>
      <c r="AC418" s="96">
        <f t="shared" si="248"/>
        <v>31.444166666666661</v>
      </c>
    </row>
    <row r="420" spans="1:29" x14ac:dyDescent="0.25">
      <c r="A420" s="25" t="s">
        <v>96</v>
      </c>
      <c r="B420" s="32">
        <f t="shared" ref="B420:N420" si="249">AVERAGE(B397:B417)</f>
        <v>25.254999999999999</v>
      </c>
      <c r="C420" s="32">
        <f t="shared" si="249"/>
        <v>26.787055555555554</v>
      </c>
      <c r="D420" s="32">
        <f t="shared" si="249"/>
        <v>26.324666666666669</v>
      </c>
      <c r="E420" s="32">
        <f t="shared" si="249"/>
        <v>21.605473684210523</v>
      </c>
      <c r="F420" s="32">
        <f t="shared" si="249"/>
        <v>15.110777777777777</v>
      </c>
      <c r="G420" s="32">
        <f t="shared" si="249"/>
        <v>12.891699999999997</v>
      </c>
      <c r="H420" s="32">
        <f t="shared" si="249"/>
        <v>14.307789473684208</v>
      </c>
      <c r="I420" s="32">
        <f t="shared" si="249"/>
        <v>13.969789473684211</v>
      </c>
      <c r="J420" s="32">
        <f t="shared" si="249"/>
        <v>12.165249999999999</v>
      </c>
      <c r="K420" s="32">
        <f t="shared" si="249"/>
        <v>12.9175</v>
      </c>
      <c r="L420" s="32">
        <f t="shared" si="249"/>
        <v>14.817300000000003</v>
      </c>
      <c r="M420" s="32">
        <f t="shared" si="249"/>
        <v>20.34942105263158</v>
      </c>
      <c r="N420" s="96">
        <f t="shared" si="249"/>
        <v>18.192921122994655</v>
      </c>
      <c r="P420" s="97" t="s">
        <v>96</v>
      </c>
      <c r="Q420" s="32">
        <f t="shared" ref="Q420:AC420" si="250">AVERAGE(Q397:Q417)</f>
        <v>38.960823529411769</v>
      </c>
      <c r="R420" s="32">
        <f t="shared" si="250"/>
        <v>39.040944444444442</v>
      </c>
      <c r="S420" s="32">
        <f t="shared" si="250"/>
        <v>38.279944444444446</v>
      </c>
      <c r="T420" s="32">
        <f t="shared" si="250"/>
        <v>34.908631578947372</v>
      </c>
      <c r="U420" s="32">
        <f t="shared" si="250"/>
        <v>31.296222222222209</v>
      </c>
      <c r="V420" s="32">
        <f t="shared" si="250"/>
        <v>30.537349999999996</v>
      </c>
      <c r="W420" s="32">
        <f t="shared" si="250"/>
        <v>31.946473684210524</v>
      </c>
      <c r="X420" s="32">
        <f t="shared" si="250"/>
        <v>32.23089473684211</v>
      </c>
      <c r="Y420" s="32">
        <f t="shared" si="250"/>
        <v>31.140399999999993</v>
      </c>
      <c r="Z420" s="32">
        <f t="shared" si="250"/>
        <v>32.000950000000003</v>
      </c>
      <c r="AA420" s="32">
        <f t="shared" si="250"/>
        <v>34.326750000000011</v>
      </c>
      <c r="AB420" s="32">
        <f t="shared" si="250"/>
        <v>36.749421052631583</v>
      </c>
      <c r="AC420" s="96">
        <f t="shared" si="250"/>
        <v>34.137790998217476</v>
      </c>
    </row>
    <row r="421" spans="1:29" x14ac:dyDescent="0.25">
      <c r="A421" s="25" t="s">
        <v>97</v>
      </c>
      <c r="B421" s="32">
        <f t="shared" ref="B421:N421" si="251">STDEV(B397:B417)</f>
        <v>3.7606149929233776</v>
      </c>
      <c r="C421" s="32">
        <f t="shared" si="251"/>
        <v>5.0921347248040831</v>
      </c>
      <c r="D421" s="32">
        <f t="shared" si="251"/>
        <v>4.5728738936317441</v>
      </c>
      <c r="E421" s="32">
        <f t="shared" si="251"/>
        <v>4.3550640047397877</v>
      </c>
      <c r="F421" s="32">
        <f t="shared" si="251"/>
        <v>3.3153387823614797</v>
      </c>
      <c r="G421" s="32">
        <f t="shared" si="251"/>
        <v>3.6812203368477072</v>
      </c>
      <c r="H421" s="32">
        <f t="shared" si="251"/>
        <v>3.7782233417154076</v>
      </c>
      <c r="I421" s="32">
        <f t="shared" si="251"/>
        <v>3.0132194959866685</v>
      </c>
      <c r="J421" s="32">
        <f t="shared" si="251"/>
        <v>2.184391614084864</v>
      </c>
      <c r="K421" s="32">
        <f t="shared" si="251"/>
        <v>2.2121402710830282</v>
      </c>
      <c r="L421" s="32">
        <f t="shared" si="251"/>
        <v>1.8384700475638331</v>
      </c>
      <c r="M421" s="32">
        <f t="shared" si="251"/>
        <v>3.4831624729353998</v>
      </c>
      <c r="N421" s="96">
        <f t="shared" si="251"/>
        <v>2.4787874673755894</v>
      </c>
      <c r="P421" s="97" t="s">
        <v>97</v>
      </c>
      <c r="Q421" s="32">
        <f t="shared" ref="Q421:AC421" si="252">STDEV(Q397:Q417)</f>
        <v>4.5446265142926245</v>
      </c>
      <c r="R421" s="32">
        <f t="shared" si="252"/>
        <v>5.4162738382443649</v>
      </c>
      <c r="S421" s="32">
        <f t="shared" si="252"/>
        <v>4.7961379128508188</v>
      </c>
      <c r="T421" s="32">
        <f t="shared" si="252"/>
        <v>5.0675176939944722</v>
      </c>
      <c r="U421" s="32">
        <f t="shared" si="252"/>
        <v>4.9803681479273783</v>
      </c>
      <c r="V421" s="32">
        <f t="shared" si="252"/>
        <v>4.7233696967425161</v>
      </c>
      <c r="W421" s="32">
        <f t="shared" si="252"/>
        <v>4.1292115654258694</v>
      </c>
      <c r="X421" s="32">
        <f t="shared" si="252"/>
        <v>4.5360385787935744</v>
      </c>
      <c r="Y421" s="32">
        <f t="shared" si="252"/>
        <v>4.3426751687241314</v>
      </c>
      <c r="Z421" s="32">
        <f t="shared" si="252"/>
        <v>4.1825098920825594</v>
      </c>
      <c r="AA421" s="32">
        <f t="shared" si="252"/>
        <v>4.7626639479999282</v>
      </c>
      <c r="AB421" s="32">
        <f t="shared" si="252"/>
        <v>4.3965781178319281</v>
      </c>
      <c r="AC421" s="96">
        <f t="shared" si="252"/>
        <v>4.0771435609362952</v>
      </c>
    </row>
    <row r="422" spans="1:29" x14ac:dyDescent="0.25">
      <c r="A422" s="25" t="s">
        <v>98</v>
      </c>
      <c r="B422" s="32">
        <f t="shared" ref="B422:N422" si="253">B421/B420*100</f>
        <v>14.890576095519215</v>
      </c>
      <c r="C422" s="32">
        <f t="shared" si="253"/>
        <v>19.009684413589795</v>
      </c>
      <c r="D422" s="32">
        <f t="shared" si="253"/>
        <v>17.371060957904159</v>
      </c>
      <c r="E422" s="32">
        <f t="shared" si="253"/>
        <v>20.15722528649075</v>
      </c>
      <c r="F422" s="32">
        <f t="shared" si="253"/>
        <v>21.940225917669743</v>
      </c>
      <c r="G422" s="32">
        <f t="shared" si="253"/>
        <v>28.554964332459708</v>
      </c>
      <c r="H422" s="32">
        <f t="shared" si="253"/>
        <v>26.406758001748315</v>
      </c>
      <c r="I422" s="32">
        <f t="shared" si="253"/>
        <v>21.569541199334918</v>
      </c>
      <c r="J422" s="32">
        <f t="shared" si="253"/>
        <v>17.955994443886187</v>
      </c>
      <c r="K422" s="32">
        <f t="shared" si="253"/>
        <v>17.125142412100082</v>
      </c>
      <c r="L422" s="32">
        <f t="shared" si="253"/>
        <v>12.407591447590537</v>
      </c>
      <c r="M422" s="32">
        <f t="shared" si="253"/>
        <v>17.116764471709423</v>
      </c>
      <c r="N422" s="96">
        <f t="shared" si="253"/>
        <v>13.625010797428047</v>
      </c>
      <c r="P422" s="97" t="s">
        <v>98</v>
      </c>
      <c r="Q422" s="32">
        <f t="shared" ref="Q422:AC422" si="254">Q421/Q420*100</f>
        <v>11.664605885093414</v>
      </c>
      <c r="R422" s="32">
        <f t="shared" si="254"/>
        <v>13.873316630318111</v>
      </c>
      <c r="S422" s="32">
        <f t="shared" si="254"/>
        <v>12.529114089523921</v>
      </c>
      <c r="T422" s="32">
        <f t="shared" si="254"/>
        <v>14.516517734400624</v>
      </c>
      <c r="U422" s="32">
        <f t="shared" si="254"/>
        <v>15.913640031578685</v>
      </c>
      <c r="V422" s="32">
        <f t="shared" si="254"/>
        <v>15.467516653352426</v>
      </c>
      <c r="W422" s="32">
        <f t="shared" si="254"/>
        <v>12.925406435285918</v>
      </c>
      <c r="X422" s="32">
        <f t="shared" si="254"/>
        <v>14.073573246505545</v>
      </c>
      <c r="Y422" s="32">
        <f t="shared" si="254"/>
        <v>13.945470092626083</v>
      </c>
      <c r="Z422" s="32">
        <f t="shared" si="254"/>
        <v>13.069955398457106</v>
      </c>
      <c r="AA422" s="32">
        <f t="shared" si="254"/>
        <v>13.874497142898544</v>
      </c>
      <c r="AB422" s="32">
        <f t="shared" si="254"/>
        <v>11.963666343301739</v>
      </c>
      <c r="AC422" s="96">
        <f t="shared" si="254"/>
        <v>11.94319679662104</v>
      </c>
    </row>
    <row r="423" spans="1:29" x14ac:dyDescent="0.25">
      <c r="A423" s="25" t="s">
        <v>99</v>
      </c>
      <c r="B423" s="32">
        <f t="shared" ref="B423:N423" si="255">MIN(B397:B417)</f>
        <v>15</v>
      </c>
      <c r="C423" s="32">
        <f t="shared" si="255"/>
        <v>16</v>
      </c>
      <c r="D423" s="32">
        <f t="shared" si="255"/>
        <v>16.399999999999999</v>
      </c>
      <c r="E423" s="32">
        <f t="shared" si="255"/>
        <v>10.6</v>
      </c>
      <c r="F423" s="32">
        <f t="shared" si="255"/>
        <v>7.8</v>
      </c>
      <c r="G423" s="32">
        <f t="shared" si="255"/>
        <v>3.7</v>
      </c>
      <c r="H423" s="32">
        <f t="shared" si="255"/>
        <v>4.9000000000000004</v>
      </c>
      <c r="I423" s="32">
        <f t="shared" si="255"/>
        <v>7</v>
      </c>
      <c r="J423" s="32">
        <f t="shared" si="255"/>
        <v>7.1</v>
      </c>
      <c r="K423" s="32">
        <f t="shared" si="255"/>
        <v>8.1999999999999993</v>
      </c>
      <c r="L423" s="32">
        <f t="shared" si="255"/>
        <v>9.8000000000000007</v>
      </c>
      <c r="M423" s="32">
        <f t="shared" si="255"/>
        <v>11.5</v>
      </c>
      <c r="N423" s="96">
        <f t="shared" si="255"/>
        <v>10.799999999999999</v>
      </c>
      <c r="P423" s="97" t="s">
        <v>99</v>
      </c>
      <c r="Q423" s="32">
        <f t="shared" ref="Q423:AC423" si="256">MIN(Q397:Q417)</f>
        <v>31.9</v>
      </c>
      <c r="R423" s="32">
        <f t="shared" si="256"/>
        <v>24.6</v>
      </c>
      <c r="S423" s="32">
        <f t="shared" si="256"/>
        <v>25.7</v>
      </c>
      <c r="T423" s="32">
        <f t="shared" si="256"/>
        <v>22.5</v>
      </c>
      <c r="U423" s="32">
        <f t="shared" si="256"/>
        <v>20.8</v>
      </c>
      <c r="V423" s="32">
        <f t="shared" si="256"/>
        <v>19.899999999999999</v>
      </c>
      <c r="W423" s="32">
        <f t="shared" si="256"/>
        <v>20.8</v>
      </c>
      <c r="X423" s="32">
        <f t="shared" si="256"/>
        <v>21.6</v>
      </c>
      <c r="Y423" s="32">
        <f t="shared" si="256"/>
        <v>20.5</v>
      </c>
      <c r="Z423" s="32">
        <f t="shared" si="256"/>
        <v>23.3</v>
      </c>
      <c r="AA423" s="32">
        <f t="shared" si="256"/>
        <v>23.5</v>
      </c>
      <c r="AB423" s="32">
        <f t="shared" si="256"/>
        <v>26.5</v>
      </c>
      <c r="AC423" s="96">
        <f t="shared" si="256"/>
        <v>23.466666666666669</v>
      </c>
    </row>
    <row r="424" spans="1:29" x14ac:dyDescent="0.25">
      <c r="A424" s="25" t="s">
        <v>100</v>
      </c>
      <c r="B424" s="32">
        <f t="shared" ref="B424:N424" si="257">MAX(B397:B417)</f>
        <v>29.949000000000002</v>
      </c>
      <c r="C424" s="32">
        <f t="shared" si="257"/>
        <v>35.012</v>
      </c>
      <c r="D424" s="32">
        <f t="shared" si="257"/>
        <v>32.200000000000003</v>
      </c>
      <c r="E424" s="32">
        <f t="shared" si="257"/>
        <v>29.1</v>
      </c>
      <c r="F424" s="32">
        <f t="shared" si="257"/>
        <v>22.1</v>
      </c>
      <c r="G424" s="32">
        <f t="shared" si="257"/>
        <v>19.957999999999998</v>
      </c>
      <c r="H424" s="32">
        <f t="shared" si="257"/>
        <v>20.452000000000002</v>
      </c>
      <c r="I424" s="32">
        <f t="shared" si="257"/>
        <v>19.280999999999999</v>
      </c>
      <c r="J424" s="32">
        <f t="shared" si="257"/>
        <v>18.100000000000001</v>
      </c>
      <c r="K424" s="32">
        <f t="shared" si="257"/>
        <v>19.100000000000001</v>
      </c>
      <c r="L424" s="32">
        <f t="shared" si="257"/>
        <v>18.3</v>
      </c>
      <c r="M424" s="32">
        <f t="shared" si="257"/>
        <v>27.641999999999999</v>
      </c>
      <c r="N424" s="96">
        <f t="shared" si="257"/>
        <v>21.373909090909095</v>
      </c>
      <c r="P424" s="97" t="s">
        <v>100</v>
      </c>
      <c r="Q424" s="32">
        <f t="shared" ref="Q424:AC424" si="258">MAX(Q397:Q417)</f>
        <v>46.5</v>
      </c>
      <c r="R424" s="32">
        <f t="shared" si="258"/>
        <v>46.7</v>
      </c>
      <c r="S424" s="32">
        <f t="shared" si="258"/>
        <v>47.4</v>
      </c>
      <c r="T424" s="32">
        <f t="shared" si="258"/>
        <v>45.4</v>
      </c>
      <c r="U424" s="32">
        <f t="shared" si="258"/>
        <v>40.299999999999997</v>
      </c>
      <c r="V424" s="32">
        <f t="shared" si="258"/>
        <v>39.299999999999997</v>
      </c>
      <c r="W424" s="32">
        <f t="shared" si="258"/>
        <v>36.700000000000003</v>
      </c>
      <c r="X424" s="32">
        <f t="shared" si="258"/>
        <v>39.299999999999997</v>
      </c>
      <c r="Y424" s="32">
        <f t="shared" si="258"/>
        <v>38.799999999999997</v>
      </c>
      <c r="Z424" s="32">
        <f t="shared" si="258"/>
        <v>39.1</v>
      </c>
      <c r="AA424" s="32">
        <f t="shared" si="258"/>
        <v>40.6</v>
      </c>
      <c r="AB424" s="32">
        <f t="shared" si="258"/>
        <v>45</v>
      </c>
      <c r="AC424" s="96">
        <f t="shared" si="258"/>
        <v>39.916666666666671</v>
      </c>
    </row>
    <row r="425" spans="1:29" x14ac:dyDescent="0.25">
      <c r="A425" s="25" t="s">
        <v>101</v>
      </c>
      <c r="B425" s="32">
        <f t="shared" ref="B425:N425" si="259">QUARTILE(B397:B417,1)</f>
        <v>24.7</v>
      </c>
      <c r="C425" s="32">
        <f t="shared" si="259"/>
        <v>24.502499999999998</v>
      </c>
      <c r="D425" s="32">
        <f t="shared" si="259"/>
        <v>23.85</v>
      </c>
      <c r="E425" s="32">
        <f t="shared" si="259"/>
        <v>19.7</v>
      </c>
      <c r="F425" s="32">
        <f t="shared" si="259"/>
        <v>14.074999999999999</v>
      </c>
      <c r="G425" s="32">
        <f t="shared" si="259"/>
        <v>11.425000000000001</v>
      </c>
      <c r="H425" s="32">
        <f t="shared" si="259"/>
        <v>13.2</v>
      </c>
      <c r="I425" s="32">
        <f t="shared" si="259"/>
        <v>12</v>
      </c>
      <c r="J425" s="32">
        <f t="shared" si="259"/>
        <v>11.25</v>
      </c>
      <c r="K425" s="32">
        <f t="shared" si="259"/>
        <v>11.75</v>
      </c>
      <c r="L425" s="32">
        <f t="shared" si="259"/>
        <v>13.767749999999999</v>
      </c>
      <c r="M425" s="32">
        <f t="shared" si="259"/>
        <v>18.850000000000001</v>
      </c>
      <c r="N425" s="96">
        <f t="shared" si="259"/>
        <v>17.191666666666666</v>
      </c>
      <c r="P425" s="97" t="s">
        <v>101</v>
      </c>
      <c r="Q425" s="32">
        <f t="shared" ref="Q425:AC425" si="260">QUARTILE(Q397:Q417,1)</f>
        <v>35.69</v>
      </c>
      <c r="R425" s="32">
        <f t="shared" si="260"/>
        <v>36.700000000000003</v>
      </c>
      <c r="S425" s="32">
        <f t="shared" si="260"/>
        <v>36.42</v>
      </c>
      <c r="T425" s="32">
        <f t="shared" si="260"/>
        <v>32.450000000000003</v>
      </c>
      <c r="U425" s="32">
        <f t="shared" si="260"/>
        <v>27.640750000000001</v>
      </c>
      <c r="V425" s="32">
        <f t="shared" si="260"/>
        <v>28.282</v>
      </c>
      <c r="W425" s="32">
        <f t="shared" si="260"/>
        <v>30.634500000000003</v>
      </c>
      <c r="X425" s="32">
        <f t="shared" si="260"/>
        <v>29.997999999999998</v>
      </c>
      <c r="Y425" s="32">
        <f t="shared" si="260"/>
        <v>27.893999999999998</v>
      </c>
      <c r="Z425" s="32">
        <f t="shared" si="260"/>
        <v>29.823499999999999</v>
      </c>
      <c r="AA425" s="32">
        <f t="shared" si="260"/>
        <v>30.610499999999998</v>
      </c>
      <c r="AB425" s="32">
        <f t="shared" si="260"/>
        <v>33.6</v>
      </c>
      <c r="AC425" s="96">
        <f t="shared" si="260"/>
        <v>31.805363636363641</v>
      </c>
    </row>
    <row r="426" spans="1:29" x14ac:dyDescent="0.25">
      <c r="A426" s="25" t="s">
        <v>102</v>
      </c>
      <c r="B426" s="32">
        <f t="shared" ref="B426:N426" si="261">QUARTILE(B397:B417,2)</f>
        <v>26.5</v>
      </c>
      <c r="C426" s="32">
        <f t="shared" si="261"/>
        <v>27.0185</v>
      </c>
      <c r="D426" s="32">
        <f t="shared" si="261"/>
        <v>27.375</v>
      </c>
      <c r="E426" s="32">
        <f t="shared" si="261"/>
        <v>22.282</v>
      </c>
      <c r="F426" s="32">
        <f t="shared" si="261"/>
        <v>14.885000000000002</v>
      </c>
      <c r="G426" s="32">
        <f t="shared" si="261"/>
        <v>12.3</v>
      </c>
      <c r="H426" s="32">
        <f t="shared" si="261"/>
        <v>15.1</v>
      </c>
      <c r="I426" s="32">
        <f t="shared" si="261"/>
        <v>13.8</v>
      </c>
      <c r="J426" s="32">
        <f t="shared" si="261"/>
        <v>11.95</v>
      </c>
      <c r="K426" s="32">
        <f t="shared" si="261"/>
        <v>12.6935</v>
      </c>
      <c r="L426" s="32">
        <f t="shared" si="261"/>
        <v>15.327500000000001</v>
      </c>
      <c r="M426" s="32">
        <f t="shared" si="261"/>
        <v>20.238</v>
      </c>
      <c r="N426" s="96">
        <f t="shared" si="261"/>
        <v>18.558333333333334</v>
      </c>
      <c r="P426" s="97" t="s">
        <v>102</v>
      </c>
      <c r="Q426" s="32">
        <f t="shared" ref="Q426:AC426" si="262">QUARTILE(Q397:Q417,2)</f>
        <v>37.417000000000002</v>
      </c>
      <c r="R426" s="32">
        <f t="shared" si="262"/>
        <v>37.747500000000002</v>
      </c>
      <c r="S426" s="32">
        <f t="shared" si="262"/>
        <v>37.605999999999995</v>
      </c>
      <c r="T426" s="32">
        <f t="shared" si="262"/>
        <v>33.479999999999997</v>
      </c>
      <c r="U426" s="32">
        <f t="shared" si="262"/>
        <v>30.974</v>
      </c>
      <c r="V426" s="32">
        <f t="shared" si="262"/>
        <v>30.38</v>
      </c>
      <c r="W426" s="32">
        <f t="shared" si="262"/>
        <v>32.700000000000003</v>
      </c>
      <c r="X426" s="32">
        <f t="shared" si="262"/>
        <v>31.3</v>
      </c>
      <c r="Y426" s="32">
        <f t="shared" si="262"/>
        <v>31.1</v>
      </c>
      <c r="Z426" s="32">
        <f t="shared" si="262"/>
        <v>31.5</v>
      </c>
      <c r="AA426" s="32">
        <f t="shared" si="262"/>
        <v>34.299999999999997</v>
      </c>
      <c r="AB426" s="32">
        <f t="shared" si="262"/>
        <v>36.799999999999997</v>
      </c>
      <c r="AC426" s="96">
        <f t="shared" si="262"/>
        <v>33.75</v>
      </c>
    </row>
    <row r="427" spans="1:29" x14ac:dyDescent="0.25">
      <c r="A427" s="25" t="s">
        <v>103</v>
      </c>
      <c r="B427" s="32">
        <f t="shared" ref="B427:N427" si="263">QUARTILE(B397:B417,3)</f>
        <v>27.2</v>
      </c>
      <c r="C427" s="32">
        <f t="shared" si="263"/>
        <v>29.923500000000001</v>
      </c>
      <c r="D427" s="32">
        <f t="shared" si="263"/>
        <v>29.730249999999998</v>
      </c>
      <c r="E427" s="32">
        <f t="shared" si="263"/>
        <v>23.844999999999999</v>
      </c>
      <c r="F427" s="32">
        <f t="shared" si="263"/>
        <v>16.025000000000002</v>
      </c>
      <c r="G427" s="32">
        <f t="shared" si="263"/>
        <v>14.75925</v>
      </c>
      <c r="H427" s="32">
        <f t="shared" si="263"/>
        <v>16.211500000000001</v>
      </c>
      <c r="I427" s="32">
        <f t="shared" si="263"/>
        <v>16.149999999999999</v>
      </c>
      <c r="J427" s="32">
        <f t="shared" si="263"/>
        <v>12.625</v>
      </c>
      <c r="K427" s="32">
        <f t="shared" si="263"/>
        <v>13.4</v>
      </c>
      <c r="L427" s="32">
        <f t="shared" si="263"/>
        <v>15.639750000000001</v>
      </c>
      <c r="M427" s="32">
        <f t="shared" si="263"/>
        <v>22.35</v>
      </c>
      <c r="N427" s="96">
        <f t="shared" si="263"/>
        <v>19.716666666666665</v>
      </c>
      <c r="P427" s="97" t="s">
        <v>103</v>
      </c>
      <c r="Q427" s="32">
        <f t="shared" ref="Q427:AC427" si="264">QUARTILE(Q397:Q417,3)</f>
        <v>43.4</v>
      </c>
      <c r="R427" s="32">
        <f t="shared" si="264"/>
        <v>42.96</v>
      </c>
      <c r="S427" s="32">
        <f t="shared" si="264"/>
        <v>40.274999999999999</v>
      </c>
      <c r="T427" s="32">
        <f t="shared" si="264"/>
        <v>36.9</v>
      </c>
      <c r="U427" s="32">
        <f t="shared" si="264"/>
        <v>34.924999999999997</v>
      </c>
      <c r="V427" s="32">
        <f t="shared" si="264"/>
        <v>33.225000000000001</v>
      </c>
      <c r="W427" s="32">
        <f t="shared" si="264"/>
        <v>34.549999999999997</v>
      </c>
      <c r="X427" s="32">
        <f t="shared" si="264"/>
        <v>36.349999999999994</v>
      </c>
      <c r="Y427" s="32">
        <f t="shared" si="264"/>
        <v>34.075000000000003</v>
      </c>
      <c r="Z427" s="32">
        <f t="shared" si="264"/>
        <v>35.849999999999994</v>
      </c>
      <c r="AA427" s="32">
        <f t="shared" si="264"/>
        <v>39.225000000000001</v>
      </c>
      <c r="AB427" s="32">
        <f t="shared" si="264"/>
        <v>38.799999999999997</v>
      </c>
      <c r="AC427" s="96">
        <f t="shared" si="264"/>
        <v>36.199999999999996</v>
      </c>
    </row>
    <row r="430" spans="1:29" ht="18.75" x14ac:dyDescent="0.3">
      <c r="A430" s="26" t="s">
        <v>52</v>
      </c>
      <c r="P430" s="90" t="s">
        <v>52</v>
      </c>
    </row>
    <row r="431" spans="1:29" ht="15.75" x14ac:dyDescent="0.25">
      <c r="A431" s="23" t="s">
        <v>114</v>
      </c>
      <c r="N431" s="91"/>
      <c r="P431" s="92" t="s">
        <v>116</v>
      </c>
      <c r="AC431" s="91"/>
    </row>
    <row r="432" spans="1:29" ht="15.75" x14ac:dyDescent="0.25">
      <c r="A432" s="24" t="s">
        <v>14</v>
      </c>
      <c r="B432" s="93" t="s">
        <v>82</v>
      </c>
      <c r="C432" s="93" t="s">
        <v>83</v>
      </c>
      <c r="D432" s="93" t="s">
        <v>84</v>
      </c>
      <c r="E432" s="93" t="s">
        <v>85</v>
      </c>
      <c r="F432" s="93" t="s">
        <v>86</v>
      </c>
      <c r="G432" s="93" t="s">
        <v>87</v>
      </c>
      <c r="H432" s="93" t="s">
        <v>88</v>
      </c>
      <c r="I432" s="93" t="s">
        <v>89</v>
      </c>
      <c r="J432" s="93" t="s">
        <v>90</v>
      </c>
      <c r="K432" s="93" t="s">
        <v>91</v>
      </c>
      <c r="L432" s="93" t="s">
        <v>92</v>
      </c>
      <c r="M432" s="93" t="s">
        <v>93</v>
      </c>
      <c r="N432" s="94" t="s">
        <v>94</v>
      </c>
      <c r="P432" s="95" t="s">
        <v>14</v>
      </c>
      <c r="Q432" s="93" t="s">
        <v>82</v>
      </c>
      <c r="R432" s="93" t="s">
        <v>83</v>
      </c>
      <c r="S432" s="93" t="s">
        <v>84</v>
      </c>
      <c r="T432" s="93" t="s">
        <v>85</v>
      </c>
      <c r="U432" s="93" t="s">
        <v>86</v>
      </c>
      <c r="V432" s="93" t="s">
        <v>87</v>
      </c>
      <c r="W432" s="93" t="s">
        <v>88</v>
      </c>
      <c r="X432" s="93" t="s">
        <v>89</v>
      </c>
      <c r="Y432" s="93" t="s">
        <v>90</v>
      </c>
      <c r="Z432" s="93" t="s">
        <v>91</v>
      </c>
      <c r="AA432" s="93" t="s">
        <v>92</v>
      </c>
      <c r="AB432" s="93" t="s">
        <v>93</v>
      </c>
      <c r="AC432" s="94" t="s">
        <v>94</v>
      </c>
    </row>
    <row r="433" spans="1:29" x14ac:dyDescent="0.25">
      <c r="A433" s="2">
        <v>2008</v>
      </c>
      <c r="B433" s="32">
        <v>6.8</v>
      </c>
      <c r="C433" s="32">
        <v>6.8</v>
      </c>
      <c r="D433" s="32">
        <v>7.3</v>
      </c>
      <c r="E433" s="32">
        <v>6.4</v>
      </c>
      <c r="F433" s="32">
        <v>4.9000000000000004</v>
      </c>
      <c r="G433" s="32">
        <v>2.9</v>
      </c>
      <c r="H433" s="32">
        <v>3</v>
      </c>
      <c r="I433" s="32">
        <v>3.3</v>
      </c>
      <c r="J433" s="32">
        <v>3.7</v>
      </c>
      <c r="K433" s="32">
        <v>4.2</v>
      </c>
      <c r="L433" s="32">
        <v>3.3</v>
      </c>
      <c r="M433" s="32">
        <v>5.3</v>
      </c>
      <c r="N433" s="96">
        <f t="shared" ref="N433:N439" si="265">AVERAGE(B433:M433)</f>
        <v>4.8249999999999993</v>
      </c>
      <c r="P433" s="73">
        <v>2008</v>
      </c>
      <c r="Q433" s="32">
        <v>24.3</v>
      </c>
      <c r="R433" s="32">
        <v>24.5</v>
      </c>
      <c r="S433" s="32">
        <v>25.1</v>
      </c>
      <c r="T433" s="32">
        <v>24.8</v>
      </c>
      <c r="U433" s="32">
        <v>19.7</v>
      </c>
      <c r="V433" s="32">
        <v>17.899999999999999</v>
      </c>
      <c r="W433" s="32">
        <v>17.399999999999999</v>
      </c>
      <c r="X433" s="32">
        <v>17.7</v>
      </c>
      <c r="Y433" s="32">
        <v>17.2</v>
      </c>
      <c r="Z433" s="32">
        <v>18.5</v>
      </c>
      <c r="AA433" s="32">
        <v>18.5</v>
      </c>
      <c r="AB433" s="32">
        <v>26</v>
      </c>
      <c r="AC433" s="96">
        <f t="shared" ref="AC433:AC439" si="266">AVERAGE(Q433:AB433)</f>
        <v>20.966666666666665</v>
      </c>
    </row>
    <row r="434" spans="1:29" x14ac:dyDescent="0.25">
      <c r="A434" s="2">
        <v>2009</v>
      </c>
      <c r="B434" s="32">
        <v>6.5</v>
      </c>
      <c r="C434" s="32">
        <v>8.4</v>
      </c>
      <c r="D434" s="32">
        <v>8.1</v>
      </c>
      <c r="E434" s="32">
        <v>7.3</v>
      </c>
      <c r="F434" s="32">
        <v>4.2</v>
      </c>
      <c r="G434" s="32">
        <v>3.6</v>
      </c>
      <c r="H434" s="32">
        <v>4</v>
      </c>
      <c r="I434" s="32">
        <v>3.9</v>
      </c>
      <c r="J434" s="32">
        <v>3.7</v>
      </c>
      <c r="K434" s="32">
        <v>3.5</v>
      </c>
      <c r="L434" s="32">
        <v>3.6</v>
      </c>
      <c r="M434" s="32">
        <v>5</v>
      </c>
      <c r="N434" s="96">
        <f t="shared" si="265"/>
        <v>5.15</v>
      </c>
      <c r="P434" s="73">
        <v>2009</v>
      </c>
      <c r="Q434" s="32">
        <v>23.6</v>
      </c>
      <c r="R434" s="32">
        <v>26.1</v>
      </c>
      <c r="S434" s="32">
        <v>26.5</v>
      </c>
      <c r="T434" s="32">
        <v>24.7</v>
      </c>
      <c r="U434" s="32">
        <v>20.7</v>
      </c>
      <c r="V434" s="32">
        <v>21.5</v>
      </c>
      <c r="W434" s="32">
        <v>20.8</v>
      </c>
      <c r="X434" s="32">
        <v>19</v>
      </c>
      <c r="Y434" s="32">
        <v>17.8</v>
      </c>
      <c r="Z434" s="32">
        <v>17.399999999999999</v>
      </c>
      <c r="AA434" s="32">
        <v>16.7</v>
      </c>
      <c r="AB434" s="32">
        <v>20.3</v>
      </c>
      <c r="AC434" s="96">
        <f t="shared" si="266"/>
        <v>21.258333333333336</v>
      </c>
    </row>
    <row r="435" spans="1:29" x14ac:dyDescent="0.25">
      <c r="A435" s="2">
        <v>2010</v>
      </c>
      <c r="B435" s="32">
        <v>6.7</v>
      </c>
      <c r="C435" s="32">
        <v>7.1</v>
      </c>
      <c r="D435" s="32">
        <v>7.3</v>
      </c>
      <c r="E435" s="32">
        <v>5.6</v>
      </c>
      <c r="F435" s="32">
        <v>4.4000000000000004</v>
      </c>
      <c r="G435" s="32">
        <v>3.2</v>
      </c>
      <c r="H435" s="32">
        <v>3</v>
      </c>
      <c r="I435" s="32">
        <v>3.2</v>
      </c>
      <c r="J435" s="32">
        <v>4.2</v>
      </c>
      <c r="K435" s="32">
        <v>3</v>
      </c>
      <c r="L435" s="32">
        <v>3</v>
      </c>
      <c r="M435" s="32">
        <v>4.3</v>
      </c>
      <c r="N435" s="96">
        <f t="shared" si="265"/>
        <v>4.5833333333333339</v>
      </c>
      <c r="P435" s="73">
        <v>2010</v>
      </c>
      <c r="Q435" s="32">
        <v>22.4</v>
      </c>
      <c r="R435" s="32">
        <v>23.2</v>
      </c>
      <c r="S435" s="32">
        <v>24.3</v>
      </c>
      <c r="T435" s="32">
        <v>23.1</v>
      </c>
      <c r="U435" s="32">
        <v>18.8</v>
      </c>
      <c r="V435" s="32">
        <v>15.7</v>
      </c>
      <c r="W435" s="32">
        <v>15.2</v>
      </c>
      <c r="X435" s="32">
        <v>16.600000000000001</v>
      </c>
      <c r="Y435" s="32">
        <v>16.600000000000001</v>
      </c>
      <c r="Z435" s="32">
        <v>15.5</v>
      </c>
      <c r="AA435" s="32">
        <v>18.899999999999999</v>
      </c>
      <c r="AB435" s="32">
        <v>23.1</v>
      </c>
      <c r="AC435" s="96">
        <f t="shared" si="266"/>
        <v>19.45</v>
      </c>
    </row>
    <row r="436" spans="1:29" x14ac:dyDescent="0.25">
      <c r="A436" s="2">
        <v>2011</v>
      </c>
      <c r="B436" s="32">
        <v>5.3</v>
      </c>
      <c r="C436" s="32">
        <v>6.1</v>
      </c>
      <c r="D436" s="32">
        <v>6.1</v>
      </c>
      <c r="E436" s="32">
        <v>4.9000000000000004</v>
      </c>
      <c r="F436" s="32">
        <v>3.5</v>
      </c>
      <c r="G436" s="32">
        <v>2.9</v>
      </c>
      <c r="H436" s="32">
        <v>2.6</v>
      </c>
      <c r="I436" s="32">
        <v>2.2999999999999998</v>
      </c>
      <c r="J436" s="32">
        <v>2.1</v>
      </c>
      <c r="K436" s="32">
        <v>2.6</v>
      </c>
      <c r="L436" s="32">
        <v>2.2999999999999998</v>
      </c>
      <c r="M436" s="32">
        <v>4.0999999999999996</v>
      </c>
      <c r="N436" s="96">
        <f t="shared" si="265"/>
        <v>3.7333333333333329</v>
      </c>
      <c r="P436" s="73">
        <v>2011</v>
      </c>
      <c r="Q436" s="32">
        <v>27</v>
      </c>
      <c r="R436" s="32">
        <v>30.6</v>
      </c>
      <c r="S436" s="32">
        <v>31.1</v>
      </c>
      <c r="T436" s="32">
        <v>26.5</v>
      </c>
      <c r="U436" s="32">
        <v>20.9</v>
      </c>
      <c r="V436" s="32">
        <v>21.3</v>
      </c>
      <c r="W436" s="32">
        <v>19.5</v>
      </c>
      <c r="X436" s="32">
        <v>19.5</v>
      </c>
      <c r="Y436" s="32">
        <v>20.6</v>
      </c>
      <c r="Z436" s="32">
        <v>20.5</v>
      </c>
      <c r="AA436" s="32">
        <v>18.100000000000001</v>
      </c>
      <c r="AB436" s="32">
        <v>24.6</v>
      </c>
      <c r="AC436" s="96">
        <f t="shared" si="266"/>
        <v>23.349999999999998</v>
      </c>
    </row>
    <row r="437" spans="1:29" x14ac:dyDescent="0.25">
      <c r="A437" s="2">
        <v>2012</v>
      </c>
      <c r="B437" s="32">
        <v>5.9</v>
      </c>
      <c r="C437" s="32">
        <v>7.1</v>
      </c>
      <c r="D437" s="32">
        <v>7.6</v>
      </c>
      <c r="E437" s="32">
        <v>4.5</v>
      </c>
      <c r="F437" s="32">
        <v>2.9</v>
      </c>
      <c r="G437" s="32">
        <v>2.8</v>
      </c>
      <c r="H437" s="32">
        <v>3.7</v>
      </c>
      <c r="I437" s="32">
        <v>2.6</v>
      </c>
      <c r="J437" s="32">
        <v>2.8</v>
      </c>
      <c r="K437" s="32">
        <v>3.2</v>
      </c>
      <c r="L437" s="32">
        <v>3.4</v>
      </c>
      <c r="M437" s="32">
        <v>3.8</v>
      </c>
      <c r="N437" s="96">
        <f t="shared" si="265"/>
        <v>4.1916666666666664</v>
      </c>
      <c r="P437" s="73">
        <v>2012</v>
      </c>
      <c r="Q437" s="32">
        <v>28.9</v>
      </c>
      <c r="R437" s="32">
        <v>30.1</v>
      </c>
      <c r="S437" s="32">
        <v>31</v>
      </c>
      <c r="T437" s="32">
        <v>24.7</v>
      </c>
      <c r="U437" s="32">
        <v>20</v>
      </c>
      <c r="V437" s="32">
        <v>20.5</v>
      </c>
      <c r="W437" s="32">
        <v>20.6</v>
      </c>
      <c r="X437" s="32">
        <v>18.600000000000001</v>
      </c>
      <c r="Y437" s="32">
        <v>22.5</v>
      </c>
      <c r="Z437" s="32">
        <v>18.100000000000001</v>
      </c>
      <c r="AA437" s="32">
        <v>17.5</v>
      </c>
      <c r="AB437" s="32">
        <v>19</v>
      </c>
      <c r="AC437" s="96">
        <f t="shared" si="266"/>
        <v>22.625</v>
      </c>
    </row>
    <row r="438" spans="1:29" x14ac:dyDescent="0.25">
      <c r="A438" s="2">
        <v>2013</v>
      </c>
      <c r="B438" s="32">
        <v>7.1</v>
      </c>
      <c r="C438" s="32">
        <v>7.1</v>
      </c>
      <c r="D438" s="32">
        <v>7.3</v>
      </c>
      <c r="E438" s="32">
        <v>5.8</v>
      </c>
      <c r="F438" s="32">
        <v>3.7</v>
      </c>
      <c r="G438" s="32">
        <v>3</v>
      </c>
      <c r="H438" s="32">
        <v>3.2</v>
      </c>
      <c r="I438" s="32">
        <v>3</v>
      </c>
      <c r="J438" s="32">
        <v>2.2999999999999998</v>
      </c>
      <c r="K438" s="32">
        <v>2.5</v>
      </c>
      <c r="L438" s="32">
        <v>2.8</v>
      </c>
      <c r="M438" s="32">
        <v>3.4</v>
      </c>
      <c r="N438" s="96">
        <f t="shared" si="265"/>
        <v>4.2666666666666666</v>
      </c>
      <c r="P438" s="73">
        <v>2013</v>
      </c>
      <c r="Q438" s="32">
        <v>23.9</v>
      </c>
      <c r="R438" s="32">
        <v>23.8</v>
      </c>
      <c r="S438" s="32">
        <v>23.5</v>
      </c>
      <c r="T438" s="32">
        <v>22.5</v>
      </c>
      <c r="U438" s="32">
        <v>18.7</v>
      </c>
      <c r="V438" s="32">
        <v>26.2</v>
      </c>
      <c r="W438" s="32">
        <v>22.7</v>
      </c>
      <c r="X438" s="32">
        <v>16.8</v>
      </c>
      <c r="Y438" s="32">
        <v>15.2</v>
      </c>
      <c r="Z438" s="32">
        <v>16</v>
      </c>
      <c r="AA438" s="32">
        <v>15.9</v>
      </c>
      <c r="AB438" s="32">
        <v>18</v>
      </c>
      <c r="AC438" s="96">
        <f t="shared" si="266"/>
        <v>20.266666666666666</v>
      </c>
    </row>
    <row r="439" spans="1:29" x14ac:dyDescent="0.25">
      <c r="A439" s="2">
        <v>2014</v>
      </c>
      <c r="B439" s="32">
        <v>5.38</v>
      </c>
      <c r="C439" s="32">
        <v>6.92</v>
      </c>
      <c r="D439" s="32">
        <v>6.52</v>
      </c>
      <c r="E439" s="32">
        <v>6.18</v>
      </c>
      <c r="F439" s="32">
        <v>3.82</v>
      </c>
      <c r="G439" s="32">
        <v>3.19</v>
      </c>
      <c r="H439" s="32">
        <v>4.76</v>
      </c>
      <c r="I439" s="32">
        <v>3.12</v>
      </c>
      <c r="J439" s="32">
        <v>2.69</v>
      </c>
      <c r="K439" s="32">
        <v>2.83</v>
      </c>
      <c r="L439" s="32">
        <v>2.84</v>
      </c>
      <c r="M439" s="32">
        <v>3.73</v>
      </c>
      <c r="N439" s="96">
        <f t="shared" si="265"/>
        <v>4.3316666666666652</v>
      </c>
      <c r="P439" s="73">
        <v>2014</v>
      </c>
      <c r="Q439" s="32">
        <v>20.78</v>
      </c>
      <c r="R439" s="32">
        <v>23.68</v>
      </c>
      <c r="S439" s="32">
        <v>22.82</v>
      </c>
      <c r="T439" s="32">
        <v>21.75</v>
      </c>
      <c r="U439" s="32">
        <v>18.78</v>
      </c>
      <c r="V439" s="32">
        <v>15.18</v>
      </c>
      <c r="W439" s="32">
        <v>19.86</v>
      </c>
      <c r="X439" s="32">
        <v>17.149999999999999</v>
      </c>
      <c r="Y439" s="32">
        <v>16.68</v>
      </c>
      <c r="Z439" s="32">
        <v>15.34</v>
      </c>
      <c r="AA439" s="32">
        <v>15.66</v>
      </c>
      <c r="AB439" s="32">
        <v>17.63</v>
      </c>
      <c r="AC439" s="96">
        <f t="shared" si="266"/>
        <v>18.775833333333335</v>
      </c>
    </row>
    <row r="440" spans="1:29" x14ac:dyDescent="0.25">
      <c r="A440" s="2">
        <v>2015</v>
      </c>
      <c r="B440" s="32"/>
      <c r="C440" s="32"/>
      <c r="D440" s="32">
        <v>8.6219999999999999</v>
      </c>
      <c r="E440" s="32">
        <v>6.9189999999999996</v>
      </c>
      <c r="F440" s="32">
        <v>5.7770000000000001</v>
      </c>
      <c r="G440" s="32">
        <v>5.4370000000000003</v>
      </c>
      <c r="H440" s="32">
        <v>5.5739999999999998</v>
      </c>
      <c r="I440" s="32">
        <v>5.1289999999999996</v>
      </c>
      <c r="J440" s="32">
        <v>3.9369999999999998</v>
      </c>
      <c r="K440" s="32">
        <v>3.6850000000000001</v>
      </c>
      <c r="L440" s="32">
        <v>3.8809999999999998</v>
      </c>
      <c r="M440" s="32">
        <v>5.569</v>
      </c>
      <c r="P440" s="73">
        <v>2015</v>
      </c>
      <c r="Q440" s="32"/>
      <c r="R440" s="32"/>
      <c r="S440" s="32">
        <v>17.594000000000001</v>
      </c>
      <c r="T440" s="32">
        <v>15.407999999999999</v>
      </c>
      <c r="U440" s="32">
        <v>13.872</v>
      </c>
      <c r="V440" s="32">
        <v>14.196</v>
      </c>
      <c r="W440" s="32">
        <v>12.9</v>
      </c>
      <c r="X440" s="32">
        <v>13.97</v>
      </c>
      <c r="Y440" s="32">
        <v>12.144</v>
      </c>
      <c r="Z440" s="32">
        <v>11.670999999999999</v>
      </c>
      <c r="AA440" s="32">
        <v>10.848000000000001</v>
      </c>
      <c r="AB440" s="32">
        <v>12.728</v>
      </c>
    </row>
    <row r="441" spans="1:29" x14ac:dyDescent="0.25">
      <c r="A441" s="2">
        <v>2016</v>
      </c>
      <c r="B441" s="32">
        <v>6.2789999999999999</v>
      </c>
      <c r="C441" s="32">
        <v>8.2100000000000009</v>
      </c>
      <c r="D441" s="32">
        <v>7.1580000000000004</v>
      </c>
      <c r="E441" s="32">
        <v>6.43</v>
      </c>
      <c r="F441" s="32">
        <v>4.2709999999999999</v>
      </c>
      <c r="G441" s="32">
        <v>3.5110000000000001</v>
      </c>
      <c r="H441" s="32">
        <v>3.9249999999999998</v>
      </c>
      <c r="I441" s="32">
        <v>3.9620000000000002</v>
      </c>
      <c r="J441" s="32">
        <v>3.5169999999999999</v>
      </c>
      <c r="K441" s="32">
        <v>3.5720000000000001</v>
      </c>
      <c r="L441"/>
      <c r="M441"/>
      <c r="P441" s="73">
        <v>2016</v>
      </c>
      <c r="Q441" s="32">
        <v>14.609</v>
      </c>
      <c r="R441" s="32">
        <v>16.585000000000001</v>
      </c>
      <c r="S441" s="32">
        <v>15.608000000000001</v>
      </c>
      <c r="T441" s="32">
        <v>15.252000000000001</v>
      </c>
      <c r="U441" s="32">
        <v>12.587999999999999</v>
      </c>
      <c r="V441" s="32">
        <v>11.88</v>
      </c>
      <c r="W441" s="32">
        <v>10.8</v>
      </c>
      <c r="X441" s="32">
        <v>11.613</v>
      </c>
      <c r="Y441" s="32">
        <v>12.252000000000001</v>
      </c>
      <c r="Z441" s="32">
        <v>10.523</v>
      </c>
      <c r="AA441"/>
      <c r="AB441"/>
    </row>
    <row r="442" spans="1:29" x14ac:dyDescent="0.25">
      <c r="A442" s="2">
        <v>2017</v>
      </c>
      <c r="B442" s="32"/>
      <c r="C442" s="32">
        <v>3.4889999999999999</v>
      </c>
      <c r="D442" s="32">
        <v>3.6720000000000002</v>
      </c>
      <c r="E442" s="32">
        <v>3.3380000000000001</v>
      </c>
      <c r="F442" s="32">
        <v>3.7210000000000001</v>
      </c>
      <c r="G442" s="32">
        <v>3.403</v>
      </c>
      <c r="H442" s="32">
        <v>4.0570000000000004</v>
      </c>
      <c r="I442" s="32">
        <v>3.9079999999999999</v>
      </c>
      <c r="J442" s="32">
        <v>3.601</v>
      </c>
      <c r="K442" s="32">
        <v>4.0049999999999999</v>
      </c>
      <c r="L442" s="32">
        <v>3.7349999999999999</v>
      </c>
      <c r="M442" s="32">
        <v>4.923</v>
      </c>
      <c r="N442" s="96">
        <f t="shared" ref="N442:N445" si="267">AVERAGE(B442:M442)</f>
        <v>3.804727272727273</v>
      </c>
      <c r="P442" s="73">
        <v>2017</v>
      </c>
      <c r="Q442" s="32"/>
      <c r="R442" s="32">
        <v>8.6</v>
      </c>
      <c r="S442" s="32">
        <v>9.2319999999999993</v>
      </c>
      <c r="T442" s="32">
        <v>9.2040000000000006</v>
      </c>
      <c r="U442" s="32">
        <v>13.018000000000001</v>
      </c>
      <c r="V442" s="32">
        <v>11.676</v>
      </c>
      <c r="W442" s="32">
        <v>11.56</v>
      </c>
      <c r="X442" s="32">
        <v>13.041</v>
      </c>
      <c r="Y442" s="32">
        <v>12.215999999999999</v>
      </c>
      <c r="Z442" s="32">
        <v>13.378</v>
      </c>
      <c r="AA442" s="32">
        <v>12.401</v>
      </c>
      <c r="AB442" s="32">
        <v>13.23</v>
      </c>
      <c r="AC442" s="96">
        <f t="shared" ref="AC442:AC445" si="268">AVERAGE(Q442:AB442)</f>
        <v>11.596</v>
      </c>
    </row>
    <row r="443" spans="1:29" x14ac:dyDescent="0.25">
      <c r="A443" s="2">
        <v>2018</v>
      </c>
      <c r="B443" s="32">
        <v>5.6159999999999997</v>
      </c>
      <c r="C443" s="32">
        <v>7.7670000000000003</v>
      </c>
      <c r="D443" s="32">
        <v>7.6669999999999998</v>
      </c>
      <c r="E443" s="32">
        <v>5.6070000000000002</v>
      </c>
      <c r="F443" s="32">
        <v>3.9580000000000002</v>
      </c>
      <c r="G443" s="32">
        <v>3.903</v>
      </c>
      <c r="H443" s="32">
        <v>4.7549999999999999</v>
      </c>
      <c r="I443" s="32">
        <v>4.6390000000000002</v>
      </c>
      <c r="J443" s="32">
        <v>3.7290000000000001</v>
      </c>
      <c r="K443" s="32">
        <v>4.26</v>
      </c>
      <c r="L443" s="32">
        <v>4.3070000000000004</v>
      </c>
      <c r="M443" s="32">
        <v>6.4429999999999996</v>
      </c>
      <c r="N443" s="96">
        <f t="shared" si="267"/>
        <v>5.2209166666666667</v>
      </c>
      <c r="P443" s="73">
        <v>2018</v>
      </c>
      <c r="Q443" s="32">
        <v>14.005000000000001</v>
      </c>
      <c r="R443" s="32">
        <v>17.427</v>
      </c>
      <c r="S443" s="32">
        <v>17.803000000000001</v>
      </c>
      <c r="T443" s="32">
        <v>15.311999999999999</v>
      </c>
      <c r="U443" s="32">
        <v>12.124000000000001</v>
      </c>
      <c r="V443" s="32">
        <v>13.667999999999999</v>
      </c>
      <c r="W443" s="32">
        <v>14.458</v>
      </c>
      <c r="X443" s="32">
        <v>14.260999999999999</v>
      </c>
      <c r="Y443" s="32">
        <v>13.68</v>
      </c>
      <c r="Z443" s="32">
        <v>10.823</v>
      </c>
      <c r="AA443" s="32">
        <v>12.156000000000001</v>
      </c>
      <c r="AB443" s="32">
        <v>14.145</v>
      </c>
      <c r="AC443" s="96">
        <f t="shared" si="268"/>
        <v>14.155166666666668</v>
      </c>
    </row>
    <row r="444" spans="1:29" x14ac:dyDescent="0.25">
      <c r="A444" s="2">
        <v>2019</v>
      </c>
      <c r="B444" s="32">
        <v>7.6989999999999998</v>
      </c>
      <c r="C444" s="32">
        <v>7.6760000000000002</v>
      </c>
      <c r="D444" s="32">
        <v>8.73</v>
      </c>
      <c r="E444" s="32">
        <v>6.9909999999999997</v>
      </c>
      <c r="F444" s="32">
        <v>4.5259999999999998</v>
      </c>
      <c r="G444" s="32">
        <v>4.367</v>
      </c>
      <c r="H444" s="32">
        <v>4.6689999999999996</v>
      </c>
      <c r="I444" s="32">
        <v>4.2409999999999997</v>
      </c>
      <c r="J444" s="32">
        <v>4.0119999999999996</v>
      </c>
      <c r="K444" s="32">
        <v>3.6059999999999999</v>
      </c>
      <c r="L444" s="32">
        <v>4.4809999999999999</v>
      </c>
      <c r="M444" s="32">
        <v>5.13</v>
      </c>
      <c r="N444" s="96">
        <f t="shared" si="267"/>
        <v>5.5106666666666664</v>
      </c>
      <c r="P444" s="73">
        <v>2019</v>
      </c>
      <c r="Q444" s="32">
        <v>16.094999999999999</v>
      </c>
      <c r="R444" s="32">
        <v>15.904</v>
      </c>
      <c r="S444" s="32">
        <v>17.268000000000001</v>
      </c>
      <c r="T444" s="32">
        <v>16.164000000000001</v>
      </c>
      <c r="U444" s="32">
        <v>12.356</v>
      </c>
      <c r="V444" s="32">
        <v>12.78</v>
      </c>
      <c r="W444" s="32">
        <v>12.994999999999999</v>
      </c>
      <c r="X444" s="32">
        <v>12.228</v>
      </c>
      <c r="Y444" s="32">
        <v>12.372</v>
      </c>
      <c r="Z444" s="32">
        <v>11.497</v>
      </c>
      <c r="AA444" s="32">
        <v>12</v>
      </c>
      <c r="AB444" s="32">
        <v>13.111000000000001</v>
      </c>
      <c r="AC444" s="96">
        <f t="shared" si="268"/>
        <v>13.730833333333331</v>
      </c>
    </row>
    <row r="445" spans="1:29" x14ac:dyDescent="0.25">
      <c r="A445" s="2">
        <v>2020</v>
      </c>
      <c r="B445" s="32">
        <v>6.8310000000000004</v>
      </c>
      <c r="C445" s="32">
        <v>8.2360000000000007</v>
      </c>
      <c r="D445" s="32">
        <v>8.1010000000000009</v>
      </c>
      <c r="E445" s="32">
        <v>6.1260000000000003</v>
      </c>
      <c r="F445" s="32">
        <v>4.7590000000000003</v>
      </c>
      <c r="G445" s="32">
        <v>3.6859999999999999</v>
      </c>
      <c r="H445" s="32">
        <v>4.07</v>
      </c>
      <c r="I445" s="32">
        <v>3.9889999999999999</v>
      </c>
      <c r="J445" s="32">
        <v>3.6040000000000001</v>
      </c>
      <c r="K445" s="32">
        <v>3.8719999999999999</v>
      </c>
      <c r="L445" s="32">
        <v>4.577</v>
      </c>
      <c r="M445" s="32">
        <v>5.194</v>
      </c>
      <c r="N445" s="96">
        <f t="shared" si="267"/>
        <v>5.2537499999999993</v>
      </c>
      <c r="P445" s="73">
        <v>2020</v>
      </c>
      <c r="Q445" s="32">
        <v>14.725</v>
      </c>
      <c r="R445" s="32">
        <v>16.436</v>
      </c>
      <c r="S445" s="32">
        <v>17.466000000000001</v>
      </c>
      <c r="T445" s="32">
        <v>14.472</v>
      </c>
      <c r="U445" s="32">
        <v>13.808</v>
      </c>
      <c r="V445" s="32">
        <v>11.964</v>
      </c>
      <c r="W445" s="32">
        <v>11.16</v>
      </c>
      <c r="X445" s="32">
        <v>11.404</v>
      </c>
      <c r="Y445" s="32">
        <v>12.42</v>
      </c>
      <c r="Z445" s="32">
        <v>10.428000000000001</v>
      </c>
      <c r="AA445" s="32">
        <v>11.124000000000001</v>
      </c>
      <c r="AB445" s="32">
        <v>13.111000000000001</v>
      </c>
      <c r="AC445" s="96">
        <f t="shared" si="268"/>
        <v>13.209833333333334</v>
      </c>
    </row>
    <row r="447" spans="1:29" x14ac:dyDescent="0.25">
      <c r="A447" s="25" t="s">
        <v>96</v>
      </c>
      <c r="B447" s="32">
        <f t="shared" ref="B447:N447" si="269">AVERAGE(B433:B444)</f>
        <v>6.3273999999999999</v>
      </c>
      <c r="C447" s="32">
        <f t="shared" si="269"/>
        <v>6.9692727272727275</v>
      </c>
      <c r="D447" s="32">
        <f t="shared" si="269"/>
        <v>7.1724166666666669</v>
      </c>
      <c r="E447" s="32">
        <f t="shared" si="269"/>
        <v>5.8304166666666655</v>
      </c>
      <c r="F447" s="32">
        <f t="shared" si="269"/>
        <v>4.1394166666666656</v>
      </c>
      <c r="G447" s="32">
        <f t="shared" si="269"/>
        <v>3.5175833333333331</v>
      </c>
      <c r="H447" s="32">
        <f t="shared" si="269"/>
        <v>3.9366666666666661</v>
      </c>
      <c r="I447" s="32">
        <f t="shared" si="269"/>
        <v>3.60825</v>
      </c>
      <c r="J447" s="32">
        <f t="shared" si="269"/>
        <v>3.3571666666666666</v>
      </c>
      <c r="K447" s="32">
        <f t="shared" si="269"/>
        <v>3.4131666666666667</v>
      </c>
      <c r="L447" s="32">
        <f t="shared" si="269"/>
        <v>3.422181818181818</v>
      </c>
      <c r="M447" s="32">
        <f t="shared" si="269"/>
        <v>4.6995454545454551</v>
      </c>
      <c r="N447" s="96">
        <f t="shared" si="269"/>
        <v>4.5617977272727268</v>
      </c>
      <c r="P447" s="97" t="s">
        <v>96</v>
      </c>
      <c r="Q447" s="32">
        <f t="shared" ref="Q447:AC447" si="270">AVERAGE(Q433:Q444)</f>
        <v>21.558900000000001</v>
      </c>
      <c r="R447" s="32">
        <f t="shared" si="270"/>
        <v>21.863272727272729</v>
      </c>
      <c r="S447" s="32">
        <f t="shared" si="270"/>
        <v>21.818749999999998</v>
      </c>
      <c r="T447" s="32">
        <f t="shared" si="270"/>
        <v>19.94916666666667</v>
      </c>
      <c r="U447" s="32">
        <f t="shared" si="270"/>
        <v>16.794833333333333</v>
      </c>
      <c r="V447" s="32">
        <f t="shared" si="270"/>
        <v>16.873333333333331</v>
      </c>
      <c r="W447" s="32">
        <f t="shared" si="270"/>
        <v>16.56441666666667</v>
      </c>
      <c r="X447" s="32">
        <f t="shared" si="270"/>
        <v>15.871916666666666</v>
      </c>
      <c r="Y447" s="32">
        <f t="shared" si="270"/>
        <v>15.770333333333335</v>
      </c>
      <c r="Z447" s="32">
        <f t="shared" si="270"/>
        <v>14.935999999999998</v>
      </c>
      <c r="AA447" s="32">
        <f t="shared" si="270"/>
        <v>15.333181818181821</v>
      </c>
      <c r="AB447" s="32">
        <f t="shared" si="270"/>
        <v>18.349454545454545</v>
      </c>
      <c r="AC447" s="96">
        <f t="shared" si="270"/>
        <v>18.617449999999998</v>
      </c>
    </row>
    <row r="448" spans="1:29" x14ac:dyDescent="0.25">
      <c r="A448" s="25" t="s">
        <v>97</v>
      </c>
      <c r="B448" s="32">
        <f t="shared" ref="B448:N448" si="271">STDEV(B433:B444)</f>
        <v>0.78275797309541406</v>
      </c>
      <c r="C448" s="32">
        <f t="shared" si="271"/>
        <v>1.3293795613675623</v>
      </c>
      <c r="D448" s="32">
        <f t="shared" si="271"/>
        <v>1.3380070293559974</v>
      </c>
      <c r="E448" s="32">
        <f t="shared" si="271"/>
        <v>1.1461212420661075</v>
      </c>
      <c r="F448" s="32">
        <f t="shared" si="271"/>
        <v>0.73525548538442687</v>
      </c>
      <c r="G448" s="32">
        <f t="shared" si="271"/>
        <v>0.75846657004695239</v>
      </c>
      <c r="H448" s="32">
        <f t="shared" si="271"/>
        <v>0.89052602772777389</v>
      </c>
      <c r="I448" s="32">
        <f t="shared" si="271"/>
        <v>0.83523182682741248</v>
      </c>
      <c r="J448" s="32">
        <f t="shared" si="271"/>
        <v>0.69982645034755608</v>
      </c>
      <c r="K448" s="32">
        <f t="shared" si="271"/>
        <v>0.59403777555630088</v>
      </c>
      <c r="L448" s="32">
        <f t="shared" si="271"/>
        <v>0.66505515834129536</v>
      </c>
      <c r="M448" s="32">
        <f t="shared" si="271"/>
        <v>0.9186259699830307</v>
      </c>
      <c r="N448" s="96">
        <f t="shared" si="271"/>
        <v>0.60434351415764587</v>
      </c>
      <c r="P448" s="97" t="s">
        <v>97</v>
      </c>
      <c r="Q448" s="32">
        <f t="shared" ref="Q448:AC448" si="272">STDEV(Q433:Q444)</f>
        <v>5.1336432687820279</v>
      </c>
      <c r="R448" s="32">
        <f t="shared" si="272"/>
        <v>6.6097090116117707</v>
      </c>
      <c r="S448" s="32">
        <f t="shared" si="272"/>
        <v>6.5002597028538416</v>
      </c>
      <c r="T448" s="32">
        <f t="shared" si="272"/>
        <v>5.4375572362017097</v>
      </c>
      <c r="U448" s="32">
        <f t="shared" si="272"/>
        <v>3.623557313754076</v>
      </c>
      <c r="V448" s="32">
        <f t="shared" si="272"/>
        <v>4.598243564535033</v>
      </c>
      <c r="W448" s="32">
        <f t="shared" si="272"/>
        <v>4.0764087906867097</v>
      </c>
      <c r="X448" s="32">
        <f t="shared" si="272"/>
        <v>2.7369540288540763</v>
      </c>
      <c r="Y448" s="32">
        <f t="shared" si="272"/>
        <v>3.4469897099652154</v>
      </c>
      <c r="Z448" s="32">
        <f t="shared" si="272"/>
        <v>3.3393172954962083</v>
      </c>
      <c r="AA448" s="32">
        <f t="shared" si="272"/>
        <v>2.9549404331790288</v>
      </c>
      <c r="AB448" s="32">
        <f t="shared" si="272"/>
        <v>4.7745557565837844</v>
      </c>
      <c r="AC448" s="96">
        <f t="shared" si="272"/>
        <v>4.0480511871626401</v>
      </c>
    </row>
    <row r="449" spans="1:29" x14ac:dyDescent="0.25">
      <c r="A449" s="25" t="s">
        <v>98</v>
      </c>
      <c r="B449" s="32">
        <f t="shared" ref="B449:N449" si="273">B448/B447*100</f>
        <v>12.370926021674212</v>
      </c>
      <c r="C449" s="32">
        <f t="shared" si="273"/>
        <v>19.074867828967655</v>
      </c>
      <c r="D449" s="32">
        <f t="shared" si="273"/>
        <v>18.65489822383433</v>
      </c>
      <c r="E449" s="32">
        <f t="shared" si="273"/>
        <v>19.657621531899224</v>
      </c>
      <c r="F449" s="32">
        <f t="shared" si="273"/>
        <v>17.762297072077637</v>
      </c>
      <c r="G449" s="32">
        <f t="shared" si="273"/>
        <v>21.562149298911255</v>
      </c>
      <c r="H449" s="32">
        <f t="shared" si="273"/>
        <v>22.621321618825757</v>
      </c>
      <c r="I449" s="32">
        <f t="shared" si="273"/>
        <v>23.147836952190463</v>
      </c>
      <c r="J449" s="32">
        <f t="shared" si="273"/>
        <v>20.845746423498667</v>
      </c>
      <c r="K449" s="32">
        <f t="shared" si="273"/>
        <v>17.404300275100372</v>
      </c>
      <c r="L449" s="32">
        <f t="shared" si="273"/>
        <v>19.433659392610377</v>
      </c>
      <c r="M449" s="32">
        <f t="shared" si="273"/>
        <v>19.547123841403106</v>
      </c>
      <c r="N449" s="96">
        <f t="shared" si="273"/>
        <v>13.247924399290561</v>
      </c>
      <c r="P449" s="97" t="s">
        <v>98</v>
      </c>
      <c r="Q449" s="32">
        <f t="shared" ref="Q449:AC449" si="274">Q448/Q447*100</f>
        <v>23.812176264939431</v>
      </c>
      <c r="R449" s="32">
        <f t="shared" si="274"/>
        <v>30.232020128288816</v>
      </c>
      <c r="S449" s="32">
        <f t="shared" si="274"/>
        <v>29.792081135967198</v>
      </c>
      <c r="T449" s="32">
        <f t="shared" si="274"/>
        <v>27.257064553415137</v>
      </c>
      <c r="U449" s="32">
        <f t="shared" si="274"/>
        <v>21.575428834784958</v>
      </c>
      <c r="V449" s="32">
        <f t="shared" si="274"/>
        <v>27.251542263147176</v>
      </c>
      <c r="W449" s="32">
        <f t="shared" si="274"/>
        <v>24.609431607029379</v>
      </c>
      <c r="X449" s="32">
        <f t="shared" si="274"/>
        <v>17.244004529094322</v>
      </c>
      <c r="Y449" s="32">
        <f t="shared" si="274"/>
        <v>21.857430893229154</v>
      </c>
      <c r="Z449" s="32">
        <f t="shared" si="274"/>
        <v>22.35750733460236</v>
      </c>
      <c r="AA449" s="32">
        <f t="shared" si="274"/>
        <v>19.271541081415418</v>
      </c>
      <c r="AB449" s="32">
        <f t="shared" si="274"/>
        <v>26.020150870187685</v>
      </c>
      <c r="AC449" s="96">
        <f t="shared" si="274"/>
        <v>21.743317087800104</v>
      </c>
    </row>
    <row r="450" spans="1:29" x14ac:dyDescent="0.25">
      <c r="A450" s="25" t="s">
        <v>99</v>
      </c>
      <c r="B450" s="32">
        <f t="shared" ref="B450:N450" si="275">MIN(B433:B444)</f>
        <v>5.3</v>
      </c>
      <c r="C450" s="32">
        <f t="shared" si="275"/>
        <v>3.4889999999999999</v>
      </c>
      <c r="D450" s="32">
        <f t="shared" si="275"/>
        <v>3.6720000000000002</v>
      </c>
      <c r="E450" s="32">
        <f t="shared" si="275"/>
        <v>3.3380000000000001</v>
      </c>
      <c r="F450" s="32">
        <f t="shared" si="275"/>
        <v>2.9</v>
      </c>
      <c r="G450" s="32">
        <f t="shared" si="275"/>
        <v>2.8</v>
      </c>
      <c r="H450" s="32">
        <f t="shared" si="275"/>
        <v>2.6</v>
      </c>
      <c r="I450" s="32">
        <f t="shared" si="275"/>
        <v>2.2999999999999998</v>
      </c>
      <c r="J450" s="32">
        <f t="shared" si="275"/>
        <v>2.1</v>
      </c>
      <c r="K450" s="32">
        <f t="shared" si="275"/>
        <v>2.5</v>
      </c>
      <c r="L450" s="32">
        <f t="shared" si="275"/>
        <v>2.2999999999999998</v>
      </c>
      <c r="M450" s="32">
        <f t="shared" si="275"/>
        <v>3.4</v>
      </c>
      <c r="N450" s="96">
        <f t="shared" si="275"/>
        <v>3.7333333333333329</v>
      </c>
      <c r="P450" s="97" t="s">
        <v>99</v>
      </c>
      <c r="Q450" s="32">
        <f t="shared" ref="Q450:AC450" si="276">MIN(Q433:Q444)</f>
        <v>14.005000000000001</v>
      </c>
      <c r="R450" s="32">
        <f t="shared" si="276"/>
        <v>8.6</v>
      </c>
      <c r="S450" s="32">
        <f t="shared" si="276"/>
        <v>9.2319999999999993</v>
      </c>
      <c r="T450" s="32">
        <f t="shared" si="276"/>
        <v>9.2040000000000006</v>
      </c>
      <c r="U450" s="32">
        <f t="shared" si="276"/>
        <v>12.124000000000001</v>
      </c>
      <c r="V450" s="32">
        <f t="shared" si="276"/>
        <v>11.676</v>
      </c>
      <c r="W450" s="32">
        <f t="shared" si="276"/>
        <v>10.8</v>
      </c>
      <c r="X450" s="32">
        <f t="shared" si="276"/>
        <v>11.613</v>
      </c>
      <c r="Y450" s="32">
        <f t="shared" si="276"/>
        <v>12.144</v>
      </c>
      <c r="Z450" s="32">
        <f t="shared" si="276"/>
        <v>10.523</v>
      </c>
      <c r="AA450" s="32">
        <f t="shared" si="276"/>
        <v>10.848000000000001</v>
      </c>
      <c r="AB450" s="32">
        <f t="shared" si="276"/>
        <v>12.728</v>
      </c>
      <c r="AC450" s="96">
        <f t="shared" si="276"/>
        <v>11.596</v>
      </c>
    </row>
    <row r="451" spans="1:29" x14ac:dyDescent="0.25">
      <c r="A451" s="25" t="s">
        <v>100</v>
      </c>
      <c r="B451" s="32">
        <f t="shared" ref="B451:N451" si="277">MAX(B433:B444)</f>
        <v>7.6989999999999998</v>
      </c>
      <c r="C451" s="32">
        <f t="shared" si="277"/>
        <v>8.4</v>
      </c>
      <c r="D451" s="32">
        <f t="shared" si="277"/>
        <v>8.73</v>
      </c>
      <c r="E451" s="32">
        <f t="shared" si="277"/>
        <v>7.3</v>
      </c>
      <c r="F451" s="32">
        <f t="shared" si="277"/>
        <v>5.7770000000000001</v>
      </c>
      <c r="G451" s="32">
        <f t="shared" si="277"/>
        <v>5.4370000000000003</v>
      </c>
      <c r="H451" s="32">
        <f t="shared" si="277"/>
        <v>5.5739999999999998</v>
      </c>
      <c r="I451" s="32">
        <f t="shared" si="277"/>
        <v>5.1289999999999996</v>
      </c>
      <c r="J451" s="32">
        <f t="shared" si="277"/>
        <v>4.2</v>
      </c>
      <c r="K451" s="32">
        <f t="shared" si="277"/>
        <v>4.26</v>
      </c>
      <c r="L451" s="32">
        <f t="shared" si="277"/>
        <v>4.4809999999999999</v>
      </c>
      <c r="M451" s="32">
        <f t="shared" si="277"/>
        <v>6.4429999999999996</v>
      </c>
      <c r="N451" s="96">
        <f t="shared" si="277"/>
        <v>5.5106666666666664</v>
      </c>
      <c r="P451" s="97" t="s">
        <v>100</v>
      </c>
      <c r="Q451" s="32">
        <f t="shared" ref="Q451:AC451" si="278">MAX(Q433:Q444)</f>
        <v>28.9</v>
      </c>
      <c r="R451" s="32">
        <f t="shared" si="278"/>
        <v>30.6</v>
      </c>
      <c r="S451" s="32">
        <f t="shared" si="278"/>
        <v>31.1</v>
      </c>
      <c r="T451" s="32">
        <f t="shared" si="278"/>
        <v>26.5</v>
      </c>
      <c r="U451" s="32">
        <f t="shared" si="278"/>
        <v>20.9</v>
      </c>
      <c r="V451" s="32">
        <f t="shared" si="278"/>
        <v>26.2</v>
      </c>
      <c r="W451" s="32">
        <f t="shared" si="278"/>
        <v>22.7</v>
      </c>
      <c r="X451" s="32">
        <f t="shared" si="278"/>
        <v>19.5</v>
      </c>
      <c r="Y451" s="32">
        <f t="shared" si="278"/>
        <v>22.5</v>
      </c>
      <c r="Z451" s="32">
        <f t="shared" si="278"/>
        <v>20.5</v>
      </c>
      <c r="AA451" s="32">
        <f t="shared" si="278"/>
        <v>18.899999999999999</v>
      </c>
      <c r="AB451" s="32">
        <f t="shared" si="278"/>
        <v>26</v>
      </c>
      <c r="AC451" s="96">
        <f t="shared" si="278"/>
        <v>23.349999999999998</v>
      </c>
    </row>
    <row r="452" spans="1:29" x14ac:dyDescent="0.25">
      <c r="A452" s="25" t="s">
        <v>101</v>
      </c>
      <c r="B452" s="32">
        <f t="shared" ref="B452:N452" si="279">QUARTILE(B433:B444,1)</f>
        <v>5.6869999999999994</v>
      </c>
      <c r="C452" s="32">
        <f t="shared" si="279"/>
        <v>6.8599999999999994</v>
      </c>
      <c r="D452" s="32">
        <f t="shared" si="279"/>
        <v>6.9984999999999999</v>
      </c>
      <c r="E452" s="32">
        <f t="shared" si="279"/>
        <v>5.4249999999999998</v>
      </c>
      <c r="F452" s="32">
        <f t="shared" si="279"/>
        <v>3.7157499999999999</v>
      </c>
      <c r="G452" s="32">
        <f t="shared" si="279"/>
        <v>2.9750000000000001</v>
      </c>
      <c r="H452" s="32">
        <f t="shared" si="279"/>
        <v>3.1500000000000004</v>
      </c>
      <c r="I452" s="32">
        <f t="shared" si="279"/>
        <v>3.09</v>
      </c>
      <c r="J452" s="32">
        <f t="shared" si="279"/>
        <v>2.7725</v>
      </c>
      <c r="K452" s="32">
        <f t="shared" si="279"/>
        <v>2.9575</v>
      </c>
      <c r="L452" s="32">
        <f t="shared" si="279"/>
        <v>2.92</v>
      </c>
      <c r="M452" s="32">
        <f t="shared" si="279"/>
        <v>3.9499999999999997</v>
      </c>
      <c r="N452" s="96">
        <f t="shared" si="279"/>
        <v>4.2104166666666663</v>
      </c>
      <c r="P452" s="97" t="s">
        <v>101</v>
      </c>
      <c r="Q452" s="32">
        <f t="shared" ref="Q452:AC452" si="280">QUARTILE(Q433:Q444,1)</f>
        <v>17.266249999999999</v>
      </c>
      <c r="R452" s="32">
        <f t="shared" si="280"/>
        <v>17.006</v>
      </c>
      <c r="S452" s="32">
        <f t="shared" si="280"/>
        <v>17.512500000000003</v>
      </c>
      <c r="T452" s="32">
        <f t="shared" si="280"/>
        <v>15.384</v>
      </c>
      <c r="U452" s="32">
        <f t="shared" si="280"/>
        <v>12.910500000000001</v>
      </c>
      <c r="V452" s="32">
        <f t="shared" si="280"/>
        <v>13.446</v>
      </c>
      <c r="W452" s="32">
        <f t="shared" si="280"/>
        <v>12.97125</v>
      </c>
      <c r="X452" s="32">
        <f t="shared" si="280"/>
        <v>13.73775</v>
      </c>
      <c r="Y452" s="32">
        <f t="shared" si="280"/>
        <v>12.342000000000001</v>
      </c>
      <c r="Z452" s="32">
        <f t="shared" si="280"/>
        <v>11.6275</v>
      </c>
      <c r="AA452" s="32">
        <f t="shared" si="280"/>
        <v>12.278500000000001</v>
      </c>
      <c r="AB452" s="32">
        <f t="shared" si="280"/>
        <v>13.6875</v>
      </c>
      <c r="AC452" s="96">
        <f t="shared" si="280"/>
        <v>15.310333333333334</v>
      </c>
    </row>
    <row r="453" spans="1:29" x14ac:dyDescent="0.25">
      <c r="A453" s="25" t="s">
        <v>102</v>
      </c>
      <c r="B453" s="32">
        <f t="shared" ref="B453:N453" si="281">QUARTILE(B433:B444,2)</f>
        <v>6.3895</v>
      </c>
      <c r="C453" s="32">
        <f t="shared" si="281"/>
        <v>7.1</v>
      </c>
      <c r="D453" s="32">
        <f t="shared" si="281"/>
        <v>7.3</v>
      </c>
      <c r="E453" s="32">
        <f t="shared" si="281"/>
        <v>5.99</v>
      </c>
      <c r="F453" s="32">
        <f t="shared" si="281"/>
        <v>4.0790000000000006</v>
      </c>
      <c r="G453" s="32">
        <f t="shared" si="281"/>
        <v>3.3014999999999999</v>
      </c>
      <c r="H453" s="32">
        <f t="shared" si="281"/>
        <v>3.9624999999999999</v>
      </c>
      <c r="I453" s="32">
        <f t="shared" si="281"/>
        <v>3.5999999999999996</v>
      </c>
      <c r="J453" s="32">
        <f t="shared" si="281"/>
        <v>3.6505000000000001</v>
      </c>
      <c r="K453" s="32">
        <f t="shared" si="281"/>
        <v>3.536</v>
      </c>
      <c r="L453" s="32">
        <f t="shared" si="281"/>
        <v>3.4</v>
      </c>
      <c r="M453" s="32">
        <f t="shared" si="281"/>
        <v>4.923</v>
      </c>
      <c r="N453" s="96">
        <f t="shared" si="281"/>
        <v>4.4574999999999996</v>
      </c>
      <c r="P453" s="97" t="s">
        <v>102</v>
      </c>
      <c r="Q453" s="32">
        <f t="shared" ref="Q453:AC453" si="282">QUARTILE(Q433:Q444,2)</f>
        <v>23</v>
      </c>
      <c r="R453" s="32">
        <f t="shared" si="282"/>
        <v>23.68</v>
      </c>
      <c r="S453" s="32">
        <f t="shared" si="282"/>
        <v>23.16</v>
      </c>
      <c r="T453" s="32">
        <f t="shared" si="282"/>
        <v>22.125</v>
      </c>
      <c r="U453" s="32">
        <f t="shared" si="282"/>
        <v>18.740000000000002</v>
      </c>
      <c r="V453" s="32">
        <f t="shared" si="282"/>
        <v>15.44</v>
      </c>
      <c r="W453" s="32">
        <f t="shared" si="282"/>
        <v>16.299999999999997</v>
      </c>
      <c r="X453" s="32">
        <f t="shared" si="282"/>
        <v>16.700000000000003</v>
      </c>
      <c r="Y453" s="32">
        <f t="shared" si="282"/>
        <v>15.9</v>
      </c>
      <c r="Z453" s="32">
        <f t="shared" si="282"/>
        <v>15.42</v>
      </c>
      <c r="AA453" s="32">
        <f t="shared" si="282"/>
        <v>15.9</v>
      </c>
      <c r="AB453" s="32">
        <f t="shared" si="282"/>
        <v>18</v>
      </c>
      <c r="AC453" s="96">
        <f t="shared" si="282"/>
        <v>19.858333333333334</v>
      </c>
    </row>
    <row r="454" spans="1:29" x14ac:dyDescent="0.25">
      <c r="A454" s="25" t="s">
        <v>103</v>
      </c>
      <c r="B454" s="32">
        <f t="shared" ref="B454:N454" si="283">QUARTILE(B433:B444,3)</f>
        <v>6.7750000000000004</v>
      </c>
      <c r="C454" s="32">
        <f t="shared" si="283"/>
        <v>7.7215000000000007</v>
      </c>
      <c r="D454" s="32">
        <f t="shared" si="283"/>
        <v>7.7752499999999998</v>
      </c>
      <c r="E454" s="32">
        <f t="shared" si="283"/>
        <v>6.5522499999999999</v>
      </c>
      <c r="F454" s="32">
        <f t="shared" si="283"/>
        <v>4.4314999999999998</v>
      </c>
      <c r="G454" s="32">
        <f t="shared" si="283"/>
        <v>3.6757499999999999</v>
      </c>
      <c r="H454" s="32">
        <f t="shared" si="283"/>
        <v>4.6905000000000001</v>
      </c>
      <c r="I454" s="32">
        <f t="shared" si="283"/>
        <v>4.0317499999999997</v>
      </c>
      <c r="J454" s="32">
        <f t="shared" si="283"/>
        <v>3.7810000000000001</v>
      </c>
      <c r="K454" s="32">
        <f t="shared" si="283"/>
        <v>3.7650000000000001</v>
      </c>
      <c r="L454" s="32">
        <f t="shared" si="283"/>
        <v>3.8079999999999998</v>
      </c>
      <c r="M454" s="32">
        <f t="shared" si="283"/>
        <v>5.2149999999999999</v>
      </c>
      <c r="N454" s="96">
        <f t="shared" si="283"/>
        <v>5.0687499999999996</v>
      </c>
      <c r="P454" s="97" t="s">
        <v>103</v>
      </c>
      <c r="Q454" s="32">
        <f t="shared" ref="Q454:AC454" si="284">QUARTILE(Q433:Q444,3)</f>
        <v>24.2</v>
      </c>
      <c r="R454" s="32">
        <f t="shared" si="284"/>
        <v>25.3</v>
      </c>
      <c r="S454" s="32">
        <f t="shared" si="284"/>
        <v>25.450000000000003</v>
      </c>
      <c r="T454" s="32">
        <f t="shared" si="284"/>
        <v>24.7</v>
      </c>
      <c r="U454" s="32">
        <f t="shared" si="284"/>
        <v>19.774999999999999</v>
      </c>
      <c r="V454" s="32">
        <f t="shared" si="284"/>
        <v>20.7</v>
      </c>
      <c r="W454" s="32">
        <f t="shared" si="284"/>
        <v>20.045000000000002</v>
      </c>
      <c r="X454" s="32">
        <f t="shared" si="284"/>
        <v>17.925000000000001</v>
      </c>
      <c r="Y454" s="32">
        <f t="shared" si="284"/>
        <v>17.350000000000001</v>
      </c>
      <c r="Z454" s="32">
        <f t="shared" si="284"/>
        <v>17.574999999999999</v>
      </c>
      <c r="AA454" s="32">
        <f t="shared" si="284"/>
        <v>17.8</v>
      </c>
      <c r="AB454" s="32">
        <f t="shared" si="284"/>
        <v>21.700000000000003</v>
      </c>
      <c r="AC454" s="96">
        <f t="shared" si="284"/>
        <v>21.185416666666669</v>
      </c>
    </row>
    <row r="457" spans="1:29" ht="18.75" x14ac:dyDescent="0.3">
      <c r="A457" s="26" t="s">
        <v>55</v>
      </c>
      <c r="P457" s="90" t="s">
        <v>55</v>
      </c>
    </row>
    <row r="458" spans="1:29" ht="15.75" x14ac:dyDescent="0.25">
      <c r="A458" s="23" t="s">
        <v>114</v>
      </c>
      <c r="N458" s="91"/>
      <c r="P458" s="92" t="s">
        <v>116</v>
      </c>
      <c r="AC458" s="91"/>
    </row>
    <row r="459" spans="1:29" ht="15.75" x14ac:dyDescent="0.25">
      <c r="A459" s="24" t="s">
        <v>14</v>
      </c>
      <c r="B459" s="93" t="s">
        <v>82</v>
      </c>
      <c r="C459" s="93" t="s">
        <v>83</v>
      </c>
      <c r="D459" s="93" t="s">
        <v>84</v>
      </c>
      <c r="E459" s="93" t="s">
        <v>85</v>
      </c>
      <c r="F459" s="93" t="s">
        <v>86</v>
      </c>
      <c r="G459" s="93" t="s">
        <v>87</v>
      </c>
      <c r="H459" s="93" t="s">
        <v>88</v>
      </c>
      <c r="I459" s="93" t="s">
        <v>89</v>
      </c>
      <c r="J459" s="93" t="s">
        <v>90</v>
      </c>
      <c r="K459" s="93" t="s">
        <v>91</v>
      </c>
      <c r="L459" s="93" t="s">
        <v>92</v>
      </c>
      <c r="M459" s="93" t="s">
        <v>93</v>
      </c>
      <c r="N459" s="94" t="s">
        <v>94</v>
      </c>
      <c r="P459" s="95" t="s">
        <v>14</v>
      </c>
      <c r="Q459" s="93" t="s">
        <v>82</v>
      </c>
      <c r="R459" s="93" t="s">
        <v>83</v>
      </c>
      <c r="S459" s="93" t="s">
        <v>84</v>
      </c>
      <c r="T459" s="93" t="s">
        <v>85</v>
      </c>
      <c r="U459" s="93" t="s">
        <v>86</v>
      </c>
      <c r="V459" s="93" t="s">
        <v>87</v>
      </c>
      <c r="W459" s="93" t="s">
        <v>88</v>
      </c>
      <c r="X459" s="93" t="s">
        <v>89</v>
      </c>
      <c r="Y459" s="93" t="s">
        <v>90</v>
      </c>
      <c r="Z459" s="93" t="s">
        <v>91</v>
      </c>
      <c r="AA459" s="93" t="s">
        <v>92</v>
      </c>
      <c r="AB459" s="93" t="s">
        <v>93</v>
      </c>
      <c r="AC459" s="94" t="s">
        <v>94</v>
      </c>
    </row>
    <row r="460" spans="1:29" x14ac:dyDescent="0.25">
      <c r="A460" s="2">
        <v>2000</v>
      </c>
      <c r="B460" s="32"/>
      <c r="C460" s="32"/>
      <c r="D460" s="32"/>
      <c r="E460" s="32"/>
      <c r="F460" s="32"/>
      <c r="G460" s="32"/>
      <c r="H460" s="32"/>
      <c r="I460" s="32"/>
      <c r="J460" s="32">
        <v>12.5</v>
      </c>
      <c r="K460" s="32">
        <v>13.8</v>
      </c>
      <c r="L460" s="32">
        <v>16.600000000000001</v>
      </c>
      <c r="M460" s="32">
        <v>23.3</v>
      </c>
      <c r="N460" s="96"/>
      <c r="P460" s="73">
        <v>2000</v>
      </c>
      <c r="Q460" s="32"/>
      <c r="R460" s="32"/>
      <c r="S460" s="32"/>
      <c r="T460" s="32"/>
      <c r="U460" s="32"/>
      <c r="V460" s="32"/>
      <c r="W460" s="32"/>
      <c r="X460" s="32"/>
      <c r="Y460" s="32">
        <v>33.700000000000003</v>
      </c>
      <c r="Z460" s="32">
        <v>34.200000000000003</v>
      </c>
      <c r="AA460" s="32">
        <v>37.5</v>
      </c>
      <c r="AB460" s="32">
        <v>46.2</v>
      </c>
      <c r="AC460" s="96"/>
    </row>
    <row r="461" spans="1:29" x14ac:dyDescent="0.25">
      <c r="A461" s="2">
        <v>2001</v>
      </c>
      <c r="B461" s="32">
        <v>25.3</v>
      </c>
      <c r="C461" s="32">
        <v>28.4</v>
      </c>
      <c r="D461" s="32">
        <v>21.2</v>
      </c>
      <c r="E461" s="32">
        <v>24.9</v>
      </c>
      <c r="F461" s="32">
        <v>13.3</v>
      </c>
      <c r="G461" s="32">
        <v>15.1</v>
      </c>
      <c r="H461" s="32">
        <v>14</v>
      </c>
      <c r="I461" s="32">
        <v>13.9</v>
      </c>
      <c r="J461" s="32">
        <v>12.3</v>
      </c>
      <c r="K461" s="32">
        <v>12.8</v>
      </c>
      <c r="L461" s="32">
        <v>16</v>
      </c>
      <c r="M461" s="32">
        <v>17.3</v>
      </c>
      <c r="N461" s="96">
        <f>AVERAGE(B461:M461)</f>
        <v>17.875000000000004</v>
      </c>
      <c r="P461" s="73">
        <v>2001</v>
      </c>
      <c r="Q461" s="32">
        <v>50</v>
      </c>
      <c r="R461" s="32">
        <v>53.3</v>
      </c>
      <c r="S461" s="32">
        <v>41.7</v>
      </c>
      <c r="T461" s="32">
        <v>49</v>
      </c>
      <c r="U461" s="32">
        <v>31.9</v>
      </c>
      <c r="V461" s="32">
        <v>36</v>
      </c>
      <c r="W461" s="32">
        <v>34.9</v>
      </c>
      <c r="X461" s="32">
        <v>35.1</v>
      </c>
      <c r="Y461" s="32">
        <v>33.4</v>
      </c>
      <c r="Z461" s="32">
        <v>33.799999999999997</v>
      </c>
      <c r="AA461" s="32">
        <v>37.700000000000003</v>
      </c>
      <c r="AB461" s="32">
        <v>40.4</v>
      </c>
      <c r="AC461" s="96">
        <f>AVERAGE(Q461:AB461)</f>
        <v>39.766666666666659</v>
      </c>
    </row>
    <row r="462" spans="1:29" x14ac:dyDescent="0.25">
      <c r="A462" s="2">
        <v>2002</v>
      </c>
      <c r="B462" s="32">
        <v>23.3</v>
      </c>
      <c r="C462" s="32">
        <v>26.4</v>
      </c>
      <c r="D462" s="32">
        <v>26.2</v>
      </c>
      <c r="E462" s="32">
        <v>24.2</v>
      </c>
      <c r="F462" s="32">
        <v>19.399999999999999</v>
      </c>
      <c r="G462" s="32">
        <v>12.7</v>
      </c>
      <c r="H462" s="32">
        <v>14.1</v>
      </c>
      <c r="I462" s="32">
        <v>14.6</v>
      </c>
      <c r="J462" s="32">
        <v>10.6</v>
      </c>
      <c r="K462" s="32">
        <v>11.8</v>
      </c>
      <c r="L462" s="32">
        <v>13.3</v>
      </c>
      <c r="M462" s="32">
        <v>20.8</v>
      </c>
      <c r="N462" s="96">
        <f>AVERAGE(B462:M462)</f>
        <v>18.116666666666667</v>
      </c>
      <c r="P462" s="73">
        <v>2002</v>
      </c>
      <c r="Q462" s="32">
        <v>46.6</v>
      </c>
      <c r="R462" s="32">
        <v>51.6</v>
      </c>
      <c r="S462" s="32">
        <v>51.1</v>
      </c>
      <c r="T462" s="32">
        <v>47.6</v>
      </c>
      <c r="U462" s="32">
        <v>40.700000000000003</v>
      </c>
      <c r="V462" s="32">
        <v>31.9</v>
      </c>
      <c r="W462" s="32">
        <v>35.299999999999997</v>
      </c>
      <c r="X462" s="32">
        <v>35.9</v>
      </c>
      <c r="Y462" s="32">
        <v>30.2</v>
      </c>
      <c r="Z462" s="32">
        <v>31.2</v>
      </c>
      <c r="AA462" s="32">
        <v>30.2</v>
      </c>
      <c r="AB462" s="32">
        <v>41.9</v>
      </c>
      <c r="AC462" s="96">
        <f>AVERAGE(Q462:AB462)</f>
        <v>39.516666666666659</v>
      </c>
    </row>
    <row r="463" spans="1:29" x14ac:dyDescent="0.25">
      <c r="A463" s="2">
        <v>2004</v>
      </c>
      <c r="B463" s="32">
        <v>26</v>
      </c>
      <c r="C463" s="32">
        <v>24.2</v>
      </c>
      <c r="D463" s="32">
        <v>29.2</v>
      </c>
      <c r="E463" s="32">
        <v>19.600000000000001</v>
      </c>
      <c r="F463" s="32">
        <v>14.9</v>
      </c>
      <c r="G463" s="32">
        <v>13.4</v>
      </c>
      <c r="H463" s="32">
        <v>11.5</v>
      </c>
      <c r="I463" s="32">
        <v>12.1</v>
      </c>
      <c r="J463" s="32">
        <v>10.199999999999999</v>
      </c>
      <c r="K463" s="32">
        <v>9.1</v>
      </c>
      <c r="L463" s="32">
        <v>14.4</v>
      </c>
      <c r="M463" s="32">
        <v>23.4</v>
      </c>
      <c r="N463" s="96">
        <f>AVERAGE(B463:M463)</f>
        <v>17.333333333333332</v>
      </c>
      <c r="P463" s="73">
        <v>2004</v>
      </c>
      <c r="Q463" s="32">
        <v>50.2</v>
      </c>
      <c r="R463" s="32">
        <v>47.5</v>
      </c>
      <c r="S463" s="32">
        <v>55.3</v>
      </c>
      <c r="T463" s="32">
        <v>45</v>
      </c>
      <c r="U463" s="32">
        <v>41.6</v>
      </c>
      <c r="V463" s="32">
        <v>38.6</v>
      </c>
      <c r="W463" s="32">
        <v>35.700000000000003</v>
      </c>
      <c r="X463" s="32">
        <v>37.1</v>
      </c>
      <c r="Y463" s="32">
        <v>31.9</v>
      </c>
      <c r="Z463" s="32">
        <v>30.6</v>
      </c>
      <c r="AA463" s="32">
        <v>38.1</v>
      </c>
      <c r="AB463" s="32">
        <v>50.4</v>
      </c>
      <c r="AC463" s="96">
        <f>AVERAGE(Q463:AB463)</f>
        <v>41.833333333333336</v>
      </c>
    </row>
    <row r="464" spans="1:29" x14ac:dyDescent="0.25">
      <c r="A464" s="2">
        <v>2005</v>
      </c>
      <c r="B464" s="32"/>
      <c r="C464" s="32"/>
      <c r="D464" s="32"/>
      <c r="E464" s="32">
        <v>19.399999999999999</v>
      </c>
      <c r="F464" s="32"/>
      <c r="G464" s="32">
        <v>11.2</v>
      </c>
      <c r="H464" s="32">
        <v>12.1</v>
      </c>
      <c r="I464" s="32">
        <v>12.3</v>
      </c>
      <c r="J464" s="32">
        <v>11.2</v>
      </c>
      <c r="K464" s="32">
        <v>14</v>
      </c>
      <c r="L464" s="32">
        <v>12.7</v>
      </c>
      <c r="M464" s="32">
        <v>20.8</v>
      </c>
      <c r="N464" s="96"/>
      <c r="P464" s="73">
        <v>2005</v>
      </c>
      <c r="Q464" s="32"/>
      <c r="R464" s="32"/>
      <c r="S464" s="32"/>
      <c r="T464" s="32">
        <v>40.4</v>
      </c>
      <c r="U464" s="32"/>
      <c r="V464" s="32">
        <v>31.1</v>
      </c>
      <c r="W464" s="32">
        <v>31.8</v>
      </c>
      <c r="X464" s="32">
        <v>33.200000000000003</v>
      </c>
      <c r="Y464" s="32">
        <v>33.4</v>
      </c>
      <c r="Z464" s="32">
        <v>37</v>
      </c>
      <c r="AA464" s="32">
        <v>32.6</v>
      </c>
      <c r="AB464" s="32">
        <v>42.6</v>
      </c>
      <c r="AC464" s="96"/>
    </row>
    <row r="465" spans="1:29" x14ac:dyDescent="0.25">
      <c r="A465" s="2">
        <v>2006</v>
      </c>
      <c r="B465" s="32">
        <v>23.3</v>
      </c>
      <c r="C465" s="32">
        <v>26.7</v>
      </c>
      <c r="D465" s="32">
        <v>27.8</v>
      </c>
      <c r="E465" s="32">
        <v>21.4</v>
      </c>
      <c r="F465" s="32">
        <v>15.1</v>
      </c>
      <c r="G465" s="32">
        <v>13.3</v>
      </c>
      <c r="H465" s="32">
        <v>12.5</v>
      </c>
      <c r="I465" s="32">
        <v>14.1</v>
      </c>
      <c r="J465" s="32">
        <v>12.1</v>
      </c>
      <c r="K465" s="32">
        <v>14.3</v>
      </c>
      <c r="L465" s="32">
        <v>12.3</v>
      </c>
      <c r="M465" s="32">
        <v>19</v>
      </c>
      <c r="N465" s="96">
        <f>AVERAGE(B465:M465)</f>
        <v>17.658333333333331</v>
      </c>
      <c r="P465" s="73">
        <v>2006</v>
      </c>
      <c r="Q465" s="32">
        <v>47.1</v>
      </c>
      <c r="R465" s="32">
        <v>52</v>
      </c>
      <c r="S465" s="32">
        <v>53.2</v>
      </c>
      <c r="T465" s="32">
        <v>42.3</v>
      </c>
      <c r="U465" s="32">
        <v>35</v>
      </c>
      <c r="V465" s="32">
        <v>33.799999999999997</v>
      </c>
      <c r="W465" s="32">
        <v>33.799999999999997</v>
      </c>
      <c r="X465" s="32">
        <v>35.700000000000003</v>
      </c>
      <c r="Y465" s="32">
        <v>31.3</v>
      </c>
      <c r="Z465" s="32">
        <v>36.299999999999997</v>
      </c>
      <c r="AA465" s="32">
        <v>32.9</v>
      </c>
      <c r="AB465" s="32">
        <v>39.9</v>
      </c>
      <c r="AC465" s="96">
        <f>AVERAGE(Q465:AB465)</f>
        <v>39.44166666666667</v>
      </c>
    </row>
    <row r="466" spans="1:29" x14ac:dyDescent="0.25">
      <c r="A466" s="2">
        <v>2007</v>
      </c>
      <c r="B466" s="32">
        <v>17.7</v>
      </c>
      <c r="C466" s="32">
        <v>15.1</v>
      </c>
      <c r="D466" s="32">
        <v>16.2</v>
      </c>
      <c r="E466" s="32">
        <v>9.8000000000000007</v>
      </c>
      <c r="F466" s="32">
        <v>7.4</v>
      </c>
      <c r="G466" s="32">
        <v>7.4</v>
      </c>
      <c r="H466" s="32">
        <v>7.3</v>
      </c>
      <c r="I466" s="32">
        <v>6.3</v>
      </c>
      <c r="J466" s="32">
        <v>6</v>
      </c>
      <c r="K466" s="32">
        <v>8.4</v>
      </c>
      <c r="L466" s="32">
        <v>8.5</v>
      </c>
      <c r="M466" s="32">
        <v>14.3</v>
      </c>
      <c r="N466" s="96">
        <f>AVERAGE(B466:M466)</f>
        <v>10.366666666666667</v>
      </c>
      <c r="P466" s="73">
        <v>2007</v>
      </c>
      <c r="Q466" s="32">
        <v>33.4</v>
      </c>
      <c r="R466" s="32">
        <v>28.4</v>
      </c>
      <c r="S466" s="32">
        <v>31.2</v>
      </c>
      <c r="T466" s="32">
        <v>22.3</v>
      </c>
      <c r="U466" s="32">
        <v>18.600000000000001</v>
      </c>
      <c r="V466" s="32">
        <v>20.6</v>
      </c>
      <c r="W466" s="32">
        <v>19.5</v>
      </c>
      <c r="X466" s="32">
        <v>18.3</v>
      </c>
      <c r="Y466" s="32">
        <v>14.8</v>
      </c>
      <c r="Z466" s="32">
        <v>21.5</v>
      </c>
      <c r="AA466" s="32">
        <v>19.600000000000001</v>
      </c>
      <c r="AB466" s="32">
        <v>28.6</v>
      </c>
      <c r="AC466" s="96">
        <f>AVERAGE(Q466:AB466)</f>
        <v>23.066666666666666</v>
      </c>
    </row>
    <row r="467" spans="1:29" x14ac:dyDescent="0.25">
      <c r="A467" s="2">
        <v>2008</v>
      </c>
      <c r="B467" s="32">
        <v>29.6</v>
      </c>
      <c r="C467" s="32">
        <v>25.2</v>
      </c>
      <c r="D467" s="32">
        <v>26.4</v>
      </c>
      <c r="E467" s="32">
        <v>22.3</v>
      </c>
      <c r="F467" s="32">
        <v>18.600000000000001</v>
      </c>
      <c r="G467" s="32">
        <v>12.3</v>
      </c>
      <c r="H467" s="32">
        <v>12.1</v>
      </c>
      <c r="I467" s="32">
        <v>13.9</v>
      </c>
      <c r="J467" s="32">
        <v>14.4</v>
      </c>
      <c r="K467" s="32">
        <v>13.9</v>
      </c>
      <c r="L467" s="32">
        <v>14.8</v>
      </c>
      <c r="M467" s="32">
        <v>25.2</v>
      </c>
      <c r="N467" s="96">
        <f>AVERAGE(B467:M467)</f>
        <v>19.058333333333334</v>
      </c>
      <c r="P467" s="73">
        <v>2008</v>
      </c>
      <c r="Q467" s="32">
        <v>55.6</v>
      </c>
      <c r="R467" s="32">
        <v>48.5</v>
      </c>
      <c r="S467" s="32">
        <v>50</v>
      </c>
      <c r="T467" s="32">
        <v>43</v>
      </c>
      <c r="U467" s="32">
        <v>39.4</v>
      </c>
      <c r="V467" s="32">
        <v>31.7</v>
      </c>
      <c r="W467" s="32">
        <v>27.8</v>
      </c>
      <c r="X467" s="32">
        <v>32.9</v>
      </c>
      <c r="Y467" s="32">
        <v>36.200000000000003</v>
      </c>
      <c r="Z467" s="32">
        <v>33.4</v>
      </c>
      <c r="AA467" s="32">
        <v>37.5</v>
      </c>
      <c r="AB467" s="32">
        <v>50.5</v>
      </c>
      <c r="AC467" s="96">
        <f>AVERAGE(Q467:AB467)</f>
        <v>40.541666666666664</v>
      </c>
    </row>
    <row r="468" spans="1:29" x14ac:dyDescent="0.25">
      <c r="A468" s="2">
        <v>2009</v>
      </c>
      <c r="B468" s="32">
        <v>28.5</v>
      </c>
      <c r="C468" s="32">
        <v>34</v>
      </c>
      <c r="D468" s="32">
        <v>33.1</v>
      </c>
      <c r="E468" s="32">
        <v>25</v>
      </c>
      <c r="F468" s="32">
        <v>14.9</v>
      </c>
      <c r="G468" s="32">
        <v>14.1</v>
      </c>
      <c r="H468" s="32">
        <v>15.6</v>
      </c>
      <c r="I468" s="32">
        <v>13.8</v>
      </c>
      <c r="J468" s="32">
        <v>13.3</v>
      </c>
      <c r="K468" s="32">
        <v>14.4</v>
      </c>
      <c r="L468" s="32">
        <v>18.600000000000001</v>
      </c>
      <c r="M468" s="32">
        <v>19</v>
      </c>
      <c r="N468" s="96">
        <f>AVERAGE(B468:M468)</f>
        <v>20.358333333333334</v>
      </c>
      <c r="P468" s="73">
        <v>2009</v>
      </c>
      <c r="Q468" s="32">
        <v>53.4</v>
      </c>
      <c r="R468" s="32">
        <v>61.3</v>
      </c>
      <c r="S468" s="32">
        <v>59.6</v>
      </c>
      <c r="T468" s="32">
        <v>47.6</v>
      </c>
      <c r="U468" s="32">
        <v>33.5</v>
      </c>
      <c r="V468" s="32">
        <v>32.6</v>
      </c>
      <c r="W468" s="32">
        <v>39.5</v>
      </c>
      <c r="X468" s="32">
        <v>37.799999999999997</v>
      </c>
      <c r="Y468" s="32">
        <v>31.6</v>
      </c>
      <c r="Z468" s="32">
        <v>34.9</v>
      </c>
      <c r="AA468" s="32">
        <v>39.4</v>
      </c>
      <c r="AB468" s="32">
        <v>36.200000000000003</v>
      </c>
      <c r="AC468" s="96">
        <f>AVERAGE(Q468:AB468)</f>
        <v>42.283333333333331</v>
      </c>
    </row>
    <row r="469" spans="1:29" x14ac:dyDescent="0.25">
      <c r="A469" s="2">
        <v>2010</v>
      </c>
      <c r="B469" s="32">
        <v>25.4</v>
      </c>
      <c r="C469" s="32">
        <v>25.5</v>
      </c>
      <c r="D469" s="32">
        <v>24.7</v>
      </c>
      <c r="E469" s="32">
        <v>20</v>
      </c>
      <c r="F469" s="32">
        <v>18.2</v>
      </c>
      <c r="G469" s="32">
        <v>12.9</v>
      </c>
      <c r="H469" s="32">
        <v>12.6</v>
      </c>
      <c r="I469" s="32">
        <v>12</v>
      </c>
      <c r="J469" s="32">
        <v>18.7</v>
      </c>
      <c r="K469" s="32">
        <v>13.6</v>
      </c>
      <c r="L469" s="32">
        <v>15.8</v>
      </c>
      <c r="M469" s="32">
        <v>25</v>
      </c>
      <c r="N469" s="96">
        <f>AVERAGE(B469:M469)</f>
        <v>18.7</v>
      </c>
      <c r="P469" s="73">
        <v>2010</v>
      </c>
      <c r="Q469" s="32">
        <v>45.7</v>
      </c>
      <c r="R469" s="32">
        <v>46.3</v>
      </c>
      <c r="S469" s="32">
        <v>44.2</v>
      </c>
      <c r="T469" s="32">
        <v>38.6</v>
      </c>
      <c r="U469" s="32">
        <v>38.1</v>
      </c>
      <c r="V469" s="32">
        <v>30.8</v>
      </c>
      <c r="W469" s="32">
        <v>32.200000000000003</v>
      </c>
      <c r="X469" s="32">
        <v>32.1</v>
      </c>
      <c r="Y469" s="32">
        <v>43.8</v>
      </c>
      <c r="Z469" s="32">
        <v>33</v>
      </c>
      <c r="AA469" s="32">
        <v>39.4</v>
      </c>
      <c r="AB469" s="32">
        <v>49.8</v>
      </c>
      <c r="AC469" s="96">
        <f>AVERAGE(Q469:AB469)</f>
        <v>39.5</v>
      </c>
    </row>
    <row r="470" spans="1:29" x14ac:dyDescent="0.25">
      <c r="A470" s="2">
        <v>2011</v>
      </c>
      <c r="B470" s="32">
        <v>24.8</v>
      </c>
      <c r="C470" s="32">
        <v>26.5</v>
      </c>
      <c r="D470" s="32">
        <v>27.8</v>
      </c>
      <c r="E470" s="32">
        <v>22.1</v>
      </c>
      <c r="F470" s="32">
        <v>15.3</v>
      </c>
      <c r="G470" s="32">
        <v>15.6</v>
      </c>
      <c r="H470" s="32">
        <v>15.6</v>
      </c>
      <c r="I470" s="32">
        <v>13.4</v>
      </c>
      <c r="J470" s="32"/>
      <c r="K470" s="32"/>
      <c r="L470" s="32"/>
      <c r="M470" s="32"/>
      <c r="N470" s="96"/>
      <c r="P470" s="73">
        <v>2011</v>
      </c>
      <c r="Q470" s="32">
        <v>44.3</v>
      </c>
      <c r="R470" s="32">
        <v>48.9</v>
      </c>
      <c r="S470" s="32">
        <v>54</v>
      </c>
      <c r="T470" s="32">
        <v>44.8</v>
      </c>
      <c r="U470" s="32">
        <v>36.200000000000003</v>
      </c>
      <c r="V470" s="32">
        <v>36.9</v>
      </c>
      <c r="W470" s="32">
        <v>36.700000000000003</v>
      </c>
      <c r="X470" s="32">
        <v>35.200000000000003</v>
      </c>
      <c r="Y470" s="32"/>
      <c r="Z470" s="32"/>
      <c r="AA470" s="32"/>
      <c r="AB470" s="32"/>
      <c r="AC470" s="96"/>
    </row>
    <row r="472" spans="1:29" x14ac:dyDescent="0.25">
      <c r="A472" s="25" t="s">
        <v>96</v>
      </c>
      <c r="B472" s="32">
        <f t="shared" ref="B472:N472" si="285">AVERAGE(B460:B469)</f>
        <v>24.887499999999999</v>
      </c>
      <c r="C472" s="32">
        <f t="shared" si="285"/>
        <v>25.6875</v>
      </c>
      <c r="D472" s="32">
        <f t="shared" si="285"/>
        <v>25.599999999999998</v>
      </c>
      <c r="E472" s="32">
        <f t="shared" si="285"/>
        <v>20.733333333333334</v>
      </c>
      <c r="F472" s="32">
        <f t="shared" si="285"/>
        <v>15.225000000000003</v>
      </c>
      <c r="G472" s="32">
        <f t="shared" si="285"/>
        <v>12.488888888888887</v>
      </c>
      <c r="H472" s="32">
        <f t="shared" si="285"/>
        <v>12.422222222222221</v>
      </c>
      <c r="I472" s="32">
        <f t="shared" si="285"/>
        <v>12.555555555555555</v>
      </c>
      <c r="J472" s="32">
        <f t="shared" si="285"/>
        <v>12.129999999999999</v>
      </c>
      <c r="K472" s="32">
        <f t="shared" si="285"/>
        <v>12.610000000000003</v>
      </c>
      <c r="L472" s="32">
        <f t="shared" si="285"/>
        <v>14.3</v>
      </c>
      <c r="M472" s="32">
        <f t="shared" si="285"/>
        <v>20.81</v>
      </c>
      <c r="N472" s="96">
        <f t="shared" si="285"/>
        <v>17.433333333333334</v>
      </c>
      <c r="P472" s="97" t="s">
        <v>96</v>
      </c>
      <c r="Q472" s="32">
        <f t="shared" ref="Q472:AC472" si="286">AVERAGE(Q460:Q469)</f>
        <v>47.75</v>
      </c>
      <c r="R472" s="32">
        <f t="shared" si="286"/>
        <v>48.612500000000004</v>
      </c>
      <c r="S472" s="32">
        <f t="shared" si="286"/>
        <v>48.287500000000001</v>
      </c>
      <c r="T472" s="32">
        <f t="shared" si="286"/>
        <v>41.75555555555556</v>
      </c>
      <c r="U472" s="32">
        <f t="shared" si="286"/>
        <v>34.85</v>
      </c>
      <c r="V472" s="32">
        <f t="shared" si="286"/>
        <v>31.899999999999995</v>
      </c>
      <c r="W472" s="32">
        <f t="shared" si="286"/>
        <v>32.277777777777779</v>
      </c>
      <c r="X472" s="32">
        <f t="shared" si="286"/>
        <v>33.122222222222227</v>
      </c>
      <c r="Y472" s="32">
        <f t="shared" si="286"/>
        <v>32.030000000000008</v>
      </c>
      <c r="Z472" s="32">
        <f t="shared" si="286"/>
        <v>32.589999999999996</v>
      </c>
      <c r="AA472" s="32">
        <f t="shared" si="286"/>
        <v>34.489999999999995</v>
      </c>
      <c r="AB472" s="32">
        <f t="shared" si="286"/>
        <v>42.65</v>
      </c>
      <c r="AC472" s="96">
        <f t="shared" si="286"/>
        <v>38.243749999999991</v>
      </c>
    </row>
    <row r="473" spans="1:29" x14ac:dyDescent="0.25">
      <c r="A473" s="25" t="s">
        <v>97</v>
      </c>
      <c r="B473" s="32">
        <f t="shared" ref="B473:N473" si="287">STDEV(B460:B469)</f>
        <v>3.6572579501978928</v>
      </c>
      <c r="C473" s="32">
        <f t="shared" si="287"/>
        <v>5.2449805937268588</v>
      </c>
      <c r="D473" s="32">
        <f t="shared" si="287"/>
        <v>5.1211047915185777</v>
      </c>
      <c r="E473" s="32">
        <f t="shared" si="287"/>
        <v>4.6585942085569103</v>
      </c>
      <c r="F473" s="32">
        <f t="shared" si="287"/>
        <v>3.8328467600093488</v>
      </c>
      <c r="G473" s="32">
        <f t="shared" si="287"/>
        <v>2.1996843207858499</v>
      </c>
      <c r="H473" s="32">
        <f t="shared" si="287"/>
        <v>2.3112646850684291</v>
      </c>
      <c r="I473" s="32">
        <f t="shared" si="287"/>
        <v>2.5357992384606822</v>
      </c>
      <c r="J473" s="32">
        <f t="shared" si="287"/>
        <v>3.2379863427067743</v>
      </c>
      <c r="K473" s="32">
        <f t="shared" si="287"/>
        <v>2.180443379987957</v>
      </c>
      <c r="L473" s="32">
        <f t="shared" si="287"/>
        <v>2.7964262908219149</v>
      </c>
      <c r="M473" s="32">
        <f t="shared" si="287"/>
        <v>3.5117105676737035</v>
      </c>
      <c r="N473" s="96">
        <f t="shared" si="287"/>
        <v>3.0109588200227901</v>
      </c>
      <c r="P473" s="97" t="s">
        <v>97</v>
      </c>
      <c r="Q473" s="32">
        <f t="shared" ref="Q473:AC473" si="288">STDEV(Q460:Q469)</f>
        <v>6.7239444206082659</v>
      </c>
      <c r="R473" s="32">
        <f t="shared" si="288"/>
        <v>9.3997625349944478</v>
      </c>
      <c r="S473" s="32">
        <f t="shared" si="288"/>
        <v>8.9778198912653746</v>
      </c>
      <c r="T473" s="32">
        <f t="shared" si="288"/>
        <v>8.0892074876206141</v>
      </c>
      <c r="U473" s="32">
        <f t="shared" si="288"/>
        <v>7.4225525066708489</v>
      </c>
      <c r="V473" s="32">
        <f t="shared" si="288"/>
        <v>4.9419125852244825</v>
      </c>
      <c r="W473" s="32">
        <f t="shared" si="288"/>
        <v>5.7636311856714455</v>
      </c>
      <c r="X473" s="32">
        <f t="shared" si="288"/>
        <v>5.8819167321923249</v>
      </c>
      <c r="Y473" s="32">
        <f t="shared" si="288"/>
        <v>7.1757384443847902</v>
      </c>
      <c r="Z473" s="32">
        <f t="shared" si="288"/>
        <v>4.3755507589838984</v>
      </c>
      <c r="AA473" s="32">
        <f t="shared" si="288"/>
        <v>6.1090915854978238</v>
      </c>
      <c r="AB473" s="32">
        <f t="shared" si="288"/>
        <v>6.9730034976169435</v>
      </c>
      <c r="AC473" s="96">
        <f t="shared" si="288"/>
        <v>6.2310327273420132</v>
      </c>
    </row>
    <row r="474" spans="1:29" x14ac:dyDescent="0.25">
      <c r="A474" s="25" t="s">
        <v>98</v>
      </c>
      <c r="B474" s="32">
        <f t="shared" ref="B474:N474" si="289">B473/B472*100</f>
        <v>14.695160020885556</v>
      </c>
      <c r="C474" s="32">
        <f t="shared" si="289"/>
        <v>20.418415936649573</v>
      </c>
      <c r="D474" s="32">
        <f t="shared" si="289"/>
        <v>20.004315591869446</v>
      </c>
      <c r="E474" s="32">
        <f t="shared" si="289"/>
        <v>22.46910389979217</v>
      </c>
      <c r="F474" s="32">
        <f t="shared" si="289"/>
        <v>25.174691362951386</v>
      </c>
      <c r="G474" s="32">
        <f t="shared" si="289"/>
        <v>17.613130682448976</v>
      </c>
      <c r="H474" s="32">
        <f t="shared" si="289"/>
        <v>18.6058874468836</v>
      </c>
      <c r="I474" s="32">
        <f t="shared" si="289"/>
        <v>20.196631102784195</v>
      </c>
      <c r="J474" s="32">
        <f t="shared" si="289"/>
        <v>26.694034152570278</v>
      </c>
      <c r="K474" s="32">
        <f t="shared" si="289"/>
        <v>17.291382870642003</v>
      </c>
      <c r="L474" s="32">
        <f t="shared" si="289"/>
        <v>19.555428607146258</v>
      </c>
      <c r="M474" s="32">
        <f t="shared" si="289"/>
        <v>16.87511084898464</v>
      </c>
      <c r="N474" s="96">
        <f t="shared" si="289"/>
        <v>17.271274302233977</v>
      </c>
      <c r="P474" s="97" t="s">
        <v>98</v>
      </c>
      <c r="Q474" s="32">
        <f t="shared" ref="Q474:AC474" si="290">Q473/Q472*100</f>
        <v>14.081558996038254</v>
      </c>
      <c r="R474" s="32">
        <f t="shared" si="290"/>
        <v>19.336101897648643</v>
      </c>
      <c r="S474" s="32">
        <f t="shared" si="290"/>
        <v>18.592430528118818</v>
      </c>
      <c r="T474" s="32">
        <f t="shared" si="290"/>
        <v>19.372769395578903</v>
      </c>
      <c r="U474" s="32">
        <f t="shared" si="290"/>
        <v>21.298572472513193</v>
      </c>
      <c r="V474" s="32">
        <f t="shared" si="290"/>
        <v>15.491888981894933</v>
      </c>
      <c r="W474" s="32">
        <f t="shared" si="290"/>
        <v>17.856344465075047</v>
      </c>
      <c r="X474" s="32">
        <f t="shared" si="290"/>
        <v>17.758218916380716</v>
      </c>
      <c r="Y474" s="32">
        <f t="shared" si="290"/>
        <v>22.4031796577733</v>
      </c>
      <c r="Z474" s="32">
        <f t="shared" si="290"/>
        <v>13.426053264755749</v>
      </c>
      <c r="AA474" s="32">
        <f t="shared" si="290"/>
        <v>17.712645942295811</v>
      </c>
      <c r="AB474" s="32">
        <f t="shared" si="290"/>
        <v>16.349363417624723</v>
      </c>
      <c r="AC474" s="96">
        <f t="shared" si="290"/>
        <v>16.292943885842824</v>
      </c>
    </row>
    <row r="475" spans="1:29" x14ac:dyDescent="0.25">
      <c r="A475" s="25" t="s">
        <v>99</v>
      </c>
      <c r="B475" s="32">
        <f t="shared" ref="B475:N475" si="291">MIN(B460:B469)</f>
        <v>17.7</v>
      </c>
      <c r="C475" s="32">
        <f t="shared" si="291"/>
        <v>15.1</v>
      </c>
      <c r="D475" s="32">
        <f t="shared" si="291"/>
        <v>16.2</v>
      </c>
      <c r="E475" s="32">
        <f t="shared" si="291"/>
        <v>9.8000000000000007</v>
      </c>
      <c r="F475" s="32">
        <f t="shared" si="291"/>
        <v>7.4</v>
      </c>
      <c r="G475" s="32">
        <f t="shared" si="291"/>
        <v>7.4</v>
      </c>
      <c r="H475" s="32">
        <f t="shared" si="291"/>
        <v>7.3</v>
      </c>
      <c r="I475" s="32">
        <f t="shared" si="291"/>
        <v>6.3</v>
      </c>
      <c r="J475" s="32">
        <f t="shared" si="291"/>
        <v>6</v>
      </c>
      <c r="K475" s="32">
        <f t="shared" si="291"/>
        <v>8.4</v>
      </c>
      <c r="L475" s="32">
        <f t="shared" si="291"/>
        <v>8.5</v>
      </c>
      <c r="M475" s="32">
        <f t="shared" si="291"/>
        <v>14.3</v>
      </c>
      <c r="N475" s="96">
        <f t="shared" si="291"/>
        <v>10.366666666666667</v>
      </c>
      <c r="P475" s="97" t="s">
        <v>99</v>
      </c>
      <c r="Q475" s="32">
        <f t="shared" ref="Q475:AC475" si="292">MIN(Q460:Q469)</f>
        <v>33.4</v>
      </c>
      <c r="R475" s="32">
        <f t="shared" si="292"/>
        <v>28.4</v>
      </c>
      <c r="S475" s="32">
        <f t="shared" si="292"/>
        <v>31.2</v>
      </c>
      <c r="T475" s="32">
        <f t="shared" si="292"/>
        <v>22.3</v>
      </c>
      <c r="U475" s="32">
        <f t="shared" si="292"/>
        <v>18.600000000000001</v>
      </c>
      <c r="V475" s="32">
        <f t="shared" si="292"/>
        <v>20.6</v>
      </c>
      <c r="W475" s="32">
        <f t="shared" si="292"/>
        <v>19.5</v>
      </c>
      <c r="X475" s="32">
        <f t="shared" si="292"/>
        <v>18.3</v>
      </c>
      <c r="Y475" s="32">
        <f t="shared" si="292"/>
        <v>14.8</v>
      </c>
      <c r="Z475" s="32">
        <f t="shared" si="292"/>
        <v>21.5</v>
      </c>
      <c r="AA475" s="32">
        <f t="shared" si="292"/>
        <v>19.600000000000001</v>
      </c>
      <c r="AB475" s="32">
        <f t="shared" si="292"/>
        <v>28.6</v>
      </c>
      <c r="AC475" s="96">
        <f t="shared" si="292"/>
        <v>23.066666666666666</v>
      </c>
    </row>
    <row r="476" spans="1:29" x14ac:dyDescent="0.25">
      <c r="A476" s="25" t="s">
        <v>100</v>
      </c>
      <c r="B476" s="32">
        <f t="shared" ref="B476:N476" si="293">MAX(B460:B469)</f>
        <v>29.6</v>
      </c>
      <c r="C476" s="32">
        <f t="shared" si="293"/>
        <v>34</v>
      </c>
      <c r="D476" s="32">
        <f t="shared" si="293"/>
        <v>33.1</v>
      </c>
      <c r="E476" s="32">
        <f t="shared" si="293"/>
        <v>25</v>
      </c>
      <c r="F476" s="32">
        <f t="shared" si="293"/>
        <v>19.399999999999999</v>
      </c>
      <c r="G476" s="32">
        <f t="shared" si="293"/>
        <v>15.1</v>
      </c>
      <c r="H476" s="32">
        <f t="shared" si="293"/>
        <v>15.6</v>
      </c>
      <c r="I476" s="32">
        <f t="shared" si="293"/>
        <v>14.6</v>
      </c>
      <c r="J476" s="32">
        <f t="shared" si="293"/>
        <v>18.7</v>
      </c>
      <c r="K476" s="32">
        <f t="shared" si="293"/>
        <v>14.4</v>
      </c>
      <c r="L476" s="32">
        <f t="shared" si="293"/>
        <v>18.600000000000001</v>
      </c>
      <c r="M476" s="32">
        <f t="shared" si="293"/>
        <v>25.2</v>
      </c>
      <c r="N476" s="96">
        <f t="shared" si="293"/>
        <v>20.358333333333334</v>
      </c>
      <c r="P476" s="97" t="s">
        <v>100</v>
      </c>
      <c r="Q476" s="32">
        <f t="shared" ref="Q476:AC476" si="294">MAX(Q460:Q469)</f>
        <v>55.6</v>
      </c>
      <c r="R476" s="32">
        <f t="shared" si="294"/>
        <v>61.3</v>
      </c>
      <c r="S476" s="32">
        <f t="shared" si="294"/>
        <v>59.6</v>
      </c>
      <c r="T476" s="32">
        <f t="shared" si="294"/>
        <v>49</v>
      </c>
      <c r="U476" s="32">
        <f t="shared" si="294"/>
        <v>41.6</v>
      </c>
      <c r="V476" s="32">
        <f t="shared" si="294"/>
        <v>38.6</v>
      </c>
      <c r="W476" s="32">
        <f t="shared" si="294"/>
        <v>39.5</v>
      </c>
      <c r="X476" s="32">
        <f t="shared" si="294"/>
        <v>37.799999999999997</v>
      </c>
      <c r="Y476" s="32">
        <f t="shared" si="294"/>
        <v>43.8</v>
      </c>
      <c r="Z476" s="32">
        <f t="shared" si="294"/>
        <v>37</v>
      </c>
      <c r="AA476" s="32">
        <f t="shared" si="294"/>
        <v>39.4</v>
      </c>
      <c r="AB476" s="32">
        <f t="shared" si="294"/>
        <v>50.5</v>
      </c>
      <c r="AC476" s="96">
        <f t="shared" si="294"/>
        <v>42.283333333333331</v>
      </c>
    </row>
    <row r="477" spans="1:29" x14ac:dyDescent="0.25">
      <c r="A477" s="25" t="s">
        <v>101</v>
      </c>
      <c r="B477" s="32">
        <f t="shared" ref="B477:N477" si="295">QUARTILE(B460:B469,1)</f>
        <v>23.3</v>
      </c>
      <c r="C477" s="32">
        <f t="shared" si="295"/>
        <v>24.95</v>
      </c>
      <c r="D477" s="32">
        <f t="shared" si="295"/>
        <v>23.824999999999999</v>
      </c>
      <c r="E477" s="32">
        <f t="shared" si="295"/>
        <v>19.600000000000001</v>
      </c>
      <c r="F477" s="32">
        <f t="shared" si="295"/>
        <v>14.5</v>
      </c>
      <c r="G477" s="32">
        <f t="shared" si="295"/>
        <v>12.3</v>
      </c>
      <c r="H477" s="32">
        <f t="shared" si="295"/>
        <v>12.1</v>
      </c>
      <c r="I477" s="32">
        <f t="shared" si="295"/>
        <v>12.1</v>
      </c>
      <c r="J477" s="32">
        <f t="shared" si="295"/>
        <v>10.75</v>
      </c>
      <c r="K477" s="32">
        <f t="shared" si="295"/>
        <v>12.05</v>
      </c>
      <c r="L477" s="32">
        <f t="shared" si="295"/>
        <v>12.85</v>
      </c>
      <c r="M477" s="32">
        <f t="shared" si="295"/>
        <v>19</v>
      </c>
      <c r="N477" s="96">
        <f t="shared" si="295"/>
        <v>17.577083333333331</v>
      </c>
      <c r="P477" s="97" t="s">
        <v>101</v>
      </c>
      <c r="Q477" s="32">
        <f t="shared" ref="Q477:AC477" si="296">QUARTILE(Q460:Q469,1)</f>
        <v>46.375</v>
      </c>
      <c r="R477" s="32">
        <f t="shared" si="296"/>
        <v>47.2</v>
      </c>
      <c r="S477" s="32">
        <f t="shared" si="296"/>
        <v>43.575000000000003</v>
      </c>
      <c r="T477" s="32">
        <f t="shared" si="296"/>
        <v>40.4</v>
      </c>
      <c r="U477" s="32">
        <f t="shared" si="296"/>
        <v>33.1</v>
      </c>
      <c r="V477" s="32">
        <f t="shared" si="296"/>
        <v>31.1</v>
      </c>
      <c r="W477" s="32">
        <f t="shared" si="296"/>
        <v>31.8</v>
      </c>
      <c r="X477" s="32">
        <f t="shared" si="296"/>
        <v>32.9</v>
      </c>
      <c r="Y477" s="32">
        <f t="shared" si="296"/>
        <v>31.375</v>
      </c>
      <c r="Z477" s="32">
        <f t="shared" si="296"/>
        <v>31.65</v>
      </c>
      <c r="AA477" s="32">
        <f t="shared" si="296"/>
        <v>32.674999999999997</v>
      </c>
      <c r="AB477" s="32">
        <f t="shared" si="296"/>
        <v>40.024999999999999</v>
      </c>
      <c r="AC477" s="96">
        <f t="shared" si="296"/>
        <v>39.485416666666666</v>
      </c>
    </row>
    <row r="478" spans="1:29" x14ac:dyDescent="0.25">
      <c r="A478" s="25" t="s">
        <v>102</v>
      </c>
      <c r="B478" s="32">
        <f t="shared" ref="B478:N478" si="297">QUARTILE(B460:B469,2)</f>
        <v>25.35</v>
      </c>
      <c r="C478" s="32">
        <f t="shared" si="297"/>
        <v>25.95</v>
      </c>
      <c r="D478" s="32">
        <f t="shared" si="297"/>
        <v>26.299999999999997</v>
      </c>
      <c r="E478" s="32">
        <f t="shared" si="297"/>
        <v>21.4</v>
      </c>
      <c r="F478" s="32">
        <f t="shared" si="297"/>
        <v>15</v>
      </c>
      <c r="G478" s="32">
        <f t="shared" si="297"/>
        <v>12.9</v>
      </c>
      <c r="H478" s="32">
        <f t="shared" si="297"/>
        <v>12.5</v>
      </c>
      <c r="I478" s="32">
        <f t="shared" si="297"/>
        <v>13.8</v>
      </c>
      <c r="J478" s="32">
        <f t="shared" si="297"/>
        <v>12.2</v>
      </c>
      <c r="K478" s="32">
        <f t="shared" si="297"/>
        <v>13.7</v>
      </c>
      <c r="L478" s="32">
        <f t="shared" si="297"/>
        <v>14.600000000000001</v>
      </c>
      <c r="M478" s="32">
        <f t="shared" si="297"/>
        <v>20.8</v>
      </c>
      <c r="N478" s="96">
        <f t="shared" si="297"/>
        <v>17.995833333333337</v>
      </c>
      <c r="P478" s="97" t="s">
        <v>102</v>
      </c>
      <c r="Q478" s="32">
        <f t="shared" ref="Q478:AC478" si="298">QUARTILE(Q460:Q469,2)</f>
        <v>48.55</v>
      </c>
      <c r="R478" s="32">
        <f t="shared" si="298"/>
        <v>50.05</v>
      </c>
      <c r="S478" s="32">
        <f t="shared" si="298"/>
        <v>50.55</v>
      </c>
      <c r="T478" s="32">
        <f t="shared" si="298"/>
        <v>43</v>
      </c>
      <c r="U478" s="32">
        <f t="shared" si="298"/>
        <v>36.549999999999997</v>
      </c>
      <c r="V478" s="32">
        <f t="shared" si="298"/>
        <v>31.9</v>
      </c>
      <c r="W478" s="32">
        <f t="shared" si="298"/>
        <v>33.799999999999997</v>
      </c>
      <c r="X478" s="32">
        <f t="shared" si="298"/>
        <v>35.1</v>
      </c>
      <c r="Y478" s="32">
        <f t="shared" si="298"/>
        <v>32.65</v>
      </c>
      <c r="Z478" s="32">
        <f t="shared" si="298"/>
        <v>33.599999999999994</v>
      </c>
      <c r="AA478" s="32">
        <f t="shared" si="298"/>
        <v>37.5</v>
      </c>
      <c r="AB478" s="32">
        <f t="shared" si="298"/>
        <v>42.25</v>
      </c>
      <c r="AC478" s="96">
        <f t="shared" si="298"/>
        <v>39.641666666666659</v>
      </c>
    </row>
    <row r="479" spans="1:29" x14ac:dyDescent="0.25">
      <c r="A479" s="25" t="s">
        <v>103</v>
      </c>
      <c r="B479" s="32">
        <f t="shared" ref="B479:N479" si="299">QUARTILE(B460:B469,3)</f>
        <v>26.625</v>
      </c>
      <c r="C479" s="32">
        <f t="shared" si="299"/>
        <v>27.125</v>
      </c>
      <c r="D479" s="32">
        <f t="shared" si="299"/>
        <v>28.15</v>
      </c>
      <c r="E479" s="32">
        <f t="shared" si="299"/>
        <v>24.2</v>
      </c>
      <c r="F479" s="32">
        <f t="shared" si="299"/>
        <v>18.3</v>
      </c>
      <c r="G479" s="32">
        <f t="shared" si="299"/>
        <v>13.4</v>
      </c>
      <c r="H479" s="32">
        <f t="shared" si="299"/>
        <v>14</v>
      </c>
      <c r="I479" s="32">
        <f t="shared" si="299"/>
        <v>13.9</v>
      </c>
      <c r="J479" s="32">
        <f t="shared" si="299"/>
        <v>13.100000000000001</v>
      </c>
      <c r="K479" s="32">
        <f t="shared" si="299"/>
        <v>13.975</v>
      </c>
      <c r="L479" s="32">
        <f t="shared" si="299"/>
        <v>15.95</v>
      </c>
      <c r="M479" s="32">
        <f t="shared" si="299"/>
        <v>23.375</v>
      </c>
      <c r="N479" s="96">
        <f t="shared" si="299"/>
        <v>18.789583333333333</v>
      </c>
      <c r="P479" s="97" t="s">
        <v>103</v>
      </c>
      <c r="Q479" s="32">
        <f t="shared" ref="Q479:AC479" si="300">QUARTILE(Q460:Q469,3)</f>
        <v>51</v>
      </c>
      <c r="R479" s="32">
        <f t="shared" si="300"/>
        <v>52.325000000000003</v>
      </c>
      <c r="S479" s="32">
        <f t="shared" si="300"/>
        <v>53.725000000000001</v>
      </c>
      <c r="T479" s="32">
        <f t="shared" si="300"/>
        <v>47.6</v>
      </c>
      <c r="U479" s="32">
        <f t="shared" si="300"/>
        <v>39.725000000000001</v>
      </c>
      <c r="V479" s="32">
        <f t="shared" si="300"/>
        <v>33.799999999999997</v>
      </c>
      <c r="W479" s="32">
        <f t="shared" si="300"/>
        <v>35.299999999999997</v>
      </c>
      <c r="X479" s="32">
        <f t="shared" si="300"/>
        <v>35.9</v>
      </c>
      <c r="Y479" s="32">
        <f t="shared" si="300"/>
        <v>33.625</v>
      </c>
      <c r="Z479" s="32">
        <f t="shared" si="300"/>
        <v>34.725000000000001</v>
      </c>
      <c r="AA479" s="32">
        <f t="shared" si="300"/>
        <v>38</v>
      </c>
      <c r="AB479" s="32">
        <f t="shared" si="300"/>
        <v>48.9</v>
      </c>
      <c r="AC479" s="96">
        <f t="shared" si="300"/>
        <v>40.864583333333329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 Me</vt:lpstr>
      <vt:lpstr>Locations</vt:lpstr>
      <vt:lpstr>Air Press.</vt:lpstr>
      <vt:lpstr>Air Temp.</vt:lpstr>
      <vt:lpstr>AT Graphs</vt:lpstr>
      <vt:lpstr>Dew Point</vt:lpstr>
      <vt:lpstr>Rel. Hum.</vt:lpstr>
      <vt:lpstr>Sol. Rad.</vt:lpstr>
      <vt:lpstr>Wind Speed</vt:lpstr>
      <vt:lpstr>Wind Dir.</vt:lpstr>
      <vt:lpstr>Seasons</vt:lpstr>
      <vt:lpstr>Lake Level</vt:lpstr>
      <vt:lpstr>Level Compare</vt:lpstr>
    </vt:vector>
  </TitlesOfParts>
  <Company>Smithsonian Institution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patons</dc:creator>
  <cp:lastModifiedBy>Steven Paton</cp:lastModifiedBy>
  <dcterms:created xsi:type="dcterms:W3CDTF">2012-07-30T19:34:32Z</dcterms:created>
  <dcterms:modified xsi:type="dcterms:W3CDTF">2021-08-30T14:37:43Z</dcterms:modified>
</cp:coreProperties>
</file>